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8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0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13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4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33839ffba9df4913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360d304a5ebfb3a9/^N가계뿌판매/^N^N^N2026 디어나 사업자 가계부 3.0/엑셀/"/>
    </mc:Choice>
  </mc:AlternateContent>
  <xr:revisionPtr revIDLastSave="5369" documentId="13_ncr:1_{922B187E-F401-4FDC-A2DE-E35B8E3CAD84}" xr6:coauthVersionLast="47" xr6:coauthVersionMax="47" xr10:uidLastSave="{5941D382-5390-4F91-A3F5-B212A1023E92}"/>
  <bookViews>
    <workbookView xWindow="-108" yWindow="-108" windowWidth="23256" windowHeight="12456" tabRatio="903" xr2:uid="{F941593D-D9CF-41F5-AAAD-D608CE894048}"/>
  </bookViews>
  <sheets>
    <sheet name="간단설명서" sheetId="25" r:id="rId1"/>
    <sheet name="통합시트" sheetId="20" r:id="rId2"/>
    <sheet name="캘린더" sheetId="28" r:id="rId3"/>
    <sheet name="입출금 내역 관리" sheetId="1" r:id="rId4"/>
    <sheet name="계산서 관리" sheetId="3" r:id="rId5"/>
    <sheet name="1월" sheetId="4" r:id="rId6"/>
    <sheet name="2월" sheetId="8" r:id="rId7"/>
    <sheet name="3월" sheetId="9" r:id="rId8"/>
    <sheet name="4월" sheetId="10" r:id="rId9"/>
    <sheet name="5월" sheetId="11" r:id="rId10"/>
    <sheet name="6월" sheetId="12" r:id="rId11"/>
    <sheet name="7월" sheetId="13" r:id="rId12"/>
    <sheet name="8월" sheetId="14" r:id="rId13"/>
    <sheet name="9월" sheetId="15" r:id="rId14"/>
    <sheet name="10월" sheetId="16" r:id="rId15"/>
    <sheet name="11월" sheetId="17" r:id="rId16"/>
    <sheet name="12월" sheetId="18" r:id="rId17"/>
    <sheet name="대출관리" sheetId="29" r:id="rId18"/>
    <sheet name="거래처 관리" sheetId="26" r:id="rId19"/>
    <sheet name="인건비 관리" sheetId="27" r:id="rId20"/>
    <sheet name="설정" sheetId="2" r:id="rId21"/>
    <sheet name="요약 Data" sheetId="19" state="hidden" r:id="rId22"/>
    <sheet name="Budget" sheetId="22" state="hidden" r:id="rId23"/>
    <sheet name="입출금 내역 관리_원본" sheetId="24" state="hidden" r:id="rId24"/>
  </sheets>
  <functionGroups builtInGroupCount="19"/>
  <externalReferences>
    <externalReference r:id="rId25"/>
  </externalReferences>
  <definedNames>
    <definedName name="_xlnm._FilterDatabase" localSheetId="14" hidden="1">'10월'!$B$57:$K$57</definedName>
    <definedName name="_xlnm._FilterDatabase" localSheetId="15" hidden="1">'11월'!$B$57:$K$57</definedName>
    <definedName name="_xlnm._FilterDatabase" localSheetId="16" hidden="1">'12월'!$B$57:$K$57</definedName>
    <definedName name="_xlnm._FilterDatabase" localSheetId="5" hidden="1">'1월'!$B$57:$K$57</definedName>
    <definedName name="_xlnm._FilterDatabase" localSheetId="6" hidden="1">'2월'!$B$57:$K$57</definedName>
    <definedName name="_xlnm._FilterDatabase" localSheetId="7" hidden="1">'3월'!$B$57:$K$57</definedName>
    <definedName name="_xlnm._FilterDatabase" localSheetId="8" hidden="1">'4월'!$B$57:$K$57</definedName>
    <definedName name="_xlnm._FilterDatabase" localSheetId="9" hidden="1">'5월'!$B$57:$K$57</definedName>
    <definedName name="_xlnm._FilterDatabase" localSheetId="10" hidden="1">'6월'!$B$57:$K$57</definedName>
    <definedName name="_xlnm._FilterDatabase" localSheetId="11" hidden="1">'7월'!$B$57:$K$57</definedName>
    <definedName name="_xlnm._FilterDatabase" localSheetId="12" hidden="1">'8월'!$B$57:$K$57</definedName>
    <definedName name="_xlnm._FilterDatabase" localSheetId="13" hidden="1">'9월'!$B$57:$K$57</definedName>
    <definedName name="_xlnm._FilterDatabase" localSheetId="18" hidden="1">'거래처 관리'!$B$3:$K$3</definedName>
    <definedName name="_xlnm._FilterDatabase" localSheetId="3" hidden="1">'입출금 내역 관리'!$B$9:$H$9</definedName>
    <definedName name="_xlnm._FilterDatabase" localSheetId="23" hidden="1">'입출금 내역 관리_원본'!$B$9:$H$9</definedName>
    <definedName name="_xleta.AND" hidden="1" xlm="1">#NAME?</definedName>
    <definedName name="_xleta.IF" hidden="1" xlm="1">#NAME?</definedName>
    <definedName name="_xleta.INDEX" hidden="1" xlm="1">#NAME?</definedName>
    <definedName name="_xleta.ISNUMBER" hidden="1" xlm="1">#NAME?</definedName>
    <definedName name="_xleta.N" hidden="1" xlm="1">#NAME?</definedName>
    <definedName name="_xleta.OR" hidden="1" xlm="1">#NAME?</definedName>
    <definedName name="_xleta.ROWS" hidden="1" xlm="1">#NAME?</definedName>
    <definedName name="_xleta.SUM" hidden="1" xlm="1">#NAME?</definedName>
    <definedName name="_xleta.T" hidden="1" xlm="1">#NAME?</definedName>
    <definedName name="매입_그래프_금액" localSheetId="21">OFFSET('요약 Data'!$T$4:$T$24, 0, 0, 21 - COUNTIF('요약 Data'!$T$4:$T$24, ""), 1)</definedName>
    <definedName name="매입_그래프_카테고리" localSheetId="21">OFFSET('요약 Data'!$S$4:$S$24, 0, 0, 21 - COUNTIF('요약 Data'!$S$4:$S$24, ""), 1)</definedName>
    <definedName name="매입_금액_10월" comment="매입_금액_10월" localSheetId="14">OFFSET('10월'!$AJ$3,0,0,21-COUNTIF('10월'!$AJ$3:$AJ$23,""),1)</definedName>
    <definedName name="매입_금액_11월" comment="매입_금액_11월" localSheetId="15">OFFSET('11월'!$AJ$3,0,0,21-COUNTIF('11월'!$AJ$3:$AJ$23,""),1)</definedName>
    <definedName name="매입_금액_12월" comment="매입_금액_12월" localSheetId="16">OFFSET('12월'!$AJ$3,0,0,21-COUNTIF('12월'!$AJ$3:$AJ$23,""),1)</definedName>
    <definedName name="매입_금액_1월" comment="매입_금액_1월" localSheetId="5">OFFSET('1월'!$AJ$3,0,0,21-COUNTIF('1월'!$AJ$3:$AJ$23,""),1)</definedName>
    <definedName name="매입_금액_2월" comment="매입_금액_2월" localSheetId="6">OFFSET('2월'!$AJ$3,0,0,21-COUNTIF('2월'!$AJ$3:$AJ$23,""),1)</definedName>
    <definedName name="매입_금액_3월" comment="매입_금액_3월" localSheetId="7">OFFSET('3월'!$AJ$3,0,0,21-COUNTIF('3월'!$AJ$3:$AJ$23,""),1)</definedName>
    <definedName name="매입_금액_4월" comment="매입_금액_4월" localSheetId="8">OFFSET('4월'!$AJ$3,0,0,21-COUNTIF('4월'!$AJ$3:$AJ$23,""),1)</definedName>
    <definedName name="매입_금액_5월" comment="매입_금액_5월" localSheetId="9">OFFSET('5월'!$AJ$3,0,0,21-COUNTIF('5월'!$AJ$3:$AJ$23,""),1)</definedName>
    <definedName name="매입_금액_6월" comment="매입_금액_6월" localSheetId="10">OFFSET('6월'!$AJ$3,0,0,21-COUNTIF('6월'!$AJ$3:$AJ$23,""),1)</definedName>
    <definedName name="매입_금액_7월" comment="매입_금액_7월" localSheetId="11">OFFSET('7월'!$AJ$3,0,0,21-COUNTIF('7월'!$AJ$3:$AJ$23,""),1)</definedName>
    <definedName name="매입_금액_8월" comment="매입_금액_8월" localSheetId="12">OFFSET('8월'!$AJ$3,0,0,21-COUNTIF('8월'!$AJ$3:$AJ$23,""),1)</definedName>
    <definedName name="매입_금액_9월" comment="매입_금액_9월" localSheetId="13">OFFSET('9월'!$AJ$3,0,0,21-COUNTIF('9월'!$AJ$3:$AJ$23,""),1)</definedName>
    <definedName name="매입_카테고리_10월" comment="매입_카테고리_10월" localSheetId="14">OFFSET('10월'!$AI$3,0,0,21-COUNTIF('10월'!$AI$3:$AI$23,""),1)</definedName>
    <definedName name="매입_카테고리_11월" comment="매입_카테고리_11월" localSheetId="15">OFFSET('11월'!$AI$3,0,0,21-COUNTIF('11월'!$AI$3:$AI$23,""),1)</definedName>
    <definedName name="매입_카테고리_12월" comment="매입_카테고리_12월" localSheetId="16">OFFSET('12월'!$AI$3,0,0,21-COUNTIF('12월'!$AI$3:$AI$23,""),1)</definedName>
    <definedName name="매입_카테고리_1월" comment="매입_카테고리_1월" localSheetId="5">OFFSET('1월'!$AI$3,0,0,21-COUNTIF('1월'!$AI$3:$AI$23,""),1)</definedName>
    <definedName name="매입_카테고리_2월" comment="매입_카테고리_2월" localSheetId="6">OFFSET('2월'!$AI$3,0,0,21-COUNTIF('2월'!$AI$3:$AI$23,""),1)</definedName>
    <definedName name="매입_카테고리_3월" comment="매입_카테고리_3월" localSheetId="7">OFFSET('3월'!$AI$3,0,0,21-COUNTIF('3월'!$AI$3:$AI$23,""),1)</definedName>
    <definedName name="매입_카테고리_4월" comment="매입_카테고리_4월" localSheetId="8">OFFSET('4월'!$AI$3,0,0,21-COUNTIF('4월'!$AI$3:$AI$23,""),1)</definedName>
    <definedName name="매입_카테고리_5월" comment="매입_카테고리_5월" localSheetId="9">OFFSET('5월'!$AI$3,0,0,21-COUNTIF('5월'!$AI$3:$AI$23,""),1)</definedName>
    <definedName name="매입_카테고리_6월" comment="매입_카테고리_6월" localSheetId="10">OFFSET('6월'!$AI$3,0,0,21-COUNTIF('6월'!$AI$3:$AI$23,""),1)</definedName>
    <definedName name="매입_카테고리_7월" comment="매입_카테고리_7월" localSheetId="11">OFFSET('7월'!$AI$3,0,0,21-COUNTIF('7월'!$AI$3:$AI$23,""),1)</definedName>
    <definedName name="매입_카테고리_8월" comment="매입_카테고리_8월" localSheetId="12">OFFSET('8월'!$AI$3,0,0,21-COUNTIF('8월'!$AI$3:$AI$23,""),1)</definedName>
    <definedName name="매입_카테고리_9월" comment="매입_카테고리_9월" localSheetId="13">OFFSET('9월'!$AI$3,0,0,21-COUNTIF('9월'!$AI$3:$AI$23,""),1)</definedName>
    <definedName name="매출_그래프_금액" localSheetId="21">OFFSET('요약 Data'!$L$4:$L$33, 0, 0, 30 - COUNTIF('요약 Data'!$L$4:$L$33, ""), 1)</definedName>
    <definedName name="매출_그래프_카테고리" localSheetId="21">OFFSET('요약 Data'!$K$4:$K$33, 0, 0, 30 - COUNTIF('요약 Data'!$K$4:$K$33, ""), 1)</definedName>
    <definedName name="매출_금액_10월" comment="매출_금액_10월" localSheetId="14">OFFSET('10월'!$AB$3,0,0,30-COUNTIF('10월'!$AB$3:$AB$32,""),1)</definedName>
    <definedName name="매출_금액_11월" comment="매출_금액_11월" localSheetId="15">OFFSET('11월'!$AB$3,0,0,30-COUNTIF('11월'!$AB$3:$AB$32,""),1)</definedName>
    <definedName name="매출_금액_12월" comment="매출_금액_12월" localSheetId="16">OFFSET('12월'!$AB$3,0,0,30-COUNTIF('12월'!$AB$3:$AB$32,""),1)</definedName>
    <definedName name="매출_금액_1월" comment="매출_금액_1월" localSheetId="5">OFFSET('1월'!$AB$3,0,0,30-COUNTIF('1월'!$AB$3:$AB$32,""),1)</definedName>
    <definedName name="매출_금액_2월" comment="매출_금액_2월" localSheetId="6">OFFSET('2월'!$AB$3,0,0,30-COUNTIF('2월'!$AB$3:$AB$32,""),1)</definedName>
    <definedName name="매출_금액_3월" comment="매출_금액_3월" localSheetId="7">OFFSET('3월'!$AB$3,0,0,30-COUNTIF('3월'!$AB$3:$AB$32,""),1)</definedName>
    <definedName name="매출_금액_4월" comment="매출_금액_4월" localSheetId="8">OFFSET('4월'!$AB$3,0,0,30-COUNTIF('4월'!$AB$3:$AB$32,""),1)</definedName>
    <definedName name="매출_금액_5월" comment="매출_금액_5월" localSheetId="9">OFFSET('5월'!$AB$3,0,0,30-COUNTIF('5월'!$AB$3:$AB$32,""),1)</definedName>
    <definedName name="매출_금액_6월" comment="매출_금액_6월" localSheetId="10">OFFSET('6월'!$AB$3,0,0,30-COUNTIF('6월'!$AB$3:$AB$32,""),1)</definedName>
    <definedName name="매출_금액_7월" comment="매출_금액_7월" localSheetId="11">OFFSET('7월'!$AB$3,0,0,30-COUNTIF('7월'!$AB$3:$AB$32,""),1)</definedName>
    <definedName name="매출_금액_8월" comment="매출_금액_8월" localSheetId="12">OFFSET('8월'!$AB$3,0,0,30-COUNTIF('8월'!$AB$3:$AB$32,""),1)</definedName>
    <definedName name="매출_금액_9월" comment="매출_금액_9월" localSheetId="13">OFFSET('9월'!$AB$3,0,0,30-COUNTIF('9월'!$AB$3:$AB$32,""),1)</definedName>
    <definedName name="매출_카테고리_10월" comment="매출_카테고리_10월" localSheetId="14">OFFSET('10월'!$AA$3,0,0,30-COUNTIF('10월'!$AA$3:$AA$32,""),1)</definedName>
    <definedName name="매출_카테고리_11월" comment="매출_카테고리_11월" localSheetId="15">OFFSET('11월'!$AA$3,0,0,30-COUNTIF('11월'!$AA$3:$AA$32,""),1)</definedName>
    <definedName name="매출_카테고리_12월" comment="매출_카테고리_12월" localSheetId="16">OFFSET('12월'!$AA$3,0,0,30-COUNTIF('12월'!$AA$3:$AA$32,""),1)</definedName>
    <definedName name="매출_카테고리_1월" comment="매출_카테고리_1월" localSheetId="5">OFFSET('1월'!$AA$3,0,0,30-COUNTIF('1월'!$AA$3:$AA$32,""),1)</definedName>
    <definedName name="매출_카테고리_2월" comment="매출_카테고리_2월" localSheetId="6">OFFSET('2월'!$AA$3,0,0,30-COUNTIF('2월'!$AA$3:$AA$32,""),1)</definedName>
    <definedName name="매출_카테고리_3월" comment="매출_카테고리_3월" localSheetId="7">OFFSET('3월'!$AA$3,0,0,30-COUNTIF('3월'!$AA$3:$AA$32,""),1)</definedName>
    <definedName name="매출_카테고리_4월" comment="매출_카테고리_4월" localSheetId="8">OFFSET('4월'!$AA$3,0,0,30-COUNTIF('4월'!$AA$3:$AA$32,""),1)</definedName>
    <definedName name="매출_카테고리_5월" comment="매출_카테고리_5월" localSheetId="9">OFFSET('5월'!$AA$3,0,0,30-COUNTIF('5월'!$AA$3:$AA$32,""),1)</definedName>
    <definedName name="매출_카테고리_6월" comment="매출_카테고리_6월" localSheetId="10">OFFSET('6월'!$AA$3,0,0,30-COUNTIF('6월'!$AA$3:$AA$32,""),1)</definedName>
    <definedName name="매출_카테고리_7월" comment="매출_카테고리_7월" localSheetId="11">OFFSET('7월'!$AA$3,0,0,30-COUNTIF('7월'!$AA$3:$AA$32,""),1)</definedName>
    <definedName name="매출_카테고리_8월" comment="매출_카테고리_8월" localSheetId="12">OFFSET('8월'!$AA$3,0,0,30-COUNTIF('8월'!$AA$3:$AA$32,""),1)</definedName>
    <definedName name="매출_카테고리_9월" comment="매출_카테고리_9월" localSheetId="13">OFFSET('9월'!$AA$3,0,0,30-COUNTIF('9월'!$AA$3:$AA$32,""),1)</definedName>
    <definedName name="지출그래프_대분류">OFFSET('[1]요약 Data'!$F$23,0,0,24-COUNTIF('[1]요약 Data'!$F$23:$F$46,""),1)</definedName>
    <definedName name="지출그래프_대분류금액">OFFSET('[1]요약 Data'!$G$23,0,0,24-COUNTIF('[1]요약 Data'!$G$23:$G$46,""),1)</definedName>
    <definedName name="지출방법그래프_금액">OFFSET('[1]요약 Data'!$O$23,0,0,10-COUNTIF('[1]요약 Data'!$O$23:$O$32,""),1)</definedName>
    <definedName name="지출방법그래프_대분류">OFFSET('[1]요약 Data'!$N$23,0,0,10-COUNTIF('[1]요약 Data'!$N$23:$N$32,""),1)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7" i="20" l="1"/>
  <c r="P46" i="20"/>
  <c r="O46" i="20"/>
  <c r="N46" i="20"/>
  <c r="M46" i="20"/>
  <c r="L46" i="20"/>
  <c r="K46" i="20"/>
  <c r="J46" i="20"/>
  <c r="I46" i="20"/>
  <c r="H46" i="20"/>
  <c r="G46" i="20"/>
  <c r="F46" i="20"/>
  <c r="E46" i="20"/>
  <c r="Q45" i="20"/>
  <c r="P45" i="20"/>
  <c r="O45" i="20"/>
  <c r="O47" i="20" s="1"/>
  <c r="N45" i="20"/>
  <c r="N47" i="20" s="1"/>
  <c r="M45" i="20"/>
  <c r="M47" i="20" s="1"/>
  <c r="L45" i="20"/>
  <c r="L47" i="20" s="1"/>
  <c r="K45" i="20"/>
  <c r="K47" i="20" s="1"/>
  <c r="J45" i="20"/>
  <c r="I45" i="20"/>
  <c r="I47" i="20" s="1"/>
  <c r="H45" i="20"/>
  <c r="G45" i="20"/>
  <c r="G47" i="20" s="1"/>
  <c r="F45" i="20"/>
  <c r="F47" i="20" s="1"/>
  <c r="E45" i="20"/>
  <c r="E47" i="20" s="1"/>
  <c r="Q47" i="20" s="1"/>
  <c r="O44" i="20"/>
  <c r="I44" i="20"/>
  <c r="P43" i="20"/>
  <c r="O43" i="20"/>
  <c r="N43" i="20"/>
  <c r="M43" i="20"/>
  <c r="L43" i="20"/>
  <c r="L44" i="20" s="1"/>
  <c r="K43" i="20"/>
  <c r="J43" i="20"/>
  <c r="I43" i="20"/>
  <c r="H43" i="20"/>
  <c r="G43" i="20"/>
  <c r="G44" i="20" s="1"/>
  <c r="F43" i="20"/>
  <c r="E43" i="20"/>
  <c r="P42" i="20"/>
  <c r="P44" i="20" s="1"/>
  <c r="O42" i="20"/>
  <c r="N42" i="20"/>
  <c r="N44" i="20" s="1"/>
  <c r="M42" i="20"/>
  <c r="L42" i="20"/>
  <c r="K42" i="20"/>
  <c r="K44" i="20" s="1"/>
  <c r="J42" i="20"/>
  <c r="J44" i="20" s="1"/>
  <c r="I42" i="20"/>
  <c r="H42" i="20"/>
  <c r="H44" i="20" s="1"/>
  <c r="G42" i="20"/>
  <c r="F42" i="20"/>
  <c r="F44" i="20" s="1"/>
  <c r="E42" i="20"/>
  <c r="Y55" i="18"/>
  <c r="Y56" i="18"/>
  <c r="Y57" i="18"/>
  <c r="X55" i="18"/>
  <c r="X56" i="18"/>
  <c r="X57" i="18"/>
  <c r="W55" i="18"/>
  <c r="W56" i="18"/>
  <c r="W57" i="18"/>
  <c r="V55" i="18"/>
  <c r="V56" i="18"/>
  <c r="V57" i="18"/>
  <c r="Y55" i="17"/>
  <c r="Y56" i="17"/>
  <c r="Y57" i="17"/>
  <c r="X55" i="17"/>
  <c r="X56" i="17"/>
  <c r="X57" i="17"/>
  <c r="W55" i="17"/>
  <c r="W56" i="17"/>
  <c r="W57" i="17"/>
  <c r="V55" i="17"/>
  <c r="V56" i="17"/>
  <c r="V57" i="17"/>
  <c r="Y55" i="16"/>
  <c r="Y56" i="16"/>
  <c r="Y57" i="16"/>
  <c r="X55" i="16"/>
  <c r="X56" i="16"/>
  <c r="X57" i="16"/>
  <c r="W55" i="16"/>
  <c r="W56" i="16"/>
  <c r="W57" i="16"/>
  <c r="V55" i="16"/>
  <c r="V56" i="16"/>
  <c r="V57" i="16"/>
  <c r="Y55" i="15"/>
  <c r="Y56" i="15"/>
  <c r="Y57" i="15"/>
  <c r="X55" i="15"/>
  <c r="X56" i="15"/>
  <c r="X57" i="15"/>
  <c r="W55" i="15"/>
  <c r="W56" i="15"/>
  <c r="W57" i="15"/>
  <c r="V55" i="15"/>
  <c r="V56" i="15"/>
  <c r="V57" i="15"/>
  <c r="Y55" i="14"/>
  <c r="Y56" i="14"/>
  <c r="Y57" i="14"/>
  <c r="X55" i="14"/>
  <c r="X56" i="14"/>
  <c r="X57" i="14"/>
  <c r="W55" i="14"/>
  <c r="W56" i="14"/>
  <c r="W57" i="14"/>
  <c r="V55" i="14"/>
  <c r="V56" i="14"/>
  <c r="V57" i="14"/>
  <c r="Y55" i="13"/>
  <c r="Y56" i="13"/>
  <c r="Y57" i="13"/>
  <c r="X55" i="13"/>
  <c r="X56" i="13"/>
  <c r="X57" i="13"/>
  <c r="W55" i="13"/>
  <c r="W56" i="13"/>
  <c r="W57" i="13"/>
  <c r="V55" i="13"/>
  <c r="V56" i="13"/>
  <c r="V57" i="13"/>
  <c r="Y55" i="12"/>
  <c r="Y56" i="12"/>
  <c r="Y57" i="12"/>
  <c r="X55" i="12"/>
  <c r="X56" i="12"/>
  <c r="X57" i="12"/>
  <c r="W55" i="12"/>
  <c r="W56" i="12"/>
  <c r="W57" i="12"/>
  <c r="V55" i="12"/>
  <c r="V56" i="12"/>
  <c r="V57" i="12"/>
  <c r="Y55" i="11"/>
  <c r="Y56" i="11"/>
  <c r="Y57" i="11"/>
  <c r="X55" i="11"/>
  <c r="X56" i="11"/>
  <c r="X57" i="11"/>
  <c r="W55" i="11"/>
  <c r="W56" i="11"/>
  <c r="W57" i="11"/>
  <c r="V55" i="11"/>
  <c r="V56" i="11"/>
  <c r="V57" i="11"/>
  <c r="Y55" i="10"/>
  <c r="Y56" i="10"/>
  <c r="Y57" i="10"/>
  <c r="X55" i="10"/>
  <c r="X56" i="10"/>
  <c r="X57" i="10"/>
  <c r="W55" i="10"/>
  <c r="W56" i="10"/>
  <c r="W57" i="10"/>
  <c r="V55" i="10"/>
  <c r="V56" i="10"/>
  <c r="V57" i="10"/>
  <c r="Y55" i="9"/>
  <c r="Y56" i="9"/>
  <c r="Y57" i="9"/>
  <c r="X55" i="9"/>
  <c r="X56" i="9"/>
  <c r="X57" i="9"/>
  <c r="W55" i="9"/>
  <c r="W56" i="9"/>
  <c r="W57" i="9"/>
  <c r="V55" i="9"/>
  <c r="V56" i="9"/>
  <c r="V57" i="9"/>
  <c r="Y55" i="8"/>
  <c r="Y56" i="8"/>
  <c r="Y57" i="8"/>
  <c r="X55" i="8"/>
  <c r="X56" i="8"/>
  <c r="X57" i="8"/>
  <c r="W55" i="8"/>
  <c r="W56" i="8"/>
  <c r="W57" i="8"/>
  <c r="V55" i="8"/>
  <c r="V56" i="8"/>
  <c r="V57" i="8"/>
  <c r="Y55" i="4"/>
  <c r="Y56" i="4"/>
  <c r="Y57" i="4"/>
  <c r="X55" i="4"/>
  <c r="X56" i="4"/>
  <c r="X57" i="4"/>
  <c r="W55" i="4"/>
  <c r="W56" i="4"/>
  <c r="W57" i="4"/>
  <c r="V55" i="4"/>
  <c r="V56" i="4"/>
  <c r="V57" i="4"/>
  <c r="N56" i="18"/>
  <c r="P61" i="18"/>
  <c r="P62" i="20" s="1"/>
  <c r="P62" i="18"/>
  <c r="P63" i="20" s="1"/>
  <c r="P63" i="18"/>
  <c r="P64" i="20" s="1"/>
  <c r="P64" i="18"/>
  <c r="P65" i="20" s="1"/>
  <c r="P65" i="18"/>
  <c r="P66" i="20" s="1"/>
  <c r="P66" i="18"/>
  <c r="P67" i="20" s="1"/>
  <c r="P67" i="18"/>
  <c r="P68" i="20" s="1"/>
  <c r="P68" i="18"/>
  <c r="P69" i="20" s="1"/>
  <c r="P69" i="18"/>
  <c r="P70" i="20" s="1"/>
  <c r="P70" i="18"/>
  <c r="P71" i="20" s="1"/>
  <c r="P71" i="18"/>
  <c r="P72" i="18" s="1"/>
  <c r="P73" i="18"/>
  <c r="P73" i="20" s="1"/>
  <c r="P74" i="18"/>
  <c r="P74" i="20" s="1"/>
  <c r="P75" i="18"/>
  <c r="P75" i="20" s="1"/>
  <c r="P76" i="18"/>
  <c r="P76" i="20" s="1"/>
  <c r="P77" i="18"/>
  <c r="P77" i="20" s="1"/>
  <c r="P80" i="18"/>
  <c r="P79" i="20" s="1"/>
  <c r="P83" i="20" s="1"/>
  <c r="P81" i="18"/>
  <c r="P80" i="20" s="1"/>
  <c r="P82" i="18"/>
  <c r="P81" i="20" s="1"/>
  <c r="P83" i="18"/>
  <c r="P82" i="20" s="1"/>
  <c r="P86" i="18"/>
  <c r="P84" i="20" s="1"/>
  <c r="P87" i="18"/>
  <c r="P85" i="20" s="1"/>
  <c r="P88" i="18"/>
  <c r="P86" i="20" s="1"/>
  <c r="P91" i="18"/>
  <c r="P88" i="20" s="1"/>
  <c r="P92" i="18"/>
  <c r="P89" i="20" s="1"/>
  <c r="P93" i="18"/>
  <c r="P90" i="20" s="1"/>
  <c r="P94" i="18"/>
  <c r="P91" i="20" s="1"/>
  <c r="P95" i="18"/>
  <c r="P92" i="20" s="1"/>
  <c r="P98" i="18"/>
  <c r="P94" i="20" s="1"/>
  <c r="P99" i="18"/>
  <c r="P95" i="20" s="1"/>
  <c r="P100" i="18"/>
  <c r="P96" i="20" s="1"/>
  <c r="P101" i="18"/>
  <c r="P102" i="18"/>
  <c r="P103" i="18"/>
  <c r="P98" i="20" s="1"/>
  <c r="P102" i="20" s="1"/>
  <c r="P104" i="18"/>
  <c r="P99" i="20" s="1"/>
  <c r="P105" i="18"/>
  <c r="P100" i="20" s="1"/>
  <c r="P106" i="18"/>
  <c r="P101" i="20" s="1"/>
  <c r="P109" i="18"/>
  <c r="P103" i="20" s="1"/>
  <c r="P104" i="20" s="1"/>
  <c r="P112" i="18"/>
  <c r="P105" i="20" s="1"/>
  <c r="P107" i="20" s="1"/>
  <c r="P113" i="18"/>
  <c r="P106" i="20" s="1"/>
  <c r="N116" i="18"/>
  <c r="N56" i="17"/>
  <c r="P61" i="17"/>
  <c r="O62" i="20" s="1"/>
  <c r="P62" i="17"/>
  <c r="O63" i="20" s="1"/>
  <c r="P63" i="17"/>
  <c r="O64" i="20" s="1"/>
  <c r="P64" i="17"/>
  <c r="O65" i="20" s="1"/>
  <c r="P65" i="17"/>
  <c r="O66" i="20" s="1"/>
  <c r="P66" i="17"/>
  <c r="O67" i="20" s="1"/>
  <c r="P67" i="17"/>
  <c r="O68" i="20" s="1"/>
  <c r="P68" i="17"/>
  <c r="O69" i="20" s="1"/>
  <c r="P69" i="17"/>
  <c r="O70" i="20" s="1"/>
  <c r="P70" i="17"/>
  <c r="O71" i="20" s="1"/>
  <c r="P73" i="17"/>
  <c r="O73" i="20" s="1"/>
  <c r="O78" i="20" s="1"/>
  <c r="P74" i="17"/>
  <c r="O74" i="20" s="1"/>
  <c r="P75" i="17"/>
  <c r="O75" i="20" s="1"/>
  <c r="P76" i="17"/>
  <c r="O76" i="20" s="1"/>
  <c r="P77" i="17"/>
  <c r="O77" i="20" s="1"/>
  <c r="P80" i="17"/>
  <c r="O79" i="20" s="1"/>
  <c r="P81" i="17"/>
  <c r="O80" i="20" s="1"/>
  <c r="P82" i="17"/>
  <c r="O81" i="20" s="1"/>
  <c r="P83" i="17"/>
  <c r="O82" i="20" s="1"/>
  <c r="P86" i="17"/>
  <c r="O84" i="20" s="1"/>
  <c r="P87" i="17"/>
  <c r="O85" i="20" s="1"/>
  <c r="P88" i="17"/>
  <c r="O86" i="20" s="1"/>
  <c r="P89" i="17"/>
  <c r="P90" i="17" s="1"/>
  <c r="P91" i="17"/>
  <c r="O88" i="20" s="1"/>
  <c r="P92" i="17"/>
  <c r="O89" i="20" s="1"/>
  <c r="P93" i="17"/>
  <c r="O90" i="20" s="1"/>
  <c r="P94" i="17"/>
  <c r="O91" i="20" s="1"/>
  <c r="P95" i="17"/>
  <c r="O92" i="20" s="1"/>
  <c r="P98" i="17"/>
  <c r="O94" i="20" s="1"/>
  <c r="P99" i="17"/>
  <c r="O95" i="20" s="1"/>
  <c r="P100" i="17"/>
  <c r="O96" i="20" s="1"/>
  <c r="P101" i="17"/>
  <c r="P102" i="17" s="1"/>
  <c r="P103" i="17"/>
  <c r="O98" i="20" s="1"/>
  <c r="P104" i="17"/>
  <c r="O99" i="20" s="1"/>
  <c r="P105" i="17"/>
  <c r="O100" i="20" s="1"/>
  <c r="P106" i="17"/>
  <c r="O101" i="20" s="1"/>
  <c r="P109" i="17"/>
  <c r="O103" i="20" s="1"/>
  <c r="O104" i="20" s="1"/>
  <c r="P112" i="17"/>
  <c r="O105" i="20" s="1"/>
  <c r="P113" i="17"/>
  <c r="O106" i="20" s="1"/>
  <c r="N116" i="17"/>
  <c r="N56" i="16"/>
  <c r="P61" i="16"/>
  <c r="N62" i="20" s="1"/>
  <c r="P62" i="16"/>
  <c r="N63" i="20" s="1"/>
  <c r="P63" i="16"/>
  <c r="N64" i="20" s="1"/>
  <c r="P64" i="16"/>
  <c r="N65" i="20" s="1"/>
  <c r="P65" i="16"/>
  <c r="N66" i="20" s="1"/>
  <c r="P66" i="16"/>
  <c r="N67" i="20" s="1"/>
  <c r="P67" i="16"/>
  <c r="N68" i="20" s="1"/>
  <c r="P68" i="16"/>
  <c r="N69" i="20" s="1"/>
  <c r="P69" i="16"/>
  <c r="N70" i="20" s="1"/>
  <c r="P70" i="16"/>
  <c r="N71" i="20" s="1"/>
  <c r="P73" i="16"/>
  <c r="N73" i="20" s="1"/>
  <c r="P74" i="16"/>
  <c r="N74" i="20" s="1"/>
  <c r="P75" i="16"/>
  <c r="N75" i="20" s="1"/>
  <c r="P76" i="16"/>
  <c r="N76" i="20" s="1"/>
  <c r="P77" i="16"/>
  <c r="N77" i="20" s="1"/>
  <c r="P80" i="16"/>
  <c r="N79" i="20" s="1"/>
  <c r="P81" i="16"/>
  <c r="N80" i="20" s="1"/>
  <c r="P82" i="16"/>
  <c r="N81" i="20" s="1"/>
  <c r="P83" i="16"/>
  <c r="N82" i="20" s="1"/>
  <c r="P86" i="16"/>
  <c r="N84" i="20" s="1"/>
  <c r="P87" i="16"/>
  <c r="N85" i="20" s="1"/>
  <c r="P88" i="16"/>
  <c r="N86" i="20" s="1"/>
  <c r="P91" i="16"/>
  <c r="N88" i="20" s="1"/>
  <c r="N93" i="20" s="1"/>
  <c r="P92" i="16"/>
  <c r="N89" i="20" s="1"/>
  <c r="P93" i="16"/>
  <c r="N90" i="20" s="1"/>
  <c r="P94" i="16"/>
  <c r="N91" i="20" s="1"/>
  <c r="P95" i="16"/>
  <c r="N92" i="20" s="1"/>
  <c r="P98" i="16"/>
  <c r="N94" i="20" s="1"/>
  <c r="P99" i="16"/>
  <c r="N95" i="20" s="1"/>
  <c r="P100" i="16"/>
  <c r="N96" i="20" s="1"/>
  <c r="P103" i="16"/>
  <c r="N98" i="20" s="1"/>
  <c r="N102" i="20" s="1"/>
  <c r="P104" i="16"/>
  <c r="N99" i="20" s="1"/>
  <c r="P105" i="16"/>
  <c r="N100" i="20" s="1"/>
  <c r="P106" i="16"/>
  <c r="N101" i="20" s="1"/>
  <c r="P107" i="16"/>
  <c r="P108" i="16" s="1"/>
  <c r="P109" i="16"/>
  <c r="N103" i="20" s="1"/>
  <c r="N104" i="20" s="1"/>
  <c r="P112" i="16"/>
  <c r="N105" i="20" s="1"/>
  <c r="P113" i="16"/>
  <c r="N106" i="20" s="1"/>
  <c r="N116" i="16"/>
  <c r="N56" i="15"/>
  <c r="P61" i="15"/>
  <c r="M62" i="20" s="1"/>
  <c r="P62" i="15"/>
  <c r="M63" i="20" s="1"/>
  <c r="P63" i="15"/>
  <c r="M64" i="20" s="1"/>
  <c r="P64" i="15"/>
  <c r="M65" i="20" s="1"/>
  <c r="P65" i="15"/>
  <c r="M66" i="20" s="1"/>
  <c r="P66" i="15"/>
  <c r="M67" i="20" s="1"/>
  <c r="P67" i="15"/>
  <c r="M68" i="20" s="1"/>
  <c r="P68" i="15"/>
  <c r="M69" i="20" s="1"/>
  <c r="P69" i="15"/>
  <c r="M70" i="20" s="1"/>
  <c r="P70" i="15"/>
  <c r="M71" i="20" s="1"/>
  <c r="P73" i="15"/>
  <c r="M73" i="20" s="1"/>
  <c r="P74" i="15"/>
  <c r="M74" i="20" s="1"/>
  <c r="P75" i="15"/>
  <c r="M75" i="20" s="1"/>
  <c r="P76" i="15"/>
  <c r="M76" i="20" s="1"/>
  <c r="P77" i="15"/>
  <c r="M77" i="20" s="1"/>
  <c r="P80" i="15"/>
  <c r="M79" i="20" s="1"/>
  <c r="P81" i="15"/>
  <c r="M80" i="20" s="1"/>
  <c r="P82" i="15"/>
  <c r="M81" i="20" s="1"/>
  <c r="P83" i="15"/>
  <c r="M82" i="20" s="1"/>
  <c r="P86" i="15"/>
  <c r="M84" i="20" s="1"/>
  <c r="P87" i="15"/>
  <c r="M85" i="20" s="1"/>
  <c r="P88" i="15"/>
  <c r="M86" i="20" s="1"/>
  <c r="P91" i="15"/>
  <c r="M88" i="20" s="1"/>
  <c r="P92" i="15"/>
  <c r="M89" i="20" s="1"/>
  <c r="P93" i="15"/>
  <c r="M90" i="20" s="1"/>
  <c r="P94" i="15"/>
  <c r="M91" i="20" s="1"/>
  <c r="P95" i="15"/>
  <c r="M92" i="20" s="1"/>
  <c r="P98" i="15"/>
  <c r="M94" i="20" s="1"/>
  <c r="P99" i="15"/>
  <c r="M95" i="20" s="1"/>
  <c r="P100" i="15"/>
  <c r="M96" i="20" s="1"/>
  <c r="P101" i="15"/>
  <c r="P102" i="15" s="1"/>
  <c r="P103" i="15"/>
  <c r="M98" i="20" s="1"/>
  <c r="M102" i="20" s="1"/>
  <c r="P104" i="15"/>
  <c r="M99" i="20" s="1"/>
  <c r="P105" i="15"/>
  <c r="M100" i="20" s="1"/>
  <c r="P106" i="15"/>
  <c r="M101" i="20" s="1"/>
  <c r="P109" i="15"/>
  <c r="M103" i="20" s="1"/>
  <c r="M104" i="20" s="1"/>
  <c r="P112" i="15"/>
  <c r="M105" i="20" s="1"/>
  <c r="P113" i="15"/>
  <c r="M106" i="20" s="1"/>
  <c r="N116" i="15"/>
  <c r="N56" i="14"/>
  <c r="P61" i="14"/>
  <c r="L62" i="20" s="1"/>
  <c r="P62" i="14"/>
  <c r="L63" i="20" s="1"/>
  <c r="P63" i="14"/>
  <c r="L64" i="20" s="1"/>
  <c r="P64" i="14"/>
  <c r="L65" i="20" s="1"/>
  <c r="P65" i="14"/>
  <c r="L66" i="20" s="1"/>
  <c r="P66" i="14"/>
  <c r="L67" i="20" s="1"/>
  <c r="P67" i="14"/>
  <c r="L68" i="20" s="1"/>
  <c r="P68" i="14"/>
  <c r="L69" i="20" s="1"/>
  <c r="P69" i="14"/>
  <c r="L70" i="20" s="1"/>
  <c r="P70" i="14"/>
  <c r="L71" i="20" s="1"/>
  <c r="P73" i="14"/>
  <c r="L73" i="20" s="1"/>
  <c r="P74" i="14"/>
  <c r="L74" i="20" s="1"/>
  <c r="P75" i="14"/>
  <c r="L75" i="20" s="1"/>
  <c r="P76" i="14"/>
  <c r="L76" i="20" s="1"/>
  <c r="P77" i="14"/>
  <c r="L77" i="20" s="1"/>
  <c r="P80" i="14"/>
  <c r="L79" i="20" s="1"/>
  <c r="P81" i="14"/>
  <c r="L80" i="20" s="1"/>
  <c r="P82" i="14"/>
  <c r="L81" i="20" s="1"/>
  <c r="P83" i="14"/>
  <c r="L82" i="20" s="1"/>
  <c r="P86" i="14"/>
  <c r="L84" i="20" s="1"/>
  <c r="P87" i="14"/>
  <c r="L85" i="20" s="1"/>
  <c r="P88" i="14"/>
  <c r="L86" i="20" s="1"/>
  <c r="P91" i="14"/>
  <c r="L88" i="20" s="1"/>
  <c r="P92" i="14"/>
  <c r="L89" i="20" s="1"/>
  <c r="P93" i="14"/>
  <c r="L90" i="20" s="1"/>
  <c r="P94" i="14"/>
  <c r="L91" i="20" s="1"/>
  <c r="P95" i="14"/>
  <c r="L92" i="20" s="1"/>
  <c r="P98" i="14"/>
  <c r="L94" i="20" s="1"/>
  <c r="P99" i="14"/>
  <c r="L95" i="20" s="1"/>
  <c r="P100" i="14"/>
  <c r="L96" i="20" s="1"/>
  <c r="P101" i="14"/>
  <c r="P102" i="14" s="1"/>
  <c r="P103" i="14"/>
  <c r="L98" i="20" s="1"/>
  <c r="L102" i="20" s="1"/>
  <c r="P104" i="14"/>
  <c r="L99" i="20" s="1"/>
  <c r="P105" i="14"/>
  <c r="L100" i="20" s="1"/>
  <c r="P106" i="14"/>
  <c r="L101" i="20" s="1"/>
  <c r="P109" i="14"/>
  <c r="L103" i="20" s="1"/>
  <c r="L104" i="20" s="1"/>
  <c r="P112" i="14"/>
  <c r="L105" i="20" s="1"/>
  <c r="P113" i="14"/>
  <c r="L106" i="20" s="1"/>
  <c r="N116" i="14"/>
  <c r="N56" i="13"/>
  <c r="P61" i="13"/>
  <c r="K62" i="20" s="1"/>
  <c r="P62" i="13"/>
  <c r="K63" i="20" s="1"/>
  <c r="P63" i="13"/>
  <c r="K64" i="20" s="1"/>
  <c r="P64" i="13"/>
  <c r="K65" i="20" s="1"/>
  <c r="P65" i="13"/>
  <c r="K66" i="20" s="1"/>
  <c r="P66" i="13"/>
  <c r="K67" i="20" s="1"/>
  <c r="P67" i="13"/>
  <c r="K68" i="20" s="1"/>
  <c r="P68" i="13"/>
  <c r="K69" i="20" s="1"/>
  <c r="P69" i="13"/>
  <c r="K70" i="20" s="1"/>
  <c r="P70" i="13"/>
  <c r="K71" i="20" s="1"/>
  <c r="P73" i="13"/>
  <c r="K73" i="20" s="1"/>
  <c r="K78" i="20" s="1"/>
  <c r="P74" i="13"/>
  <c r="K74" i="20" s="1"/>
  <c r="P75" i="13"/>
  <c r="K75" i="20" s="1"/>
  <c r="P76" i="13"/>
  <c r="K76" i="20" s="1"/>
  <c r="P77" i="13"/>
  <c r="K77" i="20" s="1"/>
  <c r="P80" i="13"/>
  <c r="K79" i="20" s="1"/>
  <c r="P81" i="13"/>
  <c r="K80" i="20" s="1"/>
  <c r="P82" i="13"/>
  <c r="K81" i="20" s="1"/>
  <c r="P83" i="13"/>
  <c r="K82" i="20" s="1"/>
  <c r="P86" i="13"/>
  <c r="K84" i="20" s="1"/>
  <c r="P87" i="13"/>
  <c r="K85" i="20" s="1"/>
  <c r="P88" i="13"/>
  <c r="K86" i="20" s="1"/>
  <c r="P89" i="13"/>
  <c r="P90" i="13" s="1"/>
  <c r="P91" i="13"/>
  <c r="K88" i="20" s="1"/>
  <c r="P92" i="13"/>
  <c r="K89" i="20" s="1"/>
  <c r="P93" i="13"/>
  <c r="K90" i="20" s="1"/>
  <c r="P94" i="13"/>
  <c r="K91" i="20" s="1"/>
  <c r="P95" i="13"/>
  <c r="K92" i="20" s="1"/>
  <c r="P98" i="13"/>
  <c r="K94" i="20" s="1"/>
  <c r="P99" i="13"/>
  <c r="K95" i="20" s="1"/>
  <c r="P100" i="13"/>
  <c r="K96" i="20" s="1"/>
  <c r="P103" i="13"/>
  <c r="K98" i="20" s="1"/>
  <c r="P104" i="13"/>
  <c r="K99" i="20" s="1"/>
  <c r="P105" i="13"/>
  <c r="K100" i="20" s="1"/>
  <c r="P106" i="13"/>
  <c r="K101" i="20" s="1"/>
  <c r="P109" i="13"/>
  <c r="K103" i="20" s="1"/>
  <c r="K104" i="20" s="1"/>
  <c r="P112" i="13"/>
  <c r="K105" i="20" s="1"/>
  <c r="P113" i="13"/>
  <c r="K106" i="20" s="1"/>
  <c r="N116" i="13"/>
  <c r="N56" i="12"/>
  <c r="P61" i="12"/>
  <c r="J62" i="20" s="1"/>
  <c r="P62" i="12"/>
  <c r="J63" i="20" s="1"/>
  <c r="P63" i="12"/>
  <c r="J64" i="20" s="1"/>
  <c r="P64" i="12"/>
  <c r="J65" i="20" s="1"/>
  <c r="P65" i="12"/>
  <c r="J66" i="20" s="1"/>
  <c r="P66" i="12"/>
  <c r="J67" i="20" s="1"/>
  <c r="P67" i="12"/>
  <c r="J68" i="20" s="1"/>
  <c r="P68" i="12"/>
  <c r="J69" i="20" s="1"/>
  <c r="P69" i="12"/>
  <c r="J70" i="20" s="1"/>
  <c r="P70" i="12"/>
  <c r="J71" i="20" s="1"/>
  <c r="P73" i="12"/>
  <c r="J73" i="20" s="1"/>
  <c r="P74" i="12"/>
  <c r="J74" i="20" s="1"/>
  <c r="P75" i="12"/>
  <c r="J75" i="20" s="1"/>
  <c r="P76" i="12"/>
  <c r="J76" i="20" s="1"/>
  <c r="P77" i="12"/>
  <c r="J77" i="20" s="1"/>
  <c r="P80" i="12"/>
  <c r="J79" i="20" s="1"/>
  <c r="P81" i="12"/>
  <c r="J80" i="20" s="1"/>
  <c r="P82" i="12"/>
  <c r="J81" i="20" s="1"/>
  <c r="P83" i="12"/>
  <c r="J82" i="20" s="1"/>
  <c r="P86" i="12"/>
  <c r="J84" i="20" s="1"/>
  <c r="P87" i="12"/>
  <c r="J85" i="20" s="1"/>
  <c r="P88" i="12"/>
  <c r="J86" i="20" s="1"/>
  <c r="P89" i="12"/>
  <c r="P90" i="12" s="1"/>
  <c r="P91" i="12"/>
  <c r="J88" i="20" s="1"/>
  <c r="J93" i="20" s="1"/>
  <c r="P92" i="12"/>
  <c r="J89" i="20" s="1"/>
  <c r="P93" i="12"/>
  <c r="J90" i="20" s="1"/>
  <c r="P94" i="12"/>
  <c r="J91" i="20" s="1"/>
  <c r="P95" i="12"/>
  <c r="J92" i="20" s="1"/>
  <c r="P98" i="12"/>
  <c r="J94" i="20" s="1"/>
  <c r="P99" i="12"/>
  <c r="J95" i="20" s="1"/>
  <c r="P100" i="12"/>
  <c r="J96" i="20" s="1"/>
  <c r="P103" i="12"/>
  <c r="J98" i="20" s="1"/>
  <c r="J102" i="20" s="1"/>
  <c r="P104" i="12"/>
  <c r="J99" i="20" s="1"/>
  <c r="P105" i="12"/>
  <c r="J100" i="20" s="1"/>
  <c r="P106" i="12"/>
  <c r="J101" i="20" s="1"/>
  <c r="P107" i="12"/>
  <c r="P108" i="12" s="1"/>
  <c r="P109" i="12"/>
  <c r="J103" i="20" s="1"/>
  <c r="J104" i="20" s="1"/>
  <c r="P112" i="12"/>
  <c r="J105" i="20" s="1"/>
  <c r="P113" i="12"/>
  <c r="J106" i="20" s="1"/>
  <c r="N116" i="12"/>
  <c r="N56" i="11"/>
  <c r="P61" i="11"/>
  <c r="I62" i="20" s="1"/>
  <c r="P62" i="11"/>
  <c r="I63" i="20" s="1"/>
  <c r="P63" i="11"/>
  <c r="I64" i="20" s="1"/>
  <c r="P64" i="11"/>
  <c r="I65" i="20" s="1"/>
  <c r="P65" i="11"/>
  <c r="I66" i="20" s="1"/>
  <c r="P66" i="11"/>
  <c r="I67" i="20" s="1"/>
  <c r="P67" i="11"/>
  <c r="I68" i="20" s="1"/>
  <c r="P68" i="11"/>
  <c r="I69" i="20" s="1"/>
  <c r="P69" i="11"/>
  <c r="I70" i="20" s="1"/>
  <c r="P70" i="11"/>
  <c r="I71" i="20" s="1"/>
  <c r="P73" i="11"/>
  <c r="I73" i="20" s="1"/>
  <c r="P74" i="11"/>
  <c r="I74" i="20" s="1"/>
  <c r="P75" i="11"/>
  <c r="I75" i="20" s="1"/>
  <c r="P76" i="11"/>
  <c r="I76" i="20" s="1"/>
  <c r="P77" i="11"/>
  <c r="I77" i="20" s="1"/>
  <c r="P80" i="11"/>
  <c r="I79" i="20" s="1"/>
  <c r="P81" i="11"/>
  <c r="I80" i="20" s="1"/>
  <c r="P82" i="11"/>
  <c r="I81" i="20" s="1"/>
  <c r="P83" i="11"/>
  <c r="I82" i="20" s="1"/>
  <c r="P86" i="11"/>
  <c r="I84" i="20" s="1"/>
  <c r="P87" i="11"/>
  <c r="I85" i="20" s="1"/>
  <c r="P88" i="11"/>
  <c r="I86" i="20" s="1"/>
  <c r="P91" i="11"/>
  <c r="I88" i="20" s="1"/>
  <c r="P92" i="11"/>
  <c r="I89" i="20" s="1"/>
  <c r="P93" i="11"/>
  <c r="I90" i="20" s="1"/>
  <c r="P94" i="11"/>
  <c r="I91" i="20" s="1"/>
  <c r="P95" i="11"/>
  <c r="I92" i="20" s="1"/>
  <c r="P98" i="11"/>
  <c r="I94" i="20" s="1"/>
  <c r="P99" i="11"/>
  <c r="I95" i="20" s="1"/>
  <c r="P100" i="11"/>
  <c r="I96" i="20" s="1"/>
  <c r="P101" i="11"/>
  <c r="P102" i="11" s="1"/>
  <c r="P103" i="11"/>
  <c r="I98" i="20" s="1"/>
  <c r="I102" i="20" s="1"/>
  <c r="P104" i="11"/>
  <c r="I99" i="20" s="1"/>
  <c r="P105" i="11"/>
  <c r="I100" i="20" s="1"/>
  <c r="P106" i="11"/>
  <c r="I101" i="20" s="1"/>
  <c r="P109" i="11"/>
  <c r="I103" i="20" s="1"/>
  <c r="I104" i="20" s="1"/>
  <c r="P112" i="11"/>
  <c r="I105" i="20" s="1"/>
  <c r="P113" i="11"/>
  <c r="I106" i="20" s="1"/>
  <c r="N116" i="11"/>
  <c r="N56" i="10"/>
  <c r="P61" i="10"/>
  <c r="H62" i="20" s="1"/>
  <c r="P62" i="10"/>
  <c r="H63" i="20" s="1"/>
  <c r="P63" i="10"/>
  <c r="H64" i="20" s="1"/>
  <c r="P64" i="10"/>
  <c r="H65" i="20" s="1"/>
  <c r="P65" i="10"/>
  <c r="H66" i="20" s="1"/>
  <c r="P66" i="10"/>
  <c r="H67" i="20" s="1"/>
  <c r="P67" i="10"/>
  <c r="H68" i="20" s="1"/>
  <c r="P68" i="10"/>
  <c r="H69" i="20" s="1"/>
  <c r="P69" i="10"/>
  <c r="H70" i="20" s="1"/>
  <c r="P70" i="10"/>
  <c r="H71" i="20" s="1"/>
  <c r="P71" i="10"/>
  <c r="P72" i="10" s="1"/>
  <c r="P73" i="10"/>
  <c r="H73" i="20" s="1"/>
  <c r="P74" i="10"/>
  <c r="H74" i="20" s="1"/>
  <c r="P75" i="10"/>
  <c r="H75" i="20" s="1"/>
  <c r="P76" i="10"/>
  <c r="H76" i="20" s="1"/>
  <c r="P77" i="10"/>
  <c r="H77" i="20" s="1"/>
  <c r="P80" i="10"/>
  <c r="H79" i="20" s="1"/>
  <c r="P81" i="10"/>
  <c r="H80" i="20" s="1"/>
  <c r="P82" i="10"/>
  <c r="H81" i="20" s="1"/>
  <c r="P83" i="10"/>
  <c r="H82" i="20" s="1"/>
  <c r="P86" i="10"/>
  <c r="H84" i="20" s="1"/>
  <c r="P87" i="10"/>
  <c r="H85" i="20" s="1"/>
  <c r="P88" i="10"/>
  <c r="H86" i="20" s="1"/>
  <c r="P91" i="10"/>
  <c r="H88" i="20" s="1"/>
  <c r="P92" i="10"/>
  <c r="H89" i="20" s="1"/>
  <c r="P93" i="10"/>
  <c r="H90" i="20" s="1"/>
  <c r="P94" i="10"/>
  <c r="H91" i="20" s="1"/>
  <c r="P95" i="10"/>
  <c r="H92" i="20" s="1"/>
  <c r="P98" i="10"/>
  <c r="H94" i="20" s="1"/>
  <c r="P99" i="10"/>
  <c r="H95" i="20" s="1"/>
  <c r="P100" i="10"/>
  <c r="H96" i="20" s="1"/>
  <c r="P101" i="10"/>
  <c r="P102" i="10" s="1"/>
  <c r="P103" i="10"/>
  <c r="H98" i="20" s="1"/>
  <c r="H102" i="20" s="1"/>
  <c r="P104" i="10"/>
  <c r="H99" i="20" s="1"/>
  <c r="P105" i="10"/>
  <c r="H100" i="20" s="1"/>
  <c r="P106" i="10"/>
  <c r="H101" i="20" s="1"/>
  <c r="P109" i="10"/>
  <c r="H103" i="20" s="1"/>
  <c r="H104" i="20" s="1"/>
  <c r="P112" i="10"/>
  <c r="H105" i="20" s="1"/>
  <c r="P113" i="10"/>
  <c r="H106" i="20" s="1"/>
  <c r="N116" i="10"/>
  <c r="N56" i="9"/>
  <c r="P61" i="9"/>
  <c r="G62" i="20" s="1"/>
  <c r="P62" i="9"/>
  <c r="G63" i="20" s="1"/>
  <c r="P63" i="9"/>
  <c r="G64" i="20" s="1"/>
  <c r="P64" i="9"/>
  <c r="G65" i="20" s="1"/>
  <c r="P65" i="9"/>
  <c r="G66" i="20" s="1"/>
  <c r="P66" i="9"/>
  <c r="G67" i="20" s="1"/>
  <c r="P67" i="9"/>
  <c r="G68" i="20" s="1"/>
  <c r="P68" i="9"/>
  <c r="G69" i="20" s="1"/>
  <c r="P69" i="9"/>
  <c r="G70" i="20" s="1"/>
  <c r="P70" i="9"/>
  <c r="G71" i="20" s="1"/>
  <c r="P73" i="9"/>
  <c r="G73" i="20" s="1"/>
  <c r="G78" i="20" s="1"/>
  <c r="P74" i="9"/>
  <c r="G74" i="20" s="1"/>
  <c r="P75" i="9"/>
  <c r="G75" i="20" s="1"/>
  <c r="P76" i="9"/>
  <c r="G76" i="20" s="1"/>
  <c r="P77" i="9"/>
  <c r="G77" i="20" s="1"/>
  <c r="P80" i="9"/>
  <c r="G79" i="20" s="1"/>
  <c r="P81" i="9"/>
  <c r="G80" i="20" s="1"/>
  <c r="P82" i="9"/>
  <c r="G81" i="20" s="1"/>
  <c r="P83" i="9"/>
  <c r="G82" i="20" s="1"/>
  <c r="P86" i="9"/>
  <c r="G84" i="20" s="1"/>
  <c r="P87" i="9"/>
  <c r="G85" i="20" s="1"/>
  <c r="P88" i="9"/>
  <c r="G86" i="20" s="1"/>
  <c r="P89" i="9"/>
  <c r="P90" i="9" s="1"/>
  <c r="P91" i="9"/>
  <c r="G88" i="20" s="1"/>
  <c r="P92" i="9"/>
  <c r="G89" i="20" s="1"/>
  <c r="P93" i="9"/>
  <c r="G90" i="20" s="1"/>
  <c r="P94" i="9"/>
  <c r="G91" i="20" s="1"/>
  <c r="P95" i="9"/>
  <c r="G92" i="20" s="1"/>
  <c r="P98" i="9"/>
  <c r="G94" i="20" s="1"/>
  <c r="P99" i="9"/>
  <c r="G95" i="20" s="1"/>
  <c r="P100" i="9"/>
  <c r="G96" i="20" s="1"/>
  <c r="P103" i="9"/>
  <c r="G98" i="20" s="1"/>
  <c r="P104" i="9"/>
  <c r="G99" i="20" s="1"/>
  <c r="P105" i="9"/>
  <c r="G100" i="20" s="1"/>
  <c r="P106" i="9"/>
  <c r="G101" i="20" s="1"/>
  <c r="P109" i="9"/>
  <c r="G103" i="20" s="1"/>
  <c r="G104" i="20" s="1"/>
  <c r="P112" i="9"/>
  <c r="G105" i="20" s="1"/>
  <c r="P113" i="9"/>
  <c r="G106" i="20" s="1"/>
  <c r="N116" i="9"/>
  <c r="N56" i="8"/>
  <c r="P61" i="8"/>
  <c r="F62" i="20" s="1"/>
  <c r="P62" i="8"/>
  <c r="F63" i="20" s="1"/>
  <c r="P63" i="8"/>
  <c r="F64" i="20" s="1"/>
  <c r="P64" i="8"/>
  <c r="F65" i="20" s="1"/>
  <c r="P65" i="8"/>
  <c r="F66" i="20" s="1"/>
  <c r="P66" i="8"/>
  <c r="F67" i="20" s="1"/>
  <c r="P67" i="8"/>
  <c r="F68" i="20" s="1"/>
  <c r="P68" i="8"/>
  <c r="F69" i="20" s="1"/>
  <c r="P69" i="8"/>
  <c r="F70" i="20" s="1"/>
  <c r="P70" i="8"/>
  <c r="F71" i="20" s="1"/>
  <c r="P73" i="8"/>
  <c r="F73" i="20" s="1"/>
  <c r="P74" i="8"/>
  <c r="F74" i="20" s="1"/>
  <c r="P75" i="8"/>
  <c r="F75" i="20" s="1"/>
  <c r="P76" i="8"/>
  <c r="F76" i="20" s="1"/>
  <c r="P77" i="8"/>
  <c r="F77" i="20" s="1"/>
  <c r="P80" i="8"/>
  <c r="F79" i="20" s="1"/>
  <c r="P81" i="8"/>
  <c r="F80" i="20" s="1"/>
  <c r="P82" i="8"/>
  <c r="F81" i="20" s="1"/>
  <c r="P83" i="8"/>
  <c r="F82" i="20" s="1"/>
  <c r="P86" i="8"/>
  <c r="F84" i="20" s="1"/>
  <c r="P87" i="8"/>
  <c r="F85" i="20" s="1"/>
  <c r="P88" i="8"/>
  <c r="F86" i="20" s="1"/>
  <c r="P89" i="8"/>
  <c r="P90" i="8" s="1"/>
  <c r="P91" i="8"/>
  <c r="F88" i="20" s="1"/>
  <c r="F93" i="20" s="1"/>
  <c r="P92" i="8"/>
  <c r="F89" i="20" s="1"/>
  <c r="P93" i="8"/>
  <c r="F90" i="20" s="1"/>
  <c r="P94" i="8"/>
  <c r="F91" i="20" s="1"/>
  <c r="P95" i="8"/>
  <c r="F92" i="20" s="1"/>
  <c r="P98" i="8"/>
  <c r="F94" i="20" s="1"/>
  <c r="P99" i="8"/>
  <c r="F95" i="20" s="1"/>
  <c r="P100" i="8"/>
  <c r="F96" i="20" s="1"/>
  <c r="P103" i="8"/>
  <c r="F98" i="20" s="1"/>
  <c r="P104" i="8"/>
  <c r="F99" i="20" s="1"/>
  <c r="P105" i="8"/>
  <c r="F100" i="20" s="1"/>
  <c r="P106" i="8"/>
  <c r="F101" i="20" s="1"/>
  <c r="P107" i="8"/>
  <c r="P108" i="8" s="1"/>
  <c r="P109" i="8"/>
  <c r="F103" i="20" s="1"/>
  <c r="F104" i="20" s="1"/>
  <c r="P112" i="8"/>
  <c r="F105" i="20" s="1"/>
  <c r="P113" i="8"/>
  <c r="F106" i="20" s="1"/>
  <c r="N116" i="8"/>
  <c r="N56" i="4"/>
  <c r="P61" i="4"/>
  <c r="E62" i="20" s="1"/>
  <c r="P62" i="4"/>
  <c r="E63" i="20" s="1"/>
  <c r="P63" i="4"/>
  <c r="E64" i="20" s="1"/>
  <c r="P64" i="4"/>
  <c r="E65" i="20" s="1"/>
  <c r="P65" i="4"/>
  <c r="E66" i="20" s="1"/>
  <c r="P66" i="4"/>
  <c r="E67" i="20" s="1"/>
  <c r="P67" i="4"/>
  <c r="E68" i="20" s="1"/>
  <c r="P68" i="4"/>
  <c r="E69" i="20" s="1"/>
  <c r="P69" i="4"/>
  <c r="E70" i="20" s="1"/>
  <c r="P70" i="4"/>
  <c r="E71" i="20" s="1"/>
  <c r="P73" i="4"/>
  <c r="E73" i="20" s="1"/>
  <c r="P74" i="4"/>
  <c r="E74" i="20" s="1"/>
  <c r="P75" i="4"/>
  <c r="E75" i="20" s="1"/>
  <c r="P76" i="4"/>
  <c r="E76" i="20" s="1"/>
  <c r="P77" i="4"/>
  <c r="E77" i="20" s="1"/>
  <c r="P80" i="4"/>
  <c r="E79" i="20" s="1"/>
  <c r="P81" i="4"/>
  <c r="E80" i="20" s="1"/>
  <c r="P82" i="4"/>
  <c r="E81" i="20" s="1"/>
  <c r="P83" i="4"/>
  <c r="E82" i="20" s="1"/>
  <c r="P86" i="4"/>
  <c r="E84" i="20" s="1"/>
  <c r="P87" i="4"/>
  <c r="E85" i="20" s="1"/>
  <c r="P88" i="4"/>
  <c r="E86" i="20" s="1"/>
  <c r="P91" i="4"/>
  <c r="E88" i="20" s="1"/>
  <c r="P92" i="4"/>
  <c r="E89" i="20" s="1"/>
  <c r="P93" i="4"/>
  <c r="E90" i="20" s="1"/>
  <c r="P94" i="4"/>
  <c r="E91" i="20" s="1"/>
  <c r="P95" i="4"/>
  <c r="E92" i="20" s="1"/>
  <c r="P98" i="4"/>
  <c r="E94" i="20" s="1"/>
  <c r="P99" i="4"/>
  <c r="E95" i="20" s="1"/>
  <c r="P100" i="4"/>
  <c r="E96" i="20" s="1"/>
  <c r="P101" i="4"/>
  <c r="P102" i="4" s="1"/>
  <c r="P103" i="4"/>
  <c r="E98" i="20" s="1"/>
  <c r="P104" i="4"/>
  <c r="E99" i="20" s="1"/>
  <c r="P105" i="4"/>
  <c r="E100" i="20" s="1"/>
  <c r="P106" i="4"/>
  <c r="E101" i="20" s="1"/>
  <c r="P107" i="4"/>
  <c r="P108" i="4" s="1"/>
  <c r="P109" i="4"/>
  <c r="E103" i="20" s="1"/>
  <c r="P112" i="4"/>
  <c r="E105" i="20" s="1"/>
  <c r="P113" i="4"/>
  <c r="E106" i="20" s="1"/>
  <c r="N116" i="4"/>
  <c r="S10" i="2" a="1"/>
  <c r="S10" i="2" s="1"/>
  <c r="B103" i="26"/>
  <c r="B102" i="26"/>
  <c r="B101" i="26"/>
  <c r="B100" i="26"/>
  <c r="B99" i="26"/>
  <c r="B98" i="26"/>
  <c r="B97" i="26"/>
  <c r="B96" i="26"/>
  <c r="B95" i="26"/>
  <c r="B94" i="26"/>
  <c r="B93" i="26"/>
  <c r="B92" i="26"/>
  <c r="B91" i="26"/>
  <c r="B90" i="26"/>
  <c r="B89" i="26"/>
  <c r="B88" i="26"/>
  <c r="B87" i="26"/>
  <c r="B86" i="26"/>
  <c r="B85" i="26"/>
  <c r="B84" i="26"/>
  <c r="B83" i="26"/>
  <c r="B82" i="26"/>
  <c r="B81" i="26"/>
  <c r="B80" i="26"/>
  <c r="B79" i="26"/>
  <c r="B78" i="26"/>
  <c r="B77" i="26"/>
  <c r="B76" i="26"/>
  <c r="B75" i="26"/>
  <c r="B74" i="26"/>
  <c r="B73" i="26"/>
  <c r="B72" i="26"/>
  <c r="B71" i="26"/>
  <c r="B70" i="26"/>
  <c r="B69" i="26"/>
  <c r="B68" i="26"/>
  <c r="B67" i="26"/>
  <c r="B66" i="26"/>
  <c r="B65" i="26"/>
  <c r="B64" i="26"/>
  <c r="B63" i="26"/>
  <c r="B62" i="26"/>
  <c r="B61" i="26"/>
  <c r="B60" i="26"/>
  <c r="B59" i="26"/>
  <c r="B58" i="26"/>
  <c r="B57" i="26"/>
  <c r="B56" i="26"/>
  <c r="B55" i="26"/>
  <c r="B54" i="26"/>
  <c r="B53" i="26"/>
  <c r="I72" i="20" l="1"/>
  <c r="D96" i="20"/>
  <c r="Q96" i="20"/>
  <c r="Q89" i="20"/>
  <c r="D89" i="20"/>
  <c r="P84" i="4"/>
  <c r="P85" i="4" s="1"/>
  <c r="D76" i="20"/>
  <c r="Q76" i="20"/>
  <c r="Q69" i="20"/>
  <c r="D69" i="20"/>
  <c r="P114" i="8"/>
  <c r="P115" i="8" s="1"/>
  <c r="F97" i="20"/>
  <c r="G107" i="20"/>
  <c r="P96" i="9"/>
  <c r="P97" i="9" s="1"/>
  <c r="G83" i="20"/>
  <c r="P110" i="10"/>
  <c r="P111" i="10" s="1"/>
  <c r="H87" i="20"/>
  <c r="P78" i="10"/>
  <c r="P79" i="10" s="1"/>
  <c r="P84" i="11"/>
  <c r="P85" i="11" s="1"/>
  <c r="P114" i="12"/>
  <c r="P115" i="12" s="1"/>
  <c r="J97" i="20"/>
  <c r="K107" i="20"/>
  <c r="P96" i="13"/>
  <c r="P97" i="13" s="1"/>
  <c r="K83" i="20"/>
  <c r="P110" i="14"/>
  <c r="P111" i="14" s="1"/>
  <c r="L87" i="20"/>
  <c r="P78" i="14"/>
  <c r="P79" i="14" s="1"/>
  <c r="P84" i="15"/>
  <c r="P85" i="15" s="1"/>
  <c r="P114" i="16"/>
  <c r="P115" i="16" s="1"/>
  <c r="N97" i="20"/>
  <c r="O107" i="20"/>
  <c r="P96" i="17"/>
  <c r="P97" i="17" s="1"/>
  <c r="O83" i="20"/>
  <c r="P110" i="18"/>
  <c r="P111" i="18" s="1"/>
  <c r="P87" i="20"/>
  <c r="P78" i="18"/>
  <c r="P79" i="18" s="1"/>
  <c r="F78" i="20"/>
  <c r="H72" i="20"/>
  <c r="P107" i="11"/>
  <c r="P108" i="11" s="1"/>
  <c r="I93" i="20"/>
  <c r="J78" i="20"/>
  <c r="K102" i="20"/>
  <c r="P71" i="13"/>
  <c r="L72" i="20"/>
  <c r="P107" i="15"/>
  <c r="P108" i="15" s="1"/>
  <c r="M93" i="20"/>
  <c r="P89" i="16"/>
  <c r="P90" i="16" s="1"/>
  <c r="N78" i="20"/>
  <c r="O102" i="20"/>
  <c r="P71" i="17"/>
  <c r="P72" i="20"/>
  <c r="Q103" i="20"/>
  <c r="E104" i="20"/>
  <c r="Q104" i="20" s="1"/>
  <c r="D103" i="20"/>
  <c r="D104" i="20" s="1"/>
  <c r="Q70" i="20"/>
  <c r="D70" i="20"/>
  <c r="G102" i="20"/>
  <c r="P71" i="9"/>
  <c r="P114" i="4"/>
  <c r="P115" i="4" s="1"/>
  <c r="Q101" i="20"/>
  <c r="D101" i="20"/>
  <c r="D94" i="20"/>
  <c r="Q94" i="20"/>
  <c r="E97" i="20"/>
  <c r="Q97" i="20" s="1"/>
  <c r="Q81" i="20"/>
  <c r="D81" i="20"/>
  <c r="D74" i="20"/>
  <c r="Q74" i="20"/>
  <c r="D67" i="20"/>
  <c r="Q67" i="20"/>
  <c r="F107" i="20"/>
  <c r="P96" i="8"/>
  <c r="P97" i="8" s="1"/>
  <c r="F83" i="20"/>
  <c r="P110" i="9"/>
  <c r="P111" i="9" s="1"/>
  <c r="G87" i="20"/>
  <c r="P78" i="9"/>
  <c r="P79" i="9" s="1"/>
  <c r="P84" i="10"/>
  <c r="P85" i="10" s="1"/>
  <c r="P114" i="11"/>
  <c r="P115" i="11" s="1"/>
  <c r="I97" i="20"/>
  <c r="J107" i="20"/>
  <c r="P96" i="12"/>
  <c r="P97" i="12" s="1"/>
  <c r="J83" i="20"/>
  <c r="P110" i="13"/>
  <c r="P111" i="13" s="1"/>
  <c r="K87" i="20"/>
  <c r="P78" i="13"/>
  <c r="P79" i="13" s="1"/>
  <c r="P84" i="14"/>
  <c r="P85" i="14" s="1"/>
  <c r="P114" i="15"/>
  <c r="P115" i="15" s="1"/>
  <c r="M97" i="20"/>
  <c r="N107" i="20"/>
  <c r="P96" i="16"/>
  <c r="P97" i="16" s="1"/>
  <c r="N83" i="20"/>
  <c r="P110" i="17"/>
  <c r="P111" i="17" s="1"/>
  <c r="O87" i="20"/>
  <c r="P78" i="17"/>
  <c r="P79" i="17" s="1"/>
  <c r="P84" i="18"/>
  <c r="P85" i="18" s="1"/>
  <c r="D88" i="20"/>
  <c r="E93" i="20"/>
  <c r="Q93" i="20" s="1"/>
  <c r="Q88" i="20"/>
  <c r="F102" i="20"/>
  <c r="P71" i="8"/>
  <c r="P107" i="10"/>
  <c r="P108" i="10" s="1"/>
  <c r="H93" i="20"/>
  <c r="P89" i="11"/>
  <c r="P90" i="11" s="1"/>
  <c r="I78" i="20"/>
  <c r="P71" i="12"/>
  <c r="P101" i="13"/>
  <c r="P102" i="13" s="1"/>
  <c r="K72" i="20"/>
  <c r="P107" i="14"/>
  <c r="P108" i="14" s="1"/>
  <c r="L93" i="20"/>
  <c r="P89" i="15"/>
  <c r="P90" i="15" s="1"/>
  <c r="M78" i="20"/>
  <c r="P71" i="16"/>
  <c r="O72" i="20"/>
  <c r="P107" i="18"/>
  <c r="P108" i="18" s="1"/>
  <c r="P93" i="20"/>
  <c r="D90" i="20"/>
  <c r="Q90" i="20"/>
  <c r="Q77" i="20"/>
  <c r="D77" i="20"/>
  <c r="D62" i="20"/>
  <c r="Q62" i="20"/>
  <c r="E72" i="20"/>
  <c r="Q95" i="20"/>
  <c r="D95" i="20"/>
  <c r="D82" i="20"/>
  <c r="Q82" i="20"/>
  <c r="D75" i="20"/>
  <c r="Q75" i="20"/>
  <c r="D68" i="20"/>
  <c r="Q68" i="20"/>
  <c r="D106" i="20"/>
  <c r="Q106" i="20"/>
  <c r="D100" i="20"/>
  <c r="Q100" i="20"/>
  <c r="P89" i="4"/>
  <c r="P90" i="4" s="1"/>
  <c r="D80" i="20"/>
  <c r="Q80" i="20"/>
  <c r="Q73" i="20"/>
  <c r="D73" i="20"/>
  <c r="D78" i="20" s="1"/>
  <c r="E78" i="20"/>
  <c r="Q78" i="20" s="1"/>
  <c r="D66" i="20"/>
  <c r="Q66" i="20"/>
  <c r="P101" i="9"/>
  <c r="P102" i="9" s="1"/>
  <c r="G72" i="20"/>
  <c r="G108" i="20" s="1"/>
  <c r="Q105" i="20"/>
  <c r="E107" i="20"/>
  <c r="Q107" i="20" s="1"/>
  <c r="D105" i="20"/>
  <c r="D107" i="20" s="1"/>
  <c r="Q99" i="20"/>
  <c r="D99" i="20"/>
  <c r="P96" i="4"/>
  <c r="P97" i="4" s="1"/>
  <c r="D86" i="20"/>
  <c r="Q86" i="20"/>
  <c r="E83" i="20"/>
  <c r="Q83" i="20" s="1"/>
  <c r="Q79" i="20"/>
  <c r="D79" i="20"/>
  <c r="Q65" i="20"/>
  <c r="D65" i="20"/>
  <c r="P110" i="8"/>
  <c r="P111" i="8" s="1"/>
  <c r="F87" i="20"/>
  <c r="P78" i="8"/>
  <c r="P79" i="8" s="1"/>
  <c r="P84" i="9"/>
  <c r="P85" i="9" s="1"/>
  <c r="P114" i="10"/>
  <c r="P115" i="10" s="1"/>
  <c r="H97" i="20"/>
  <c r="I107" i="20"/>
  <c r="P96" i="11"/>
  <c r="P97" i="11" s="1"/>
  <c r="I83" i="20"/>
  <c r="P110" i="12"/>
  <c r="P111" i="12" s="1"/>
  <c r="J87" i="20"/>
  <c r="P78" i="12"/>
  <c r="P79" i="12" s="1"/>
  <c r="P84" i="13"/>
  <c r="P85" i="13" s="1"/>
  <c r="P114" i="14"/>
  <c r="P115" i="14" s="1"/>
  <c r="L97" i="20"/>
  <c r="M107" i="20"/>
  <c r="P96" i="15"/>
  <c r="P97" i="15" s="1"/>
  <c r="M83" i="20"/>
  <c r="P110" i="16"/>
  <c r="P111" i="16" s="1"/>
  <c r="N87" i="20"/>
  <c r="P78" i="16"/>
  <c r="P79" i="16" s="1"/>
  <c r="P84" i="17"/>
  <c r="P85" i="17" s="1"/>
  <c r="P114" i="18"/>
  <c r="P115" i="18" s="1"/>
  <c r="P97" i="20"/>
  <c r="P71" i="14"/>
  <c r="P101" i="8"/>
  <c r="P102" i="8" s="1"/>
  <c r="F72" i="20"/>
  <c r="F108" i="20" s="1"/>
  <c r="P89" i="10"/>
  <c r="P90" i="10" s="1"/>
  <c r="H78" i="20"/>
  <c r="P71" i="11"/>
  <c r="P101" i="12"/>
  <c r="P102" i="12" s="1"/>
  <c r="J72" i="20"/>
  <c r="P107" i="13"/>
  <c r="P108" i="13" s="1"/>
  <c r="K93" i="20"/>
  <c r="P89" i="14"/>
  <c r="P90" i="14" s="1"/>
  <c r="L78" i="20"/>
  <c r="P71" i="15"/>
  <c r="P101" i="16"/>
  <c r="P102" i="16" s="1"/>
  <c r="N72" i="20"/>
  <c r="N108" i="20" s="1"/>
  <c r="P107" i="17"/>
  <c r="P108" i="17" s="1"/>
  <c r="O93" i="20"/>
  <c r="P89" i="18"/>
  <c r="P90" i="18" s="1"/>
  <c r="P78" i="20"/>
  <c r="M72" i="20"/>
  <c r="D98" i="20"/>
  <c r="D102" i="20" s="1"/>
  <c r="Q98" i="20"/>
  <c r="E102" i="20"/>
  <c r="Q102" i="20" s="1"/>
  <c r="D92" i="20"/>
  <c r="Q92" i="20"/>
  <c r="Q85" i="20"/>
  <c r="D85" i="20"/>
  <c r="P71" i="4"/>
  <c r="D64" i="20"/>
  <c r="Q64" i="20"/>
  <c r="P107" i="9"/>
  <c r="P108" i="9" s="1"/>
  <c r="G93" i="20"/>
  <c r="P110" i="4"/>
  <c r="P111" i="4" s="1"/>
  <c r="Q91" i="20"/>
  <c r="D91" i="20"/>
  <c r="D84" i="20"/>
  <c r="E87" i="20"/>
  <c r="Q87" i="20" s="1"/>
  <c r="Q84" i="20"/>
  <c r="P78" i="4"/>
  <c r="P79" i="4" s="1"/>
  <c r="D71" i="20"/>
  <c r="Q71" i="20"/>
  <c r="Q63" i="20"/>
  <c r="D63" i="20"/>
  <c r="P84" i="8"/>
  <c r="P85" i="8" s="1"/>
  <c r="P114" i="9"/>
  <c r="P115" i="9" s="1"/>
  <c r="G97" i="20"/>
  <c r="H107" i="20"/>
  <c r="P96" i="10"/>
  <c r="P97" i="10" s="1"/>
  <c r="H83" i="20"/>
  <c r="P110" i="11"/>
  <c r="P111" i="11" s="1"/>
  <c r="I87" i="20"/>
  <c r="P78" i="11"/>
  <c r="P79" i="11" s="1"/>
  <c r="P84" i="12"/>
  <c r="P85" i="12" s="1"/>
  <c r="P114" i="13"/>
  <c r="P115" i="13" s="1"/>
  <c r="K97" i="20"/>
  <c r="L107" i="20"/>
  <c r="P96" i="14"/>
  <c r="P97" i="14" s="1"/>
  <c r="L83" i="20"/>
  <c r="P110" i="15"/>
  <c r="P111" i="15" s="1"/>
  <c r="M87" i="20"/>
  <c r="P78" i="15"/>
  <c r="P79" i="15" s="1"/>
  <c r="P84" i="16"/>
  <c r="P85" i="16" s="1"/>
  <c r="P114" i="17"/>
  <c r="P115" i="17" s="1"/>
  <c r="O97" i="20"/>
  <c r="P96" i="18"/>
  <c r="P97" i="18" s="1"/>
  <c r="Q43" i="20"/>
  <c r="D43" i="20"/>
  <c r="D42" i="20"/>
  <c r="E44" i="20"/>
  <c r="Q44" i="20" s="1"/>
  <c r="Q42" i="20"/>
  <c r="M44" i="20"/>
  <c r="H47" i="20"/>
  <c r="P47" i="20"/>
  <c r="D46" i="20"/>
  <c r="Q46" i="20"/>
  <c r="D45" i="20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W36" i="4" l="1"/>
  <c r="X36" i="4"/>
  <c r="Y36" i="4"/>
  <c r="W52" i="4"/>
  <c r="X52" i="4"/>
  <c r="Y52" i="4"/>
  <c r="W37" i="4"/>
  <c r="X37" i="4"/>
  <c r="Y37" i="4"/>
  <c r="W53" i="4"/>
  <c r="X53" i="4"/>
  <c r="Y53" i="4"/>
  <c r="P72" i="11"/>
  <c r="P116" i="11"/>
  <c r="P117" i="11" s="1"/>
  <c r="K108" i="20"/>
  <c r="W38" i="4"/>
  <c r="X38" i="4"/>
  <c r="Y38" i="4"/>
  <c r="W54" i="4"/>
  <c r="X54" i="4"/>
  <c r="Y54" i="4"/>
  <c r="P116" i="15"/>
  <c r="P117" i="15" s="1"/>
  <c r="P72" i="15"/>
  <c r="Q72" i="20"/>
  <c r="E108" i="20"/>
  <c r="Q108" i="20" s="1"/>
  <c r="P116" i="9"/>
  <c r="P117" i="9" s="1"/>
  <c r="P72" i="9"/>
  <c r="P116" i="18"/>
  <c r="P117" i="18" s="1"/>
  <c r="P116" i="13"/>
  <c r="P117" i="13" s="1"/>
  <c r="P72" i="13"/>
  <c r="W40" i="4"/>
  <c r="X40" i="4"/>
  <c r="Y40" i="4"/>
  <c r="W48" i="4"/>
  <c r="X48" i="4"/>
  <c r="Y48" i="4"/>
  <c r="W44" i="4"/>
  <c r="X44" i="4"/>
  <c r="Y44" i="4"/>
  <c r="W45" i="4"/>
  <c r="X45" i="4"/>
  <c r="Y45" i="4"/>
  <c r="W46" i="4"/>
  <c r="X46" i="4"/>
  <c r="Y46" i="4"/>
  <c r="W39" i="4"/>
  <c r="X39" i="4"/>
  <c r="Y39" i="4"/>
  <c r="W47" i="4"/>
  <c r="X47" i="4"/>
  <c r="Y47" i="4"/>
  <c r="D47" i="20"/>
  <c r="D44" i="20"/>
  <c r="D87" i="20"/>
  <c r="P72" i="4"/>
  <c r="P116" i="4"/>
  <c r="P117" i="4" s="1"/>
  <c r="M108" i="20"/>
  <c r="O108" i="20"/>
  <c r="P116" i="12"/>
  <c r="P117" i="12" s="1"/>
  <c r="P72" i="12"/>
  <c r="P116" i="17"/>
  <c r="P117" i="17" s="1"/>
  <c r="P72" i="17"/>
  <c r="P116" i="16"/>
  <c r="P117" i="16" s="1"/>
  <c r="P72" i="16"/>
  <c r="D93" i="20"/>
  <c r="I108" i="20"/>
  <c r="D72" i="20"/>
  <c r="Y41" i="4"/>
  <c r="W41" i="4"/>
  <c r="X41" i="4"/>
  <c r="X42" i="4"/>
  <c r="Y42" i="4"/>
  <c r="W42" i="4"/>
  <c r="X50" i="4"/>
  <c r="Y50" i="4"/>
  <c r="W50" i="4"/>
  <c r="P72" i="14"/>
  <c r="P116" i="14"/>
  <c r="P117" i="14" s="1"/>
  <c r="D97" i="20"/>
  <c r="Y49" i="4"/>
  <c r="W49" i="4"/>
  <c r="X49" i="4"/>
  <c r="W43" i="4"/>
  <c r="X43" i="4"/>
  <c r="Y43" i="4"/>
  <c r="W51" i="4"/>
  <c r="X51" i="4"/>
  <c r="Y51" i="4"/>
  <c r="J108" i="20"/>
  <c r="H108" i="20"/>
  <c r="P116" i="8"/>
  <c r="P117" i="8" s="1"/>
  <c r="P72" i="8"/>
  <c r="P116" i="10"/>
  <c r="P117" i="10" s="1"/>
  <c r="D83" i="20"/>
  <c r="P108" i="20"/>
  <c r="L108" i="20"/>
  <c r="AO9" i="19"/>
  <c r="AN9" i="19"/>
  <c r="AM9" i="19"/>
  <c r="AL9" i="19"/>
  <c r="AK9" i="19"/>
  <c r="AJ9" i="19"/>
  <c r="AI9" i="19"/>
  <c r="AH9" i="19"/>
  <c r="AG9" i="19"/>
  <c r="AF9" i="19"/>
  <c r="AE9" i="19"/>
  <c r="AO8" i="19"/>
  <c r="AN8" i="19"/>
  <c r="AM8" i="19"/>
  <c r="AL8" i="19"/>
  <c r="AK8" i="19"/>
  <c r="AJ8" i="19"/>
  <c r="AI8" i="19"/>
  <c r="AH8" i="19"/>
  <c r="AG8" i="19"/>
  <c r="AF8" i="19"/>
  <c r="AE8" i="19"/>
  <c r="AO6" i="19"/>
  <c r="AN6" i="19"/>
  <c r="AM6" i="19"/>
  <c r="AL6" i="19"/>
  <c r="AK6" i="19"/>
  <c r="AJ6" i="19"/>
  <c r="AI6" i="19"/>
  <c r="AH6" i="19"/>
  <c r="AG6" i="19"/>
  <c r="AF6" i="19"/>
  <c r="AE6" i="19"/>
  <c r="AO5" i="19"/>
  <c r="AN5" i="19"/>
  <c r="AM5" i="19"/>
  <c r="AL5" i="19"/>
  <c r="AK5" i="19"/>
  <c r="AJ5" i="19"/>
  <c r="AI5" i="19"/>
  <c r="AH5" i="19"/>
  <c r="AG5" i="19"/>
  <c r="AF5" i="19"/>
  <c r="AE5" i="19"/>
  <c r="AD9" i="19"/>
  <c r="AD8" i="19"/>
  <c r="AD6" i="19"/>
  <c r="AD5" i="19"/>
  <c r="L17" i="24"/>
  <c r="J17" i="24"/>
  <c r="L14" i="24"/>
  <c r="K14" i="24"/>
  <c r="K13" i="24"/>
  <c r="L13" i="24" s="1"/>
  <c r="J13" i="24"/>
  <c r="K11" i="24"/>
  <c r="L11" i="24" s="1"/>
  <c r="L10" i="24"/>
  <c r="K10" i="24"/>
  <c r="J10" i="24"/>
  <c r="L17" i="1"/>
  <c r="K30" i="24"/>
  <c r="K29" i="24"/>
  <c r="K28" i="24"/>
  <c r="K27" i="24"/>
  <c r="K26" i="24"/>
  <c r="K25" i="24"/>
  <c r="K24" i="24"/>
  <c r="K23" i="24"/>
  <c r="K22" i="24"/>
  <c r="K21" i="24"/>
  <c r="K30" i="1"/>
  <c r="K29" i="1"/>
  <c r="K28" i="1"/>
  <c r="K27" i="1"/>
  <c r="K26" i="1"/>
  <c r="K25" i="1"/>
  <c r="K24" i="1"/>
  <c r="K23" i="1"/>
  <c r="K22" i="1"/>
  <c r="K21" i="1"/>
  <c r="B217" i="29"/>
  <c r="B218" i="29"/>
  <c r="B219" i="29"/>
  <c r="B220" i="29"/>
  <c r="B221" i="29"/>
  <c r="B222" i="29"/>
  <c r="B223" i="29"/>
  <c r="B224" i="29"/>
  <c r="B225" i="29"/>
  <c r="B226" i="29"/>
  <c r="B227" i="29"/>
  <c r="B228" i="29"/>
  <c r="B229" i="29"/>
  <c r="B230" i="29"/>
  <c r="B231" i="29"/>
  <c r="B232" i="29"/>
  <c r="B233" i="29"/>
  <c r="B234" i="29"/>
  <c r="B235" i="29"/>
  <c r="B236" i="29"/>
  <c r="B237" i="29"/>
  <c r="B238" i="29"/>
  <c r="B239" i="29"/>
  <c r="B240" i="29"/>
  <c r="B241" i="29"/>
  <c r="B242" i="29"/>
  <c r="B243" i="29"/>
  <c r="B244" i="29"/>
  <c r="B245" i="29"/>
  <c r="B246" i="29"/>
  <c r="B247" i="29"/>
  <c r="B248" i="29"/>
  <c r="B249" i="29"/>
  <c r="B250" i="29"/>
  <c r="B251" i="29"/>
  <c r="B252" i="29"/>
  <c r="B253" i="29"/>
  <c r="B254" i="29"/>
  <c r="B255" i="29"/>
  <c r="B256" i="29"/>
  <c r="B257" i="29"/>
  <c r="B258" i="29"/>
  <c r="B259" i="29"/>
  <c r="B260" i="29"/>
  <c r="B261" i="29"/>
  <c r="B262" i="29"/>
  <c r="B263" i="29"/>
  <c r="B264" i="29"/>
  <c r="B265" i="29"/>
  <c r="B266" i="29"/>
  <c r="B267" i="29"/>
  <c r="B268" i="29"/>
  <c r="B269" i="29"/>
  <c r="B270" i="29"/>
  <c r="B271" i="29"/>
  <c r="B272" i="29"/>
  <c r="B273" i="29"/>
  <c r="B274" i="29"/>
  <c r="B275" i="29"/>
  <c r="B276" i="29"/>
  <c r="B277" i="29"/>
  <c r="B278" i="29"/>
  <c r="B279" i="29"/>
  <c r="B280" i="29"/>
  <c r="B281" i="29"/>
  <c r="B282" i="29"/>
  <c r="B283" i="29"/>
  <c r="B284" i="29"/>
  <c r="B285" i="29"/>
  <c r="B286" i="29"/>
  <c r="B287" i="29"/>
  <c r="B288" i="29"/>
  <c r="B289" i="29"/>
  <c r="B290" i="29"/>
  <c r="B291" i="29"/>
  <c r="B292" i="29"/>
  <c r="B293" i="29"/>
  <c r="B294" i="29"/>
  <c r="B295" i="29"/>
  <c r="B296" i="29"/>
  <c r="B297" i="29"/>
  <c r="B298" i="29"/>
  <c r="B299" i="29"/>
  <c r="B300" i="29"/>
  <c r="B301" i="29"/>
  <c r="B302" i="29"/>
  <c r="B303" i="29"/>
  <c r="B304" i="29"/>
  <c r="B305" i="29"/>
  <c r="B306" i="29"/>
  <c r="B307" i="29"/>
  <c r="B308" i="29"/>
  <c r="B309" i="29"/>
  <c r="B310" i="29"/>
  <c r="B311" i="29"/>
  <c r="B312" i="29"/>
  <c r="B313" i="29"/>
  <c r="B314" i="29"/>
  <c r="B315" i="29"/>
  <c r="B316" i="29"/>
  <c r="B317" i="29"/>
  <c r="B318" i="29"/>
  <c r="B319" i="29"/>
  <c r="B320" i="29"/>
  <c r="B216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B81" i="29"/>
  <c r="B82" i="29"/>
  <c r="B83" i="29"/>
  <c r="B84" i="29"/>
  <c r="B85" i="29"/>
  <c r="B86" i="29"/>
  <c r="B87" i="29"/>
  <c r="B88" i="29"/>
  <c r="B89" i="29"/>
  <c r="B90" i="29"/>
  <c r="B91" i="29"/>
  <c r="B92" i="29"/>
  <c r="B93" i="29"/>
  <c r="B94" i="29"/>
  <c r="B95" i="29"/>
  <c r="B96" i="29"/>
  <c r="B97" i="29"/>
  <c r="B98" i="29"/>
  <c r="B99" i="29"/>
  <c r="B100" i="29"/>
  <c r="B101" i="29"/>
  <c r="B102" i="29"/>
  <c r="B103" i="29"/>
  <c r="B104" i="29"/>
  <c r="B105" i="29"/>
  <c r="B106" i="29"/>
  <c r="B107" i="29"/>
  <c r="B108" i="29"/>
  <c r="B109" i="29"/>
  <c r="B110" i="29"/>
  <c r="B111" i="29"/>
  <c r="B112" i="29"/>
  <c r="B113" i="29"/>
  <c r="B114" i="29"/>
  <c r="B115" i="29"/>
  <c r="B116" i="29"/>
  <c r="B117" i="29"/>
  <c r="B118" i="29"/>
  <c r="B119" i="29"/>
  <c r="B120" i="29"/>
  <c r="B121" i="29"/>
  <c r="B122" i="29"/>
  <c r="B123" i="29"/>
  <c r="B124" i="29"/>
  <c r="B125" i="29"/>
  <c r="B126" i="29"/>
  <c r="B127" i="29"/>
  <c r="B128" i="29"/>
  <c r="B129" i="29"/>
  <c r="B130" i="29"/>
  <c r="B131" i="29"/>
  <c r="B132" i="29"/>
  <c r="B133" i="29"/>
  <c r="B134" i="29"/>
  <c r="B135" i="29"/>
  <c r="B136" i="29"/>
  <c r="B137" i="29"/>
  <c r="B138" i="29"/>
  <c r="B139" i="29"/>
  <c r="B140" i="29"/>
  <c r="B141" i="29"/>
  <c r="B142" i="29"/>
  <c r="B143" i="29"/>
  <c r="B144" i="29"/>
  <c r="B145" i="29"/>
  <c r="B146" i="29"/>
  <c r="B147" i="29"/>
  <c r="B148" i="29"/>
  <c r="B149" i="29"/>
  <c r="B150" i="29"/>
  <c r="B151" i="29"/>
  <c r="B152" i="29"/>
  <c r="B153" i="29"/>
  <c r="B154" i="29"/>
  <c r="B155" i="29"/>
  <c r="B156" i="29"/>
  <c r="B157" i="29"/>
  <c r="B158" i="29"/>
  <c r="B159" i="29"/>
  <c r="B160" i="29"/>
  <c r="B161" i="29"/>
  <c r="B162" i="29"/>
  <c r="B163" i="29"/>
  <c r="B164" i="29"/>
  <c r="B165" i="29"/>
  <c r="B166" i="29"/>
  <c r="B167" i="29"/>
  <c r="B168" i="29"/>
  <c r="B169" i="29"/>
  <c r="B170" i="29"/>
  <c r="B171" i="29"/>
  <c r="B172" i="29"/>
  <c r="B173" i="29"/>
  <c r="B174" i="29"/>
  <c r="B175" i="29"/>
  <c r="B176" i="29"/>
  <c r="B177" i="29"/>
  <c r="B178" i="29"/>
  <c r="B179" i="29"/>
  <c r="B180" i="29"/>
  <c r="B181" i="29"/>
  <c r="B182" i="29"/>
  <c r="B183" i="29"/>
  <c r="B184" i="29"/>
  <c r="B185" i="29"/>
  <c r="B186" i="29"/>
  <c r="B187" i="29"/>
  <c r="B188" i="29"/>
  <c r="B189" i="29"/>
  <c r="B190" i="29"/>
  <c r="B191" i="29"/>
  <c r="B192" i="29"/>
  <c r="B193" i="29"/>
  <c r="B194" i="29"/>
  <c r="B195" i="29"/>
  <c r="B196" i="29"/>
  <c r="B197" i="29"/>
  <c r="B198" i="29"/>
  <c r="B199" i="29"/>
  <c r="B200" i="29"/>
  <c r="B201" i="29"/>
  <c r="B202" i="29"/>
  <c r="B203" i="29"/>
  <c r="B204" i="29"/>
  <c r="B205" i="29"/>
  <c r="B206" i="29"/>
  <c r="B207" i="29"/>
  <c r="B208" i="29"/>
  <c r="B209" i="29"/>
  <c r="B210" i="29"/>
  <c r="B211" i="29"/>
  <c r="B212" i="29"/>
  <c r="B213" i="29"/>
  <c r="B214" i="29"/>
  <c r="B215" i="29"/>
  <c r="B22" i="29"/>
  <c r="B21" i="29"/>
  <c r="D108" i="20" l="1"/>
  <c r="AF7" i="19"/>
  <c r="AN7" i="19"/>
  <c r="AG7" i="19"/>
  <c r="AO7" i="19"/>
  <c r="AK7" i="19"/>
  <c r="AH7" i="19"/>
  <c r="AI7" i="19"/>
  <c r="AJ7" i="19"/>
  <c r="AL7" i="19"/>
  <c r="AE7" i="19"/>
  <c r="AM7" i="19"/>
  <c r="L15" i="24"/>
  <c r="L12" i="24"/>
  <c r="H10" i="29"/>
  <c r="B2" i="29"/>
  <c r="O4" i="29"/>
  <c r="H8" i="29"/>
  <c r="I8" i="29"/>
  <c r="H9" i="29"/>
  <c r="I9" i="29"/>
  <c r="I10" i="29"/>
  <c r="H11" i="29"/>
  <c r="I11" i="29"/>
  <c r="H12" i="29"/>
  <c r="I12" i="29"/>
  <c r="H13" i="29"/>
  <c r="I13" i="29"/>
  <c r="H14" i="29"/>
  <c r="I14" i="29"/>
  <c r="H15" i="29"/>
  <c r="I15" i="29"/>
  <c r="H16" i="29"/>
  <c r="I16" i="29"/>
  <c r="H17" i="29"/>
  <c r="I17" i="29"/>
  <c r="L16" i="24" l="1"/>
  <c r="Q4" i="29"/>
  <c r="P4" i="29"/>
  <c r="I38" i="28" l="1"/>
  <c r="E38" i="28"/>
  <c r="I37" i="28"/>
  <c r="E37" i="28"/>
  <c r="I33" i="28"/>
  <c r="E33" i="28"/>
  <c r="I32" i="28"/>
  <c r="E32" i="28"/>
  <c r="I28" i="28"/>
  <c r="E28" i="28"/>
  <c r="I27" i="28"/>
  <c r="E27" i="28"/>
  <c r="I23" i="28"/>
  <c r="E23" i="28"/>
  <c r="I22" i="28"/>
  <c r="E22" i="28"/>
  <c r="I18" i="28"/>
  <c r="E18" i="28"/>
  <c r="I17" i="28"/>
  <c r="E17" i="28"/>
  <c r="I13" i="28"/>
  <c r="E13" i="28"/>
  <c r="I12" i="28"/>
  <c r="E12" i="28"/>
  <c r="B8" i="28"/>
  <c r="B10" i="28" s="1"/>
  <c r="C10" i="28" s="1"/>
  <c r="D10" i="28" s="1"/>
  <c r="F10" i="28" s="1"/>
  <c r="G10" i="28" s="1"/>
  <c r="H10" i="28" s="1"/>
  <c r="J10" i="28" s="1"/>
  <c r="B15" i="28" s="1"/>
  <c r="C15" i="28" s="1"/>
  <c r="D15" i="28" s="1"/>
  <c r="F15" i="28" s="1"/>
  <c r="G15" i="28" s="1"/>
  <c r="H15" i="28" s="1"/>
  <c r="J15" i="28" s="1"/>
  <c r="B20" i="28" s="1"/>
  <c r="C20" i="28" s="1"/>
  <c r="D20" i="28" s="1"/>
  <c r="F20" i="28" s="1"/>
  <c r="G20" i="28" s="1"/>
  <c r="H20" i="28" s="1"/>
  <c r="J20" i="28" s="1"/>
  <c r="B25" i="28" s="1"/>
  <c r="B2" i="28"/>
  <c r="F12" i="28" l="1"/>
  <c r="F13" i="28"/>
  <c r="B12" i="28"/>
  <c r="B13" i="28"/>
  <c r="C13" i="28"/>
  <c r="C12" i="28"/>
  <c r="D12" i="28"/>
  <c r="D13" i="28"/>
  <c r="B30" i="28"/>
  <c r="B35" i="28"/>
  <c r="C25" i="28"/>
  <c r="D25" i="28" l="1"/>
  <c r="C30" i="28"/>
  <c r="C35" i="28"/>
  <c r="F25" i="28" l="1"/>
  <c r="D30" i="28"/>
  <c r="D35" i="28"/>
  <c r="D37" i="28" l="1"/>
  <c r="D38" i="28"/>
  <c r="G25" i="28"/>
  <c r="F30" i="28"/>
  <c r="F35" i="28"/>
  <c r="F38" i="28" l="1"/>
  <c r="F37" i="28"/>
  <c r="H25" i="28"/>
  <c r="G30" i="28"/>
  <c r="G35" i="28"/>
  <c r="G38" i="28" l="1"/>
  <c r="G37" i="28"/>
  <c r="J25" i="28"/>
  <c r="H30" i="28"/>
  <c r="H35" i="28"/>
  <c r="H38" i="28" l="1"/>
  <c r="H37" i="28"/>
  <c r="J35" i="28"/>
  <c r="J30" i="28"/>
  <c r="J38" i="28" l="1"/>
  <c r="J37" i="28"/>
  <c r="S44" i="9" l="1"/>
  <c r="S43" i="9"/>
  <c r="S42" i="9"/>
  <c r="S41" i="9"/>
  <c r="S40" i="9"/>
  <c r="S39" i="9"/>
  <c r="S38" i="9"/>
  <c r="S37" i="9"/>
  <c r="S36" i="9"/>
  <c r="S35" i="9"/>
  <c r="S44" i="10"/>
  <c r="S43" i="10"/>
  <c r="S42" i="10"/>
  <c r="S41" i="10"/>
  <c r="S40" i="10"/>
  <c r="S39" i="10"/>
  <c r="S38" i="10"/>
  <c r="S37" i="10"/>
  <c r="S36" i="10"/>
  <c r="S35" i="10"/>
  <c r="S44" i="11"/>
  <c r="S43" i="11"/>
  <c r="S42" i="11"/>
  <c r="S41" i="11"/>
  <c r="S40" i="11"/>
  <c r="S39" i="11"/>
  <c r="S38" i="11"/>
  <c r="S37" i="11"/>
  <c r="S36" i="11"/>
  <c r="S35" i="11"/>
  <c r="S44" i="12"/>
  <c r="S43" i="12"/>
  <c r="S42" i="12"/>
  <c r="S41" i="12"/>
  <c r="S40" i="12"/>
  <c r="S39" i="12"/>
  <c r="S38" i="12"/>
  <c r="S37" i="12"/>
  <c r="S36" i="12"/>
  <c r="S35" i="12"/>
  <c r="S44" i="13"/>
  <c r="S43" i="13"/>
  <c r="S42" i="13"/>
  <c r="S41" i="13"/>
  <c r="S40" i="13"/>
  <c r="S39" i="13"/>
  <c r="S38" i="13"/>
  <c r="S37" i="13"/>
  <c r="S36" i="13"/>
  <c r="S35" i="13"/>
  <c r="S44" i="14"/>
  <c r="S43" i="14"/>
  <c r="S42" i="14"/>
  <c r="S41" i="14"/>
  <c r="S40" i="14"/>
  <c r="S39" i="14"/>
  <c r="S38" i="14"/>
  <c r="S37" i="14"/>
  <c r="S36" i="14"/>
  <c r="S35" i="14"/>
  <c r="S44" i="15"/>
  <c r="S43" i="15"/>
  <c r="S42" i="15"/>
  <c r="S41" i="15"/>
  <c r="S40" i="15"/>
  <c r="S39" i="15"/>
  <c r="S38" i="15"/>
  <c r="S37" i="15"/>
  <c r="S36" i="15"/>
  <c r="S35" i="15"/>
  <c r="S44" i="16"/>
  <c r="S43" i="16"/>
  <c r="S42" i="16"/>
  <c r="S41" i="16"/>
  <c r="S40" i="16"/>
  <c r="S39" i="16"/>
  <c r="S38" i="16"/>
  <c r="S37" i="16"/>
  <c r="S36" i="16"/>
  <c r="S35" i="16"/>
  <c r="S44" i="17"/>
  <c r="S43" i="17"/>
  <c r="S42" i="17"/>
  <c r="S41" i="17"/>
  <c r="S40" i="17"/>
  <c r="S39" i="17"/>
  <c r="S38" i="17"/>
  <c r="S37" i="17"/>
  <c r="S36" i="17"/>
  <c r="S35" i="17"/>
  <c r="S44" i="18"/>
  <c r="S43" i="18"/>
  <c r="S42" i="18"/>
  <c r="S41" i="18"/>
  <c r="S40" i="18"/>
  <c r="S39" i="18"/>
  <c r="S38" i="18"/>
  <c r="S37" i="18"/>
  <c r="S36" i="18"/>
  <c r="S35" i="18"/>
  <c r="S44" i="8"/>
  <c r="S43" i="8"/>
  <c r="S42" i="8"/>
  <c r="S41" i="8"/>
  <c r="S40" i="8"/>
  <c r="S39" i="8"/>
  <c r="S38" i="8"/>
  <c r="S37" i="8"/>
  <c r="S36" i="8"/>
  <c r="S35" i="8"/>
  <c r="S44" i="4"/>
  <c r="S43" i="4"/>
  <c r="S42" i="4"/>
  <c r="S41" i="4"/>
  <c r="S40" i="4"/>
  <c r="S39" i="4"/>
  <c r="S38" i="4"/>
  <c r="S37" i="4"/>
  <c r="Y32" i="17" l="1" a="1"/>
  <c r="Y32" i="17" s="1"/>
  <c r="Z32" i="17" s="1" a="1"/>
  <c r="Z32" i="17" s="1"/>
  <c r="W32" i="17" s="1"/>
  <c r="X32" i="17" s="1"/>
  <c r="Y31" i="17" a="1"/>
  <c r="Y31" i="17" s="1"/>
  <c r="Z31" i="17" s="1" a="1"/>
  <c r="Z31" i="17" s="1"/>
  <c r="W31" i="17" s="1"/>
  <c r="X31" i="17" s="1"/>
  <c r="Y30" i="17" a="1"/>
  <c r="Y30" i="17" s="1"/>
  <c r="Z30" i="17" s="1" a="1"/>
  <c r="Z30" i="17" s="1"/>
  <c r="W30" i="17" s="1"/>
  <c r="X30" i="17" s="1"/>
  <c r="Y29" i="17" a="1"/>
  <c r="Y29" i="17" s="1"/>
  <c r="Z29" i="17" s="1" a="1"/>
  <c r="Z29" i="17" s="1"/>
  <c r="W29" i="17" s="1"/>
  <c r="X29" i="17" s="1"/>
  <c r="Y28" i="17" a="1"/>
  <c r="Y28" i="17" s="1"/>
  <c r="Z28" i="17" s="1" a="1"/>
  <c r="Z28" i="17" s="1"/>
  <c r="W28" i="17" s="1"/>
  <c r="X28" i="17" s="1"/>
  <c r="Y27" i="17" a="1"/>
  <c r="Y27" i="17" s="1"/>
  <c r="Z27" i="17" s="1" a="1"/>
  <c r="Z27" i="17" s="1"/>
  <c r="W27" i="17" s="1"/>
  <c r="X27" i="17" s="1"/>
  <c r="Y26" i="17" a="1"/>
  <c r="Y26" i="17" s="1"/>
  <c r="Z26" i="17" s="1" a="1"/>
  <c r="Z26" i="17" s="1"/>
  <c r="W26" i="17" s="1"/>
  <c r="X26" i="17" s="1"/>
  <c r="Y25" i="17" a="1"/>
  <c r="Y25" i="17" s="1"/>
  <c r="Z25" i="17" s="1" a="1"/>
  <c r="Z25" i="17" s="1"/>
  <c r="W25" i="17" s="1"/>
  <c r="X25" i="17" s="1"/>
  <c r="Y24" i="17" a="1"/>
  <c r="Y24" i="17" s="1"/>
  <c r="Z24" i="17" s="1" a="1"/>
  <c r="Z24" i="17" s="1"/>
  <c r="W24" i="17" s="1"/>
  <c r="X24" i="17" s="1"/>
  <c r="Y23" i="17" a="1"/>
  <c r="Y23" i="17" s="1"/>
  <c r="Z23" i="17" s="1" a="1"/>
  <c r="Z23" i="17" s="1"/>
  <c r="W23" i="17" s="1"/>
  <c r="X23" i="17" s="1"/>
  <c r="Y22" i="17" a="1"/>
  <c r="Y22" i="17" s="1"/>
  <c r="Z22" i="17" s="1" a="1"/>
  <c r="Z22" i="17" s="1"/>
  <c r="W22" i="17" s="1"/>
  <c r="X22" i="17" s="1"/>
  <c r="Y21" i="17" a="1"/>
  <c r="Y21" i="17" s="1"/>
  <c r="Z21" i="17" s="1" a="1"/>
  <c r="Z21" i="17" s="1"/>
  <c r="W21" i="17" s="1"/>
  <c r="X21" i="17" s="1"/>
  <c r="Y20" i="17" a="1"/>
  <c r="Y20" i="17" s="1"/>
  <c r="Z20" i="17" s="1" a="1"/>
  <c r="Z20" i="17" s="1"/>
  <c r="W20" i="17" s="1"/>
  <c r="X20" i="17" s="1"/>
  <c r="Y19" i="17" a="1"/>
  <c r="Y19" i="17" s="1"/>
  <c r="Z19" i="17" s="1" a="1"/>
  <c r="Z19" i="17" s="1"/>
  <c r="W19" i="17" s="1"/>
  <c r="X19" i="17" s="1"/>
  <c r="Y18" i="17" a="1"/>
  <c r="Y18" i="17" s="1"/>
  <c r="Z18" i="17" s="1" a="1"/>
  <c r="Z18" i="17" s="1"/>
  <c r="W18" i="17" s="1"/>
  <c r="X18" i="17" s="1"/>
  <c r="Y17" i="17" a="1"/>
  <c r="Y17" i="17" s="1"/>
  <c r="Z17" i="17" s="1" a="1"/>
  <c r="Z17" i="17" s="1"/>
  <c r="W17" i="17" s="1"/>
  <c r="X17" i="17" s="1"/>
  <c r="Y16" i="17" a="1"/>
  <c r="Y16" i="17" s="1"/>
  <c r="Z16" i="17" s="1" a="1"/>
  <c r="Z16" i="17" s="1"/>
  <c r="W16" i="17" s="1"/>
  <c r="X16" i="17" s="1"/>
  <c r="Y15" i="17" a="1"/>
  <c r="Y15" i="17" s="1"/>
  <c r="Z15" i="17" s="1" a="1"/>
  <c r="Z15" i="17" s="1"/>
  <c r="W15" i="17" s="1"/>
  <c r="X15" i="17" s="1"/>
  <c r="Y14" i="17" a="1"/>
  <c r="Y14" i="17" s="1"/>
  <c r="Z14" i="17" s="1" a="1"/>
  <c r="Z14" i="17" s="1"/>
  <c r="W14" i="17" s="1"/>
  <c r="X14" i="17" s="1"/>
  <c r="Y13" i="17" a="1"/>
  <c r="Y13" i="17" s="1"/>
  <c r="Z13" i="17" s="1" a="1"/>
  <c r="Z13" i="17" s="1"/>
  <c r="W13" i="17" s="1"/>
  <c r="X13" i="17" s="1"/>
  <c r="Y12" i="17" a="1"/>
  <c r="Y12" i="17" s="1"/>
  <c r="Z12" i="17" s="1" a="1"/>
  <c r="Z12" i="17" s="1"/>
  <c r="W12" i="17" s="1"/>
  <c r="X12" i="17" s="1"/>
  <c r="Y11" i="17" a="1"/>
  <c r="Y11" i="17" s="1"/>
  <c r="Z11" i="17" s="1" a="1"/>
  <c r="Z11" i="17" s="1"/>
  <c r="W11" i="17" s="1"/>
  <c r="X11" i="17" s="1"/>
  <c r="Y10" i="17" a="1"/>
  <c r="Y10" i="17" s="1"/>
  <c r="Z10" i="17" s="1" a="1"/>
  <c r="Z10" i="17" s="1"/>
  <c r="W10" i="17" s="1"/>
  <c r="X10" i="17" s="1"/>
  <c r="Y9" i="17" a="1"/>
  <c r="Y9" i="17" s="1"/>
  <c r="Z9" i="17" s="1" a="1"/>
  <c r="Z9" i="17" s="1"/>
  <c r="W9" i="17" s="1"/>
  <c r="X9" i="17" s="1"/>
  <c r="Y8" i="17" a="1"/>
  <c r="Y8" i="17" s="1"/>
  <c r="Y7" i="17" a="1"/>
  <c r="Y7" i="17" s="1"/>
  <c r="Y6" i="17" a="1"/>
  <c r="Y6" i="17" s="1"/>
  <c r="Y5" i="17" a="1"/>
  <c r="Y5" i="17" s="1"/>
  <c r="Y4" i="17" a="1"/>
  <c r="Y4" i="17" s="1"/>
  <c r="Y3" i="17" a="1"/>
  <c r="Y3" i="17" s="1"/>
  <c r="Y32" i="18" a="1"/>
  <c r="Y32" i="18" s="1"/>
  <c r="Z32" i="18" s="1" a="1"/>
  <c r="Z32" i="18" s="1"/>
  <c r="W32" i="18" s="1"/>
  <c r="X32" i="18" s="1"/>
  <c r="Y31" i="18" a="1"/>
  <c r="Y31" i="18" s="1"/>
  <c r="Z31" i="18" s="1" a="1"/>
  <c r="Z31" i="18" s="1"/>
  <c r="W31" i="18" s="1"/>
  <c r="X31" i="18" s="1"/>
  <c r="Y30" i="18" a="1"/>
  <c r="Y30" i="18" s="1"/>
  <c r="Z30" i="18" s="1" a="1"/>
  <c r="Z30" i="18" s="1"/>
  <c r="W30" i="18" s="1"/>
  <c r="X30" i="18" s="1"/>
  <c r="Y29" i="18" a="1"/>
  <c r="Y29" i="18" s="1"/>
  <c r="Z29" i="18" s="1" a="1"/>
  <c r="Z29" i="18" s="1"/>
  <c r="W29" i="18" s="1"/>
  <c r="X29" i="18" s="1"/>
  <c r="Y28" i="18" a="1"/>
  <c r="Y28" i="18" s="1"/>
  <c r="Z28" i="18" s="1" a="1"/>
  <c r="Z28" i="18" s="1"/>
  <c r="W28" i="18" s="1"/>
  <c r="X28" i="18" s="1"/>
  <c r="Y27" i="18" a="1"/>
  <c r="Y27" i="18" s="1"/>
  <c r="Z27" i="18" s="1" a="1"/>
  <c r="Z27" i="18" s="1"/>
  <c r="W27" i="18" s="1"/>
  <c r="X27" i="18" s="1"/>
  <c r="Y26" i="18" a="1"/>
  <c r="Y26" i="18" s="1"/>
  <c r="Z26" i="18" s="1" a="1"/>
  <c r="Z26" i="18" s="1"/>
  <c r="W26" i="18" s="1"/>
  <c r="X26" i="18" s="1"/>
  <c r="Y25" i="18" a="1"/>
  <c r="Y25" i="18" s="1"/>
  <c r="Z25" i="18" s="1" a="1"/>
  <c r="Z25" i="18" s="1"/>
  <c r="W25" i="18" s="1"/>
  <c r="X25" i="18" s="1"/>
  <c r="Y24" i="18" a="1"/>
  <c r="Y24" i="18" s="1"/>
  <c r="Z24" i="18" s="1" a="1"/>
  <c r="Z24" i="18" s="1"/>
  <c r="W24" i="18" s="1"/>
  <c r="X24" i="18" s="1"/>
  <c r="Y23" i="18" a="1"/>
  <c r="Y23" i="18" s="1"/>
  <c r="Z23" i="18" s="1" a="1"/>
  <c r="Z23" i="18" s="1"/>
  <c r="W23" i="18" s="1"/>
  <c r="X23" i="18" s="1"/>
  <c r="Y22" i="18" a="1"/>
  <c r="Y22" i="18" s="1"/>
  <c r="Z22" i="18" s="1" a="1"/>
  <c r="Z22" i="18" s="1"/>
  <c r="W22" i="18" s="1"/>
  <c r="X22" i="18" s="1"/>
  <c r="Y21" i="18" a="1"/>
  <c r="Y21" i="18" s="1"/>
  <c r="Z21" i="18" s="1" a="1"/>
  <c r="Z21" i="18" s="1"/>
  <c r="W21" i="18" s="1"/>
  <c r="X21" i="18" s="1"/>
  <c r="Y20" i="18" a="1"/>
  <c r="Y20" i="18" s="1"/>
  <c r="Z20" i="18" s="1" a="1"/>
  <c r="Z20" i="18" s="1"/>
  <c r="W20" i="18" s="1"/>
  <c r="X20" i="18" s="1"/>
  <c r="Y19" i="18" a="1"/>
  <c r="Y19" i="18" s="1"/>
  <c r="Z19" i="18" s="1" a="1"/>
  <c r="Z19" i="18" s="1"/>
  <c r="W19" i="18" s="1"/>
  <c r="X19" i="18" s="1"/>
  <c r="Y18" i="18" a="1"/>
  <c r="Y18" i="18" s="1"/>
  <c r="Z18" i="18" s="1" a="1"/>
  <c r="Z18" i="18" s="1"/>
  <c r="W18" i="18" s="1"/>
  <c r="X18" i="18" s="1"/>
  <c r="Y17" i="18" a="1"/>
  <c r="Y17" i="18" s="1"/>
  <c r="Z17" i="18" s="1" a="1"/>
  <c r="Z17" i="18" s="1"/>
  <c r="W17" i="18" s="1"/>
  <c r="X17" i="18" s="1"/>
  <c r="Y16" i="18" a="1"/>
  <c r="Y16" i="18" s="1"/>
  <c r="Z16" i="18" s="1" a="1"/>
  <c r="Z16" i="18" s="1"/>
  <c r="W16" i="18" s="1"/>
  <c r="X16" i="18" s="1"/>
  <c r="Y15" i="18" a="1"/>
  <c r="Y15" i="18" s="1"/>
  <c r="Z15" i="18" s="1" a="1"/>
  <c r="Z15" i="18" s="1"/>
  <c r="W15" i="18" s="1"/>
  <c r="X15" i="18" s="1"/>
  <c r="Y14" i="18" a="1"/>
  <c r="Y14" i="18" s="1"/>
  <c r="Z14" i="18" s="1" a="1"/>
  <c r="Z14" i="18" s="1"/>
  <c r="W14" i="18" s="1"/>
  <c r="X14" i="18" s="1"/>
  <c r="Y13" i="18" a="1"/>
  <c r="Y13" i="18" s="1"/>
  <c r="Z13" i="18" s="1" a="1"/>
  <c r="Z13" i="18" s="1"/>
  <c r="W13" i="18" s="1"/>
  <c r="X13" i="18" s="1"/>
  <c r="Y12" i="18" a="1"/>
  <c r="Y12" i="18" s="1"/>
  <c r="Z12" i="18" s="1" a="1"/>
  <c r="Z12" i="18" s="1"/>
  <c r="W12" i="18" s="1"/>
  <c r="X12" i="18" s="1"/>
  <c r="Y11" i="18" a="1"/>
  <c r="Y11" i="18" s="1"/>
  <c r="Z11" i="18" s="1" a="1"/>
  <c r="Z11" i="18" s="1"/>
  <c r="W11" i="18" s="1"/>
  <c r="X11" i="18" s="1"/>
  <c r="Y10" i="18" a="1"/>
  <c r="Y10" i="18" s="1"/>
  <c r="Z10" i="18" s="1" a="1"/>
  <c r="Z10" i="18" s="1"/>
  <c r="W10" i="18" s="1"/>
  <c r="X10" i="18" s="1"/>
  <c r="Y9" i="18" a="1"/>
  <c r="Y9" i="18" s="1"/>
  <c r="Z9" i="18" s="1" a="1"/>
  <c r="Z9" i="18" s="1"/>
  <c r="W9" i="18" s="1"/>
  <c r="X9" i="18" s="1"/>
  <c r="Y8" i="18" a="1"/>
  <c r="Y8" i="18" s="1"/>
  <c r="Y7" i="18" a="1"/>
  <c r="Y7" i="18" s="1"/>
  <c r="Y6" i="18" a="1"/>
  <c r="Y6" i="18" s="1"/>
  <c r="Y5" i="18" a="1"/>
  <c r="Y5" i="18" s="1"/>
  <c r="Y4" i="18" a="1"/>
  <c r="Y4" i="18" s="1"/>
  <c r="Y3" i="18" a="1"/>
  <c r="Y3" i="18" s="1"/>
  <c r="Y32" i="16" a="1"/>
  <c r="Y32" i="16" s="1"/>
  <c r="Z32" i="16" s="1" a="1"/>
  <c r="Z32" i="16" s="1"/>
  <c r="W32" i="16" s="1"/>
  <c r="X32" i="16" s="1"/>
  <c r="Y31" i="16" a="1"/>
  <c r="Y31" i="16" s="1"/>
  <c r="Z31" i="16" s="1" a="1"/>
  <c r="Z31" i="16" s="1"/>
  <c r="W31" i="16" s="1"/>
  <c r="X31" i="16" s="1"/>
  <c r="Y30" i="16" a="1"/>
  <c r="Y30" i="16" s="1"/>
  <c r="Z30" i="16" s="1" a="1"/>
  <c r="Z30" i="16" s="1"/>
  <c r="W30" i="16" s="1"/>
  <c r="X30" i="16" s="1"/>
  <c r="Y29" i="16" a="1"/>
  <c r="Y29" i="16" s="1"/>
  <c r="Z29" i="16" s="1" a="1"/>
  <c r="Z29" i="16" s="1"/>
  <c r="W29" i="16" s="1"/>
  <c r="X29" i="16" s="1"/>
  <c r="Y28" i="16" a="1"/>
  <c r="Y28" i="16" s="1"/>
  <c r="Z28" i="16" s="1" a="1"/>
  <c r="Z28" i="16" s="1"/>
  <c r="W28" i="16" s="1"/>
  <c r="X28" i="16" s="1"/>
  <c r="Y27" i="16" a="1"/>
  <c r="Y27" i="16" s="1"/>
  <c r="Z27" i="16" s="1" a="1"/>
  <c r="Z27" i="16" s="1"/>
  <c r="W27" i="16" s="1"/>
  <c r="X27" i="16" s="1"/>
  <c r="Y26" i="16" a="1"/>
  <c r="Y26" i="16" s="1"/>
  <c r="Z26" i="16" s="1" a="1"/>
  <c r="Z26" i="16" s="1"/>
  <c r="W26" i="16" s="1"/>
  <c r="X26" i="16" s="1"/>
  <c r="Y25" i="16" a="1"/>
  <c r="Y25" i="16" s="1"/>
  <c r="Z25" i="16" s="1" a="1"/>
  <c r="Z25" i="16" s="1"/>
  <c r="W25" i="16" s="1"/>
  <c r="X25" i="16" s="1"/>
  <c r="Y24" i="16" a="1"/>
  <c r="Y24" i="16" s="1"/>
  <c r="Z24" i="16" s="1" a="1"/>
  <c r="Z24" i="16" s="1"/>
  <c r="W24" i="16" s="1"/>
  <c r="X24" i="16" s="1"/>
  <c r="Y23" i="16" a="1"/>
  <c r="Y23" i="16" s="1"/>
  <c r="Z23" i="16" s="1" a="1"/>
  <c r="Z23" i="16" s="1"/>
  <c r="W23" i="16" s="1"/>
  <c r="X23" i="16" s="1"/>
  <c r="Y22" i="16" a="1"/>
  <c r="Y22" i="16" s="1"/>
  <c r="Z22" i="16" s="1" a="1"/>
  <c r="Z22" i="16" s="1"/>
  <c r="W22" i="16" s="1"/>
  <c r="X22" i="16" s="1"/>
  <c r="Y21" i="16" a="1"/>
  <c r="Y21" i="16" s="1"/>
  <c r="Z21" i="16" s="1" a="1"/>
  <c r="Z21" i="16" s="1"/>
  <c r="W21" i="16" s="1"/>
  <c r="X21" i="16" s="1"/>
  <c r="Y20" i="16" a="1"/>
  <c r="Y20" i="16" s="1"/>
  <c r="Z20" i="16" s="1" a="1"/>
  <c r="Z20" i="16" s="1"/>
  <c r="W20" i="16" s="1"/>
  <c r="X20" i="16" s="1"/>
  <c r="Y19" i="16" a="1"/>
  <c r="Y19" i="16" s="1"/>
  <c r="Z19" i="16" s="1" a="1"/>
  <c r="Z19" i="16" s="1"/>
  <c r="W19" i="16" s="1"/>
  <c r="X19" i="16" s="1"/>
  <c r="Y18" i="16" a="1"/>
  <c r="Y18" i="16" s="1"/>
  <c r="Z18" i="16" s="1" a="1"/>
  <c r="Z18" i="16" s="1"/>
  <c r="W18" i="16" s="1"/>
  <c r="X18" i="16" s="1"/>
  <c r="Y17" i="16" a="1"/>
  <c r="Y17" i="16" s="1"/>
  <c r="Z17" i="16" s="1" a="1"/>
  <c r="Z17" i="16" s="1"/>
  <c r="W17" i="16" s="1"/>
  <c r="X17" i="16" s="1"/>
  <c r="Y16" i="16" a="1"/>
  <c r="Y16" i="16" s="1"/>
  <c r="Z16" i="16" s="1" a="1"/>
  <c r="Z16" i="16" s="1"/>
  <c r="W16" i="16" s="1"/>
  <c r="X16" i="16" s="1"/>
  <c r="Y15" i="16" a="1"/>
  <c r="Y15" i="16" s="1"/>
  <c r="Z15" i="16" s="1" a="1"/>
  <c r="Z15" i="16" s="1"/>
  <c r="W15" i="16" s="1"/>
  <c r="X15" i="16" s="1"/>
  <c r="Y14" i="16" a="1"/>
  <c r="Y14" i="16" s="1"/>
  <c r="Z14" i="16" s="1" a="1"/>
  <c r="Z14" i="16" s="1"/>
  <c r="W14" i="16" s="1"/>
  <c r="X14" i="16" s="1"/>
  <c r="Y13" i="16" a="1"/>
  <c r="Y13" i="16" s="1"/>
  <c r="Z13" i="16" s="1" a="1"/>
  <c r="Z13" i="16" s="1"/>
  <c r="W13" i="16" s="1"/>
  <c r="X13" i="16" s="1"/>
  <c r="Y12" i="16" a="1"/>
  <c r="Y12" i="16" s="1"/>
  <c r="Z12" i="16" s="1" a="1"/>
  <c r="Z12" i="16" s="1"/>
  <c r="W12" i="16" s="1"/>
  <c r="X12" i="16" s="1"/>
  <c r="Y11" i="16" a="1"/>
  <c r="Y11" i="16" s="1"/>
  <c r="Z11" i="16" s="1" a="1"/>
  <c r="Z11" i="16" s="1"/>
  <c r="W11" i="16" s="1"/>
  <c r="X11" i="16" s="1"/>
  <c r="Y10" i="16" a="1"/>
  <c r="Y10" i="16" s="1"/>
  <c r="Z10" i="16" s="1" a="1"/>
  <c r="Z10" i="16" s="1"/>
  <c r="W10" i="16" s="1"/>
  <c r="X10" i="16" s="1"/>
  <c r="Y9" i="16" a="1"/>
  <c r="Y9" i="16" s="1"/>
  <c r="Z9" i="16" s="1" a="1"/>
  <c r="Z9" i="16" s="1"/>
  <c r="W9" i="16" s="1"/>
  <c r="X9" i="16" s="1"/>
  <c r="Y8" i="16" a="1"/>
  <c r="Y8" i="16" s="1"/>
  <c r="Y7" i="16" a="1"/>
  <c r="Y7" i="16" s="1"/>
  <c r="Y6" i="16" a="1"/>
  <c r="Y6" i="16" s="1"/>
  <c r="Y5" i="16" a="1"/>
  <c r="Y5" i="16" s="1"/>
  <c r="Y4" i="16" a="1"/>
  <c r="Y4" i="16" s="1"/>
  <c r="Y3" i="16" a="1"/>
  <c r="Y3" i="16" s="1"/>
  <c r="AG3" i="9" l="1" a="1"/>
  <c r="AG3" i="9" s="1"/>
  <c r="AH3" i="9" s="1"/>
  <c r="AE3" i="9" s="1"/>
  <c r="AF3" i="9" s="1"/>
  <c r="AG3" i="10" a="1"/>
  <c r="AG3" i="11" a="1"/>
  <c r="AG3" i="12" a="1"/>
  <c r="AG3" i="12" s="1"/>
  <c r="AH3" i="12" s="1"/>
  <c r="AE3" i="12" s="1"/>
  <c r="AF3" i="12" s="1"/>
  <c r="AG3" i="13" a="1"/>
  <c r="AG3" i="13" s="1"/>
  <c r="AH3" i="13" s="1"/>
  <c r="AE3" i="13" s="1"/>
  <c r="AF3" i="13" s="1"/>
  <c r="AG3" i="14" a="1"/>
  <c r="AG3" i="14" s="1"/>
  <c r="AH3" i="14" s="1"/>
  <c r="AE3" i="14" s="1"/>
  <c r="AF3" i="14" s="1"/>
  <c r="AG3" i="15" a="1"/>
  <c r="AG3" i="16" a="1"/>
  <c r="AG3" i="16" s="1"/>
  <c r="AH3" i="16" s="1"/>
  <c r="AE3" i="16" s="1"/>
  <c r="AF3" i="16" s="1"/>
  <c r="AG3" i="17" a="1"/>
  <c r="AG3" i="18" a="1"/>
  <c r="AG3" i="8" a="1"/>
  <c r="AG3" i="4" a="1"/>
  <c r="AG3" i="4" s="1"/>
  <c r="AH3" i="4" s="1"/>
  <c r="AE3" i="4" s="1"/>
  <c r="AF3" i="4" s="1"/>
  <c r="Y3" i="4" a="1"/>
  <c r="Y3" i="4" s="1"/>
  <c r="I33" i="19" a="1"/>
  <c r="I33" i="19" s="1"/>
  <c r="I32" i="19" a="1"/>
  <c r="I32" i="19" s="1"/>
  <c r="I31" i="19" a="1"/>
  <c r="I31" i="19" s="1"/>
  <c r="I30" i="19" a="1"/>
  <c r="I30" i="19" s="1"/>
  <c r="I29" i="19" a="1"/>
  <c r="I29" i="19" s="1"/>
  <c r="I28" i="19" a="1"/>
  <c r="I28" i="19" s="1"/>
  <c r="I27" i="19" a="1"/>
  <c r="I27" i="19" s="1"/>
  <c r="I26" i="19" a="1"/>
  <c r="I26" i="19" s="1"/>
  <c r="I25" i="19" a="1"/>
  <c r="I25" i="19" s="1"/>
  <c r="I24" i="19" a="1"/>
  <c r="I24" i="19" s="1"/>
  <c r="I23" i="19" a="1"/>
  <c r="I23" i="19" s="1"/>
  <c r="I22" i="19" a="1"/>
  <c r="I22" i="19" s="1"/>
  <c r="I21" i="19" a="1"/>
  <c r="I21" i="19" s="1"/>
  <c r="I20" i="19" a="1"/>
  <c r="I20" i="19" s="1"/>
  <c r="I19" i="19" a="1"/>
  <c r="I19" i="19" s="1"/>
  <c r="I18" i="19" a="1"/>
  <c r="I18" i="19" s="1"/>
  <c r="I17" i="19" a="1"/>
  <c r="I17" i="19" s="1"/>
  <c r="I16" i="19" a="1"/>
  <c r="I16" i="19" s="1"/>
  <c r="I15" i="19" a="1"/>
  <c r="I15" i="19" s="1"/>
  <c r="I14" i="19" a="1"/>
  <c r="I14" i="19" s="1"/>
  <c r="I13" i="19" a="1"/>
  <c r="I13" i="19" s="1"/>
  <c r="I12" i="19" a="1"/>
  <c r="I12" i="19" s="1"/>
  <c r="I11" i="19" a="1"/>
  <c r="I11" i="19" s="1"/>
  <c r="I10" i="19" a="1"/>
  <c r="I10" i="19" s="1"/>
  <c r="I9" i="19" a="1"/>
  <c r="I9" i="19" s="1"/>
  <c r="I8" i="19" a="1"/>
  <c r="I8" i="19" s="1"/>
  <c r="I7" i="19" a="1"/>
  <c r="I7" i="19" s="1"/>
  <c r="I6" i="19" a="1"/>
  <c r="I6" i="19" s="1"/>
  <c r="I5" i="19" a="1"/>
  <c r="I5" i="19" s="1"/>
  <c r="I4" i="19" a="1"/>
  <c r="I4" i="19" s="1"/>
  <c r="U4" i="19" a="1"/>
  <c r="Y32" i="9" a="1"/>
  <c r="Y32" i="9" s="1"/>
  <c r="Z32" i="9" s="1" a="1"/>
  <c r="Z32" i="9" s="1"/>
  <c r="W32" i="9" s="1"/>
  <c r="X32" i="9" s="1"/>
  <c r="Y31" i="9" a="1"/>
  <c r="Y31" i="9" s="1"/>
  <c r="Z31" i="9" s="1" a="1"/>
  <c r="Z31" i="9" s="1"/>
  <c r="W31" i="9" s="1"/>
  <c r="X31" i="9" s="1"/>
  <c r="Y30" i="9" a="1"/>
  <c r="Y30" i="9" s="1"/>
  <c r="Z30" i="9" s="1" a="1"/>
  <c r="Z30" i="9" s="1"/>
  <c r="W30" i="9" s="1"/>
  <c r="X30" i="9" s="1"/>
  <c r="Y29" i="9" a="1"/>
  <c r="Y29" i="9" s="1"/>
  <c r="Z29" i="9" s="1" a="1"/>
  <c r="Z29" i="9" s="1"/>
  <c r="W29" i="9" s="1"/>
  <c r="X29" i="9" s="1"/>
  <c r="Y28" i="9" a="1"/>
  <c r="Y28" i="9" s="1"/>
  <c r="Z28" i="9" s="1" a="1"/>
  <c r="Z28" i="9" s="1"/>
  <c r="W28" i="9" s="1"/>
  <c r="X28" i="9" s="1"/>
  <c r="Y27" i="9" a="1"/>
  <c r="Y27" i="9" s="1"/>
  <c r="Z27" i="9" s="1" a="1"/>
  <c r="Z27" i="9" s="1"/>
  <c r="W27" i="9" s="1"/>
  <c r="X27" i="9" s="1"/>
  <c r="Y26" i="9" a="1"/>
  <c r="Y26" i="9" s="1"/>
  <c r="Z26" i="9" s="1" a="1"/>
  <c r="Z26" i="9" s="1"/>
  <c r="W26" i="9" s="1"/>
  <c r="X26" i="9" s="1"/>
  <c r="Y25" i="9" a="1"/>
  <c r="Y25" i="9" s="1"/>
  <c r="Z25" i="9" s="1" a="1"/>
  <c r="Z25" i="9" s="1"/>
  <c r="W25" i="9" s="1"/>
  <c r="X25" i="9" s="1"/>
  <c r="Y24" i="9" a="1"/>
  <c r="Y24" i="9" s="1"/>
  <c r="Z24" i="9" s="1" a="1"/>
  <c r="Z24" i="9" s="1"/>
  <c r="W24" i="9" s="1"/>
  <c r="X24" i="9" s="1"/>
  <c r="Y23" i="9" a="1"/>
  <c r="Y23" i="9" s="1"/>
  <c r="Z23" i="9" s="1" a="1"/>
  <c r="Z23" i="9" s="1"/>
  <c r="W23" i="9" s="1"/>
  <c r="X23" i="9" s="1"/>
  <c r="Y22" i="9" a="1"/>
  <c r="Y22" i="9" s="1"/>
  <c r="Z22" i="9" s="1" a="1"/>
  <c r="Z22" i="9" s="1"/>
  <c r="W22" i="9" s="1"/>
  <c r="X22" i="9" s="1"/>
  <c r="Y21" i="9" a="1"/>
  <c r="Y21" i="9" s="1"/>
  <c r="Z21" i="9" s="1" a="1"/>
  <c r="Z21" i="9" s="1"/>
  <c r="W21" i="9" s="1"/>
  <c r="X21" i="9" s="1"/>
  <c r="Y20" i="9" a="1"/>
  <c r="Y20" i="9" s="1"/>
  <c r="Z20" i="9" s="1" a="1"/>
  <c r="Z20" i="9" s="1"/>
  <c r="W20" i="9" s="1"/>
  <c r="X20" i="9" s="1"/>
  <c r="Y19" i="9" a="1"/>
  <c r="Y19" i="9" s="1"/>
  <c r="Z19" i="9" s="1" a="1"/>
  <c r="Z19" i="9" s="1"/>
  <c r="W19" i="9" s="1"/>
  <c r="X19" i="9" s="1"/>
  <c r="Y18" i="9" a="1"/>
  <c r="Y18" i="9" s="1"/>
  <c r="Z18" i="9" s="1" a="1"/>
  <c r="Z18" i="9" s="1"/>
  <c r="W18" i="9" s="1"/>
  <c r="X18" i="9" s="1"/>
  <c r="Y17" i="9" a="1"/>
  <c r="Y17" i="9" s="1"/>
  <c r="Z17" i="9" s="1" a="1"/>
  <c r="Z17" i="9" s="1"/>
  <c r="W17" i="9" s="1"/>
  <c r="X17" i="9" s="1"/>
  <c r="Y16" i="9" a="1"/>
  <c r="Y16" i="9" s="1"/>
  <c r="Z16" i="9" s="1" a="1"/>
  <c r="Z16" i="9" s="1"/>
  <c r="W16" i="9" s="1"/>
  <c r="X16" i="9" s="1"/>
  <c r="Y15" i="9" a="1"/>
  <c r="Y15" i="9" s="1"/>
  <c r="Z15" i="9" s="1" a="1"/>
  <c r="Z15" i="9" s="1"/>
  <c r="W15" i="9" s="1"/>
  <c r="X15" i="9" s="1"/>
  <c r="Y14" i="9" a="1"/>
  <c r="Y14" i="9" s="1"/>
  <c r="Z14" i="9" s="1" a="1"/>
  <c r="Z14" i="9" s="1"/>
  <c r="W14" i="9" s="1"/>
  <c r="X14" i="9" s="1"/>
  <c r="Y13" i="9" a="1"/>
  <c r="Y13" i="9" s="1"/>
  <c r="Z13" i="9" s="1" a="1"/>
  <c r="Z13" i="9" s="1"/>
  <c r="W13" i="9" s="1"/>
  <c r="X13" i="9" s="1"/>
  <c r="Y12" i="9" a="1"/>
  <c r="Y12" i="9" s="1"/>
  <c r="Z12" i="9" s="1" a="1"/>
  <c r="Z12" i="9" s="1"/>
  <c r="W12" i="9" s="1"/>
  <c r="X12" i="9" s="1"/>
  <c r="Y11" i="9" a="1"/>
  <c r="Y11" i="9" s="1"/>
  <c r="Z11" i="9" s="1" a="1"/>
  <c r="Z11" i="9" s="1"/>
  <c r="W11" i="9" s="1"/>
  <c r="X11" i="9" s="1"/>
  <c r="Y10" i="9" a="1"/>
  <c r="Y10" i="9" s="1"/>
  <c r="Z10" i="9" s="1" a="1"/>
  <c r="Z10" i="9" s="1"/>
  <c r="W10" i="9" s="1"/>
  <c r="X10" i="9" s="1"/>
  <c r="Y9" i="9" a="1"/>
  <c r="Y9" i="9" s="1"/>
  <c r="Z9" i="9" s="1" a="1"/>
  <c r="Z9" i="9" s="1"/>
  <c r="W9" i="9" s="1"/>
  <c r="X9" i="9" s="1"/>
  <c r="Y8" i="9" a="1"/>
  <c r="Y8" i="9" s="1"/>
  <c r="Y7" i="9" a="1"/>
  <c r="Y7" i="9" s="1"/>
  <c r="Y6" i="9" a="1"/>
  <c r="Y6" i="9" s="1"/>
  <c r="Y5" i="9" a="1"/>
  <c r="Y5" i="9" s="1"/>
  <c r="Y4" i="9" a="1"/>
  <c r="Y4" i="9" s="1"/>
  <c r="Y3" i="9" a="1"/>
  <c r="Y3" i="9" s="1"/>
  <c r="Y32" i="10" a="1"/>
  <c r="Y32" i="10" s="1"/>
  <c r="Z32" i="10" s="1" a="1"/>
  <c r="Z32" i="10" s="1"/>
  <c r="W32" i="10" s="1"/>
  <c r="X32" i="10" s="1"/>
  <c r="Y31" i="10" a="1"/>
  <c r="Y31" i="10" s="1"/>
  <c r="Z31" i="10" s="1" a="1"/>
  <c r="Z31" i="10" s="1"/>
  <c r="W31" i="10" s="1"/>
  <c r="X31" i="10" s="1"/>
  <c r="Y30" i="10" a="1"/>
  <c r="Y30" i="10" s="1"/>
  <c r="Z30" i="10" s="1" a="1"/>
  <c r="Z30" i="10" s="1"/>
  <c r="W30" i="10" s="1"/>
  <c r="X30" i="10" s="1"/>
  <c r="Y29" i="10" a="1"/>
  <c r="Y29" i="10" s="1"/>
  <c r="Z29" i="10" s="1" a="1"/>
  <c r="Z29" i="10" s="1"/>
  <c r="W29" i="10" s="1"/>
  <c r="X29" i="10" s="1"/>
  <c r="Y28" i="10" a="1"/>
  <c r="Y28" i="10" s="1"/>
  <c r="Z28" i="10" s="1" a="1"/>
  <c r="Z28" i="10" s="1"/>
  <c r="W28" i="10" s="1"/>
  <c r="X28" i="10" s="1"/>
  <c r="Y27" i="10" a="1"/>
  <c r="Y27" i="10" s="1"/>
  <c r="Z27" i="10" s="1" a="1"/>
  <c r="Z27" i="10" s="1"/>
  <c r="W27" i="10" s="1"/>
  <c r="X27" i="10" s="1"/>
  <c r="Y26" i="10" a="1"/>
  <c r="Y26" i="10" s="1"/>
  <c r="Z26" i="10" s="1" a="1"/>
  <c r="Z26" i="10" s="1"/>
  <c r="W26" i="10" s="1"/>
  <c r="X26" i="10" s="1"/>
  <c r="Y25" i="10" a="1"/>
  <c r="Y25" i="10" s="1"/>
  <c r="Z25" i="10" s="1" a="1"/>
  <c r="Z25" i="10" s="1"/>
  <c r="W25" i="10" s="1"/>
  <c r="X25" i="10" s="1"/>
  <c r="Y24" i="10" a="1"/>
  <c r="Y24" i="10" s="1"/>
  <c r="Z24" i="10" s="1" a="1"/>
  <c r="Z24" i="10" s="1"/>
  <c r="W24" i="10" s="1"/>
  <c r="X24" i="10" s="1"/>
  <c r="Y23" i="10" a="1"/>
  <c r="Y23" i="10" s="1"/>
  <c r="Z23" i="10" s="1" a="1"/>
  <c r="Z23" i="10" s="1"/>
  <c r="W23" i="10" s="1"/>
  <c r="X23" i="10" s="1"/>
  <c r="Y22" i="10" a="1"/>
  <c r="Y22" i="10" s="1"/>
  <c r="Z22" i="10" s="1" a="1"/>
  <c r="Z22" i="10" s="1"/>
  <c r="W22" i="10" s="1"/>
  <c r="X22" i="10" s="1"/>
  <c r="Y21" i="10" a="1"/>
  <c r="Y21" i="10" s="1"/>
  <c r="Z21" i="10" s="1" a="1"/>
  <c r="Z21" i="10" s="1"/>
  <c r="W21" i="10" s="1"/>
  <c r="X21" i="10" s="1"/>
  <c r="Y20" i="10" a="1"/>
  <c r="Y20" i="10" s="1"/>
  <c r="Z20" i="10" s="1" a="1"/>
  <c r="Z20" i="10" s="1"/>
  <c r="W20" i="10" s="1"/>
  <c r="X20" i="10" s="1"/>
  <c r="Y19" i="10" a="1"/>
  <c r="Y19" i="10" s="1"/>
  <c r="Z19" i="10" s="1" a="1"/>
  <c r="Z19" i="10" s="1"/>
  <c r="W19" i="10" s="1"/>
  <c r="X19" i="10" s="1"/>
  <c r="Y18" i="10" a="1"/>
  <c r="Y18" i="10" s="1"/>
  <c r="Z18" i="10" s="1" a="1"/>
  <c r="Z18" i="10" s="1"/>
  <c r="W18" i="10" s="1"/>
  <c r="X18" i="10" s="1"/>
  <c r="Y17" i="10" a="1"/>
  <c r="Y17" i="10" s="1"/>
  <c r="Z17" i="10" s="1" a="1"/>
  <c r="Z17" i="10" s="1"/>
  <c r="W17" i="10" s="1"/>
  <c r="X17" i="10" s="1"/>
  <c r="Y16" i="10" a="1"/>
  <c r="Y16" i="10" s="1"/>
  <c r="Z16" i="10" s="1" a="1"/>
  <c r="Z16" i="10" s="1"/>
  <c r="W16" i="10" s="1"/>
  <c r="X16" i="10" s="1"/>
  <c r="Y15" i="10" a="1"/>
  <c r="Y15" i="10" s="1"/>
  <c r="Z15" i="10" s="1" a="1"/>
  <c r="Z15" i="10" s="1"/>
  <c r="W15" i="10" s="1"/>
  <c r="X15" i="10" s="1"/>
  <c r="Y14" i="10" a="1"/>
  <c r="Y14" i="10" s="1"/>
  <c r="Z14" i="10" s="1" a="1"/>
  <c r="Z14" i="10" s="1"/>
  <c r="W14" i="10" s="1"/>
  <c r="X14" i="10" s="1"/>
  <c r="Y13" i="10" a="1"/>
  <c r="Y13" i="10" s="1"/>
  <c r="Z13" i="10" s="1" a="1"/>
  <c r="Z13" i="10" s="1"/>
  <c r="W13" i="10" s="1"/>
  <c r="X13" i="10" s="1"/>
  <c r="Y12" i="10" a="1"/>
  <c r="Y12" i="10" s="1"/>
  <c r="Z12" i="10" s="1" a="1"/>
  <c r="Z12" i="10" s="1"/>
  <c r="W12" i="10" s="1"/>
  <c r="X12" i="10" s="1"/>
  <c r="Y11" i="10" a="1"/>
  <c r="Y11" i="10" s="1"/>
  <c r="Z11" i="10" s="1" a="1"/>
  <c r="Z11" i="10" s="1"/>
  <c r="W11" i="10" s="1"/>
  <c r="X11" i="10" s="1"/>
  <c r="Y10" i="10" a="1"/>
  <c r="Y10" i="10" s="1"/>
  <c r="Z10" i="10" s="1" a="1"/>
  <c r="Z10" i="10" s="1"/>
  <c r="W10" i="10" s="1"/>
  <c r="X10" i="10" s="1"/>
  <c r="Y9" i="10" a="1"/>
  <c r="Y9" i="10" s="1"/>
  <c r="Z9" i="10" s="1" a="1"/>
  <c r="Z9" i="10" s="1"/>
  <c r="W9" i="10" s="1"/>
  <c r="X9" i="10" s="1"/>
  <c r="Y8" i="10" a="1"/>
  <c r="Y8" i="10" s="1"/>
  <c r="Y7" i="10" a="1"/>
  <c r="Y7" i="10" s="1"/>
  <c r="Y6" i="10" a="1"/>
  <c r="Y6" i="10" s="1"/>
  <c r="Y5" i="10" a="1"/>
  <c r="Y5" i="10" s="1"/>
  <c r="Y4" i="10" a="1"/>
  <c r="Y4" i="10" s="1"/>
  <c r="Y3" i="10" a="1"/>
  <c r="Y3" i="10" s="1"/>
  <c r="Y32" i="11" a="1"/>
  <c r="Y32" i="11" s="1"/>
  <c r="Z32" i="11" s="1" a="1"/>
  <c r="Z32" i="11" s="1"/>
  <c r="W32" i="11" s="1"/>
  <c r="X32" i="11" s="1"/>
  <c r="Y31" i="11" a="1"/>
  <c r="Y31" i="11" s="1"/>
  <c r="Z31" i="11" s="1" a="1"/>
  <c r="Z31" i="11" s="1"/>
  <c r="W31" i="11" s="1"/>
  <c r="X31" i="11" s="1"/>
  <c r="Y30" i="11" a="1"/>
  <c r="Y30" i="11" s="1"/>
  <c r="Z30" i="11" s="1" a="1"/>
  <c r="Z30" i="11" s="1"/>
  <c r="W30" i="11" s="1"/>
  <c r="X30" i="11" s="1"/>
  <c r="Y29" i="11" a="1"/>
  <c r="Y29" i="11" s="1"/>
  <c r="Z29" i="11" s="1" a="1"/>
  <c r="Z29" i="11" s="1"/>
  <c r="W29" i="11" s="1"/>
  <c r="X29" i="11" s="1"/>
  <c r="Y28" i="11" a="1"/>
  <c r="Y28" i="11" s="1"/>
  <c r="Z28" i="11" s="1" a="1"/>
  <c r="Z28" i="11" s="1"/>
  <c r="W28" i="11" s="1"/>
  <c r="X28" i="11" s="1"/>
  <c r="Y27" i="11" a="1"/>
  <c r="Y27" i="11" s="1"/>
  <c r="Z27" i="11" s="1" a="1"/>
  <c r="Z27" i="11" s="1"/>
  <c r="W27" i="11" s="1"/>
  <c r="X27" i="11" s="1"/>
  <c r="Y26" i="11" a="1"/>
  <c r="Y26" i="11" s="1"/>
  <c r="Z26" i="11" s="1" a="1"/>
  <c r="Z26" i="11" s="1"/>
  <c r="W26" i="11" s="1"/>
  <c r="X26" i="11" s="1"/>
  <c r="Y25" i="11" a="1"/>
  <c r="Y25" i="11" s="1"/>
  <c r="Z25" i="11" s="1" a="1"/>
  <c r="Z25" i="11" s="1"/>
  <c r="W25" i="11" s="1"/>
  <c r="X25" i="11" s="1"/>
  <c r="Y24" i="11" a="1"/>
  <c r="Y24" i="11" s="1"/>
  <c r="Z24" i="11" s="1" a="1"/>
  <c r="Z24" i="11" s="1"/>
  <c r="W24" i="11" s="1"/>
  <c r="X24" i="11" s="1"/>
  <c r="Y23" i="11" a="1"/>
  <c r="Y23" i="11" s="1"/>
  <c r="Z23" i="11" s="1" a="1"/>
  <c r="Z23" i="11" s="1"/>
  <c r="W23" i="11" s="1"/>
  <c r="X23" i="11" s="1"/>
  <c r="Y22" i="11" a="1"/>
  <c r="Y22" i="11" s="1"/>
  <c r="Z22" i="11" s="1" a="1"/>
  <c r="Z22" i="11" s="1"/>
  <c r="W22" i="11" s="1"/>
  <c r="X22" i="11" s="1"/>
  <c r="Y21" i="11" a="1"/>
  <c r="Y21" i="11" s="1"/>
  <c r="Z21" i="11" s="1" a="1"/>
  <c r="Z21" i="11" s="1"/>
  <c r="W21" i="11" s="1"/>
  <c r="X21" i="11" s="1"/>
  <c r="Y20" i="11" a="1"/>
  <c r="Y20" i="11" s="1"/>
  <c r="Z20" i="11" s="1" a="1"/>
  <c r="Z20" i="11" s="1"/>
  <c r="W20" i="11" s="1"/>
  <c r="X20" i="11" s="1"/>
  <c r="Y19" i="11" a="1"/>
  <c r="Y19" i="11" s="1"/>
  <c r="Z19" i="11" s="1" a="1"/>
  <c r="Z19" i="11" s="1"/>
  <c r="W19" i="11" s="1"/>
  <c r="X19" i="11" s="1"/>
  <c r="Y18" i="11" a="1"/>
  <c r="Y18" i="11" s="1"/>
  <c r="Z18" i="11" s="1" a="1"/>
  <c r="Z18" i="11" s="1"/>
  <c r="W18" i="11" s="1"/>
  <c r="X18" i="11" s="1"/>
  <c r="Y17" i="11" a="1"/>
  <c r="Y17" i="11" s="1"/>
  <c r="Z17" i="11" s="1" a="1"/>
  <c r="Z17" i="11" s="1"/>
  <c r="W17" i="11" s="1"/>
  <c r="X17" i="11" s="1"/>
  <c r="Y16" i="11" a="1"/>
  <c r="Y16" i="11" s="1"/>
  <c r="Z16" i="11" s="1" a="1"/>
  <c r="Z16" i="11" s="1"/>
  <c r="W16" i="11" s="1"/>
  <c r="X16" i="11" s="1"/>
  <c r="Y15" i="11" a="1"/>
  <c r="Y15" i="11" s="1"/>
  <c r="Z15" i="11" s="1" a="1"/>
  <c r="Z15" i="11" s="1"/>
  <c r="W15" i="11" s="1"/>
  <c r="X15" i="11" s="1"/>
  <c r="Y14" i="11" a="1"/>
  <c r="Y14" i="11" s="1"/>
  <c r="Z14" i="11" s="1" a="1"/>
  <c r="Z14" i="11" s="1"/>
  <c r="W14" i="11" s="1"/>
  <c r="X14" i="11" s="1"/>
  <c r="Y13" i="11" a="1"/>
  <c r="Y13" i="11" s="1"/>
  <c r="Z13" i="11" s="1" a="1"/>
  <c r="Z13" i="11" s="1"/>
  <c r="W13" i="11" s="1"/>
  <c r="X13" i="11" s="1"/>
  <c r="Y12" i="11" a="1"/>
  <c r="Y12" i="11" s="1"/>
  <c r="Z12" i="11" s="1" a="1"/>
  <c r="Z12" i="11" s="1"/>
  <c r="W12" i="11" s="1"/>
  <c r="X12" i="11" s="1"/>
  <c r="Y11" i="11" a="1"/>
  <c r="Y11" i="11" s="1"/>
  <c r="Z11" i="11" s="1" a="1"/>
  <c r="Z11" i="11" s="1"/>
  <c r="W11" i="11" s="1"/>
  <c r="X11" i="11" s="1"/>
  <c r="Y10" i="11" a="1"/>
  <c r="Y10" i="11" s="1"/>
  <c r="Z10" i="11" s="1" a="1"/>
  <c r="Z10" i="11" s="1"/>
  <c r="W10" i="11" s="1"/>
  <c r="X10" i="11" s="1"/>
  <c r="Y9" i="11" a="1"/>
  <c r="Y9" i="11" s="1"/>
  <c r="Z9" i="11" s="1" a="1"/>
  <c r="Z9" i="11" s="1"/>
  <c r="W9" i="11" s="1"/>
  <c r="X9" i="11" s="1"/>
  <c r="Y8" i="11" a="1"/>
  <c r="Y8" i="11" s="1"/>
  <c r="Y7" i="11" a="1"/>
  <c r="Y7" i="11" s="1"/>
  <c r="Y6" i="11" a="1"/>
  <c r="Y6" i="11" s="1"/>
  <c r="Y5" i="11" a="1"/>
  <c r="Y5" i="11" s="1"/>
  <c r="Y4" i="11" a="1"/>
  <c r="Y4" i="11" s="1"/>
  <c r="Y3" i="11" a="1"/>
  <c r="Y3" i="11" s="1"/>
  <c r="Y32" i="12" a="1"/>
  <c r="Y32" i="12" s="1"/>
  <c r="Z32" i="12" s="1" a="1"/>
  <c r="Z32" i="12" s="1"/>
  <c r="W32" i="12" s="1"/>
  <c r="X32" i="12" s="1"/>
  <c r="Y31" i="12" a="1"/>
  <c r="Y31" i="12" s="1"/>
  <c r="Z31" i="12" s="1" a="1"/>
  <c r="Z31" i="12" s="1"/>
  <c r="W31" i="12" s="1"/>
  <c r="X31" i="12" s="1"/>
  <c r="Y30" i="12" a="1"/>
  <c r="Y30" i="12" s="1"/>
  <c r="Z30" i="12" s="1" a="1"/>
  <c r="Z30" i="12" s="1"/>
  <c r="W30" i="12" s="1"/>
  <c r="X30" i="12" s="1"/>
  <c r="Y29" i="12" a="1"/>
  <c r="Y29" i="12" s="1"/>
  <c r="Z29" i="12" s="1" a="1"/>
  <c r="Z29" i="12" s="1"/>
  <c r="W29" i="12" s="1"/>
  <c r="X29" i="12" s="1"/>
  <c r="Y28" i="12" a="1"/>
  <c r="Y28" i="12" s="1"/>
  <c r="Z28" i="12" s="1" a="1"/>
  <c r="Z28" i="12" s="1"/>
  <c r="W28" i="12" s="1"/>
  <c r="X28" i="12" s="1"/>
  <c r="Y27" i="12" a="1"/>
  <c r="Y27" i="12" s="1"/>
  <c r="Z27" i="12" s="1" a="1"/>
  <c r="Z27" i="12" s="1"/>
  <c r="W27" i="12" s="1"/>
  <c r="X27" i="12" s="1"/>
  <c r="Y26" i="12" a="1"/>
  <c r="Y26" i="12" s="1"/>
  <c r="Z26" i="12" s="1" a="1"/>
  <c r="Z26" i="12" s="1"/>
  <c r="W26" i="12" s="1"/>
  <c r="X26" i="12" s="1"/>
  <c r="Y25" i="12" a="1"/>
  <c r="Y25" i="12" s="1"/>
  <c r="Z25" i="12" s="1" a="1"/>
  <c r="Z25" i="12" s="1"/>
  <c r="W25" i="12" s="1"/>
  <c r="X25" i="12" s="1"/>
  <c r="Y24" i="12" a="1"/>
  <c r="Y24" i="12" s="1"/>
  <c r="Z24" i="12" s="1" a="1"/>
  <c r="Z24" i="12" s="1"/>
  <c r="W24" i="12" s="1"/>
  <c r="X24" i="12" s="1"/>
  <c r="Y23" i="12" a="1"/>
  <c r="Y23" i="12" s="1"/>
  <c r="Z23" i="12" s="1" a="1"/>
  <c r="Z23" i="12" s="1"/>
  <c r="W23" i="12" s="1"/>
  <c r="X23" i="12" s="1"/>
  <c r="Y22" i="12" a="1"/>
  <c r="Y22" i="12" s="1"/>
  <c r="Z22" i="12" s="1" a="1"/>
  <c r="Z22" i="12" s="1"/>
  <c r="W22" i="12" s="1"/>
  <c r="X22" i="12" s="1"/>
  <c r="Y21" i="12" a="1"/>
  <c r="Y21" i="12" s="1"/>
  <c r="Z21" i="12" s="1" a="1"/>
  <c r="Z21" i="12" s="1"/>
  <c r="W21" i="12" s="1"/>
  <c r="X21" i="12" s="1"/>
  <c r="Y20" i="12" a="1"/>
  <c r="Y20" i="12" s="1"/>
  <c r="Z20" i="12" s="1" a="1"/>
  <c r="Z20" i="12" s="1"/>
  <c r="W20" i="12" s="1"/>
  <c r="X20" i="12" s="1"/>
  <c r="Y19" i="12" a="1"/>
  <c r="Y19" i="12" s="1"/>
  <c r="Z19" i="12" s="1" a="1"/>
  <c r="Z19" i="12" s="1"/>
  <c r="W19" i="12" s="1"/>
  <c r="X19" i="12" s="1"/>
  <c r="Y18" i="12" a="1"/>
  <c r="Y18" i="12" s="1"/>
  <c r="Z18" i="12" s="1" a="1"/>
  <c r="Z18" i="12" s="1"/>
  <c r="W18" i="12" s="1"/>
  <c r="X18" i="12" s="1"/>
  <c r="Y17" i="12" a="1"/>
  <c r="Y17" i="12" s="1"/>
  <c r="Z17" i="12" s="1" a="1"/>
  <c r="Z17" i="12" s="1"/>
  <c r="W17" i="12" s="1"/>
  <c r="X17" i="12" s="1"/>
  <c r="Y16" i="12" a="1"/>
  <c r="Y16" i="12" s="1"/>
  <c r="Z16" i="12" s="1" a="1"/>
  <c r="Z16" i="12" s="1"/>
  <c r="W16" i="12" s="1"/>
  <c r="X16" i="12" s="1"/>
  <c r="Y15" i="12" a="1"/>
  <c r="Y15" i="12" s="1"/>
  <c r="Z15" i="12" s="1" a="1"/>
  <c r="Z15" i="12" s="1"/>
  <c r="W15" i="12" s="1"/>
  <c r="X15" i="12" s="1"/>
  <c r="Y14" i="12" a="1"/>
  <c r="Y14" i="12" s="1"/>
  <c r="Z14" i="12" s="1" a="1"/>
  <c r="Z14" i="12" s="1"/>
  <c r="W14" i="12" s="1"/>
  <c r="X14" i="12" s="1"/>
  <c r="Y13" i="12" a="1"/>
  <c r="Y13" i="12" s="1"/>
  <c r="Z13" i="12" s="1" a="1"/>
  <c r="Z13" i="12" s="1"/>
  <c r="W13" i="12" s="1"/>
  <c r="X13" i="12" s="1"/>
  <c r="Y12" i="12" a="1"/>
  <c r="Y12" i="12" s="1"/>
  <c r="Z12" i="12" s="1" a="1"/>
  <c r="Z12" i="12" s="1"/>
  <c r="W12" i="12" s="1"/>
  <c r="X12" i="12" s="1"/>
  <c r="Y11" i="12" a="1"/>
  <c r="Y11" i="12" s="1"/>
  <c r="Z11" i="12" s="1" a="1"/>
  <c r="Z11" i="12" s="1"/>
  <c r="W11" i="12" s="1"/>
  <c r="X11" i="12" s="1"/>
  <c r="Y10" i="12" a="1"/>
  <c r="Y10" i="12" s="1"/>
  <c r="Z10" i="12" s="1" a="1"/>
  <c r="Z10" i="12" s="1"/>
  <c r="W10" i="12" s="1"/>
  <c r="X10" i="12" s="1"/>
  <c r="Y9" i="12" a="1"/>
  <c r="Y9" i="12" s="1"/>
  <c r="Z9" i="12" s="1" a="1"/>
  <c r="Z9" i="12" s="1"/>
  <c r="W9" i="12" s="1"/>
  <c r="X9" i="12" s="1"/>
  <c r="Y8" i="12" a="1"/>
  <c r="Y8" i="12" s="1"/>
  <c r="Y7" i="12" a="1"/>
  <c r="Y7" i="12" s="1"/>
  <c r="Y6" i="12" a="1"/>
  <c r="Y6" i="12" s="1"/>
  <c r="Y5" i="12" a="1"/>
  <c r="Y5" i="12" s="1"/>
  <c r="Y4" i="12" a="1"/>
  <c r="Y4" i="12" s="1"/>
  <c r="Y3" i="12" a="1"/>
  <c r="Y3" i="12" s="1"/>
  <c r="Y32" i="13" a="1"/>
  <c r="Y32" i="13" s="1"/>
  <c r="Z32" i="13" s="1" a="1"/>
  <c r="Z32" i="13" s="1"/>
  <c r="W32" i="13" s="1"/>
  <c r="X32" i="13" s="1"/>
  <c r="Y31" i="13" a="1"/>
  <c r="Y31" i="13" s="1"/>
  <c r="Z31" i="13" s="1" a="1"/>
  <c r="Z31" i="13" s="1"/>
  <c r="W31" i="13" s="1"/>
  <c r="X31" i="13" s="1"/>
  <c r="Y30" i="13" a="1"/>
  <c r="Y30" i="13" s="1"/>
  <c r="Z30" i="13" s="1" a="1"/>
  <c r="Z30" i="13" s="1"/>
  <c r="W30" i="13" s="1"/>
  <c r="X30" i="13" s="1"/>
  <c r="Y29" i="13" a="1"/>
  <c r="Y29" i="13" s="1"/>
  <c r="Z29" i="13" s="1" a="1"/>
  <c r="Z29" i="13" s="1"/>
  <c r="W29" i="13" s="1"/>
  <c r="X29" i="13" s="1"/>
  <c r="Y28" i="13" a="1"/>
  <c r="Y28" i="13" s="1"/>
  <c r="Z28" i="13" s="1" a="1"/>
  <c r="Z28" i="13" s="1"/>
  <c r="W28" i="13" s="1"/>
  <c r="X28" i="13" s="1"/>
  <c r="Y27" i="13" a="1"/>
  <c r="Y27" i="13" s="1"/>
  <c r="Z27" i="13" s="1" a="1"/>
  <c r="Z27" i="13" s="1"/>
  <c r="W27" i="13" s="1"/>
  <c r="X27" i="13" s="1"/>
  <c r="Y26" i="13" a="1"/>
  <c r="Y26" i="13" s="1"/>
  <c r="Z26" i="13" s="1" a="1"/>
  <c r="Z26" i="13" s="1"/>
  <c r="W26" i="13" s="1"/>
  <c r="X26" i="13" s="1"/>
  <c r="Y25" i="13" a="1"/>
  <c r="Y25" i="13" s="1"/>
  <c r="Z25" i="13" s="1" a="1"/>
  <c r="Z25" i="13" s="1"/>
  <c r="W25" i="13" s="1"/>
  <c r="X25" i="13" s="1"/>
  <c r="Y24" i="13" a="1"/>
  <c r="Y24" i="13" s="1"/>
  <c r="Z24" i="13" s="1" a="1"/>
  <c r="Z24" i="13" s="1"/>
  <c r="W24" i="13" s="1"/>
  <c r="X24" i="13" s="1"/>
  <c r="Y23" i="13" a="1"/>
  <c r="Y23" i="13" s="1"/>
  <c r="Z23" i="13" s="1" a="1"/>
  <c r="Z23" i="13" s="1"/>
  <c r="W23" i="13" s="1"/>
  <c r="X23" i="13" s="1"/>
  <c r="Y22" i="13" a="1"/>
  <c r="Y22" i="13" s="1"/>
  <c r="Z22" i="13" s="1" a="1"/>
  <c r="Z22" i="13" s="1"/>
  <c r="W22" i="13" s="1"/>
  <c r="X22" i="13" s="1"/>
  <c r="Y21" i="13" a="1"/>
  <c r="Y21" i="13" s="1"/>
  <c r="Z21" i="13" s="1" a="1"/>
  <c r="Z21" i="13" s="1"/>
  <c r="W21" i="13" s="1"/>
  <c r="X21" i="13" s="1"/>
  <c r="Y20" i="13" a="1"/>
  <c r="Y20" i="13" s="1"/>
  <c r="Z20" i="13" s="1" a="1"/>
  <c r="Z20" i="13" s="1"/>
  <c r="W20" i="13" s="1"/>
  <c r="X20" i="13" s="1"/>
  <c r="Y19" i="13" a="1"/>
  <c r="Y19" i="13" s="1"/>
  <c r="Z19" i="13" s="1" a="1"/>
  <c r="Z19" i="13" s="1"/>
  <c r="W19" i="13" s="1"/>
  <c r="X19" i="13" s="1"/>
  <c r="Y18" i="13" a="1"/>
  <c r="Y18" i="13" s="1"/>
  <c r="Z18" i="13" s="1" a="1"/>
  <c r="Z18" i="13" s="1"/>
  <c r="W18" i="13" s="1"/>
  <c r="X18" i="13" s="1"/>
  <c r="Y17" i="13" a="1"/>
  <c r="Y17" i="13" s="1"/>
  <c r="Z17" i="13" s="1" a="1"/>
  <c r="Z17" i="13" s="1"/>
  <c r="W17" i="13" s="1"/>
  <c r="X17" i="13" s="1"/>
  <c r="Y16" i="13" a="1"/>
  <c r="Y16" i="13" s="1"/>
  <c r="Z16" i="13" s="1" a="1"/>
  <c r="Z16" i="13" s="1"/>
  <c r="W16" i="13" s="1"/>
  <c r="X16" i="13" s="1"/>
  <c r="Y15" i="13" a="1"/>
  <c r="Y15" i="13" s="1"/>
  <c r="Z15" i="13" s="1" a="1"/>
  <c r="Z15" i="13" s="1"/>
  <c r="W15" i="13" s="1"/>
  <c r="X15" i="13" s="1"/>
  <c r="Y14" i="13" a="1"/>
  <c r="Y14" i="13" s="1"/>
  <c r="Z14" i="13" s="1" a="1"/>
  <c r="Z14" i="13" s="1"/>
  <c r="W14" i="13" s="1"/>
  <c r="X14" i="13" s="1"/>
  <c r="Y13" i="13" a="1"/>
  <c r="Y13" i="13" s="1"/>
  <c r="Z13" i="13" s="1" a="1"/>
  <c r="Z13" i="13" s="1"/>
  <c r="W13" i="13" s="1"/>
  <c r="X13" i="13" s="1"/>
  <c r="Y12" i="13" a="1"/>
  <c r="Y12" i="13" s="1"/>
  <c r="Z12" i="13" s="1" a="1"/>
  <c r="Z12" i="13" s="1"/>
  <c r="W12" i="13" s="1"/>
  <c r="X12" i="13" s="1"/>
  <c r="Y11" i="13" a="1"/>
  <c r="Y11" i="13" s="1"/>
  <c r="Z11" i="13" s="1" a="1"/>
  <c r="Z11" i="13" s="1"/>
  <c r="W11" i="13" s="1"/>
  <c r="X11" i="13" s="1"/>
  <c r="Y10" i="13" a="1"/>
  <c r="Y10" i="13" s="1"/>
  <c r="Z10" i="13" s="1" a="1"/>
  <c r="Z10" i="13" s="1"/>
  <c r="W10" i="13" s="1"/>
  <c r="X10" i="13" s="1"/>
  <c r="Y9" i="13" a="1"/>
  <c r="Y9" i="13" s="1"/>
  <c r="Z9" i="13" s="1" a="1"/>
  <c r="Z9" i="13" s="1"/>
  <c r="W9" i="13" s="1"/>
  <c r="X9" i="13" s="1"/>
  <c r="Y8" i="13" a="1"/>
  <c r="Y8" i="13" s="1"/>
  <c r="Y7" i="13" a="1"/>
  <c r="Y7" i="13" s="1"/>
  <c r="Y6" i="13" a="1"/>
  <c r="Y6" i="13" s="1"/>
  <c r="Y5" i="13" a="1"/>
  <c r="Y5" i="13" s="1"/>
  <c r="Y4" i="13" a="1"/>
  <c r="Y4" i="13" s="1"/>
  <c r="Y3" i="13" a="1"/>
  <c r="Y3" i="13" s="1"/>
  <c r="Y32" i="14" a="1"/>
  <c r="Y32" i="14" s="1"/>
  <c r="Z32" i="14" s="1" a="1"/>
  <c r="Z32" i="14" s="1"/>
  <c r="W32" i="14" s="1"/>
  <c r="X32" i="14" s="1"/>
  <c r="Y31" i="14" a="1"/>
  <c r="Y31" i="14" s="1"/>
  <c r="Z31" i="14" s="1" a="1"/>
  <c r="Z31" i="14" s="1"/>
  <c r="W31" i="14" s="1"/>
  <c r="X31" i="14" s="1"/>
  <c r="Y30" i="14" a="1"/>
  <c r="Y30" i="14" s="1"/>
  <c r="Z30" i="14" s="1" a="1"/>
  <c r="Z30" i="14" s="1"/>
  <c r="W30" i="14" s="1"/>
  <c r="X30" i="14" s="1"/>
  <c r="Y29" i="14" a="1"/>
  <c r="Y29" i="14" s="1"/>
  <c r="Z29" i="14" s="1" a="1"/>
  <c r="Z29" i="14" s="1"/>
  <c r="W29" i="14" s="1"/>
  <c r="X29" i="14" s="1"/>
  <c r="Y28" i="14" a="1"/>
  <c r="Y28" i="14" s="1"/>
  <c r="Z28" i="14" s="1" a="1"/>
  <c r="Z28" i="14" s="1"/>
  <c r="W28" i="14" s="1"/>
  <c r="X28" i="14" s="1"/>
  <c r="Y27" i="14" a="1"/>
  <c r="Y27" i="14" s="1"/>
  <c r="Z27" i="14" s="1" a="1"/>
  <c r="Z27" i="14" s="1"/>
  <c r="W27" i="14" s="1"/>
  <c r="X27" i="14" s="1"/>
  <c r="Y26" i="14" a="1"/>
  <c r="Y26" i="14" s="1"/>
  <c r="Z26" i="14" s="1" a="1"/>
  <c r="Z26" i="14" s="1"/>
  <c r="W26" i="14" s="1"/>
  <c r="X26" i="14" s="1"/>
  <c r="Y25" i="14" a="1"/>
  <c r="Y25" i="14" s="1"/>
  <c r="Z25" i="14" s="1" a="1"/>
  <c r="Z25" i="14" s="1"/>
  <c r="W25" i="14" s="1"/>
  <c r="X25" i="14" s="1"/>
  <c r="Y24" i="14" a="1"/>
  <c r="Y24" i="14" s="1"/>
  <c r="Z24" i="14" s="1" a="1"/>
  <c r="Z24" i="14" s="1"/>
  <c r="W24" i="14" s="1"/>
  <c r="X24" i="14" s="1"/>
  <c r="Y23" i="14" a="1"/>
  <c r="Y23" i="14" s="1"/>
  <c r="Z23" i="14" s="1" a="1"/>
  <c r="Z23" i="14" s="1"/>
  <c r="W23" i="14" s="1"/>
  <c r="X23" i="14" s="1"/>
  <c r="Y22" i="14" a="1"/>
  <c r="Y22" i="14" s="1"/>
  <c r="Z22" i="14" s="1" a="1"/>
  <c r="Z22" i="14" s="1"/>
  <c r="W22" i="14" s="1"/>
  <c r="X22" i="14" s="1"/>
  <c r="Y21" i="14" a="1"/>
  <c r="Y21" i="14" s="1"/>
  <c r="Z21" i="14" s="1" a="1"/>
  <c r="Z21" i="14" s="1"/>
  <c r="W21" i="14" s="1"/>
  <c r="X21" i="14" s="1"/>
  <c r="Y20" i="14" a="1"/>
  <c r="Y20" i="14" s="1"/>
  <c r="Z20" i="14" s="1" a="1"/>
  <c r="Z20" i="14" s="1"/>
  <c r="W20" i="14" s="1"/>
  <c r="X20" i="14" s="1"/>
  <c r="Y19" i="14" a="1"/>
  <c r="Y19" i="14" s="1"/>
  <c r="Z19" i="14" s="1" a="1"/>
  <c r="Z19" i="14" s="1"/>
  <c r="W19" i="14" s="1"/>
  <c r="X19" i="14" s="1"/>
  <c r="Y18" i="14" a="1"/>
  <c r="Y18" i="14" s="1"/>
  <c r="Z18" i="14" s="1" a="1"/>
  <c r="Z18" i="14" s="1"/>
  <c r="W18" i="14" s="1"/>
  <c r="X18" i="14" s="1"/>
  <c r="Y17" i="14" a="1"/>
  <c r="Y17" i="14" s="1"/>
  <c r="Z17" i="14" s="1" a="1"/>
  <c r="Z17" i="14" s="1"/>
  <c r="W17" i="14" s="1"/>
  <c r="X17" i="14" s="1"/>
  <c r="Y16" i="14" a="1"/>
  <c r="Y16" i="14" s="1"/>
  <c r="Z16" i="14" s="1" a="1"/>
  <c r="Z16" i="14" s="1"/>
  <c r="W16" i="14" s="1"/>
  <c r="X16" i="14" s="1"/>
  <c r="Y15" i="14" a="1"/>
  <c r="Y15" i="14" s="1"/>
  <c r="Z15" i="14" s="1" a="1"/>
  <c r="Z15" i="14" s="1"/>
  <c r="W15" i="14" s="1"/>
  <c r="X15" i="14" s="1"/>
  <c r="Y14" i="14" a="1"/>
  <c r="Y14" i="14" s="1"/>
  <c r="Z14" i="14" s="1" a="1"/>
  <c r="Z14" i="14" s="1"/>
  <c r="W14" i="14" s="1"/>
  <c r="X14" i="14" s="1"/>
  <c r="Y13" i="14" a="1"/>
  <c r="Y13" i="14" s="1"/>
  <c r="Z13" i="14" s="1" a="1"/>
  <c r="Z13" i="14" s="1"/>
  <c r="W13" i="14" s="1"/>
  <c r="X13" i="14" s="1"/>
  <c r="Y12" i="14" a="1"/>
  <c r="Y12" i="14" s="1"/>
  <c r="Z12" i="14" s="1" a="1"/>
  <c r="Z12" i="14" s="1"/>
  <c r="W12" i="14" s="1"/>
  <c r="X12" i="14" s="1"/>
  <c r="Y11" i="14" a="1"/>
  <c r="Y11" i="14" s="1"/>
  <c r="Z11" i="14" s="1" a="1"/>
  <c r="Z11" i="14" s="1"/>
  <c r="W11" i="14" s="1"/>
  <c r="X11" i="14" s="1"/>
  <c r="Y10" i="14" a="1"/>
  <c r="Y10" i="14" s="1"/>
  <c r="Z10" i="14" s="1" a="1"/>
  <c r="Z10" i="14" s="1"/>
  <c r="W10" i="14" s="1"/>
  <c r="X10" i="14" s="1"/>
  <c r="Y9" i="14" a="1"/>
  <c r="Y9" i="14" s="1"/>
  <c r="Z9" i="14" s="1" a="1"/>
  <c r="Z9" i="14" s="1"/>
  <c r="W9" i="14" s="1"/>
  <c r="X9" i="14" s="1"/>
  <c r="Y8" i="14" a="1"/>
  <c r="Y8" i="14" s="1"/>
  <c r="Y7" i="14" a="1"/>
  <c r="Y7" i="14" s="1"/>
  <c r="Y6" i="14" a="1"/>
  <c r="Y6" i="14" s="1"/>
  <c r="Y5" i="14" a="1"/>
  <c r="Y5" i="14" s="1"/>
  <c r="Y4" i="14" a="1"/>
  <c r="Y4" i="14" s="1"/>
  <c r="Y3" i="14" a="1"/>
  <c r="Y3" i="14" s="1"/>
  <c r="Y32" i="15" a="1"/>
  <c r="Y32" i="15" s="1"/>
  <c r="Z32" i="15" s="1" a="1"/>
  <c r="Z32" i="15" s="1"/>
  <c r="W32" i="15" s="1"/>
  <c r="X32" i="15" s="1"/>
  <c r="Y31" i="15" a="1"/>
  <c r="Y31" i="15" s="1"/>
  <c r="Z31" i="15" s="1" a="1"/>
  <c r="Z31" i="15" s="1"/>
  <c r="W31" i="15" s="1"/>
  <c r="X31" i="15" s="1"/>
  <c r="Y30" i="15" a="1"/>
  <c r="Y30" i="15" s="1"/>
  <c r="Z30" i="15" s="1" a="1"/>
  <c r="Z30" i="15" s="1"/>
  <c r="W30" i="15" s="1"/>
  <c r="X30" i="15" s="1"/>
  <c r="Y29" i="15" a="1"/>
  <c r="Y29" i="15" s="1"/>
  <c r="Z29" i="15" s="1" a="1"/>
  <c r="Z29" i="15" s="1"/>
  <c r="W29" i="15" s="1"/>
  <c r="X29" i="15" s="1"/>
  <c r="Y28" i="15" a="1"/>
  <c r="Y28" i="15" s="1"/>
  <c r="Z28" i="15" s="1" a="1"/>
  <c r="Z28" i="15" s="1"/>
  <c r="W28" i="15" s="1"/>
  <c r="X28" i="15" s="1"/>
  <c r="Y27" i="15" a="1"/>
  <c r="Y27" i="15" s="1"/>
  <c r="Z27" i="15" s="1" a="1"/>
  <c r="Z27" i="15" s="1"/>
  <c r="W27" i="15" s="1"/>
  <c r="X27" i="15" s="1"/>
  <c r="Y26" i="15" a="1"/>
  <c r="Y26" i="15" s="1"/>
  <c r="Z26" i="15" s="1" a="1"/>
  <c r="Z26" i="15" s="1"/>
  <c r="W26" i="15" s="1"/>
  <c r="X26" i="15" s="1"/>
  <c r="Y25" i="15" a="1"/>
  <c r="Y25" i="15" s="1"/>
  <c r="Z25" i="15" s="1" a="1"/>
  <c r="Z25" i="15" s="1"/>
  <c r="W25" i="15" s="1"/>
  <c r="X25" i="15" s="1"/>
  <c r="Y24" i="15" a="1"/>
  <c r="Y24" i="15" s="1"/>
  <c r="Z24" i="15" s="1" a="1"/>
  <c r="Z24" i="15" s="1"/>
  <c r="W24" i="15" s="1"/>
  <c r="X24" i="15" s="1"/>
  <c r="Y23" i="15" a="1"/>
  <c r="Y23" i="15" s="1"/>
  <c r="Z23" i="15" s="1" a="1"/>
  <c r="Z23" i="15" s="1"/>
  <c r="W23" i="15" s="1"/>
  <c r="X23" i="15" s="1"/>
  <c r="Y22" i="15" a="1"/>
  <c r="Y22" i="15" s="1"/>
  <c r="Z22" i="15" s="1" a="1"/>
  <c r="Z22" i="15" s="1"/>
  <c r="W22" i="15" s="1"/>
  <c r="X22" i="15" s="1"/>
  <c r="Y21" i="15" a="1"/>
  <c r="Y21" i="15" s="1"/>
  <c r="Z21" i="15" s="1" a="1"/>
  <c r="Z21" i="15" s="1"/>
  <c r="W21" i="15" s="1"/>
  <c r="X21" i="15" s="1"/>
  <c r="Y20" i="15" a="1"/>
  <c r="Y20" i="15" s="1"/>
  <c r="Z20" i="15" s="1" a="1"/>
  <c r="Z20" i="15" s="1"/>
  <c r="W20" i="15" s="1"/>
  <c r="X20" i="15" s="1"/>
  <c r="Y19" i="15" a="1"/>
  <c r="Y19" i="15" s="1"/>
  <c r="Z19" i="15" s="1" a="1"/>
  <c r="Z19" i="15" s="1"/>
  <c r="W19" i="15" s="1"/>
  <c r="X19" i="15" s="1"/>
  <c r="Y18" i="15" a="1"/>
  <c r="Y18" i="15" s="1"/>
  <c r="Z18" i="15" s="1" a="1"/>
  <c r="Z18" i="15" s="1"/>
  <c r="W18" i="15" s="1"/>
  <c r="X18" i="15" s="1"/>
  <c r="Y17" i="15" a="1"/>
  <c r="Y17" i="15" s="1"/>
  <c r="Z17" i="15" s="1" a="1"/>
  <c r="Z17" i="15" s="1"/>
  <c r="W17" i="15" s="1"/>
  <c r="X17" i="15" s="1"/>
  <c r="Y16" i="15" a="1"/>
  <c r="Y16" i="15" s="1"/>
  <c r="Z16" i="15" s="1" a="1"/>
  <c r="Z16" i="15" s="1"/>
  <c r="W16" i="15" s="1"/>
  <c r="X16" i="15" s="1"/>
  <c r="Y15" i="15" a="1"/>
  <c r="Y15" i="15" s="1"/>
  <c r="Z15" i="15" s="1" a="1"/>
  <c r="Z15" i="15" s="1"/>
  <c r="W15" i="15" s="1"/>
  <c r="X15" i="15" s="1"/>
  <c r="Y14" i="15" a="1"/>
  <c r="Y14" i="15" s="1"/>
  <c r="Z14" i="15" s="1" a="1"/>
  <c r="Z14" i="15" s="1"/>
  <c r="W14" i="15" s="1"/>
  <c r="X14" i="15" s="1"/>
  <c r="Y13" i="15" a="1"/>
  <c r="Y13" i="15" s="1"/>
  <c r="Z13" i="15" s="1" a="1"/>
  <c r="Z13" i="15" s="1"/>
  <c r="W13" i="15" s="1"/>
  <c r="X13" i="15" s="1"/>
  <c r="Y12" i="15" a="1"/>
  <c r="Y12" i="15" s="1"/>
  <c r="Z12" i="15" s="1" a="1"/>
  <c r="Z12" i="15" s="1"/>
  <c r="W12" i="15" s="1"/>
  <c r="X12" i="15" s="1"/>
  <c r="Y11" i="15" a="1"/>
  <c r="Y11" i="15" s="1"/>
  <c r="Z11" i="15" s="1" a="1"/>
  <c r="Z11" i="15" s="1"/>
  <c r="W11" i="15" s="1"/>
  <c r="X11" i="15" s="1"/>
  <c r="Y10" i="15" a="1"/>
  <c r="Y10" i="15" s="1"/>
  <c r="Z10" i="15" s="1" a="1"/>
  <c r="Z10" i="15" s="1"/>
  <c r="W10" i="15" s="1"/>
  <c r="X10" i="15" s="1"/>
  <c r="Y9" i="15" a="1"/>
  <c r="Y9" i="15" s="1"/>
  <c r="Z9" i="15" s="1" a="1"/>
  <c r="Z9" i="15" s="1"/>
  <c r="W9" i="15" s="1"/>
  <c r="X9" i="15" s="1"/>
  <c r="Y8" i="15" a="1"/>
  <c r="Y8" i="15" s="1"/>
  <c r="Y7" i="15" a="1"/>
  <c r="Y7" i="15" s="1"/>
  <c r="Y6" i="15" a="1"/>
  <c r="Y6" i="15" s="1"/>
  <c r="Y5" i="15" a="1"/>
  <c r="Y5" i="15" s="1"/>
  <c r="Y4" i="15" a="1"/>
  <c r="Y4" i="15" s="1"/>
  <c r="Y3" i="15" a="1"/>
  <c r="Y3" i="15" s="1"/>
  <c r="Y32" i="8" a="1"/>
  <c r="Y32" i="8" s="1"/>
  <c r="Z32" i="8" s="1" a="1"/>
  <c r="Z32" i="8" s="1"/>
  <c r="W32" i="8" s="1"/>
  <c r="X32" i="8" s="1"/>
  <c r="Y31" i="8" a="1"/>
  <c r="Y31" i="8" s="1"/>
  <c r="Z31" i="8" s="1" a="1"/>
  <c r="Z31" i="8" s="1"/>
  <c r="W31" i="8" s="1"/>
  <c r="X31" i="8" s="1"/>
  <c r="Y30" i="8" a="1"/>
  <c r="Y30" i="8" s="1"/>
  <c r="Z30" i="8" s="1" a="1"/>
  <c r="Z30" i="8" s="1"/>
  <c r="W30" i="8" s="1"/>
  <c r="X30" i="8" s="1"/>
  <c r="Y29" i="8" a="1"/>
  <c r="Y29" i="8" s="1"/>
  <c r="Z29" i="8" s="1" a="1"/>
  <c r="Z29" i="8" s="1"/>
  <c r="W29" i="8" s="1"/>
  <c r="X29" i="8" s="1"/>
  <c r="Y28" i="8" a="1"/>
  <c r="Y28" i="8" s="1"/>
  <c r="Z28" i="8" s="1" a="1"/>
  <c r="Z28" i="8" s="1"/>
  <c r="W28" i="8" s="1"/>
  <c r="X28" i="8" s="1"/>
  <c r="Y27" i="8" a="1"/>
  <c r="Y27" i="8" s="1"/>
  <c r="Z27" i="8" s="1" a="1"/>
  <c r="Z27" i="8" s="1"/>
  <c r="W27" i="8" s="1"/>
  <c r="X27" i="8" s="1"/>
  <c r="Y26" i="8" a="1"/>
  <c r="Y26" i="8" s="1"/>
  <c r="Z26" i="8" s="1" a="1"/>
  <c r="Z26" i="8" s="1"/>
  <c r="W26" i="8" s="1"/>
  <c r="X26" i="8" s="1"/>
  <c r="Y25" i="8" a="1"/>
  <c r="Y25" i="8" s="1"/>
  <c r="Z25" i="8" s="1" a="1"/>
  <c r="Z25" i="8" s="1"/>
  <c r="W25" i="8" s="1"/>
  <c r="X25" i="8" s="1"/>
  <c r="Y24" i="8" a="1"/>
  <c r="Y24" i="8" s="1"/>
  <c r="Z24" i="8" s="1" a="1"/>
  <c r="Z24" i="8" s="1"/>
  <c r="W24" i="8" s="1"/>
  <c r="X24" i="8" s="1"/>
  <c r="Y23" i="8" a="1"/>
  <c r="Y23" i="8" s="1"/>
  <c r="Z23" i="8" s="1" a="1"/>
  <c r="Z23" i="8" s="1"/>
  <c r="W23" i="8" s="1"/>
  <c r="X23" i="8" s="1"/>
  <c r="Y22" i="8" a="1"/>
  <c r="Y22" i="8" s="1"/>
  <c r="Z22" i="8" s="1" a="1"/>
  <c r="Z22" i="8" s="1"/>
  <c r="W22" i="8" s="1"/>
  <c r="X22" i="8" s="1"/>
  <c r="Y21" i="8" a="1"/>
  <c r="Y21" i="8" s="1"/>
  <c r="Z21" i="8" s="1" a="1"/>
  <c r="Z21" i="8" s="1"/>
  <c r="W21" i="8" s="1"/>
  <c r="X21" i="8" s="1"/>
  <c r="Y20" i="8" a="1"/>
  <c r="Y20" i="8" s="1"/>
  <c r="Z20" i="8" s="1" a="1"/>
  <c r="Z20" i="8" s="1"/>
  <c r="W20" i="8" s="1"/>
  <c r="X20" i="8" s="1"/>
  <c r="Y19" i="8" a="1"/>
  <c r="Y19" i="8" s="1"/>
  <c r="Z19" i="8" s="1" a="1"/>
  <c r="Z19" i="8" s="1"/>
  <c r="W19" i="8" s="1"/>
  <c r="X19" i="8" s="1"/>
  <c r="Y18" i="8" a="1"/>
  <c r="Y18" i="8" s="1"/>
  <c r="Z18" i="8" s="1" a="1"/>
  <c r="Z18" i="8" s="1"/>
  <c r="W18" i="8" s="1"/>
  <c r="X18" i="8" s="1"/>
  <c r="Y17" i="8" a="1"/>
  <c r="Y17" i="8" s="1"/>
  <c r="Z17" i="8" s="1" a="1"/>
  <c r="Z17" i="8" s="1"/>
  <c r="W17" i="8" s="1"/>
  <c r="X17" i="8" s="1"/>
  <c r="Y16" i="8" a="1"/>
  <c r="Y16" i="8" s="1"/>
  <c r="Z16" i="8" s="1" a="1"/>
  <c r="Z16" i="8" s="1"/>
  <c r="W16" i="8" s="1"/>
  <c r="X16" i="8" s="1"/>
  <c r="Y15" i="8" a="1"/>
  <c r="Y15" i="8" s="1"/>
  <c r="Z15" i="8" s="1" a="1"/>
  <c r="Z15" i="8" s="1"/>
  <c r="W15" i="8" s="1"/>
  <c r="X15" i="8" s="1"/>
  <c r="Y14" i="8" a="1"/>
  <c r="Y14" i="8" s="1"/>
  <c r="Z14" i="8" s="1" a="1"/>
  <c r="Z14" i="8" s="1"/>
  <c r="W14" i="8" s="1"/>
  <c r="X14" i="8" s="1"/>
  <c r="Y13" i="8" a="1"/>
  <c r="Y13" i="8" s="1"/>
  <c r="Z13" i="8" s="1" a="1"/>
  <c r="Z13" i="8" s="1"/>
  <c r="W13" i="8" s="1"/>
  <c r="X13" i="8" s="1"/>
  <c r="Y12" i="8" a="1"/>
  <c r="Y12" i="8" s="1"/>
  <c r="Z12" i="8" s="1" a="1"/>
  <c r="Z12" i="8" s="1"/>
  <c r="W12" i="8" s="1"/>
  <c r="X12" i="8" s="1"/>
  <c r="Y11" i="8" a="1"/>
  <c r="Y11" i="8" s="1"/>
  <c r="Z11" i="8" s="1" a="1"/>
  <c r="Z11" i="8" s="1"/>
  <c r="W11" i="8" s="1"/>
  <c r="X11" i="8" s="1"/>
  <c r="Y10" i="8" a="1"/>
  <c r="Y10" i="8" s="1"/>
  <c r="Z10" i="8" s="1" a="1"/>
  <c r="Z10" i="8" s="1"/>
  <c r="W10" i="8" s="1"/>
  <c r="X10" i="8" s="1"/>
  <c r="Y9" i="8" a="1"/>
  <c r="Y9" i="8" s="1"/>
  <c r="Z9" i="8" s="1" a="1"/>
  <c r="Z9" i="8" s="1"/>
  <c r="W9" i="8" s="1"/>
  <c r="X9" i="8" s="1"/>
  <c r="Y8" i="8" a="1"/>
  <c r="Y8" i="8" s="1"/>
  <c r="Y7" i="8" a="1"/>
  <c r="Y7" i="8" s="1"/>
  <c r="Y6" i="8" a="1"/>
  <c r="Y6" i="8" s="1"/>
  <c r="Y5" i="8" a="1"/>
  <c r="Y5" i="8" s="1"/>
  <c r="Y4" i="8" a="1"/>
  <c r="Y4" i="8" s="1"/>
  <c r="Y3" i="8" a="1"/>
  <c r="Y3" i="8" s="1"/>
  <c r="S39" i="2" a="1"/>
  <c r="S39" i="2" s="1"/>
  <c r="S38" i="2" a="1"/>
  <c r="S38" i="2" s="1"/>
  <c r="S37" i="2" a="1"/>
  <c r="S37" i="2" s="1"/>
  <c r="S36" i="2" a="1"/>
  <c r="S36" i="2" s="1"/>
  <c r="S35" i="2" a="1"/>
  <c r="S35" i="2" s="1"/>
  <c r="S34" i="2" a="1"/>
  <c r="S34" i="2" s="1"/>
  <c r="S33" i="2" a="1"/>
  <c r="S33" i="2" s="1"/>
  <c r="S32" i="2" a="1"/>
  <c r="S32" i="2" s="1"/>
  <c r="S31" i="2" a="1"/>
  <c r="S31" i="2" s="1"/>
  <c r="S30" i="2" a="1"/>
  <c r="S30" i="2" s="1"/>
  <c r="S29" i="2" a="1"/>
  <c r="S29" i="2" s="1"/>
  <c r="S28" i="2" a="1"/>
  <c r="S28" i="2" s="1"/>
  <c r="S27" i="2" a="1"/>
  <c r="S27" i="2" s="1"/>
  <c r="S26" i="2" a="1"/>
  <c r="S26" i="2" s="1"/>
  <c r="S25" i="2" a="1"/>
  <c r="S25" i="2" s="1"/>
  <c r="S24" i="2" a="1"/>
  <c r="S24" i="2" s="1"/>
  <c r="S23" i="2" a="1"/>
  <c r="S23" i="2" s="1"/>
  <c r="S22" i="2" a="1"/>
  <c r="S22" i="2" s="1"/>
  <c r="S21" i="2" a="1"/>
  <c r="S21" i="2" s="1"/>
  <c r="S20" i="2" a="1"/>
  <c r="S20" i="2" s="1"/>
  <c r="S19" i="2" a="1"/>
  <c r="S19" i="2" s="1"/>
  <c r="S18" i="2" a="1"/>
  <c r="S18" i="2" s="1"/>
  <c r="S17" i="2" a="1"/>
  <c r="S17" i="2" s="1"/>
  <c r="S16" i="2" a="1"/>
  <c r="S16" i="2" s="1"/>
  <c r="S15" i="2" a="1"/>
  <c r="S15" i="2" s="1"/>
  <c r="S14" i="2" a="1"/>
  <c r="S14" i="2" s="1"/>
  <c r="S13" i="2" a="1"/>
  <c r="S13" i="2" s="1"/>
  <c r="S12" i="2" a="1"/>
  <c r="S12" i="2" s="1"/>
  <c r="S11" i="2" a="1"/>
  <c r="S11" i="2" s="1"/>
  <c r="Y32" i="4" a="1"/>
  <c r="Y32" i="4" s="1"/>
  <c r="Z32" i="4" s="1" a="1"/>
  <c r="Z32" i="4" s="1"/>
  <c r="W32" i="4" s="1"/>
  <c r="X32" i="4" s="1"/>
  <c r="Y31" i="4" a="1"/>
  <c r="Y31" i="4" s="1"/>
  <c r="Z31" i="4" s="1" a="1"/>
  <c r="Z31" i="4" s="1"/>
  <c r="W31" i="4" s="1"/>
  <c r="X31" i="4" s="1"/>
  <c r="Y30" i="4" a="1"/>
  <c r="Y30" i="4" s="1"/>
  <c r="Z30" i="4" s="1" a="1"/>
  <c r="Z30" i="4" s="1"/>
  <c r="W30" i="4" s="1"/>
  <c r="X30" i="4" s="1"/>
  <c r="Y29" i="4" a="1"/>
  <c r="Y29" i="4" s="1"/>
  <c r="Z29" i="4" s="1" a="1"/>
  <c r="Z29" i="4" s="1"/>
  <c r="W29" i="4" s="1"/>
  <c r="X29" i="4" s="1"/>
  <c r="Y28" i="4" a="1"/>
  <c r="Y28" i="4" s="1"/>
  <c r="Z28" i="4" s="1" a="1"/>
  <c r="Z28" i="4" s="1"/>
  <c r="W28" i="4" s="1"/>
  <c r="X28" i="4" s="1"/>
  <c r="Y27" i="4" a="1"/>
  <c r="Y27" i="4" s="1"/>
  <c r="Z27" i="4" s="1" a="1"/>
  <c r="Z27" i="4" s="1"/>
  <c r="W27" i="4" s="1"/>
  <c r="X27" i="4" s="1"/>
  <c r="Y26" i="4" a="1"/>
  <c r="Y26" i="4" s="1"/>
  <c r="Z26" i="4" s="1" a="1"/>
  <c r="Z26" i="4" s="1"/>
  <c r="W26" i="4" s="1"/>
  <c r="X26" i="4" s="1"/>
  <c r="Y25" i="4" a="1"/>
  <c r="Y25" i="4" s="1"/>
  <c r="Z25" i="4" s="1" a="1"/>
  <c r="Z25" i="4" s="1"/>
  <c r="W25" i="4" s="1"/>
  <c r="X25" i="4" s="1"/>
  <c r="Y24" i="4" a="1"/>
  <c r="Y24" i="4" s="1"/>
  <c r="Z24" i="4" s="1" a="1"/>
  <c r="Z24" i="4" s="1"/>
  <c r="W24" i="4" s="1"/>
  <c r="X24" i="4" s="1"/>
  <c r="Y23" i="4" a="1"/>
  <c r="Y23" i="4" s="1"/>
  <c r="Z23" i="4" s="1" a="1"/>
  <c r="Z23" i="4" s="1"/>
  <c r="W23" i="4" s="1"/>
  <c r="X23" i="4" s="1"/>
  <c r="Y22" i="4" a="1"/>
  <c r="Y22" i="4" s="1"/>
  <c r="Z22" i="4" s="1" a="1"/>
  <c r="Z22" i="4" s="1"/>
  <c r="W22" i="4" s="1"/>
  <c r="X22" i="4" s="1"/>
  <c r="Y21" i="4" a="1"/>
  <c r="Y21" i="4" s="1"/>
  <c r="Z21" i="4" s="1" a="1"/>
  <c r="Z21" i="4" s="1"/>
  <c r="W21" i="4" s="1"/>
  <c r="X21" i="4" s="1"/>
  <c r="Y20" i="4" a="1"/>
  <c r="Y20" i="4" s="1"/>
  <c r="Z20" i="4" s="1" a="1"/>
  <c r="Z20" i="4" s="1"/>
  <c r="W20" i="4" s="1"/>
  <c r="X20" i="4" s="1"/>
  <c r="Y19" i="4" a="1"/>
  <c r="Y19" i="4" s="1"/>
  <c r="Z19" i="4" s="1" a="1"/>
  <c r="Z19" i="4" s="1"/>
  <c r="W19" i="4" s="1"/>
  <c r="X19" i="4" s="1"/>
  <c r="Y18" i="4" a="1"/>
  <c r="Y18" i="4" s="1"/>
  <c r="Z18" i="4" s="1" a="1"/>
  <c r="Z18" i="4" s="1"/>
  <c r="W18" i="4" s="1"/>
  <c r="X18" i="4" s="1"/>
  <c r="Y17" i="4" a="1"/>
  <c r="Y17" i="4" s="1"/>
  <c r="Z17" i="4" s="1" a="1"/>
  <c r="Z17" i="4" s="1"/>
  <c r="W17" i="4" s="1"/>
  <c r="X17" i="4" s="1"/>
  <c r="Y16" i="4" a="1"/>
  <c r="Y16" i="4" s="1"/>
  <c r="Z16" i="4" s="1" a="1"/>
  <c r="Z16" i="4" s="1"/>
  <c r="W16" i="4" s="1"/>
  <c r="X16" i="4" s="1"/>
  <c r="Y15" i="4" a="1"/>
  <c r="Y15" i="4" s="1"/>
  <c r="Z15" i="4" s="1" a="1"/>
  <c r="Z15" i="4" s="1"/>
  <c r="W15" i="4" s="1"/>
  <c r="X15" i="4" s="1"/>
  <c r="Y14" i="4" a="1"/>
  <c r="Y14" i="4" s="1"/>
  <c r="Z14" i="4" s="1" a="1"/>
  <c r="Z14" i="4" s="1"/>
  <c r="W14" i="4" s="1"/>
  <c r="X14" i="4" s="1"/>
  <c r="Y13" i="4" a="1"/>
  <c r="Y13" i="4" s="1"/>
  <c r="Z13" i="4" s="1" a="1"/>
  <c r="Z13" i="4" s="1"/>
  <c r="W13" i="4" s="1"/>
  <c r="X13" i="4" s="1"/>
  <c r="Y12" i="4" a="1"/>
  <c r="Y12" i="4" s="1"/>
  <c r="Z12" i="4" s="1" a="1"/>
  <c r="Z12" i="4" s="1"/>
  <c r="W12" i="4" s="1"/>
  <c r="X12" i="4" s="1"/>
  <c r="Y11" i="4" a="1"/>
  <c r="Y11" i="4" s="1"/>
  <c r="Z11" i="4" s="1" a="1"/>
  <c r="Z11" i="4" s="1"/>
  <c r="W11" i="4" s="1"/>
  <c r="X11" i="4" s="1"/>
  <c r="Y10" i="4" a="1"/>
  <c r="Y10" i="4" s="1"/>
  <c r="Z10" i="4" s="1" a="1"/>
  <c r="Z10" i="4" s="1"/>
  <c r="W10" i="4" s="1"/>
  <c r="X10" i="4" s="1"/>
  <c r="Y9" i="4" a="1"/>
  <c r="Y9" i="4" s="1"/>
  <c r="Z9" i="4" s="1" a="1"/>
  <c r="Z9" i="4" s="1"/>
  <c r="W9" i="4" s="1"/>
  <c r="X9" i="4" s="1"/>
  <c r="Y8" i="4" a="1"/>
  <c r="Y8" i="4" s="1"/>
  <c r="Y7" i="4" a="1"/>
  <c r="Y7" i="4" s="1"/>
  <c r="Y6" i="4" a="1"/>
  <c r="Y6" i="4" s="1"/>
  <c r="Y5" i="4" a="1"/>
  <c r="Y5" i="4" s="1"/>
  <c r="Y4" i="4" a="1"/>
  <c r="Y4" i="4" s="1"/>
  <c r="Z55" i="4" a="1"/>
  <c r="Z55" i="4" s="1"/>
  <c r="Z56" i="4" a="1"/>
  <c r="Z56" i="4" s="1"/>
  <c r="Z57" i="4" a="1"/>
  <c r="Z57" i="4" s="1"/>
  <c r="Z58" i="4" a="1"/>
  <c r="Z58" i="4" s="1"/>
  <c r="Z59" i="4" a="1"/>
  <c r="Z59" i="4" s="1"/>
  <c r="S40" i="2" a="1"/>
  <c r="S40" i="2" s="1"/>
  <c r="S41" i="2" a="1"/>
  <c r="S41" i="2" s="1"/>
  <c r="AX8" i="8"/>
  <c r="AX8" i="9"/>
  <c r="AX8" i="10"/>
  <c r="AX8" i="11"/>
  <c r="AX8" i="12"/>
  <c r="AX8" i="13"/>
  <c r="AX8" i="14"/>
  <c r="AX8" i="15"/>
  <c r="AX8" i="16"/>
  <c r="AX8" i="17"/>
  <c r="AX8" i="18"/>
  <c r="AX8" i="4"/>
  <c r="C2" i="19"/>
  <c r="B43" i="26"/>
  <c r="B44" i="26"/>
  <c r="B45" i="26"/>
  <c r="B46" i="26"/>
  <c r="B47" i="26"/>
  <c r="B48" i="26"/>
  <c r="B49" i="26"/>
  <c r="B50" i="26"/>
  <c r="B51" i="26"/>
  <c r="B52" i="26"/>
  <c r="B33" i="26"/>
  <c r="B34" i="26"/>
  <c r="B35" i="26"/>
  <c r="B36" i="26"/>
  <c r="B37" i="26"/>
  <c r="B38" i="26"/>
  <c r="B39" i="26"/>
  <c r="B40" i="26"/>
  <c r="B41" i="26"/>
  <c r="B42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4" i="26"/>
  <c r="E4" i="27"/>
  <c r="F4" i="27"/>
  <c r="G4" i="27"/>
  <c r="H4" i="27"/>
  <c r="I4" i="27"/>
  <c r="J4" i="27"/>
  <c r="K4" i="27"/>
  <c r="L4" i="27"/>
  <c r="M4" i="27"/>
  <c r="N4" i="27"/>
  <c r="O4" i="27"/>
  <c r="E5" i="27"/>
  <c r="F5" i="27"/>
  <c r="G5" i="27"/>
  <c r="H5" i="27"/>
  <c r="I5" i="27"/>
  <c r="J5" i="27"/>
  <c r="K5" i="27"/>
  <c r="L5" i="27"/>
  <c r="M5" i="27"/>
  <c r="N5" i="27"/>
  <c r="O5" i="27"/>
  <c r="E6" i="27"/>
  <c r="F6" i="27"/>
  <c r="G6" i="27"/>
  <c r="H6" i="27"/>
  <c r="I6" i="27"/>
  <c r="J6" i="27"/>
  <c r="K6" i="27"/>
  <c r="L6" i="27"/>
  <c r="M6" i="27"/>
  <c r="N6" i="27"/>
  <c r="O6" i="27"/>
  <c r="D6" i="27"/>
  <c r="D5" i="27"/>
  <c r="D4" i="27"/>
  <c r="I309" i="27"/>
  <c r="I308" i="27"/>
  <c r="I307" i="27"/>
  <c r="I306" i="27"/>
  <c r="I305" i="27"/>
  <c r="I304" i="27"/>
  <c r="I303" i="27"/>
  <c r="I302" i="27"/>
  <c r="I301" i="27"/>
  <c r="I300" i="27"/>
  <c r="I299" i="27"/>
  <c r="I298" i="27"/>
  <c r="I297" i="27"/>
  <c r="I296" i="27"/>
  <c r="I295" i="27"/>
  <c r="I294" i="27"/>
  <c r="I293" i="27"/>
  <c r="I292" i="27"/>
  <c r="I291" i="27"/>
  <c r="I290" i="27"/>
  <c r="I289" i="27"/>
  <c r="I288" i="27"/>
  <c r="I287" i="27"/>
  <c r="I286" i="27"/>
  <c r="I285" i="27"/>
  <c r="I284" i="27"/>
  <c r="I283" i="27"/>
  <c r="I282" i="27"/>
  <c r="I281" i="27"/>
  <c r="I280" i="27"/>
  <c r="I279" i="27"/>
  <c r="I278" i="27"/>
  <c r="I277" i="27"/>
  <c r="I276" i="27"/>
  <c r="I275" i="27"/>
  <c r="I274" i="27"/>
  <c r="I273" i="27"/>
  <c r="I272" i="27"/>
  <c r="I271" i="27"/>
  <c r="I270" i="27"/>
  <c r="I269" i="27"/>
  <c r="I268" i="27"/>
  <c r="I267" i="27"/>
  <c r="I266" i="27"/>
  <c r="I265" i="27"/>
  <c r="I264" i="27"/>
  <c r="I263" i="27"/>
  <c r="I262" i="27"/>
  <c r="I261" i="27"/>
  <c r="I260" i="27"/>
  <c r="I259" i="27"/>
  <c r="I258" i="27"/>
  <c r="I257" i="27"/>
  <c r="I256" i="27"/>
  <c r="I255" i="27"/>
  <c r="I254" i="27"/>
  <c r="I253" i="27"/>
  <c r="I252" i="27"/>
  <c r="I251" i="27"/>
  <c r="I250" i="27"/>
  <c r="I249" i="27"/>
  <c r="I248" i="27"/>
  <c r="I247" i="27"/>
  <c r="I246" i="27"/>
  <c r="I245" i="27"/>
  <c r="I244" i="27"/>
  <c r="I243" i="27"/>
  <c r="I242" i="27"/>
  <c r="I241" i="27"/>
  <c r="I240" i="27"/>
  <c r="I239" i="27"/>
  <c r="I238" i="27"/>
  <c r="I237" i="27"/>
  <c r="I236" i="27"/>
  <c r="I235" i="27"/>
  <c r="I234" i="27"/>
  <c r="I233" i="27"/>
  <c r="I232" i="27"/>
  <c r="I231" i="27"/>
  <c r="I230" i="27"/>
  <c r="I229" i="27"/>
  <c r="I228" i="27"/>
  <c r="I227" i="27"/>
  <c r="I226" i="27"/>
  <c r="I225" i="27"/>
  <c r="I224" i="27"/>
  <c r="I223" i="27"/>
  <c r="I222" i="27"/>
  <c r="I221" i="27"/>
  <c r="I220" i="27"/>
  <c r="I219" i="27"/>
  <c r="I218" i="27"/>
  <c r="I217" i="27"/>
  <c r="I216" i="27"/>
  <c r="I215" i="27"/>
  <c r="I214" i="27"/>
  <c r="I213" i="27"/>
  <c r="I212" i="27"/>
  <c r="I211" i="27"/>
  <c r="I210" i="27"/>
  <c r="I209" i="27"/>
  <c r="I208" i="27"/>
  <c r="I207" i="27"/>
  <c r="I206" i="27"/>
  <c r="I205" i="27"/>
  <c r="I204" i="27"/>
  <c r="I203" i="27"/>
  <c r="I202" i="27"/>
  <c r="I201" i="27"/>
  <c r="I200" i="27"/>
  <c r="I199" i="27"/>
  <c r="I198" i="27"/>
  <c r="I197" i="27"/>
  <c r="I196" i="27"/>
  <c r="I195" i="27"/>
  <c r="I194" i="27"/>
  <c r="I193" i="27"/>
  <c r="I192" i="27"/>
  <c r="I191" i="27"/>
  <c r="I190" i="27"/>
  <c r="I189" i="27"/>
  <c r="I188" i="27"/>
  <c r="I187" i="27"/>
  <c r="I186" i="27"/>
  <c r="I185" i="27"/>
  <c r="I184" i="27"/>
  <c r="I183" i="27"/>
  <c r="I182" i="27"/>
  <c r="I181" i="27"/>
  <c r="I180" i="27"/>
  <c r="I179" i="27"/>
  <c r="I178" i="27"/>
  <c r="I177" i="27"/>
  <c r="I176" i="27"/>
  <c r="I175" i="27"/>
  <c r="I174" i="27"/>
  <c r="I173" i="27"/>
  <c r="I172" i="27"/>
  <c r="I171" i="27"/>
  <c r="I170" i="27"/>
  <c r="I169" i="27"/>
  <c r="I168" i="27"/>
  <c r="I167" i="27"/>
  <c r="I166" i="27"/>
  <c r="I165" i="27"/>
  <c r="I164" i="27"/>
  <c r="I163" i="27"/>
  <c r="I162" i="27"/>
  <c r="I161" i="27"/>
  <c r="I160" i="27"/>
  <c r="I159" i="27"/>
  <c r="I158" i="27"/>
  <c r="I157" i="27"/>
  <c r="I156" i="27"/>
  <c r="I155" i="27"/>
  <c r="I154" i="27"/>
  <c r="I153" i="27"/>
  <c r="I152" i="27"/>
  <c r="I151" i="27"/>
  <c r="I150" i="27"/>
  <c r="I149" i="27"/>
  <c r="I148" i="27"/>
  <c r="I147" i="27"/>
  <c r="I146" i="27"/>
  <c r="I145" i="27"/>
  <c r="I144" i="27"/>
  <c r="I143" i="27"/>
  <c r="I142" i="27"/>
  <c r="I141" i="27"/>
  <c r="I140" i="27"/>
  <c r="I139" i="27"/>
  <c r="I138" i="27"/>
  <c r="I137" i="27"/>
  <c r="I136" i="27"/>
  <c r="I135" i="27"/>
  <c r="I134" i="27"/>
  <c r="I133" i="27"/>
  <c r="I132" i="27"/>
  <c r="I131" i="27"/>
  <c r="I130" i="27"/>
  <c r="I129" i="27"/>
  <c r="I128" i="27"/>
  <c r="I127" i="27"/>
  <c r="I126" i="27"/>
  <c r="I125" i="27"/>
  <c r="I124" i="27"/>
  <c r="I123" i="27"/>
  <c r="I122" i="27"/>
  <c r="I121" i="27"/>
  <c r="I120" i="27"/>
  <c r="I119" i="27"/>
  <c r="I118" i="27"/>
  <c r="I117" i="27"/>
  <c r="I116" i="27"/>
  <c r="I115" i="27"/>
  <c r="I114" i="27"/>
  <c r="I113" i="27"/>
  <c r="I112" i="27"/>
  <c r="I111" i="27"/>
  <c r="I110" i="27"/>
  <c r="I109" i="27"/>
  <c r="I108" i="27"/>
  <c r="I107" i="27"/>
  <c r="I106" i="27"/>
  <c r="I105" i="27"/>
  <c r="I104" i="27"/>
  <c r="I103" i="27"/>
  <c r="I102" i="27"/>
  <c r="I101" i="27"/>
  <c r="I100" i="27"/>
  <c r="I99" i="27"/>
  <c r="I98" i="27"/>
  <c r="I97" i="27"/>
  <c r="I96" i="27"/>
  <c r="I95" i="27"/>
  <c r="I94" i="27"/>
  <c r="I93" i="27"/>
  <c r="I92" i="27"/>
  <c r="I91" i="27"/>
  <c r="I90" i="27"/>
  <c r="I89" i="27"/>
  <c r="I88" i="27"/>
  <c r="I87" i="27"/>
  <c r="I86" i="27"/>
  <c r="I85" i="27"/>
  <c r="I84" i="27"/>
  <c r="I83" i="27"/>
  <c r="I82" i="27"/>
  <c r="I81" i="27"/>
  <c r="I80" i="27"/>
  <c r="I79" i="27"/>
  <c r="I78" i="27"/>
  <c r="I77" i="27"/>
  <c r="I76" i="27"/>
  <c r="I75" i="27"/>
  <c r="I74" i="27"/>
  <c r="I73" i="27"/>
  <c r="I72" i="27"/>
  <c r="I71" i="27"/>
  <c r="I70" i="27"/>
  <c r="I69" i="27"/>
  <c r="I68" i="27"/>
  <c r="I67" i="27"/>
  <c r="I66" i="27"/>
  <c r="I65" i="27"/>
  <c r="I64" i="27"/>
  <c r="I63" i="27"/>
  <c r="I62" i="27"/>
  <c r="I61" i="27"/>
  <c r="I60" i="27"/>
  <c r="I59" i="27"/>
  <c r="I58" i="27"/>
  <c r="I57" i="27"/>
  <c r="I56" i="27"/>
  <c r="I55" i="27"/>
  <c r="I54" i="27"/>
  <c r="I53" i="27"/>
  <c r="I52" i="27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B303" i="27"/>
  <c r="B304" i="27"/>
  <c r="B305" i="27"/>
  <c r="B306" i="27"/>
  <c r="B307" i="27"/>
  <c r="B308" i="27"/>
  <c r="B309" i="27"/>
  <c r="B278" i="27"/>
  <c r="B279" i="27"/>
  <c r="B280" i="27"/>
  <c r="B281" i="27"/>
  <c r="B282" i="27"/>
  <c r="B283" i="27"/>
  <c r="B284" i="27"/>
  <c r="B285" i="27"/>
  <c r="B286" i="27"/>
  <c r="B287" i="27"/>
  <c r="B288" i="27"/>
  <c r="B289" i="27"/>
  <c r="B290" i="27"/>
  <c r="B291" i="27"/>
  <c r="B292" i="27"/>
  <c r="B293" i="27"/>
  <c r="B294" i="27"/>
  <c r="B295" i="27"/>
  <c r="B296" i="27"/>
  <c r="B297" i="27"/>
  <c r="B298" i="27"/>
  <c r="B299" i="27"/>
  <c r="B300" i="27"/>
  <c r="B301" i="27"/>
  <c r="B302" i="27"/>
  <c r="B209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B222" i="27"/>
  <c r="B223" i="27"/>
  <c r="B224" i="27"/>
  <c r="B225" i="27"/>
  <c r="B226" i="27"/>
  <c r="B227" i="27"/>
  <c r="B228" i="27"/>
  <c r="B229" i="27"/>
  <c r="B230" i="27"/>
  <c r="B231" i="27"/>
  <c r="B232" i="27"/>
  <c r="B233" i="27"/>
  <c r="B234" i="27"/>
  <c r="B235" i="27"/>
  <c r="B236" i="27"/>
  <c r="B237" i="27"/>
  <c r="B238" i="27"/>
  <c r="B239" i="27"/>
  <c r="B240" i="27"/>
  <c r="B241" i="27"/>
  <c r="B242" i="27"/>
  <c r="B243" i="27"/>
  <c r="B244" i="27"/>
  <c r="B245" i="27"/>
  <c r="B246" i="27"/>
  <c r="B247" i="27"/>
  <c r="B248" i="27"/>
  <c r="B249" i="27"/>
  <c r="B250" i="27"/>
  <c r="B251" i="27"/>
  <c r="B252" i="27"/>
  <c r="B253" i="27"/>
  <c r="B254" i="27"/>
  <c r="B255" i="27"/>
  <c r="B256" i="27"/>
  <c r="B257" i="27"/>
  <c r="B258" i="27"/>
  <c r="B259" i="27"/>
  <c r="B260" i="27"/>
  <c r="B261" i="27"/>
  <c r="B262" i="27"/>
  <c r="B263" i="27"/>
  <c r="B264" i="27"/>
  <c r="B265" i="27"/>
  <c r="B266" i="27"/>
  <c r="B267" i="27"/>
  <c r="B268" i="27"/>
  <c r="B269" i="27"/>
  <c r="B270" i="27"/>
  <c r="B271" i="27"/>
  <c r="B272" i="27"/>
  <c r="B273" i="27"/>
  <c r="B274" i="27"/>
  <c r="B275" i="27"/>
  <c r="B276" i="27"/>
  <c r="B277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B140" i="27"/>
  <c r="B141" i="27"/>
  <c r="B142" i="27"/>
  <c r="B143" i="27"/>
  <c r="B144" i="27"/>
  <c r="B145" i="27"/>
  <c r="B146" i="27"/>
  <c r="B147" i="27"/>
  <c r="B148" i="27"/>
  <c r="B149" i="27"/>
  <c r="B150" i="27"/>
  <c r="B151" i="27"/>
  <c r="B152" i="27"/>
  <c r="B153" i="27"/>
  <c r="B154" i="27"/>
  <c r="B155" i="27"/>
  <c r="B156" i="27"/>
  <c r="B157" i="27"/>
  <c r="B158" i="27"/>
  <c r="B159" i="27"/>
  <c r="B160" i="27"/>
  <c r="B161" i="27"/>
  <c r="B162" i="27"/>
  <c r="B163" i="27"/>
  <c r="B164" i="27"/>
  <c r="B165" i="27"/>
  <c r="B166" i="27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B192" i="27"/>
  <c r="B193" i="27"/>
  <c r="B194" i="27"/>
  <c r="B195" i="27"/>
  <c r="B196" i="27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10" i="27"/>
  <c r="B2009" i="24"/>
  <c r="B2008" i="24"/>
  <c r="B2007" i="24"/>
  <c r="B2006" i="24"/>
  <c r="B2005" i="24"/>
  <c r="B2004" i="24"/>
  <c r="B2003" i="24"/>
  <c r="B2002" i="24"/>
  <c r="B2001" i="24"/>
  <c r="B2000" i="24"/>
  <c r="B1999" i="24"/>
  <c r="B1998" i="24"/>
  <c r="B1997" i="24"/>
  <c r="B1996" i="24"/>
  <c r="B1995" i="24"/>
  <c r="B1994" i="24"/>
  <c r="B1993" i="24"/>
  <c r="B1992" i="24"/>
  <c r="B1991" i="24"/>
  <c r="B1990" i="24"/>
  <c r="B1989" i="24"/>
  <c r="B1988" i="24"/>
  <c r="B1987" i="24"/>
  <c r="B1986" i="24"/>
  <c r="B1985" i="24"/>
  <c r="B1984" i="24"/>
  <c r="B1983" i="24"/>
  <c r="B1982" i="24"/>
  <c r="B1981" i="24"/>
  <c r="B1980" i="24"/>
  <c r="B1979" i="24"/>
  <c r="B1978" i="24"/>
  <c r="B1977" i="24"/>
  <c r="B1976" i="24"/>
  <c r="B1975" i="24"/>
  <c r="B1974" i="24"/>
  <c r="B1973" i="24"/>
  <c r="B1972" i="24"/>
  <c r="B1971" i="24"/>
  <c r="B1970" i="24"/>
  <c r="B1969" i="24"/>
  <c r="B1968" i="24"/>
  <c r="B1967" i="24"/>
  <c r="B1966" i="24"/>
  <c r="B1965" i="24"/>
  <c r="B1964" i="24"/>
  <c r="B1963" i="24"/>
  <c r="B1962" i="24"/>
  <c r="B1961" i="24"/>
  <c r="B1960" i="24"/>
  <c r="B1959" i="24"/>
  <c r="B1958" i="24"/>
  <c r="B1957" i="24"/>
  <c r="B1956" i="24"/>
  <c r="B1955" i="24"/>
  <c r="B1954" i="24"/>
  <c r="B1953" i="24"/>
  <c r="B1952" i="24"/>
  <c r="B1951" i="24"/>
  <c r="B1950" i="24"/>
  <c r="B1949" i="24"/>
  <c r="B1948" i="24"/>
  <c r="B1947" i="24"/>
  <c r="B1946" i="24"/>
  <c r="B1945" i="24"/>
  <c r="B1944" i="24"/>
  <c r="B1943" i="24"/>
  <c r="B1942" i="24"/>
  <c r="B1941" i="24"/>
  <c r="B1940" i="24"/>
  <c r="B1939" i="24"/>
  <c r="B1938" i="24"/>
  <c r="B1937" i="24"/>
  <c r="B1936" i="24"/>
  <c r="B1935" i="24"/>
  <c r="B1934" i="24"/>
  <c r="B1933" i="24"/>
  <c r="B1932" i="24"/>
  <c r="B1931" i="24"/>
  <c r="B1930" i="24"/>
  <c r="B1929" i="24"/>
  <c r="B1928" i="24"/>
  <c r="B1927" i="24"/>
  <c r="B1926" i="24"/>
  <c r="B1925" i="24"/>
  <c r="B1924" i="24"/>
  <c r="B1923" i="24"/>
  <c r="B1922" i="24"/>
  <c r="B1921" i="24"/>
  <c r="B1920" i="24"/>
  <c r="B1919" i="24"/>
  <c r="B1918" i="24"/>
  <c r="B1917" i="24"/>
  <c r="B1916" i="24"/>
  <c r="B1915" i="24"/>
  <c r="B1914" i="24"/>
  <c r="B1913" i="24"/>
  <c r="B1912" i="24"/>
  <c r="B1911" i="24"/>
  <c r="B1910" i="24"/>
  <c r="B1909" i="24"/>
  <c r="B1908" i="24"/>
  <c r="B1907" i="24"/>
  <c r="B1906" i="24"/>
  <c r="B1905" i="24"/>
  <c r="B1904" i="24"/>
  <c r="B1903" i="24"/>
  <c r="B1902" i="24"/>
  <c r="B1901" i="24"/>
  <c r="B1900" i="24"/>
  <c r="B1899" i="24"/>
  <c r="B1898" i="24"/>
  <c r="B1897" i="24"/>
  <c r="B1896" i="24"/>
  <c r="B1895" i="24"/>
  <c r="B1894" i="24"/>
  <c r="B1893" i="24"/>
  <c r="B1892" i="24"/>
  <c r="B1891" i="24"/>
  <c r="B1890" i="24"/>
  <c r="B1889" i="24"/>
  <c r="B1888" i="24"/>
  <c r="B1887" i="24"/>
  <c r="B1886" i="24"/>
  <c r="B1885" i="24"/>
  <c r="B1884" i="24"/>
  <c r="B1883" i="24"/>
  <c r="B1882" i="24"/>
  <c r="B1881" i="24"/>
  <c r="B1880" i="24"/>
  <c r="B1879" i="24"/>
  <c r="B1878" i="24"/>
  <c r="B1877" i="24"/>
  <c r="B1876" i="24"/>
  <c r="B1875" i="24"/>
  <c r="B1874" i="24"/>
  <c r="B1873" i="24"/>
  <c r="B1872" i="24"/>
  <c r="B1871" i="24"/>
  <c r="B1870" i="24"/>
  <c r="B1869" i="24"/>
  <c r="B1868" i="24"/>
  <c r="B1867" i="24"/>
  <c r="B1866" i="24"/>
  <c r="B1865" i="24"/>
  <c r="B1864" i="24"/>
  <c r="B1863" i="24"/>
  <c r="B1862" i="24"/>
  <c r="B1861" i="24"/>
  <c r="B1860" i="24"/>
  <c r="B1859" i="24"/>
  <c r="B1858" i="24"/>
  <c r="B1857" i="24"/>
  <c r="B1856" i="24"/>
  <c r="B1855" i="24"/>
  <c r="B1854" i="24"/>
  <c r="B1853" i="24"/>
  <c r="B1852" i="24"/>
  <c r="B1851" i="24"/>
  <c r="B1850" i="24"/>
  <c r="B1849" i="24"/>
  <c r="B1848" i="24"/>
  <c r="B1847" i="24"/>
  <c r="B1846" i="24"/>
  <c r="B1845" i="24"/>
  <c r="B1844" i="24"/>
  <c r="B1843" i="24"/>
  <c r="B1842" i="24"/>
  <c r="B1841" i="24"/>
  <c r="B1840" i="24"/>
  <c r="B1839" i="24"/>
  <c r="B1838" i="24"/>
  <c r="B1837" i="24"/>
  <c r="B1836" i="24"/>
  <c r="B1835" i="24"/>
  <c r="B1834" i="24"/>
  <c r="B1833" i="24"/>
  <c r="B1832" i="24"/>
  <c r="B1831" i="24"/>
  <c r="B1830" i="24"/>
  <c r="B1829" i="24"/>
  <c r="B1828" i="24"/>
  <c r="B1827" i="24"/>
  <c r="B1826" i="24"/>
  <c r="B1825" i="24"/>
  <c r="B1824" i="24"/>
  <c r="B1823" i="24"/>
  <c r="B1822" i="24"/>
  <c r="B1821" i="24"/>
  <c r="B1820" i="24"/>
  <c r="B1819" i="24"/>
  <c r="B1818" i="24"/>
  <c r="B1817" i="24"/>
  <c r="B1816" i="24"/>
  <c r="B1815" i="24"/>
  <c r="B1814" i="24"/>
  <c r="B1813" i="24"/>
  <c r="B1812" i="24"/>
  <c r="B1811" i="24"/>
  <c r="B1810" i="24"/>
  <c r="B1809" i="24"/>
  <c r="B1808" i="24"/>
  <c r="B1807" i="24"/>
  <c r="B1806" i="24"/>
  <c r="B1805" i="24"/>
  <c r="B1804" i="24"/>
  <c r="B1803" i="24"/>
  <c r="B1802" i="24"/>
  <c r="B1801" i="24"/>
  <c r="B1800" i="24"/>
  <c r="B1799" i="24"/>
  <c r="B1798" i="24"/>
  <c r="B1797" i="24"/>
  <c r="B1796" i="24"/>
  <c r="B1795" i="24"/>
  <c r="B1794" i="24"/>
  <c r="B1793" i="24"/>
  <c r="B1792" i="24"/>
  <c r="B1791" i="24"/>
  <c r="B1790" i="24"/>
  <c r="B1789" i="24"/>
  <c r="B1788" i="24"/>
  <c r="B1787" i="24"/>
  <c r="B1786" i="24"/>
  <c r="B1785" i="24"/>
  <c r="B1784" i="24"/>
  <c r="B1783" i="24"/>
  <c r="B1782" i="24"/>
  <c r="B1781" i="24"/>
  <c r="B1780" i="24"/>
  <c r="B1779" i="24"/>
  <c r="B1778" i="24"/>
  <c r="B1777" i="24"/>
  <c r="B1776" i="24"/>
  <c r="B1775" i="24"/>
  <c r="B1774" i="24"/>
  <c r="B1773" i="24"/>
  <c r="B1772" i="24"/>
  <c r="B1771" i="24"/>
  <c r="B1770" i="24"/>
  <c r="B1769" i="24"/>
  <c r="B1768" i="24"/>
  <c r="B1767" i="24"/>
  <c r="B1766" i="24"/>
  <c r="B1765" i="24"/>
  <c r="B1764" i="24"/>
  <c r="B1763" i="24"/>
  <c r="B1762" i="24"/>
  <c r="B1761" i="24"/>
  <c r="B1760" i="24"/>
  <c r="B1759" i="24"/>
  <c r="B1758" i="24"/>
  <c r="B1757" i="24"/>
  <c r="B1756" i="24"/>
  <c r="B1755" i="24"/>
  <c r="B1754" i="24"/>
  <c r="B1753" i="24"/>
  <c r="B1752" i="24"/>
  <c r="B1751" i="24"/>
  <c r="B1750" i="24"/>
  <c r="B1749" i="24"/>
  <c r="B1748" i="24"/>
  <c r="B1747" i="24"/>
  <c r="B1746" i="24"/>
  <c r="B1745" i="24"/>
  <c r="B1744" i="24"/>
  <c r="B1743" i="24"/>
  <c r="B1742" i="24"/>
  <c r="B1741" i="24"/>
  <c r="B1740" i="24"/>
  <c r="B1739" i="24"/>
  <c r="B1738" i="24"/>
  <c r="B1737" i="24"/>
  <c r="B1736" i="24"/>
  <c r="B1735" i="24"/>
  <c r="B1734" i="24"/>
  <c r="B1733" i="24"/>
  <c r="B1732" i="24"/>
  <c r="B1731" i="24"/>
  <c r="B1730" i="24"/>
  <c r="B1729" i="24"/>
  <c r="B1728" i="24"/>
  <c r="B1727" i="24"/>
  <c r="B1726" i="24"/>
  <c r="B1725" i="24"/>
  <c r="B1724" i="24"/>
  <c r="B1723" i="24"/>
  <c r="B1722" i="24"/>
  <c r="B1721" i="24"/>
  <c r="B1720" i="24"/>
  <c r="B1719" i="24"/>
  <c r="B1718" i="24"/>
  <c r="B1717" i="24"/>
  <c r="B1716" i="24"/>
  <c r="B1715" i="24"/>
  <c r="B1714" i="24"/>
  <c r="B1713" i="24"/>
  <c r="B1712" i="24"/>
  <c r="B1711" i="24"/>
  <c r="B1710" i="24"/>
  <c r="B1709" i="24"/>
  <c r="B1708" i="24"/>
  <c r="B1707" i="24"/>
  <c r="B1706" i="24"/>
  <c r="B1705" i="24"/>
  <c r="B1704" i="24"/>
  <c r="B1703" i="24"/>
  <c r="B1702" i="24"/>
  <c r="B1701" i="24"/>
  <c r="B1700" i="24"/>
  <c r="B1699" i="24"/>
  <c r="B1698" i="24"/>
  <c r="B1697" i="24"/>
  <c r="B1696" i="24"/>
  <c r="B1695" i="24"/>
  <c r="B1694" i="24"/>
  <c r="B1693" i="24"/>
  <c r="B1692" i="24"/>
  <c r="B1691" i="24"/>
  <c r="B1690" i="24"/>
  <c r="B1689" i="24"/>
  <c r="B1688" i="24"/>
  <c r="B1687" i="24"/>
  <c r="B1686" i="24"/>
  <c r="B1685" i="24"/>
  <c r="B1684" i="24"/>
  <c r="B1683" i="24"/>
  <c r="B1682" i="24"/>
  <c r="B1681" i="24"/>
  <c r="B1680" i="24"/>
  <c r="B1679" i="24"/>
  <c r="B1678" i="24"/>
  <c r="B1677" i="24"/>
  <c r="B1676" i="24"/>
  <c r="B1675" i="24"/>
  <c r="B1674" i="24"/>
  <c r="B1673" i="24"/>
  <c r="B1672" i="24"/>
  <c r="B1671" i="24"/>
  <c r="B1670" i="24"/>
  <c r="B1669" i="24"/>
  <c r="B1668" i="24"/>
  <c r="B1667" i="24"/>
  <c r="B1666" i="24"/>
  <c r="B1665" i="24"/>
  <c r="B1664" i="24"/>
  <c r="B1663" i="24"/>
  <c r="B1662" i="24"/>
  <c r="B1661" i="24"/>
  <c r="B1660" i="24"/>
  <c r="B1659" i="24"/>
  <c r="B1658" i="24"/>
  <c r="B1657" i="24"/>
  <c r="B1656" i="24"/>
  <c r="B1655" i="24"/>
  <c r="B1654" i="24"/>
  <c r="B1653" i="24"/>
  <c r="B1652" i="24"/>
  <c r="B1651" i="24"/>
  <c r="B1650" i="24"/>
  <c r="B1649" i="24"/>
  <c r="B1648" i="24"/>
  <c r="B1647" i="24"/>
  <c r="B1646" i="24"/>
  <c r="B1645" i="24"/>
  <c r="B1644" i="24"/>
  <c r="B1643" i="24"/>
  <c r="B1642" i="24"/>
  <c r="B1641" i="24"/>
  <c r="B1640" i="24"/>
  <c r="B1639" i="24"/>
  <c r="B1638" i="24"/>
  <c r="B1637" i="24"/>
  <c r="B1636" i="24"/>
  <c r="B1635" i="24"/>
  <c r="B1634" i="24"/>
  <c r="B1633" i="24"/>
  <c r="B1632" i="24"/>
  <c r="B1631" i="24"/>
  <c r="B1630" i="24"/>
  <c r="B1629" i="24"/>
  <c r="B1628" i="24"/>
  <c r="B1627" i="24"/>
  <c r="B1626" i="24"/>
  <c r="B1625" i="24"/>
  <c r="B1624" i="24"/>
  <c r="B1623" i="24"/>
  <c r="B1622" i="24"/>
  <c r="B1621" i="24"/>
  <c r="B1620" i="24"/>
  <c r="B1619" i="24"/>
  <c r="B1618" i="24"/>
  <c r="B1617" i="24"/>
  <c r="B1616" i="24"/>
  <c r="B1615" i="24"/>
  <c r="B1614" i="24"/>
  <c r="B1613" i="24"/>
  <c r="B1612" i="24"/>
  <c r="B1611" i="24"/>
  <c r="B1610" i="24"/>
  <c r="B1609" i="24"/>
  <c r="B1608" i="24"/>
  <c r="B1607" i="24"/>
  <c r="B1606" i="24"/>
  <c r="B1605" i="24"/>
  <c r="B1604" i="24"/>
  <c r="B1603" i="24"/>
  <c r="B1602" i="24"/>
  <c r="B1601" i="24"/>
  <c r="B1600" i="24"/>
  <c r="B1599" i="24"/>
  <c r="B1598" i="24"/>
  <c r="B1597" i="24"/>
  <c r="B1596" i="24"/>
  <c r="B1595" i="24"/>
  <c r="B1594" i="24"/>
  <c r="B1593" i="24"/>
  <c r="B1592" i="24"/>
  <c r="B1591" i="24"/>
  <c r="B1590" i="24"/>
  <c r="B1589" i="24"/>
  <c r="B1588" i="24"/>
  <c r="B1587" i="24"/>
  <c r="B1586" i="24"/>
  <c r="B1585" i="24"/>
  <c r="B1584" i="24"/>
  <c r="B1583" i="24"/>
  <c r="B1582" i="24"/>
  <c r="B1581" i="24"/>
  <c r="B1580" i="24"/>
  <c r="B1579" i="24"/>
  <c r="B1578" i="24"/>
  <c r="B1577" i="24"/>
  <c r="B1576" i="24"/>
  <c r="B1575" i="24"/>
  <c r="B1574" i="24"/>
  <c r="B1573" i="24"/>
  <c r="B1572" i="24"/>
  <c r="B1571" i="24"/>
  <c r="B1570" i="24"/>
  <c r="B1569" i="24"/>
  <c r="B1568" i="24"/>
  <c r="B1567" i="24"/>
  <c r="B1566" i="24"/>
  <c r="B1565" i="24"/>
  <c r="B1564" i="24"/>
  <c r="B1563" i="24"/>
  <c r="B1562" i="24"/>
  <c r="B1561" i="24"/>
  <c r="B1560" i="24"/>
  <c r="B1559" i="24"/>
  <c r="B1558" i="24"/>
  <c r="B1557" i="24"/>
  <c r="B1556" i="24"/>
  <c r="B1555" i="24"/>
  <c r="B1554" i="24"/>
  <c r="B1553" i="24"/>
  <c r="B1552" i="24"/>
  <c r="B1551" i="24"/>
  <c r="B1550" i="24"/>
  <c r="B1549" i="24"/>
  <c r="B1548" i="24"/>
  <c r="B1547" i="24"/>
  <c r="B1546" i="24"/>
  <c r="B1545" i="24"/>
  <c r="B1544" i="24"/>
  <c r="B1543" i="24"/>
  <c r="B1542" i="24"/>
  <c r="B1541" i="24"/>
  <c r="B1540" i="24"/>
  <c r="B1539" i="24"/>
  <c r="B1538" i="24"/>
  <c r="B1537" i="24"/>
  <c r="B1536" i="24"/>
  <c r="B1535" i="24"/>
  <c r="B1534" i="24"/>
  <c r="B1533" i="24"/>
  <c r="B1532" i="24"/>
  <c r="B1531" i="24"/>
  <c r="B1530" i="24"/>
  <c r="B1529" i="24"/>
  <c r="B1528" i="24"/>
  <c r="B1527" i="24"/>
  <c r="B1526" i="24"/>
  <c r="B1525" i="24"/>
  <c r="B1524" i="24"/>
  <c r="B1523" i="24"/>
  <c r="B1522" i="24"/>
  <c r="B1521" i="24"/>
  <c r="B1520" i="24"/>
  <c r="B1519" i="24"/>
  <c r="B1518" i="24"/>
  <c r="B1517" i="24"/>
  <c r="B1516" i="24"/>
  <c r="B1515" i="24"/>
  <c r="B1514" i="24"/>
  <c r="B1513" i="24"/>
  <c r="B1512" i="24"/>
  <c r="B1511" i="24"/>
  <c r="B1510" i="24"/>
  <c r="B1509" i="24"/>
  <c r="B1508" i="24"/>
  <c r="B1507" i="24"/>
  <c r="B1506" i="24"/>
  <c r="B1505" i="24"/>
  <c r="B1504" i="24"/>
  <c r="B1503" i="24"/>
  <c r="B1502" i="24"/>
  <c r="B1501" i="24"/>
  <c r="B1500" i="24"/>
  <c r="B1499" i="24"/>
  <c r="B1498" i="24"/>
  <c r="B1497" i="24"/>
  <c r="B1496" i="24"/>
  <c r="B1495" i="24"/>
  <c r="B1494" i="24"/>
  <c r="B1493" i="24"/>
  <c r="B1492" i="24"/>
  <c r="B1491" i="24"/>
  <c r="B1490" i="24"/>
  <c r="B1489" i="24"/>
  <c r="B1488" i="24"/>
  <c r="B1487" i="24"/>
  <c r="B1486" i="24"/>
  <c r="B1485" i="24"/>
  <c r="B1484" i="24"/>
  <c r="B1483" i="24"/>
  <c r="B1482" i="24"/>
  <c r="B1481" i="24"/>
  <c r="B1480" i="24"/>
  <c r="B1479" i="24"/>
  <c r="B1478" i="24"/>
  <c r="B1477" i="24"/>
  <c r="B1476" i="24"/>
  <c r="B1475" i="24"/>
  <c r="B1474" i="24"/>
  <c r="B1473" i="24"/>
  <c r="B1472" i="24"/>
  <c r="B1471" i="24"/>
  <c r="B1470" i="24"/>
  <c r="B1469" i="24"/>
  <c r="B1468" i="24"/>
  <c r="B1467" i="24"/>
  <c r="B1466" i="24"/>
  <c r="B1465" i="24"/>
  <c r="B1464" i="24"/>
  <c r="B1463" i="24"/>
  <c r="B1462" i="24"/>
  <c r="B1461" i="24"/>
  <c r="B1460" i="24"/>
  <c r="B1459" i="24"/>
  <c r="B1458" i="24"/>
  <c r="B1457" i="24"/>
  <c r="B1456" i="24"/>
  <c r="B1455" i="24"/>
  <c r="B1454" i="24"/>
  <c r="B1453" i="24"/>
  <c r="B1452" i="24"/>
  <c r="B1451" i="24"/>
  <c r="B1450" i="24"/>
  <c r="B1449" i="24"/>
  <c r="B1448" i="24"/>
  <c r="B1447" i="24"/>
  <c r="B1446" i="24"/>
  <c r="B1445" i="24"/>
  <c r="B1444" i="24"/>
  <c r="B1443" i="24"/>
  <c r="B1442" i="24"/>
  <c r="B1441" i="24"/>
  <c r="B1440" i="24"/>
  <c r="B1439" i="24"/>
  <c r="B1438" i="24"/>
  <c r="B1437" i="24"/>
  <c r="B1436" i="24"/>
  <c r="B1435" i="24"/>
  <c r="B1434" i="24"/>
  <c r="B1433" i="24"/>
  <c r="B1432" i="24"/>
  <c r="B1431" i="24"/>
  <c r="B1430" i="24"/>
  <c r="B1429" i="24"/>
  <c r="B1428" i="24"/>
  <c r="B1427" i="24"/>
  <c r="B1426" i="24"/>
  <c r="B1425" i="24"/>
  <c r="B1424" i="24"/>
  <c r="B1423" i="24"/>
  <c r="B1422" i="24"/>
  <c r="B1421" i="24"/>
  <c r="B1420" i="24"/>
  <c r="B1419" i="24"/>
  <c r="B1418" i="24"/>
  <c r="B1417" i="24"/>
  <c r="B1416" i="24"/>
  <c r="B1415" i="24"/>
  <c r="B1414" i="24"/>
  <c r="B1413" i="24"/>
  <c r="B1412" i="24"/>
  <c r="B1411" i="24"/>
  <c r="B1410" i="24"/>
  <c r="B1409" i="24"/>
  <c r="B1408" i="24"/>
  <c r="B1407" i="24"/>
  <c r="B1406" i="24"/>
  <c r="B1405" i="24"/>
  <c r="B1404" i="24"/>
  <c r="B1403" i="24"/>
  <c r="B1402" i="24"/>
  <c r="B1401" i="24"/>
  <c r="B1400" i="24"/>
  <c r="B1399" i="24"/>
  <c r="B1398" i="24"/>
  <c r="B1397" i="24"/>
  <c r="B1396" i="24"/>
  <c r="B1395" i="24"/>
  <c r="B1394" i="24"/>
  <c r="B1393" i="24"/>
  <c r="B1392" i="24"/>
  <c r="B1391" i="24"/>
  <c r="B1390" i="24"/>
  <c r="B1389" i="24"/>
  <c r="B1388" i="24"/>
  <c r="B1387" i="24"/>
  <c r="B1386" i="24"/>
  <c r="B1385" i="24"/>
  <c r="B1384" i="24"/>
  <c r="B1383" i="24"/>
  <c r="B1382" i="24"/>
  <c r="B1381" i="24"/>
  <c r="B1380" i="24"/>
  <c r="B1379" i="24"/>
  <c r="B1378" i="24"/>
  <c r="B1377" i="24"/>
  <c r="B1376" i="24"/>
  <c r="B1375" i="24"/>
  <c r="B1374" i="24"/>
  <c r="B1373" i="24"/>
  <c r="B1372" i="24"/>
  <c r="B1371" i="24"/>
  <c r="B1370" i="24"/>
  <c r="B1369" i="24"/>
  <c r="B1368" i="24"/>
  <c r="B1367" i="24"/>
  <c r="B1366" i="24"/>
  <c r="B1365" i="24"/>
  <c r="B1364" i="24"/>
  <c r="B1363" i="24"/>
  <c r="B1362" i="24"/>
  <c r="B1361" i="24"/>
  <c r="B1360" i="24"/>
  <c r="B1359" i="24"/>
  <c r="B1358" i="24"/>
  <c r="B1357" i="24"/>
  <c r="B1356" i="24"/>
  <c r="B1355" i="24"/>
  <c r="B1354" i="24"/>
  <c r="B1353" i="24"/>
  <c r="B1352" i="24"/>
  <c r="B1351" i="24"/>
  <c r="B1350" i="24"/>
  <c r="B1349" i="24"/>
  <c r="B1348" i="24"/>
  <c r="B1347" i="24"/>
  <c r="B1346" i="24"/>
  <c r="B1345" i="24"/>
  <c r="B1344" i="24"/>
  <c r="B1343" i="24"/>
  <c r="B1342" i="24"/>
  <c r="B1341" i="24"/>
  <c r="B1340" i="24"/>
  <c r="B1339" i="24"/>
  <c r="B1338" i="24"/>
  <c r="B1337" i="24"/>
  <c r="B1336" i="24"/>
  <c r="B1335" i="24"/>
  <c r="B1334" i="24"/>
  <c r="B1333" i="24"/>
  <c r="B1332" i="24"/>
  <c r="B1331" i="24"/>
  <c r="B1330" i="24"/>
  <c r="B1329" i="24"/>
  <c r="B1328" i="24"/>
  <c r="B1327" i="24"/>
  <c r="B1326" i="24"/>
  <c r="B1325" i="24"/>
  <c r="B1324" i="24"/>
  <c r="B1323" i="24"/>
  <c r="B1322" i="24"/>
  <c r="B1321" i="24"/>
  <c r="B1320" i="24"/>
  <c r="B1319" i="24"/>
  <c r="B1318" i="24"/>
  <c r="B1317" i="24"/>
  <c r="B1316" i="24"/>
  <c r="B1315" i="24"/>
  <c r="B1314" i="24"/>
  <c r="B1313" i="24"/>
  <c r="B1312" i="24"/>
  <c r="B1311" i="24"/>
  <c r="B1310" i="24"/>
  <c r="B1309" i="24"/>
  <c r="B1308" i="24"/>
  <c r="B1307" i="24"/>
  <c r="B1306" i="24"/>
  <c r="B1305" i="24"/>
  <c r="B1304" i="24"/>
  <c r="B1303" i="24"/>
  <c r="B1302" i="24"/>
  <c r="B1301" i="24"/>
  <c r="B1300" i="24"/>
  <c r="B1299" i="24"/>
  <c r="B1298" i="24"/>
  <c r="B1297" i="24"/>
  <c r="B1296" i="24"/>
  <c r="B1295" i="24"/>
  <c r="B1294" i="24"/>
  <c r="B1293" i="24"/>
  <c r="B1292" i="24"/>
  <c r="B1291" i="24"/>
  <c r="B1290" i="24"/>
  <c r="B1289" i="24"/>
  <c r="B1288" i="24"/>
  <c r="B1287" i="24"/>
  <c r="B1286" i="24"/>
  <c r="B1285" i="24"/>
  <c r="B1284" i="24"/>
  <c r="B1283" i="24"/>
  <c r="B1282" i="24"/>
  <c r="B1281" i="24"/>
  <c r="B1280" i="24"/>
  <c r="B1279" i="24"/>
  <c r="B1278" i="24"/>
  <c r="B1277" i="24"/>
  <c r="B1276" i="24"/>
  <c r="B1275" i="24"/>
  <c r="B1274" i="24"/>
  <c r="B1273" i="24"/>
  <c r="B1272" i="24"/>
  <c r="B1271" i="24"/>
  <c r="B1270" i="24"/>
  <c r="B1269" i="24"/>
  <c r="B1268" i="24"/>
  <c r="B1267" i="24"/>
  <c r="B1266" i="24"/>
  <c r="B1265" i="24"/>
  <c r="B1264" i="24"/>
  <c r="B1263" i="24"/>
  <c r="B1262" i="24"/>
  <c r="B1261" i="24"/>
  <c r="B1260" i="24"/>
  <c r="B1259" i="24"/>
  <c r="B1258" i="24"/>
  <c r="B1257" i="24"/>
  <c r="B1256" i="24"/>
  <c r="B1255" i="24"/>
  <c r="B1254" i="24"/>
  <c r="B1253" i="24"/>
  <c r="B1252" i="24"/>
  <c r="B1251" i="24"/>
  <c r="B1250" i="24"/>
  <c r="B1249" i="24"/>
  <c r="B1248" i="24"/>
  <c r="B1247" i="24"/>
  <c r="B1246" i="24"/>
  <c r="B1245" i="24"/>
  <c r="B1244" i="24"/>
  <c r="B1243" i="24"/>
  <c r="B1242" i="24"/>
  <c r="B1241" i="24"/>
  <c r="B1240" i="24"/>
  <c r="B1239" i="24"/>
  <c r="B1238" i="24"/>
  <c r="B1237" i="24"/>
  <c r="B1236" i="24"/>
  <c r="B1235" i="24"/>
  <c r="B1234" i="24"/>
  <c r="B1233" i="24"/>
  <c r="B1232" i="24"/>
  <c r="B1231" i="24"/>
  <c r="B1230" i="24"/>
  <c r="B1229" i="24"/>
  <c r="B1228" i="24"/>
  <c r="B1227" i="24"/>
  <c r="B1226" i="24"/>
  <c r="B1225" i="24"/>
  <c r="B1224" i="24"/>
  <c r="B1223" i="24"/>
  <c r="B1222" i="24"/>
  <c r="B1221" i="24"/>
  <c r="B1220" i="24"/>
  <c r="B1219" i="24"/>
  <c r="B1218" i="24"/>
  <c r="B1217" i="24"/>
  <c r="B1216" i="24"/>
  <c r="B1215" i="24"/>
  <c r="B1214" i="24"/>
  <c r="B1213" i="24"/>
  <c r="B1212" i="24"/>
  <c r="B1211" i="24"/>
  <c r="B1210" i="24"/>
  <c r="B1209" i="24"/>
  <c r="B1208" i="24"/>
  <c r="B1207" i="24"/>
  <c r="B1206" i="24"/>
  <c r="B1205" i="24"/>
  <c r="B1204" i="24"/>
  <c r="B1203" i="24"/>
  <c r="B1202" i="24"/>
  <c r="B1201" i="24"/>
  <c r="B1200" i="24"/>
  <c r="B1199" i="24"/>
  <c r="B1198" i="24"/>
  <c r="B1197" i="24"/>
  <c r="B1196" i="24"/>
  <c r="B1195" i="24"/>
  <c r="B1194" i="24"/>
  <c r="B1193" i="24"/>
  <c r="B1192" i="24"/>
  <c r="B1191" i="24"/>
  <c r="B1190" i="24"/>
  <c r="B1189" i="24"/>
  <c r="B1188" i="24"/>
  <c r="B1187" i="24"/>
  <c r="B1186" i="24"/>
  <c r="B1185" i="24"/>
  <c r="B1184" i="24"/>
  <c r="B1183" i="24"/>
  <c r="B1182" i="24"/>
  <c r="B1181" i="24"/>
  <c r="B1180" i="24"/>
  <c r="B1179" i="24"/>
  <c r="B1178" i="24"/>
  <c r="B1177" i="24"/>
  <c r="B1176" i="24"/>
  <c r="B1175" i="24"/>
  <c r="B1174" i="24"/>
  <c r="B1173" i="24"/>
  <c r="B1172" i="24"/>
  <c r="B1171" i="24"/>
  <c r="B1170" i="24"/>
  <c r="B1169" i="24"/>
  <c r="B1168" i="24"/>
  <c r="B1167" i="24"/>
  <c r="B1166" i="24"/>
  <c r="B1165" i="24"/>
  <c r="B1164" i="24"/>
  <c r="B1163" i="24"/>
  <c r="B1162" i="24"/>
  <c r="B1161" i="24"/>
  <c r="B1160" i="24"/>
  <c r="B1159" i="24"/>
  <c r="B1158" i="24"/>
  <c r="B1157" i="24"/>
  <c r="B1156" i="24"/>
  <c r="B1155" i="24"/>
  <c r="B1154" i="24"/>
  <c r="B1153" i="24"/>
  <c r="B1152" i="24"/>
  <c r="B1151" i="24"/>
  <c r="B1150" i="24"/>
  <c r="B1149" i="24"/>
  <c r="B1148" i="24"/>
  <c r="B1147" i="24"/>
  <c r="B1146" i="24"/>
  <c r="B1145" i="24"/>
  <c r="B1144" i="24"/>
  <c r="B1143" i="24"/>
  <c r="B1142" i="24"/>
  <c r="B1141" i="24"/>
  <c r="B1140" i="24"/>
  <c r="B1139" i="24"/>
  <c r="B1138" i="24"/>
  <c r="B1137" i="24"/>
  <c r="B1136" i="24"/>
  <c r="B1135" i="24"/>
  <c r="B1134" i="24"/>
  <c r="B1133" i="24"/>
  <c r="B1132" i="24"/>
  <c r="B1131" i="24"/>
  <c r="B1130" i="24"/>
  <c r="B1129" i="24"/>
  <c r="B1128" i="24"/>
  <c r="B1127" i="24"/>
  <c r="B1126" i="24"/>
  <c r="B1125" i="24"/>
  <c r="B1124" i="24"/>
  <c r="B1123" i="24"/>
  <c r="B1122" i="24"/>
  <c r="B1121" i="24"/>
  <c r="B1120" i="24"/>
  <c r="B1119" i="24"/>
  <c r="B1118" i="24"/>
  <c r="B1117" i="24"/>
  <c r="B1116" i="24"/>
  <c r="B1115" i="24"/>
  <c r="B1114" i="24"/>
  <c r="B1113" i="24"/>
  <c r="B1112" i="24"/>
  <c r="B1111" i="24"/>
  <c r="B1110" i="24"/>
  <c r="B1109" i="24"/>
  <c r="B1108" i="24"/>
  <c r="B1107" i="24"/>
  <c r="B1106" i="24"/>
  <c r="B1105" i="24"/>
  <c r="B1104" i="24"/>
  <c r="B1103" i="24"/>
  <c r="B1102" i="24"/>
  <c r="B1101" i="24"/>
  <c r="B1100" i="24"/>
  <c r="B1099" i="24"/>
  <c r="B1098" i="24"/>
  <c r="B1097" i="24"/>
  <c r="B1096" i="24"/>
  <c r="B1095" i="24"/>
  <c r="B1094" i="24"/>
  <c r="B1093" i="24"/>
  <c r="B1092" i="24"/>
  <c r="B1091" i="24"/>
  <c r="B1090" i="24"/>
  <c r="B1089" i="24"/>
  <c r="B1088" i="24"/>
  <c r="B1087" i="24"/>
  <c r="B1086" i="24"/>
  <c r="B1085" i="24"/>
  <c r="B1084" i="24"/>
  <c r="B1083" i="24"/>
  <c r="B1082" i="24"/>
  <c r="B1081" i="24"/>
  <c r="B1080" i="24"/>
  <c r="B1079" i="24"/>
  <c r="B1078" i="24"/>
  <c r="B1077" i="24"/>
  <c r="B1076" i="24"/>
  <c r="B1075" i="24"/>
  <c r="B1074" i="24"/>
  <c r="B1073" i="24"/>
  <c r="B1072" i="24"/>
  <c r="B1071" i="24"/>
  <c r="B1070" i="24"/>
  <c r="B1069" i="24"/>
  <c r="B1068" i="24"/>
  <c r="B1067" i="24"/>
  <c r="B1066" i="24"/>
  <c r="B1065" i="24"/>
  <c r="B1064" i="24"/>
  <c r="B1063" i="24"/>
  <c r="B1062" i="24"/>
  <c r="B1061" i="24"/>
  <c r="B1060" i="24"/>
  <c r="B1059" i="24"/>
  <c r="B1058" i="24"/>
  <c r="B1057" i="24"/>
  <c r="B1056" i="24"/>
  <c r="B1055" i="24"/>
  <c r="B1054" i="24"/>
  <c r="B1053" i="24"/>
  <c r="B1052" i="24"/>
  <c r="B1051" i="24"/>
  <c r="B1050" i="24"/>
  <c r="B1049" i="24"/>
  <c r="B1048" i="24"/>
  <c r="B1047" i="24"/>
  <c r="B1046" i="24"/>
  <c r="B1045" i="24"/>
  <c r="B1044" i="24"/>
  <c r="B1043" i="24"/>
  <c r="B1042" i="24"/>
  <c r="B1041" i="24"/>
  <c r="B1040" i="24"/>
  <c r="B1039" i="24"/>
  <c r="B1038" i="24"/>
  <c r="B1037" i="24"/>
  <c r="B1036" i="24"/>
  <c r="B1035" i="24"/>
  <c r="B1034" i="24"/>
  <c r="B1033" i="24"/>
  <c r="B1032" i="24"/>
  <c r="B1031" i="24"/>
  <c r="B1030" i="24"/>
  <c r="B1029" i="24"/>
  <c r="B1028" i="24"/>
  <c r="B1027" i="24"/>
  <c r="B1026" i="24"/>
  <c r="B1025" i="24"/>
  <c r="B1024" i="24"/>
  <c r="B1023" i="24"/>
  <c r="B1022" i="24"/>
  <c r="B1021" i="24"/>
  <c r="B1020" i="24"/>
  <c r="B1019" i="24"/>
  <c r="B1018" i="24"/>
  <c r="B1017" i="24"/>
  <c r="B1016" i="24"/>
  <c r="B1015" i="24"/>
  <c r="B1014" i="24"/>
  <c r="B1013" i="24"/>
  <c r="B1012" i="24"/>
  <c r="B1011" i="24"/>
  <c r="B1010" i="24"/>
  <c r="B1009" i="24"/>
  <c r="B1008" i="24"/>
  <c r="B1007" i="24"/>
  <c r="B1006" i="24"/>
  <c r="B1005" i="24"/>
  <c r="B1004" i="24"/>
  <c r="B1003" i="24"/>
  <c r="B1002" i="24"/>
  <c r="B1001" i="24"/>
  <c r="B1000" i="24"/>
  <c r="B999" i="24"/>
  <c r="B998" i="24"/>
  <c r="B997" i="24"/>
  <c r="B996" i="24"/>
  <c r="B995" i="24"/>
  <c r="B994" i="24"/>
  <c r="B993" i="24"/>
  <c r="B992" i="24"/>
  <c r="B991" i="24"/>
  <c r="B990" i="24"/>
  <c r="B989" i="24"/>
  <c r="B988" i="24"/>
  <c r="B987" i="24"/>
  <c r="B986" i="24"/>
  <c r="B985" i="24"/>
  <c r="B984" i="24"/>
  <c r="B983" i="24"/>
  <c r="B982" i="24"/>
  <c r="B981" i="24"/>
  <c r="B980" i="24"/>
  <c r="B979" i="24"/>
  <c r="B978" i="24"/>
  <c r="B977" i="24"/>
  <c r="B976" i="24"/>
  <c r="B975" i="24"/>
  <c r="B974" i="24"/>
  <c r="B973" i="24"/>
  <c r="B972" i="24"/>
  <c r="B971" i="24"/>
  <c r="B970" i="24"/>
  <c r="B969" i="24"/>
  <c r="B968" i="24"/>
  <c r="B967" i="24"/>
  <c r="B966" i="24"/>
  <c r="B965" i="24"/>
  <c r="B964" i="24"/>
  <c r="B963" i="24"/>
  <c r="B962" i="24"/>
  <c r="B961" i="24"/>
  <c r="B960" i="24"/>
  <c r="B959" i="24"/>
  <c r="B958" i="24"/>
  <c r="B957" i="24"/>
  <c r="B956" i="24"/>
  <c r="B955" i="24"/>
  <c r="B954" i="24"/>
  <c r="B953" i="24"/>
  <c r="B952" i="24"/>
  <c r="B951" i="24"/>
  <c r="B950" i="24"/>
  <c r="B949" i="24"/>
  <c r="B948" i="24"/>
  <c r="B947" i="24"/>
  <c r="B946" i="24"/>
  <c r="B945" i="24"/>
  <c r="B944" i="24"/>
  <c r="B943" i="24"/>
  <c r="B942" i="24"/>
  <c r="B941" i="24"/>
  <c r="B940" i="24"/>
  <c r="B939" i="24"/>
  <c r="B938" i="24"/>
  <c r="B937" i="24"/>
  <c r="B936" i="24"/>
  <c r="B935" i="24"/>
  <c r="B934" i="24"/>
  <c r="B933" i="24"/>
  <c r="B932" i="24"/>
  <c r="B931" i="24"/>
  <c r="B930" i="24"/>
  <c r="B929" i="24"/>
  <c r="B928" i="24"/>
  <c r="B927" i="24"/>
  <c r="B926" i="24"/>
  <c r="B925" i="24"/>
  <c r="B924" i="24"/>
  <c r="B923" i="24"/>
  <c r="B922" i="24"/>
  <c r="B921" i="24"/>
  <c r="B920" i="24"/>
  <c r="B919" i="24"/>
  <c r="B918" i="24"/>
  <c r="B917" i="24"/>
  <c r="B916" i="24"/>
  <c r="B915" i="24"/>
  <c r="B914" i="24"/>
  <c r="B913" i="24"/>
  <c r="B912" i="24"/>
  <c r="B911" i="24"/>
  <c r="B910" i="24"/>
  <c r="B909" i="24"/>
  <c r="B908" i="24"/>
  <c r="B907" i="24"/>
  <c r="B906" i="24"/>
  <c r="B905" i="24"/>
  <c r="B904" i="24"/>
  <c r="B903" i="24"/>
  <c r="B902" i="24"/>
  <c r="B901" i="24"/>
  <c r="B900" i="24"/>
  <c r="B899" i="24"/>
  <c r="B898" i="24"/>
  <c r="B897" i="24"/>
  <c r="B896" i="24"/>
  <c r="B895" i="24"/>
  <c r="B894" i="24"/>
  <c r="B893" i="24"/>
  <c r="B892" i="24"/>
  <c r="B891" i="24"/>
  <c r="B890" i="24"/>
  <c r="B889" i="24"/>
  <c r="B888" i="24"/>
  <c r="B887" i="24"/>
  <c r="B886" i="24"/>
  <c r="B885" i="24"/>
  <c r="B884" i="24"/>
  <c r="B883" i="24"/>
  <c r="B882" i="24"/>
  <c r="B881" i="24"/>
  <c r="B880" i="24"/>
  <c r="B879" i="24"/>
  <c r="B878" i="24"/>
  <c r="B877" i="24"/>
  <c r="B876" i="24"/>
  <c r="B875" i="24"/>
  <c r="B874" i="24"/>
  <c r="B873" i="24"/>
  <c r="B872" i="24"/>
  <c r="B871" i="24"/>
  <c r="B870" i="24"/>
  <c r="B869" i="24"/>
  <c r="B868" i="24"/>
  <c r="B867" i="24"/>
  <c r="B866" i="24"/>
  <c r="B865" i="24"/>
  <c r="B864" i="24"/>
  <c r="B863" i="24"/>
  <c r="B862" i="24"/>
  <c r="B861" i="24"/>
  <c r="B860" i="24"/>
  <c r="B859" i="24"/>
  <c r="B858" i="24"/>
  <c r="B857" i="24"/>
  <c r="B856" i="24"/>
  <c r="B855" i="24"/>
  <c r="B854" i="24"/>
  <c r="B853" i="24"/>
  <c r="B852" i="24"/>
  <c r="B851" i="24"/>
  <c r="B850" i="24"/>
  <c r="B849" i="24"/>
  <c r="B848" i="24"/>
  <c r="B847" i="24"/>
  <c r="B846" i="24"/>
  <c r="B845" i="24"/>
  <c r="B844" i="24"/>
  <c r="B843" i="24"/>
  <c r="B842" i="24"/>
  <c r="B841" i="24"/>
  <c r="B840" i="24"/>
  <c r="B839" i="24"/>
  <c r="B838" i="24"/>
  <c r="B837" i="24"/>
  <c r="B836" i="24"/>
  <c r="B835" i="24"/>
  <c r="B834" i="24"/>
  <c r="B833" i="24"/>
  <c r="B832" i="24"/>
  <c r="B831" i="24"/>
  <c r="B830" i="24"/>
  <c r="B829" i="24"/>
  <c r="B828" i="24"/>
  <c r="B827" i="24"/>
  <c r="B826" i="24"/>
  <c r="B825" i="24"/>
  <c r="B824" i="24"/>
  <c r="B823" i="24"/>
  <c r="B822" i="24"/>
  <c r="B821" i="24"/>
  <c r="B820" i="24"/>
  <c r="B819" i="24"/>
  <c r="B818" i="24"/>
  <c r="B817" i="24"/>
  <c r="B816" i="24"/>
  <c r="B815" i="24"/>
  <c r="B814" i="24"/>
  <c r="B813" i="24"/>
  <c r="B812" i="24"/>
  <c r="B811" i="24"/>
  <c r="B810" i="24"/>
  <c r="B809" i="24"/>
  <c r="B808" i="24"/>
  <c r="B807" i="24"/>
  <c r="B806" i="24"/>
  <c r="B805" i="24"/>
  <c r="B804" i="24"/>
  <c r="B803" i="24"/>
  <c r="B802" i="24"/>
  <c r="B801" i="24"/>
  <c r="B800" i="24"/>
  <c r="B799" i="24"/>
  <c r="B798" i="24"/>
  <c r="B797" i="24"/>
  <c r="B796" i="24"/>
  <c r="B795" i="24"/>
  <c r="B794" i="24"/>
  <c r="B793" i="24"/>
  <c r="B792" i="24"/>
  <c r="B791" i="24"/>
  <c r="B790" i="24"/>
  <c r="B789" i="24"/>
  <c r="B788" i="24"/>
  <c r="B787" i="24"/>
  <c r="B786" i="24"/>
  <c r="B785" i="24"/>
  <c r="B784" i="24"/>
  <c r="B783" i="24"/>
  <c r="B782" i="24"/>
  <c r="B781" i="24"/>
  <c r="B780" i="24"/>
  <c r="B779" i="24"/>
  <c r="B778" i="24"/>
  <c r="B777" i="24"/>
  <c r="B776" i="24"/>
  <c r="B775" i="24"/>
  <c r="B774" i="24"/>
  <c r="B773" i="24"/>
  <c r="B772" i="24"/>
  <c r="B771" i="24"/>
  <c r="B770" i="24"/>
  <c r="B769" i="24"/>
  <c r="B768" i="24"/>
  <c r="B767" i="24"/>
  <c r="B766" i="24"/>
  <c r="B765" i="24"/>
  <c r="B764" i="24"/>
  <c r="B763" i="24"/>
  <c r="B762" i="24"/>
  <c r="B761" i="24"/>
  <c r="B760" i="24"/>
  <c r="B759" i="24"/>
  <c r="B758" i="24"/>
  <c r="B757" i="24"/>
  <c r="B756" i="24"/>
  <c r="B755" i="24"/>
  <c r="B754" i="24"/>
  <c r="B753" i="24"/>
  <c r="B752" i="24"/>
  <c r="B751" i="24"/>
  <c r="B750" i="24"/>
  <c r="B749" i="24"/>
  <c r="B748" i="24"/>
  <c r="B747" i="24"/>
  <c r="B746" i="24"/>
  <c r="B745" i="24"/>
  <c r="B744" i="24"/>
  <c r="B743" i="24"/>
  <c r="B742" i="24"/>
  <c r="B741" i="24"/>
  <c r="B740" i="24"/>
  <c r="B739" i="24"/>
  <c r="B738" i="24"/>
  <c r="B737" i="24"/>
  <c r="B736" i="24"/>
  <c r="B735" i="24"/>
  <c r="B734" i="24"/>
  <c r="B733" i="24"/>
  <c r="B732" i="24"/>
  <c r="B731" i="24"/>
  <c r="B730" i="24"/>
  <c r="B729" i="24"/>
  <c r="B728" i="24"/>
  <c r="B727" i="24"/>
  <c r="B726" i="24"/>
  <c r="B725" i="24"/>
  <c r="B724" i="24"/>
  <c r="B723" i="24"/>
  <c r="B722" i="24"/>
  <c r="B721" i="24"/>
  <c r="B720" i="24"/>
  <c r="B719" i="24"/>
  <c r="B718" i="24"/>
  <c r="B717" i="24"/>
  <c r="B716" i="24"/>
  <c r="B715" i="24"/>
  <c r="B714" i="24"/>
  <c r="B713" i="24"/>
  <c r="B712" i="24"/>
  <c r="B711" i="24"/>
  <c r="B710" i="24"/>
  <c r="B709" i="24"/>
  <c r="B708" i="24"/>
  <c r="B707" i="24"/>
  <c r="B706" i="24"/>
  <c r="B705" i="24"/>
  <c r="B704" i="24"/>
  <c r="B703" i="24"/>
  <c r="B702" i="24"/>
  <c r="B701" i="24"/>
  <c r="B700" i="24"/>
  <c r="B699" i="24"/>
  <c r="B698" i="24"/>
  <c r="B697" i="24"/>
  <c r="B696" i="24"/>
  <c r="B695" i="24"/>
  <c r="B694" i="24"/>
  <c r="B693" i="24"/>
  <c r="B692" i="24"/>
  <c r="B691" i="24"/>
  <c r="B690" i="24"/>
  <c r="B689" i="24"/>
  <c r="B688" i="24"/>
  <c r="B687" i="24"/>
  <c r="B686" i="24"/>
  <c r="B685" i="24"/>
  <c r="B684" i="24"/>
  <c r="B683" i="24"/>
  <c r="B682" i="24"/>
  <c r="B681" i="24"/>
  <c r="B680" i="24"/>
  <c r="B679" i="24"/>
  <c r="B678" i="24"/>
  <c r="B677" i="24"/>
  <c r="B676" i="24"/>
  <c r="B675" i="24"/>
  <c r="B674" i="24"/>
  <c r="B673" i="24"/>
  <c r="B672" i="24"/>
  <c r="B671" i="24"/>
  <c r="B670" i="24"/>
  <c r="B669" i="24"/>
  <c r="B668" i="24"/>
  <c r="B667" i="24"/>
  <c r="B666" i="24"/>
  <c r="B665" i="24"/>
  <c r="B664" i="24"/>
  <c r="B663" i="24"/>
  <c r="B662" i="24"/>
  <c r="B661" i="24"/>
  <c r="B660" i="24"/>
  <c r="B659" i="24"/>
  <c r="B658" i="24"/>
  <c r="B657" i="24"/>
  <c r="B656" i="24"/>
  <c r="B655" i="24"/>
  <c r="B654" i="24"/>
  <c r="B653" i="24"/>
  <c r="B652" i="24"/>
  <c r="B651" i="24"/>
  <c r="B650" i="24"/>
  <c r="B649" i="24"/>
  <c r="B648" i="24"/>
  <c r="B647" i="24"/>
  <c r="B646" i="24"/>
  <c r="B645" i="24"/>
  <c r="B644" i="24"/>
  <c r="B643" i="24"/>
  <c r="B642" i="24"/>
  <c r="B641" i="24"/>
  <c r="B640" i="24"/>
  <c r="B639" i="24"/>
  <c r="B638" i="24"/>
  <c r="B637" i="24"/>
  <c r="B636" i="24"/>
  <c r="B635" i="24"/>
  <c r="B634" i="24"/>
  <c r="B633" i="24"/>
  <c r="B632" i="24"/>
  <c r="B631" i="24"/>
  <c r="B630" i="24"/>
  <c r="B629" i="24"/>
  <c r="B628" i="24"/>
  <c r="B627" i="24"/>
  <c r="B626" i="24"/>
  <c r="B625" i="24"/>
  <c r="B624" i="24"/>
  <c r="B623" i="24"/>
  <c r="B622" i="24"/>
  <c r="B621" i="24"/>
  <c r="B620" i="24"/>
  <c r="B619" i="24"/>
  <c r="B618" i="24"/>
  <c r="B617" i="24"/>
  <c r="B616" i="24"/>
  <c r="B615" i="24"/>
  <c r="B614" i="24"/>
  <c r="B613" i="24"/>
  <c r="B612" i="24"/>
  <c r="B611" i="24"/>
  <c r="B610" i="24"/>
  <c r="B609" i="24"/>
  <c r="B608" i="24"/>
  <c r="B607" i="24"/>
  <c r="B606" i="24"/>
  <c r="B605" i="24"/>
  <c r="B604" i="24"/>
  <c r="B603" i="24"/>
  <c r="B602" i="24"/>
  <c r="B601" i="24"/>
  <c r="B600" i="24"/>
  <c r="B599" i="24"/>
  <c r="B598" i="24"/>
  <c r="B597" i="24"/>
  <c r="B596" i="24"/>
  <c r="B595" i="24"/>
  <c r="B594" i="24"/>
  <c r="B593" i="24"/>
  <c r="B592" i="24"/>
  <c r="B591" i="24"/>
  <c r="B590" i="24"/>
  <c r="B589" i="24"/>
  <c r="B588" i="24"/>
  <c r="B587" i="24"/>
  <c r="B586" i="24"/>
  <c r="B585" i="24"/>
  <c r="B584" i="24"/>
  <c r="B583" i="24"/>
  <c r="B582" i="24"/>
  <c r="B581" i="24"/>
  <c r="B580" i="24"/>
  <c r="B579" i="24"/>
  <c r="B578" i="24"/>
  <c r="B577" i="24"/>
  <c r="B576" i="24"/>
  <c r="B575" i="24"/>
  <c r="B574" i="24"/>
  <c r="B573" i="24"/>
  <c r="B572" i="24"/>
  <c r="B571" i="24"/>
  <c r="B570" i="24"/>
  <c r="B569" i="24"/>
  <c r="B568" i="24"/>
  <c r="B567" i="24"/>
  <c r="B566" i="24"/>
  <c r="B565" i="24"/>
  <c r="B564" i="24"/>
  <c r="B563" i="24"/>
  <c r="B562" i="24"/>
  <c r="B561" i="24"/>
  <c r="B560" i="24"/>
  <c r="B559" i="24"/>
  <c r="B558" i="24"/>
  <c r="B557" i="24"/>
  <c r="B556" i="24"/>
  <c r="B555" i="24"/>
  <c r="B554" i="24"/>
  <c r="B553" i="24"/>
  <c r="B552" i="24"/>
  <c r="B551" i="24"/>
  <c r="B550" i="24"/>
  <c r="B549" i="24"/>
  <c r="B548" i="24"/>
  <c r="B547" i="24"/>
  <c r="B546" i="24"/>
  <c r="B545" i="24"/>
  <c r="B544" i="24"/>
  <c r="B543" i="24"/>
  <c r="B542" i="24"/>
  <c r="B541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I6" i="24"/>
  <c r="B17" i="24"/>
  <c r="B16" i="24"/>
  <c r="B15" i="24"/>
  <c r="B14" i="24"/>
  <c r="B13" i="24"/>
  <c r="B12" i="24"/>
  <c r="B11" i="24"/>
  <c r="B10" i="24"/>
  <c r="B2" i="24"/>
  <c r="AX7" i="10"/>
  <c r="AX6" i="10"/>
  <c r="AX7" i="11"/>
  <c r="AX6" i="11"/>
  <c r="AX7" i="12"/>
  <c r="AX6" i="12"/>
  <c r="AX7" i="13"/>
  <c r="AX6" i="13"/>
  <c r="AX7" i="14"/>
  <c r="AX6" i="14"/>
  <c r="AX7" i="15"/>
  <c r="AX6" i="15"/>
  <c r="AX7" i="16"/>
  <c r="AX6" i="16"/>
  <c r="AX7" i="17"/>
  <c r="AX6" i="17"/>
  <c r="AX7" i="18"/>
  <c r="AX6" i="18"/>
  <c r="AX7" i="9"/>
  <c r="AX6" i="9"/>
  <c r="AX7" i="4"/>
  <c r="AX6" i="4"/>
  <c r="AX7" i="8"/>
  <c r="AX6" i="8"/>
  <c r="B2" i="20"/>
  <c r="AU10" i="9"/>
  <c r="AU9" i="9"/>
  <c r="AU10" i="10"/>
  <c r="AU9" i="10"/>
  <c r="AU10" i="11"/>
  <c r="AU9" i="11"/>
  <c r="AU10" i="12"/>
  <c r="AU9" i="12"/>
  <c r="AU10" i="13"/>
  <c r="AU9" i="13"/>
  <c r="AU10" i="14"/>
  <c r="AU9" i="14"/>
  <c r="AU10" i="15"/>
  <c r="AU9" i="15"/>
  <c r="AU10" i="16"/>
  <c r="AU9" i="16"/>
  <c r="AU10" i="17"/>
  <c r="AU9" i="17"/>
  <c r="AU10" i="18"/>
  <c r="AU9" i="18"/>
  <c r="AU10" i="8"/>
  <c r="AU9" i="8"/>
  <c r="AU10" i="4"/>
  <c r="AU9" i="4"/>
  <c r="K11" i="1"/>
  <c r="L11" i="1" s="1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1057" i="17"/>
  <c r="B1056" i="17"/>
  <c r="B1055" i="17"/>
  <c r="B1054" i="17"/>
  <c r="B1053" i="17"/>
  <c r="B1052" i="17"/>
  <c r="B1051" i="17"/>
  <c r="B1050" i="17"/>
  <c r="B1049" i="17"/>
  <c r="B1048" i="17"/>
  <c r="B1047" i="17"/>
  <c r="B1046" i="17"/>
  <c r="B1045" i="17"/>
  <c r="B1044" i="17"/>
  <c r="B1043" i="17"/>
  <c r="B1042" i="17"/>
  <c r="B1041" i="17"/>
  <c r="B1040" i="17"/>
  <c r="B1039" i="17"/>
  <c r="B1038" i="17"/>
  <c r="B1037" i="17"/>
  <c r="B1036" i="17"/>
  <c r="B1035" i="17"/>
  <c r="B1034" i="17"/>
  <c r="B1033" i="17"/>
  <c r="B1032" i="17"/>
  <c r="B1031" i="17"/>
  <c r="B1030" i="17"/>
  <c r="B1029" i="17"/>
  <c r="B1028" i="17"/>
  <c r="B1027" i="17"/>
  <c r="B1026" i="17"/>
  <c r="B1025" i="17"/>
  <c r="B1024" i="17"/>
  <c r="B1023" i="17"/>
  <c r="B1022" i="17"/>
  <c r="B1021" i="17"/>
  <c r="B1020" i="17"/>
  <c r="B1019" i="17"/>
  <c r="B1018" i="17"/>
  <c r="B1017" i="17"/>
  <c r="B1016" i="17"/>
  <c r="B1015" i="17"/>
  <c r="B1014" i="17"/>
  <c r="B1013" i="17"/>
  <c r="B1012" i="17"/>
  <c r="B1011" i="17"/>
  <c r="B1010" i="17"/>
  <c r="B1009" i="17"/>
  <c r="B1008" i="17"/>
  <c r="B1007" i="17"/>
  <c r="B1006" i="17"/>
  <c r="B1005" i="17"/>
  <c r="B1004" i="17"/>
  <c r="B1003" i="17"/>
  <c r="B1002" i="17"/>
  <c r="B1001" i="17"/>
  <c r="B1000" i="17"/>
  <c r="B999" i="17"/>
  <c r="B998" i="17"/>
  <c r="B997" i="17"/>
  <c r="B996" i="17"/>
  <c r="B995" i="17"/>
  <c r="B994" i="17"/>
  <c r="B993" i="17"/>
  <c r="B992" i="17"/>
  <c r="B991" i="17"/>
  <c r="B990" i="17"/>
  <c r="B989" i="17"/>
  <c r="B988" i="17"/>
  <c r="B987" i="17"/>
  <c r="B986" i="17"/>
  <c r="B985" i="17"/>
  <c r="B984" i="17"/>
  <c r="B983" i="17"/>
  <c r="B982" i="17"/>
  <c r="B981" i="17"/>
  <c r="B980" i="17"/>
  <c r="B979" i="17"/>
  <c r="B978" i="17"/>
  <c r="B977" i="17"/>
  <c r="B976" i="17"/>
  <c r="B975" i="17"/>
  <c r="B974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1057" i="16"/>
  <c r="B1056" i="16"/>
  <c r="B1055" i="16"/>
  <c r="B1054" i="16"/>
  <c r="B1053" i="16"/>
  <c r="B1052" i="16"/>
  <c r="B1051" i="16"/>
  <c r="B1050" i="16"/>
  <c r="B1049" i="16"/>
  <c r="B1048" i="16"/>
  <c r="B1047" i="16"/>
  <c r="B1046" i="16"/>
  <c r="B1045" i="16"/>
  <c r="B1044" i="16"/>
  <c r="B1043" i="16"/>
  <c r="B1042" i="16"/>
  <c r="B1041" i="16"/>
  <c r="B1040" i="16"/>
  <c r="B1039" i="16"/>
  <c r="B1038" i="16"/>
  <c r="B1037" i="16"/>
  <c r="B1036" i="16"/>
  <c r="B1035" i="16"/>
  <c r="B1034" i="16"/>
  <c r="B1033" i="16"/>
  <c r="B1032" i="16"/>
  <c r="B1031" i="16"/>
  <c r="B1030" i="16"/>
  <c r="B1029" i="16"/>
  <c r="B1028" i="16"/>
  <c r="B1027" i="16"/>
  <c r="B1026" i="16"/>
  <c r="B1025" i="16"/>
  <c r="B1024" i="16"/>
  <c r="B1023" i="16"/>
  <c r="B1022" i="16"/>
  <c r="B1021" i="16"/>
  <c r="B1020" i="16"/>
  <c r="B1019" i="16"/>
  <c r="B1018" i="16"/>
  <c r="B1017" i="16"/>
  <c r="B1016" i="16"/>
  <c r="B1015" i="16"/>
  <c r="B1014" i="16"/>
  <c r="B1013" i="16"/>
  <c r="B1012" i="16"/>
  <c r="B1011" i="16"/>
  <c r="B1010" i="16"/>
  <c r="B1009" i="16"/>
  <c r="B1008" i="16"/>
  <c r="B1007" i="16"/>
  <c r="B1006" i="16"/>
  <c r="B1005" i="16"/>
  <c r="B1004" i="16"/>
  <c r="B1003" i="16"/>
  <c r="B1002" i="16"/>
  <c r="B1001" i="16"/>
  <c r="B1000" i="16"/>
  <c r="B999" i="16"/>
  <c r="B998" i="16"/>
  <c r="B997" i="16"/>
  <c r="B996" i="16"/>
  <c r="B995" i="16"/>
  <c r="B994" i="16"/>
  <c r="B993" i="16"/>
  <c r="B992" i="16"/>
  <c r="B991" i="16"/>
  <c r="B990" i="16"/>
  <c r="B989" i="16"/>
  <c r="B988" i="16"/>
  <c r="B987" i="16"/>
  <c r="B986" i="16"/>
  <c r="B985" i="16"/>
  <c r="B984" i="16"/>
  <c r="B983" i="16"/>
  <c r="B982" i="16"/>
  <c r="B981" i="16"/>
  <c r="B980" i="16"/>
  <c r="B979" i="16"/>
  <c r="B978" i="16"/>
  <c r="B977" i="16"/>
  <c r="B976" i="16"/>
  <c r="B975" i="16"/>
  <c r="B974" i="16"/>
  <c r="B973" i="16"/>
  <c r="B972" i="16"/>
  <c r="B971" i="16"/>
  <c r="B970" i="16"/>
  <c r="B969" i="16"/>
  <c r="B968" i="16"/>
  <c r="B967" i="16"/>
  <c r="B966" i="16"/>
  <c r="B965" i="16"/>
  <c r="B964" i="16"/>
  <c r="B963" i="16"/>
  <c r="B962" i="16"/>
  <c r="B961" i="16"/>
  <c r="B960" i="16"/>
  <c r="B959" i="16"/>
  <c r="B958" i="16"/>
  <c r="B957" i="16"/>
  <c r="B956" i="16"/>
  <c r="B955" i="16"/>
  <c r="B954" i="16"/>
  <c r="B953" i="16"/>
  <c r="B952" i="16"/>
  <c r="B951" i="16"/>
  <c r="B950" i="16"/>
  <c r="B949" i="16"/>
  <c r="B948" i="16"/>
  <c r="B947" i="16"/>
  <c r="B946" i="16"/>
  <c r="B945" i="16"/>
  <c r="B944" i="16"/>
  <c r="B943" i="16"/>
  <c r="B942" i="16"/>
  <c r="B941" i="16"/>
  <c r="B940" i="16"/>
  <c r="B939" i="16"/>
  <c r="B938" i="16"/>
  <c r="B937" i="16"/>
  <c r="B936" i="16"/>
  <c r="B935" i="16"/>
  <c r="B934" i="16"/>
  <c r="B933" i="16"/>
  <c r="B932" i="16"/>
  <c r="B931" i="16"/>
  <c r="B930" i="16"/>
  <c r="B929" i="16"/>
  <c r="B928" i="16"/>
  <c r="B927" i="16"/>
  <c r="B926" i="16"/>
  <c r="B925" i="16"/>
  <c r="B924" i="16"/>
  <c r="B923" i="16"/>
  <c r="B922" i="16"/>
  <c r="B921" i="16"/>
  <c r="B920" i="16"/>
  <c r="B919" i="16"/>
  <c r="B918" i="16"/>
  <c r="B917" i="16"/>
  <c r="B916" i="16"/>
  <c r="B915" i="16"/>
  <c r="B914" i="16"/>
  <c r="B913" i="16"/>
  <c r="B912" i="16"/>
  <c r="B911" i="16"/>
  <c r="B910" i="16"/>
  <c r="B909" i="16"/>
  <c r="B908" i="16"/>
  <c r="B907" i="16"/>
  <c r="B906" i="16"/>
  <c r="B905" i="16"/>
  <c r="B904" i="16"/>
  <c r="B903" i="16"/>
  <c r="B902" i="16"/>
  <c r="B901" i="16"/>
  <c r="B900" i="16"/>
  <c r="B899" i="16"/>
  <c r="B898" i="16"/>
  <c r="B897" i="16"/>
  <c r="B896" i="16"/>
  <c r="B895" i="16"/>
  <c r="B894" i="16"/>
  <c r="B893" i="16"/>
  <c r="B892" i="16"/>
  <c r="B891" i="16"/>
  <c r="B890" i="16"/>
  <c r="B889" i="16"/>
  <c r="B888" i="16"/>
  <c r="B887" i="16"/>
  <c r="B886" i="16"/>
  <c r="B885" i="16"/>
  <c r="B884" i="16"/>
  <c r="B883" i="16"/>
  <c r="B882" i="16"/>
  <c r="B881" i="16"/>
  <c r="B880" i="16"/>
  <c r="B879" i="16"/>
  <c r="B878" i="16"/>
  <c r="B877" i="16"/>
  <c r="B876" i="16"/>
  <c r="B875" i="16"/>
  <c r="B874" i="16"/>
  <c r="B873" i="16"/>
  <c r="B872" i="16"/>
  <c r="B871" i="16"/>
  <c r="B870" i="16"/>
  <c r="B869" i="16"/>
  <c r="B868" i="16"/>
  <c r="B867" i="16"/>
  <c r="B866" i="16"/>
  <c r="B865" i="16"/>
  <c r="B864" i="16"/>
  <c r="B863" i="16"/>
  <c r="B862" i="16"/>
  <c r="B861" i="16"/>
  <c r="B860" i="16"/>
  <c r="B859" i="16"/>
  <c r="B858" i="16"/>
  <c r="B857" i="16"/>
  <c r="B856" i="16"/>
  <c r="B855" i="16"/>
  <c r="B854" i="16"/>
  <c r="B853" i="16"/>
  <c r="B852" i="16"/>
  <c r="B851" i="16"/>
  <c r="B850" i="16"/>
  <c r="B849" i="16"/>
  <c r="B848" i="16"/>
  <c r="B847" i="16"/>
  <c r="B846" i="16"/>
  <c r="B845" i="16"/>
  <c r="B844" i="16"/>
  <c r="B843" i="16"/>
  <c r="B842" i="16"/>
  <c r="B841" i="16"/>
  <c r="B840" i="16"/>
  <c r="B839" i="16"/>
  <c r="B838" i="16"/>
  <c r="B837" i="16"/>
  <c r="B836" i="16"/>
  <c r="B835" i="16"/>
  <c r="B834" i="16"/>
  <c r="B833" i="16"/>
  <c r="B832" i="16"/>
  <c r="B831" i="16"/>
  <c r="B830" i="16"/>
  <c r="B829" i="16"/>
  <c r="B828" i="16"/>
  <c r="B827" i="16"/>
  <c r="B826" i="16"/>
  <c r="B825" i="16"/>
  <c r="B824" i="16"/>
  <c r="B823" i="16"/>
  <c r="B822" i="16"/>
  <c r="B821" i="16"/>
  <c r="B820" i="16"/>
  <c r="B819" i="16"/>
  <c r="B818" i="16"/>
  <c r="B817" i="16"/>
  <c r="B816" i="16"/>
  <c r="B815" i="16"/>
  <c r="B814" i="16"/>
  <c r="B813" i="16"/>
  <c r="B812" i="16"/>
  <c r="B811" i="16"/>
  <c r="B810" i="16"/>
  <c r="B809" i="16"/>
  <c r="B808" i="16"/>
  <c r="B807" i="16"/>
  <c r="B806" i="16"/>
  <c r="B805" i="16"/>
  <c r="B804" i="16"/>
  <c r="B803" i="16"/>
  <c r="B802" i="16"/>
  <c r="B801" i="16"/>
  <c r="B800" i="16"/>
  <c r="B799" i="16"/>
  <c r="B798" i="16"/>
  <c r="B797" i="16"/>
  <c r="B796" i="16"/>
  <c r="B795" i="16"/>
  <c r="B794" i="16"/>
  <c r="B793" i="16"/>
  <c r="B792" i="16"/>
  <c r="B791" i="16"/>
  <c r="B790" i="16"/>
  <c r="B789" i="16"/>
  <c r="B788" i="16"/>
  <c r="B787" i="16"/>
  <c r="B786" i="16"/>
  <c r="B785" i="16"/>
  <c r="B784" i="16"/>
  <c r="B783" i="16"/>
  <c r="B782" i="16"/>
  <c r="B781" i="16"/>
  <c r="B780" i="16"/>
  <c r="B779" i="16"/>
  <c r="B778" i="16"/>
  <c r="B777" i="16"/>
  <c r="B776" i="16"/>
  <c r="B775" i="16"/>
  <c r="B774" i="16"/>
  <c r="B773" i="16"/>
  <c r="B772" i="16"/>
  <c r="B771" i="16"/>
  <c r="B770" i="16"/>
  <c r="B769" i="16"/>
  <c r="B768" i="16"/>
  <c r="B767" i="16"/>
  <c r="B766" i="16"/>
  <c r="B765" i="16"/>
  <c r="B764" i="16"/>
  <c r="B763" i="16"/>
  <c r="B762" i="16"/>
  <c r="B761" i="16"/>
  <c r="B760" i="16"/>
  <c r="B759" i="16"/>
  <c r="B758" i="16"/>
  <c r="B757" i="16"/>
  <c r="B756" i="16"/>
  <c r="B755" i="16"/>
  <c r="B754" i="16"/>
  <c r="B753" i="16"/>
  <c r="B752" i="16"/>
  <c r="B751" i="16"/>
  <c r="B750" i="16"/>
  <c r="B749" i="16"/>
  <c r="B748" i="16"/>
  <c r="B747" i="16"/>
  <c r="B746" i="16"/>
  <c r="B745" i="16"/>
  <c r="B744" i="16"/>
  <c r="B743" i="16"/>
  <c r="B742" i="16"/>
  <c r="B741" i="16"/>
  <c r="B740" i="16"/>
  <c r="B739" i="16"/>
  <c r="B738" i="16"/>
  <c r="B737" i="16"/>
  <c r="B736" i="16"/>
  <c r="B735" i="16"/>
  <c r="B734" i="16"/>
  <c r="B733" i="16"/>
  <c r="B732" i="16"/>
  <c r="B731" i="16"/>
  <c r="B730" i="16"/>
  <c r="B729" i="16"/>
  <c r="B728" i="16"/>
  <c r="B727" i="16"/>
  <c r="B726" i="16"/>
  <c r="B725" i="16"/>
  <c r="B724" i="16"/>
  <c r="B723" i="16"/>
  <c r="B722" i="16"/>
  <c r="B721" i="16"/>
  <c r="B720" i="16"/>
  <c r="B719" i="16"/>
  <c r="B718" i="16"/>
  <c r="B717" i="16"/>
  <c r="B716" i="16"/>
  <c r="B715" i="16"/>
  <c r="B714" i="16"/>
  <c r="B713" i="16"/>
  <c r="B712" i="16"/>
  <c r="B711" i="16"/>
  <c r="B710" i="16"/>
  <c r="B709" i="16"/>
  <c r="B708" i="16"/>
  <c r="B707" i="16"/>
  <c r="B706" i="16"/>
  <c r="B705" i="16"/>
  <c r="B704" i="16"/>
  <c r="B703" i="16"/>
  <c r="B702" i="16"/>
  <c r="B701" i="16"/>
  <c r="B700" i="16"/>
  <c r="B699" i="16"/>
  <c r="B698" i="16"/>
  <c r="B697" i="16"/>
  <c r="B696" i="16"/>
  <c r="B695" i="16"/>
  <c r="B694" i="16"/>
  <c r="B693" i="16"/>
  <c r="B692" i="16"/>
  <c r="B691" i="16"/>
  <c r="B690" i="16"/>
  <c r="B689" i="16"/>
  <c r="B688" i="16"/>
  <c r="B687" i="16"/>
  <c r="B686" i="16"/>
  <c r="B685" i="16"/>
  <c r="B684" i="16"/>
  <c r="B683" i="16"/>
  <c r="B682" i="16"/>
  <c r="B681" i="16"/>
  <c r="B680" i="16"/>
  <c r="B679" i="16"/>
  <c r="B678" i="16"/>
  <c r="B677" i="16"/>
  <c r="B676" i="16"/>
  <c r="B675" i="16"/>
  <c r="B674" i="16"/>
  <c r="B673" i="16"/>
  <c r="B672" i="16"/>
  <c r="B671" i="16"/>
  <c r="B670" i="16"/>
  <c r="B669" i="16"/>
  <c r="B668" i="16"/>
  <c r="B667" i="16"/>
  <c r="B666" i="16"/>
  <c r="B665" i="16"/>
  <c r="B664" i="16"/>
  <c r="B663" i="16"/>
  <c r="B662" i="16"/>
  <c r="B661" i="16"/>
  <c r="B660" i="16"/>
  <c r="B659" i="16"/>
  <c r="B658" i="16"/>
  <c r="B657" i="16"/>
  <c r="B656" i="16"/>
  <c r="B655" i="16"/>
  <c r="B654" i="16"/>
  <c r="B653" i="16"/>
  <c r="B652" i="16"/>
  <c r="B651" i="16"/>
  <c r="B650" i="16"/>
  <c r="B649" i="16"/>
  <c r="B648" i="16"/>
  <c r="B647" i="16"/>
  <c r="B646" i="16"/>
  <c r="B645" i="16"/>
  <c r="B644" i="16"/>
  <c r="B643" i="16"/>
  <c r="B642" i="16"/>
  <c r="B641" i="16"/>
  <c r="B640" i="16"/>
  <c r="B639" i="16"/>
  <c r="B638" i="16"/>
  <c r="B637" i="16"/>
  <c r="B636" i="16"/>
  <c r="B635" i="16"/>
  <c r="B634" i="16"/>
  <c r="B633" i="16"/>
  <c r="B632" i="16"/>
  <c r="B631" i="16"/>
  <c r="B630" i="16"/>
  <c r="B629" i="16"/>
  <c r="B628" i="16"/>
  <c r="B627" i="16"/>
  <c r="B626" i="16"/>
  <c r="B625" i="16"/>
  <c r="B624" i="16"/>
  <c r="B623" i="16"/>
  <c r="B622" i="16"/>
  <c r="B621" i="16"/>
  <c r="B620" i="16"/>
  <c r="B619" i="16"/>
  <c r="B618" i="16"/>
  <c r="B617" i="16"/>
  <c r="B616" i="16"/>
  <c r="B615" i="16"/>
  <c r="B614" i="16"/>
  <c r="B613" i="16"/>
  <c r="B612" i="16"/>
  <c r="B611" i="16"/>
  <c r="B610" i="16"/>
  <c r="B609" i="16"/>
  <c r="B608" i="16"/>
  <c r="B607" i="16"/>
  <c r="B606" i="16"/>
  <c r="B605" i="16"/>
  <c r="B604" i="16"/>
  <c r="B603" i="16"/>
  <c r="B602" i="16"/>
  <c r="B601" i="16"/>
  <c r="B600" i="16"/>
  <c r="B599" i="16"/>
  <c r="B598" i="16"/>
  <c r="B597" i="16"/>
  <c r="B596" i="16"/>
  <c r="B595" i="16"/>
  <c r="B594" i="16"/>
  <c r="B593" i="16"/>
  <c r="B592" i="16"/>
  <c r="B591" i="16"/>
  <c r="B590" i="16"/>
  <c r="B589" i="16"/>
  <c r="B588" i="16"/>
  <c r="B587" i="16"/>
  <c r="B586" i="16"/>
  <c r="B585" i="16"/>
  <c r="B584" i="16"/>
  <c r="B583" i="16"/>
  <c r="B582" i="16"/>
  <c r="B581" i="16"/>
  <c r="B580" i="16"/>
  <c r="B579" i="16"/>
  <c r="B578" i="16"/>
  <c r="B577" i="16"/>
  <c r="B576" i="16"/>
  <c r="B575" i="16"/>
  <c r="B574" i="16"/>
  <c r="B573" i="16"/>
  <c r="B572" i="16"/>
  <c r="B571" i="16"/>
  <c r="B570" i="16"/>
  <c r="B569" i="16"/>
  <c r="B568" i="16"/>
  <c r="B567" i="16"/>
  <c r="B566" i="16"/>
  <c r="B565" i="16"/>
  <c r="B564" i="16"/>
  <c r="B563" i="16"/>
  <c r="B562" i="16"/>
  <c r="B561" i="16"/>
  <c r="B560" i="16"/>
  <c r="B559" i="16"/>
  <c r="B558" i="16"/>
  <c r="B557" i="16"/>
  <c r="B556" i="16"/>
  <c r="B555" i="16"/>
  <c r="B554" i="16"/>
  <c r="B553" i="16"/>
  <c r="B552" i="16"/>
  <c r="B551" i="16"/>
  <c r="B550" i="16"/>
  <c r="B549" i="16"/>
  <c r="B548" i="16"/>
  <c r="B547" i="16"/>
  <c r="B546" i="16"/>
  <c r="B545" i="16"/>
  <c r="B544" i="16"/>
  <c r="B543" i="16"/>
  <c r="B542" i="16"/>
  <c r="B541" i="16"/>
  <c r="B540" i="16"/>
  <c r="B539" i="16"/>
  <c r="B538" i="16"/>
  <c r="B537" i="16"/>
  <c r="B536" i="16"/>
  <c r="B535" i="16"/>
  <c r="B534" i="16"/>
  <c r="B533" i="16"/>
  <c r="B532" i="16"/>
  <c r="B531" i="16"/>
  <c r="B530" i="16"/>
  <c r="B529" i="16"/>
  <c r="B528" i="16"/>
  <c r="B527" i="16"/>
  <c r="B526" i="16"/>
  <c r="B525" i="16"/>
  <c r="B524" i="16"/>
  <c r="B523" i="16"/>
  <c r="B522" i="16"/>
  <c r="B521" i="16"/>
  <c r="B520" i="16"/>
  <c r="B519" i="16"/>
  <c r="B518" i="16"/>
  <c r="B517" i="16"/>
  <c r="B516" i="16"/>
  <c r="B515" i="16"/>
  <c r="B514" i="16"/>
  <c r="B513" i="16"/>
  <c r="B512" i="16"/>
  <c r="B511" i="16"/>
  <c r="B510" i="16"/>
  <c r="B509" i="16"/>
  <c r="B508" i="16"/>
  <c r="B507" i="16"/>
  <c r="B506" i="16"/>
  <c r="B505" i="16"/>
  <c r="B504" i="16"/>
  <c r="B503" i="16"/>
  <c r="B502" i="16"/>
  <c r="B501" i="16"/>
  <c r="B500" i="16"/>
  <c r="B499" i="16"/>
  <c r="B498" i="16"/>
  <c r="B497" i="16"/>
  <c r="B496" i="16"/>
  <c r="B495" i="16"/>
  <c r="B494" i="16"/>
  <c r="B493" i="16"/>
  <c r="B492" i="16"/>
  <c r="B491" i="16"/>
  <c r="B490" i="16"/>
  <c r="B489" i="16"/>
  <c r="B488" i="16"/>
  <c r="B487" i="16"/>
  <c r="B486" i="16"/>
  <c r="B485" i="16"/>
  <c r="B484" i="16"/>
  <c r="B483" i="16"/>
  <c r="B482" i="16"/>
  <c r="B481" i="16"/>
  <c r="B480" i="16"/>
  <c r="B479" i="16"/>
  <c r="B478" i="16"/>
  <c r="B477" i="16"/>
  <c r="B476" i="16"/>
  <c r="B475" i="16"/>
  <c r="B474" i="16"/>
  <c r="B473" i="16"/>
  <c r="B472" i="16"/>
  <c r="B471" i="16"/>
  <c r="B470" i="16"/>
  <c r="B469" i="16"/>
  <c r="B468" i="16"/>
  <c r="B467" i="16"/>
  <c r="B466" i="16"/>
  <c r="B465" i="16"/>
  <c r="B464" i="16"/>
  <c r="B463" i="16"/>
  <c r="B462" i="16"/>
  <c r="B461" i="16"/>
  <c r="B460" i="16"/>
  <c r="B459" i="16"/>
  <c r="B458" i="16"/>
  <c r="B457" i="16"/>
  <c r="B456" i="16"/>
  <c r="B455" i="16"/>
  <c r="B454" i="16"/>
  <c r="B453" i="16"/>
  <c r="B452" i="16"/>
  <c r="B451" i="16"/>
  <c r="B450" i="16"/>
  <c r="B449" i="16"/>
  <c r="B448" i="16"/>
  <c r="B447" i="16"/>
  <c r="B446" i="16"/>
  <c r="B445" i="16"/>
  <c r="B444" i="16"/>
  <c r="B443" i="16"/>
  <c r="B442" i="16"/>
  <c r="B441" i="16"/>
  <c r="B440" i="16"/>
  <c r="B439" i="16"/>
  <c r="B438" i="16"/>
  <c r="B437" i="16"/>
  <c r="B436" i="16"/>
  <c r="B435" i="16"/>
  <c r="B434" i="16"/>
  <c r="B433" i="16"/>
  <c r="B432" i="16"/>
  <c r="B431" i="16"/>
  <c r="B430" i="16"/>
  <c r="B429" i="16"/>
  <c r="B428" i="16"/>
  <c r="B427" i="16"/>
  <c r="B426" i="16"/>
  <c r="B425" i="16"/>
  <c r="B424" i="16"/>
  <c r="B423" i="16"/>
  <c r="B422" i="16"/>
  <c r="B421" i="16"/>
  <c r="B420" i="16"/>
  <c r="B419" i="16"/>
  <c r="B418" i="16"/>
  <c r="B417" i="16"/>
  <c r="B416" i="16"/>
  <c r="B415" i="16"/>
  <c r="B414" i="16"/>
  <c r="B413" i="16"/>
  <c r="B412" i="16"/>
  <c r="B411" i="16"/>
  <c r="B410" i="16"/>
  <c r="B409" i="16"/>
  <c r="B408" i="16"/>
  <c r="B407" i="16"/>
  <c r="B406" i="16"/>
  <c r="B405" i="16"/>
  <c r="B404" i="16"/>
  <c r="B403" i="16"/>
  <c r="B402" i="16"/>
  <c r="B401" i="16"/>
  <c r="B400" i="16"/>
  <c r="B399" i="16"/>
  <c r="B398" i="16"/>
  <c r="B397" i="16"/>
  <c r="B396" i="16"/>
  <c r="B395" i="16"/>
  <c r="B394" i="16"/>
  <c r="B393" i="16"/>
  <c r="B392" i="16"/>
  <c r="B391" i="16"/>
  <c r="B390" i="16"/>
  <c r="B389" i="16"/>
  <c r="B388" i="16"/>
  <c r="B387" i="16"/>
  <c r="B386" i="16"/>
  <c r="B385" i="16"/>
  <c r="B384" i="16"/>
  <c r="B383" i="16"/>
  <c r="B382" i="16"/>
  <c r="B381" i="16"/>
  <c r="B380" i="16"/>
  <c r="B379" i="16"/>
  <c r="B378" i="16"/>
  <c r="B377" i="16"/>
  <c r="B376" i="16"/>
  <c r="B375" i="16"/>
  <c r="B374" i="16"/>
  <c r="B373" i="16"/>
  <c r="B372" i="16"/>
  <c r="B371" i="16"/>
  <c r="B370" i="16"/>
  <c r="B369" i="16"/>
  <c r="B368" i="16"/>
  <c r="B367" i="16"/>
  <c r="B366" i="16"/>
  <c r="B365" i="16"/>
  <c r="B364" i="16"/>
  <c r="B363" i="16"/>
  <c r="B362" i="16"/>
  <c r="B361" i="16"/>
  <c r="B360" i="16"/>
  <c r="B359" i="16"/>
  <c r="B358" i="16"/>
  <c r="B357" i="16"/>
  <c r="B356" i="16"/>
  <c r="B355" i="16"/>
  <c r="B354" i="16"/>
  <c r="B353" i="16"/>
  <c r="B352" i="16"/>
  <c r="B351" i="16"/>
  <c r="B350" i="16"/>
  <c r="B349" i="16"/>
  <c r="B348" i="16"/>
  <c r="B347" i="16"/>
  <c r="B346" i="16"/>
  <c r="B345" i="16"/>
  <c r="B344" i="16"/>
  <c r="B343" i="16"/>
  <c r="B342" i="16"/>
  <c r="B341" i="16"/>
  <c r="B340" i="16"/>
  <c r="B339" i="16"/>
  <c r="B338" i="16"/>
  <c r="B337" i="16"/>
  <c r="B336" i="16"/>
  <c r="B335" i="16"/>
  <c r="B334" i="16"/>
  <c r="B333" i="16"/>
  <c r="B332" i="16"/>
  <c r="B331" i="16"/>
  <c r="B330" i="16"/>
  <c r="B329" i="16"/>
  <c r="B328" i="16"/>
  <c r="B327" i="16"/>
  <c r="B326" i="16"/>
  <c r="B325" i="16"/>
  <c r="B324" i="16"/>
  <c r="B323" i="16"/>
  <c r="B322" i="16"/>
  <c r="B321" i="16"/>
  <c r="B320" i="16"/>
  <c r="B319" i="16"/>
  <c r="B318" i="16"/>
  <c r="B317" i="16"/>
  <c r="B316" i="16"/>
  <c r="B315" i="16"/>
  <c r="B314" i="16"/>
  <c r="B313" i="16"/>
  <c r="B312" i="16"/>
  <c r="B311" i="16"/>
  <c r="B310" i="16"/>
  <c r="B309" i="16"/>
  <c r="B308" i="16"/>
  <c r="B307" i="16"/>
  <c r="B306" i="16"/>
  <c r="B305" i="16"/>
  <c r="B304" i="16"/>
  <c r="B303" i="16"/>
  <c r="B302" i="16"/>
  <c r="B301" i="16"/>
  <c r="B300" i="16"/>
  <c r="B299" i="16"/>
  <c r="B298" i="16"/>
  <c r="B297" i="16"/>
  <c r="B296" i="16"/>
  <c r="B295" i="16"/>
  <c r="B294" i="16"/>
  <c r="B293" i="16"/>
  <c r="B292" i="16"/>
  <c r="B291" i="16"/>
  <c r="B290" i="16"/>
  <c r="B289" i="16"/>
  <c r="B288" i="16"/>
  <c r="B287" i="16"/>
  <c r="B286" i="16"/>
  <c r="B285" i="16"/>
  <c r="B284" i="16"/>
  <c r="B283" i="16"/>
  <c r="B282" i="16"/>
  <c r="B281" i="16"/>
  <c r="B280" i="16"/>
  <c r="B279" i="16"/>
  <c r="B278" i="16"/>
  <c r="B277" i="16"/>
  <c r="B276" i="16"/>
  <c r="B275" i="16"/>
  <c r="B274" i="16"/>
  <c r="B273" i="16"/>
  <c r="B272" i="16"/>
  <c r="B271" i="16"/>
  <c r="B270" i="16"/>
  <c r="B269" i="16"/>
  <c r="B268" i="16"/>
  <c r="B267" i="16"/>
  <c r="B266" i="16"/>
  <c r="B265" i="16"/>
  <c r="B264" i="16"/>
  <c r="B263" i="16"/>
  <c r="B262" i="16"/>
  <c r="B261" i="16"/>
  <c r="B260" i="16"/>
  <c r="B259" i="16"/>
  <c r="B258" i="16"/>
  <c r="B257" i="16"/>
  <c r="B256" i="16"/>
  <c r="B255" i="16"/>
  <c r="B254" i="16"/>
  <c r="B253" i="16"/>
  <c r="B252" i="16"/>
  <c r="B251" i="16"/>
  <c r="B250" i="16"/>
  <c r="B249" i="16"/>
  <c r="B248" i="16"/>
  <c r="B247" i="16"/>
  <c r="B246" i="16"/>
  <c r="B245" i="16"/>
  <c r="B244" i="16"/>
  <c r="B243" i="16"/>
  <c r="B242" i="16"/>
  <c r="B241" i="16"/>
  <c r="B240" i="16"/>
  <c r="B239" i="16"/>
  <c r="B238" i="16"/>
  <c r="B237" i="16"/>
  <c r="B236" i="16"/>
  <c r="B235" i="16"/>
  <c r="B234" i="16"/>
  <c r="B233" i="16"/>
  <c r="B232" i="16"/>
  <c r="B231" i="16"/>
  <c r="B230" i="16"/>
  <c r="B229" i="16"/>
  <c r="B228" i="16"/>
  <c r="B227" i="16"/>
  <c r="B226" i="16"/>
  <c r="B225" i="16"/>
  <c r="B224" i="16"/>
  <c r="B223" i="16"/>
  <c r="B222" i="16"/>
  <c r="B221" i="16"/>
  <c r="B220" i="16"/>
  <c r="B219" i="16"/>
  <c r="B218" i="16"/>
  <c r="B217" i="16"/>
  <c r="B216" i="16"/>
  <c r="B215" i="16"/>
  <c r="B214" i="16"/>
  <c r="B213" i="16"/>
  <c r="B212" i="16"/>
  <c r="B211" i="16"/>
  <c r="B210" i="16"/>
  <c r="B209" i="16"/>
  <c r="B208" i="16"/>
  <c r="B207" i="16"/>
  <c r="B206" i="16"/>
  <c r="B205" i="16"/>
  <c r="B204" i="16"/>
  <c r="B203" i="16"/>
  <c r="B202" i="16"/>
  <c r="B201" i="16"/>
  <c r="B200" i="16"/>
  <c r="B199" i="16"/>
  <c r="B198" i="16"/>
  <c r="B197" i="16"/>
  <c r="B196" i="16"/>
  <c r="B195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B180" i="16"/>
  <c r="B179" i="16"/>
  <c r="B178" i="16"/>
  <c r="B177" i="16"/>
  <c r="B176" i="16"/>
  <c r="B175" i="16"/>
  <c r="B174" i="16"/>
  <c r="B173" i="16"/>
  <c r="B172" i="16"/>
  <c r="B171" i="16"/>
  <c r="B170" i="16"/>
  <c r="B169" i="16"/>
  <c r="B168" i="16"/>
  <c r="B167" i="16"/>
  <c r="B166" i="16"/>
  <c r="B165" i="16"/>
  <c r="B164" i="16"/>
  <c r="B163" i="16"/>
  <c r="B162" i="16"/>
  <c r="B161" i="16"/>
  <c r="B160" i="16"/>
  <c r="B159" i="16"/>
  <c r="B158" i="16"/>
  <c r="B157" i="16"/>
  <c r="B156" i="16"/>
  <c r="B155" i="16"/>
  <c r="B154" i="16"/>
  <c r="B153" i="16"/>
  <c r="B152" i="16"/>
  <c r="B151" i="16"/>
  <c r="B150" i="16"/>
  <c r="B149" i="16"/>
  <c r="B148" i="16"/>
  <c r="B147" i="16"/>
  <c r="B14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1057" i="15"/>
  <c r="B1056" i="15"/>
  <c r="B1055" i="15"/>
  <c r="B1054" i="15"/>
  <c r="B1053" i="15"/>
  <c r="B1052" i="15"/>
  <c r="B1051" i="15"/>
  <c r="B1050" i="15"/>
  <c r="B1049" i="15"/>
  <c r="B1048" i="15"/>
  <c r="B1047" i="15"/>
  <c r="B1046" i="15"/>
  <c r="B1045" i="15"/>
  <c r="B1044" i="15"/>
  <c r="B1043" i="15"/>
  <c r="B1042" i="15"/>
  <c r="B1041" i="15"/>
  <c r="B1040" i="15"/>
  <c r="B1039" i="15"/>
  <c r="B1038" i="15"/>
  <c r="B1037" i="15"/>
  <c r="B1036" i="15"/>
  <c r="B1035" i="15"/>
  <c r="B1034" i="15"/>
  <c r="B1033" i="15"/>
  <c r="B1032" i="15"/>
  <c r="B1031" i="15"/>
  <c r="B1030" i="15"/>
  <c r="B1029" i="15"/>
  <c r="B1028" i="15"/>
  <c r="B1027" i="15"/>
  <c r="B1026" i="15"/>
  <c r="B1025" i="15"/>
  <c r="B1024" i="15"/>
  <c r="B1023" i="15"/>
  <c r="B1022" i="15"/>
  <c r="B1021" i="15"/>
  <c r="B1020" i="15"/>
  <c r="B1019" i="15"/>
  <c r="B1018" i="15"/>
  <c r="B1017" i="15"/>
  <c r="B1016" i="15"/>
  <c r="B1015" i="15"/>
  <c r="B1014" i="15"/>
  <c r="B1013" i="15"/>
  <c r="B1012" i="15"/>
  <c r="B1011" i="15"/>
  <c r="B1010" i="15"/>
  <c r="B1009" i="15"/>
  <c r="B1008" i="15"/>
  <c r="B1007" i="15"/>
  <c r="B1006" i="15"/>
  <c r="B1005" i="15"/>
  <c r="B1004" i="15"/>
  <c r="B1003" i="15"/>
  <c r="B1002" i="15"/>
  <c r="B1001" i="15"/>
  <c r="B1000" i="15"/>
  <c r="B999" i="15"/>
  <c r="B998" i="15"/>
  <c r="B997" i="15"/>
  <c r="B996" i="15"/>
  <c r="B995" i="15"/>
  <c r="B994" i="15"/>
  <c r="B993" i="15"/>
  <c r="B992" i="15"/>
  <c r="B991" i="15"/>
  <c r="B990" i="15"/>
  <c r="B989" i="15"/>
  <c r="B988" i="15"/>
  <c r="B987" i="15"/>
  <c r="B986" i="15"/>
  <c r="B985" i="15"/>
  <c r="B984" i="15"/>
  <c r="B983" i="15"/>
  <c r="B982" i="15"/>
  <c r="B981" i="15"/>
  <c r="B980" i="15"/>
  <c r="B979" i="15"/>
  <c r="B978" i="15"/>
  <c r="B977" i="15"/>
  <c r="B976" i="15"/>
  <c r="B975" i="15"/>
  <c r="B974" i="15"/>
  <c r="B973" i="15"/>
  <c r="B972" i="15"/>
  <c r="B971" i="15"/>
  <c r="B970" i="15"/>
  <c r="B969" i="15"/>
  <c r="B968" i="15"/>
  <c r="B967" i="15"/>
  <c r="B966" i="15"/>
  <c r="B965" i="15"/>
  <c r="B964" i="15"/>
  <c r="B963" i="15"/>
  <c r="B962" i="15"/>
  <c r="B961" i="15"/>
  <c r="B960" i="15"/>
  <c r="B959" i="15"/>
  <c r="B958" i="15"/>
  <c r="B957" i="15"/>
  <c r="B956" i="15"/>
  <c r="B955" i="15"/>
  <c r="B954" i="15"/>
  <c r="B953" i="15"/>
  <c r="B952" i="15"/>
  <c r="B951" i="15"/>
  <c r="B950" i="15"/>
  <c r="B949" i="15"/>
  <c r="B948" i="15"/>
  <c r="B947" i="15"/>
  <c r="B946" i="15"/>
  <c r="B945" i="15"/>
  <c r="B944" i="15"/>
  <c r="B943" i="15"/>
  <c r="B942" i="15"/>
  <c r="B941" i="15"/>
  <c r="B940" i="15"/>
  <c r="B939" i="15"/>
  <c r="B938" i="15"/>
  <c r="B937" i="15"/>
  <c r="B936" i="15"/>
  <c r="B935" i="15"/>
  <c r="B934" i="15"/>
  <c r="B933" i="15"/>
  <c r="B932" i="15"/>
  <c r="B931" i="15"/>
  <c r="B930" i="15"/>
  <c r="B929" i="15"/>
  <c r="B928" i="15"/>
  <c r="B927" i="15"/>
  <c r="B926" i="15"/>
  <c r="B925" i="15"/>
  <c r="B924" i="15"/>
  <c r="B923" i="15"/>
  <c r="B922" i="15"/>
  <c r="B921" i="15"/>
  <c r="B920" i="15"/>
  <c r="B919" i="15"/>
  <c r="B918" i="15"/>
  <c r="B917" i="15"/>
  <c r="B916" i="15"/>
  <c r="B915" i="15"/>
  <c r="B914" i="15"/>
  <c r="B913" i="15"/>
  <c r="B912" i="15"/>
  <c r="B911" i="15"/>
  <c r="B910" i="15"/>
  <c r="B909" i="15"/>
  <c r="B908" i="15"/>
  <c r="B907" i="15"/>
  <c r="B906" i="15"/>
  <c r="B905" i="15"/>
  <c r="B904" i="15"/>
  <c r="B903" i="15"/>
  <c r="B902" i="15"/>
  <c r="B901" i="15"/>
  <c r="B900" i="15"/>
  <c r="B899" i="15"/>
  <c r="B898" i="15"/>
  <c r="B897" i="15"/>
  <c r="B896" i="15"/>
  <c r="B895" i="15"/>
  <c r="B894" i="15"/>
  <c r="B893" i="15"/>
  <c r="B892" i="15"/>
  <c r="B891" i="15"/>
  <c r="B890" i="15"/>
  <c r="B889" i="15"/>
  <c r="B888" i="15"/>
  <c r="B887" i="15"/>
  <c r="B886" i="15"/>
  <c r="B885" i="15"/>
  <c r="B884" i="15"/>
  <c r="B883" i="15"/>
  <c r="B882" i="15"/>
  <c r="B881" i="15"/>
  <c r="B880" i="15"/>
  <c r="B879" i="15"/>
  <c r="B878" i="15"/>
  <c r="B877" i="15"/>
  <c r="B876" i="15"/>
  <c r="B875" i="15"/>
  <c r="B874" i="15"/>
  <c r="B873" i="15"/>
  <c r="B872" i="15"/>
  <c r="B871" i="15"/>
  <c r="B870" i="15"/>
  <c r="B869" i="15"/>
  <c r="B868" i="15"/>
  <c r="B867" i="15"/>
  <c r="B866" i="15"/>
  <c r="B865" i="15"/>
  <c r="B864" i="15"/>
  <c r="B863" i="15"/>
  <c r="B862" i="15"/>
  <c r="B861" i="15"/>
  <c r="B860" i="15"/>
  <c r="B859" i="15"/>
  <c r="B858" i="15"/>
  <c r="B857" i="15"/>
  <c r="B856" i="15"/>
  <c r="B855" i="15"/>
  <c r="B854" i="15"/>
  <c r="B853" i="15"/>
  <c r="B852" i="15"/>
  <c r="B851" i="15"/>
  <c r="B850" i="15"/>
  <c r="B849" i="15"/>
  <c r="B848" i="15"/>
  <c r="B847" i="15"/>
  <c r="B846" i="15"/>
  <c r="B845" i="15"/>
  <c r="B844" i="15"/>
  <c r="B843" i="15"/>
  <c r="B842" i="15"/>
  <c r="B841" i="15"/>
  <c r="B840" i="15"/>
  <c r="B839" i="15"/>
  <c r="B838" i="15"/>
  <c r="B837" i="15"/>
  <c r="B836" i="15"/>
  <c r="B835" i="15"/>
  <c r="B834" i="15"/>
  <c r="B833" i="15"/>
  <c r="B832" i="15"/>
  <c r="B831" i="15"/>
  <c r="B830" i="15"/>
  <c r="B829" i="15"/>
  <c r="B828" i="15"/>
  <c r="B827" i="15"/>
  <c r="B826" i="15"/>
  <c r="B825" i="15"/>
  <c r="B824" i="15"/>
  <c r="B823" i="15"/>
  <c r="B822" i="15"/>
  <c r="B821" i="15"/>
  <c r="B820" i="15"/>
  <c r="B819" i="15"/>
  <c r="B818" i="15"/>
  <c r="B817" i="15"/>
  <c r="B816" i="15"/>
  <c r="B815" i="15"/>
  <c r="B814" i="15"/>
  <c r="B813" i="15"/>
  <c r="B812" i="15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1057" i="14"/>
  <c r="B1056" i="14"/>
  <c r="B1055" i="14"/>
  <c r="B1054" i="14"/>
  <c r="B1053" i="14"/>
  <c r="B1052" i="14"/>
  <c r="B1051" i="14"/>
  <c r="B1050" i="14"/>
  <c r="B1049" i="14"/>
  <c r="B1048" i="14"/>
  <c r="B1047" i="14"/>
  <c r="B1046" i="14"/>
  <c r="B1045" i="14"/>
  <c r="B1044" i="14"/>
  <c r="B1043" i="14"/>
  <c r="B1042" i="14"/>
  <c r="B1041" i="14"/>
  <c r="B1040" i="14"/>
  <c r="B1039" i="14"/>
  <c r="B1038" i="14"/>
  <c r="B1037" i="14"/>
  <c r="B1036" i="14"/>
  <c r="B1035" i="14"/>
  <c r="B1034" i="14"/>
  <c r="B1033" i="14"/>
  <c r="B1032" i="14"/>
  <c r="B1031" i="14"/>
  <c r="B1030" i="14"/>
  <c r="B1029" i="14"/>
  <c r="B1028" i="14"/>
  <c r="B1027" i="14"/>
  <c r="B1026" i="14"/>
  <c r="B1025" i="14"/>
  <c r="B1024" i="14"/>
  <c r="B1023" i="14"/>
  <c r="B1022" i="14"/>
  <c r="B1021" i="14"/>
  <c r="B1020" i="14"/>
  <c r="B1019" i="14"/>
  <c r="B1018" i="14"/>
  <c r="B1017" i="14"/>
  <c r="B1016" i="14"/>
  <c r="B1015" i="14"/>
  <c r="B1014" i="14"/>
  <c r="B1013" i="14"/>
  <c r="B1012" i="14"/>
  <c r="B1011" i="14"/>
  <c r="B1010" i="14"/>
  <c r="B1009" i="14"/>
  <c r="B1008" i="14"/>
  <c r="B1007" i="14"/>
  <c r="B1006" i="14"/>
  <c r="B1005" i="14"/>
  <c r="B1004" i="14"/>
  <c r="B1003" i="14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1057" i="13"/>
  <c r="B1056" i="13"/>
  <c r="B1055" i="13"/>
  <c r="B1054" i="13"/>
  <c r="B1053" i="13"/>
  <c r="B1052" i="13"/>
  <c r="B1051" i="13"/>
  <c r="B1050" i="13"/>
  <c r="B1049" i="13"/>
  <c r="B1048" i="13"/>
  <c r="B1047" i="13"/>
  <c r="B1046" i="13"/>
  <c r="B1045" i="13"/>
  <c r="B1044" i="13"/>
  <c r="B1043" i="13"/>
  <c r="B1042" i="13"/>
  <c r="B1041" i="13"/>
  <c r="B1040" i="13"/>
  <c r="B1039" i="13"/>
  <c r="B1038" i="13"/>
  <c r="B1037" i="13"/>
  <c r="B1036" i="13"/>
  <c r="B1035" i="13"/>
  <c r="B1034" i="13"/>
  <c r="B1033" i="13"/>
  <c r="B1032" i="13"/>
  <c r="B1031" i="13"/>
  <c r="B1030" i="13"/>
  <c r="B1029" i="13"/>
  <c r="B1028" i="13"/>
  <c r="B1027" i="13"/>
  <c r="B1026" i="13"/>
  <c r="B1025" i="13"/>
  <c r="B1024" i="13"/>
  <c r="B1023" i="13"/>
  <c r="B1022" i="13"/>
  <c r="B1021" i="13"/>
  <c r="B1020" i="13"/>
  <c r="B1019" i="13"/>
  <c r="B1018" i="13"/>
  <c r="B1017" i="13"/>
  <c r="B1016" i="13"/>
  <c r="B1015" i="13"/>
  <c r="B1014" i="13"/>
  <c r="B1013" i="13"/>
  <c r="B1012" i="13"/>
  <c r="B1011" i="13"/>
  <c r="B1010" i="13"/>
  <c r="B1009" i="13"/>
  <c r="B1008" i="13"/>
  <c r="B1007" i="13"/>
  <c r="B1006" i="13"/>
  <c r="B1005" i="13"/>
  <c r="B1004" i="13"/>
  <c r="B1003" i="13"/>
  <c r="B1002" i="13"/>
  <c r="B1001" i="13"/>
  <c r="B1000" i="13"/>
  <c r="B999" i="13"/>
  <c r="B998" i="13"/>
  <c r="B997" i="13"/>
  <c r="B996" i="13"/>
  <c r="B995" i="13"/>
  <c r="B994" i="13"/>
  <c r="B993" i="13"/>
  <c r="B992" i="13"/>
  <c r="B991" i="13"/>
  <c r="B990" i="13"/>
  <c r="B989" i="13"/>
  <c r="B988" i="13"/>
  <c r="B987" i="13"/>
  <c r="B986" i="13"/>
  <c r="B985" i="13"/>
  <c r="B984" i="13"/>
  <c r="B983" i="13"/>
  <c r="B982" i="13"/>
  <c r="B981" i="13"/>
  <c r="B980" i="13"/>
  <c r="B979" i="13"/>
  <c r="B978" i="13"/>
  <c r="B977" i="13"/>
  <c r="B976" i="13"/>
  <c r="B975" i="13"/>
  <c r="B974" i="13"/>
  <c r="B973" i="13"/>
  <c r="B972" i="13"/>
  <c r="B971" i="13"/>
  <c r="B970" i="13"/>
  <c r="B969" i="13"/>
  <c r="B968" i="13"/>
  <c r="B967" i="13"/>
  <c r="B966" i="13"/>
  <c r="B965" i="13"/>
  <c r="B964" i="13"/>
  <c r="B963" i="13"/>
  <c r="B962" i="13"/>
  <c r="B961" i="13"/>
  <c r="B960" i="13"/>
  <c r="B959" i="13"/>
  <c r="B958" i="13"/>
  <c r="B957" i="13"/>
  <c r="B956" i="13"/>
  <c r="B955" i="13"/>
  <c r="B954" i="13"/>
  <c r="B953" i="13"/>
  <c r="B952" i="13"/>
  <c r="B951" i="13"/>
  <c r="B950" i="13"/>
  <c r="B949" i="13"/>
  <c r="B948" i="13"/>
  <c r="B947" i="13"/>
  <c r="B946" i="13"/>
  <c r="B945" i="13"/>
  <c r="B944" i="13"/>
  <c r="B943" i="13"/>
  <c r="B942" i="13"/>
  <c r="B941" i="13"/>
  <c r="B940" i="13"/>
  <c r="B939" i="13"/>
  <c r="B938" i="13"/>
  <c r="B937" i="13"/>
  <c r="B936" i="13"/>
  <c r="B935" i="13"/>
  <c r="B934" i="13"/>
  <c r="B933" i="13"/>
  <c r="B932" i="13"/>
  <c r="B931" i="13"/>
  <c r="B930" i="13"/>
  <c r="B929" i="13"/>
  <c r="B928" i="13"/>
  <c r="B927" i="13"/>
  <c r="B926" i="13"/>
  <c r="B925" i="13"/>
  <c r="B924" i="13"/>
  <c r="B923" i="13"/>
  <c r="B922" i="13"/>
  <c r="B921" i="13"/>
  <c r="B920" i="13"/>
  <c r="B919" i="13"/>
  <c r="B918" i="13"/>
  <c r="B917" i="13"/>
  <c r="B916" i="13"/>
  <c r="B915" i="13"/>
  <c r="B914" i="13"/>
  <c r="B913" i="13"/>
  <c r="B912" i="13"/>
  <c r="B911" i="13"/>
  <c r="B910" i="13"/>
  <c r="B909" i="13"/>
  <c r="B908" i="13"/>
  <c r="B907" i="13"/>
  <c r="B906" i="13"/>
  <c r="B905" i="13"/>
  <c r="B904" i="13"/>
  <c r="B903" i="13"/>
  <c r="B902" i="13"/>
  <c r="B901" i="13"/>
  <c r="B900" i="13"/>
  <c r="B899" i="13"/>
  <c r="B898" i="13"/>
  <c r="B897" i="13"/>
  <c r="B896" i="13"/>
  <c r="B895" i="13"/>
  <c r="B894" i="13"/>
  <c r="B893" i="13"/>
  <c r="B892" i="13"/>
  <c r="B891" i="13"/>
  <c r="B890" i="13"/>
  <c r="B889" i="13"/>
  <c r="B888" i="13"/>
  <c r="B887" i="13"/>
  <c r="B886" i="13"/>
  <c r="B885" i="13"/>
  <c r="B884" i="13"/>
  <c r="B883" i="13"/>
  <c r="B882" i="13"/>
  <c r="B881" i="13"/>
  <c r="B880" i="13"/>
  <c r="B879" i="13"/>
  <c r="B878" i="13"/>
  <c r="B877" i="13"/>
  <c r="B876" i="13"/>
  <c r="B875" i="13"/>
  <c r="B874" i="13"/>
  <c r="B873" i="13"/>
  <c r="B872" i="13"/>
  <c r="B871" i="13"/>
  <c r="B870" i="13"/>
  <c r="B869" i="13"/>
  <c r="B868" i="13"/>
  <c r="B867" i="13"/>
  <c r="B866" i="13"/>
  <c r="B865" i="13"/>
  <c r="B864" i="13"/>
  <c r="B863" i="13"/>
  <c r="B862" i="13"/>
  <c r="B861" i="13"/>
  <c r="B860" i="13"/>
  <c r="B859" i="13"/>
  <c r="B858" i="13"/>
  <c r="B857" i="13"/>
  <c r="B856" i="13"/>
  <c r="B855" i="13"/>
  <c r="B854" i="13"/>
  <c r="B853" i="13"/>
  <c r="B852" i="13"/>
  <c r="B851" i="13"/>
  <c r="B850" i="13"/>
  <c r="B849" i="13"/>
  <c r="B848" i="13"/>
  <c r="B847" i="13"/>
  <c r="B846" i="13"/>
  <c r="B845" i="13"/>
  <c r="B844" i="13"/>
  <c r="B843" i="13"/>
  <c r="B842" i="13"/>
  <c r="B841" i="13"/>
  <c r="B840" i="13"/>
  <c r="B839" i="13"/>
  <c r="B838" i="13"/>
  <c r="B837" i="13"/>
  <c r="B836" i="13"/>
  <c r="B835" i="13"/>
  <c r="B834" i="13"/>
  <c r="B833" i="13"/>
  <c r="B832" i="13"/>
  <c r="B831" i="13"/>
  <c r="B830" i="13"/>
  <c r="B829" i="13"/>
  <c r="B828" i="13"/>
  <c r="B827" i="13"/>
  <c r="B826" i="13"/>
  <c r="B825" i="13"/>
  <c r="B824" i="13"/>
  <c r="B823" i="13"/>
  <c r="B822" i="13"/>
  <c r="B821" i="13"/>
  <c r="B820" i="13"/>
  <c r="B819" i="13"/>
  <c r="B818" i="13"/>
  <c r="B817" i="13"/>
  <c r="B816" i="13"/>
  <c r="B815" i="13"/>
  <c r="B814" i="13"/>
  <c r="B813" i="13"/>
  <c r="B812" i="13"/>
  <c r="B811" i="13"/>
  <c r="B810" i="13"/>
  <c r="B809" i="13"/>
  <c r="B808" i="13"/>
  <c r="B807" i="13"/>
  <c r="B806" i="13"/>
  <c r="B805" i="13"/>
  <c r="B804" i="13"/>
  <c r="B803" i="13"/>
  <c r="B802" i="13"/>
  <c r="B801" i="13"/>
  <c r="B800" i="13"/>
  <c r="B799" i="13"/>
  <c r="B798" i="13"/>
  <c r="B797" i="13"/>
  <c r="B796" i="13"/>
  <c r="B795" i="13"/>
  <c r="B794" i="13"/>
  <c r="B793" i="13"/>
  <c r="B792" i="13"/>
  <c r="B791" i="13"/>
  <c r="B790" i="13"/>
  <c r="B789" i="13"/>
  <c r="B788" i="13"/>
  <c r="B787" i="13"/>
  <c r="B786" i="13"/>
  <c r="B785" i="13"/>
  <c r="B784" i="13"/>
  <c r="B783" i="13"/>
  <c r="B782" i="13"/>
  <c r="B781" i="13"/>
  <c r="B780" i="13"/>
  <c r="B779" i="13"/>
  <c r="B778" i="13"/>
  <c r="B777" i="13"/>
  <c r="B776" i="13"/>
  <c r="B775" i="13"/>
  <c r="B774" i="13"/>
  <c r="B773" i="13"/>
  <c r="B772" i="13"/>
  <c r="B771" i="13"/>
  <c r="B770" i="13"/>
  <c r="B769" i="13"/>
  <c r="B768" i="13"/>
  <c r="B767" i="13"/>
  <c r="B766" i="13"/>
  <c r="B765" i="13"/>
  <c r="B764" i="13"/>
  <c r="B763" i="13"/>
  <c r="B762" i="13"/>
  <c r="B761" i="13"/>
  <c r="B760" i="13"/>
  <c r="B759" i="13"/>
  <c r="B758" i="13"/>
  <c r="B757" i="13"/>
  <c r="B756" i="13"/>
  <c r="B755" i="13"/>
  <c r="B754" i="13"/>
  <c r="B753" i="13"/>
  <c r="B752" i="13"/>
  <c r="B751" i="13"/>
  <c r="B750" i="13"/>
  <c r="B749" i="13"/>
  <c r="B748" i="13"/>
  <c r="B747" i="13"/>
  <c r="B746" i="13"/>
  <c r="B745" i="13"/>
  <c r="B744" i="13"/>
  <c r="B743" i="13"/>
  <c r="B742" i="13"/>
  <c r="B741" i="13"/>
  <c r="B740" i="13"/>
  <c r="B739" i="13"/>
  <c r="B738" i="13"/>
  <c r="B737" i="13"/>
  <c r="B736" i="13"/>
  <c r="B735" i="13"/>
  <c r="B734" i="13"/>
  <c r="B733" i="13"/>
  <c r="B732" i="13"/>
  <c r="B731" i="13"/>
  <c r="B730" i="13"/>
  <c r="B729" i="13"/>
  <c r="B728" i="13"/>
  <c r="B727" i="13"/>
  <c r="B726" i="13"/>
  <c r="B725" i="13"/>
  <c r="B724" i="13"/>
  <c r="B723" i="13"/>
  <c r="B722" i="13"/>
  <c r="B721" i="13"/>
  <c r="B720" i="13"/>
  <c r="B719" i="13"/>
  <c r="B718" i="13"/>
  <c r="B717" i="13"/>
  <c r="B716" i="13"/>
  <c r="B715" i="13"/>
  <c r="B714" i="13"/>
  <c r="B713" i="13"/>
  <c r="B712" i="13"/>
  <c r="B711" i="13"/>
  <c r="B710" i="13"/>
  <c r="B709" i="13"/>
  <c r="B708" i="13"/>
  <c r="B707" i="13"/>
  <c r="B706" i="13"/>
  <c r="B705" i="13"/>
  <c r="B704" i="13"/>
  <c r="B703" i="13"/>
  <c r="B702" i="13"/>
  <c r="B701" i="13"/>
  <c r="B700" i="13"/>
  <c r="B699" i="13"/>
  <c r="B698" i="13"/>
  <c r="B697" i="13"/>
  <c r="B696" i="13"/>
  <c r="B695" i="13"/>
  <c r="B694" i="13"/>
  <c r="B693" i="13"/>
  <c r="B692" i="13"/>
  <c r="B691" i="13"/>
  <c r="B690" i="13"/>
  <c r="B689" i="13"/>
  <c r="B688" i="13"/>
  <c r="B687" i="13"/>
  <c r="B686" i="13"/>
  <c r="B685" i="13"/>
  <c r="B684" i="13"/>
  <c r="B683" i="13"/>
  <c r="B682" i="13"/>
  <c r="B681" i="13"/>
  <c r="B680" i="13"/>
  <c r="B679" i="13"/>
  <c r="B678" i="13"/>
  <c r="B677" i="13"/>
  <c r="B676" i="13"/>
  <c r="B675" i="13"/>
  <c r="B674" i="13"/>
  <c r="B673" i="13"/>
  <c r="B672" i="13"/>
  <c r="B671" i="13"/>
  <c r="B670" i="13"/>
  <c r="B669" i="13"/>
  <c r="B668" i="13"/>
  <c r="B667" i="13"/>
  <c r="B666" i="13"/>
  <c r="B665" i="13"/>
  <c r="B664" i="13"/>
  <c r="B663" i="13"/>
  <c r="B662" i="13"/>
  <c r="B661" i="13"/>
  <c r="B660" i="13"/>
  <c r="B659" i="13"/>
  <c r="B658" i="13"/>
  <c r="B657" i="13"/>
  <c r="B656" i="13"/>
  <c r="B655" i="13"/>
  <c r="B654" i="13"/>
  <c r="B653" i="13"/>
  <c r="B652" i="13"/>
  <c r="B651" i="13"/>
  <c r="B650" i="13"/>
  <c r="B649" i="13"/>
  <c r="B648" i="13"/>
  <c r="B647" i="13"/>
  <c r="B646" i="13"/>
  <c r="B645" i="13"/>
  <c r="B644" i="13"/>
  <c r="B643" i="13"/>
  <c r="B642" i="13"/>
  <c r="B641" i="13"/>
  <c r="B640" i="13"/>
  <c r="B639" i="13"/>
  <c r="B638" i="13"/>
  <c r="B637" i="13"/>
  <c r="B636" i="13"/>
  <c r="B635" i="13"/>
  <c r="B634" i="13"/>
  <c r="B633" i="13"/>
  <c r="B632" i="13"/>
  <c r="B631" i="13"/>
  <c r="B630" i="13"/>
  <c r="B629" i="13"/>
  <c r="B628" i="13"/>
  <c r="B627" i="13"/>
  <c r="B626" i="13"/>
  <c r="B625" i="13"/>
  <c r="B624" i="13"/>
  <c r="B623" i="13"/>
  <c r="B622" i="13"/>
  <c r="B621" i="13"/>
  <c r="B620" i="13"/>
  <c r="B619" i="13"/>
  <c r="B618" i="13"/>
  <c r="B617" i="13"/>
  <c r="B616" i="13"/>
  <c r="B615" i="13"/>
  <c r="B614" i="13"/>
  <c r="B613" i="13"/>
  <c r="B612" i="13"/>
  <c r="B611" i="13"/>
  <c r="B610" i="13"/>
  <c r="B609" i="13"/>
  <c r="B608" i="13"/>
  <c r="B607" i="13"/>
  <c r="B606" i="13"/>
  <c r="B605" i="13"/>
  <c r="B604" i="13"/>
  <c r="B603" i="13"/>
  <c r="B602" i="13"/>
  <c r="B601" i="13"/>
  <c r="B600" i="13"/>
  <c r="B599" i="13"/>
  <c r="B598" i="13"/>
  <c r="B597" i="13"/>
  <c r="B596" i="13"/>
  <c r="B595" i="13"/>
  <c r="B594" i="13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B577" i="13"/>
  <c r="B576" i="13"/>
  <c r="B575" i="13"/>
  <c r="B574" i="13"/>
  <c r="B573" i="13"/>
  <c r="B572" i="13"/>
  <c r="B571" i="13"/>
  <c r="B570" i="13"/>
  <c r="B569" i="13"/>
  <c r="B568" i="13"/>
  <c r="B567" i="13"/>
  <c r="B566" i="13"/>
  <c r="B565" i="13"/>
  <c r="B564" i="13"/>
  <c r="B563" i="13"/>
  <c r="B562" i="13"/>
  <c r="B561" i="13"/>
  <c r="B560" i="13"/>
  <c r="B559" i="13"/>
  <c r="B558" i="13"/>
  <c r="B557" i="13"/>
  <c r="B556" i="13"/>
  <c r="B555" i="13"/>
  <c r="B554" i="13"/>
  <c r="B553" i="13"/>
  <c r="B552" i="13"/>
  <c r="B551" i="13"/>
  <c r="B550" i="13"/>
  <c r="B549" i="13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B513" i="13"/>
  <c r="B512" i="13"/>
  <c r="B511" i="13"/>
  <c r="B510" i="13"/>
  <c r="B509" i="13"/>
  <c r="B508" i="13"/>
  <c r="B507" i="13"/>
  <c r="B506" i="13"/>
  <c r="B505" i="13"/>
  <c r="B504" i="13"/>
  <c r="B503" i="13"/>
  <c r="B502" i="13"/>
  <c r="B501" i="13"/>
  <c r="B500" i="13"/>
  <c r="B499" i="13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B466" i="13"/>
  <c r="B465" i="13"/>
  <c r="B464" i="13"/>
  <c r="B463" i="13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B449" i="13"/>
  <c r="B448" i="13"/>
  <c r="B447" i="13"/>
  <c r="B446" i="13"/>
  <c r="B445" i="13"/>
  <c r="B444" i="13"/>
  <c r="B443" i="13"/>
  <c r="B442" i="13"/>
  <c r="B441" i="13"/>
  <c r="B440" i="13"/>
  <c r="B439" i="13"/>
  <c r="B438" i="13"/>
  <c r="B437" i="13"/>
  <c r="B436" i="13"/>
  <c r="B435" i="13"/>
  <c r="B434" i="13"/>
  <c r="B433" i="13"/>
  <c r="B432" i="13"/>
  <c r="B431" i="13"/>
  <c r="B430" i="13"/>
  <c r="B429" i="13"/>
  <c r="B428" i="13"/>
  <c r="B427" i="13"/>
  <c r="B426" i="13"/>
  <c r="B425" i="13"/>
  <c r="B424" i="13"/>
  <c r="B423" i="13"/>
  <c r="B422" i="13"/>
  <c r="B421" i="13"/>
  <c r="B420" i="13"/>
  <c r="B419" i="13"/>
  <c r="B418" i="13"/>
  <c r="B417" i="13"/>
  <c r="B416" i="13"/>
  <c r="B415" i="13"/>
  <c r="B414" i="13"/>
  <c r="B413" i="13"/>
  <c r="B412" i="13"/>
  <c r="B411" i="13"/>
  <c r="B410" i="13"/>
  <c r="B409" i="13"/>
  <c r="B408" i="13"/>
  <c r="B407" i="13"/>
  <c r="B406" i="13"/>
  <c r="B405" i="13"/>
  <c r="B404" i="13"/>
  <c r="B403" i="13"/>
  <c r="B402" i="13"/>
  <c r="B401" i="13"/>
  <c r="B400" i="13"/>
  <c r="B399" i="13"/>
  <c r="B398" i="13"/>
  <c r="B397" i="13"/>
  <c r="B396" i="13"/>
  <c r="B395" i="13"/>
  <c r="B394" i="13"/>
  <c r="B393" i="13"/>
  <c r="B392" i="13"/>
  <c r="B391" i="13"/>
  <c r="B390" i="13"/>
  <c r="B389" i="13"/>
  <c r="B388" i="13"/>
  <c r="B387" i="13"/>
  <c r="B386" i="13"/>
  <c r="B385" i="13"/>
  <c r="B384" i="13"/>
  <c r="B383" i="13"/>
  <c r="B382" i="13"/>
  <c r="B381" i="13"/>
  <c r="B380" i="13"/>
  <c r="B379" i="13"/>
  <c r="B378" i="13"/>
  <c r="B377" i="13"/>
  <c r="B376" i="13"/>
  <c r="B375" i="13"/>
  <c r="B374" i="13"/>
  <c r="B373" i="13"/>
  <c r="B372" i="13"/>
  <c r="B371" i="13"/>
  <c r="B370" i="13"/>
  <c r="B369" i="13"/>
  <c r="B368" i="13"/>
  <c r="B367" i="13"/>
  <c r="B366" i="13"/>
  <c r="B365" i="13"/>
  <c r="B364" i="13"/>
  <c r="B363" i="13"/>
  <c r="B362" i="13"/>
  <c r="B361" i="13"/>
  <c r="B360" i="13"/>
  <c r="B359" i="13"/>
  <c r="B358" i="13"/>
  <c r="B357" i="13"/>
  <c r="B356" i="13"/>
  <c r="B355" i="13"/>
  <c r="B354" i="13"/>
  <c r="B353" i="13"/>
  <c r="B352" i="13"/>
  <c r="B351" i="13"/>
  <c r="B350" i="13"/>
  <c r="B349" i="13"/>
  <c r="B348" i="13"/>
  <c r="B347" i="13"/>
  <c r="B346" i="13"/>
  <c r="B345" i="13"/>
  <c r="B344" i="13"/>
  <c r="B343" i="13"/>
  <c r="B342" i="13"/>
  <c r="B341" i="13"/>
  <c r="B340" i="13"/>
  <c r="B339" i="13"/>
  <c r="B338" i="13"/>
  <c r="B337" i="13"/>
  <c r="B336" i="13"/>
  <c r="B335" i="13"/>
  <c r="B334" i="13"/>
  <c r="B333" i="13"/>
  <c r="B332" i="13"/>
  <c r="B331" i="13"/>
  <c r="B330" i="13"/>
  <c r="B329" i="13"/>
  <c r="B328" i="13"/>
  <c r="B327" i="13"/>
  <c r="B326" i="13"/>
  <c r="B325" i="13"/>
  <c r="B324" i="13"/>
  <c r="B323" i="13"/>
  <c r="B322" i="13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B291" i="13"/>
  <c r="B290" i="13"/>
  <c r="B289" i="13"/>
  <c r="B288" i="13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B98" i="13"/>
  <c r="B97" i="13"/>
  <c r="B96" i="13"/>
  <c r="B95" i="13"/>
  <c r="B94" i="13"/>
  <c r="B93" i="13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1057" i="12"/>
  <c r="B1056" i="12"/>
  <c r="B1055" i="12"/>
  <c r="B1054" i="12"/>
  <c r="B1053" i="12"/>
  <c r="B1052" i="12"/>
  <c r="B1051" i="12"/>
  <c r="B1050" i="12"/>
  <c r="B1049" i="12"/>
  <c r="B1048" i="12"/>
  <c r="B1047" i="12"/>
  <c r="B1046" i="12"/>
  <c r="B1045" i="12"/>
  <c r="B1044" i="12"/>
  <c r="B1043" i="12"/>
  <c r="B1042" i="12"/>
  <c r="B1041" i="12"/>
  <c r="B1040" i="12"/>
  <c r="B1039" i="12"/>
  <c r="B1038" i="12"/>
  <c r="B1037" i="12"/>
  <c r="B1036" i="12"/>
  <c r="B1035" i="12"/>
  <c r="B1034" i="12"/>
  <c r="B1033" i="12"/>
  <c r="B1032" i="12"/>
  <c r="B1031" i="12"/>
  <c r="B1030" i="12"/>
  <c r="B1029" i="12"/>
  <c r="B1028" i="12"/>
  <c r="B1027" i="12"/>
  <c r="B1026" i="12"/>
  <c r="B1025" i="12"/>
  <c r="B1024" i="12"/>
  <c r="B1023" i="12"/>
  <c r="B1022" i="12"/>
  <c r="B1021" i="12"/>
  <c r="B1020" i="12"/>
  <c r="B1019" i="12"/>
  <c r="B1018" i="12"/>
  <c r="B1017" i="12"/>
  <c r="B1016" i="12"/>
  <c r="B1015" i="12"/>
  <c r="B1014" i="12"/>
  <c r="B1013" i="12"/>
  <c r="B1012" i="12"/>
  <c r="B1011" i="12"/>
  <c r="B1010" i="12"/>
  <c r="B1009" i="12"/>
  <c r="B1008" i="12"/>
  <c r="B1007" i="12"/>
  <c r="B1006" i="12"/>
  <c r="B1005" i="12"/>
  <c r="B1004" i="12"/>
  <c r="B1003" i="12"/>
  <c r="B1002" i="12"/>
  <c r="B1001" i="12"/>
  <c r="B1000" i="12"/>
  <c r="B999" i="12"/>
  <c r="B998" i="12"/>
  <c r="B997" i="12"/>
  <c r="B996" i="12"/>
  <c r="B995" i="12"/>
  <c r="B994" i="12"/>
  <c r="B993" i="12"/>
  <c r="B992" i="12"/>
  <c r="B991" i="12"/>
  <c r="B990" i="12"/>
  <c r="B989" i="12"/>
  <c r="B988" i="12"/>
  <c r="B987" i="12"/>
  <c r="B986" i="12"/>
  <c r="B985" i="12"/>
  <c r="B984" i="12"/>
  <c r="B983" i="12"/>
  <c r="B982" i="12"/>
  <c r="B981" i="12"/>
  <c r="B980" i="12"/>
  <c r="B979" i="12"/>
  <c r="B978" i="12"/>
  <c r="B977" i="12"/>
  <c r="B976" i="12"/>
  <c r="B975" i="12"/>
  <c r="B974" i="12"/>
  <c r="B973" i="12"/>
  <c r="B972" i="12"/>
  <c r="B971" i="12"/>
  <c r="B970" i="12"/>
  <c r="B969" i="12"/>
  <c r="B968" i="12"/>
  <c r="B967" i="12"/>
  <c r="B966" i="12"/>
  <c r="B965" i="12"/>
  <c r="B964" i="12"/>
  <c r="B963" i="12"/>
  <c r="B962" i="12"/>
  <c r="B961" i="12"/>
  <c r="B960" i="12"/>
  <c r="B959" i="12"/>
  <c r="B958" i="12"/>
  <c r="B957" i="12"/>
  <c r="B956" i="12"/>
  <c r="B955" i="12"/>
  <c r="B954" i="12"/>
  <c r="B953" i="12"/>
  <c r="B952" i="12"/>
  <c r="B951" i="12"/>
  <c r="B950" i="12"/>
  <c r="B949" i="12"/>
  <c r="B948" i="12"/>
  <c r="B947" i="12"/>
  <c r="B946" i="12"/>
  <c r="B945" i="12"/>
  <c r="B944" i="12"/>
  <c r="B943" i="12"/>
  <c r="B942" i="12"/>
  <c r="B941" i="12"/>
  <c r="B940" i="12"/>
  <c r="B939" i="12"/>
  <c r="B938" i="12"/>
  <c r="B937" i="12"/>
  <c r="B936" i="12"/>
  <c r="B935" i="12"/>
  <c r="B934" i="12"/>
  <c r="B933" i="12"/>
  <c r="B932" i="12"/>
  <c r="B931" i="12"/>
  <c r="B930" i="12"/>
  <c r="B929" i="12"/>
  <c r="B928" i="12"/>
  <c r="B927" i="12"/>
  <c r="B926" i="12"/>
  <c r="B925" i="12"/>
  <c r="B924" i="12"/>
  <c r="B923" i="12"/>
  <c r="B922" i="12"/>
  <c r="B921" i="12"/>
  <c r="B920" i="12"/>
  <c r="B919" i="12"/>
  <c r="B918" i="12"/>
  <c r="B917" i="12"/>
  <c r="B916" i="12"/>
  <c r="B915" i="12"/>
  <c r="B914" i="12"/>
  <c r="B913" i="12"/>
  <c r="B912" i="12"/>
  <c r="B911" i="12"/>
  <c r="B910" i="12"/>
  <c r="B909" i="12"/>
  <c r="B908" i="12"/>
  <c r="B907" i="12"/>
  <c r="B906" i="12"/>
  <c r="B905" i="12"/>
  <c r="B904" i="12"/>
  <c r="B903" i="12"/>
  <c r="B902" i="12"/>
  <c r="B901" i="12"/>
  <c r="B900" i="12"/>
  <c r="B899" i="12"/>
  <c r="B898" i="12"/>
  <c r="B897" i="12"/>
  <c r="B896" i="12"/>
  <c r="B895" i="12"/>
  <c r="B894" i="12"/>
  <c r="B893" i="12"/>
  <c r="B892" i="12"/>
  <c r="B891" i="12"/>
  <c r="B890" i="12"/>
  <c r="B889" i="12"/>
  <c r="B888" i="12"/>
  <c r="B887" i="12"/>
  <c r="B886" i="12"/>
  <c r="B885" i="12"/>
  <c r="B884" i="12"/>
  <c r="B883" i="12"/>
  <c r="B882" i="12"/>
  <c r="B881" i="12"/>
  <c r="B880" i="12"/>
  <c r="B879" i="12"/>
  <c r="B878" i="12"/>
  <c r="B877" i="12"/>
  <c r="B876" i="12"/>
  <c r="B875" i="12"/>
  <c r="B874" i="12"/>
  <c r="B873" i="12"/>
  <c r="B872" i="12"/>
  <c r="B871" i="12"/>
  <c r="B870" i="12"/>
  <c r="B869" i="12"/>
  <c r="B868" i="12"/>
  <c r="B867" i="12"/>
  <c r="B866" i="12"/>
  <c r="B865" i="12"/>
  <c r="B864" i="12"/>
  <c r="B863" i="12"/>
  <c r="B862" i="12"/>
  <c r="B861" i="12"/>
  <c r="B860" i="12"/>
  <c r="B859" i="12"/>
  <c r="B858" i="12"/>
  <c r="B857" i="12"/>
  <c r="B856" i="12"/>
  <c r="B855" i="12"/>
  <c r="B854" i="12"/>
  <c r="B853" i="12"/>
  <c r="B852" i="12"/>
  <c r="B851" i="12"/>
  <c r="B850" i="12"/>
  <c r="B849" i="12"/>
  <c r="B848" i="12"/>
  <c r="B847" i="12"/>
  <c r="B846" i="12"/>
  <c r="B845" i="12"/>
  <c r="B844" i="12"/>
  <c r="B843" i="12"/>
  <c r="B842" i="12"/>
  <c r="B841" i="12"/>
  <c r="B840" i="12"/>
  <c r="B839" i="12"/>
  <c r="B838" i="12"/>
  <c r="B837" i="12"/>
  <c r="B836" i="12"/>
  <c r="B835" i="12"/>
  <c r="B834" i="12"/>
  <c r="B833" i="12"/>
  <c r="B832" i="12"/>
  <c r="B831" i="12"/>
  <c r="B830" i="12"/>
  <c r="B829" i="12"/>
  <c r="B828" i="12"/>
  <c r="B827" i="12"/>
  <c r="B826" i="12"/>
  <c r="B825" i="12"/>
  <c r="B824" i="12"/>
  <c r="B823" i="12"/>
  <c r="B822" i="12"/>
  <c r="B821" i="12"/>
  <c r="B820" i="12"/>
  <c r="B819" i="12"/>
  <c r="B818" i="12"/>
  <c r="B817" i="12"/>
  <c r="B816" i="12"/>
  <c r="B815" i="12"/>
  <c r="B814" i="12"/>
  <c r="B813" i="12"/>
  <c r="B812" i="12"/>
  <c r="B811" i="12"/>
  <c r="B810" i="12"/>
  <c r="B809" i="12"/>
  <c r="B808" i="12"/>
  <c r="B807" i="12"/>
  <c r="B806" i="12"/>
  <c r="B805" i="12"/>
  <c r="B804" i="12"/>
  <c r="B803" i="12"/>
  <c r="B802" i="12"/>
  <c r="B801" i="12"/>
  <c r="B800" i="12"/>
  <c r="B799" i="12"/>
  <c r="B798" i="12"/>
  <c r="B797" i="12"/>
  <c r="B796" i="12"/>
  <c r="B795" i="12"/>
  <c r="B794" i="12"/>
  <c r="B793" i="12"/>
  <c r="B792" i="12"/>
  <c r="B791" i="12"/>
  <c r="B790" i="12"/>
  <c r="B789" i="12"/>
  <c r="B788" i="12"/>
  <c r="B787" i="12"/>
  <c r="B786" i="12"/>
  <c r="B785" i="12"/>
  <c r="B784" i="12"/>
  <c r="B783" i="12"/>
  <c r="B782" i="12"/>
  <c r="B781" i="12"/>
  <c r="B780" i="12"/>
  <c r="B779" i="12"/>
  <c r="B778" i="12"/>
  <c r="B777" i="12"/>
  <c r="B776" i="12"/>
  <c r="B775" i="12"/>
  <c r="B774" i="12"/>
  <c r="B773" i="12"/>
  <c r="B772" i="12"/>
  <c r="B771" i="12"/>
  <c r="B770" i="12"/>
  <c r="B769" i="12"/>
  <c r="B768" i="12"/>
  <c r="B767" i="12"/>
  <c r="B766" i="12"/>
  <c r="B765" i="12"/>
  <c r="B764" i="12"/>
  <c r="B763" i="12"/>
  <c r="B762" i="12"/>
  <c r="B761" i="12"/>
  <c r="B760" i="12"/>
  <c r="B759" i="12"/>
  <c r="B758" i="12"/>
  <c r="B757" i="12"/>
  <c r="B756" i="12"/>
  <c r="B755" i="12"/>
  <c r="B754" i="12"/>
  <c r="B753" i="12"/>
  <c r="B752" i="12"/>
  <c r="B751" i="12"/>
  <c r="B750" i="12"/>
  <c r="B749" i="12"/>
  <c r="B748" i="12"/>
  <c r="B747" i="12"/>
  <c r="B746" i="12"/>
  <c r="B745" i="12"/>
  <c r="B744" i="12"/>
  <c r="B743" i="12"/>
  <c r="B742" i="12"/>
  <c r="B741" i="12"/>
  <c r="B740" i="12"/>
  <c r="B739" i="12"/>
  <c r="B738" i="12"/>
  <c r="B737" i="12"/>
  <c r="B736" i="12"/>
  <c r="B735" i="12"/>
  <c r="B734" i="12"/>
  <c r="B733" i="12"/>
  <c r="B732" i="12"/>
  <c r="B731" i="12"/>
  <c r="B730" i="12"/>
  <c r="B729" i="12"/>
  <c r="B728" i="12"/>
  <c r="B727" i="12"/>
  <c r="B726" i="12"/>
  <c r="B725" i="12"/>
  <c r="B724" i="12"/>
  <c r="B723" i="12"/>
  <c r="B722" i="12"/>
  <c r="B721" i="12"/>
  <c r="B720" i="12"/>
  <c r="B719" i="12"/>
  <c r="B718" i="12"/>
  <c r="B717" i="12"/>
  <c r="B716" i="12"/>
  <c r="B715" i="12"/>
  <c r="B714" i="12"/>
  <c r="B713" i="12"/>
  <c r="B712" i="12"/>
  <c r="B711" i="12"/>
  <c r="B710" i="12"/>
  <c r="B709" i="12"/>
  <c r="B708" i="12"/>
  <c r="B707" i="12"/>
  <c r="B706" i="12"/>
  <c r="B705" i="12"/>
  <c r="B704" i="12"/>
  <c r="B703" i="12"/>
  <c r="B702" i="12"/>
  <c r="B701" i="12"/>
  <c r="B700" i="12"/>
  <c r="B699" i="12"/>
  <c r="B698" i="12"/>
  <c r="B697" i="12"/>
  <c r="B696" i="12"/>
  <c r="B695" i="12"/>
  <c r="B694" i="12"/>
  <c r="B693" i="12"/>
  <c r="B692" i="12"/>
  <c r="B691" i="12"/>
  <c r="B690" i="12"/>
  <c r="B689" i="12"/>
  <c r="B688" i="12"/>
  <c r="B687" i="12"/>
  <c r="B686" i="12"/>
  <c r="B685" i="12"/>
  <c r="B684" i="12"/>
  <c r="B683" i="12"/>
  <c r="B682" i="12"/>
  <c r="B681" i="12"/>
  <c r="B680" i="12"/>
  <c r="B679" i="12"/>
  <c r="B678" i="12"/>
  <c r="B677" i="12"/>
  <c r="B676" i="12"/>
  <c r="B675" i="12"/>
  <c r="B674" i="12"/>
  <c r="B673" i="12"/>
  <c r="B672" i="12"/>
  <c r="B671" i="12"/>
  <c r="B670" i="12"/>
  <c r="B669" i="12"/>
  <c r="B668" i="12"/>
  <c r="B667" i="12"/>
  <c r="B666" i="12"/>
  <c r="B665" i="12"/>
  <c r="B664" i="12"/>
  <c r="B663" i="12"/>
  <c r="B662" i="12"/>
  <c r="B661" i="12"/>
  <c r="B660" i="12"/>
  <c r="B659" i="12"/>
  <c r="B658" i="12"/>
  <c r="B657" i="12"/>
  <c r="B656" i="12"/>
  <c r="B655" i="12"/>
  <c r="B654" i="12"/>
  <c r="B653" i="12"/>
  <c r="B652" i="12"/>
  <c r="B651" i="12"/>
  <c r="B650" i="12"/>
  <c r="B649" i="12"/>
  <c r="B648" i="12"/>
  <c r="B647" i="12"/>
  <c r="B646" i="12"/>
  <c r="B645" i="12"/>
  <c r="B644" i="12"/>
  <c r="B643" i="12"/>
  <c r="B642" i="12"/>
  <c r="B641" i="12"/>
  <c r="B640" i="12"/>
  <c r="B639" i="12"/>
  <c r="B638" i="12"/>
  <c r="B637" i="12"/>
  <c r="B636" i="12"/>
  <c r="B635" i="12"/>
  <c r="B634" i="12"/>
  <c r="B633" i="12"/>
  <c r="B632" i="12"/>
  <c r="B631" i="12"/>
  <c r="B630" i="12"/>
  <c r="B629" i="12"/>
  <c r="B628" i="12"/>
  <c r="B627" i="12"/>
  <c r="B626" i="12"/>
  <c r="B625" i="12"/>
  <c r="B624" i="12"/>
  <c r="B623" i="12"/>
  <c r="B622" i="12"/>
  <c r="B621" i="12"/>
  <c r="B620" i="12"/>
  <c r="B619" i="12"/>
  <c r="B618" i="12"/>
  <c r="B617" i="12"/>
  <c r="B616" i="12"/>
  <c r="B615" i="12"/>
  <c r="B614" i="12"/>
  <c r="B613" i="12"/>
  <c r="B612" i="12"/>
  <c r="B611" i="12"/>
  <c r="B610" i="12"/>
  <c r="B609" i="12"/>
  <c r="B608" i="12"/>
  <c r="B607" i="12"/>
  <c r="B606" i="12"/>
  <c r="B605" i="12"/>
  <c r="B604" i="12"/>
  <c r="B603" i="12"/>
  <c r="B602" i="12"/>
  <c r="B601" i="12"/>
  <c r="B600" i="12"/>
  <c r="B599" i="12"/>
  <c r="B598" i="12"/>
  <c r="B597" i="12"/>
  <c r="B596" i="12"/>
  <c r="B595" i="12"/>
  <c r="B594" i="12"/>
  <c r="B593" i="12"/>
  <c r="B592" i="12"/>
  <c r="B591" i="12"/>
  <c r="B590" i="12"/>
  <c r="B589" i="12"/>
  <c r="B588" i="12"/>
  <c r="B587" i="12"/>
  <c r="B586" i="12"/>
  <c r="B585" i="12"/>
  <c r="B584" i="12"/>
  <c r="B583" i="12"/>
  <c r="B582" i="12"/>
  <c r="B581" i="12"/>
  <c r="B580" i="12"/>
  <c r="B579" i="12"/>
  <c r="B578" i="12"/>
  <c r="B577" i="12"/>
  <c r="B576" i="12"/>
  <c r="B575" i="12"/>
  <c r="B574" i="12"/>
  <c r="B573" i="12"/>
  <c r="B572" i="12"/>
  <c r="B571" i="12"/>
  <c r="B570" i="12"/>
  <c r="B569" i="12"/>
  <c r="B568" i="12"/>
  <c r="B567" i="12"/>
  <c r="B566" i="12"/>
  <c r="B565" i="12"/>
  <c r="B564" i="12"/>
  <c r="B563" i="12"/>
  <c r="B562" i="12"/>
  <c r="B561" i="12"/>
  <c r="B560" i="12"/>
  <c r="B559" i="12"/>
  <c r="B558" i="12"/>
  <c r="B557" i="12"/>
  <c r="B556" i="12"/>
  <c r="B555" i="12"/>
  <c r="B554" i="12"/>
  <c r="B553" i="12"/>
  <c r="B552" i="12"/>
  <c r="B551" i="12"/>
  <c r="B550" i="12"/>
  <c r="B549" i="12"/>
  <c r="B548" i="12"/>
  <c r="B547" i="12"/>
  <c r="B546" i="12"/>
  <c r="B545" i="12"/>
  <c r="B544" i="12"/>
  <c r="B543" i="12"/>
  <c r="B542" i="12"/>
  <c r="B541" i="12"/>
  <c r="B540" i="12"/>
  <c r="B539" i="12"/>
  <c r="B538" i="12"/>
  <c r="B537" i="12"/>
  <c r="B536" i="12"/>
  <c r="B535" i="12"/>
  <c r="B534" i="12"/>
  <c r="B533" i="12"/>
  <c r="B532" i="12"/>
  <c r="B531" i="12"/>
  <c r="B530" i="12"/>
  <c r="B529" i="12"/>
  <c r="B528" i="12"/>
  <c r="B527" i="12"/>
  <c r="B526" i="12"/>
  <c r="B525" i="12"/>
  <c r="B524" i="12"/>
  <c r="B523" i="12"/>
  <c r="B522" i="12"/>
  <c r="B521" i="12"/>
  <c r="B520" i="12"/>
  <c r="B519" i="12"/>
  <c r="B518" i="12"/>
  <c r="B517" i="12"/>
  <c r="B516" i="12"/>
  <c r="B515" i="12"/>
  <c r="B514" i="12"/>
  <c r="B513" i="12"/>
  <c r="B512" i="12"/>
  <c r="B511" i="12"/>
  <c r="B510" i="12"/>
  <c r="B509" i="12"/>
  <c r="B508" i="12"/>
  <c r="B507" i="12"/>
  <c r="B506" i="12"/>
  <c r="B505" i="12"/>
  <c r="B504" i="12"/>
  <c r="B503" i="12"/>
  <c r="B502" i="12"/>
  <c r="B501" i="12"/>
  <c r="B500" i="12"/>
  <c r="B499" i="12"/>
  <c r="B498" i="12"/>
  <c r="B497" i="12"/>
  <c r="B496" i="12"/>
  <c r="B495" i="12"/>
  <c r="B494" i="12"/>
  <c r="B493" i="12"/>
  <c r="B492" i="12"/>
  <c r="B491" i="12"/>
  <c r="B490" i="12"/>
  <c r="B489" i="12"/>
  <c r="B488" i="12"/>
  <c r="B487" i="12"/>
  <c r="B486" i="12"/>
  <c r="B485" i="12"/>
  <c r="B484" i="12"/>
  <c r="B483" i="12"/>
  <c r="B482" i="12"/>
  <c r="B481" i="12"/>
  <c r="B480" i="12"/>
  <c r="B479" i="12"/>
  <c r="B478" i="12"/>
  <c r="B477" i="12"/>
  <c r="B476" i="12"/>
  <c r="B475" i="12"/>
  <c r="B474" i="12"/>
  <c r="B473" i="12"/>
  <c r="B472" i="12"/>
  <c r="B471" i="12"/>
  <c r="B470" i="12"/>
  <c r="B469" i="12"/>
  <c r="B468" i="12"/>
  <c r="B467" i="12"/>
  <c r="B466" i="12"/>
  <c r="B465" i="12"/>
  <c r="B464" i="12"/>
  <c r="B463" i="12"/>
  <c r="B462" i="12"/>
  <c r="B461" i="12"/>
  <c r="B460" i="12"/>
  <c r="B459" i="12"/>
  <c r="B458" i="12"/>
  <c r="B457" i="12"/>
  <c r="B456" i="12"/>
  <c r="B455" i="12"/>
  <c r="B454" i="12"/>
  <c r="B453" i="12"/>
  <c r="B452" i="12"/>
  <c r="B451" i="12"/>
  <c r="B450" i="12"/>
  <c r="B449" i="12"/>
  <c r="B448" i="12"/>
  <c r="B447" i="12"/>
  <c r="B446" i="12"/>
  <c r="B445" i="12"/>
  <c r="B444" i="12"/>
  <c r="B443" i="12"/>
  <c r="B442" i="12"/>
  <c r="B441" i="12"/>
  <c r="B440" i="12"/>
  <c r="B439" i="12"/>
  <c r="B438" i="12"/>
  <c r="B437" i="12"/>
  <c r="B436" i="12"/>
  <c r="B435" i="12"/>
  <c r="B434" i="12"/>
  <c r="B433" i="12"/>
  <c r="B432" i="12"/>
  <c r="B431" i="12"/>
  <c r="B430" i="12"/>
  <c r="B429" i="12"/>
  <c r="B428" i="12"/>
  <c r="B427" i="12"/>
  <c r="B426" i="12"/>
  <c r="B425" i="12"/>
  <c r="B424" i="12"/>
  <c r="B423" i="12"/>
  <c r="B422" i="12"/>
  <c r="B421" i="12"/>
  <c r="B420" i="12"/>
  <c r="B419" i="12"/>
  <c r="B418" i="12"/>
  <c r="B417" i="12"/>
  <c r="B416" i="12"/>
  <c r="B415" i="12"/>
  <c r="B414" i="12"/>
  <c r="B413" i="12"/>
  <c r="B412" i="12"/>
  <c r="B411" i="12"/>
  <c r="B410" i="12"/>
  <c r="B409" i="12"/>
  <c r="B408" i="12"/>
  <c r="B407" i="12"/>
  <c r="B406" i="12"/>
  <c r="B405" i="12"/>
  <c r="B404" i="12"/>
  <c r="B403" i="12"/>
  <c r="B402" i="12"/>
  <c r="B401" i="12"/>
  <c r="B400" i="12"/>
  <c r="B399" i="12"/>
  <c r="B398" i="12"/>
  <c r="B397" i="12"/>
  <c r="B396" i="12"/>
  <c r="B395" i="12"/>
  <c r="B394" i="12"/>
  <c r="B393" i="12"/>
  <c r="B392" i="12"/>
  <c r="B391" i="12"/>
  <c r="B390" i="12"/>
  <c r="B389" i="12"/>
  <c r="B388" i="12"/>
  <c r="B387" i="12"/>
  <c r="B386" i="12"/>
  <c r="B385" i="12"/>
  <c r="B384" i="12"/>
  <c r="B383" i="12"/>
  <c r="B382" i="12"/>
  <c r="B381" i="12"/>
  <c r="B380" i="12"/>
  <c r="B379" i="12"/>
  <c r="B378" i="12"/>
  <c r="B377" i="12"/>
  <c r="B376" i="12"/>
  <c r="B375" i="12"/>
  <c r="B374" i="12"/>
  <c r="B373" i="12"/>
  <c r="B372" i="12"/>
  <c r="B371" i="12"/>
  <c r="B370" i="12"/>
  <c r="B369" i="12"/>
  <c r="B368" i="12"/>
  <c r="B367" i="12"/>
  <c r="B366" i="12"/>
  <c r="B365" i="12"/>
  <c r="B364" i="12"/>
  <c r="B363" i="12"/>
  <c r="B362" i="12"/>
  <c r="B361" i="12"/>
  <c r="B360" i="12"/>
  <c r="B359" i="12"/>
  <c r="B358" i="12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1057" i="11"/>
  <c r="B1056" i="11"/>
  <c r="B1055" i="11"/>
  <c r="B1054" i="11"/>
  <c r="B1053" i="11"/>
  <c r="B1052" i="11"/>
  <c r="B1051" i="11"/>
  <c r="B1050" i="11"/>
  <c r="B1049" i="11"/>
  <c r="B1048" i="11"/>
  <c r="B1047" i="11"/>
  <c r="B1046" i="11"/>
  <c r="B1045" i="11"/>
  <c r="B1044" i="11"/>
  <c r="B1043" i="11"/>
  <c r="B1042" i="11"/>
  <c r="B1041" i="11"/>
  <c r="B1040" i="11"/>
  <c r="B1039" i="11"/>
  <c r="B1038" i="11"/>
  <c r="B1037" i="11"/>
  <c r="B1036" i="11"/>
  <c r="B1035" i="11"/>
  <c r="B1034" i="11"/>
  <c r="B1033" i="11"/>
  <c r="B1032" i="11"/>
  <c r="B1031" i="11"/>
  <c r="B1030" i="11"/>
  <c r="B1029" i="11"/>
  <c r="B1028" i="11"/>
  <c r="B1027" i="11"/>
  <c r="B1026" i="11"/>
  <c r="B1025" i="11"/>
  <c r="B1024" i="11"/>
  <c r="B1023" i="11"/>
  <c r="B1022" i="11"/>
  <c r="B1021" i="11"/>
  <c r="B1020" i="11"/>
  <c r="B1019" i="11"/>
  <c r="B1018" i="11"/>
  <c r="B1017" i="11"/>
  <c r="B1016" i="11"/>
  <c r="B1015" i="11"/>
  <c r="B1014" i="11"/>
  <c r="B1013" i="11"/>
  <c r="B1012" i="11"/>
  <c r="B1011" i="11"/>
  <c r="B1010" i="11"/>
  <c r="B1009" i="11"/>
  <c r="B1008" i="11"/>
  <c r="B1007" i="11"/>
  <c r="B1006" i="11"/>
  <c r="B1005" i="11"/>
  <c r="B1004" i="11"/>
  <c r="B1003" i="11"/>
  <c r="B1002" i="11"/>
  <c r="B1001" i="11"/>
  <c r="B1000" i="11"/>
  <c r="B999" i="11"/>
  <c r="B998" i="11"/>
  <c r="B997" i="11"/>
  <c r="B996" i="11"/>
  <c r="B995" i="11"/>
  <c r="B994" i="11"/>
  <c r="B993" i="11"/>
  <c r="B992" i="11"/>
  <c r="B991" i="11"/>
  <c r="B990" i="11"/>
  <c r="B989" i="11"/>
  <c r="B988" i="11"/>
  <c r="B987" i="11"/>
  <c r="B986" i="11"/>
  <c r="B985" i="11"/>
  <c r="B984" i="11"/>
  <c r="B983" i="11"/>
  <c r="B982" i="11"/>
  <c r="B981" i="11"/>
  <c r="B980" i="11"/>
  <c r="B979" i="11"/>
  <c r="B978" i="11"/>
  <c r="B977" i="11"/>
  <c r="B976" i="11"/>
  <c r="B975" i="11"/>
  <c r="B974" i="11"/>
  <c r="B973" i="11"/>
  <c r="B972" i="11"/>
  <c r="B971" i="11"/>
  <c r="B970" i="11"/>
  <c r="B969" i="11"/>
  <c r="B968" i="11"/>
  <c r="B967" i="11"/>
  <c r="B966" i="11"/>
  <c r="B965" i="11"/>
  <c r="B964" i="11"/>
  <c r="B963" i="11"/>
  <c r="B962" i="11"/>
  <c r="B961" i="11"/>
  <c r="B960" i="11"/>
  <c r="B959" i="11"/>
  <c r="B958" i="11"/>
  <c r="B957" i="11"/>
  <c r="B956" i="11"/>
  <c r="B955" i="11"/>
  <c r="B954" i="11"/>
  <c r="B953" i="11"/>
  <c r="B952" i="11"/>
  <c r="B951" i="11"/>
  <c r="B950" i="11"/>
  <c r="B949" i="11"/>
  <c r="B948" i="11"/>
  <c r="B947" i="11"/>
  <c r="B946" i="11"/>
  <c r="B945" i="11"/>
  <c r="B944" i="11"/>
  <c r="B943" i="11"/>
  <c r="B942" i="11"/>
  <c r="B941" i="11"/>
  <c r="B940" i="11"/>
  <c r="B939" i="11"/>
  <c r="B938" i="11"/>
  <c r="B937" i="11"/>
  <c r="B936" i="11"/>
  <c r="B935" i="11"/>
  <c r="B934" i="11"/>
  <c r="B933" i="11"/>
  <c r="B932" i="11"/>
  <c r="B931" i="11"/>
  <c r="B930" i="11"/>
  <c r="B929" i="11"/>
  <c r="B928" i="11"/>
  <c r="B927" i="11"/>
  <c r="B926" i="11"/>
  <c r="B925" i="11"/>
  <c r="B924" i="11"/>
  <c r="B923" i="11"/>
  <c r="B922" i="11"/>
  <c r="B921" i="11"/>
  <c r="B920" i="11"/>
  <c r="B919" i="11"/>
  <c r="B918" i="11"/>
  <c r="B917" i="11"/>
  <c r="B916" i="11"/>
  <c r="B915" i="11"/>
  <c r="B914" i="11"/>
  <c r="B913" i="11"/>
  <c r="B912" i="11"/>
  <c r="B911" i="11"/>
  <c r="B910" i="11"/>
  <c r="B909" i="11"/>
  <c r="B908" i="11"/>
  <c r="B907" i="11"/>
  <c r="B906" i="11"/>
  <c r="B905" i="11"/>
  <c r="B904" i="11"/>
  <c r="B903" i="11"/>
  <c r="B902" i="11"/>
  <c r="B901" i="11"/>
  <c r="B900" i="11"/>
  <c r="B899" i="11"/>
  <c r="B898" i="11"/>
  <c r="B897" i="11"/>
  <c r="B896" i="11"/>
  <c r="B895" i="11"/>
  <c r="B894" i="11"/>
  <c r="B893" i="11"/>
  <c r="B892" i="11"/>
  <c r="B891" i="11"/>
  <c r="B890" i="11"/>
  <c r="B889" i="11"/>
  <c r="B888" i="11"/>
  <c r="B887" i="11"/>
  <c r="B886" i="11"/>
  <c r="B885" i="11"/>
  <c r="B884" i="11"/>
  <c r="B883" i="11"/>
  <c r="B882" i="11"/>
  <c r="B881" i="11"/>
  <c r="B880" i="11"/>
  <c r="B879" i="11"/>
  <c r="B878" i="11"/>
  <c r="B877" i="11"/>
  <c r="B876" i="11"/>
  <c r="B875" i="11"/>
  <c r="B874" i="11"/>
  <c r="B873" i="11"/>
  <c r="B872" i="11"/>
  <c r="B871" i="11"/>
  <c r="B870" i="11"/>
  <c r="B869" i="11"/>
  <c r="B868" i="11"/>
  <c r="B867" i="11"/>
  <c r="B866" i="11"/>
  <c r="B865" i="11"/>
  <c r="B864" i="11"/>
  <c r="B863" i="11"/>
  <c r="B862" i="11"/>
  <c r="B861" i="11"/>
  <c r="B860" i="11"/>
  <c r="B859" i="11"/>
  <c r="B858" i="11"/>
  <c r="B857" i="11"/>
  <c r="B856" i="11"/>
  <c r="B855" i="11"/>
  <c r="B854" i="11"/>
  <c r="B853" i="11"/>
  <c r="B852" i="11"/>
  <c r="B851" i="11"/>
  <c r="B850" i="11"/>
  <c r="B849" i="11"/>
  <c r="B848" i="11"/>
  <c r="B847" i="11"/>
  <c r="B846" i="11"/>
  <c r="B845" i="11"/>
  <c r="B844" i="11"/>
  <c r="B843" i="11"/>
  <c r="B842" i="11"/>
  <c r="B841" i="11"/>
  <c r="B840" i="11"/>
  <c r="B839" i="11"/>
  <c r="B838" i="11"/>
  <c r="B837" i="11"/>
  <c r="B836" i="11"/>
  <c r="B835" i="11"/>
  <c r="B834" i="11"/>
  <c r="B833" i="11"/>
  <c r="B832" i="11"/>
  <c r="B831" i="11"/>
  <c r="B830" i="11"/>
  <c r="B829" i="11"/>
  <c r="B828" i="11"/>
  <c r="B827" i="11"/>
  <c r="B826" i="11"/>
  <c r="B825" i="11"/>
  <c r="B824" i="11"/>
  <c r="B823" i="11"/>
  <c r="B822" i="11"/>
  <c r="B821" i="11"/>
  <c r="B820" i="11"/>
  <c r="B819" i="11"/>
  <c r="B818" i="11"/>
  <c r="B817" i="11"/>
  <c r="B816" i="11"/>
  <c r="B815" i="11"/>
  <c r="B814" i="11"/>
  <c r="B813" i="11"/>
  <c r="B812" i="11"/>
  <c r="B811" i="11"/>
  <c r="B810" i="11"/>
  <c r="B809" i="11"/>
  <c r="B808" i="11"/>
  <c r="B807" i="11"/>
  <c r="B806" i="11"/>
  <c r="B805" i="11"/>
  <c r="B804" i="11"/>
  <c r="B803" i="11"/>
  <c r="B802" i="11"/>
  <c r="B801" i="11"/>
  <c r="B800" i="11"/>
  <c r="B799" i="11"/>
  <c r="B798" i="11"/>
  <c r="B797" i="11"/>
  <c r="B796" i="11"/>
  <c r="B795" i="11"/>
  <c r="B794" i="11"/>
  <c r="B793" i="11"/>
  <c r="B792" i="11"/>
  <c r="B791" i="11"/>
  <c r="B790" i="11"/>
  <c r="B789" i="11"/>
  <c r="B788" i="11"/>
  <c r="B787" i="11"/>
  <c r="B786" i="11"/>
  <c r="B785" i="11"/>
  <c r="B784" i="11"/>
  <c r="B783" i="11"/>
  <c r="B782" i="11"/>
  <c r="B781" i="11"/>
  <c r="B780" i="11"/>
  <c r="B779" i="11"/>
  <c r="B778" i="11"/>
  <c r="B777" i="11"/>
  <c r="B776" i="11"/>
  <c r="B775" i="11"/>
  <c r="B774" i="11"/>
  <c r="B773" i="11"/>
  <c r="B772" i="11"/>
  <c r="B771" i="11"/>
  <c r="B770" i="11"/>
  <c r="B769" i="11"/>
  <c r="B768" i="11"/>
  <c r="B767" i="11"/>
  <c r="B766" i="11"/>
  <c r="B765" i="11"/>
  <c r="B764" i="11"/>
  <c r="B763" i="11"/>
  <c r="B762" i="11"/>
  <c r="B761" i="11"/>
  <c r="B760" i="11"/>
  <c r="B759" i="11"/>
  <c r="B758" i="11"/>
  <c r="B757" i="11"/>
  <c r="B756" i="11"/>
  <c r="B755" i="11"/>
  <c r="B754" i="11"/>
  <c r="B753" i="11"/>
  <c r="B752" i="11"/>
  <c r="B751" i="11"/>
  <c r="B750" i="11"/>
  <c r="B749" i="11"/>
  <c r="B748" i="11"/>
  <c r="B747" i="11"/>
  <c r="B746" i="11"/>
  <c r="B745" i="11"/>
  <c r="B744" i="11"/>
  <c r="B743" i="11"/>
  <c r="B742" i="11"/>
  <c r="B741" i="11"/>
  <c r="B740" i="11"/>
  <c r="B739" i="11"/>
  <c r="B738" i="11"/>
  <c r="B737" i="11"/>
  <c r="B736" i="11"/>
  <c r="B735" i="11"/>
  <c r="B734" i="11"/>
  <c r="B733" i="11"/>
  <c r="B732" i="11"/>
  <c r="B731" i="11"/>
  <c r="B730" i="11"/>
  <c r="B729" i="11"/>
  <c r="B728" i="11"/>
  <c r="B727" i="11"/>
  <c r="B726" i="11"/>
  <c r="B725" i="11"/>
  <c r="B724" i="11"/>
  <c r="B723" i="11"/>
  <c r="B722" i="11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1057" i="10"/>
  <c r="B1056" i="10"/>
  <c r="B1055" i="10"/>
  <c r="B1054" i="10"/>
  <c r="B1053" i="10"/>
  <c r="B1052" i="10"/>
  <c r="B1051" i="10"/>
  <c r="B1050" i="10"/>
  <c r="B1049" i="10"/>
  <c r="B1048" i="10"/>
  <c r="B1047" i="10"/>
  <c r="B1046" i="10"/>
  <c r="B1045" i="10"/>
  <c r="B1044" i="10"/>
  <c r="B1043" i="10"/>
  <c r="B1042" i="10"/>
  <c r="B1041" i="10"/>
  <c r="B1040" i="10"/>
  <c r="B1039" i="10"/>
  <c r="B1038" i="10"/>
  <c r="B1037" i="10"/>
  <c r="B1036" i="10"/>
  <c r="B1035" i="10"/>
  <c r="B1034" i="10"/>
  <c r="B1033" i="10"/>
  <c r="B1032" i="10"/>
  <c r="B1031" i="10"/>
  <c r="B1030" i="10"/>
  <c r="B1029" i="10"/>
  <c r="B1028" i="10"/>
  <c r="B1027" i="10"/>
  <c r="B1026" i="10"/>
  <c r="B1025" i="10"/>
  <c r="B1024" i="10"/>
  <c r="B1023" i="10"/>
  <c r="B1022" i="10"/>
  <c r="B1021" i="10"/>
  <c r="B1020" i="10"/>
  <c r="B1019" i="10"/>
  <c r="B1018" i="10"/>
  <c r="B1017" i="10"/>
  <c r="B1016" i="10"/>
  <c r="B1015" i="10"/>
  <c r="B1014" i="10"/>
  <c r="B1013" i="10"/>
  <c r="B1012" i="10"/>
  <c r="B1011" i="10"/>
  <c r="B1010" i="10"/>
  <c r="B1009" i="10"/>
  <c r="B1008" i="10"/>
  <c r="B1007" i="10"/>
  <c r="B1006" i="10"/>
  <c r="B1005" i="10"/>
  <c r="B1004" i="10"/>
  <c r="B1003" i="10"/>
  <c r="B1002" i="10"/>
  <c r="B1001" i="10"/>
  <c r="B1000" i="10"/>
  <c r="B999" i="10"/>
  <c r="B998" i="10"/>
  <c r="B997" i="10"/>
  <c r="B996" i="10"/>
  <c r="B995" i="10"/>
  <c r="B994" i="10"/>
  <c r="B993" i="10"/>
  <c r="B992" i="10"/>
  <c r="B991" i="10"/>
  <c r="B990" i="10"/>
  <c r="B989" i="10"/>
  <c r="B988" i="10"/>
  <c r="B987" i="10"/>
  <c r="B986" i="10"/>
  <c r="B985" i="10"/>
  <c r="B984" i="10"/>
  <c r="B983" i="10"/>
  <c r="B982" i="10"/>
  <c r="B981" i="10"/>
  <c r="B980" i="10"/>
  <c r="B979" i="10"/>
  <c r="B978" i="10"/>
  <c r="B977" i="10"/>
  <c r="B976" i="10"/>
  <c r="B975" i="10"/>
  <c r="B974" i="10"/>
  <c r="B973" i="10"/>
  <c r="B972" i="10"/>
  <c r="B971" i="10"/>
  <c r="B970" i="10"/>
  <c r="B969" i="10"/>
  <c r="B968" i="10"/>
  <c r="B967" i="10"/>
  <c r="B966" i="10"/>
  <c r="B965" i="10"/>
  <c r="B964" i="10"/>
  <c r="B963" i="10"/>
  <c r="B962" i="10"/>
  <c r="B961" i="10"/>
  <c r="B960" i="10"/>
  <c r="B959" i="10"/>
  <c r="B958" i="10"/>
  <c r="B957" i="10"/>
  <c r="B956" i="10"/>
  <c r="B955" i="10"/>
  <c r="B954" i="10"/>
  <c r="B953" i="10"/>
  <c r="B952" i="10"/>
  <c r="B951" i="10"/>
  <c r="B950" i="10"/>
  <c r="B949" i="10"/>
  <c r="B948" i="10"/>
  <c r="B947" i="10"/>
  <c r="B946" i="10"/>
  <c r="B945" i="10"/>
  <c r="B944" i="10"/>
  <c r="B943" i="10"/>
  <c r="B942" i="10"/>
  <c r="B941" i="10"/>
  <c r="B940" i="10"/>
  <c r="B939" i="10"/>
  <c r="B938" i="10"/>
  <c r="B937" i="10"/>
  <c r="B936" i="10"/>
  <c r="B935" i="10"/>
  <c r="B934" i="10"/>
  <c r="B933" i="10"/>
  <c r="B932" i="10"/>
  <c r="B931" i="10"/>
  <c r="B930" i="10"/>
  <c r="B929" i="10"/>
  <c r="B928" i="10"/>
  <c r="B927" i="10"/>
  <c r="B926" i="10"/>
  <c r="B925" i="10"/>
  <c r="B924" i="10"/>
  <c r="B923" i="10"/>
  <c r="B922" i="10"/>
  <c r="B921" i="10"/>
  <c r="B920" i="10"/>
  <c r="B919" i="10"/>
  <c r="B918" i="10"/>
  <c r="B917" i="10"/>
  <c r="B916" i="10"/>
  <c r="B915" i="10"/>
  <c r="B914" i="10"/>
  <c r="B913" i="10"/>
  <c r="B912" i="10"/>
  <c r="B911" i="10"/>
  <c r="B910" i="10"/>
  <c r="B909" i="10"/>
  <c r="B908" i="10"/>
  <c r="B907" i="10"/>
  <c r="B906" i="10"/>
  <c r="B905" i="10"/>
  <c r="B904" i="10"/>
  <c r="B903" i="10"/>
  <c r="B902" i="10"/>
  <c r="B901" i="10"/>
  <c r="B900" i="10"/>
  <c r="B899" i="10"/>
  <c r="B898" i="10"/>
  <c r="B897" i="10"/>
  <c r="B896" i="10"/>
  <c r="B895" i="10"/>
  <c r="B894" i="10"/>
  <c r="B893" i="10"/>
  <c r="B892" i="10"/>
  <c r="B891" i="10"/>
  <c r="B890" i="10"/>
  <c r="B889" i="10"/>
  <c r="B888" i="10"/>
  <c r="B887" i="10"/>
  <c r="B886" i="10"/>
  <c r="B885" i="10"/>
  <c r="B884" i="10"/>
  <c r="B883" i="10"/>
  <c r="B882" i="10"/>
  <c r="B881" i="10"/>
  <c r="B880" i="10"/>
  <c r="B879" i="10"/>
  <c r="B878" i="10"/>
  <c r="B877" i="10"/>
  <c r="B876" i="10"/>
  <c r="B875" i="10"/>
  <c r="B874" i="10"/>
  <c r="B873" i="10"/>
  <c r="B872" i="10"/>
  <c r="B871" i="10"/>
  <c r="B870" i="10"/>
  <c r="B869" i="10"/>
  <c r="B868" i="10"/>
  <c r="B867" i="10"/>
  <c r="B866" i="10"/>
  <c r="B865" i="10"/>
  <c r="B864" i="10"/>
  <c r="B863" i="10"/>
  <c r="B862" i="10"/>
  <c r="B861" i="10"/>
  <c r="B860" i="10"/>
  <c r="B859" i="10"/>
  <c r="B858" i="10"/>
  <c r="B857" i="10"/>
  <c r="B856" i="10"/>
  <c r="B855" i="10"/>
  <c r="B854" i="10"/>
  <c r="B853" i="10"/>
  <c r="B852" i="10"/>
  <c r="B851" i="10"/>
  <c r="B850" i="10"/>
  <c r="B849" i="10"/>
  <c r="B848" i="10"/>
  <c r="B847" i="10"/>
  <c r="B846" i="10"/>
  <c r="B845" i="10"/>
  <c r="B844" i="10"/>
  <c r="B843" i="10"/>
  <c r="B842" i="10"/>
  <c r="B841" i="10"/>
  <c r="B840" i="10"/>
  <c r="B839" i="10"/>
  <c r="B838" i="10"/>
  <c r="B837" i="10"/>
  <c r="B836" i="10"/>
  <c r="B835" i="10"/>
  <c r="B834" i="10"/>
  <c r="B833" i="10"/>
  <c r="B832" i="10"/>
  <c r="B831" i="10"/>
  <c r="B830" i="10"/>
  <c r="B829" i="10"/>
  <c r="B828" i="10"/>
  <c r="B827" i="10"/>
  <c r="B826" i="10"/>
  <c r="B825" i="10"/>
  <c r="B824" i="10"/>
  <c r="B823" i="10"/>
  <c r="B822" i="10"/>
  <c r="B821" i="10"/>
  <c r="B820" i="10"/>
  <c r="B819" i="10"/>
  <c r="B818" i="10"/>
  <c r="B817" i="10"/>
  <c r="B816" i="10"/>
  <c r="B815" i="10"/>
  <c r="B814" i="10"/>
  <c r="B813" i="10"/>
  <c r="B812" i="10"/>
  <c r="B811" i="10"/>
  <c r="B810" i="10"/>
  <c r="B809" i="10"/>
  <c r="B808" i="10"/>
  <c r="B807" i="10"/>
  <c r="B806" i="10"/>
  <c r="B805" i="10"/>
  <c r="B804" i="10"/>
  <c r="B803" i="10"/>
  <c r="B802" i="10"/>
  <c r="B801" i="10"/>
  <c r="B800" i="10"/>
  <c r="B799" i="10"/>
  <c r="B798" i="10"/>
  <c r="B797" i="10"/>
  <c r="B796" i="10"/>
  <c r="B795" i="10"/>
  <c r="B794" i="10"/>
  <c r="B793" i="10"/>
  <c r="B792" i="10"/>
  <c r="B791" i="10"/>
  <c r="B790" i="10"/>
  <c r="B789" i="10"/>
  <c r="B788" i="10"/>
  <c r="B787" i="10"/>
  <c r="B786" i="10"/>
  <c r="B785" i="10"/>
  <c r="B784" i="10"/>
  <c r="B783" i="10"/>
  <c r="B782" i="10"/>
  <c r="B781" i="10"/>
  <c r="B780" i="10"/>
  <c r="B779" i="10"/>
  <c r="B778" i="10"/>
  <c r="B777" i="10"/>
  <c r="B776" i="10"/>
  <c r="B775" i="10"/>
  <c r="B774" i="10"/>
  <c r="B773" i="10"/>
  <c r="B772" i="10"/>
  <c r="B771" i="10"/>
  <c r="B770" i="10"/>
  <c r="B769" i="10"/>
  <c r="B768" i="10"/>
  <c r="B767" i="10"/>
  <c r="B766" i="10"/>
  <c r="B765" i="10"/>
  <c r="B764" i="10"/>
  <c r="B763" i="10"/>
  <c r="B762" i="10"/>
  <c r="B761" i="10"/>
  <c r="B760" i="10"/>
  <c r="B759" i="10"/>
  <c r="B758" i="10"/>
  <c r="B757" i="10"/>
  <c r="B756" i="10"/>
  <c r="B755" i="10"/>
  <c r="B754" i="10"/>
  <c r="B753" i="10"/>
  <c r="B752" i="10"/>
  <c r="B751" i="10"/>
  <c r="B750" i="10"/>
  <c r="B749" i="10"/>
  <c r="B748" i="10"/>
  <c r="B747" i="10"/>
  <c r="B746" i="10"/>
  <c r="B745" i="10"/>
  <c r="B744" i="10"/>
  <c r="B743" i="10"/>
  <c r="B742" i="10"/>
  <c r="B741" i="10"/>
  <c r="B740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1057" i="9"/>
  <c r="B1056" i="9"/>
  <c r="B1055" i="9"/>
  <c r="B1054" i="9"/>
  <c r="B1053" i="9"/>
  <c r="B1052" i="9"/>
  <c r="B1051" i="9"/>
  <c r="B1050" i="9"/>
  <c r="B1049" i="9"/>
  <c r="B1048" i="9"/>
  <c r="B1047" i="9"/>
  <c r="B1046" i="9"/>
  <c r="B1045" i="9"/>
  <c r="B1044" i="9"/>
  <c r="B1043" i="9"/>
  <c r="B1042" i="9"/>
  <c r="B1041" i="9"/>
  <c r="B1040" i="9"/>
  <c r="B1039" i="9"/>
  <c r="B1038" i="9"/>
  <c r="B1037" i="9"/>
  <c r="B1036" i="9"/>
  <c r="B1035" i="9"/>
  <c r="B1034" i="9"/>
  <c r="B1033" i="9"/>
  <c r="B1032" i="9"/>
  <c r="B1031" i="9"/>
  <c r="B1030" i="9"/>
  <c r="B1029" i="9"/>
  <c r="B1028" i="9"/>
  <c r="B1027" i="9"/>
  <c r="B1026" i="9"/>
  <c r="B1025" i="9"/>
  <c r="B1024" i="9"/>
  <c r="B1023" i="9"/>
  <c r="B1022" i="9"/>
  <c r="B1021" i="9"/>
  <c r="B1020" i="9"/>
  <c r="B1019" i="9"/>
  <c r="B1018" i="9"/>
  <c r="B1017" i="9"/>
  <c r="B1016" i="9"/>
  <c r="B1015" i="9"/>
  <c r="B1014" i="9"/>
  <c r="B1013" i="9"/>
  <c r="B1012" i="9"/>
  <c r="B1011" i="9"/>
  <c r="B1010" i="9"/>
  <c r="B1009" i="9"/>
  <c r="B1008" i="9"/>
  <c r="B1007" i="9"/>
  <c r="B1006" i="9"/>
  <c r="B1005" i="9"/>
  <c r="B1004" i="9"/>
  <c r="B1003" i="9"/>
  <c r="B1002" i="9"/>
  <c r="B1001" i="9"/>
  <c r="B1000" i="9"/>
  <c r="B999" i="9"/>
  <c r="B998" i="9"/>
  <c r="B997" i="9"/>
  <c r="B996" i="9"/>
  <c r="B995" i="9"/>
  <c r="B994" i="9"/>
  <c r="B993" i="9"/>
  <c r="B992" i="9"/>
  <c r="B991" i="9"/>
  <c r="B990" i="9"/>
  <c r="B989" i="9"/>
  <c r="B988" i="9"/>
  <c r="B987" i="9"/>
  <c r="B986" i="9"/>
  <c r="B985" i="9"/>
  <c r="B984" i="9"/>
  <c r="B983" i="9"/>
  <c r="B982" i="9"/>
  <c r="B981" i="9"/>
  <c r="B980" i="9"/>
  <c r="B979" i="9"/>
  <c r="B978" i="9"/>
  <c r="B977" i="9"/>
  <c r="B976" i="9"/>
  <c r="B975" i="9"/>
  <c r="B974" i="9"/>
  <c r="B973" i="9"/>
  <c r="B972" i="9"/>
  <c r="B971" i="9"/>
  <c r="B970" i="9"/>
  <c r="B969" i="9"/>
  <c r="B968" i="9"/>
  <c r="B967" i="9"/>
  <c r="B966" i="9"/>
  <c r="B965" i="9"/>
  <c r="B964" i="9"/>
  <c r="B963" i="9"/>
  <c r="B962" i="9"/>
  <c r="B961" i="9"/>
  <c r="B960" i="9"/>
  <c r="B959" i="9"/>
  <c r="B958" i="9"/>
  <c r="B957" i="9"/>
  <c r="B956" i="9"/>
  <c r="B955" i="9"/>
  <c r="B954" i="9"/>
  <c r="B953" i="9"/>
  <c r="B952" i="9"/>
  <c r="B951" i="9"/>
  <c r="B950" i="9"/>
  <c r="B949" i="9"/>
  <c r="B948" i="9"/>
  <c r="B947" i="9"/>
  <c r="B946" i="9"/>
  <c r="B945" i="9"/>
  <c r="B944" i="9"/>
  <c r="B943" i="9"/>
  <c r="B942" i="9"/>
  <c r="B941" i="9"/>
  <c r="B940" i="9"/>
  <c r="B939" i="9"/>
  <c r="B938" i="9"/>
  <c r="B937" i="9"/>
  <c r="B936" i="9"/>
  <c r="B935" i="9"/>
  <c r="B934" i="9"/>
  <c r="B933" i="9"/>
  <c r="B932" i="9"/>
  <c r="B931" i="9"/>
  <c r="B930" i="9"/>
  <c r="B929" i="9"/>
  <c r="B928" i="9"/>
  <c r="B927" i="9"/>
  <c r="B926" i="9"/>
  <c r="B925" i="9"/>
  <c r="B924" i="9"/>
  <c r="B923" i="9"/>
  <c r="B922" i="9"/>
  <c r="B921" i="9"/>
  <c r="B920" i="9"/>
  <c r="B919" i="9"/>
  <c r="B918" i="9"/>
  <c r="B917" i="9"/>
  <c r="B916" i="9"/>
  <c r="B915" i="9"/>
  <c r="B914" i="9"/>
  <c r="B913" i="9"/>
  <c r="B912" i="9"/>
  <c r="B911" i="9"/>
  <c r="B910" i="9"/>
  <c r="B909" i="9"/>
  <c r="B908" i="9"/>
  <c r="B907" i="9"/>
  <c r="B906" i="9"/>
  <c r="B905" i="9"/>
  <c r="B904" i="9"/>
  <c r="B903" i="9"/>
  <c r="B902" i="9"/>
  <c r="B901" i="9"/>
  <c r="B900" i="9"/>
  <c r="B899" i="9"/>
  <c r="B898" i="9"/>
  <c r="B897" i="9"/>
  <c r="B896" i="9"/>
  <c r="B895" i="9"/>
  <c r="B894" i="9"/>
  <c r="B893" i="9"/>
  <c r="B892" i="9"/>
  <c r="B891" i="9"/>
  <c r="B890" i="9"/>
  <c r="B889" i="9"/>
  <c r="B888" i="9"/>
  <c r="B887" i="9"/>
  <c r="B886" i="9"/>
  <c r="B885" i="9"/>
  <c r="B884" i="9"/>
  <c r="B883" i="9"/>
  <c r="B882" i="9"/>
  <c r="B881" i="9"/>
  <c r="B880" i="9"/>
  <c r="B879" i="9"/>
  <c r="B878" i="9"/>
  <c r="B877" i="9"/>
  <c r="B876" i="9"/>
  <c r="B875" i="9"/>
  <c r="B874" i="9"/>
  <c r="B873" i="9"/>
  <c r="B872" i="9"/>
  <c r="B871" i="9"/>
  <c r="B870" i="9"/>
  <c r="B869" i="9"/>
  <c r="B868" i="9"/>
  <c r="B867" i="9"/>
  <c r="B866" i="9"/>
  <c r="B865" i="9"/>
  <c r="B864" i="9"/>
  <c r="B863" i="9"/>
  <c r="B862" i="9"/>
  <c r="B861" i="9"/>
  <c r="B860" i="9"/>
  <c r="B859" i="9"/>
  <c r="B858" i="9"/>
  <c r="B857" i="9"/>
  <c r="B856" i="9"/>
  <c r="B855" i="9"/>
  <c r="B854" i="9"/>
  <c r="B853" i="9"/>
  <c r="B852" i="9"/>
  <c r="B851" i="9"/>
  <c r="B850" i="9"/>
  <c r="B849" i="9"/>
  <c r="B848" i="9"/>
  <c r="B847" i="9"/>
  <c r="B846" i="9"/>
  <c r="B845" i="9"/>
  <c r="B844" i="9"/>
  <c r="B843" i="9"/>
  <c r="B842" i="9"/>
  <c r="B841" i="9"/>
  <c r="B840" i="9"/>
  <c r="B839" i="9"/>
  <c r="B838" i="9"/>
  <c r="B837" i="9"/>
  <c r="B836" i="9"/>
  <c r="B835" i="9"/>
  <c r="B834" i="9"/>
  <c r="B833" i="9"/>
  <c r="B832" i="9"/>
  <c r="B831" i="9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129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0" i="4"/>
  <c r="B59" i="4"/>
  <c r="B61" i="4"/>
  <c r="B58" i="4"/>
  <c r="B35" i="4"/>
  <c r="T50" i="2" a="1"/>
  <c r="T50" i="2" s="1"/>
  <c r="T51" i="2" a="1"/>
  <c r="T51" i="2" s="1"/>
  <c r="AH23" i="4"/>
  <c r="AE23" i="4" s="1"/>
  <c r="AF23" i="4" s="1"/>
  <c r="N4" i="3"/>
  <c r="E4" i="3"/>
  <c r="O1009" i="3"/>
  <c r="P1009" i="3"/>
  <c r="O1008" i="3"/>
  <c r="P1008" i="3"/>
  <c r="O1007" i="3"/>
  <c r="P1007" i="3" s="1"/>
  <c r="O1006" i="3"/>
  <c r="P1006" i="3" s="1"/>
  <c r="O1005" i="3"/>
  <c r="P1005" i="3"/>
  <c r="O1004" i="3"/>
  <c r="P1004" i="3"/>
  <c r="O1003" i="3"/>
  <c r="P1003" i="3"/>
  <c r="O1002" i="3"/>
  <c r="P1002" i="3" s="1"/>
  <c r="O1001" i="3"/>
  <c r="P1001" i="3" s="1"/>
  <c r="O1000" i="3"/>
  <c r="P1000" i="3"/>
  <c r="O999" i="3"/>
  <c r="P999" i="3"/>
  <c r="O998" i="3"/>
  <c r="P998" i="3" s="1"/>
  <c r="O997" i="3"/>
  <c r="P997" i="3"/>
  <c r="O996" i="3"/>
  <c r="P996" i="3"/>
  <c r="O995" i="3"/>
  <c r="P995" i="3" s="1"/>
  <c r="O994" i="3"/>
  <c r="P994" i="3" s="1"/>
  <c r="O993" i="3"/>
  <c r="P993" i="3"/>
  <c r="O992" i="3"/>
  <c r="P992" i="3"/>
  <c r="O991" i="3"/>
  <c r="P991" i="3"/>
  <c r="O990" i="3"/>
  <c r="P990" i="3" s="1"/>
  <c r="O989" i="3"/>
  <c r="P989" i="3"/>
  <c r="O988" i="3"/>
  <c r="P988" i="3"/>
  <c r="O987" i="3"/>
  <c r="P987" i="3" s="1"/>
  <c r="O986" i="3"/>
  <c r="P986" i="3" s="1"/>
  <c r="O985" i="3"/>
  <c r="P985" i="3"/>
  <c r="O984" i="3"/>
  <c r="P984" i="3"/>
  <c r="O983" i="3"/>
  <c r="P983" i="3"/>
  <c r="O982" i="3"/>
  <c r="P982" i="3" s="1"/>
  <c r="O981" i="3"/>
  <c r="P981" i="3" s="1"/>
  <c r="O980" i="3"/>
  <c r="P980" i="3"/>
  <c r="O979" i="3"/>
  <c r="P979" i="3" s="1"/>
  <c r="O978" i="3"/>
  <c r="P978" i="3" s="1"/>
  <c r="O977" i="3"/>
  <c r="P977" i="3" s="1"/>
  <c r="O976" i="3"/>
  <c r="P976" i="3"/>
  <c r="O975" i="3"/>
  <c r="P975" i="3"/>
  <c r="O974" i="3"/>
  <c r="P974" i="3" s="1"/>
  <c r="O973" i="3"/>
  <c r="P973" i="3"/>
  <c r="O972" i="3"/>
  <c r="P972" i="3"/>
  <c r="O971" i="3"/>
  <c r="P971" i="3"/>
  <c r="O970" i="3"/>
  <c r="P970" i="3" s="1"/>
  <c r="O969" i="3"/>
  <c r="P969" i="3"/>
  <c r="O968" i="3"/>
  <c r="P968" i="3"/>
  <c r="O967" i="3"/>
  <c r="P967" i="3"/>
  <c r="O966" i="3"/>
  <c r="P966" i="3" s="1"/>
  <c r="O965" i="3"/>
  <c r="P965" i="3"/>
  <c r="O964" i="3"/>
  <c r="P964" i="3"/>
  <c r="O963" i="3"/>
  <c r="P963" i="3" s="1"/>
  <c r="O962" i="3"/>
  <c r="P962" i="3" s="1"/>
  <c r="O961" i="3"/>
  <c r="P961" i="3"/>
  <c r="O960" i="3"/>
  <c r="P960" i="3"/>
  <c r="O959" i="3"/>
  <c r="P959" i="3"/>
  <c r="O958" i="3"/>
  <c r="P958" i="3" s="1"/>
  <c r="O957" i="3"/>
  <c r="P957" i="3"/>
  <c r="O956" i="3"/>
  <c r="P956" i="3"/>
  <c r="O955" i="3"/>
  <c r="P955" i="3"/>
  <c r="O954" i="3"/>
  <c r="P954" i="3" s="1"/>
  <c r="O953" i="3"/>
  <c r="P953" i="3"/>
  <c r="O952" i="3"/>
  <c r="P952" i="3"/>
  <c r="O951" i="3"/>
  <c r="P951" i="3" s="1"/>
  <c r="O950" i="3"/>
  <c r="P950" i="3" s="1"/>
  <c r="O949" i="3"/>
  <c r="P949" i="3" s="1"/>
  <c r="O948" i="3"/>
  <c r="P948" i="3"/>
  <c r="O947" i="3"/>
  <c r="P947" i="3" s="1"/>
  <c r="O946" i="3"/>
  <c r="P946" i="3" s="1"/>
  <c r="O945" i="3"/>
  <c r="P945" i="3"/>
  <c r="O944" i="3"/>
  <c r="P944" i="3"/>
  <c r="O943" i="3"/>
  <c r="P943" i="3"/>
  <c r="O942" i="3"/>
  <c r="P942" i="3" s="1"/>
  <c r="O941" i="3"/>
  <c r="P941" i="3"/>
  <c r="O940" i="3"/>
  <c r="P940" i="3"/>
  <c r="O939" i="3"/>
  <c r="P939" i="3"/>
  <c r="O938" i="3"/>
  <c r="P938" i="3" s="1"/>
  <c r="O937" i="3"/>
  <c r="P937" i="3" s="1"/>
  <c r="O936" i="3"/>
  <c r="P936" i="3"/>
  <c r="O935" i="3"/>
  <c r="P935" i="3" s="1"/>
  <c r="O934" i="3"/>
  <c r="P934" i="3" s="1"/>
  <c r="O933" i="3"/>
  <c r="P933" i="3" s="1"/>
  <c r="O932" i="3"/>
  <c r="P932" i="3"/>
  <c r="O931" i="3"/>
  <c r="P931" i="3" s="1"/>
  <c r="O930" i="3"/>
  <c r="P930" i="3" s="1"/>
  <c r="O929" i="3"/>
  <c r="P929" i="3"/>
  <c r="O928" i="3"/>
  <c r="P928" i="3"/>
  <c r="O927" i="3"/>
  <c r="P927" i="3" s="1"/>
  <c r="O926" i="3"/>
  <c r="P926" i="3" s="1"/>
  <c r="O925" i="3"/>
  <c r="P925" i="3"/>
  <c r="O924" i="3"/>
  <c r="P924" i="3"/>
  <c r="P923" i="3"/>
  <c r="O923" i="3"/>
  <c r="O922" i="3"/>
  <c r="P922" i="3" s="1"/>
  <c r="O921" i="3"/>
  <c r="P921" i="3"/>
  <c r="O920" i="3"/>
  <c r="P920" i="3"/>
  <c r="O919" i="3"/>
  <c r="P919" i="3"/>
  <c r="O918" i="3"/>
  <c r="P918" i="3" s="1"/>
  <c r="O917" i="3"/>
  <c r="P917" i="3" s="1"/>
  <c r="O916" i="3"/>
  <c r="P916" i="3"/>
  <c r="P915" i="3"/>
  <c r="O915" i="3"/>
  <c r="O914" i="3"/>
  <c r="P914" i="3" s="1"/>
  <c r="O913" i="3"/>
  <c r="P913" i="3" s="1"/>
  <c r="O912" i="3"/>
  <c r="P912" i="3"/>
  <c r="O911" i="3"/>
  <c r="P911" i="3"/>
  <c r="O910" i="3"/>
  <c r="P910" i="3" s="1"/>
  <c r="O909" i="3"/>
  <c r="P909" i="3"/>
  <c r="O908" i="3"/>
  <c r="P908" i="3"/>
  <c r="O907" i="3"/>
  <c r="P907" i="3" s="1"/>
  <c r="O906" i="3"/>
  <c r="P906" i="3" s="1"/>
  <c r="O905" i="3"/>
  <c r="P905" i="3" s="1"/>
  <c r="O904" i="3"/>
  <c r="P904" i="3"/>
  <c r="O903" i="3"/>
  <c r="P903" i="3"/>
  <c r="O902" i="3"/>
  <c r="P902" i="3" s="1"/>
  <c r="O901" i="3"/>
  <c r="P901" i="3"/>
  <c r="O900" i="3"/>
  <c r="P900" i="3"/>
  <c r="P899" i="3"/>
  <c r="O899" i="3"/>
  <c r="O898" i="3"/>
  <c r="P898" i="3" s="1"/>
  <c r="O897" i="3"/>
  <c r="P897" i="3"/>
  <c r="O896" i="3"/>
  <c r="P896" i="3" s="1"/>
  <c r="O895" i="3"/>
  <c r="P895" i="3" s="1"/>
  <c r="O894" i="3"/>
  <c r="P894" i="3" s="1"/>
  <c r="O893" i="3"/>
  <c r="P893" i="3"/>
  <c r="O892" i="3"/>
  <c r="P892" i="3"/>
  <c r="O891" i="3"/>
  <c r="P891" i="3" s="1"/>
  <c r="O890" i="3"/>
  <c r="P890" i="3" s="1"/>
  <c r="O889" i="3"/>
  <c r="P889" i="3" s="1"/>
  <c r="O888" i="3"/>
  <c r="P888" i="3" s="1"/>
  <c r="O887" i="3"/>
  <c r="P887" i="3" s="1"/>
  <c r="O886" i="3"/>
  <c r="P886" i="3" s="1"/>
  <c r="O885" i="3"/>
  <c r="P885" i="3"/>
  <c r="O884" i="3"/>
  <c r="P884" i="3" s="1"/>
  <c r="O883" i="3"/>
  <c r="P883" i="3"/>
  <c r="O882" i="3"/>
  <c r="P882" i="3" s="1"/>
  <c r="O881" i="3"/>
  <c r="P881" i="3"/>
  <c r="O880" i="3"/>
  <c r="P880" i="3" s="1"/>
  <c r="P879" i="3"/>
  <c r="O879" i="3"/>
  <c r="O878" i="3"/>
  <c r="P878" i="3" s="1"/>
  <c r="O877" i="3"/>
  <c r="P877" i="3"/>
  <c r="O876" i="3"/>
  <c r="P876" i="3" s="1"/>
  <c r="O875" i="3"/>
  <c r="P875" i="3"/>
  <c r="O874" i="3"/>
  <c r="P874" i="3" s="1"/>
  <c r="O873" i="3"/>
  <c r="P873" i="3" s="1"/>
  <c r="O872" i="3"/>
  <c r="P872" i="3" s="1"/>
  <c r="O871" i="3"/>
  <c r="P871" i="3" s="1"/>
  <c r="O870" i="3"/>
  <c r="P870" i="3" s="1"/>
  <c r="O869" i="3"/>
  <c r="P869" i="3"/>
  <c r="O868" i="3"/>
  <c r="P868" i="3" s="1"/>
  <c r="O867" i="3"/>
  <c r="P867" i="3" s="1"/>
  <c r="O866" i="3"/>
  <c r="P866" i="3" s="1"/>
  <c r="O865" i="3"/>
  <c r="P865" i="3" s="1"/>
  <c r="O864" i="3"/>
  <c r="P864" i="3" s="1"/>
  <c r="O863" i="3"/>
  <c r="P863" i="3"/>
  <c r="O862" i="3"/>
  <c r="P862" i="3" s="1"/>
  <c r="O861" i="3"/>
  <c r="P861" i="3"/>
  <c r="O860" i="3"/>
  <c r="P860" i="3" s="1"/>
  <c r="O859" i="3"/>
  <c r="P859" i="3" s="1"/>
  <c r="O858" i="3"/>
  <c r="P858" i="3" s="1"/>
  <c r="O857" i="3"/>
  <c r="P857" i="3" s="1"/>
  <c r="O856" i="3"/>
  <c r="P856" i="3" s="1"/>
  <c r="O855" i="3"/>
  <c r="P855" i="3"/>
  <c r="O854" i="3"/>
  <c r="P854" i="3" s="1"/>
  <c r="O853" i="3"/>
  <c r="P853" i="3"/>
  <c r="O852" i="3"/>
  <c r="P852" i="3" s="1"/>
  <c r="O851" i="3"/>
  <c r="P851" i="3" s="1"/>
  <c r="O850" i="3"/>
  <c r="P850" i="3" s="1"/>
  <c r="O849" i="3"/>
  <c r="P849" i="3" s="1"/>
  <c r="O848" i="3"/>
  <c r="P848" i="3" s="1"/>
  <c r="O847" i="3"/>
  <c r="P847" i="3" s="1"/>
  <c r="O846" i="3"/>
  <c r="P846" i="3" s="1"/>
  <c r="O845" i="3"/>
  <c r="P845" i="3"/>
  <c r="O844" i="3"/>
  <c r="P844" i="3" s="1"/>
  <c r="O843" i="3"/>
  <c r="P843" i="3" s="1"/>
  <c r="O842" i="3"/>
  <c r="P842" i="3" s="1"/>
  <c r="O841" i="3"/>
  <c r="P841" i="3" s="1"/>
  <c r="O840" i="3"/>
  <c r="P840" i="3" s="1"/>
  <c r="O839" i="3"/>
  <c r="P839" i="3" s="1"/>
  <c r="O838" i="3"/>
  <c r="P838" i="3" s="1"/>
  <c r="O837" i="3"/>
  <c r="P837" i="3" s="1"/>
  <c r="O836" i="3"/>
  <c r="P836" i="3" s="1"/>
  <c r="O835" i="3"/>
  <c r="P835" i="3"/>
  <c r="O834" i="3"/>
  <c r="P834" i="3" s="1"/>
  <c r="O833" i="3"/>
  <c r="P833" i="3"/>
  <c r="O832" i="3"/>
  <c r="P832" i="3" s="1"/>
  <c r="O831" i="3"/>
  <c r="P831" i="3"/>
  <c r="O830" i="3"/>
  <c r="P830" i="3" s="1"/>
  <c r="O829" i="3"/>
  <c r="P829" i="3"/>
  <c r="O828" i="3"/>
  <c r="P828" i="3" s="1"/>
  <c r="O827" i="3"/>
  <c r="P827" i="3"/>
  <c r="O826" i="3"/>
  <c r="P826" i="3" s="1"/>
  <c r="O825" i="3"/>
  <c r="P825" i="3" s="1"/>
  <c r="O824" i="3"/>
  <c r="P824" i="3" s="1"/>
  <c r="O823" i="3"/>
  <c r="P823" i="3" s="1"/>
  <c r="O822" i="3"/>
  <c r="P822" i="3" s="1"/>
  <c r="O821" i="3"/>
  <c r="P821" i="3"/>
  <c r="O820" i="3"/>
  <c r="P820" i="3" s="1"/>
  <c r="O819" i="3"/>
  <c r="P819" i="3"/>
  <c r="O818" i="3"/>
  <c r="P818" i="3" s="1"/>
  <c r="O817" i="3"/>
  <c r="P817" i="3" s="1"/>
  <c r="O816" i="3"/>
  <c r="P816" i="3" s="1"/>
  <c r="O815" i="3"/>
  <c r="P815" i="3"/>
  <c r="O814" i="3"/>
  <c r="P814" i="3" s="1"/>
  <c r="O813" i="3"/>
  <c r="P813" i="3"/>
  <c r="O812" i="3"/>
  <c r="P812" i="3" s="1"/>
  <c r="O811" i="3"/>
  <c r="P811" i="3" s="1"/>
  <c r="O810" i="3"/>
  <c r="P810" i="3" s="1"/>
  <c r="O809" i="3"/>
  <c r="P809" i="3" s="1"/>
  <c r="O808" i="3"/>
  <c r="P808" i="3" s="1"/>
  <c r="O807" i="3"/>
  <c r="P807" i="3"/>
  <c r="O806" i="3"/>
  <c r="P806" i="3" s="1"/>
  <c r="O805" i="3"/>
  <c r="P805" i="3"/>
  <c r="O804" i="3"/>
  <c r="P804" i="3" s="1"/>
  <c r="O803" i="3"/>
  <c r="P803" i="3" s="1"/>
  <c r="O802" i="3"/>
  <c r="P802" i="3" s="1"/>
  <c r="O801" i="3"/>
  <c r="P801" i="3"/>
  <c r="O800" i="3"/>
  <c r="P800" i="3" s="1"/>
  <c r="O799" i="3"/>
  <c r="P799" i="3"/>
  <c r="O798" i="3"/>
  <c r="P798" i="3" s="1"/>
  <c r="O797" i="3"/>
  <c r="P797" i="3"/>
  <c r="O796" i="3"/>
  <c r="P796" i="3" s="1"/>
  <c r="P795" i="3"/>
  <c r="O795" i="3"/>
  <c r="O794" i="3"/>
  <c r="P794" i="3" s="1"/>
  <c r="O793" i="3"/>
  <c r="P793" i="3" s="1"/>
  <c r="O792" i="3"/>
  <c r="P792" i="3" s="1"/>
  <c r="O791" i="3"/>
  <c r="P791" i="3"/>
  <c r="O790" i="3"/>
  <c r="P790" i="3" s="1"/>
  <c r="O789" i="3"/>
  <c r="P789" i="3" s="1"/>
  <c r="O788" i="3"/>
  <c r="P788" i="3" s="1"/>
  <c r="O787" i="3"/>
  <c r="P787" i="3" s="1"/>
  <c r="O786" i="3"/>
  <c r="P786" i="3" s="1"/>
  <c r="O785" i="3"/>
  <c r="P785" i="3" s="1"/>
  <c r="O784" i="3"/>
  <c r="P784" i="3" s="1"/>
  <c r="O783" i="3"/>
  <c r="P783" i="3" s="1"/>
  <c r="O782" i="3"/>
  <c r="P782" i="3" s="1"/>
  <c r="O781" i="3"/>
  <c r="P781" i="3"/>
  <c r="O780" i="3"/>
  <c r="P780" i="3" s="1"/>
  <c r="O779" i="3"/>
  <c r="P779" i="3"/>
  <c r="O778" i="3"/>
  <c r="P778" i="3" s="1"/>
  <c r="O777" i="3"/>
  <c r="P777" i="3" s="1"/>
  <c r="O776" i="3"/>
  <c r="P776" i="3" s="1"/>
  <c r="O775" i="3"/>
  <c r="P775" i="3"/>
  <c r="O774" i="3"/>
  <c r="P774" i="3" s="1"/>
  <c r="O773" i="3"/>
  <c r="P773" i="3"/>
  <c r="O772" i="3"/>
  <c r="P772" i="3" s="1"/>
  <c r="O771" i="3"/>
  <c r="P771" i="3"/>
  <c r="O770" i="3"/>
  <c r="P770" i="3" s="1"/>
  <c r="O769" i="3"/>
  <c r="P769" i="3"/>
  <c r="O768" i="3"/>
  <c r="P768" i="3" s="1"/>
  <c r="O767" i="3"/>
  <c r="P767" i="3"/>
  <c r="O766" i="3"/>
  <c r="P766" i="3" s="1"/>
  <c r="O765" i="3"/>
  <c r="P765" i="3"/>
  <c r="O764" i="3"/>
  <c r="P764" i="3" s="1"/>
  <c r="O763" i="3"/>
  <c r="P763" i="3" s="1"/>
  <c r="O762" i="3"/>
  <c r="P762" i="3" s="1"/>
  <c r="O761" i="3"/>
  <c r="P761" i="3" s="1"/>
  <c r="O760" i="3"/>
  <c r="P760" i="3" s="1"/>
  <c r="O759" i="3"/>
  <c r="P759" i="3"/>
  <c r="O758" i="3"/>
  <c r="P758" i="3" s="1"/>
  <c r="O757" i="3"/>
  <c r="P757" i="3" s="1"/>
  <c r="O756" i="3"/>
  <c r="P756" i="3" s="1"/>
  <c r="O755" i="3"/>
  <c r="P755" i="3" s="1"/>
  <c r="O754" i="3"/>
  <c r="P754" i="3" s="1"/>
  <c r="O753" i="3"/>
  <c r="P753" i="3"/>
  <c r="O752" i="3"/>
  <c r="P752" i="3" s="1"/>
  <c r="P751" i="3"/>
  <c r="O751" i="3"/>
  <c r="O750" i="3"/>
  <c r="P750" i="3" s="1"/>
  <c r="O749" i="3"/>
  <c r="P749" i="3"/>
  <c r="O748" i="3"/>
  <c r="P748" i="3" s="1"/>
  <c r="O747" i="3"/>
  <c r="P747" i="3" s="1"/>
  <c r="O746" i="3"/>
  <c r="P746" i="3" s="1"/>
  <c r="O745" i="3"/>
  <c r="P745" i="3" s="1"/>
  <c r="O744" i="3"/>
  <c r="P744" i="3" s="1"/>
  <c r="O743" i="3"/>
  <c r="P743" i="3"/>
  <c r="O742" i="3"/>
  <c r="P742" i="3" s="1"/>
  <c r="O741" i="3"/>
  <c r="P741" i="3"/>
  <c r="O740" i="3"/>
  <c r="P740" i="3" s="1"/>
  <c r="O739" i="3"/>
  <c r="P739" i="3" s="1"/>
  <c r="O738" i="3"/>
  <c r="P738" i="3" s="1"/>
  <c r="O737" i="3"/>
  <c r="P737" i="3" s="1"/>
  <c r="O736" i="3"/>
  <c r="P736" i="3" s="1"/>
  <c r="O735" i="3"/>
  <c r="P735" i="3"/>
  <c r="O734" i="3"/>
  <c r="P734" i="3" s="1"/>
  <c r="O733" i="3"/>
  <c r="P733" i="3"/>
  <c r="O732" i="3"/>
  <c r="P732" i="3" s="1"/>
  <c r="P731" i="3"/>
  <c r="O731" i="3"/>
  <c r="O730" i="3"/>
  <c r="P730" i="3" s="1"/>
  <c r="O729" i="3"/>
  <c r="P729" i="3" s="1"/>
  <c r="O728" i="3"/>
  <c r="P728" i="3" s="1"/>
  <c r="O727" i="3"/>
  <c r="P727" i="3" s="1"/>
  <c r="O726" i="3"/>
  <c r="P726" i="3" s="1"/>
  <c r="O725" i="3"/>
  <c r="P725" i="3" s="1"/>
  <c r="O724" i="3"/>
  <c r="P724" i="3" s="1"/>
  <c r="O723" i="3"/>
  <c r="P723" i="3"/>
  <c r="O722" i="3"/>
  <c r="P722" i="3" s="1"/>
  <c r="O721" i="3"/>
  <c r="P721" i="3"/>
  <c r="O720" i="3"/>
  <c r="P720" i="3" s="1"/>
  <c r="O719" i="3"/>
  <c r="P719" i="3" s="1"/>
  <c r="O718" i="3"/>
  <c r="P718" i="3" s="1"/>
  <c r="O717" i="3"/>
  <c r="P717" i="3"/>
  <c r="O716" i="3"/>
  <c r="P716" i="3" s="1"/>
  <c r="O715" i="3"/>
  <c r="P715" i="3"/>
  <c r="O714" i="3"/>
  <c r="P714" i="3" s="1"/>
  <c r="O713" i="3"/>
  <c r="P713" i="3" s="1"/>
  <c r="O712" i="3"/>
  <c r="P712" i="3" s="1"/>
  <c r="O711" i="3"/>
  <c r="P711" i="3"/>
  <c r="O710" i="3"/>
  <c r="P710" i="3" s="1"/>
  <c r="O709" i="3"/>
  <c r="P709" i="3"/>
  <c r="O708" i="3"/>
  <c r="P708" i="3" s="1"/>
  <c r="O707" i="3"/>
  <c r="P707" i="3"/>
  <c r="O706" i="3"/>
  <c r="P706" i="3" s="1"/>
  <c r="O705" i="3"/>
  <c r="P705" i="3" s="1"/>
  <c r="O704" i="3"/>
  <c r="P704" i="3" s="1"/>
  <c r="O703" i="3"/>
  <c r="P703" i="3" s="1"/>
  <c r="O702" i="3"/>
  <c r="P702" i="3" s="1"/>
  <c r="O701" i="3"/>
  <c r="P701" i="3"/>
  <c r="O700" i="3"/>
  <c r="P700" i="3" s="1"/>
  <c r="O699" i="3"/>
  <c r="P699" i="3" s="1"/>
  <c r="O698" i="3"/>
  <c r="P698" i="3" s="1"/>
  <c r="O697" i="3"/>
  <c r="P697" i="3" s="1"/>
  <c r="O696" i="3"/>
  <c r="P696" i="3" s="1"/>
  <c r="O695" i="3"/>
  <c r="P695" i="3" s="1"/>
  <c r="O694" i="3"/>
  <c r="P694" i="3" s="1"/>
  <c r="O693" i="3"/>
  <c r="P693" i="3" s="1"/>
  <c r="O692" i="3"/>
  <c r="P692" i="3" s="1"/>
  <c r="O691" i="3"/>
  <c r="P691" i="3"/>
  <c r="O690" i="3"/>
  <c r="P690" i="3" s="1"/>
  <c r="O689" i="3"/>
  <c r="P689" i="3"/>
  <c r="O688" i="3"/>
  <c r="P688" i="3" s="1"/>
  <c r="O687" i="3"/>
  <c r="P687" i="3"/>
  <c r="O686" i="3"/>
  <c r="P686" i="3" s="1"/>
  <c r="O685" i="3"/>
  <c r="P685" i="3"/>
  <c r="O684" i="3"/>
  <c r="P684" i="3" s="1"/>
  <c r="O683" i="3"/>
  <c r="P683" i="3"/>
  <c r="O682" i="3"/>
  <c r="P682" i="3" s="1"/>
  <c r="O681" i="3"/>
  <c r="P681" i="3" s="1"/>
  <c r="O680" i="3"/>
  <c r="P680" i="3" s="1"/>
  <c r="O679" i="3"/>
  <c r="P679" i="3"/>
  <c r="O678" i="3"/>
  <c r="P678" i="3" s="1"/>
  <c r="O677" i="3"/>
  <c r="P677" i="3"/>
  <c r="O676" i="3"/>
  <c r="P676" i="3" s="1"/>
  <c r="O675" i="3"/>
  <c r="P675" i="3"/>
  <c r="O674" i="3"/>
  <c r="P674" i="3" s="1"/>
  <c r="O673" i="3"/>
  <c r="P673" i="3"/>
  <c r="O672" i="3"/>
  <c r="P672" i="3" s="1"/>
  <c r="O671" i="3"/>
  <c r="P671" i="3" s="1"/>
  <c r="O670" i="3"/>
  <c r="P670" i="3" s="1"/>
  <c r="O669" i="3"/>
  <c r="P669" i="3"/>
  <c r="O668" i="3"/>
  <c r="P668" i="3" s="1"/>
  <c r="O667" i="3"/>
  <c r="P667" i="3"/>
  <c r="O666" i="3"/>
  <c r="P666" i="3" s="1"/>
  <c r="O665" i="3"/>
  <c r="P665" i="3"/>
  <c r="O664" i="3"/>
  <c r="P664" i="3" s="1"/>
  <c r="O663" i="3"/>
  <c r="P663" i="3"/>
  <c r="O662" i="3"/>
  <c r="P662" i="3"/>
  <c r="O661" i="3"/>
  <c r="P661" i="3" s="1"/>
  <c r="O660" i="3"/>
  <c r="P660" i="3" s="1"/>
  <c r="O659" i="3"/>
  <c r="P659" i="3"/>
  <c r="O658" i="3"/>
  <c r="P658" i="3"/>
  <c r="O657" i="3"/>
  <c r="P657" i="3"/>
  <c r="O656" i="3"/>
  <c r="P656" i="3" s="1"/>
  <c r="O655" i="3"/>
  <c r="P655" i="3"/>
  <c r="O654" i="3"/>
  <c r="P654" i="3" s="1"/>
  <c r="O653" i="3"/>
  <c r="P653" i="3"/>
  <c r="O652" i="3"/>
  <c r="P652" i="3" s="1"/>
  <c r="O651" i="3"/>
  <c r="P651" i="3"/>
  <c r="O650" i="3"/>
  <c r="P650" i="3"/>
  <c r="O649" i="3"/>
  <c r="P649" i="3"/>
  <c r="O648" i="3"/>
  <c r="P648" i="3" s="1"/>
  <c r="O647" i="3"/>
  <c r="P647" i="3" s="1"/>
  <c r="O646" i="3"/>
  <c r="P646" i="3"/>
  <c r="O645" i="3"/>
  <c r="P645" i="3"/>
  <c r="O644" i="3"/>
  <c r="P644" i="3" s="1"/>
  <c r="O643" i="3"/>
  <c r="P643" i="3"/>
  <c r="O642" i="3"/>
  <c r="P642" i="3"/>
  <c r="O641" i="3"/>
  <c r="P641" i="3"/>
  <c r="O640" i="3"/>
  <c r="P640" i="3" s="1"/>
  <c r="O639" i="3"/>
  <c r="P639" i="3"/>
  <c r="O638" i="3"/>
  <c r="P638" i="3" s="1"/>
  <c r="O637" i="3"/>
  <c r="P637" i="3"/>
  <c r="O636" i="3"/>
  <c r="P636" i="3" s="1"/>
  <c r="O635" i="3"/>
  <c r="P635" i="3"/>
  <c r="O634" i="3"/>
  <c r="P634" i="3"/>
  <c r="O633" i="3"/>
  <c r="P633" i="3"/>
  <c r="P632" i="3"/>
  <c r="O632" i="3"/>
  <c r="O631" i="3"/>
  <c r="P631" i="3"/>
  <c r="O630" i="3"/>
  <c r="P630" i="3"/>
  <c r="O629" i="3"/>
  <c r="P629" i="3"/>
  <c r="O628" i="3"/>
  <c r="P628" i="3" s="1"/>
  <c r="O627" i="3"/>
  <c r="P627" i="3" s="1"/>
  <c r="O626" i="3"/>
  <c r="P626" i="3" s="1"/>
  <c r="O625" i="3"/>
  <c r="P625" i="3" s="1"/>
  <c r="O624" i="3"/>
  <c r="P624" i="3" s="1"/>
  <c r="O623" i="3"/>
  <c r="P623" i="3"/>
  <c r="O622" i="3"/>
  <c r="P622" i="3"/>
  <c r="O621" i="3"/>
  <c r="P621" i="3" s="1"/>
  <c r="O620" i="3"/>
  <c r="P620" i="3" s="1"/>
  <c r="O619" i="3"/>
  <c r="P619" i="3"/>
  <c r="O618" i="3"/>
  <c r="P618" i="3"/>
  <c r="O617" i="3"/>
  <c r="P617" i="3"/>
  <c r="O616" i="3"/>
  <c r="P616" i="3" s="1"/>
  <c r="O615" i="3"/>
  <c r="P615" i="3"/>
  <c r="O614" i="3"/>
  <c r="P614" i="3"/>
  <c r="O613" i="3"/>
  <c r="P613" i="3"/>
  <c r="O612" i="3"/>
  <c r="P612" i="3" s="1"/>
  <c r="O611" i="3"/>
  <c r="P611" i="3" s="1"/>
  <c r="O610" i="3"/>
  <c r="P610" i="3"/>
  <c r="O609" i="3"/>
  <c r="P609" i="3" s="1"/>
  <c r="O608" i="3"/>
  <c r="P608" i="3" s="1"/>
  <c r="O607" i="3"/>
  <c r="P607" i="3"/>
  <c r="O606" i="3"/>
  <c r="P606" i="3"/>
  <c r="O605" i="3"/>
  <c r="P605" i="3"/>
  <c r="O604" i="3"/>
  <c r="P604" i="3" s="1"/>
  <c r="O603" i="3"/>
  <c r="P603" i="3"/>
  <c r="O602" i="3"/>
  <c r="P602" i="3" s="1"/>
  <c r="O601" i="3"/>
  <c r="P601" i="3"/>
  <c r="O600" i="3"/>
  <c r="P600" i="3" s="1"/>
  <c r="O599" i="3"/>
  <c r="P599" i="3" s="1"/>
  <c r="O598" i="3"/>
  <c r="P598" i="3" s="1"/>
  <c r="O597" i="3"/>
  <c r="P597" i="3"/>
  <c r="O596" i="3"/>
  <c r="P596" i="3"/>
  <c r="O595" i="3"/>
  <c r="P595" i="3" s="1"/>
  <c r="O594" i="3"/>
  <c r="P594" i="3"/>
  <c r="O593" i="3"/>
  <c r="P593" i="3"/>
  <c r="O592" i="3"/>
  <c r="P592" i="3"/>
  <c r="O591" i="3"/>
  <c r="P591" i="3" s="1"/>
  <c r="O590" i="3"/>
  <c r="P590" i="3"/>
  <c r="O589" i="3"/>
  <c r="P589" i="3"/>
  <c r="O588" i="3"/>
  <c r="P588" i="3"/>
  <c r="O587" i="3"/>
  <c r="P587" i="3" s="1"/>
  <c r="O586" i="3"/>
  <c r="P586" i="3"/>
  <c r="O585" i="3"/>
  <c r="P585" i="3"/>
  <c r="O584" i="3"/>
  <c r="P584" i="3"/>
  <c r="O583" i="3"/>
  <c r="P583" i="3" s="1"/>
  <c r="O582" i="3"/>
  <c r="P582" i="3" s="1"/>
  <c r="O581" i="3"/>
  <c r="P581" i="3"/>
  <c r="O580" i="3"/>
  <c r="P580" i="3"/>
  <c r="O579" i="3"/>
  <c r="P579" i="3" s="1"/>
  <c r="O578" i="3"/>
  <c r="P578" i="3"/>
  <c r="O577" i="3"/>
  <c r="P577" i="3"/>
  <c r="O576" i="3"/>
  <c r="P576" i="3"/>
  <c r="O575" i="3"/>
  <c r="P575" i="3" s="1"/>
  <c r="O574" i="3"/>
  <c r="P574" i="3"/>
  <c r="O573" i="3"/>
  <c r="P573" i="3"/>
  <c r="O572" i="3"/>
  <c r="P572" i="3"/>
  <c r="O571" i="3"/>
  <c r="P571" i="3" s="1"/>
  <c r="O570" i="3"/>
  <c r="P570" i="3"/>
  <c r="O569" i="3"/>
  <c r="P569" i="3"/>
  <c r="O568" i="3"/>
  <c r="P568" i="3"/>
  <c r="O567" i="3"/>
  <c r="P567" i="3" s="1"/>
  <c r="O566" i="3"/>
  <c r="P566" i="3" s="1"/>
  <c r="O565" i="3"/>
  <c r="P565" i="3"/>
  <c r="O564" i="3"/>
  <c r="P564" i="3"/>
  <c r="O563" i="3"/>
  <c r="P563" i="3" s="1"/>
  <c r="O562" i="3"/>
  <c r="P562" i="3"/>
  <c r="O561" i="3"/>
  <c r="P561" i="3"/>
  <c r="O560" i="3"/>
  <c r="P560" i="3"/>
  <c r="O559" i="3"/>
  <c r="P559" i="3" s="1"/>
  <c r="O558" i="3"/>
  <c r="P558" i="3"/>
  <c r="O557" i="3"/>
  <c r="P557" i="3"/>
  <c r="O556" i="3"/>
  <c r="P556" i="3"/>
  <c r="O555" i="3"/>
  <c r="P555" i="3" s="1"/>
  <c r="O554" i="3"/>
  <c r="P554" i="3"/>
  <c r="O553" i="3"/>
  <c r="P553" i="3"/>
  <c r="O552" i="3"/>
  <c r="P552" i="3"/>
  <c r="O551" i="3"/>
  <c r="P551" i="3" s="1"/>
  <c r="O550" i="3"/>
  <c r="P550" i="3" s="1"/>
  <c r="O549" i="3"/>
  <c r="P549" i="3"/>
  <c r="O548" i="3"/>
  <c r="P548" i="3"/>
  <c r="O547" i="3"/>
  <c r="P547" i="3" s="1"/>
  <c r="O546" i="3"/>
  <c r="P546" i="3"/>
  <c r="O545" i="3"/>
  <c r="P545" i="3"/>
  <c r="O544" i="3"/>
  <c r="P544" i="3"/>
  <c r="O543" i="3"/>
  <c r="P543" i="3" s="1"/>
  <c r="O542" i="3"/>
  <c r="P542" i="3"/>
  <c r="O541" i="3"/>
  <c r="P541" i="3"/>
  <c r="O540" i="3"/>
  <c r="P540" i="3"/>
  <c r="O539" i="3"/>
  <c r="P539" i="3" s="1"/>
  <c r="O538" i="3"/>
  <c r="P538" i="3"/>
  <c r="O537" i="3"/>
  <c r="P537" i="3"/>
  <c r="O536" i="3"/>
  <c r="P536" i="3"/>
  <c r="O535" i="3"/>
  <c r="P535" i="3" s="1"/>
  <c r="O534" i="3"/>
  <c r="P534" i="3" s="1"/>
  <c r="O533" i="3"/>
  <c r="P533" i="3"/>
  <c r="O532" i="3"/>
  <c r="P532" i="3"/>
  <c r="O531" i="3"/>
  <c r="P531" i="3" s="1"/>
  <c r="O530" i="3"/>
  <c r="P530" i="3"/>
  <c r="O529" i="3"/>
  <c r="P529" i="3"/>
  <c r="O528" i="3"/>
  <c r="P528" i="3"/>
  <c r="O527" i="3"/>
  <c r="P527" i="3" s="1"/>
  <c r="O526" i="3"/>
  <c r="P526" i="3"/>
  <c r="O525" i="3"/>
  <c r="P525" i="3"/>
  <c r="O524" i="3"/>
  <c r="P524" i="3"/>
  <c r="O523" i="3"/>
  <c r="P523" i="3" s="1"/>
  <c r="O522" i="3"/>
  <c r="P522" i="3"/>
  <c r="O521" i="3"/>
  <c r="P521" i="3"/>
  <c r="O520" i="3"/>
  <c r="P520" i="3"/>
  <c r="O519" i="3"/>
  <c r="P519" i="3" s="1"/>
  <c r="O518" i="3"/>
  <c r="P518" i="3" s="1"/>
  <c r="O517" i="3"/>
  <c r="P517" i="3"/>
  <c r="O516" i="3"/>
  <c r="P516" i="3"/>
  <c r="O515" i="3"/>
  <c r="P515" i="3" s="1"/>
  <c r="O514" i="3"/>
  <c r="P514" i="3"/>
  <c r="O513" i="3"/>
  <c r="P513" i="3"/>
  <c r="O512" i="3"/>
  <c r="P512" i="3"/>
  <c r="O511" i="3"/>
  <c r="P511" i="3" s="1"/>
  <c r="O510" i="3"/>
  <c r="P510" i="3"/>
  <c r="O509" i="3"/>
  <c r="P509" i="3"/>
  <c r="O508" i="3"/>
  <c r="P508" i="3"/>
  <c r="O507" i="3"/>
  <c r="P507" i="3" s="1"/>
  <c r="O506" i="3"/>
  <c r="P506" i="3"/>
  <c r="O505" i="3"/>
  <c r="P505" i="3"/>
  <c r="O504" i="3"/>
  <c r="P504" i="3"/>
  <c r="O503" i="3"/>
  <c r="P503" i="3" s="1"/>
  <c r="O502" i="3"/>
  <c r="P502" i="3" s="1"/>
  <c r="O501" i="3"/>
  <c r="P501" i="3"/>
  <c r="O500" i="3"/>
  <c r="P500" i="3"/>
  <c r="O499" i="3"/>
  <c r="P499" i="3" s="1"/>
  <c r="O498" i="3"/>
  <c r="P498" i="3"/>
  <c r="O497" i="3"/>
  <c r="P497" i="3"/>
  <c r="O496" i="3"/>
  <c r="P496" i="3"/>
  <c r="O495" i="3"/>
  <c r="P495" i="3" s="1"/>
  <c r="O494" i="3"/>
  <c r="P494" i="3"/>
  <c r="O493" i="3"/>
  <c r="P493" i="3"/>
  <c r="O492" i="3"/>
  <c r="P492" i="3"/>
  <c r="O491" i="3"/>
  <c r="P491" i="3" s="1"/>
  <c r="O490" i="3"/>
  <c r="P490" i="3"/>
  <c r="O489" i="3"/>
  <c r="P489" i="3"/>
  <c r="O488" i="3"/>
  <c r="P488" i="3"/>
  <c r="O487" i="3"/>
  <c r="P487" i="3" s="1"/>
  <c r="O486" i="3"/>
  <c r="P486" i="3" s="1"/>
  <c r="O485" i="3"/>
  <c r="P485" i="3"/>
  <c r="O484" i="3"/>
  <c r="P484" i="3"/>
  <c r="O483" i="3"/>
  <c r="P483" i="3" s="1"/>
  <c r="O482" i="3"/>
  <c r="P482" i="3"/>
  <c r="O481" i="3"/>
  <c r="P481" i="3"/>
  <c r="O480" i="3"/>
  <c r="P480" i="3"/>
  <c r="O479" i="3"/>
  <c r="P479" i="3" s="1"/>
  <c r="O478" i="3"/>
  <c r="P478" i="3"/>
  <c r="O477" i="3"/>
  <c r="P477" i="3"/>
  <c r="O476" i="3"/>
  <c r="P476" i="3" s="1"/>
  <c r="O475" i="3"/>
  <c r="P475" i="3" s="1"/>
  <c r="O474" i="3"/>
  <c r="P474" i="3" s="1"/>
  <c r="O473" i="3"/>
  <c r="P473" i="3"/>
  <c r="O472" i="3"/>
  <c r="P472" i="3" s="1"/>
  <c r="P471" i="3"/>
  <c r="O471" i="3"/>
  <c r="O470" i="3"/>
  <c r="P470" i="3"/>
  <c r="O469" i="3"/>
  <c r="P469" i="3"/>
  <c r="O468" i="3"/>
  <c r="P468" i="3"/>
  <c r="P467" i="3"/>
  <c r="O467" i="3"/>
  <c r="O466" i="3"/>
  <c r="P466" i="3"/>
  <c r="O465" i="3"/>
  <c r="P465" i="3"/>
  <c r="O464" i="3"/>
  <c r="P464" i="3"/>
  <c r="O463" i="3"/>
  <c r="P463" i="3" s="1"/>
  <c r="O462" i="3"/>
  <c r="P462" i="3"/>
  <c r="O461" i="3"/>
  <c r="P461" i="3"/>
  <c r="O460" i="3"/>
  <c r="P460" i="3"/>
  <c r="O459" i="3"/>
  <c r="P459" i="3" s="1"/>
  <c r="O458" i="3"/>
  <c r="P458" i="3"/>
  <c r="O457" i="3"/>
  <c r="P457" i="3"/>
  <c r="O456" i="3"/>
  <c r="P456" i="3"/>
  <c r="P455" i="3"/>
  <c r="O455" i="3"/>
  <c r="O454" i="3"/>
  <c r="P454" i="3"/>
  <c r="O453" i="3"/>
  <c r="P453" i="3"/>
  <c r="O452" i="3"/>
  <c r="P452" i="3"/>
  <c r="O451" i="3"/>
  <c r="P451" i="3" s="1"/>
  <c r="O450" i="3"/>
  <c r="P450" i="3" s="1"/>
  <c r="O449" i="3"/>
  <c r="P449" i="3"/>
  <c r="O448" i="3"/>
  <c r="P448" i="3"/>
  <c r="O447" i="3"/>
  <c r="P447" i="3" s="1"/>
  <c r="O446" i="3"/>
  <c r="P446" i="3"/>
  <c r="O445" i="3"/>
  <c r="P445" i="3"/>
  <c r="O444" i="3"/>
  <c r="P444" i="3"/>
  <c r="O443" i="3"/>
  <c r="P443" i="3" s="1"/>
  <c r="O442" i="3"/>
  <c r="P442" i="3"/>
  <c r="O441" i="3"/>
  <c r="P441" i="3"/>
  <c r="O440" i="3"/>
  <c r="P440" i="3"/>
  <c r="O439" i="3"/>
  <c r="P439" i="3" s="1"/>
  <c r="O438" i="3"/>
  <c r="P438" i="3"/>
  <c r="O437" i="3"/>
  <c r="P437" i="3"/>
  <c r="O436" i="3"/>
  <c r="P436" i="3"/>
  <c r="O435" i="3"/>
  <c r="P435" i="3" s="1"/>
  <c r="O434" i="3"/>
  <c r="P434" i="3" s="1"/>
  <c r="O433" i="3"/>
  <c r="P433" i="3"/>
  <c r="O432" i="3"/>
  <c r="P432" i="3"/>
  <c r="P431" i="3"/>
  <c r="O431" i="3"/>
  <c r="O430" i="3"/>
  <c r="P430" i="3" s="1"/>
  <c r="O429" i="3"/>
  <c r="P429" i="3"/>
  <c r="O428" i="3"/>
  <c r="P428" i="3"/>
  <c r="O427" i="3"/>
  <c r="P427" i="3" s="1"/>
  <c r="O426" i="3"/>
  <c r="P426" i="3"/>
  <c r="O425" i="3"/>
  <c r="P425" i="3"/>
  <c r="O424" i="3"/>
  <c r="P424" i="3"/>
  <c r="P423" i="3"/>
  <c r="O423" i="3"/>
  <c r="O422" i="3"/>
  <c r="P422" i="3"/>
  <c r="O421" i="3"/>
  <c r="P421" i="3"/>
  <c r="O420" i="3"/>
  <c r="P420" i="3"/>
  <c r="O419" i="3"/>
  <c r="P419" i="3" s="1"/>
  <c r="O418" i="3"/>
  <c r="P418" i="3"/>
  <c r="O417" i="3"/>
  <c r="P417" i="3"/>
  <c r="O416" i="3"/>
  <c r="P416" i="3"/>
  <c r="O415" i="3"/>
  <c r="P415" i="3" s="1"/>
  <c r="O414" i="3"/>
  <c r="P414" i="3"/>
  <c r="O413" i="3"/>
  <c r="P413" i="3"/>
  <c r="O412" i="3"/>
  <c r="P412" i="3"/>
  <c r="O411" i="3"/>
  <c r="P411" i="3" s="1"/>
  <c r="O410" i="3"/>
  <c r="P410" i="3" s="1"/>
  <c r="O409" i="3"/>
  <c r="P409" i="3"/>
  <c r="O408" i="3"/>
  <c r="P408" i="3" s="1"/>
  <c r="O407" i="3"/>
  <c r="P407" i="3" s="1"/>
  <c r="O406" i="3"/>
  <c r="P406" i="3"/>
  <c r="O405" i="3"/>
  <c r="P405" i="3"/>
  <c r="O404" i="3"/>
  <c r="P404" i="3"/>
  <c r="O403" i="3"/>
  <c r="P403" i="3" s="1"/>
  <c r="O402" i="3"/>
  <c r="P402" i="3"/>
  <c r="O401" i="3"/>
  <c r="P401" i="3"/>
  <c r="O400" i="3"/>
  <c r="P400" i="3" s="1"/>
  <c r="O399" i="3"/>
  <c r="P399" i="3" s="1"/>
  <c r="O398" i="3"/>
  <c r="P398" i="3"/>
  <c r="O397" i="3"/>
  <c r="P397" i="3"/>
  <c r="O396" i="3"/>
  <c r="P396" i="3"/>
  <c r="O395" i="3"/>
  <c r="P395" i="3" s="1"/>
  <c r="O394" i="3"/>
  <c r="P394" i="3"/>
  <c r="O393" i="3"/>
  <c r="P393" i="3"/>
  <c r="O392" i="3"/>
  <c r="P392" i="3" s="1"/>
  <c r="O391" i="3"/>
  <c r="P391" i="3" s="1"/>
  <c r="O390" i="3"/>
  <c r="P390" i="3" s="1"/>
  <c r="O389" i="3"/>
  <c r="P389" i="3"/>
  <c r="O388" i="3"/>
  <c r="P388" i="3" s="1"/>
  <c r="O387" i="3"/>
  <c r="P387" i="3" s="1"/>
  <c r="O386" i="3"/>
  <c r="P386" i="3"/>
  <c r="O385" i="3"/>
  <c r="P385" i="3"/>
  <c r="O384" i="3"/>
  <c r="P384" i="3"/>
  <c r="O383" i="3"/>
  <c r="P383" i="3" s="1"/>
  <c r="O382" i="3"/>
  <c r="P382" i="3"/>
  <c r="O381" i="3"/>
  <c r="P381" i="3"/>
  <c r="O380" i="3"/>
  <c r="P380" i="3"/>
  <c r="O379" i="3"/>
  <c r="P379" i="3" s="1"/>
  <c r="O378" i="3"/>
  <c r="P378" i="3" s="1"/>
  <c r="O377" i="3"/>
  <c r="P377" i="3"/>
  <c r="O376" i="3"/>
  <c r="P376" i="3" s="1"/>
  <c r="O375" i="3"/>
  <c r="P375" i="3" s="1"/>
  <c r="O374" i="3"/>
  <c r="P374" i="3"/>
  <c r="O373" i="3"/>
  <c r="P373" i="3"/>
  <c r="O372" i="3"/>
  <c r="P372" i="3"/>
  <c r="O371" i="3"/>
  <c r="P371" i="3" s="1"/>
  <c r="O370" i="3"/>
  <c r="P370" i="3"/>
  <c r="O369" i="3"/>
  <c r="P369" i="3"/>
  <c r="O368" i="3"/>
  <c r="P368" i="3"/>
  <c r="O367" i="3"/>
  <c r="P367" i="3" s="1"/>
  <c r="O366" i="3"/>
  <c r="P366" i="3" s="1"/>
  <c r="O365" i="3"/>
  <c r="P365" i="3"/>
  <c r="O364" i="3"/>
  <c r="P364" i="3"/>
  <c r="O363" i="3"/>
  <c r="P363" i="3" s="1"/>
  <c r="O362" i="3"/>
  <c r="P362" i="3"/>
  <c r="O361" i="3"/>
  <c r="P361" i="3"/>
  <c r="O360" i="3"/>
  <c r="P360" i="3" s="1"/>
  <c r="P359" i="3"/>
  <c r="O359" i="3"/>
  <c r="O358" i="3"/>
  <c r="P358" i="3"/>
  <c r="O357" i="3"/>
  <c r="P357" i="3"/>
  <c r="O356" i="3"/>
  <c r="P356" i="3"/>
  <c r="O355" i="3"/>
  <c r="P355" i="3" s="1"/>
  <c r="O354" i="3"/>
  <c r="P354" i="3"/>
  <c r="O353" i="3"/>
  <c r="P353" i="3"/>
  <c r="O352" i="3"/>
  <c r="P352" i="3"/>
  <c r="P351" i="3"/>
  <c r="O351" i="3"/>
  <c r="O350" i="3"/>
  <c r="P350" i="3"/>
  <c r="O349" i="3"/>
  <c r="P349" i="3"/>
  <c r="O348" i="3"/>
  <c r="P348" i="3"/>
  <c r="P347" i="3"/>
  <c r="O347" i="3"/>
  <c r="O346" i="3"/>
  <c r="P346" i="3"/>
  <c r="O345" i="3"/>
  <c r="P345" i="3"/>
  <c r="O344" i="3"/>
  <c r="P344" i="3" s="1"/>
  <c r="O343" i="3"/>
  <c r="P343" i="3" s="1"/>
  <c r="O342" i="3"/>
  <c r="P342" i="3"/>
  <c r="O341" i="3"/>
  <c r="P341" i="3"/>
  <c r="O340" i="3"/>
  <c r="P340" i="3" s="1"/>
  <c r="O339" i="3"/>
  <c r="P339" i="3" s="1"/>
  <c r="O338" i="3"/>
  <c r="P338" i="3"/>
  <c r="O337" i="3"/>
  <c r="P337" i="3"/>
  <c r="O336" i="3"/>
  <c r="P336" i="3"/>
  <c r="O335" i="3"/>
  <c r="P335" i="3" s="1"/>
  <c r="O334" i="3"/>
  <c r="P334" i="3" s="1"/>
  <c r="O333" i="3"/>
  <c r="P333" i="3"/>
  <c r="O332" i="3"/>
  <c r="P332" i="3"/>
  <c r="O331" i="3"/>
  <c r="P331" i="3" s="1"/>
  <c r="O330" i="3"/>
  <c r="P330" i="3" s="1"/>
  <c r="O329" i="3"/>
  <c r="P329" i="3"/>
  <c r="O328" i="3"/>
  <c r="P328" i="3"/>
  <c r="O327" i="3"/>
  <c r="P327" i="3" s="1"/>
  <c r="O326" i="3"/>
  <c r="P326" i="3"/>
  <c r="O325" i="3"/>
  <c r="P325" i="3"/>
  <c r="O324" i="3"/>
  <c r="P324" i="3" s="1"/>
  <c r="O323" i="3"/>
  <c r="P323" i="3" s="1"/>
  <c r="O322" i="3"/>
  <c r="P322" i="3" s="1"/>
  <c r="O321" i="3"/>
  <c r="P321" i="3"/>
  <c r="O320" i="3"/>
  <c r="P320" i="3"/>
  <c r="O319" i="3"/>
  <c r="P319" i="3" s="1"/>
  <c r="O318" i="3"/>
  <c r="P318" i="3"/>
  <c r="O317" i="3"/>
  <c r="P317" i="3"/>
  <c r="O316" i="3"/>
  <c r="P316" i="3" s="1"/>
  <c r="O315" i="3"/>
  <c r="P315" i="3" s="1"/>
  <c r="O314" i="3"/>
  <c r="P314" i="3"/>
  <c r="O313" i="3"/>
  <c r="P313" i="3"/>
  <c r="O312" i="3"/>
  <c r="P312" i="3"/>
  <c r="P311" i="3"/>
  <c r="O311" i="3"/>
  <c r="O310" i="3"/>
  <c r="P310" i="3"/>
  <c r="O309" i="3"/>
  <c r="P309" i="3"/>
  <c r="O308" i="3"/>
  <c r="P308" i="3" s="1"/>
  <c r="O307" i="3"/>
  <c r="P307" i="3" s="1"/>
  <c r="O306" i="3"/>
  <c r="P306" i="3"/>
  <c r="O305" i="3"/>
  <c r="P305" i="3"/>
  <c r="O304" i="3"/>
  <c r="P304" i="3"/>
  <c r="O303" i="3"/>
  <c r="P303" i="3" s="1"/>
  <c r="O302" i="3"/>
  <c r="P302" i="3"/>
  <c r="O301" i="3"/>
  <c r="P301" i="3"/>
  <c r="O300" i="3"/>
  <c r="P300" i="3"/>
  <c r="P299" i="3"/>
  <c r="O299" i="3"/>
  <c r="O298" i="3"/>
  <c r="P298" i="3"/>
  <c r="O297" i="3"/>
  <c r="P297" i="3"/>
  <c r="O296" i="3"/>
  <c r="P296" i="3" s="1"/>
  <c r="O295" i="3"/>
  <c r="P295" i="3" s="1"/>
  <c r="O294" i="3"/>
  <c r="P294" i="3" s="1"/>
  <c r="O293" i="3"/>
  <c r="P293" i="3"/>
  <c r="O292" i="3"/>
  <c r="P292" i="3"/>
  <c r="O291" i="3"/>
  <c r="P291" i="3" s="1"/>
  <c r="O290" i="3"/>
  <c r="P290" i="3" s="1"/>
  <c r="O289" i="3"/>
  <c r="P289" i="3"/>
  <c r="O288" i="3"/>
  <c r="P288" i="3"/>
  <c r="O287" i="3"/>
  <c r="P287" i="3"/>
  <c r="O286" i="3"/>
  <c r="P286" i="3" s="1"/>
  <c r="O285" i="3"/>
  <c r="P285" i="3"/>
  <c r="O284" i="3"/>
  <c r="P284" i="3"/>
  <c r="O283" i="3"/>
  <c r="P283" i="3"/>
  <c r="O282" i="3"/>
  <c r="P282" i="3" s="1"/>
  <c r="O281" i="3"/>
  <c r="P281" i="3"/>
  <c r="O280" i="3"/>
  <c r="P280" i="3"/>
  <c r="O279" i="3"/>
  <c r="P279" i="3"/>
  <c r="O278" i="3"/>
  <c r="P278" i="3" s="1"/>
  <c r="O277" i="3"/>
  <c r="P277" i="3"/>
  <c r="O276" i="3"/>
  <c r="P276" i="3" s="1"/>
  <c r="O275" i="3"/>
  <c r="P275" i="3"/>
  <c r="O274" i="3"/>
  <c r="P274" i="3"/>
  <c r="O273" i="3"/>
  <c r="P273" i="3"/>
  <c r="O272" i="3"/>
  <c r="P272" i="3"/>
  <c r="O271" i="3"/>
  <c r="P271" i="3"/>
  <c r="O270" i="3"/>
  <c r="P270" i="3" s="1"/>
  <c r="O269" i="3"/>
  <c r="P269" i="3"/>
  <c r="O268" i="3"/>
  <c r="P268" i="3" s="1"/>
  <c r="O267" i="3"/>
  <c r="P267" i="3" s="1"/>
  <c r="O266" i="3"/>
  <c r="P266" i="3"/>
  <c r="O265" i="3"/>
  <c r="P265" i="3"/>
  <c r="O264" i="3"/>
  <c r="P264" i="3"/>
  <c r="O263" i="3"/>
  <c r="P263" i="3" s="1"/>
  <c r="O262" i="3"/>
  <c r="P262" i="3"/>
  <c r="O261" i="3"/>
  <c r="P261" i="3"/>
  <c r="O260" i="3"/>
  <c r="P260" i="3"/>
  <c r="O259" i="3"/>
  <c r="P259" i="3" s="1"/>
  <c r="O258" i="3"/>
  <c r="P258" i="3"/>
  <c r="O257" i="3"/>
  <c r="P257" i="3"/>
  <c r="O256" i="3"/>
  <c r="P256" i="3"/>
  <c r="O255" i="3"/>
  <c r="P255" i="3" s="1"/>
  <c r="O254" i="3"/>
  <c r="P254" i="3" s="1"/>
  <c r="O253" i="3"/>
  <c r="P253" i="3"/>
  <c r="O252" i="3"/>
  <c r="P252" i="3"/>
  <c r="O251" i="3"/>
  <c r="P251" i="3" s="1"/>
  <c r="O250" i="3"/>
  <c r="P250" i="3"/>
  <c r="O249" i="3"/>
  <c r="P249" i="3"/>
  <c r="O248" i="3"/>
  <c r="P248" i="3"/>
  <c r="O247" i="3"/>
  <c r="P247" i="3" s="1"/>
  <c r="O246" i="3"/>
  <c r="P246" i="3"/>
  <c r="O245" i="3"/>
  <c r="P245" i="3"/>
  <c r="O244" i="3"/>
  <c r="P244" i="3"/>
  <c r="O243" i="3"/>
  <c r="P243" i="3" s="1"/>
  <c r="O242" i="3"/>
  <c r="P242" i="3"/>
  <c r="O241" i="3"/>
  <c r="P241" i="3"/>
  <c r="O240" i="3"/>
  <c r="P240" i="3"/>
  <c r="O239" i="3"/>
  <c r="P239" i="3" s="1"/>
  <c r="O238" i="3"/>
  <c r="P238" i="3"/>
  <c r="O237" i="3"/>
  <c r="P237" i="3"/>
  <c r="O236" i="3"/>
  <c r="P236" i="3"/>
  <c r="O235" i="3"/>
  <c r="P235" i="3" s="1"/>
  <c r="O234" i="3"/>
  <c r="P234" i="3"/>
  <c r="O233" i="3"/>
  <c r="P233" i="3"/>
  <c r="O232" i="3"/>
  <c r="P232" i="3"/>
  <c r="O231" i="3"/>
  <c r="P231" i="3" s="1"/>
  <c r="O230" i="3"/>
  <c r="P230" i="3"/>
  <c r="O229" i="3"/>
  <c r="P229" i="3"/>
  <c r="O228" i="3"/>
  <c r="P228" i="3"/>
  <c r="O227" i="3"/>
  <c r="P227" i="3" s="1"/>
  <c r="O226" i="3"/>
  <c r="P226" i="3"/>
  <c r="O225" i="3"/>
  <c r="P225" i="3"/>
  <c r="O224" i="3"/>
  <c r="P224" i="3"/>
  <c r="O223" i="3"/>
  <c r="P223" i="3" s="1"/>
  <c r="O222" i="3"/>
  <c r="P222" i="3"/>
  <c r="O221" i="3"/>
  <c r="P221" i="3"/>
  <c r="O220" i="3"/>
  <c r="P220" i="3"/>
  <c r="O219" i="3"/>
  <c r="P219" i="3" s="1"/>
  <c r="O218" i="3"/>
  <c r="P218" i="3"/>
  <c r="O217" i="3"/>
  <c r="P217" i="3"/>
  <c r="O216" i="3"/>
  <c r="P216" i="3"/>
  <c r="O215" i="3"/>
  <c r="P215" i="3" s="1"/>
  <c r="O214" i="3"/>
  <c r="P214" i="3"/>
  <c r="O213" i="3"/>
  <c r="P213" i="3"/>
  <c r="O212" i="3"/>
  <c r="P212" i="3"/>
  <c r="O211" i="3"/>
  <c r="P211" i="3" s="1"/>
  <c r="O210" i="3"/>
  <c r="P210" i="3"/>
  <c r="O209" i="3"/>
  <c r="P209" i="3"/>
  <c r="O208" i="3"/>
  <c r="P208" i="3"/>
  <c r="O207" i="3"/>
  <c r="P207" i="3" s="1"/>
  <c r="O206" i="3"/>
  <c r="P206" i="3"/>
  <c r="O205" i="3"/>
  <c r="P205" i="3"/>
  <c r="O204" i="3"/>
  <c r="P204" i="3" s="1"/>
  <c r="O203" i="3"/>
  <c r="P203" i="3"/>
  <c r="O202" i="3"/>
  <c r="P202" i="3"/>
  <c r="O201" i="3"/>
  <c r="P201" i="3"/>
  <c r="O200" i="3"/>
  <c r="P200" i="3"/>
  <c r="O199" i="3"/>
  <c r="P199" i="3"/>
  <c r="O198" i="3"/>
  <c r="P198" i="3"/>
  <c r="O197" i="3"/>
  <c r="P197" i="3"/>
  <c r="O196" i="3"/>
  <c r="P196" i="3"/>
  <c r="O195" i="3"/>
  <c r="P195" i="3"/>
  <c r="O194" i="3"/>
  <c r="P194" i="3" s="1"/>
  <c r="O193" i="3"/>
  <c r="P193" i="3"/>
  <c r="O192" i="3"/>
  <c r="P192" i="3" s="1"/>
  <c r="O191" i="3"/>
  <c r="P191" i="3"/>
  <c r="P190" i="3"/>
  <c r="O190" i="3"/>
  <c r="O189" i="3"/>
  <c r="P189" i="3"/>
  <c r="O188" i="3"/>
  <c r="P188" i="3"/>
  <c r="O187" i="3"/>
  <c r="P187" i="3"/>
  <c r="O186" i="3"/>
  <c r="P186" i="3" s="1"/>
  <c r="O185" i="3"/>
  <c r="P185" i="3"/>
  <c r="O184" i="3"/>
  <c r="P184" i="3"/>
  <c r="O183" i="3"/>
  <c r="P183" i="3"/>
  <c r="O182" i="3"/>
  <c r="P182" i="3" s="1"/>
  <c r="O181" i="3"/>
  <c r="P181" i="3"/>
  <c r="O180" i="3"/>
  <c r="P180" i="3" s="1"/>
  <c r="O179" i="3"/>
  <c r="P179" i="3"/>
  <c r="O178" i="3"/>
  <c r="P178" i="3"/>
  <c r="O177" i="3"/>
  <c r="P177" i="3"/>
  <c r="O176" i="3"/>
  <c r="P176" i="3"/>
  <c r="O175" i="3"/>
  <c r="P175" i="3"/>
  <c r="O174" i="3"/>
  <c r="P174" i="3"/>
  <c r="O173" i="3"/>
  <c r="P173" i="3"/>
  <c r="O172" i="3"/>
  <c r="P172" i="3" s="1"/>
  <c r="O171" i="3"/>
  <c r="P171" i="3" s="1"/>
  <c r="O170" i="3"/>
  <c r="P170" i="3"/>
  <c r="O169" i="3"/>
  <c r="P169" i="3"/>
  <c r="O168" i="3"/>
  <c r="P168" i="3"/>
  <c r="O167" i="3"/>
  <c r="P167" i="3" s="1"/>
  <c r="O166" i="3"/>
  <c r="P166" i="3"/>
  <c r="O165" i="3"/>
  <c r="P165" i="3"/>
  <c r="O164" i="3"/>
  <c r="P164" i="3"/>
  <c r="O163" i="3"/>
  <c r="P163" i="3" s="1"/>
  <c r="O162" i="3"/>
  <c r="P162" i="3"/>
  <c r="O161" i="3"/>
  <c r="P161" i="3"/>
  <c r="O160" i="3"/>
  <c r="P160" i="3"/>
  <c r="P159" i="3"/>
  <c r="O159" i="3"/>
  <c r="O158" i="3"/>
  <c r="P158" i="3"/>
  <c r="O157" i="3"/>
  <c r="P157" i="3"/>
  <c r="O156" i="3"/>
  <c r="P156" i="3"/>
  <c r="O155" i="3"/>
  <c r="P155" i="3" s="1"/>
  <c r="O154" i="3"/>
  <c r="P154" i="3"/>
  <c r="O153" i="3"/>
  <c r="P153" i="3"/>
  <c r="O152" i="3"/>
  <c r="P152" i="3" s="1"/>
  <c r="O151" i="3"/>
  <c r="P151" i="3" s="1"/>
  <c r="O150" i="3"/>
  <c r="P150" i="3"/>
  <c r="O149" i="3"/>
  <c r="P149" i="3"/>
  <c r="O148" i="3"/>
  <c r="P148" i="3"/>
  <c r="O147" i="3"/>
  <c r="P147" i="3"/>
  <c r="O146" i="3"/>
  <c r="P146" i="3"/>
  <c r="O145" i="3"/>
  <c r="P145" i="3"/>
  <c r="O144" i="3"/>
  <c r="P144" i="3" s="1"/>
  <c r="O143" i="3"/>
  <c r="P143" i="3" s="1"/>
  <c r="O142" i="3"/>
  <c r="P142" i="3" s="1"/>
  <c r="O141" i="3"/>
  <c r="P141" i="3"/>
  <c r="O140" i="3"/>
  <c r="P140" i="3"/>
  <c r="O139" i="3"/>
  <c r="P139" i="3"/>
  <c r="O138" i="3"/>
  <c r="P138" i="3" s="1"/>
  <c r="O137" i="3"/>
  <c r="P137" i="3"/>
  <c r="O136" i="3"/>
  <c r="P136" i="3" s="1"/>
  <c r="O135" i="3"/>
  <c r="P135" i="3" s="1"/>
  <c r="O134" i="3"/>
  <c r="P134" i="3"/>
  <c r="O133" i="3"/>
  <c r="P133" i="3"/>
  <c r="O132" i="3"/>
  <c r="P132" i="3"/>
  <c r="O131" i="3"/>
  <c r="P131" i="3"/>
  <c r="O130" i="3"/>
  <c r="P130" i="3"/>
  <c r="O129" i="3"/>
  <c r="P129" i="3"/>
  <c r="O128" i="3"/>
  <c r="P128" i="3"/>
  <c r="O127" i="3"/>
  <c r="P127" i="3" s="1"/>
  <c r="O126" i="3"/>
  <c r="P126" i="3"/>
  <c r="O125" i="3"/>
  <c r="P125" i="3"/>
  <c r="O124" i="3"/>
  <c r="P124" i="3"/>
  <c r="O123" i="3"/>
  <c r="P123" i="3"/>
  <c r="O122" i="3"/>
  <c r="P122" i="3"/>
  <c r="O121" i="3"/>
  <c r="P121" i="3"/>
  <c r="O120" i="3"/>
  <c r="P120" i="3" s="1"/>
  <c r="O119" i="3"/>
  <c r="P119" i="3" s="1"/>
  <c r="O118" i="3"/>
  <c r="P118" i="3"/>
  <c r="O117" i="3"/>
  <c r="P117" i="3"/>
  <c r="O116" i="3"/>
  <c r="P116" i="3"/>
  <c r="O115" i="3"/>
  <c r="P115" i="3" s="1"/>
  <c r="O114" i="3"/>
  <c r="P114" i="3"/>
  <c r="O113" i="3"/>
  <c r="P113" i="3"/>
  <c r="O112" i="3"/>
  <c r="P112" i="3"/>
  <c r="O111" i="3"/>
  <c r="P111" i="3" s="1"/>
  <c r="O110" i="3"/>
  <c r="P110" i="3"/>
  <c r="O109" i="3"/>
  <c r="P109" i="3"/>
  <c r="O108" i="3"/>
  <c r="P108" i="3"/>
  <c r="O107" i="3"/>
  <c r="P107" i="3" s="1"/>
  <c r="O106" i="3"/>
  <c r="P106" i="3"/>
  <c r="O105" i="3"/>
  <c r="P105" i="3"/>
  <c r="O104" i="3"/>
  <c r="P104" i="3"/>
  <c r="O103" i="3"/>
  <c r="P103" i="3" s="1"/>
  <c r="O102" i="3"/>
  <c r="P102" i="3"/>
  <c r="O101" i="3"/>
  <c r="P101" i="3"/>
  <c r="O100" i="3"/>
  <c r="P100" i="3"/>
  <c r="O99" i="3"/>
  <c r="P99" i="3" s="1"/>
  <c r="O98" i="3"/>
  <c r="P98" i="3"/>
  <c r="O97" i="3"/>
  <c r="P97" i="3"/>
  <c r="O96" i="3"/>
  <c r="P96" i="3"/>
  <c r="O95" i="3"/>
  <c r="P95" i="3" s="1"/>
  <c r="O94" i="3"/>
  <c r="P94" i="3"/>
  <c r="O93" i="3"/>
  <c r="P93" i="3"/>
  <c r="O92" i="3"/>
  <c r="P92" i="3" s="1"/>
  <c r="O91" i="3"/>
  <c r="P91" i="3"/>
  <c r="O90" i="3"/>
  <c r="P90" i="3"/>
  <c r="O89" i="3"/>
  <c r="P89" i="3"/>
  <c r="O88" i="3"/>
  <c r="P88" i="3"/>
  <c r="O87" i="3"/>
  <c r="P87" i="3" s="1"/>
  <c r="O86" i="3"/>
  <c r="P86" i="3"/>
  <c r="O85" i="3"/>
  <c r="P85" i="3"/>
  <c r="O84" i="3"/>
  <c r="P84" i="3"/>
  <c r="O83" i="3"/>
  <c r="P83" i="3"/>
  <c r="O82" i="3"/>
  <c r="P82" i="3"/>
  <c r="O81" i="3"/>
  <c r="P81" i="3"/>
  <c r="O80" i="3"/>
  <c r="P80" i="3"/>
  <c r="O79" i="3"/>
  <c r="P79" i="3" s="1"/>
  <c r="O78" i="3"/>
  <c r="P78" i="3"/>
  <c r="O77" i="3"/>
  <c r="P77" i="3"/>
  <c r="O76" i="3"/>
  <c r="P76" i="3"/>
  <c r="O75" i="3"/>
  <c r="P75" i="3"/>
  <c r="O74" i="3"/>
  <c r="P74" i="3"/>
  <c r="O73" i="3"/>
  <c r="P73" i="3"/>
  <c r="O72" i="3"/>
  <c r="P72" i="3"/>
  <c r="O71" i="3"/>
  <c r="P71" i="3"/>
  <c r="O70" i="3"/>
  <c r="P70" i="3"/>
  <c r="O69" i="3"/>
  <c r="P69" i="3"/>
  <c r="O68" i="3"/>
  <c r="P68" i="3"/>
  <c r="O67" i="3"/>
  <c r="P67" i="3" s="1"/>
  <c r="O66" i="3"/>
  <c r="P66" i="3"/>
  <c r="O65" i="3"/>
  <c r="P65" i="3"/>
  <c r="O64" i="3"/>
  <c r="P64" i="3"/>
  <c r="O63" i="3"/>
  <c r="P63" i="3"/>
  <c r="O62" i="3"/>
  <c r="P62" i="3"/>
  <c r="O61" i="3"/>
  <c r="P61" i="3"/>
  <c r="O60" i="3"/>
  <c r="P60" i="3" s="1"/>
  <c r="O59" i="3"/>
  <c r="P59" i="3"/>
  <c r="O58" i="3"/>
  <c r="P58" i="3" s="1"/>
  <c r="O57" i="3"/>
  <c r="P57" i="3"/>
  <c r="O56" i="3"/>
  <c r="P56" i="3"/>
  <c r="O55" i="3"/>
  <c r="P55" i="3"/>
  <c r="O54" i="3"/>
  <c r="P54" i="3" s="1"/>
  <c r="O53" i="3"/>
  <c r="P53" i="3"/>
  <c r="O52" i="3"/>
  <c r="P52" i="3" s="1"/>
  <c r="O51" i="3"/>
  <c r="P51" i="3"/>
  <c r="O50" i="3"/>
  <c r="P50" i="3"/>
  <c r="O49" i="3"/>
  <c r="P49" i="3"/>
  <c r="O48" i="3"/>
  <c r="P48" i="3"/>
  <c r="O47" i="3"/>
  <c r="P47" i="3"/>
  <c r="O46" i="3"/>
  <c r="P46" i="3"/>
  <c r="O45" i="3"/>
  <c r="P45" i="3"/>
  <c r="O44" i="3"/>
  <c r="P44" i="3"/>
  <c r="O43" i="3"/>
  <c r="P43" i="3"/>
  <c r="O42" i="3"/>
  <c r="P42" i="3"/>
  <c r="O41" i="3"/>
  <c r="P41" i="3"/>
  <c r="O40" i="3"/>
  <c r="P40" i="3" s="1"/>
  <c r="O39" i="3"/>
  <c r="P39" i="3" s="1"/>
  <c r="O38" i="3"/>
  <c r="P38" i="3"/>
  <c r="O37" i="3"/>
  <c r="P37" i="3"/>
  <c r="O36" i="3"/>
  <c r="P36" i="3"/>
  <c r="P35" i="3"/>
  <c r="O35" i="3"/>
  <c r="O34" i="3"/>
  <c r="P34" i="3"/>
  <c r="O33" i="3"/>
  <c r="P33" i="3"/>
  <c r="O32" i="3"/>
  <c r="P32" i="3"/>
  <c r="O31" i="3"/>
  <c r="P31" i="3" s="1"/>
  <c r="O30" i="3"/>
  <c r="P30" i="3"/>
  <c r="O29" i="3"/>
  <c r="P29" i="3"/>
  <c r="O28" i="3"/>
  <c r="P28" i="3" s="1"/>
  <c r="O27" i="3"/>
  <c r="P27" i="3"/>
  <c r="O26" i="3"/>
  <c r="P26" i="3"/>
  <c r="O25" i="3"/>
  <c r="P25" i="3"/>
  <c r="O24" i="3"/>
  <c r="P24" i="3"/>
  <c r="O23" i="3"/>
  <c r="P23" i="3" s="1"/>
  <c r="O22" i="3"/>
  <c r="P22" i="3"/>
  <c r="O21" i="3"/>
  <c r="P21" i="3"/>
  <c r="O20" i="3"/>
  <c r="P20" i="3"/>
  <c r="O19" i="3"/>
  <c r="P19" i="3"/>
  <c r="O18" i="3"/>
  <c r="P18" i="3"/>
  <c r="O17" i="3"/>
  <c r="P17" i="3"/>
  <c r="O16" i="3"/>
  <c r="P16" i="3"/>
  <c r="O15" i="3"/>
  <c r="P15" i="3"/>
  <c r="O14" i="3"/>
  <c r="P14" i="3"/>
  <c r="O13" i="3"/>
  <c r="P13" i="3"/>
  <c r="O12" i="3"/>
  <c r="P12" i="3"/>
  <c r="O11" i="3"/>
  <c r="P11" i="3" s="1"/>
  <c r="O10" i="3"/>
  <c r="P10" i="3"/>
  <c r="F1009" i="3"/>
  <c r="G1009" i="3"/>
  <c r="F1008" i="3"/>
  <c r="G1008" i="3"/>
  <c r="F1007" i="3"/>
  <c r="G1007" i="3" s="1"/>
  <c r="F1006" i="3"/>
  <c r="G1006" i="3"/>
  <c r="F1005" i="3"/>
  <c r="G1005" i="3"/>
  <c r="F1004" i="3"/>
  <c r="G1004" i="3"/>
  <c r="F1003" i="3"/>
  <c r="G1003" i="3" s="1"/>
  <c r="F1002" i="3"/>
  <c r="G1002" i="3"/>
  <c r="F1001" i="3"/>
  <c r="G1001" i="3"/>
  <c r="F1000" i="3"/>
  <c r="G1000" i="3"/>
  <c r="F999" i="3"/>
  <c r="G999" i="3" s="1"/>
  <c r="F998" i="3"/>
  <c r="G998" i="3"/>
  <c r="F997" i="3"/>
  <c r="G997" i="3"/>
  <c r="F996" i="3"/>
  <c r="G996" i="3"/>
  <c r="F995" i="3"/>
  <c r="G995" i="3"/>
  <c r="F994" i="3"/>
  <c r="G994" i="3"/>
  <c r="F993" i="3"/>
  <c r="G993" i="3"/>
  <c r="F992" i="3"/>
  <c r="G992" i="3"/>
  <c r="F991" i="3"/>
  <c r="G991" i="3"/>
  <c r="F990" i="3"/>
  <c r="G990" i="3"/>
  <c r="F989" i="3"/>
  <c r="G989" i="3"/>
  <c r="F988" i="3"/>
  <c r="G988" i="3"/>
  <c r="F987" i="3"/>
  <c r="G987" i="3" s="1"/>
  <c r="F986" i="3"/>
  <c r="G986" i="3" s="1"/>
  <c r="F985" i="3"/>
  <c r="G985" i="3"/>
  <c r="F984" i="3"/>
  <c r="G984" i="3"/>
  <c r="F983" i="3"/>
  <c r="G983" i="3"/>
  <c r="F982" i="3"/>
  <c r="G982" i="3"/>
  <c r="F981" i="3"/>
  <c r="G981" i="3"/>
  <c r="F980" i="3"/>
  <c r="G980" i="3"/>
  <c r="F979" i="3"/>
  <c r="G979" i="3" s="1"/>
  <c r="F978" i="3"/>
  <c r="G978" i="3"/>
  <c r="F977" i="3"/>
  <c r="G977" i="3"/>
  <c r="F976" i="3"/>
  <c r="G976" i="3"/>
  <c r="F975" i="3"/>
  <c r="G975" i="3" s="1"/>
  <c r="F974" i="3"/>
  <c r="G974" i="3"/>
  <c r="F973" i="3"/>
  <c r="G973" i="3"/>
  <c r="F972" i="3"/>
  <c r="G972" i="3"/>
  <c r="F971" i="3"/>
  <c r="G971" i="3" s="1"/>
  <c r="F970" i="3"/>
  <c r="G970" i="3"/>
  <c r="F969" i="3"/>
  <c r="G969" i="3"/>
  <c r="F968" i="3"/>
  <c r="G968" i="3"/>
  <c r="F967" i="3"/>
  <c r="G967" i="3" s="1"/>
  <c r="F966" i="3"/>
  <c r="G966" i="3"/>
  <c r="F965" i="3"/>
  <c r="G965" i="3"/>
  <c r="F964" i="3"/>
  <c r="G964" i="3"/>
  <c r="F963" i="3"/>
  <c r="G963" i="3" s="1"/>
  <c r="F962" i="3"/>
  <c r="G962" i="3"/>
  <c r="F961" i="3"/>
  <c r="G961" i="3"/>
  <c r="F960" i="3"/>
  <c r="G960" i="3"/>
  <c r="F959" i="3"/>
  <c r="G959" i="3"/>
  <c r="F958" i="3"/>
  <c r="G958" i="3"/>
  <c r="F957" i="3"/>
  <c r="G957" i="3"/>
  <c r="F956" i="3"/>
  <c r="G956" i="3"/>
  <c r="F955" i="3"/>
  <c r="G955" i="3"/>
  <c r="F954" i="3"/>
  <c r="G954" i="3"/>
  <c r="F953" i="3"/>
  <c r="G953" i="3"/>
  <c r="F952" i="3"/>
  <c r="G952" i="3"/>
  <c r="F951" i="3"/>
  <c r="G951" i="3" s="1"/>
  <c r="F950" i="3"/>
  <c r="G950" i="3"/>
  <c r="F949" i="3"/>
  <c r="G949" i="3"/>
  <c r="F948" i="3"/>
  <c r="G948" i="3"/>
  <c r="F947" i="3"/>
  <c r="G947" i="3"/>
  <c r="F946" i="3"/>
  <c r="G946" i="3"/>
  <c r="F945" i="3"/>
  <c r="G945" i="3" s="1"/>
  <c r="F944" i="3"/>
  <c r="G944" i="3"/>
  <c r="F943" i="3"/>
  <c r="G943" i="3" s="1"/>
  <c r="F942" i="3"/>
  <c r="G942" i="3"/>
  <c r="F941" i="3"/>
  <c r="G941" i="3"/>
  <c r="F940" i="3"/>
  <c r="G940" i="3"/>
  <c r="F939" i="3"/>
  <c r="G939" i="3" s="1"/>
  <c r="F938" i="3"/>
  <c r="G938" i="3"/>
  <c r="F937" i="3"/>
  <c r="G937" i="3"/>
  <c r="F936" i="3"/>
  <c r="G936" i="3"/>
  <c r="F935" i="3"/>
  <c r="G935" i="3"/>
  <c r="F934" i="3"/>
  <c r="G934" i="3"/>
  <c r="F933" i="3"/>
  <c r="G933" i="3"/>
  <c r="F932" i="3"/>
  <c r="G932" i="3"/>
  <c r="F931" i="3"/>
  <c r="G931" i="3" s="1"/>
  <c r="F930" i="3"/>
  <c r="G930" i="3" s="1"/>
  <c r="F929" i="3"/>
  <c r="G929" i="3"/>
  <c r="F928" i="3"/>
  <c r="G928" i="3"/>
  <c r="F927" i="3"/>
  <c r="G927" i="3"/>
  <c r="F926" i="3"/>
  <c r="G926" i="3"/>
  <c r="F925" i="3"/>
  <c r="G925" i="3"/>
  <c r="F924" i="3"/>
  <c r="G924" i="3"/>
  <c r="F923" i="3"/>
  <c r="G923" i="3" s="1"/>
  <c r="F922" i="3"/>
  <c r="G922" i="3" s="1"/>
  <c r="F921" i="3"/>
  <c r="G921" i="3"/>
  <c r="F920" i="3"/>
  <c r="G920" i="3"/>
  <c r="F919" i="3"/>
  <c r="G919" i="3"/>
  <c r="G918" i="3"/>
  <c r="F918" i="3"/>
  <c r="F917" i="3"/>
  <c r="G917" i="3"/>
  <c r="F916" i="3"/>
  <c r="G916" i="3"/>
  <c r="F915" i="3"/>
  <c r="G915" i="3"/>
  <c r="F914" i="3"/>
  <c r="G914" i="3" s="1"/>
  <c r="F913" i="3"/>
  <c r="G913" i="3"/>
  <c r="F912" i="3"/>
  <c r="G912" i="3"/>
  <c r="F911" i="3"/>
  <c r="G911" i="3" s="1"/>
  <c r="F910" i="3"/>
  <c r="G910" i="3"/>
  <c r="F909" i="3"/>
  <c r="G909" i="3"/>
  <c r="F908" i="3"/>
  <c r="G908" i="3" s="1"/>
  <c r="F907" i="3"/>
  <c r="G907" i="3"/>
  <c r="F906" i="3"/>
  <c r="G906" i="3"/>
  <c r="F905" i="3"/>
  <c r="G905" i="3" s="1"/>
  <c r="F904" i="3"/>
  <c r="G904" i="3" s="1"/>
  <c r="F903" i="3"/>
  <c r="G903" i="3" s="1"/>
  <c r="F902" i="3"/>
  <c r="G902" i="3" s="1"/>
  <c r="F901" i="3"/>
  <c r="G901" i="3"/>
  <c r="G900" i="3"/>
  <c r="F900" i="3"/>
  <c r="F899" i="3"/>
  <c r="G899" i="3"/>
  <c r="F898" i="3"/>
  <c r="G898" i="3"/>
  <c r="F897" i="3"/>
  <c r="G897" i="3"/>
  <c r="F896" i="3"/>
  <c r="G896" i="3" s="1"/>
  <c r="F895" i="3"/>
  <c r="G895" i="3" s="1"/>
  <c r="F894" i="3"/>
  <c r="G894" i="3"/>
  <c r="F893" i="3"/>
  <c r="G893" i="3" s="1"/>
  <c r="F892" i="3"/>
  <c r="G892" i="3" s="1"/>
  <c r="F891" i="3"/>
  <c r="G891" i="3" s="1"/>
  <c r="F890" i="3"/>
  <c r="G890" i="3" s="1"/>
  <c r="F889" i="3"/>
  <c r="G889" i="3"/>
  <c r="F888" i="3"/>
  <c r="G888" i="3" s="1"/>
  <c r="F887" i="3"/>
  <c r="G887" i="3" s="1"/>
  <c r="F886" i="3"/>
  <c r="G886" i="3"/>
  <c r="F885" i="3"/>
  <c r="G885" i="3"/>
  <c r="F884" i="3"/>
  <c r="G884" i="3"/>
  <c r="F883" i="3"/>
  <c r="G883" i="3"/>
  <c r="F882" i="3"/>
  <c r="G882" i="3"/>
  <c r="F881" i="3"/>
  <c r="G881" i="3" s="1"/>
  <c r="F880" i="3"/>
  <c r="G880" i="3" s="1"/>
  <c r="F879" i="3"/>
  <c r="G879" i="3" s="1"/>
  <c r="F878" i="3"/>
  <c r="G878" i="3"/>
  <c r="F877" i="3"/>
  <c r="G877" i="3" s="1"/>
  <c r="F876" i="3"/>
  <c r="G876" i="3" s="1"/>
  <c r="G875" i="3"/>
  <c r="F875" i="3"/>
  <c r="F874" i="3"/>
  <c r="G874" i="3" s="1"/>
  <c r="F873" i="3"/>
  <c r="G873" i="3"/>
  <c r="F872" i="3"/>
  <c r="G872" i="3"/>
  <c r="F871" i="3"/>
  <c r="G871" i="3"/>
  <c r="F870" i="3"/>
  <c r="G870" i="3" s="1"/>
  <c r="F869" i="3"/>
  <c r="G869" i="3"/>
  <c r="G868" i="3"/>
  <c r="F868" i="3"/>
  <c r="F867" i="3"/>
  <c r="G867" i="3" s="1"/>
  <c r="F866" i="3"/>
  <c r="G866" i="3" s="1"/>
  <c r="F865" i="3"/>
  <c r="G865" i="3"/>
  <c r="F864" i="3"/>
  <c r="G864" i="3"/>
  <c r="F863" i="3"/>
  <c r="G863" i="3"/>
  <c r="F862" i="3"/>
  <c r="G862" i="3" s="1"/>
  <c r="F861" i="3"/>
  <c r="G861" i="3"/>
  <c r="F860" i="3"/>
  <c r="G860" i="3" s="1"/>
  <c r="F859" i="3"/>
  <c r="G859" i="3" s="1"/>
  <c r="F858" i="3"/>
  <c r="G858" i="3" s="1"/>
  <c r="F857" i="3"/>
  <c r="G857" i="3"/>
  <c r="F856" i="3"/>
  <c r="G856" i="3"/>
  <c r="F855" i="3"/>
  <c r="G855" i="3" s="1"/>
  <c r="F854" i="3"/>
  <c r="G854" i="3"/>
  <c r="F853" i="3"/>
  <c r="G853" i="3" s="1"/>
  <c r="F852" i="3"/>
  <c r="G852" i="3" s="1"/>
  <c r="F851" i="3"/>
  <c r="G851" i="3"/>
  <c r="F850" i="3"/>
  <c r="G850" i="3" s="1"/>
  <c r="F849" i="3"/>
  <c r="G849" i="3" s="1"/>
  <c r="F848" i="3"/>
  <c r="G848" i="3"/>
  <c r="G847" i="3"/>
  <c r="F847" i="3"/>
  <c r="F846" i="3"/>
  <c r="G846" i="3" s="1"/>
  <c r="F845" i="3"/>
  <c r="G845" i="3" s="1"/>
  <c r="F844" i="3"/>
  <c r="G844" i="3"/>
  <c r="F843" i="3"/>
  <c r="G843" i="3"/>
  <c r="F842" i="3"/>
  <c r="G842" i="3"/>
  <c r="F841" i="3"/>
  <c r="G841" i="3" s="1"/>
  <c r="F840" i="3"/>
  <c r="G840" i="3" s="1"/>
  <c r="F839" i="3"/>
  <c r="G839" i="3" s="1"/>
  <c r="F838" i="3"/>
  <c r="G838" i="3"/>
  <c r="F837" i="3"/>
  <c r="G837" i="3"/>
  <c r="F836" i="3"/>
  <c r="G836" i="3"/>
  <c r="F835" i="3"/>
  <c r="G835" i="3"/>
  <c r="F834" i="3"/>
  <c r="G834" i="3"/>
  <c r="F833" i="3"/>
  <c r="G833" i="3" s="1"/>
  <c r="G832" i="3"/>
  <c r="F832" i="3"/>
  <c r="F831" i="3"/>
  <c r="G831" i="3" s="1"/>
  <c r="G830" i="3"/>
  <c r="F830" i="3"/>
  <c r="F829" i="3"/>
  <c r="G829" i="3"/>
  <c r="F828" i="3"/>
  <c r="G828" i="3" s="1"/>
  <c r="F827" i="3"/>
  <c r="G827" i="3"/>
  <c r="F826" i="3"/>
  <c r="G826" i="3"/>
  <c r="F825" i="3"/>
  <c r="G825" i="3" s="1"/>
  <c r="F824" i="3"/>
  <c r="G824" i="3"/>
  <c r="F823" i="3"/>
  <c r="G823" i="3" s="1"/>
  <c r="F822" i="3"/>
  <c r="G822" i="3"/>
  <c r="F821" i="3"/>
  <c r="G821" i="3"/>
  <c r="F820" i="3"/>
  <c r="G820" i="3"/>
  <c r="F819" i="3"/>
  <c r="G819" i="3"/>
  <c r="F818" i="3"/>
  <c r="G818" i="3" s="1"/>
  <c r="F817" i="3"/>
  <c r="G817" i="3" s="1"/>
  <c r="F816" i="3"/>
  <c r="G816" i="3" s="1"/>
  <c r="F815" i="3"/>
  <c r="G815" i="3" s="1"/>
  <c r="F814" i="3"/>
  <c r="G814" i="3"/>
  <c r="F813" i="3"/>
  <c r="G813" i="3"/>
  <c r="F812" i="3"/>
  <c r="G812" i="3"/>
  <c r="G811" i="3"/>
  <c r="F811" i="3"/>
  <c r="F810" i="3"/>
  <c r="G810" i="3" s="1"/>
  <c r="F809" i="3"/>
  <c r="G809" i="3"/>
  <c r="F808" i="3"/>
  <c r="G808" i="3"/>
  <c r="G807" i="3"/>
  <c r="F807" i="3"/>
  <c r="F806" i="3"/>
  <c r="G806" i="3"/>
  <c r="F805" i="3"/>
  <c r="G805" i="3"/>
  <c r="F804" i="3"/>
  <c r="G804" i="3" s="1"/>
  <c r="F803" i="3"/>
  <c r="G803" i="3" s="1"/>
  <c r="F802" i="3"/>
  <c r="G802" i="3" s="1"/>
  <c r="F801" i="3"/>
  <c r="G801" i="3"/>
  <c r="F800" i="3"/>
  <c r="G800" i="3" s="1"/>
  <c r="F799" i="3"/>
  <c r="G799" i="3" s="1"/>
  <c r="F798" i="3"/>
  <c r="G798" i="3"/>
  <c r="F797" i="3"/>
  <c r="G797" i="3" s="1"/>
  <c r="F796" i="3"/>
  <c r="G796" i="3"/>
  <c r="F795" i="3"/>
  <c r="G795" i="3" s="1"/>
  <c r="F794" i="3"/>
  <c r="G794" i="3"/>
  <c r="F793" i="3"/>
  <c r="G793" i="3"/>
  <c r="F792" i="3"/>
  <c r="G792" i="3" s="1"/>
  <c r="F791" i="3"/>
  <c r="G791" i="3" s="1"/>
  <c r="F790" i="3"/>
  <c r="G790" i="3" s="1"/>
  <c r="F789" i="3"/>
  <c r="G789" i="3" s="1"/>
  <c r="F788" i="3"/>
  <c r="G788" i="3" s="1"/>
  <c r="F787" i="3"/>
  <c r="G787" i="3"/>
  <c r="F786" i="3"/>
  <c r="G786" i="3" s="1"/>
  <c r="F785" i="3"/>
  <c r="G785" i="3"/>
  <c r="F784" i="3"/>
  <c r="G784" i="3"/>
  <c r="G783" i="3"/>
  <c r="F783" i="3"/>
  <c r="F782" i="3"/>
  <c r="G782" i="3" s="1"/>
  <c r="F781" i="3"/>
  <c r="G781" i="3"/>
  <c r="F780" i="3"/>
  <c r="G780" i="3"/>
  <c r="F779" i="3"/>
  <c r="G779" i="3" s="1"/>
  <c r="G778" i="3"/>
  <c r="F778" i="3"/>
  <c r="F777" i="3"/>
  <c r="G777" i="3" s="1"/>
  <c r="F776" i="3"/>
  <c r="G776" i="3" s="1"/>
  <c r="F775" i="3"/>
  <c r="G775" i="3" s="1"/>
  <c r="F774" i="3"/>
  <c r="G774" i="3"/>
  <c r="F773" i="3"/>
  <c r="G773" i="3"/>
  <c r="F772" i="3"/>
  <c r="G772" i="3" s="1"/>
  <c r="F771" i="3"/>
  <c r="G771" i="3" s="1"/>
  <c r="F770" i="3"/>
  <c r="G770" i="3" s="1"/>
  <c r="F769" i="3"/>
  <c r="G769" i="3" s="1"/>
  <c r="F768" i="3"/>
  <c r="G768" i="3"/>
  <c r="F767" i="3"/>
  <c r="G767" i="3" s="1"/>
  <c r="F766" i="3"/>
  <c r="G766" i="3"/>
  <c r="F765" i="3"/>
  <c r="G765" i="3"/>
  <c r="F764" i="3"/>
  <c r="G764" i="3" s="1"/>
  <c r="F763" i="3"/>
  <c r="G763" i="3"/>
  <c r="G762" i="3"/>
  <c r="F762" i="3"/>
  <c r="F761" i="3"/>
  <c r="G761" i="3" s="1"/>
  <c r="F760" i="3"/>
  <c r="G760" i="3"/>
  <c r="F759" i="3"/>
  <c r="G759" i="3"/>
  <c r="F758" i="3"/>
  <c r="G758" i="3"/>
  <c r="F757" i="3"/>
  <c r="G757" i="3" s="1"/>
  <c r="F756" i="3"/>
  <c r="G756" i="3" s="1"/>
  <c r="F755" i="3"/>
  <c r="G755" i="3" s="1"/>
  <c r="F754" i="3"/>
  <c r="G754" i="3" s="1"/>
  <c r="F753" i="3"/>
  <c r="G753" i="3" s="1"/>
  <c r="F752" i="3"/>
  <c r="G752" i="3"/>
  <c r="F751" i="3"/>
  <c r="G751" i="3"/>
  <c r="F750" i="3"/>
  <c r="G750" i="3"/>
  <c r="F749" i="3"/>
  <c r="G749" i="3" s="1"/>
  <c r="F748" i="3"/>
  <c r="G748" i="3" s="1"/>
  <c r="G747" i="3"/>
  <c r="F747" i="3"/>
  <c r="F746" i="3"/>
  <c r="G746" i="3"/>
  <c r="F745" i="3"/>
  <c r="G745" i="3"/>
  <c r="F744" i="3"/>
  <c r="G744" i="3" s="1"/>
  <c r="G743" i="3"/>
  <c r="F743" i="3"/>
  <c r="F742" i="3"/>
  <c r="G742" i="3" s="1"/>
  <c r="F741" i="3"/>
  <c r="G741" i="3" s="1"/>
  <c r="G740" i="3"/>
  <c r="F740" i="3"/>
  <c r="F739" i="3"/>
  <c r="G739" i="3"/>
  <c r="F738" i="3"/>
  <c r="G738" i="3"/>
  <c r="F737" i="3"/>
  <c r="G737" i="3"/>
  <c r="G736" i="3"/>
  <c r="F736" i="3"/>
  <c r="F735" i="3"/>
  <c r="G735" i="3" s="1"/>
  <c r="F734" i="3"/>
  <c r="G734" i="3" s="1"/>
  <c r="F733" i="3"/>
  <c r="G733" i="3" s="1"/>
  <c r="F732" i="3"/>
  <c r="G732" i="3" s="1"/>
  <c r="F731" i="3"/>
  <c r="G731" i="3" s="1"/>
  <c r="F730" i="3"/>
  <c r="G730" i="3" s="1"/>
  <c r="F729" i="3"/>
  <c r="G729" i="3" s="1"/>
  <c r="F728" i="3"/>
  <c r="G728" i="3" s="1"/>
  <c r="F727" i="3"/>
  <c r="G727" i="3" s="1"/>
  <c r="F726" i="3"/>
  <c r="G726" i="3"/>
  <c r="F725" i="3"/>
  <c r="G725" i="3" s="1"/>
  <c r="F724" i="3"/>
  <c r="G724" i="3"/>
  <c r="F723" i="3"/>
  <c r="G723" i="3" s="1"/>
  <c r="F722" i="3"/>
  <c r="G722" i="3"/>
  <c r="F721" i="3"/>
  <c r="G721" i="3" s="1"/>
  <c r="F720" i="3"/>
  <c r="G720" i="3" s="1"/>
  <c r="F719" i="3"/>
  <c r="G719" i="3" s="1"/>
  <c r="F718" i="3"/>
  <c r="G718" i="3"/>
  <c r="F717" i="3"/>
  <c r="G717" i="3"/>
  <c r="F716" i="3"/>
  <c r="G716" i="3"/>
  <c r="F715" i="3"/>
  <c r="G715" i="3" s="1"/>
  <c r="F714" i="3"/>
  <c r="G714" i="3"/>
  <c r="F713" i="3"/>
  <c r="G713" i="3" s="1"/>
  <c r="G712" i="3"/>
  <c r="F712" i="3"/>
  <c r="F711" i="3"/>
  <c r="G711" i="3"/>
  <c r="F710" i="3"/>
  <c r="G710" i="3"/>
  <c r="F709" i="3"/>
  <c r="G709" i="3" s="1"/>
  <c r="F708" i="3"/>
  <c r="G708" i="3" s="1"/>
  <c r="F707" i="3"/>
  <c r="G707" i="3"/>
  <c r="F706" i="3"/>
  <c r="G706" i="3" s="1"/>
  <c r="F705" i="3"/>
  <c r="G705" i="3"/>
  <c r="F704" i="3"/>
  <c r="G704" i="3" s="1"/>
  <c r="F703" i="3"/>
  <c r="G703" i="3"/>
  <c r="F702" i="3"/>
  <c r="G702" i="3"/>
  <c r="F701" i="3"/>
  <c r="G701" i="3"/>
  <c r="F700" i="3"/>
  <c r="G700" i="3"/>
  <c r="F699" i="3"/>
  <c r="G699" i="3" s="1"/>
  <c r="F698" i="3"/>
  <c r="G698" i="3"/>
  <c r="F697" i="3"/>
  <c r="G697" i="3" s="1"/>
  <c r="F696" i="3"/>
  <c r="G696" i="3"/>
  <c r="F695" i="3"/>
  <c r="G695" i="3" s="1"/>
  <c r="F694" i="3"/>
  <c r="G694" i="3"/>
  <c r="F693" i="3"/>
  <c r="G693" i="3"/>
  <c r="F692" i="3"/>
  <c r="G692" i="3" s="1"/>
  <c r="F691" i="3"/>
  <c r="G691" i="3" s="1"/>
  <c r="F690" i="3"/>
  <c r="G690" i="3"/>
  <c r="F689" i="3"/>
  <c r="G689" i="3" s="1"/>
  <c r="F688" i="3"/>
  <c r="G688" i="3"/>
  <c r="G687" i="3"/>
  <c r="F687" i="3"/>
  <c r="F686" i="3"/>
  <c r="G686" i="3"/>
  <c r="F685" i="3"/>
  <c r="G685" i="3"/>
  <c r="F684" i="3"/>
  <c r="G684" i="3"/>
  <c r="G683" i="3"/>
  <c r="F683" i="3"/>
  <c r="F682" i="3"/>
  <c r="G682" i="3"/>
  <c r="F681" i="3"/>
  <c r="G681" i="3"/>
  <c r="F680" i="3"/>
  <c r="G680" i="3"/>
  <c r="G679" i="3"/>
  <c r="F679" i="3"/>
  <c r="F678" i="3"/>
  <c r="G678" i="3"/>
  <c r="F677" i="3"/>
  <c r="G677" i="3"/>
  <c r="F676" i="3"/>
  <c r="G676" i="3"/>
  <c r="F675" i="3"/>
  <c r="G675" i="3" s="1"/>
  <c r="F674" i="3"/>
  <c r="G674" i="3"/>
  <c r="F673" i="3"/>
  <c r="G673" i="3" s="1"/>
  <c r="F672" i="3"/>
  <c r="G672" i="3"/>
  <c r="F671" i="3"/>
  <c r="G671" i="3" s="1"/>
  <c r="F670" i="3"/>
  <c r="G670" i="3" s="1"/>
  <c r="F669" i="3"/>
  <c r="G669" i="3"/>
  <c r="F668" i="3"/>
  <c r="G668" i="3" s="1"/>
  <c r="F667" i="3"/>
  <c r="G667" i="3" s="1"/>
  <c r="G666" i="3"/>
  <c r="F666" i="3"/>
  <c r="F665" i="3"/>
  <c r="G665" i="3" s="1"/>
  <c r="F664" i="3"/>
  <c r="G664" i="3"/>
  <c r="F663" i="3"/>
  <c r="G663" i="3"/>
  <c r="F662" i="3"/>
  <c r="G662" i="3" s="1"/>
  <c r="F661" i="3"/>
  <c r="G661" i="3" s="1"/>
  <c r="F660" i="3"/>
  <c r="G660" i="3"/>
  <c r="F659" i="3"/>
  <c r="G659" i="3" s="1"/>
  <c r="F658" i="3"/>
  <c r="G658" i="3" s="1"/>
  <c r="F657" i="3"/>
  <c r="G657" i="3" s="1"/>
  <c r="F656" i="3"/>
  <c r="G656" i="3"/>
  <c r="F655" i="3"/>
  <c r="G655" i="3"/>
  <c r="F654" i="3"/>
  <c r="G654" i="3" s="1"/>
  <c r="F653" i="3"/>
  <c r="G653" i="3"/>
  <c r="F652" i="3"/>
  <c r="G652" i="3"/>
  <c r="F651" i="3"/>
  <c r="G651" i="3" s="1"/>
  <c r="G650" i="3"/>
  <c r="F650" i="3"/>
  <c r="F649" i="3"/>
  <c r="G649" i="3"/>
  <c r="F648" i="3"/>
  <c r="G648" i="3"/>
  <c r="F647" i="3"/>
  <c r="G647" i="3"/>
  <c r="F646" i="3"/>
  <c r="G646" i="3" s="1"/>
  <c r="F645" i="3"/>
  <c r="G645" i="3"/>
  <c r="F644" i="3"/>
  <c r="G644" i="3"/>
  <c r="F643" i="3"/>
  <c r="G643" i="3" s="1"/>
  <c r="F642" i="3"/>
  <c r="G642" i="3"/>
  <c r="F641" i="3"/>
  <c r="G641" i="3" s="1"/>
  <c r="F640" i="3"/>
  <c r="G640" i="3" s="1"/>
  <c r="F639" i="3"/>
  <c r="G639" i="3" s="1"/>
  <c r="F638" i="3"/>
  <c r="G638" i="3" s="1"/>
  <c r="F637" i="3"/>
  <c r="G637" i="3" s="1"/>
  <c r="F636" i="3"/>
  <c r="G636" i="3"/>
  <c r="F635" i="3"/>
  <c r="G635" i="3"/>
  <c r="F634" i="3"/>
  <c r="G634" i="3"/>
  <c r="F633" i="3"/>
  <c r="G633" i="3"/>
  <c r="F632" i="3"/>
  <c r="G632" i="3"/>
  <c r="F631" i="3"/>
  <c r="G631" i="3" s="1"/>
  <c r="F630" i="3"/>
  <c r="G630" i="3"/>
  <c r="F629" i="3"/>
  <c r="G629" i="3" s="1"/>
  <c r="F628" i="3"/>
  <c r="G628" i="3"/>
  <c r="F627" i="3"/>
  <c r="G627" i="3" s="1"/>
  <c r="F626" i="3"/>
  <c r="G626" i="3"/>
  <c r="F625" i="3"/>
  <c r="G625" i="3"/>
  <c r="F624" i="3"/>
  <c r="G624" i="3" s="1"/>
  <c r="G623" i="3"/>
  <c r="F623" i="3"/>
  <c r="F622" i="3"/>
  <c r="G622" i="3"/>
  <c r="F621" i="3"/>
  <c r="G621" i="3"/>
  <c r="F620" i="3"/>
  <c r="G620" i="3" s="1"/>
  <c r="G619" i="3"/>
  <c r="F619" i="3"/>
  <c r="F618" i="3"/>
  <c r="G618" i="3"/>
  <c r="F617" i="3"/>
  <c r="G617" i="3"/>
  <c r="F616" i="3"/>
  <c r="G616" i="3" s="1"/>
  <c r="G615" i="3"/>
  <c r="F615" i="3"/>
  <c r="F614" i="3"/>
  <c r="G614" i="3"/>
  <c r="F613" i="3"/>
  <c r="G613" i="3"/>
  <c r="F612" i="3"/>
  <c r="G612" i="3" s="1"/>
  <c r="G611" i="3"/>
  <c r="F611" i="3"/>
  <c r="F610" i="3"/>
  <c r="G610" i="3"/>
  <c r="F609" i="3"/>
  <c r="G609" i="3"/>
  <c r="G608" i="3"/>
  <c r="F608" i="3"/>
  <c r="G607" i="3"/>
  <c r="F607" i="3"/>
  <c r="F606" i="3"/>
  <c r="G606" i="3" s="1"/>
  <c r="F605" i="3"/>
  <c r="G605" i="3"/>
  <c r="F604" i="3"/>
  <c r="G604" i="3"/>
  <c r="G603" i="3"/>
  <c r="F603" i="3"/>
  <c r="F602" i="3"/>
  <c r="G602" i="3"/>
  <c r="F601" i="3"/>
  <c r="G601" i="3"/>
  <c r="F600" i="3"/>
  <c r="G600" i="3"/>
  <c r="G599" i="3"/>
  <c r="F599" i="3"/>
  <c r="F598" i="3"/>
  <c r="G598" i="3"/>
  <c r="F597" i="3"/>
  <c r="G597" i="3"/>
  <c r="F596" i="3"/>
  <c r="G596" i="3"/>
  <c r="G595" i="3"/>
  <c r="F595" i="3"/>
  <c r="F594" i="3"/>
  <c r="G594" i="3" s="1"/>
  <c r="F593" i="3"/>
  <c r="G593" i="3"/>
  <c r="F592" i="3"/>
  <c r="G592" i="3"/>
  <c r="F591" i="3"/>
  <c r="G591" i="3" s="1"/>
  <c r="F590" i="3"/>
  <c r="G590" i="3"/>
  <c r="F589" i="3"/>
  <c r="G589" i="3"/>
  <c r="F588" i="3"/>
  <c r="G588" i="3"/>
  <c r="G587" i="3"/>
  <c r="F587" i="3"/>
  <c r="F586" i="3"/>
  <c r="G586" i="3"/>
  <c r="F585" i="3"/>
  <c r="G585" i="3"/>
  <c r="F584" i="3"/>
  <c r="G584" i="3" s="1"/>
  <c r="F583" i="3"/>
  <c r="G583" i="3" s="1"/>
  <c r="F582" i="3"/>
  <c r="G582" i="3"/>
  <c r="F581" i="3"/>
  <c r="G581" i="3"/>
  <c r="G580" i="3"/>
  <c r="F580" i="3"/>
  <c r="F579" i="3"/>
  <c r="G579" i="3" s="1"/>
  <c r="F578" i="3"/>
  <c r="G578" i="3"/>
  <c r="F577" i="3"/>
  <c r="G577" i="3"/>
  <c r="F576" i="3"/>
  <c r="G576" i="3"/>
  <c r="F575" i="3"/>
  <c r="G575" i="3" s="1"/>
  <c r="F574" i="3"/>
  <c r="G574" i="3"/>
  <c r="F573" i="3"/>
  <c r="G573" i="3"/>
  <c r="F572" i="3"/>
  <c r="G572" i="3"/>
  <c r="G571" i="3"/>
  <c r="F571" i="3"/>
  <c r="F570" i="3"/>
  <c r="G570" i="3"/>
  <c r="F569" i="3"/>
  <c r="G569" i="3"/>
  <c r="F568" i="3"/>
  <c r="G568" i="3"/>
  <c r="F567" i="3"/>
  <c r="G567" i="3" s="1"/>
  <c r="F566" i="3"/>
  <c r="G566" i="3" s="1"/>
  <c r="F565" i="3"/>
  <c r="G565" i="3"/>
  <c r="F564" i="3"/>
  <c r="G564" i="3" s="1"/>
  <c r="G563" i="3"/>
  <c r="F563" i="3"/>
  <c r="F562" i="3"/>
  <c r="G562" i="3" s="1"/>
  <c r="F561" i="3"/>
  <c r="G561" i="3"/>
  <c r="F560" i="3"/>
  <c r="G560" i="3"/>
  <c r="G559" i="3"/>
  <c r="F559" i="3"/>
  <c r="F558" i="3"/>
  <c r="G558" i="3"/>
  <c r="F557" i="3"/>
  <c r="G557" i="3"/>
  <c r="F556" i="3"/>
  <c r="G556" i="3"/>
  <c r="G555" i="3"/>
  <c r="F555" i="3"/>
  <c r="F554" i="3"/>
  <c r="G554" i="3"/>
  <c r="F553" i="3"/>
  <c r="G553" i="3"/>
  <c r="F552" i="3"/>
  <c r="G552" i="3" s="1"/>
  <c r="F551" i="3"/>
  <c r="G551" i="3" s="1"/>
  <c r="F550" i="3"/>
  <c r="G550" i="3"/>
  <c r="F549" i="3"/>
  <c r="G549" i="3"/>
  <c r="F548" i="3"/>
  <c r="G548" i="3" s="1"/>
  <c r="F547" i="3"/>
  <c r="G547" i="3" s="1"/>
  <c r="F546" i="3"/>
  <c r="G546" i="3" s="1"/>
  <c r="F545" i="3"/>
  <c r="G545" i="3"/>
  <c r="F544" i="3"/>
  <c r="G544" i="3" s="1"/>
  <c r="F543" i="3"/>
  <c r="G543" i="3" s="1"/>
  <c r="F542" i="3"/>
  <c r="G542" i="3"/>
  <c r="F541" i="3"/>
  <c r="G541" i="3"/>
  <c r="F540" i="3"/>
  <c r="G540" i="3"/>
  <c r="G539" i="3"/>
  <c r="F539" i="3"/>
  <c r="F538" i="3"/>
  <c r="G538" i="3"/>
  <c r="F537" i="3"/>
  <c r="G537" i="3"/>
  <c r="F536" i="3"/>
  <c r="G536" i="3"/>
  <c r="F535" i="3"/>
  <c r="G535" i="3" s="1"/>
  <c r="F534" i="3"/>
  <c r="G534" i="3"/>
  <c r="F533" i="3"/>
  <c r="G533" i="3"/>
  <c r="F532" i="3"/>
  <c r="G532" i="3"/>
  <c r="G531" i="3"/>
  <c r="F531" i="3"/>
  <c r="F530" i="3"/>
  <c r="G530" i="3"/>
  <c r="F529" i="3"/>
  <c r="G529" i="3"/>
  <c r="F528" i="3"/>
  <c r="G528" i="3"/>
  <c r="G527" i="3"/>
  <c r="F527" i="3"/>
  <c r="F526" i="3"/>
  <c r="G526" i="3"/>
  <c r="F525" i="3"/>
  <c r="G525" i="3"/>
  <c r="F524" i="3"/>
  <c r="G524" i="3"/>
  <c r="G523" i="3"/>
  <c r="F523" i="3"/>
  <c r="F522" i="3"/>
  <c r="G522" i="3"/>
  <c r="F521" i="3"/>
  <c r="G521" i="3"/>
  <c r="F520" i="3"/>
  <c r="G520" i="3"/>
  <c r="G519" i="3"/>
  <c r="F519" i="3"/>
  <c r="F518" i="3"/>
  <c r="G518" i="3"/>
  <c r="F517" i="3"/>
  <c r="G517" i="3"/>
  <c r="F516" i="3"/>
  <c r="G516" i="3" s="1"/>
  <c r="F515" i="3"/>
  <c r="G515" i="3" s="1"/>
  <c r="F514" i="3"/>
  <c r="G514" i="3"/>
  <c r="F513" i="3"/>
  <c r="G513" i="3"/>
  <c r="F512" i="3"/>
  <c r="G512" i="3"/>
  <c r="F511" i="3"/>
  <c r="G511" i="3" s="1"/>
  <c r="F510" i="3"/>
  <c r="G510" i="3"/>
  <c r="F509" i="3"/>
  <c r="G509" i="3"/>
  <c r="F508" i="3"/>
  <c r="G508" i="3" s="1"/>
  <c r="F507" i="3"/>
  <c r="G507" i="3" s="1"/>
  <c r="F506" i="3"/>
  <c r="G506" i="3"/>
  <c r="F505" i="3"/>
  <c r="G505" i="3"/>
  <c r="F504" i="3"/>
  <c r="G504" i="3"/>
  <c r="G503" i="3"/>
  <c r="F503" i="3"/>
  <c r="F502" i="3"/>
  <c r="G502" i="3" s="1"/>
  <c r="F501" i="3"/>
  <c r="G501" i="3"/>
  <c r="F500" i="3"/>
  <c r="G500" i="3"/>
  <c r="G499" i="3"/>
  <c r="F499" i="3"/>
  <c r="F498" i="3"/>
  <c r="G498" i="3" s="1"/>
  <c r="F497" i="3"/>
  <c r="G497" i="3"/>
  <c r="F496" i="3"/>
  <c r="G496" i="3"/>
  <c r="F495" i="3"/>
  <c r="G495" i="3" s="1"/>
  <c r="F494" i="3"/>
  <c r="G494" i="3"/>
  <c r="F493" i="3"/>
  <c r="G493" i="3"/>
  <c r="F492" i="3"/>
  <c r="G492" i="3" s="1"/>
  <c r="F491" i="3"/>
  <c r="G491" i="3" s="1"/>
  <c r="F490" i="3"/>
  <c r="G490" i="3"/>
  <c r="F489" i="3"/>
  <c r="G489" i="3"/>
  <c r="F488" i="3"/>
  <c r="G488" i="3" s="1"/>
  <c r="G487" i="3"/>
  <c r="F487" i="3"/>
  <c r="F486" i="3"/>
  <c r="G486" i="3"/>
  <c r="F485" i="3"/>
  <c r="G485" i="3"/>
  <c r="F484" i="3"/>
  <c r="G484" i="3"/>
  <c r="F483" i="3"/>
  <c r="G483" i="3" s="1"/>
  <c r="F482" i="3"/>
  <c r="G482" i="3" s="1"/>
  <c r="F481" i="3"/>
  <c r="G481" i="3"/>
  <c r="F480" i="3"/>
  <c r="G480" i="3" s="1"/>
  <c r="G479" i="3"/>
  <c r="F479" i="3"/>
  <c r="F478" i="3"/>
  <c r="G478" i="3"/>
  <c r="F477" i="3"/>
  <c r="G477" i="3"/>
  <c r="F476" i="3"/>
  <c r="G476" i="3"/>
  <c r="G475" i="3"/>
  <c r="F475" i="3"/>
  <c r="F474" i="3"/>
  <c r="G474" i="3"/>
  <c r="F473" i="3"/>
  <c r="G473" i="3"/>
  <c r="F472" i="3"/>
  <c r="G472" i="3"/>
  <c r="G471" i="3"/>
  <c r="F471" i="3"/>
  <c r="F470" i="3"/>
  <c r="G470" i="3"/>
  <c r="F469" i="3"/>
  <c r="G469" i="3"/>
  <c r="F468" i="3"/>
  <c r="G468" i="3" s="1"/>
  <c r="G467" i="3"/>
  <c r="F467" i="3"/>
  <c r="F466" i="3"/>
  <c r="G466" i="3"/>
  <c r="F465" i="3"/>
  <c r="G465" i="3"/>
  <c r="F464" i="3"/>
  <c r="G464" i="3"/>
  <c r="F463" i="3"/>
  <c r="G463" i="3" s="1"/>
  <c r="F462" i="3"/>
  <c r="G462" i="3"/>
  <c r="F461" i="3"/>
  <c r="G461" i="3"/>
  <c r="F460" i="3"/>
  <c r="G460" i="3" s="1"/>
  <c r="F459" i="3"/>
  <c r="G459" i="3" s="1"/>
  <c r="F458" i="3"/>
  <c r="G458" i="3"/>
  <c r="F457" i="3"/>
  <c r="G457" i="3"/>
  <c r="F456" i="3"/>
  <c r="G456" i="3" s="1"/>
  <c r="F455" i="3"/>
  <c r="G455" i="3" s="1"/>
  <c r="F454" i="3"/>
  <c r="G454" i="3"/>
  <c r="F453" i="3"/>
  <c r="G453" i="3"/>
  <c r="F452" i="3"/>
  <c r="G452" i="3" s="1"/>
  <c r="F451" i="3"/>
  <c r="G451" i="3" s="1"/>
  <c r="F450" i="3"/>
  <c r="G450" i="3" s="1"/>
  <c r="F449" i="3"/>
  <c r="G449" i="3"/>
  <c r="F448" i="3"/>
  <c r="G448" i="3" s="1"/>
  <c r="F447" i="3"/>
  <c r="G447" i="3" s="1"/>
  <c r="F446" i="3"/>
  <c r="G446" i="3"/>
  <c r="F445" i="3"/>
  <c r="G445" i="3"/>
  <c r="F444" i="3"/>
  <c r="G444" i="3"/>
  <c r="G443" i="3"/>
  <c r="F443" i="3"/>
  <c r="F442" i="3"/>
  <c r="G442" i="3"/>
  <c r="F441" i="3"/>
  <c r="G441" i="3"/>
  <c r="F440" i="3"/>
  <c r="G440" i="3"/>
  <c r="F439" i="3"/>
  <c r="G439" i="3" s="1"/>
  <c r="F438" i="3"/>
  <c r="G438" i="3"/>
  <c r="F437" i="3"/>
  <c r="G437" i="3"/>
  <c r="F436" i="3"/>
  <c r="G436" i="3" s="1"/>
  <c r="G435" i="3"/>
  <c r="F435" i="3"/>
  <c r="F434" i="3"/>
  <c r="G434" i="3"/>
  <c r="F433" i="3"/>
  <c r="G433" i="3"/>
  <c r="F432" i="3"/>
  <c r="G432" i="3"/>
  <c r="G431" i="3"/>
  <c r="F431" i="3"/>
  <c r="F430" i="3"/>
  <c r="G430" i="3"/>
  <c r="F429" i="3"/>
  <c r="G429" i="3"/>
  <c r="F428" i="3"/>
  <c r="G428" i="3"/>
  <c r="G427" i="3"/>
  <c r="F427" i="3"/>
  <c r="F426" i="3"/>
  <c r="G426" i="3"/>
  <c r="F425" i="3"/>
  <c r="G425" i="3"/>
  <c r="F424" i="3"/>
  <c r="G424" i="3"/>
  <c r="G423" i="3"/>
  <c r="F423" i="3"/>
  <c r="F422" i="3"/>
  <c r="G422" i="3"/>
  <c r="F421" i="3"/>
  <c r="G421" i="3"/>
  <c r="F420" i="3"/>
  <c r="G420" i="3" s="1"/>
  <c r="F419" i="3"/>
  <c r="G419" i="3" s="1"/>
  <c r="F418" i="3"/>
  <c r="G418" i="3"/>
  <c r="F417" i="3"/>
  <c r="G417" i="3"/>
  <c r="F416" i="3"/>
  <c r="G416" i="3"/>
  <c r="G415" i="3"/>
  <c r="F415" i="3"/>
  <c r="F414" i="3"/>
  <c r="G414" i="3"/>
  <c r="F413" i="3"/>
  <c r="G413" i="3"/>
  <c r="F412" i="3"/>
  <c r="G412" i="3"/>
  <c r="F411" i="3"/>
  <c r="G411" i="3" s="1"/>
  <c r="F410" i="3"/>
  <c r="G410" i="3"/>
  <c r="F409" i="3"/>
  <c r="G409" i="3"/>
  <c r="F408" i="3"/>
  <c r="G408" i="3" s="1"/>
  <c r="G407" i="3"/>
  <c r="F407" i="3"/>
  <c r="F406" i="3"/>
  <c r="G406" i="3"/>
  <c r="F405" i="3"/>
  <c r="G405" i="3"/>
  <c r="F404" i="3"/>
  <c r="G404" i="3" s="1"/>
  <c r="G403" i="3"/>
  <c r="F403" i="3"/>
  <c r="F402" i="3"/>
  <c r="G402" i="3"/>
  <c r="F401" i="3"/>
  <c r="G401" i="3"/>
  <c r="F400" i="3"/>
  <c r="G400" i="3" s="1"/>
  <c r="G399" i="3"/>
  <c r="F399" i="3"/>
  <c r="F398" i="3"/>
  <c r="G398" i="3"/>
  <c r="F397" i="3"/>
  <c r="G397" i="3"/>
  <c r="F396" i="3"/>
  <c r="G396" i="3" s="1"/>
  <c r="F395" i="3"/>
  <c r="G395" i="3" s="1"/>
  <c r="F394" i="3"/>
  <c r="G394" i="3"/>
  <c r="F393" i="3"/>
  <c r="G393" i="3"/>
  <c r="F392" i="3"/>
  <c r="G392" i="3"/>
  <c r="G391" i="3"/>
  <c r="F391" i="3"/>
  <c r="F390" i="3"/>
  <c r="G390" i="3"/>
  <c r="F389" i="3"/>
  <c r="G389" i="3"/>
  <c r="F388" i="3"/>
  <c r="G388" i="3" s="1"/>
  <c r="G387" i="3"/>
  <c r="F387" i="3"/>
  <c r="F386" i="3"/>
  <c r="G386" i="3"/>
  <c r="F385" i="3"/>
  <c r="G385" i="3"/>
  <c r="F384" i="3"/>
  <c r="G384" i="3"/>
  <c r="G383" i="3"/>
  <c r="F383" i="3"/>
  <c r="F382" i="3"/>
  <c r="G382" i="3"/>
  <c r="F381" i="3"/>
  <c r="G381" i="3"/>
  <c r="F380" i="3"/>
  <c r="G380" i="3"/>
  <c r="G379" i="3"/>
  <c r="F379" i="3"/>
  <c r="F378" i="3"/>
  <c r="G378" i="3"/>
  <c r="F377" i="3"/>
  <c r="G377" i="3"/>
  <c r="F376" i="3"/>
  <c r="G376" i="3"/>
  <c r="F375" i="3"/>
  <c r="G375" i="3" s="1"/>
  <c r="F374" i="3"/>
  <c r="G374" i="3"/>
  <c r="F373" i="3"/>
  <c r="G373" i="3" s="1"/>
  <c r="F372" i="3"/>
  <c r="G372" i="3"/>
  <c r="F371" i="3"/>
  <c r="G371" i="3" s="1"/>
  <c r="F370" i="3"/>
  <c r="G370" i="3"/>
  <c r="F369" i="3"/>
  <c r="G369" i="3" s="1"/>
  <c r="F368" i="3"/>
  <c r="G368" i="3" s="1"/>
  <c r="F367" i="3"/>
  <c r="G367" i="3" s="1"/>
  <c r="F366" i="3"/>
  <c r="G366" i="3" s="1"/>
  <c r="F365" i="3"/>
  <c r="G365" i="3"/>
  <c r="F364" i="3"/>
  <c r="G364" i="3"/>
  <c r="F363" i="3"/>
  <c r="G363" i="3" s="1"/>
  <c r="F362" i="3"/>
  <c r="G362" i="3" s="1"/>
  <c r="F361" i="3"/>
  <c r="G361" i="3" s="1"/>
  <c r="F360" i="3"/>
  <c r="G360" i="3"/>
  <c r="F359" i="3"/>
  <c r="G359" i="3" s="1"/>
  <c r="F358" i="3"/>
  <c r="G358" i="3"/>
  <c r="F357" i="3"/>
  <c r="G357" i="3"/>
  <c r="F356" i="3"/>
  <c r="G356" i="3"/>
  <c r="F355" i="3"/>
  <c r="G355" i="3" s="1"/>
  <c r="F354" i="3"/>
  <c r="G354" i="3"/>
  <c r="F353" i="3"/>
  <c r="G353" i="3"/>
  <c r="F352" i="3"/>
  <c r="G352" i="3"/>
  <c r="F351" i="3"/>
  <c r="G351" i="3"/>
  <c r="F350" i="3"/>
  <c r="G350" i="3"/>
  <c r="F349" i="3"/>
  <c r="G349" i="3" s="1"/>
  <c r="F348" i="3"/>
  <c r="G348" i="3"/>
  <c r="F347" i="3"/>
  <c r="G347" i="3" s="1"/>
  <c r="F346" i="3"/>
  <c r="G346" i="3" s="1"/>
  <c r="F345" i="3"/>
  <c r="G345" i="3" s="1"/>
  <c r="F344" i="3"/>
  <c r="G344" i="3"/>
  <c r="F343" i="3"/>
  <c r="G343" i="3"/>
  <c r="F342" i="3"/>
  <c r="G342" i="3"/>
  <c r="F341" i="3"/>
  <c r="G341" i="3"/>
  <c r="F340" i="3"/>
  <c r="G340" i="3"/>
  <c r="F339" i="3"/>
  <c r="G339" i="3"/>
  <c r="F338" i="3"/>
  <c r="G338" i="3"/>
  <c r="F337" i="3"/>
  <c r="G337" i="3" s="1"/>
  <c r="F336" i="3"/>
  <c r="G336" i="3" s="1"/>
  <c r="F335" i="3"/>
  <c r="G335" i="3"/>
  <c r="F334" i="3"/>
  <c r="G334" i="3"/>
  <c r="F333" i="3"/>
  <c r="G333" i="3"/>
  <c r="F332" i="3"/>
  <c r="G332" i="3" s="1"/>
  <c r="F331" i="3"/>
  <c r="G331" i="3" s="1"/>
  <c r="F330" i="3"/>
  <c r="G330" i="3"/>
  <c r="F329" i="3"/>
  <c r="G329" i="3"/>
  <c r="F328" i="3"/>
  <c r="G328" i="3" s="1"/>
  <c r="F327" i="3"/>
  <c r="G327" i="3"/>
  <c r="F326" i="3"/>
  <c r="G326" i="3"/>
  <c r="F325" i="3"/>
  <c r="G325" i="3" s="1"/>
  <c r="F324" i="3"/>
  <c r="G324" i="3"/>
  <c r="F323" i="3"/>
  <c r="G323" i="3" s="1"/>
  <c r="F322" i="3"/>
  <c r="G322" i="3"/>
  <c r="F321" i="3"/>
  <c r="G321" i="3"/>
  <c r="F320" i="3"/>
  <c r="G320" i="3" s="1"/>
  <c r="F319" i="3"/>
  <c r="G319" i="3"/>
  <c r="F318" i="3"/>
  <c r="G318" i="3"/>
  <c r="F317" i="3"/>
  <c r="G317" i="3" s="1"/>
  <c r="F316" i="3"/>
  <c r="G316" i="3"/>
  <c r="F315" i="3"/>
  <c r="G315" i="3" s="1"/>
  <c r="F314" i="3"/>
  <c r="G314" i="3"/>
  <c r="F313" i="3"/>
  <c r="G313" i="3"/>
  <c r="F312" i="3"/>
  <c r="G312" i="3"/>
  <c r="G311" i="3"/>
  <c r="F311" i="3"/>
  <c r="F310" i="3"/>
  <c r="G310" i="3"/>
  <c r="F309" i="3"/>
  <c r="G309" i="3"/>
  <c r="F308" i="3"/>
  <c r="G308" i="3"/>
  <c r="F307" i="3"/>
  <c r="G307" i="3" s="1"/>
  <c r="F306" i="3"/>
  <c r="G306" i="3"/>
  <c r="F305" i="3"/>
  <c r="G305" i="3" s="1"/>
  <c r="F304" i="3"/>
  <c r="G304" i="3" s="1"/>
  <c r="F303" i="3"/>
  <c r="G303" i="3" s="1"/>
  <c r="F302" i="3"/>
  <c r="G302" i="3"/>
  <c r="F301" i="3"/>
  <c r="G301" i="3" s="1"/>
  <c r="F300" i="3"/>
  <c r="G300" i="3"/>
  <c r="F299" i="3"/>
  <c r="G299" i="3"/>
  <c r="F298" i="3"/>
  <c r="G298" i="3" s="1"/>
  <c r="F297" i="3"/>
  <c r="G297" i="3" s="1"/>
  <c r="F296" i="3"/>
  <c r="G296" i="3"/>
  <c r="F295" i="3"/>
  <c r="G295" i="3"/>
  <c r="F294" i="3"/>
  <c r="G294" i="3"/>
  <c r="F293" i="3"/>
  <c r="G293" i="3"/>
  <c r="F292" i="3"/>
  <c r="G292" i="3"/>
  <c r="F291" i="3"/>
  <c r="G291" i="3"/>
  <c r="F290" i="3"/>
  <c r="G290" i="3"/>
  <c r="F289" i="3"/>
  <c r="G289" i="3" s="1"/>
  <c r="F288" i="3"/>
  <c r="G288" i="3"/>
  <c r="F287" i="3"/>
  <c r="G287" i="3"/>
  <c r="F286" i="3"/>
  <c r="G286" i="3" s="1"/>
  <c r="F285" i="3"/>
  <c r="G285" i="3" s="1"/>
  <c r="F284" i="3"/>
  <c r="G284" i="3" s="1"/>
  <c r="F283" i="3"/>
  <c r="G283" i="3"/>
  <c r="F282" i="3"/>
  <c r="G282" i="3"/>
  <c r="F281" i="3"/>
  <c r="G281" i="3" s="1"/>
  <c r="F280" i="3"/>
  <c r="G280" i="3" s="1"/>
  <c r="F279" i="3"/>
  <c r="G279" i="3" s="1"/>
  <c r="F278" i="3"/>
  <c r="G278" i="3"/>
  <c r="F277" i="3"/>
  <c r="G277" i="3" s="1"/>
  <c r="F276" i="3"/>
  <c r="G276" i="3"/>
  <c r="F275" i="3"/>
  <c r="G275" i="3" s="1"/>
  <c r="F274" i="3"/>
  <c r="G274" i="3"/>
  <c r="F273" i="3"/>
  <c r="G273" i="3"/>
  <c r="F272" i="3"/>
  <c r="G272" i="3"/>
  <c r="F271" i="3"/>
  <c r="G271" i="3" s="1"/>
  <c r="F270" i="3"/>
  <c r="G270" i="3"/>
  <c r="F269" i="3"/>
  <c r="G269" i="3" s="1"/>
  <c r="F268" i="3"/>
  <c r="G268" i="3" s="1"/>
  <c r="G267" i="3"/>
  <c r="F267" i="3"/>
  <c r="F266" i="3"/>
  <c r="G266" i="3"/>
  <c r="F265" i="3"/>
  <c r="G265" i="3" s="1"/>
  <c r="F264" i="3"/>
  <c r="G264" i="3"/>
  <c r="F263" i="3"/>
  <c r="G263" i="3" s="1"/>
  <c r="F262" i="3"/>
  <c r="G262" i="3"/>
  <c r="G261" i="3"/>
  <c r="F261" i="3"/>
  <c r="F260" i="3"/>
  <c r="G260" i="3"/>
  <c r="F259" i="3"/>
  <c r="G259" i="3" s="1"/>
  <c r="F258" i="3"/>
  <c r="G258" i="3"/>
  <c r="F257" i="3"/>
  <c r="G257" i="3"/>
  <c r="F256" i="3"/>
  <c r="G256" i="3"/>
  <c r="G255" i="3"/>
  <c r="F255" i="3"/>
  <c r="F254" i="3"/>
  <c r="G254" i="3"/>
  <c r="F253" i="3"/>
  <c r="G253" i="3"/>
  <c r="F252" i="3"/>
  <c r="G252" i="3"/>
  <c r="G251" i="3"/>
  <c r="F251" i="3"/>
  <c r="F250" i="3"/>
  <c r="G250" i="3"/>
  <c r="F249" i="3"/>
  <c r="G249" i="3"/>
  <c r="F248" i="3"/>
  <c r="G248" i="3"/>
  <c r="G247" i="3"/>
  <c r="F247" i="3"/>
  <c r="F246" i="3"/>
  <c r="G246" i="3"/>
  <c r="F245" i="3"/>
  <c r="G245" i="3"/>
  <c r="F244" i="3"/>
  <c r="G244" i="3"/>
  <c r="F243" i="3"/>
  <c r="G243" i="3" s="1"/>
  <c r="F242" i="3"/>
  <c r="G242" i="3"/>
  <c r="F241" i="3"/>
  <c r="G241" i="3"/>
  <c r="F240" i="3"/>
  <c r="G240" i="3" s="1"/>
  <c r="F239" i="3"/>
  <c r="G239" i="3" s="1"/>
  <c r="F238" i="3"/>
  <c r="G238" i="3"/>
  <c r="F237" i="3"/>
  <c r="G237" i="3"/>
  <c r="F236" i="3"/>
  <c r="G236" i="3" s="1"/>
  <c r="F235" i="3"/>
  <c r="G235" i="3" s="1"/>
  <c r="F234" i="3"/>
  <c r="G234" i="3"/>
  <c r="F233" i="3"/>
  <c r="G233" i="3" s="1"/>
  <c r="F232" i="3"/>
  <c r="G232" i="3"/>
  <c r="F231" i="3"/>
  <c r="G231" i="3" s="1"/>
  <c r="F230" i="3"/>
  <c r="G230" i="3"/>
  <c r="F229" i="3"/>
  <c r="G229" i="3"/>
  <c r="F228" i="3"/>
  <c r="G228" i="3"/>
  <c r="F227" i="3"/>
  <c r="G227" i="3" s="1"/>
  <c r="F226" i="3"/>
  <c r="G226" i="3"/>
  <c r="F225" i="3"/>
  <c r="G225" i="3"/>
  <c r="F224" i="3"/>
  <c r="G224" i="3" s="1"/>
  <c r="F223" i="3"/>
  <c r="G223" i="3" s="1"/>
  <c r="F222" i="3"/>
  <c r="G222" i="3"/>
  <c r="F221" i="3"/>
  <c r="G221" i="3"/>
  <c r="F220" i="3"/>
  <c r="G220" i="3"/>
  <c r="F219" i="3"/>
  <c r="G219" i="3" s="1"/>
  <c r="F218" i="3"/>
  <c r="G218" i="3"/>
  <c r="F217" i="3"/>
  <c r="G217" i="3" s="1"/>
  <c r="F216" i="3"/>
  <c r="G216" i="3"/>
  <c r="F215" i="3"/>
  <c r="G215" i="3" s="1"/>
  <c r="F214" i="3"/>
  <c r="G214" i="3"/>
  <c r="F213" i="3"/>
  <c r="G213" i="3"/>
  <c r="F212" i="3"/>
  <c r="G212" i="3"/>
  <c r="F211" i="3"/>
  <c r="G211" i="3" s="1"/>
  <c r="F210" i="3"/>
  <c r="G210" i="3"/>
  <c r="F209" i="3"/>
  <c r="G209" i="3"/>
  <c r="F208" i="3"/>
  <c r="G208" i="3" s="1"/>
  <c r="F207" i="3"/>
  <c r="G207" i="3" s="1"/>
  <c r="F206" i="3"/>
  <c r="G206" i="3"/>
  <c r="F205" i="3"/>
  <c r="G205" i="3"/>
  <c r="F204" i="3"/>
  <c r="G204" i="3" s="1"/>
  <c r="F203" i="3"/>
  <c r="G203" i="3" s="1"/>
  <c r="F202" i="3"/>
  <c r="G202" i="3"/>
  <c r="F201" i="3"/>
  <c r="G201" i="3" s="1"/>
  <c r="F200" i="3"/>
  <c r="G200" i="3"/>
  <c r="F199" i="3"/>
  <c r="G199" i="3" s="1"/>
  <c r="F198" i="3"/>
  <c r="G198" i="3"/>
  <c r="F197" i="3"/>
  <c r="G197" i="3"/>
  <c r="F196" i="3"/>
  <c r="G196" i="3"/>
  <c r="F195" i="3"/>
  <c r="G195" i="3" s="1"/>
  <c r="F194" i="3"/>
  <c r="G194" i="3"/>
  <c r="F193" i="3"/>
  <c r="G193" i="3"/>
  <c r="F192" i="3"/>
  <c r="G192" i="3" s="1"/>
  <c r="F191" i="3"/>
  <c r="G191" i="3" s="1"/>
  <c r="F190" i="3"/>
  <c r="G190" i="3"/>
  <c r="F189" i="3"/>
  <c r="G189" i="3"/>
  <c r="F188" i="3"/>
  <c r="G188" i="3" s="1"/>
  <c r="F187" i="3"/>
  <c r="G187" i="3" s="1"/>
  <c r="F186" i="3"/>
  <c r="G186" i="3"/>
  <c r="F185" i="3"/>
  <c r="G185" i="3" s="1"/>
  <c r="F184" i="3"/>
  <c r="G184" i="3"/>
  <c r="F183" i="3"/>
  <c r="G183" i="3" s="1"/>
  <c r="F182" i="3"/>
  <c r="G182" i="3"/>
  <c r="F181" i="3"/>
  <c r="G181" i="3"/>
  <c r="F180" i="3"/>
  <c r="G180" i="3"/>
  <c r="F179" i="3"/>
  <c r="G179" i="3" s="1"/>
  <c r="F178" i="3"/>
  <c r="G178" i="3"/>
  <c r="F177" i="3"/>
  <c r="G177" i="3"/>
  <c r="F176" i="3"/>
  <c r="G176" i="3" s="1"/>
  <c r="F175" i="3"/>
  <c r="G175" i="3" s="1"/>
  <c r="F174" i="3"/>
  <c r="G174" i="3"/>
  <c r="F173" i="3"/>
  <c r="G173" i="3"/>
  <c r="F172" i="3"/>
  <c r="G172" i="3"/>
  <c r="F171" i="3"/>
  <c r="G171" i="3" s="1"/>
  <c r="F170" i="3"/>
  <c r="G170" i="3"/>
  <c r="F169" i="3"/>
  <c r="G169" i="3" s="1"/>
  <c r="F168" i="3"/>
  <c r="G168" i="3"/>
  <c r="F167" i="3"/>
  <c r="G167" i="3" s="1"/>
  <c r="F166" i="3"/>
  <c r="G166" i="3"/>
  <c r="F165" i="3"/>
  <c r="G165" i="3" s="1"/>
  <c r="F164" i="3"/>
  <c r="G164" i="3"/>
  <c r="G163" i="3"/>
  <c r="F163" i="3"/>
  <c r="F162" i="3"/>
  <c r="G162" i="3"/>
  <c r="F161" i="3"/>
  <c r="G161" i="3"/>
  <c r="F160" i="3"/>
  <c r="G160" i="3"/>
  <c r="F159" i="3"/>
  <c r="G159" i="3" s="1"/>
  <c r="F158" i="3"/>
  <c r="G158" i="3"/>
  <c r="F157" i="3"/>
  <c r="G157" i="3"/>
  <c r="G156" i="3"/>
  <c r="F156" i="3"/>
  <c r="F155" i="3"/>
  <c r="G155" i="3" s="1"/>
  <c r="F154" i="3"/>
  <c r="G154" i="3"/>
  <c r="F153" i="3"/>
  <c r="G153" i="3"/>
  <c r="F152" i="3"/>
  <c r="G152" i="3"/>
  <c r="F151" i="3"/>
  <c r="G151" i="3" s="1"/>
  <c r="F150" i="3"/>
  <c r="G150" i="3"/>
  <c r="G149" i="3"/>
  <c r="F149" i="3"/>
  <c r="F148" i="3"/>
  <c r="G148" i="3"/>
  <c r="G147" i="3"/>
  <c r="F147" i="3"/>
  <c r="F146" i="3"/>
  <c r="G146" i="3"/>
  <c r="F145" i="3"/>
  <c r="G145" i="3" s="1"/>
  <c r="F144" i="3"/>
  <c r="G144" i="3"/>
  <c r="F143" i="3"/>
  <c r="G143" i="3" s="1"/>
  <c r="F142" i="3"/>
  <c r="G142" i="3"/>
  <c r="F141" i="3"/>
  <c r="G141" i="3"/>
  <c r="F140" i="3"/>
  <c r="G140" i="3"/>
  <c r="F139" i="3"/>
  <c r="G139" i="3" s="1"/>
  <c r="F138" i="3"/>
  <c r="G138" i="3"/>
  <c r="F137" i="3"/>
  <c r="G137" i="3"/>
  <c r="F136" i="3"/>
  <c r="G136" i="3" s="1"/>
  <c r="F135" i="3"/>
  <c r="G135" i="3" s="1"/>
  <c r="F134" i="3"/>
  <c r="G134" i="3"/>
  <c r="F133" i="3"/>
  <c r="G133" i="3"/>
  <c r="F132" i="3"/>
  <c r="G132" i="3"/>
  <c r="G131" i="3"/>
  <c r="F131" i="3"/>
  <c r="F130" i="3"/>
  <c r="G130" i="3"/>
  <c r="F129" i="3"/>
  <c r="G129" i="3"/>
  <c r="F128" i="3"/>
  <c r="G128" i="3"/>
  <c r="F127" i="3"/>
  <c r="G127" i="3" s="1"/>
  <c r="F126" i="3"/>
  <c r="G126" i="3"/>
  <c r="F125" i="3"/>
  <c r="G125" i="3" s="1"/>
  <c r="F124" i="3"/>
  <c r="G124" i="3"/>
  <c r="F123" i="3"/>
  <c r="G123" i="3" s="1"/>
  <c r="F122" i="3"/>
  <c r="G122" i="3"/>
  <c r="F121" i="3"/>
  <c r="G121" i="3"/>
  <c r="F120" i="3"/>
  <c r="G120" i="3"/>
  <c r="F119" i="3"/>
  <c r="G119" i="3" s="1"/>
  <c r="F118" i="3"/>
  <c r="G118" i="3"/>
  <c r="F117" i="3"/>
  <c r="G117" i="3"/>
  <c r="F116" i="3"/>
  <c r="G116" i="3" s="1"/>
  <c r="F115" i="3"/>
  <c r="G115" i="3" s="1"/>
  <c r="F114" i="3"/>
  <c r="G114" i="3"/>
  <c r="F113" i="3"/>
  <c r="G113" i="3"/>
  <c r="F112" i="3"/>
  <c r="G112" i="3"/>
  <c r="F111" i="3"/>
  <c r="G111" i="3" s="1"/>
  <c r="F110" i="3"/>
  <c r="G110" i="3"/>
  <c r="F109" i="3"/>
  <c r="G109" i="3" s="1"/>
  <c r="F108" i="3"/>
  <c r="G108" i="3"/>
  <c r="F107" i="3"/>
  <c r="G107" i="3" s="1"/>
  <c r="F106" i="3"/>
  <c r="G106" i="3"/>
  <c r="F105" i="3"/>
  <c r="G105" i="3"/>
  <c r="F104" i="3"/>
  <c r="G104" i="3"/>
  <c r="F103" i="3"/>
  <c r="G103" i="3" s="1"/>
  <c r="F102" i="3"/>
  <c r="G102" i="3"/>
  <c r="F101" i="3"/>
  <c r="G101" i="3"/>
  <c r="F100" i="3"/>
  <c r="G100" i="3" s="1"/>
  <c r="F99" i="3"/>
  <c r="G99" i="3" s="1"/>
  <c r="F98" i="3"/>
  <c r="G98" i="3"/>
  <c r="F97" i="3"/>
  <c r="G97" i="3"/>
  <c r="F96" i="3"/>
  <c r="G96" i="3"/>
  <c r="F95" i="3"/>
  <c r="G95" i="3" s="1"/>
  <c r="F94" i="3"/>
  <c r="G94" i="3"/>
  <c r="F93" i="3"/>
  <c r="G93" i="3" s="1"/>
  <c r="F92" i="3"/>
  <c r="G92" i="3"/>
  <c r="F91" i="3"/>
  <c r="G91" i="3" s="1"/>
  <c r="F90" i="3"/>
  <c r="G90" i="3"/>
  <c r="F89" i="3"/>
  <c r="G89" i="3"/>
  <c r="F88" i="3"/>
  <c r="G88" i="3"/>
  <c r="F87" i="3"/>
  <c r="G87" i="3" s="1"/>
  <c r="F86" i="3"/>
  <c r="G86" i="3"/>
  <c r="F85" i="3"/>
  <c r="G85" i="3"/>
  <c r="F84" i="3"/>
  <c r="G84" i="3" s="1"/>
  <c r="F83" i="3"/>
  <c r="G83" i="3" s="1"/>
  <c r="F82" i="3"/>
  <c r="G82" i="3"/>
  <c r="F81" i="3"/>
  <c r="G81" i="3"/>
  <c r="F80" i="3"/>
  <c r="G80" i="3"/>
  <c r="F79" i="3"/>
  <c r="G79" i="3" s="1"/>
  <c r="F78" i="3"/>
  <c r="G78" i="3"/>
  <c r="F77" i="3"/>
  <c r="G77" i="3" s="1"/>
  <c r="F76" i="3"/>
  <c r="G76" i="3"/>
  <c r="F75" i="3"/>
  <c r="G75" i="3" s="1"/>
  <c r="F74" i="3"/>
  <c r="G74" i="3"/>
  <c r="F73" i="3"/>
  <c r="G73" i="3"/>
  <c r="F72" i="3"/>
  <c r="G72" i="3"/>
  <c r="F71" i="3"/>
  <c r="G71" i="3" s="1"/>
  <c r="F70" i="3"/>
  <c r="G70" i="3"/>
  <c r="F69" i="3"/>
  <c r="G69" i="3"/>
  <c r="F68" i="3"/>
  <c r="G68" i="3" s="1"/>
  <c r="F67" i="3"/>
  <c r="G67" i="3" s="1"/>
  <c r="F66" i="3"/>
  <c r="G66" i="3"/>
  <c r="F65" i="3"/>
  <c r="G65" i="3"/>
  <c r="F64" i="3"/>
  <c r="G64" i="3"/>
  <c r="F63" i="3"/>
  <c r="G63" i="3" s="1"/>
  <c r="F62" i="3"/>
  <c r="G62" i="3"/>
  <c r="F61" i="3"/>
  <c r="G61" i="3" s="1"/>
  <c r="F60" i="3"/>
  <c r="G60" i="3"/>
  <c r="F59" i="3"/>
  <c r="G59" i="3" s="1"/>
  <c r="F58" i="3"/>
  <c r="G58" i="3"/>
  <c r="F57" i="3"/>
  <c r="G57" i="3"/>
  <c r="F56" i="3"/>
  <c r="G56" i="3"/>
  <c r="F55" i="3"/>
  <c r="G55" i="3" s="1"/>
  <c r="F54" i="3"/>
  <c r="G54" i="3"/>
  <c r="F53" i="3"/>
  <c r="G53" i="3"/>
  <c r="F52" i="3"/>
  <c r="G52" i="3" s="1"/>
  <c r="F51" i="3"/>
  <c r="G51" i="3" s="1"/>
  <c r="F50" i="3"/>
  <c r="G50" i="3"/>
  <c r="F49" i="3"/>
  <c r="G49" i="3"/>
  <c r="F48" i="3"/>
  <c r="G48" i="3"/>
  <c r="F47" i="3"/>
  <c r="G47" i="3" s="1"/>
  <c r="F46" i="3"/>
  <c r="G46" i="3"/>
  <c r="F45" i="3"/>
  <c r="G45" i="3" s="1"/>
  <c r="F44" i="3"/>
  <c r="G44" i="3"/>
  <c r="F43" i="3"/>
  <c r="G43" i="3" s="1"/>
  <c r="F42" i="3"/>
  <c r="G42" i="3"/>
  <c r="F41" i="3"/>
  <c r="G41" i="3"/>
  <c r="F40" i="3"/>
  <c r="G40" i="3"/>
  <c r="F39" i="3"/>
  <c r="G39" i="3" s="1"/>
  <c r="F38" i="3"/>
  <c r="G38" i="3"/>
  <c r="F37" i="3"/>
  <c r="G37" i="3"/>
  <c r="F36" i="3"/>
  <c r="G36" i="3" s="1"/>
  <c r="F35" i="3"/>
  <c r="G35" i="3" s="1"/>
  <c r="F34" i="3"/>
  <c r="G34" i="3"/>
  <c r="F33" i="3"/>
  <c r="G33" i="3"/>
  <c r="F32" i="3"/>
  <c r="G32" i="3"/>
  <c r="F31" i="3"/>
  <c r="G31" i="3" s="1"/>
  <c r="F30" i="3"/>
  <c r="G30" i="3"/>
  <c r="F29" i="3"/>
  <c r="G29" i="3" s="1"/>
  <c r="F28" i="3"/>
  <c r="G28" i="3"/>
  <c r="F27" i="3"/>
  <c r="G27" i="3" s="1"/>
  <c r="F26" i="3"/>
  <c r="G26" i="3"/>
  <c r="F25" i="3"/>
  <c r="G25" i="3"/>
  <c r="F24" i="3"/>
  <c r="G24" i="3"/>
  <c r="F23" i="3"/>
  <c r="G23" i="3" s="1"/>
  <c r="F22" i="3"/>
  <c r="G22" i="3"/>
  <c r="F21" i="3"/>
  <c r="G21" i="3"/>
  <c r="F20" i="3"/>
  <c r="G20" i="3" s="1"/>
  <c r="F19" i="3"/>
  <c r="G19" i="3" s="1"/>
  <c r="F18" i="3"/>
  <c r="G18" i="3"/>
  <c r="F17" i="3"/>
  <c r="G17" i="3"/>
  <c r="F16" i="3"/>
  <c r="G16" i="3"/>
  <c r="F15" i="3"/>
  <c r="G15" i="3" s="1"/>
  <c r="F14" i="3"/>
  <c r="G14" i="3"/>
  <c r="F13" i="3"/>
  <c r="G13" i="3" s="1"/>
  <c r="F12" i="3"/>
  <c r="G12" i="3"/>
  <c r="F11" i="3"/>
  <c r="G11" i="3" s="1"/>
  <c r="F10" i="3"/>
  <c r="G10" i="3"/>
  <c r="B2009" i="1"/>
  <c r="B2008" i="1"/>
  <c r="B200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8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K2" i="3"/>
  <c r="B2" i="3"/>
  <c r="B2" i="1"/>
  <c r="K14" i="1"/>
  <c r="L14" i="1" s="1"/>
  <c r="K13" i="1"/>
  <c r="L13" i="1" s="1"/>
  <c r="K10" i="1"/>
  <c r="L10" i="1" s="1"/>
  <c r="J17" i="1"/>
  <c r="J13" i="1"/>
  <c r="J10" i="1"/>
  <c r="I6" i="1"/>
  <c r="AH23" i="14"/>
  <c r="AE23" i="14" s="1"/>
  <c r="AF23" i="14" s="1"/>
  <c r="AH23" i="13"/>
  <c r="AE23" i="13" s="1"/>
  <c r="AF23" i="13" s="1"/>
  <c r="AH23" i="18"/>
  <c r="AE23" i="18" s="1"/>
  <c r="AF23" i="18" s="1"/>
  <c r="AH23" i="17"/>
  <c r="AE23" i="17" s="1"/>
  <c r="AF23" i="17" s="1"/>
  <c r="AH23" i="16"/>
  <c r="AE23" i="16" s="1"/>
  <c r="AF23" i="16" s="1"/>
  <c r="AH23" i="15"/>
  <c r="AE23" i="15" s="1"/>
  <c r="AF23" i="15" s="1"/>
  <c r="AH23" i="12"/>
  <c r="AE23" i="12" s="1"/>
  <c r="AF23" i="12" s="1"/>
  <c r="AH23" i="11"/>
  <c r="AE23" i="11" s="1"/>
  <c r="AF23" i="11" s="1"/>
  <c r="AH23" i="10"/>
  <c r="AE23" i="10" s="1"/>
  <c r="AF23" i="10" s="1"/>
  <c r="AH23" i="9"/>
  <c r="AE23" i="9" s="1"/>
  <c r="AF23" i="9" s="1"/>
  <c r="AH23" i="8"/>
  <c r="AE23" i="8" s="1"/>
  <c r="AF23" i="8" s="1"/>
  <c r="Y81" i="4" l="1"/>
  <c r="W81" i="4"/>
  <c r="V81" i="4"/>
  <c r="X81" i="4"/>
  <c r="Y129" i="4"/>
  <c r="W129" i="4"/>
  <c r="V129" i="4"/>
  <c r="X129" i="4"/>
  <c r="Y177" i="4"/>
  <c r="W177" i="4"/>
  <c r="V177" i="4"/>
  <c r="X177" i="4"/>
  <c r="Y217" i="4"/>
  <c r="W217" i="4"/>
  <c r="X217" i="4"/>
  <c r="V217" i="4"/>
  <c r="Y257" i="4"/>
  <c r="W257" i="4"/>
  <c r="V257" i="4"/>
  <c r="X257" i="4"/>
  <c r="Y313" i="4"/>
  <c r="W313" i="4"/>
  <c r="V313" i="4"/>
  <c r="X313" i="4"/>
  <c r="Y369" i="4"/>
  <c r="W369" i="4"/>
  <c r="V369" i="4"/>
  <c r="X369" i="4"/>
  <c r="Y417" i="4"/>
  <c r="W417" i="4"/>
  <c r="V417" i="4"/>
  <c r="X417" i="4"/>
  <c r="Y465" i="4"/>
  <c r="W465" i="4"/>
  <c r="V465" i="4"/>
  <c r="X465" i="4"/>
  <c r="Y521" i="4"/>
  <c r="W521" i="4"/>
  <c r="V521" i="4"/>
  <c r="X521" i="4"/>
  <c r="Y585" i="4"/>
  <c r="W585" i="4"/>
  <c r="V585" i="4"/>
  <c r="X585" i="4"/>
  <c r="Y633" i="4"/>
  <c r="W633" i="4"/>
  <c r="V633" i="4"/>
  <c r="X633" i="4"/>
  <c r="Y673" i="4"/>
  <c r="V673" i="4"/>
  <c r="X673" i="4"/>
  <c r="W673" i="4"/>
  <c r="Y713" i="4"/>
  <c r="V713" i="4"/>
  <c r="W713" i="4"/>
  <c r="X713" i="4"/>
  <c r="Y753" i="4"/>
  <c r="V753" i="4"/>
  <c r="W753" i="4"/>
  <c r="X753" i="4"/>
  <c r="Y793" i="4"/>
  <c r="X793" i="4"/>
  <c r="V793" i="4"/>
  <c r="W793" i="4"/>
  <c r="Y833" i="4"/>
  <c r="V833" i="4"/>
  <c r="W833" i="4"/>
  <c r="X833" i="4"/>
  <c r="Y897" i="4"/>
  <c r="V897" i="4"/>
  <c r="W897" i="4"/>
  <c r="X897" i="4"/>
  <c r="Y969" i="4"/>
  <c r="V969" i="4"/>
  <c r="W969" i="4"/>
  <c r="X969" i="4"/>
  <c r="Y1057" i="4"/>
  <c r="V1057" i="4"/>
  <c r="X1057" i="4"/>
  <c r="W1057" i="4"/>
  <c r="X77" i="8"/>
  <c r="Y77" i="8"/>
  <c r="V77" i="8"/>
  <c r="W77" i="8"/>
  <c r="X125" i="8"/>
  <c r="Y125" i="8"/>
  <c r="V125" i="8"/>
  <c r="W125" i="8"/>
  <c r="X165" i="8"/>
  <c r="Y165" i="8"/>
  <c r="V165" i="8"/>
  <c r="W165" i="8"/>
  <c r="X205" i="8"/>
  <c r="Y205" i="8"/>
  <c r="V205" i="8"/>
  <c r="W205" i="8"/>
  <c r="X253" i="8"/>
  <c r="Y253" i="8"/>
  <c r="V253" i="8"/>
  <c r="W253" i="8"/>
  <c r="X309" i="8"/>
  <c r="Y309" i="8"/>
  <c r="V309" i="8"/>
  <c r="W309" i="8"/>
  <c r="X357" i="8"/>
  <c r="Y357" i="8"/>
  <c r="V357" i="8"/>
  <c r="W357" i="8"/>
  <c r="X405" i="8"/>
  <c r="Y405" i="8"/>
  <c r="V405" i="8"/>
  <c r="W405" i="8"/>
  <c r="X445" i="8"/>
  <c r="Y445" i="8"/>
  <c r="V445" i="8"/>
  <c r="W445" i="8"/>
  <c r="X485" i="8"/>
  <c r="Y485" i="8"/>
  <c r="V485" i="8"/>
  <c r="W485" i="8"/>
  <c r="X525" i="8"/>
  <c r="Y525" i="8"/>
  <c r="V525" i="8"/>
  <c r="W525" i="8"/>
  <c r="X565" i="8"/>
  <c r="Y565" i="8"/>
  <c r="V565" i="8"/>
  <c r="W565" i="8"/>
  <c r="X613" i="8"/>
  <c r="Y613" i="8"/>
  <c r="V613" i="8"/>
  <c r="W613" i="8"/>
  <c r="X669" i="8"/>
  <c r="Y669" i="8"/>
  <c r="V669" i="8"/>
  <c r="W669" i="8"/>
  <c r="X709" i="8"/>
  <c r="Y709" i="8"/>
  <c r="V709" i="8"/>
  <c r="W709" i="8"/>
  <c r="X757" i="8"/>
  <c r="Y757" i="8"/>
  <c r="V757" i="8"/>
  <c r="W757" i="8"/>
  <c r="X805" i="8"/>
  <c r="Y805" i="8"/>
  <c r="V805" i="8"/>
  <c r="W805" i="8"/>
  <c r="X861" i="8"/>
  <c r="Y861" i="8"/>
  <c r="V861" i="8"/>
  <c r="W861" i="8"/>
  <c r="X917" i="8"/>
  <c r="Y917" i="8"/>
  <c r="V917" i="8"/>
  <c r="W917" i="8"/>
  <c r="X981" i="8"/>
  <c r="Y981" i="8"/>
  <c r="V981" i="8"/>
  <c r="W981" i="8"/>
  <c r="Y1045" i="8"/>
  <c r="V1045" i="8"/>
  <c r="W1045" i="8"/>
  <c r="X1045" i="8"/>
  <c r="X80" i="9"/>
  <c r="V80" i="9"/>
  <c r="Y80" i="9"/>
  <c r="W80" i="9"/>
  <c r="X128" i="9"/>
  <c r="Y128" i="9"/>
  <c r="V128" i="9"/>
  <c r="W128" i="9"/>
  <c r="Y177" i="9"/>
  <c r="X177" i="9"/>
  <c r="V177" i="9"/>
  <c r="W177" i="9"/>
  <c r="Y225" i="9"/>
  <c r="V225" i="9"/>
  <c r="W225" i="9"/>
  <c r="X225" i="9"/>
  <c r="Y265" i="9"/>
  <c r="X265" i="9"/>
  <c r="V265" i="9"/>
  <c r="W265" i="9"/>
  <c r="Y305" i="9"/>
  <c r="X305" i="9"/>
  <c r="V305" i="9"/>
  <c r="W305" i="9"/>
  <c r="Y353" i="9"/>
  <c r="X353" i="9"/>
  <c r="V353" i="9"/>
  <c r="W353" i="9"/>
  <c r="Y393" i="9"/>
  <c r="X393" i="9"/>
  <c r="V393" i="9"/>
  <c r="W393" i="9"/>
  <c r="Y433" i="9"/>
  <c r="X433" i="9"/>
  <c r="V433" i="9"/>
  <c r="W433" i="9"/>
  <c r="Y481" i="9"/>
  <c r="X481" i="9"/>
  <c r="V481" i="9"/>
  <c r="W481" i="9"/>
  <c r="Y529" i="9"/>
  <c r="X529" i="9"/>
  <c r="V529" i="9"/>
  <c r="W529" i="9"/>
  <c r="Y577" i="9"/>
  <c r="X577" i="9"/>
  <c r="V577" i="9"/>
  <c r="W577" i="9"/>
  <c r="Y633" i="9"/>
  <c r="X633" i="9"/>
  <c r="V633" i="9"/>
  <c r="W633" i="9"/>
  <c r="Y673" i="9"/>
  <c r="X673" i="9"/>
  <c r="V673" i="9"/>
  <c r="W673" i="9"/>
  <c r="Y721" i="9"/>
  <c r="X721" i="9"/>
  <c r="V721" i="9"/>
  <c r="W721" i="9"/>
  <c r="Y769" i="9"/>
  <c r="X769" i="9"/>
  <c r="V769" i="9"/>
  <c r="W769" i="9"/>
  <c r="Y825" i="9"/>
  <c r="X825" i="9"/>
  <c r="V825" i="9"/>
  <c r="W825" i="9"/>
  <c r="Y873" i="9"/>
  <c r="X873" i="9"/>
  <c r="V873" i="9"/>
  <c r="W873" i="9"/>
  <c r="Y905" i="9"/>
  <c r="X905" i="9"/>
  <c r="V905" i="9"/>
  <c r="W905" i="9"/>
  <c r="Y961" i="9"/>
  <c r="X961" i="9"/>
  <c r="V961" i="9"/>
  <c r="W961" i="9"/>
  <c r="Y1041" i="9"/>
  <c r="X1041" i="9"/>
  <c r="V1041" i="9"/>
  <c r="W1041" i="9"/>
  <c r="Y69" i="10"/>
  <c r="V69" i="10"/>
  <c r="W69" i="10"/>
  <c r="X69" i="10"/>
  <c r="Y173" i="10"/>
  <c r="V173" i="10"/>
  <c r="W173" i="10"/>
  <c r="X173" i="10"/>
  <c r="Y317" i="10"/>
  <c r="V317" i="10"/>
  <c r="W317" i="10"/>
  <c r="X317" i="10"/>
  <c r="Y549" i="10"/>
  <c r="V549" i="10"/>
  <c r="W549" i="10"/>
  <c r="X549" i="10"/>
  <c r="Y1021" i="10"/>
  <c r="V1021" i="10"/>
  <c r="W1021" i="10"/>
  <c r="X1021" i="10"/>
  <c r="V46" i="11"/>
  <c r="W46" i="11"/>
  <c r="X46" i="11"/>
  <c r="Y46" i="11"/>
  <c r="V97" i="11"/>
  <c r="W97" i="11"/>
  <c r="X97" i="11"/>
  <c r="Y97" i="11"/>
  <c r="V145" i="11"/>
  <c r="W145" i="11"/>
  <c r="X145" i="11"/>
  <c r="Y145" i="11"/>
  <c r="V201" i="11"/>
  <c r="W201" i="11"/>
  <c r="X201" i="11"/>
  <c r="Y201" i="11"/>
  <c r="V265" i="11"/>
  <c r="W265" i="11"/>
  <c r="X265" i="11"/>
  <c r="Y265" i="11"/>
  <c r="V313" i="11"/>
  <c r="W313" i="11"/>
  <c r="X313" i="11"/>
  <c r="Y313" i="11"/>
  <c r="V361" i="11"/>
  <c r="W361" i="11"/>
  <c r="X361" i="11"/>
  <c r="Y361" i="11"/>
  <c r="V425" i="11"/>
  <c r="W425" i="11"/>
  <c r="X425" i="11"/>
  <c r="Y425" i="11"/>
  <c r="V497" i="11"/>
  <c r="W497" i="11"/>
  <c r="X497" i="11"/>
  <c r="Y497" i="11"/>
  <c r="V545" i="11"/>
  <c r="W545" i="11"/>
  <c r="X545" i="11"/>
  <c r="Y545" i="11"/>
  <c r="V593" i="11"/>
  <c r="W593" i="11"/>
  <c r="X593" i="11"/>
  <c r="Y593" i="11"/>
  <c r="V657" i="11"/>
  <c r="W657" i="11"/>
  <c r="X657" i="11"/>
  <c r="Y657" i="11"/>
  <c r="V721" i="11"/>
  <c r="W721" i="11"/>
  <c r="X721" i="11"/>
  <c r="Y721" i="11"/>
  <c r="V769" i="11"/>
  <c r="W769" i="11"/>
  <c r="X769" i="11"/>
  <c r="Y769" i="11"/>
  <c r="V833" i="11"/>
  <c r="W833" i="11"/>
  <c r="X833" i="11"/>
  <c r="Y833" i="11"/>
  <c r="V905" i="11"/>
  <c r="W905" i="11"/>
  <c r="X905" i="11"/>
  <c r="Y905" i="11"/>
  <c r="V1033" i="11"/>
  <c r="W1033" i="11"/>
  <c r="X1033" i="11"/>
  <c r="Y1033" i="11"/>
  <c r="V69" i="12"/>
  <c r="W69" i="12"/>
  <c r="X69" i="12"/>
  <c r="Y69" i="12"/>
  <c r="V141" i="12"/>
  <c r="W141" i="12"/>
  <c r="X141" i="12"/>
  <c r="Y141" i="12"/>
  <c r="V197" i="12"/>
  <c r="W197" i="12"/>
  <c r="X197" i="12"/>
  <c r="Y197" i="12"/>
  <c r="V261" i="12"/>
  <c r="W261" i="12"/>
  <c r="X261" i="12"/>
  <c r="Y261" i="12"/>
  <c r="V325" i="12"/>
  <c r="W325" i="12"/>
  <c r="X325" i="12"/>
  <c r="Y325" i="12"/>
  <c r="V381" i="12"/>
  <c r="W381" i="12"/>
  <c r="X381" i="12"/>
  <c r="Y381" i="12"/>
  <c r="V429" i="12"/>
  <c r="W429" i="12"/>
  <c r="X429" i="12"/>
  <c r="Y429" i="12"/>
  <c r="V485" i="12"/>
  <c r="W485" i="12"/>
  <c r="X485" i="12"/>
  <c r="Y485" i="12"/>
  <c r="V541" i="12"/>
  <c r="W541" i="12"/>
  <c r="X541" i="12"/>
  <c r="Y541" i="12"/>
  <c r="V589" i="12"/>
  <c r="W589" i="12"/>
  <c r="X589" i="12"/>
  <c r="Y589" i="12"/>
  <c r="V645" i="12"/>
  <c r="W645" i="12"/>
  <c r="X645" i="12"/>
  <c r="Y645" i="12"/>
  <c r="V693" i="12"/>
  <c r="W693" i="12"/>
  <c r="X693" i="12"/>
  <c r="Y693" i="12"/>
  <c r="V741" i="12"/>
  <c r="W741" i="12"/>
  <c r="X741" i="12"/>
  <c r="Y741" i="12"/>
  <c r="V789" i="12"/>
  <c r="W789" i="12"/>
  <c r="X789" i="12"/>
  <c r="Y789" i="12"/>
  <c r="V845" i="12"/>
  <c r="W845" i="12"/>
  <c r="X845" i="12"/>
  <c r="Y845" i="12"/>
  <c r="V893" i="12"/>
  <c r="W893" i="12"/>
  <c r="X893" i="12"/>
  <c r="Y893" i="12"/>
  <c r="V941" i="12"/>
  <c r="W941" i="12"/>
  <c r="X941" i="12"/>
  <c r="Y941" i="12"/>
  <c r="V973" i="12"/>
  <c r="W973" i="12"/>
  <c r="X973" i="12"/>
  <c r="Y973" i="12"/>
  <c r="W1045" i="12"/>
  <c r="X1045" i="12"/>
  <c r="Y1045" i="12"/>
  <c r="V1045" i="12"/>
  <c r="Y89" i="13"/>
  <c r="W89" i="13"/>
  <c r="X89" i="13"/>
  <c r="V89" i="13"/>
  <c r="Y137" i="13"/>
  <c r="W137" i="13"/>
  <c r="X137" i="13"/>
  <c r="V137" i="13"/>
  <c r="Y185" i="13"/>
  <c r="W185" i="13"/>
  <c r="X185" i="13"/>
  <c r="V185" i="13"/>
  <c r="Y233" i="13"/>
  <c r="W233" i="13"/>
  <c r="X233" i="13"/>
  <c r="V233" i="13"/>
  <c r="Y281" i="13"/>
  <c r="W281" i="13"/>
  <c r="X281" i="13"/>
  <c r="V281" i="13"/>
  <c r="Y329" i="13"/>
  <c r="W329" i="13"/>
  <c r="X329" i="13"/>
  <c r="V329" i="13"/>
  <c r="Y377" i="13"/>
  <c r="W377" i="13"/>
  <c r="X377" i="13"/>
  <c r="V377" i="13"/>
  <c r="Y441" i="13"/>
  <c r="W441" i="13"/>
  <c r="X441" i="13"/>
  <c r="V441" i="13"/>
  <c r="Y489" i="13"/>
  <c r="W489" i="13"/>
  <c r="X489" i="13"/>
  <c r="V489" i="13"/>
  <c r="Y537" i="13"/>
  <c r="W537" i="13"/>
  <c r="X537" i="13"/>
  <c r="V537" i="13"/>
  <c r="Y593" i="13"/>
  <c r="W593" i="13"/>
  <c r="X593" i="13"/>
  <c r="V593" i="13"/>
  <c r="Y641" i="13"/>
  <c r="W641" i="13"/>
  <c r="X641" i="13"/>
  <c r="V641" i="13"/>
  <c r="Y705" i="13"/>
  <c r="W705" i="13"/>
  <c r="X705" i="13"/>
  <c r="V705" i="13"/>
  <c r="W793" i="13"/>
  <c r="X793" i="13"/>
  <c r="Y793" i="13"/>
  <c r="V793" i="13"/>
  <c r="W889" i="13"/>
  <c r="X889" i="13"/>
  <c r="Y889" i="13"/>
  <c r="V889" i="13"/>
  <c r="W1017" i="13"/>
  <c r="X1017" i="13"/>
  <c r="Y1017" i="13"/>
  <c r="V1017" i="13"/>
  <c r="X42" i="14"/>
  <c r="Y42" i="14"/>
  <c r="W42" i="14"/>
  <c r="V42" i="14"/>
  <c r="X93" i="14"/>
  <c r="Y93" i="14"/>
  <c r="V93" i="14"/>
  <c r="W93" i="14"/>
  <c r="X141" i="14"/>
  <c r="Y141" i="14"/>
  <c r="V141" i="14"/>
  <c r="W141" i="14"/>
  <c r="X197" i="14"/>
  <c r="Y197" i="14"/>
  <c r="V197" i="14"/>
  <c r="W197" i="14"/>
  <c r="X245" i="14"/>
  <c r="Y245" i="14"/>
  <c r="V245" i="14"/>
  <c r="W245" i="14"/>
  <c r="X301" i="14"/>
  <c r="Y301" i="14"/>
  <c r="V301" i="14"/>
  <c r="W301" i="14"/>
  <c r="X349" i="14"/>
  <c r="Y349" i="14"/>
  <c r="V349" i="14"/>
  <c r="W349" i="14"/>
  <c r="X397" i="14"/>
  <c r="Y397" i="14"/>
  <c r="V397" i="14"/>
  <c r="W397" i="14"/>
  <c r="X469" i="14"/>
  <c r="Y469" i="14"/>
  <c r="V469" i="14"/>
  <c r="W469" i="14"/>
  <c r="X517" i="14"/>
  <c r="Y517" i="14"/>
  <c r="V517" i="14"/>
  <c r="W517" i="14"/>
  <c r="X573" i="14"/>
  <c r="Y573" i="14"/>
  <c r="V573" i="14"/>
  <c r="W573" i="14"/>
  <c r="X629" i="14"/>
  <c r="Y629" i="14"/>
  <c r="V629" i="14"/>
  <c r="W629" i="14"/>
  <c r="X685" i="14"/>
  <c r="Y685" i="14"/>
  <c r="V685" i="14"/>
  <c r="W685" i="14"/>
  <c r="X781" i="14"/>
  <c r="Y781" i="14"/>
  <c r="V781" i="14"/>
  <c r="W781" i="14"/>
  <c r="X893" i="14"/>
  <c r="Y893" i="14"/>
  <c r="V893" i="14"/>
  <c r="W893" i="14"/>
  <c r="Y1037" i="14"/>
  <c r="V1037" i="14"/>
  <c r="W1037" i="14"/>
  <c r="X1037" i="14"/>
  <c r="X73" i="15"/>
  <c r="Y73" i="15"/>
  <c r="V73" i="15"/>
  <c r="W73" i="15"/>
  <c r="X129" i="15"/>
  <c r="Y129" i="15"/>
  <c r="V129" i="15"/>
  <c r="W129" i="15"/>
  <c r="X185" i="15"/>
  <c r="Y185" i="15"/>
  <c r="V185" i="15"/>
  <c r="W185" i="15"/>
  <c r="X249" i="15"/>
  <c r="Y249" i="15"/>
  <c r="W249" i="15"/>
  <c r="V249" i="15"/>
  <c r="X305" i="15"/>
  <c r="Y305" i="15"/>
  <c r="W305" i="15"/>
  <c r="V305" i="15"/>
  <c r="X353" i="15"/>
  <c r="Y353" i="15"/>
  <c r="W353" i="15"/>
  <c r="V353" i="15"/>
  <c r="X409" i="15"/>
  <c r="Y409" i="15"/>
  <c r="W409" i="15"/>
  <c r="V409" i="15"/>
  <c r="X465" i="15"/>
  <c r="Y465" i="15"/>
  <c r="W465" i="15"/>
  <c r="V465" i="15"/>
  <c r="X513" i="15"/>
  <c r="Y513" i="15"/>
  <c r="W513" i="15"/>
  <c r="V513" i="15"/>
  <c r="X569" i="15"/>
  <c r="Y569" i="15"/>
  <c r="W569" i="15"/>
  <c r="V569" i="15"/>
  <c r="X617" i="15"/>
  <c r="Y617" i="15"/>
  <c r="W617" i="15"/>
  <c r="V617" i="15"/>
  <c r="X665" i="15"/>
  <c r="Y665" i="15"/>
  <c r="W665" i="15"/>
  <c r="V665" i="15"/>
  <c r="Y729" i="15"/>
  <c r="W729" i="15"/>
  <c r="X729" i="15"/>
  <c r="V729" i="15"/>
  <c r="Y793" i="15"/>
  <c r="W793" i="15"/>
  <c r="X793" i="15"/>
  <c r="V793" i="15"/>
  <c r="Y857" i="15"/>
  <c r="W857" i="15"/>
  <c r="X857" i="15"/>
  <c r="V857" i="15"/>
  <c r="Y937" i="15"/>
  <c r="W937" i="15"/>
  <c r="X937" i="15"/>
  <c r="V937" i="15"/>
  <c r="Y1025" i="15"/>
  <c r="W1025" i="15"/>
  <c r="X1025" i="15"/>
  <c r="V1025" i="15"/>
  <c r="Y61" i="16"/>
  <c r="V61" i="16"/>
  <c r="W61" i="16"/>
  <c r="X61" i="16"/>
  <c r="Y109" i="16"/>
  <c r="V109" i="16"/>
  <c r="W109" i="16"/>
  <c r="X109" i="16"/>
  <c r="Y157" i="16"/>
  <c r="V157" i="16"/>
  <c r="W157" i="16"/>
  <c r="X157" i="16"/>
  <c r="Y205" i="16"/>
  <c r="V205" i="16"/>
  <c r="W205" i="16"/>
  <c r="X205" i="16"/>
  <c r="Y253" i="16"/>
  <c r="V253" i="16"/>
  <c r="W253" i="16"/>
  <c r="X253" i="16"/>
  <c r="Y309" i="16"/>
  <c r="V309" i="16"/>
  <c r="W309" i="16"/>
  <c r="X309" i="16"/>
  <c r="Y381" i="16"/>
  <c r="V381" i="16"/>
  <c r="W381" i="16"/>
  <c r="X381" i="16"/>
  <c r="Y453" i="16"/>
  <c r="V453" i="16"/>
  <c r="W453" i="16"/>
  <c r="X453" i="16"/>
  <c r="Y533" i="16"/>
  <c r="W533" i="16"/>
  <c r="X533" i="16"/>
  <c r="V533" i="16"/>
  <c r="Y605" i="16"/>
  <c r="W605" i="16"/>
  <c r="V605" i="16"/>
  <c r="X605" i="16"/>
  <c r="Y669" i="16"/>
  <c r="W669" i="16"/>
  <c r="V669" i="16"/>
  <c r="X669" i="16"/>
  <c r="Y717" i="16"/>
  <c r="W717" i="16"/>
  <c r="X717" i="16"/>
  <c r="V717" i="16"/>
  <c r="Y781" i="16"/>
  <c r="W781" i="16"/>
  <c r="X781" i="16"/>
  <c r="V781" i="16"/>
  <c r="Y837" i="16"/>
  <c r="W837" i="16"/>
  <c r="V837" i="16"/>
  <c r="X837" i="16"/>
  <c r="Y869" i="16"/>
  <c r="W869" i="16"/>
  <c r="V869" i="16"/>
  <c r="X869" i="16"/>
  <c r="Y901" i="16"/>
  <c r="W901" i="16"/>
  <c r="V901" i="16"/>
  <c r="X901" i="16"/>
  <c r="Y925" i="16"/>
  <c r="W925" i="16"/>
  <c r="V925" i="16"/>
  <c r="X925" i="16"/>
  <c r="Y957" i="16"/>
  <c r="W957" i="16"/>
  <c r="V957" i="16"/>
  <c r="X957" i="16"/>
  <c r="Y981" i="16"/>
  <c r="W981" i="16"/>
  <c r="X981" i="16"/>
  <c r="V981" i="16"/>
  <c r="Y997" i="16"/>
  <c r="W997" i="16"/>
  <c r="V997" i="16"/>
  <c r="X997" i="16"/>
  <c r="Y1005" i="16"/>
  <c r="W1005" i="16"/>
  <c r="V1005" i="16"/>
  <c r="X1005" i="16"/>
  <c r="Y1053" i="16"/>
  <c r="W1053" i="16"/>
  <c r="V1053" i="16"/>
  <c r="X1053" i="16"/>
  <c r="Y89" i="17"/>
  <c r="X89" i="17"/>
  <c r="W89" i="17"/>
  <c r="V89" i="17"/>
  <c r="Y153" i="17"/>
  <c r="X153" i="17"/>
  <c r="W153" i="17"/>
  <c r="V153" i="17"/>
  <c r="Y201" i="17"/>
  <c r="X201" i="17"/>
  <c r="W201" i="17"/>
  <c r="V201" i="17"/>
  <c r="Y249" i="17"/>
  <c r="X249" i="17"/>
  <c r="W249" i="17"/>
  <c r="V249" i="17"/>
  <c r="Y289" i="17"/>
  <c r="X289" i="17"/>
  <c r="W289" i="17"/>
  <c r="V289" i="17"/>
  <c r="Y345" i="17"/>
  <c r="X345" i="17"/>
  <c r="W345" i="17"/>
  <c r="V345" i="17"/>
  <c r="Y393" i="17"/>
  <c r="X393" i="17"/>
  <c r="W393" i="17"/>
  <c r="V393" i="17"/>
  <c r="Y441" i="17"/>
  <c r="X441" i="17"/>
  <c r="W441" i="17"/>
  <c r="V441" i="17"/>
  <c r="Y497" i="17"/>
  <c r="X497" i="17"/>
  <c r="W497" i="17"/>
  <c r="V497" i="17"/>
  <c r="Y569" i="17"/>
  <c r="X569" i="17"/>
  <c r="W569" i="17"/>
  <c r="V569" i="17"/>
  <c r="Y625" i="17"/>
  <c r="X625" i="17"/>
  <c r="W625" i="17"/>
  <c r="V625" i="17"/>
  <c r="Y681" i="17"/>
  <c r="W681" i="17"/>
  <c r="X681" i="17"/>
  <c r="V681" i="17"/>
  <c r="Y737" i="17"/>
  <c r="X737" i="17"/>
  <c r="W737" i="17"/>
  <c r="V737" i="17"/>
  <c r="Y793" i="17"/>
  <c r="X793" i="17"/>
  <c r="W793" i="17"/>
  <c r="V793" i="17"/>
  <c r="Y833" i="17"/>
  <c r="X833" i="17"/>
  <c r="W833" i="17"/>
  <c r="V833" i="17"/>
  <c r="Y865" i="17"/>
  <c r="W865" i="17"/>
  <c r="X865" i="17"/>
  <c r="V865" i="17"/>
  <c r="Y913" i="17"/>
  <c r="W913" i="17"/>
  <c r="X913" i="17"/>
  <c r="V913" i="17"/>
  <c r="Y961" i="17"/>
  <c r="X961" i="17"/>
  <c r="V961" i="17"/>
  <c r="W961" i="17"/>
  <c r="Y1017" i="17"/>
  <c r="X1017" i="17"/>
  <c r="V1017" i="17"/>
  <c r="W1017" i="17"/>
  <c r="Y42" i="18"/>
  <c r="X42" i="18"/>
  <c r="W42" i="18"/>
  <c r="V42" i="18"/>
  <c r="Y101" i="18"/>
  <c r="X101" i="18"/>
  <c r="W101" i="18"/>
  <c r="V101" i="18"/>
  <c r="X157" i="18"/>
  <c r="Y157" i="18"/>
  <c r="W157" i="18"/>
  <c r="V157" i="18"/>
  <c r="Y221" i="18"/>
  <c r="X221" i="18"/>
  <c r="W221" i="18"/>
  <c r="V221" i="18"/>
  <c r="Y301" i="18"/>
  <c r="X301" i="18"/>
  <c r="W301" i="18"/>
  <c r="V301" i="18"/>
  <c r="Y373" i="18"/>
  <c r="X373" i="18"/>
  <c r="W373" i="18"/>
  <c r="V373" i="18"/>
  <c r="Y461" i="18"/>
  <c r="X461" i="18"/>
  <c r="W461" i="18"/>
  <c r="V461" i="18"/>
  <c r="Y541" i="18"/>
  <c r="X541" i="18"/>
  <c r="W541" i="18"/>
  <c r="V541" i="18"/>
  <c r="Y637" i="18"/>
  <c r="X637" i="18"/>
  <c r="W637" i="18"/>
  <c r="V637" i="18"/>
  <c r="Y813" i="18"/>
  <c r="X813" i="18"/>
  <c r="W813" i="18"/>
  <c r="V813" i="18"/>
  <c r="X58" i="4"/>
  <c r="Y58" i="4"/>
  <c r="V58" i="4"/>
  <c r="W58" i="4"/>
  <c r="X66" i="4"/>
  <c r="Y66" i="4"/>
  <c r="W66" i="4"/>
  <c r="V66" i="4"/>
  <c r="X74" i="4"/>
  <c r="Y74" i="4"/>
  <c r="W74" i="4"/>
  <c r="V74" i="4"/>
  <c r="X82" i="4"/>
  <c r="Y82" i="4"/>
  <c r="V82" i="4"/>
  <c r="W82" i="4"/>
  <c r="X90" i="4"/>
  <c r="Y90" i="4"/>
  <c r="V90" i="4"/>
  <c r="W90" i="4"/>
  <c r="X98" i="4"/>
  <c r="Y98" i="4"/>
  <c r="V98" i="4"/>
  <c r="W98" i="4"/>
  <c r="X106" i="4"/>
  <c r="Y106" i="4"/>
  <c r="V106" i="4"/>
  <c r="W106" i="4"/>
  <c r="X114" i="4"/>
  <c r="Y114" i="4"/>
  <c r="V114" i="4"/>
  <c r="W114" i="4"/>
  <c r="X122" i="4"/>
  <c r="Y122" i="4"/>
  <c r="V122" i="4"/>
  <c r="W122" i="4"/>
  <c r="X130" i="4"/>
  <c r="Y130" i="4"/>
  <c r="W130" i="4"/>
  <c r="V130" i="4"/>
  <c r="X138" i="4"/>
  <c r="Y138" i="4"/>
  <c r="W138" i="4"/>
  <c r="V138" i="4"/>
  <c r="X146" i="4"/>
  <c r="Y146" i="4"/>
  <c r="V146" i="4"/>
  <c r="W146" i="4"/>
  <c r="X154" i="4"/>
  <c r="Y154" i="4"/>
  <c r="V154" i="4"/>
  <c r="W154" i="4"/>
  <c r="X162" i="4"/>
  <c r="Y162" i="4"/>
  <c r="V162" i="4"/>
  <c r="W162" i="4"/>
  <c r="X170" i="4"/>
  <c r="Y170" i="4"/>
  <c r="V170" i="4"/>
  <c r="W170" i="4"/>
  <c r="X178" i="4"/>
  <c r="Y178" i="4"/>
  <c r="V178" i="4"/>
  <c r="W178" i="4"/>
  <c r="X186" i="4"/>
  <c r="Y186" i="4"/>
  <c r="V186" i="4"/>
  <c r="W186" i="4"/>
  <c r="X194" i="4"/>
  <c r="Y194" i="4"/>
  <c r="W194" i="4"/>
  <c r="V194" i="4"/>
  <c r="X202" i="4"/>
  <c r="Y202" i="4"/>
  <c r="W202" i="4"/>
  <c r="V202" i="4"/>
  <c r="X210" i="4"/>
  <c r="Y210" i="4"/>
  <c r="V210" i="4"/>
  <c r="W210" i="4"/>
  <c r="X218" i="4"/>
  <c r="Y218" i="4"/>
  <c r="V218" i="4"/>
  <c r="W218" i="4"/>
  <c r="X226" i="4"/>
  <c r="Y226" i="4"/>
  <c r="V226" i="4"/>
  <c r="W226" i="4"/>
  <c r="X234" i="4"/>
  <c r="Y234" i="4"/>
  <c r="V234" i="4"/>
  <c r="W234" i="4"/>
  <c r="X242" i="4"/>
  <c r="Y242" i="4"/>
  <c r="V242" i="4"/>
  <c r="W242" i="4"/>
  <c r="X250" i="4"/>
  <c r="Y250" i="4"/>
  <c r="V250" i="4"/>
  <c r="W250" i="4"/>
  <c r="X258" i="4"/>
  <c r="Y258" i="4"/>
  <c r="W258" i="4"/>
  <c r="V258" i="4"/>
  <c r="X266" i="4"/>
  <c r="Y266" i="4"/>
  <c r="W266" i="4"/>
  <c r="V266" i="4"/>
  <c r="X274" i="4"/>
  <c r="Y274" i="4"/>
  <c r="V274" i="4"/>
  <c r="W274" i="4"/>
  <c r="X282" i="4"/>
  <c r="Y282" i="4"/>
  <c r="V282" i="4"/>
  <c r="W282" i="4"/>
  <c r="X290" i="4"/>
  <c r="Y290" i="4"/>
  <c r="V290" i="4"/>
  <c r="W290" i="4"/>
  <c r="X298" i="4"/>
  <c r="Y298" i="4"/>
  <c r="V298" i="4"/>
  <c r="W298" i="4"/>
  <c r="X306" i="4"/>
  <c r="Y306" i="4"/>
  <c r="V306" i="4"/>
  <c r="W306" i="4"/>
  <c r="X314" i="4"/>
  <c r="Y314" i="4"/>
  <c r="V314" i="4"/>
  <c r="W314" i="4"/>
  <c r="X322" i="4"/>
  <c r="Y322" i="4"/>
  <c r="W322" i="4"/>
  <c r="V322" i="4"/>
  <c r="X330" i="4"/>
  <c r="Y330" i="4"/>
  <c r="W330" i="4"/>
  <c r="V330" i="4"/>
  <c r="X338" i="4"/>
  <c r="Y338" i="4"/>
  <c r="V338" i="4"/>
  <c r="W338" i="4"/>
  <c r="X346" i="4"/>
  <c r="Y346" i="4"/>
  <c r="V346" i="4"/>
  <c r="W346" i="4"/>
  <c r="X354" i="4"/>
  <c r="Y354" i="4"/>
  <c r="V354" i="4"/>
  <c r="W354" i="4"/>
  <c r="X362" i="4"/>
  <c r="Y362" i="4"/>
  <c r="V362" i="4"/>
  <c r="W362" i="4"/>
  <c r="X370" i="4"/>
  <c r="Y370" i="4"/>
  <c r="V370" i="4"/>
  <c r="W370" i="4"/>
  <c r="X378" i="4"/>
  <c r="Y378" i="4"/>
  <c r="V378" i="4"/>
  <c r="W378" i="4"/>
  <c r="X386" i="4"/>
  <c r="Y386" i="4"/>
  <c r="W386" i="4"/>
  <c r="V386" i="4"/>
  <c r="X394" i="4"/>
  <c r="Y394" i="4"/>
  <c r="W394" i="4"/>
  <c r="V394" i="4"/>
  <c r="X402" i="4"/>
  <c r="Y402" i="4"/>
  <c r="V402" i="4"/>
  <c r="W402" i="4"/>
  <c r="X410" i="4"/>
  <c r="Y410" i="4"/>
  <c r="V410" i="4"/>
  <c r="W410" i="4"/>
  <c r="X418" i="4"/>
  <c r="Y418" i="4"/>
  <c r="V418" i="4"/>
  <c r="W418" i="4"/>
  <c r="X426" i="4"/>
  <c r="Y426" i="4"/>
  <c r="V426" i="4"/>
  <c r="W426" i="4"/>
  <c r="X434" i="4"/>
  <c r="Y434" i="4"/>
  <c r="V434" i="4"/>
  <c r="W434" i="4"/>
  <c r="X442" i="4"/>
  <c r="Y442" i="4"/>
  <c r="V442" i="4"/>
  <c r="W442" i="4"/>
  <c r="X450" i="4"/>
  <c r="Y450" i="4"/>
  <c r="W450" i="4"/>
  <c r="V450" i="4"/>
  <c r="X458" i="4"/>
  <c r="Y458" i="4"/>
  <c r="W458" i="4"/>
  <c r="V458" i="4"/>
  <c r="X466" i="4"/>
  <c r="Y466" i="4"/>
  <c r="V466" i="4"/>
  <c r="W466" i="4"/>
  <c r="X474" i="4"/>
  <c r="Y474" i="4"/>
  <c r="V474" i="4"/>
  <c r="W474" i="4"/>
  <c r="X482" i="4"/>
  <c r="Y482" i="4"/>
  <c r="V482" i="4"/>
  <c r="W482" i="4"/>
  <c r="X490" i="4"/>
  <c r="Y490" i="4"/>
  <c r="V490" i="4"/>
  <c r="W490" i="4"/>
  <c r="X498" i="4"/>
  <c r="Y498" i="4"/>
  <c r="V498" i="4"/>
  <c r="W498" i="4"/>
  <c r="X506" i="4"/>
  <c r="Y506" i="4"/>
  <c r="V506" i="4"/>
  <c r="W506" i="4"/>
  <c r="X514" i="4"/>
  <c r="Y514" i="4"/>
  <c r="W514" i="4"/>
  <c r="V514" i="4"/>
  <c r="X522" i="4"/>
  <c r="Y522" i="4"/>
  <c r="W522" i="4"/>
  <c r="V522" i="4"/>
  <c r="X530" i="4"/>
  <c r="Y530" i="4"/>
  <c r="V530" i="4"/>
  <c r="W530" i="4"/>
  <c r="X538" i="4"/>
  <c r="Y538" i="4"/>
  <c r="V538" i="4"/>
  <c r="W538" i="4"/>
  <c r="X546" i="4"/>
  <c r="Y546" i="4"/>
  <c r="V546" i="4"/>
  <c r="W546" i="4"/>
  <c r="X554" i="4"/>
  <c r="Y554" i="4"/>
  <c r="V554" i="4"/>
  <c r="W554" i="4"/>
  <c r="X562" i="4"/>
  <c r="Y562" i="4"/>
  <c r="V562" i="4"/>
  <c r="W562" i="4"/>
  <c r="X570" i="4"/>
  <c r="Y570" i="4"/>
  <c r="V570" i="4"/>
  <c r="W570" i="4"/>
  <c r="X578" i="4"/>
  <c r="Y578" i="4"/>
  <c r="W578" i="4"/>
  <c r="V578" i="4"/>
  <c r="X586" i="4"/>
  <c r="Y586" i="4"/>
  <c r="W586" i="4"/>
  <c r="V586" i="4"/>
  <c r="X594" i="4"/>
  <c r="Y594" i="4"/>
  <c r="V594" i="4"/>
  <c r="W594" i="4"/>
  <c r="X602" i="4"/>
  <c r="Y602" i="4"/>
  <c r="V602" i="4"/>
  <c r="W602" i="4"/>
  <c r="X610" i="4"/>
  <c r="Y610" i="4"/>
  <c r="V610" i="4"/>
  <c r="W610" i="4"/>
  <c r="X618" i="4"/>
  <c r="Y618" i="4"/>
  <c r="V618" i="4"/>
  <c r="W618" i="4"/>
  <c r="X626" i="4"/>
  <c r="Y626" i="4"/>
  <c r="V626" i="4"/>
  <c r="W626" i="4"/>
  <c r="X634" i="4"/>
  <c r="Y634" i="4"/>
  <c r="W634" i="4"/>
  <c r="V634" i="4"/>
  <c r="X642" i="4"/>
  <c r="Y642" i="4"/>
  <c r="V642" i="4"/>
  <c r="W642" i="4"/>
  <c r="X650" i="4"/>
  <c r="Y650" i="4"/>
  <c r="V650" i="4"/>
  <c r="W650" i="4"/>
  <c r="X658" i="4"/>
  <c r="Y658" i="4"/>
  <c r="V658" i="4"/>
  <c r="W658" i="4"/>
  <c r="X666" i="4"/>
  <c r="Y666" i="4"/>
  <c r="W666" i="4"/>
  <c r="V666" i="4"/>
  <c r="X674" i="4"/>
  <c r="Y674" i="4"/>
  <c r="V674" i="4"/>
  <c r="W674" i="4"/>
  <c r="X682" i="4"/>
  <c r="Y682" i="4"/>
  <c r="V682" i="4"/>
  <c r="W682" i="4"/>
  <c r="X690" i="4"/>
  <c r="Y690" i="4"/>
  <c r="V690" i="4"/>
  <c r="W690" i="4"/>
  <c r="X698" i="4"/>
  <c r="Y698" i="4"/>
  <c r="V698" i="4"/>
  <c r="W698" i="4"/>
  <c r="X706" i="4"/>
  <c r="Y706" i="4"/>
  <c r="V706" i="4"/>
  <c r="W706" i="4"/>
  <c r="X714" i="4"/>
  <c r="Y714" i="4"/>
  <c r="V714" i="4"/>
  <c r="W714" i="4"/>
  <c r="X722" i="4"/>
  <c r="Y722" i="4"/>
  <c r="V722" i="4"/>
  <c r="W722" i="4"/>
  <c r="X730" i="4"/>
  <c r="Y730" i="4"/>
  <c r="V730" i="4"/>
  <c r="W730" i="4"/>
  <c r="X738" i="4"/>
  <c r="Y738" i="4"/>
  <c r="V738" i="4"/>
  <c r="W738" i="4"/>
  <c r="X746" i="4"/>
  <c r="Y746" i="4"/>
  <c r="V746" i="4"/>
  <c r="W746" i="4"/>
  <c r="X754" i="4"/>
  <c r="Y754" i="4"/>
  <c r="V754" i="4"/>
  <c r="W754" i="4"/>
  <c r="X762" i="4"/>
  <c r="Y762" i="4"/>
  <c r="V762" i="4"/>
  <c r="W762" i="4"/>
  <c r="X770" i="4"/>
  <c r="Y770" i="4"/>
  <c r="V770" i="4"/>
  <c r="W770" i="4"/>
  <c r="X778" i="4"/>
  <c r="Y778" i="4"/>
  <c r="V778" i="4"/>
  <c r="W778" i="4"/>
  <c r="X786" i="4"/>
  <c r="Y786" i="4"/>
  <c r="V786" i="4"/>
  <c r="W786" i="4"/>
  <c r="X794" i="4"/>
  <c r="Y794" i="4"/>
  <c r="V794" i="4"/>
  <c r="W794" i="4"/>
  <c r="X802" i="4"/>
  <c r="Y802" i="4"/>
  <c r="V802" i="4"/>
  <c r="W802" i="4"/>
  <c r="X810" i="4"/>
  <c r="Y810" i="4"/>
  <c r="V810" i="4"/>
  <c r="W810" i="4"/>
  <c r="X818" i="4"/>
  <c r="Y818" i="4"/>
  <c r="V818" i="4"/>
  <c r="W818" i="4"/>
  <c r="X826" i="4"/>
  <c r="Y826" i="4"/>
  <c r="V826" i="4"/>
  <c r="W826" i="4"/>
  <c r="X834" i="4"/>
  <c r="Y834" i="4"/>
  <c r="V834" i="4"/>
  <c r="W834" i="4"/>
  <c r="X842" i="4"/>
  <c r="Y842" i="4"/>
  <c r="V842" i="4"/>
  <c r="W842" i="4"/>
  <c r="X850" i="4"/>
  <c r="Y850" i="4"/>
  <c r="V850" i="4"/>
  <c r="W850" i="4"/>
  <c r="X858" i="4"/>
  <c r="Y858" i="4"/>
  <c r="V858" i="4"/>
  <c r="W858" i="4"/>
  <c r="X866" i="4"/>
  <c r="Y866" i="4"/>
  <c r="V866" i="4"/>
  <c r="W866" i="4"/>
  <c r="X874" i="4"/>
  <c r="Y874" i="4"/>
  <c r="V874" i="4"/>
  <c r="W874" i="4"/>
  <c r="X882" i="4"/>
  <c r="Y882" i="4"/>
  <c r="V882" i="4"/>
  <c r="W882" i="4"/>
  <c r="X890" i="4"/>
  <c r="Y890" i="4"/>
  <c r="V890" i="4"/>
  <c r="W890" i="4"/>
  <c r="X898" i="4"/>
  <c r="Y898" i="4"/>
  <c r="V898" i="4"/>
  <c r="W898" i="4"/>
  <c r="X906" i="4"/>
  <c r="Y906" i="4"/>
  <c r="V906" i="4"/>
  <c r="W906" i="4"/>
  <c r="X914" i="4"/>
  <c r="Y914" i="4"/>
  <c r="V914" i="4"/>
  <c r="W914" i="4"/>
  <c r="X922" i="4"/>
  <c r="Y922" i="4"/>
  <c r="V922" i="4"/>
  <c r="W922" i="4"/>
  <c r="X930" i="4"/>
  <c r="Y930" i="4"/>
  <c r="V930" i="4"/>
  <c r="W930" i="4"/>
  <c r="X938" i="4"/>
  <c r="Y938" i="4"/>
  <c r="V938" i="4"/>
  <c r="W938" i="4"/>
  <c r="X946" i="4"/>
  <c r="Y946" i="4"/>
  <c r="V946" i="4"/>
  <c r="W946" i="4"/>
  <c r="X954" i="4"/>
  <c r="Y954" i="4"/>
  <c r="V954" i="4"/>
  <c r="W954" i="4"/>
  <c r="X962" i="4"/>
  <c r="Y962" i="4"/>
  <c r="V962" i="4"/>
  <c r="W962" i="4"/>
  <c r="X970" i="4"/>
  <c r="Y970" i="4"/>
  <c r="V970" i="4"/>
  <c r="W970" i="4"/>
  <c r="X978" i="4"/>
  <c r="Y978" i="4"/>
  <c r="V978" i="4"/>
  <c r="W978" i="4"/>
  <c r="X986" i="4"/>
  <c r="Y986" i="4"/>
  <c r="V986" i="4"/>
  <c r="W986" i="4"/>
  <c r="X994" i="4"/>
  <c r="Y994" i="4"/>
  <c r="V994" i="4"/>
  <c r="W994" i="4"/>
  <c r="X1002" i="4"/>
  <c r="Y1002" i="4"/>
  <c r="V1002" i="4"/>
  <c r="W1002" i="4"/>
  <c r="X1010" i="4"/>
  <c r="Y1010" i="4"/>
  <c r="V1010" i="4"/>
  <c r="W1010" i="4"/>
  <c r="X1018" i="4"/>
  <c r="Y1018" i="4"/>
  <c r="V1018" i="4"/>
  <c r="W1018" i="4"/>
  <c r="X1026" i="4"/>
  <c r="Y1026" i="4"/>
  <c r="V1026" i="4"/>
  <c r="W1026" i="4"/>
  <c r="X1034" i="4"/>
  <c r="Y1034" i="4"/>
  <c r="V1034" i="4"/>
  <c r="W1034" i="4"/>
  <c r="X1042" i="4"/>
  <c r="Y1042" i="4"/>
  <c r="V1042" i="4"/>
  <c r="W1042" i="4"/>
  <c r="X1050" i="4"/>
  <c r="Y1050" i="4"/>
  <c r="V1050" i="4"/>
  <c r="W1050" i="4"/>
  <c r="X35" i="8"/>
  <c r="V35" i="8"/>
  <c r="W35" i="8"/>
  <c r="Y35" i="8"/>
  <c r="X43" i="8"/>
  <c r="V43" i="8"/>
  <c r="W43" i="8"/>
  <c r="Y43" i="8"/>
  <c r="X51" i="8"/>
  <c r="Y51" i="8"/>
  <c r="V51" i="8"/>
  <c r="W51" i="8"/>
  <c r="X62" i="8"/>
  <c r="Y62" i="8"/>
  <c r="V62" i="8"/>
  <c r="W62" i="8"/>
  <c r="X70" i="8"/>
  <c r="Y70" i="8"/>
  <c r="V70" i="8"/>
  <c r="W70" i="8"/>
  <c r="X78" i="8"/>
  <c r="Y78" i="8"/>
  <c r="V78" i="8"/>
  <c r="W78" i="8"/>
  <c r="X86" i="8"/>
  <c r="Y86" i="8"/>
  <c r="V86" i="8"/>
  <c r="W86" i="8"/>
  <c r="X94" i="8"/>
  <c r="Y94" i="8"/>
  <c r="V94" i="8"/>
  <c r="W94" i="8"/>
  <c r="X102" i="8"/>
  <c r="Y102" i="8"/>
  <c r="V102" i="8"/>
  <c r="W102" i="8"/>
  <c r="X110" i="8"/>
  <c r="Y110" i="8"/>
  <c r="V110" i="8"/>
  <c r="W110" i="8"/>
  <c r="X118" i="8"/>
  <c r="Y118" i="8"/>
  <c r="V118" i="8"/>
  <c r="W118" i="8"/>
  <c r="X126" i="8"/>
  <c r="Y126" i="8"/>
  <c r="V126" i="8"/>
  <c r="W126" i="8"/>
  <c r="X134" i="8"/>
  <c r="Y134" i="8"/>
  <c r="V134" i="8"/>
  <c r="W134" i="8"/>
  <c r="X142" i="8"/>
  <c r="Y142" i="8"/>
  <c r="V142" i="8"/>
  <c r="W142" i="8"/>
  <c r="X150" i="8"/>
  <c r="Y150" i="8"/>
  <c r="V150" i="8"/>
  <c r="W150" i="8"/>
  <c r="X158" i="8"/>
  <c r="Y158" i="8"/>
  <c r="V158" i="8"/>
  <c r="W158" i="8"/>
  <c r="X166" i="8"/>
  <c r="Y166" i="8"/>
  <c r="V166" i="8"/>
  <c r="W166" i="8"/>
  <c r="X174" i="8"/>
  <c r="Y174" i="8"/>
  <c r="V174" i="8"/>
  <c r="W174" i="8"/>
  <c r="X182" i="8"/>
  <c r="Y182" i="8"/>
  <c r="V182" i="8"/>
  <c r="W182" i="8"/>
  <c r="X190" i="8"/>
  <c r="Y190" i="8"/>
  <c r="V190" i="8"/>
  <c r="W190" i="8"/>
  <c r="X198" i="8"/>
  <c r="Y198" i="8"/>
  <c r="V198" i="8"/>
  <c r="W198" i="8"/>
  <c r="X206" i="8"/>
  <c r="Y206" i="8"/>
  <c r="V206" i="8"/>
  <c r="W206" i="8"/>
  <c r="X214" i="8"/>
  <c r="Y214" i="8"/>
  <c r="V214" i="8"/>
  <c r="W214" i="8"/>
  <c r="X222" i="8"/>
  <c r="Y222" i="8"/>
  <c r="V222" i="8"/>
  <c r="W222" i="8"/>
  <c r="X230" i="8"/>
  <c r="Y230" i="8"/>
  <c r="V230" i="8"/>
  <c r="W230" i="8"/>
  <c r="X238" i="8"/>
  <c r="Y238" i="8"/>
  <c r="V238" i="8"/>
  <c r="W238" i="8"/>
  <c r="X246" i="8"/>
  <c r="Y246" i="8"/>
  <c r="V246" i="8"/>
  <c r="W246" i="8"/>
  <c r="X254" i="8"/>
  <c r="Y254" i="8"/>
  <c r="V254" i="8"/>
  <c r="W254" i="8"/>
  <c r="X262" i="8"/>
  <c r="Y262" i="8"/>
  <c r="V262" i="8"/>
  <c r="W262" i="8"/>
  <c r="X270" i="8"/>
  <c r="Y270" i="8"/>
  <c r="V270" i="8"/>
  <c r="W270" i="8"/>
  <c r="X278" i="8"/>
  <c r="Y278" i="8"/>
  <c r="V278" i="8"/>
  <c r="W278" i="8"/>
  <c r="X286" i="8"/>
  <c r="Y286" i="8"/>
  <c r="V286" i="8"/>
  <c r="W286" i="8"/>
  <c r="X294" i="8"/>
  <c r="Y294" i="8"/>
  <c r="V294" i="8"/>
  <c r="W294" i="8"/>
  <c r="X302" i="8"/>
  <c r="Y302" i="8"/>
  <c r="V302" i="8"/>
  <c r="W302" i="8"/>
  <c r="X310" i="8"/>
  <c r="Y310" i="8"/>
  <c r="V310" i="8"/>
  <c r="W310" i="8"/>
  <c r="X318" i="8"/>
  <c r="Y318" i="8"/>
  <c r="V318" i="8"/>
  <c r="W318" i="8"/>
  <c r="X326" i="8"/>
  <c r="Y326" i="8"/>
  <c r="V326" i="8"/>
  <c r="W326" i="8"/>
  <c r="X334" i="8"/>
  <c r="Y334" i="8"/>
  <c r="V334" i="8"/>
  <c r="W334" i="8"/>
  <c r="X342" i="8"/>
  <c r="Y342" i="8"/>
  <c r="V342" i="8"/>
  <c r="W342" i="8"/>
  <c r="X350" i="8"/>
  <c r="Y350" i="8"/>
  <c r="V350" i="8"/>
  <c r="W350" i="8"/>
  <c r="X358" i="8"/>
  <c r="Y358" i="8"/>
  <c r="V358" i="8"/>
  <c r="W358" i="8"/>
  <c r="X366" i="8"/>
  <c r="Y366" i="8"/>
  <c r="V366" i="8"/>
  <c r="W366" i="8"/>
  <c r="X374" i="8"/>
  <c r="Y374" i="8"/>
  <c r="V374" i="8"/>
  <c r="W374" i="8"/>
  <c r="X382" i="8"/>
  <c r="Y382" i="8"/>
  <c r="V382" i="8"/>
  <c r="W382" i="8"/>
  <c r="X390" i="8"/>
  <c r="Y390" i="8"/>
  <c r="V390" i="8"/>
  <c r="W390" i="8"/>
  <c r="X398" i="8"/>
  <c r="Y398" i="8"/>
  <c r="V398" i="8"/>
  <c r="W398" i="8"/>
  <c r="X406" i="8"/>
  <c r="Y406" i="8"/>
  <c r="V406" i="8"/>
  <c r="W406" i="8"/>
  <c r="X414" i="8"/>
  <c r="Y414" i="8"/>
  <c r="V414" i="8"/>
  <c r="W414" i="8"/>
  <c r="X422" i="8"/>
  <c r="Y422" i="8"/>
  <c r="V422" i="8"/>
  <c r="W422" i="8"/>
  <c r="X430" i="8"/>
  <c r="Y430" i="8"/>
  <c r="V430" i="8"/>
  <c r="W430" i="8"/>
  <c r="X438" i="8"/>
  <c r="Y438" i="8"/>
  <c r="V438" i="8"/>
  <c r="W438" i="8"/>
  <c r="X446" i="8"/>
  <c r="Y446" i="8"/>
  <c r="V446" i="8"/>
  <c r="W446" i="8"/>
  <c r="X454" i="8"/>
  <c r="Y454" i="8"/>
  <c r="V454" i="8"/>
  <c r="W454" i="8"/>
  <c r="X462" i="8"/>
  <c r="Y462" i="8"/>
  <c r="V462" i="8"/>
  <c r="W462" i="8"/>
  <c r="X470" i="8"/>
  <c r="Y470" i="8"/>
  <c r="V470" i="8"/>
  <c r="W470" i="8"/>
  <c r="X478" i="8"/>
  <c r="Y478" i="8"/>
  <c r="V478" i="8"/>
  <c r="W478" i="8"/>
  <c r="X486" i="8"/>
  <c r="Y486" i="8"/>
  <c r="V486" i="8"/>
  <c r="W486" i="8"/>
  <c r="X494" i="8"/>
  <c r="Y494" i="8"/>
  <c r="V494" i="8"/>
  <c r="W494" i="8"/>
  <c r="X502" i="8"/>
  <c r="Y502" i="8"/>
  <c r="V502" i="8"/>
  <c r="W502" i="8"/>
  <c r="X510" i="8"/>
  <c r="Y510" i="8"/>
  <c r="V510" i="8"/>
  <c r="W510" i="8"/>
  <c r="X518" i="8"/>
  <c r="Y518" i="8"/>
  <c r="V518" i="8"/>
  <c r="W518" i="8"/>
  <c r="X526" i="8"/>
  <c r="Y526" i="8"/>
  <c r="V526" i="8"/>
  <c r="W526" i="8"/>
  <c r="X534" i="8"/>
  <c r="Y534" i="8"/>
  <c r="V534" i="8"/>
  <c r="W534" i="8"/>
  <c r="X542" i="8"/>
  <c r="Y542" i="8"/>
  <c r="V542" i="8"/>
  <c r="W542" i="8"/>
  <c r="X550" i="8"/>
  <c r="Y550" i="8"/>
  <c r="V550" i="8"/>
  <c r="W550" i="8"/>
  <c r="X558" i="8"/>
  <c r="Y558" i="8"/>
  <c r="V558" i="8"/>
  <c r="W558" i="8"/>
  <c r="X566" i="8"/>
  <c r="Y566" i="8"/>
  <c r="V566" i="8"/>
  <c r="W566" i="8"/>
  <c r="X574" i="8"/>
  <c r="Y574" i="8"/>
  <c r="V574" i="8"/>
  <c r="W574" i="8"/>
  <c r="X582" i="8"/>
  <c r="Y582" i="8"/>
  <c r="V582" i="8"/>
  <c r="W582" i="8"/>
  <c r="X590" i="8"/>
  <c r="Y590" i="8"/>
  <c r="V590" i="8"/>
  <c r="W590" i="8"/>
  <c r="X598" i="8"/>
  <c r="Y598" i="8"/>
  <c r="V598" i="8"/>
  <c r="W598" i="8"/>
  <c r="X606" i="8"/>
  <c r="Y606" i="8"/>
  <c r="V606" i="8"/>
  <c r="W606" i="8"/>
  <c r="X614" i="8"/>
  <c r="Y614" i="8"/>
  <c r="V614" i="8"/>
  <c r="W614" i="8"/>
  <c r="X622" i="8"/>
  <c r="Y622" i="8"/>
  <c r="V622" i="8"/>
  <c r="W622" i="8"/>
  <c r="X630" i="8"/>
  <c r="Y630" i="8"/>
  <c r="V630" i="8"/>
  <c r="W630" i="8"/>
  <c r="X638" i="8"/>
  <c r="Y638" i="8"/>
  <c r="V638" i="8"/>
  <c r="W638" i="8"/>
  <c r="X646" i="8"/>
  <c r="Y646" i="8"/>
  <c r="V646" i="8"/>
  <c r="W646" i="8"/>
  <c r="X654" i="8"/>
  <c r="Y654" i="8"/>
  <c r="V654" i="8"/>
  <c r="W654" i="8"/>
  <c r="X662" i="8"/>
  <c r="Y662" i="8"/>
  <c r="V662" i="8"/>
  <c r="W662" i="8"/>
  <c r="X670" i="8"/>
  <c r="Y670" i="8"/>
  <c r="V670" i="8"/>
  <c r="W670" i="8"/>
  <c r="X678" i="8"/>
  <c r="Y678" i="8"/>
  <c r="V678" i="8"/>
  <c r="W678" i="8"/>
  <c r="X686" i="8"/>
  <c r="Y686" i="8"/>
  <c r="V686" i="8"/>
  <c r="W686" i="8"/>
  <c r="X694" i="8"/>
  <c r="Y694" i="8"/>
  <c r="V694" i="8"/>
  <c r="W694" i="8"/>
  <c r="X702" i="8"/>
  <c r="Y702" i="8"/>
  <c r="V702" i="8"/>
  <c r="W702" i="8"/>
  <c r="X710" i="8"/>
  <c r="Y710" i="8"/>
  <c r="V710" i="8"/>
  <c r="W710" i="8"/>
  <c r="X718" i="8"/>
  <c r="Y718" i="8"/>
  <c r="V718" i="8"/>
  <c r="W718" i="8"/>
  <c r="X726" i="8"/>
  <c r="Y726" i="8"/>
  <c r="V726" i="8"/>
  <c r="W726" i="8"/>
  <c r="X734" i="8"/>
  <c r="Y734" i="8"/>
  <c r="V734" i="8"/>
  <c r="W734" i="8"/>
  <c r="X742" i="8"/>
  <c r="Y742" i="8"/>
  <c r="V742" i="8"/>
  <c r="W742" i="8"/>
  <c r="X750" i="8"/>
  <c r="Y750" i="8"/>
  <c r="V750" i="8"/>
  <c r="W750" i="8"/>
  <c r="X758" i="8"/>
  <c r="Y758" i="8"/>
  <c r="V758" i="8"/>
  <c r="W758" i="8"/>
  <c r="X766" i="8"/>
  <c r="Y766" i="8"/>
  <c r="V766" i="8"/>
  <c r="W766" i="8"/>
  <c r="X774" i="8"/>
  <c r="Y774" i="8"/>
  <c r="V774" i="8"/>
  <c r="W774" i="8"/>
  <c r="X782" i="8"/>
  <c r="Y782" i="8"/>
  <c r="V782" i="8"/>
  <c r="W782" i="8"/>
  <c r="X790" i="8"/>
  <c r="Y790" i="8"/>
  <c r="V790" i="8"/>
  <c r="W790" i="8"/>
  <c r="X798" i="8"/>
  <c r="Y798" i="8"/>
  <c r="V798" i="8"/>
  <c r="W798" i="8"/>
  <c r="X806" i="8"/>
  <c r="Y806" i="8"/>
  <c r="V806" i="8"/>
  <c r="W806" i="8"/>
  <c r="X814" i="8"/>
  <c r="Y814" i="8"/>
  <c r="V814" i="8"/>
  <c r="W814" i="8"/>
  <c r="X822" i="8"/>
  <c r="Y822" i="8"/>
  <c r="V822" i="8"/>
  <c r="W822" i="8"/>
  <c r="X830" i="8"/>
  <c r="Y830" i="8"/>
  <c r="V830" i="8"/>
  <c r="W830" i="8"/>
  <c r="X838" i="8"/>
  <c r="Y838" i="8"/>
  <c r="V838" i="8"/>
  <c r="W838" i="8"/>
  <c r="X846" i="8"/>
  <c r="Y846" i="8"/>
  <c r="V846" i="8"/>
  <c r="W846" i="8"/>
  <c r="X854" i="8"/>
  <c r="Y854" i="8"/>
  <c r="V854" i="8"/>
  <c r="W854" i="8"/>
  <c r="X862" i="8"/>
  <c r="Y862" i="8"/>
  <c r="V862" i="8"/>
  <c r="W862" i="8"/>
  <c r="X870" i="8"/>
  <c r="Y870" i="8"/>
  <c r="V870" i="8"/>
  <c r="W870" i="8"/>
  <c r="X878" i="8"/>
  <c r="Y878" i="8"/>
  <c r="V878" i="8"/>
  <c r="W878" i="8"/>
  <c r="X886" i="8"/>
  <c r="Y886" i="8"/>
  <c r="V886" i="8"/>
  <c r="W886" i="8"/>
  <c r="X894" i="8"/>
  <c r="Y894" i="8"/>
  <c r="V894" i="8"/>
  <c r="W894" i="8"/>
  <c r="X902" i="8"/>
  <c r="Y902" i="8"/>
  <c r="V902" i="8"/>
  <c r="W902" i="8"/>
  <c r="X910" i="8"/>
  <c r="Y910" i="8"/>
  <c r="V910" i="8"/>
  <c r="W910" i="8"/>
  <c r="X918" i="8"/>
  <c r="Y918" i="8"/>
  <c r="V918" i="8"/>
  <c r="W918" i="8"/>
  <c r="X926" i="8"/>
  <c r="Y926" i="8"/>
  <c r="V926" i="8"/>
  <c r="W926" i="8"/>
  <c r="X934" i="8"/>
  <c r="Y934" i="8"/>
  <c r="V934" i="8"/>
  <c r="W934" i="8"/>
  <c r="X942" i="8"/>
  <c r="Y942" i="8"/>
  <c r="V942" i="8"/>
  <c r="W942" i="8"/>
  <c r="X950" i="8"/>
  <c r="Y950" i="8"/>
  <c r="V950" i="8"/>
  <c r="W950" i="8"/>
  <c r="X958" i="8"/>
  <c r="Y958" i="8"/>
  <c r="V958" i="8"/>
  <c r="W958" i="8"/>
  <c r="X966" i="8"/>
  <c r="Y966" i="8"/>
  <c r="V966" i="8"/>
  <c r="W966" i="8"/>
  <c r="X974" i="8"/>
  <c r="Y974" i="8"/>
  <c r="V974" i="8"/>
  <c r="W974" i="8"/>
  <c r="X982" i="8"/>
  <c r="Y982" i="8"/>
  <c r="V982" i="8"/>
  <c r="W982" i="8"/>
  <c r="X990" i="8"/>
  <c r="Y990" i="8"/>
  <c r="V990" i="8"/>
  <c r="W990" i="8"/>
  <c r="X998" i="8"/>
  <c r="Y998" i="8"/>
  <c r="V998" i="8"/>
  <c r="W998" i="8"/>
  <c r="Y1006" i="8"/>
  <c r="X1006" i="8"/>
  <c r="V1006" i="8"/>
  <c r="W1006" i="8"/>
  <c r="Y1014" i="8"/>
  <c r="X1014" i="8"/>
  <c r="V1014" i="8"/>
  <c r="W1014" i="8"/>
  <c r="Y1022" i="8"/>
  <c r="X1022" i="8"/>
  <c r="V1022" i="8"/>
  <c r="W1022" i="8"/>
  <c r="Y1030" i="8"/>
  <c r="X1030" i="8"/>
  <c r="V1030" i="8"/>
  <c r="W1030" i="8"/>
  <c r="Y1038" i="8"/>
  <c r="X1038" i="8"/>
  <c r="V1038" i="8"/>
  <c r="W1038" i="8"/>
  <c r="Y1046" i="8"/>
  <c r="X1046" i="8"/>
  <c r="V1046" i="8"/>
  <c r="W1046" i="8"/>
  <c r="Y1054" i="8"/>
  <c r="X1054" i="8"/>
  <c r="V1054" i="8"/>
  <c r="W1054" i="8"/>
  <c r="X39" i="9"/>
  <c r="Y39" i="9"/>
  <c r="V39" i="9"/>
  <c r="W39" i="9"/>
  <c r="X47" i="9"/>
  <c r="Y47" i="9"/>
  <c r="V47" i="9"/>
  <c r="W47" i="9"/>
  <c r="X58" i="9"/>
  <c r="Y58" i="9"/>
  <c r="W58" i="9"/>
  <c r="V58" i="9"/>
  <c r="X66" i="9"/>
  <c r="Y66" i="9"/>
  <c r="W66" i="9"/>
  <c r="V66" i="9"/>
  <c r="X74" i="9"/>
  <c r="Y74" i="9"/>
  <c r="W74" i="9"/>
  <c r="V74" i="9"/>
  <c r="Y81" i="9"/>
  <c r="X81" i="9"/>
  <c r="V81" i="9"/>
  <c r="W81" i="9"/>
  <c r="Y89" i="9"/>
  <c r="X89" i="9"/>
  <c r="V89" i="9"/>
  <c r="W89" i="9"/>
  <c r="Y97" i="9"/>
  <c r="X97" i="9"/>
  <c r="V97" i="9"/>
  <c r="W97" i="9"/>
  <c r="Y105" i="9"/>
  <c r="X105" i="9"/>
  <c r="V105" i="9"/>
  <c r="W105" i="9"/>
  <c r="Y113" i="9"/>
  <c r="X113" i="9"/>
  <c r="V113" i="9"/>
  <c r="W113" i="9"/>
  <c r="Y121" i="9"/>
  <c r="X121" i="9"/>
  <c r="V121" i="9"/>
  <c r="W121" i="9"/>
  <c r="X130" i="9"/>
  <c r="Y130" i="9"/>
  <c r="W130" i="9"/>
  <c r="V130" i="9"/>
  <c r="X138" i="9"/>
  <c r="Y138" i="9"/>
  <c r="W138" i="9"/>
  <c r="V138" i="9"/>
  <c r="X146" i="9"/>
  <c r="Y146" i="9"/>
  <c r="W146" i="9"/>
  <c r="V146" i="9"/>
  <c r="X154" i="9"/>
  <c r="Y154" i="9"/>
  <c r="W154" i="9"/>
  <c r="V154" i="9"/>
  <c r="X162" i="9"/>
  <c r="Y162" i="9"/>
  <c r="W162" i="9"/>
  <c r="V162" i="9"/>
  <c r="X170" i="9"/>
  <c r="Y170" i="9"/>
  <c r="W170" i="9"/>
  <c r="V170" i="9"/>
  <c r="X178" i="9"/>
  <c r="Y178" i="9"/>
  <c r="W178" i="9"/>
  <c r="V178" i="9"/>
  <c r="X186" i="9"/>
  <c r="Y186" i="9"/>
  <c r="W186" i="9"/>
  <c r="V186" i="9"/>
  <c r="X194" i="9"/>
  <c r="Y194" i="9"/>
  <c r="W194" i="9"/>
  <c r="V194" i="9"/>
  <c r="X202" i="9"/>
  <c r="Y202" i="9"/>
  <c r="W202" i="9"/>
  <c r="V202" i="9"/>
  <c r="X210" i="9"/>
  <c r="Y210" i="9"/>
  <c r="W210" i="9"/>
  <c r="V210" i="9"/>
  <c r="X218" i="9"/>
  <c r="Y218" i="9"/>
  <c r="W218" i="9"/>
  <c r="V218" i="9"/>
  <c r="X226" i="9"/>
  <c r="Y226" i="9"/>
  <c r="W226" i="9"/>
  <c r="V226" i="9"/>
  <c r="X234" i="9"/>
  <c r="Y234" i="9"/>
  <c r="W234" i="9"/>
  <c r="V234" i="9"/>
  <c r="X242" i="9"/>
  <c r="Y242" i="9"/>
  <c r="W242" i="9"/>
  <c r="V242" i="9"/>
  <c r="X250" i="9"/>
  <c r="Y250" i="9"/>
  <c r="W250" i="9"/>
  <c r="V250" i="9"/>
  <c r="X258" i="9"/>
  <c r="Y258" i="9"/>
  <c r="W258" i="9"/>
  <c r="V258" i="9"/>
  <c r="X266" i="9"/>
  <c r="Y266" i="9"/>
  <c r="W266" i="9"/>
  <c r="V266" i="9"/>
  <c r="X274" i="9"/>
  <c r="Y274" i="9"/>
  <c r="W274" i="9"/>
  <c r="V274" i="9"/>
  <c r="X282" i="9"/>
  <c r="Y282" i="9"/>
  <c r="W282" i="9"/>
  <c r="V282" i="9"/>
  <c r="X290" i="9"/>
  <c r="Y290" i="9"/>
  <c r="W290" i="9"/>
  <c r="V290" i="9"/>
  <c r="X298" i="9"/>
  <c r="Y298" i="9"/>
  <c r="W298" i="9"/>
  <c r="V298" i="9"/>
  <c r="X306" i="9"/>
  <c r="Y306" i="9"/>
  <c r="W306" i="9"/>
  <c r="V306" i="9"/>
  <c r="X314" i="9"/>
  <c r="Y314" i="9"/>
  <c r="W314" i="9"/>
  <c r="V314" i="9"/>
  <c r="X322" i="9"/>
  <c r="Y322" i="9"/>
  <c r="W322" i="9"/>
  <c r="V322" i="9"/>
  <c r="X330" i="9"/>
  <c r="Y330" i="9"/>
  <c r="W330" i="9"/>
  <c r="V330" i="9"/>
  <c r="X338" i="9"/>
  <c r="Y338" i="9"/>
  <c r="W338" i="9"/>
  <c r="V338" i="9"/>
  <c r="Y346" i="9"/>
  <c r="W346" i="9"/>
  <c r="X346" i="9"/>
  <c r="V346" i="9"/>
  <c r="Y354" i="9"/>
  <c r="W354" i="9"/>
  <c r="X354" i="9"/>
  <c r="V354" i="9"/>
  <c r="Y362" i="9"/>
  <c r="W362" i="9"/>
  <c r="X362" i="9"/>
  <c r="V362" i="9"/>
  <c r="Y370" i="9"/>
  <c r="W370" i="9"/>
  <c r="X370" i="9"/>
  <c r="V370" i="9"/>
  <c r="Y378" i="9"/>
  <c r="W378" i="9"/>
  <c r="X378" i="9"/>
  <c r="V378" i="9"/>
  <c r="Y386" i="9"/>
  <c r="W386" i="9"/>
  <c r="X386" i="9"/>
  <c r="V386" i="9"/>
  <c r="Y394" i="9"/>
  <c r="W394" i="9"/>
  <c r="X394" i="9"/>
  <c r="V394" i="9"/>
  <c r="Y402" i="9"/>
  <c r="W402" i="9"/>
  <c r="X402" i="9"/>
  <c r="V402" i="9"/>
  <c r="Y410" i="9"/>
  <c r="W410" i="9"/>
  <c r="X410" i="9"/>
  <c r="V410" i="9"/>
  <c r="Y418" i="9"/>
  <c r="W418" i="9"/>
  <c r="X418" i="9"/>
  <c r="V418" i="9"/>
  <c r="Y426" i="9"/>
  <c r="W426" i="9"/>
  <c r="X426" i="9"/>
  <c r="V426" i="9"/>
  <c r="Y434" i="9"/>
  <c r="W434" i="9"/>
  <c r="X434" i="9"/>
  <c r="V434" i="9"/>
  <c r="Y442" i="9"/>
  <c r="W442" i="9"/>
  <c r="X442" i="9"/>
  <c r="V442" i="9"/>
  <c r="Y450" i="9"/>
  <c r="W450" i="9"/>
  <c r="X450" i="9"/>
  <c r="V450" i="9"/>
  <c r="Y458" i="9"/>
  <c r="W458" i="9"/>
  <c r="X458" i="9"/>
  <c r="V458" i="9"/>
  <c r="Y466" i="9"/>
  <c r="W466" i="9"/>
  <c r="X466" i="9"/>
  <c r="V466" i="9"/>
  <c r="Y474" i="9"/>
  <c r="W474" i="9"/>
  <c r="X474" i="9"/>
  <c r="V474" i="9"/>
  <c r="Y482" i="9"/>
  <c r="W482" i="9"/>
  <c r="X482" i="9"/>
  <c r="V482" i="9"/>
  <c r="Y490" i="9"/>
  <c r="W490" i="9"/>
  <c r="X490" i="9"/>
  <c r="V490" i="9"/>
  <c r="Y498" i="9"/>
  <c r="W498" i="9"/>
  <c r="X498" i="9"/>
  <c r="V498" i="9"/>
  <c r="Y506" i="9"/>
  <c r="W506" i="9"/>
  <c r="X506" i="9"/>
  <c r="V506" i="9"/>
  <c r="Y514" i="9"/>
  <c r="W514" i="9"/>
  <c r="X514" i="9"/>
  <c r="V514" i="9"/>
  <c r="Y522" i="9"/>
  <c r="W522" i="9"/>
  <c r="X522" i="9"/>
  <c r="V522" i="9"/>
  <c r="Y530" i="9"/>
  <c r="W530" i="9"/>
  <c r="X530" i="9"/>
  <c r="V530" i="9"/>
  <c r="Y538" i="9"/>
  <c r="W538" i="9"/>
  <c r="X538" i="9"/>
  <c r="V538" i="9"/>
  <c r="Y546" i="9"/>
  <c r="W546" i="9"/>
  <c r="X546" i="9"/>
  <c r="V546" i="9"/>
  <c r="Y554" i="9"/>
  <c r="W554" i="9"/>
  <c r="X554" i="9"/>
  <c r="V554" i="9"/>
  <c r="Y562" i="9"/>
  <c r="W562" i="9"/>
  <c r="X562" i="9"/>
  <c r="V562" i="9"/>
  <c r="Y570" i="9"/>
  <c r="W570" i="9"/>
  <c r="X570" i="9"/>
  <c r="V570" i="9"/>
  <c r="Y578" i="9"/>
  <c r="W578" i="9"/>
  <c r="X578" i="9"/>
  <c r="V578" i="9"/>
  <c r="Y586" i="9"/>
  <c r="W586" i="9"/>
  <c r="X586" i="9"/>
  <c r="V586" i="9"/>
  <c r="Y594" i="9"/>
  <c r="W594" i="9"/>
  <c r="X594" i="9"/>
  <c r="V594" i="9"/>
  <c r="Y602" i="9"/>
  <c r="W602" i="9"/>
  <c r="X602" i="9"/>
  <c r="V602" i="9"/>
  <c r="Y610" i="9"/>
  <c r="W610" i="9"/>
  <c r="X610" i="9"/>
  <c r="V610" i="9"/>
  <c r="Y618" i="9"/>
  <c r="W618" i="9"/>
  <c r="X618" i="9"/>
  <c r="V618" i="9"/>
  <c r="Y626" i="9"/>
  <c r="W626" i="9"/>
  <c r="X626" i="9"/>
  <c r="V626" i="9"/>
  <c r="Y634" i="9"/>
  <c r="W634" i="9"/>
  <c r="X634" i="9"/>
  <c r="V634" i="9"/>
  <c r="Y642" i="9"/>
  <c r="W642" i="9"/>
  <c r="X642" i="9"/>
  <c r="V642" i="9"/>
  <c r="Y650" i="9"/>
  <c r="W650" i="9"/>
  <c r="X650" i="9"/>
  <c r="V650" i="9"/>
  <c r="Y658" i="9"/>
  <c r="W658" i="9"/>
  <c r="X658" i="9"/>
  <c r="V658" i="9"/>
  <c r="Y666" i="9"/>
  <c r="W666" i="9"/>
  <c r="X666" i="9"/>
  <c r="V666" i="9"/>
  <c r="Y674" i="9"/>
  <c r="W674" i="9"/>
  <c r="X674" i="9"/>
  <c r="V674" i="9"/>
  <c r="Y682" i="9"/>
  <c r="W682" i="9"/>
  <c r="X682" i="9"/>
  <c r="V682" i="9"/>
  <c r="Y690" i="9"/>
  <c r="W690" i="9"/>
  <c r="X690" i="9"/>
  <c r="V690" i="9"/>
  <c r="Y698" i="9"/>
  <c r="W698" i="9"/>
  <c r="X698" i="9"/>
  <c r="V698" i="9"/>
  <c r="Y706" i="9"/>
  <c r="W706" i="9"/>
  <c r="X706" i="9"/>
  <c r="V706" i="9"/>
  <c r="Y714" i="9"/>
  <c r="W714" i="9"/>
  <c r="X714" i="9"/>
  <c r="V714" i="9"/>
  <c r="Y722" i="9"/>
  <c r="W722" i="9"/>
  <c r="X722" i="9"/>
  <c r="V722" i="9"/>
  <c r="Y730" i="9"/>
  <c r="W730" i="9"/>
  <c r="X730" i="9"/>
  <c r="V730" i="9"/>
  <c r="Y738" i="9"/>
  <c r="W738" i="9"/>
  <c r="X738" i="9"/>
  <c r="V738" i="9"/>
  <c r="Y746" i="9"/>
  <c r="W746" i="9"/>
  <c r="X746" i="9"/>
  <c r="V746" i="9"/>
  <c r="Y754" i="9"/>
  <c r="W754" i="9"/>
  <c r="X754" i="9"/>
  <c r="V754" i="9"/>
  <c r="Y762" i="9"/>
  <c r="W762" i="9"/>
  <c r="X762" i="9"/>
  <c r="V762" i="9"/>
  <c r="Y770" i="9"/>
  <c r="W770" i="9"/>
  <c r="X770" i="9"/>
  <c r="V770" i="9"/>
  <c r="Y778" i="9"/>
  <c r="W778" i="9"/>
  <c r="X778" i="9"/>
  <c r="V778" i="9"/>
  <c r="Y786" i="9"/>
  <c r="W786" i="9"/>
  <c r="X786" i="9"/>
  <c r="V786" i="9"/>
  <c r="Y794" i="9"/>
  <c r="W794" i="9"/>
  <c r="X794" i="9"/>
  <c r="V794" i="9"/>
  <c r="Y802" i="9"/>
  <c r="W802" i="9"/>
  <c r="X802" i="9"/>
  <c r="V802" i="9"/>
  <c r="Y810" i="9"/>
  <c r="W810" i="9"/>
  <c r="X810" i="9"/>
  <c r="V810" i="9"/>
  <c r="Y818" i="9"/>
  <c r="W818" i="9"/>
  <c r="X818" i="9"/>
  <c r="V818" i="9"/>
  <c r="Y826" i="9"/>
  <c r="W826" i="9"/>
  <c r="X826" i="9"/>
  <c r="V826" i="9"/>
  <c r="Y834" i="9"/>
  <c r="W834" i="9"/>
  <c r="X834" i="9"/>
  <c r="V834" i="9"/>
  <c r="Y842" i="9"/>
  <c r="W842" i="9"/>
  <c r="X842" i="9"/>
  <c r="V842" i="9"/>
  <c r="Y850" i="9"/>
  <c r="W850" i="9"/>
  <c r="X850" i="9"/>
  <c r="V850" i="9"/>
  <c r="Y858" i="9"/>
  <c r="W858" i="9"/>
  <c r="X858" i="9"/>
  <c r="V858" i="9"/>
  <c r="Y866" i="9"/>
  <c r="W866" i="9"/>
  <c r="X866" i="9"/>
  <c r="V866" i="9"/>
  <c r="Y874" i="9"/>
  <c r="W874" i="9"/>
  <c r="X874" i="9"/>
  <c r="V874" i="9"/>
  <c r="Y882" i="9"/>
  <c r="W882" i="9"/>
  <c r="X882" i="9"/>
  <c r="V882" i="9"/>
  <c r="Y890" i="9"/>
  <c r="W890" i="9"/>
  <c r="X890" i="9"/>
  <c r="V890" i="9"/>
  <c r="Y898" i="9"/>
  <c r="W898" i="9"/>
  <c r="X898" i="9"/>
  <c r="V898" i="9"/>
  <c r="Y906" i="9"/>
  <c r="W906" i="9"/>
  <c r="X906" i="9"/>
  <c r="V906" i="9"/>
  <c r="Y914" i="9"/>
  <c r="W914" i="9"/>
  <c r="X914" i="9"/>
  <c r="V914" i="9"/>
  <c r="Y922" i="9"/>
  <c r="W922" i="9"/>
  <c r="X922" i="9"/>
  <c r="V922" i="9"/>
  <c r="Y930" i="9"/>
  <c r="W930" i="9"/>
  <c r="X930" i="9"/>
  <c r="V930" i="9"/>
  <c r="Y938" i="9"/>
  <c r="W938" i="9"/>
  <c r="X938" i="9"/>
  <c r="V938" i="9"/>
  <c r="Y946" i="9"/>
  <c r="W946" i="9"/>
  <c r="X946" i="9"/>
  <c r="V946" i="9"/>
  <c r="Y954" i="9"/>
  <c r="W954" i="9"/>
  <c r="X954" i="9"/>
  <c r="V954" i="9"/>
  <c r="Y962" i="9"/>
  <c r="W962" i="9"/>
  <c r="X962" i="9"/>
  <c r="V962" i="9"/>
  <c r="Y970" i="9"/>
  <c r="W970" i="9"/>
  <c r="X970" i="9"/>
  <c r="V970" i="9"/>
  <c r="Y978" i="9"/>
  <c r="W978" i="9"/>
  <c r="X978" i="9"/>
  <c r="V978" i="9"/>
  <c r="Y986" i="9"/>
  <c r="W986" i="9"/>
  <c r="X986" i="9"/>
  <c r="V986" i="9"/>
  <c r="Y994" i="9"/>
  <c r="W994" i="9"/>
  <c r="X994" i="9"/>
  <c r="V994" i="9"/>
  <c r="Y1002" i="9"/>
  <c r="W1002" i="9"/>
  <c r="X1002" i="9"/>
  <c r="V1002" i="9"/>
  <c r="Y1010" i="9"/>
  <c r="W1010" i="9"/>
  <c r="X1010" i="9"/>
  <c r="V1010" i="9"/>
  <c r="Y1018" i="9"/>
  <c r="W1018" i="9"/>
  <c r="X1018" i="9"/>
  <c r="V1018" i="9"/>
  <c r="Y1026" i="9"/>
  <c r="W1026" i="9"/>
  <c r="X1026" i="9"/>
  <c r="V1026" i="9"/>
  <c r="Y1034" i="9"/>
  <c r="W1034" i="9"/>
  <c r="X1034" i="9"/>
  <c r="V1034" i="9"/>
  <c r="Y1042" i="9"/>
  <c r="W1042" i="9"/>
  <c r="X1042" i="9"/>
  <c r="V1042" i="9"/>
  <c r="Y1050" i="9"/>
  <c r="W1050" i="9"/>
  <c r="X1050" i="9"/>
  <c r="V1050" i="9"/>
  <c r="Y35" i="10"/>
  <c r="V35" i="10"/>
  <c r="W35" i="10"/>
  <c r="X35" i="10"/>
  <c r="Y43" i="10"/>
  <c r="V43" i="10"/>
  <c r="W43" i="10"/>
  <c r="X43" i="10"/>
  <c r="Y51" i="10"/>
  <c r="V51" i="10"/>
  <c r="W51" i="10"/>
  <c r="X51" i="10"/>
  <c r="X62" i="10"/>
  <c r="Y62" i="10"/>
  <c r="V62" i="10"/>
  <c r="W62" i="10"/>
  <c r="X70" i="10"/>
  <c r="V70" i="10"/>
  <c r="W70" i="10"/>
  <c r="Y70" i="10"/>
  <c r="Y78" i="10"/>
  <c r="X78" i="10"/>
  <c r="V78" i="10"/>
  <c r="W78" i="10"/>
  <c r="X86" i="10"/>
  <c r="Y86" i="10"/>
  <c r="V86" i="10"/>
  <c r="W86" i="10"/>
  <c r="X94" i="10"/>
  <c r="Y94" i="10"/>
  <c r="V94" i="10"/>
  <c r="W94" i="10"/>
  <c r="X102" i="10"/>
  <c r="Y102" i="10"/>
  <c r="V102" i="10"/>
  <c r="W102" i="10"/>
  <c r="X110" i="10"/>
  <c r="Y110" i="10"/>
  <c r="V110" i="10"/>
  <c r="W110" i="10"/>
  <c r="X118" i="10"/>
  <c r="Y118" i="10"/>
  <c r="V118" i="10"/>
  <c r="W118" i="10"/>
  <c r="X126" i="10"/>
  <c r="Y126" i="10"/>
  <c r="V126" i="10"/>
  <c r="W126" i="10"/>
  <c r="X134" i="10"/>
  <c r="V134" i="10"/>
  <c r="W134" i="10"/>
  <c r="Y134" i="10"/>
  <c r="Y142" i="10"/>
  <c r="X142" i="10"/>
  <c r="V142" i="10"/>
  <c r="W142" i="10"/>
  <c r="X150" i="10"/>
  <c r="Y150" i="10"/>
  <c r="V150" i="10"/>
  <c r="W150" i="10"/>
  <c r="X158" i="10"/>
  <c r="Y158" i="10"/>
  <c r="V158" i="10"/>
  <c r="W158" i="10"/>
  <c r="X166" i="10"/>
  <c r="Y166" i="10"/>
  <c r="V166" i="10"/>
  <c r="W166" i="10"/>
  <c r="X174" i="10"/>
  <c r="Y174" i="10"/>
  <c r="V174" i="10"/>
  <c r="W174" i="10"/>
  <c r="X182" i="10"/>
  <c r="Y182" i="10"/>
  <c r="V182" i="10"/>
  <c r="W182" i="10"/>
  <c r="X190" i="10"/>
  <c r="Y190" i="10"/>
  <c r="V190" i="10"/>
  <c r="W190" i="10"/>
  <c r="X198" i="10"/>
  <c r="V198" i="10"/>
  <c r="W198" i="10"/>
  <c r="Y198" i="10"/>
  <c r="Y206" i="10"/>
  <c r="X206" i="10"/>
  <c r="V206" i="10"/>
  <c r="W206" i="10"/>
  <c r="X214" i="10"/>
  <c r="Y214" i="10"/>
  <c r="V214" i="10"/>
  <c r="W214" i="10"/>
  <c r="X222" i="10"/>
  <c r="Y222" i="10"/>
  <c r="V222" i="10"/>
  <c r="W222" i="10"/>
  <c r="X230" i="10"/>
  <c r="Y230" i="10"/>
  <c r="V230" i="10"/>
  <c r="W230" i="10"/>
  <c r="X238" i="10"/>
  <c r="Y238" i="10"/>
  <c r="V238" i="10"/>
  <c r="W238" i="10"/>
  <c r="X246" i="10"/>
  <c r="Y246" i="10"/>
  <c r="V246" i="10"/>
  <c r="W246" i="10"/>
  <c r="X254" i="10"/>
  <c r="Y254" i="10"/>
  <c r="V254" i="10"/>
  <c r="W254" i="10"/>
  <c r="X262" i="10"/>
  <c r="V262" i="10"/>
  <c r="Y262" i="10"/>
  <c r="W262" i="10"/>
  <c r="Y270" i="10"/>
  <c r="X270" i="10"/>
  <c r="V270" i="10"/>
  <c r="W270" i="10"/>
  <c r="X278" i="10"/>
  <c r="Y278" i="10"/>
  <c r="V278" i="10"/>
  <c r="W278" i="10"/>
  <c r="X286" i="10"/>
  <c r="Y286" i="10"/>
  <c r="V286" i="10"/>
  <c r="W286" i="10"/>
  <c r="X294" i="10"/>
  <c r="Y294" i="10"/>
  <c r="V294" i="10"/>
  <c r="W294" i="10"/>
  <c r="X302" i="10"/>
  <c r="Y302" i="10"/>
  <c r="V302" i="10"/>
  <c r="W302" i="10"/>
  <c r="X310" i="10"/>
  <c r="Y310" i="10"/>
  <c r="V310" i="10"/>
  <c r="W310" i="10"/>
  <c r="X318" i="10"/>
  <c r="Y318" i="10"/>
  <c r="V318" i="10"/>
  <c r="W318" i="10"/>
  <c r="X326" i="10"/>
  <c r="V326" i="10"/>
  <c r="Y326" i="10"/>
  <c r="W326" i="10"/>
  <c r="Y334" i="10"/>
  <c r="X334" i="10"/>
  <c r="V334" i="10"/>
  <c r="W334" i="10"/>
  <c r="X342" i="10"/>
  <c r="Y342" i="10"/>
  <c r="V342" i="10"/>
  <c r="W342" i="10"/>
  <c r="X350" i="10"/>
  <c r="Y350" i="10"/>
  <c r="V350" i="10"/>
  <c r="W350" i="10"/>
  <c r="X358" i="10"/>
  <c r="Y358" i="10"/>
  <c r="V358" i="10"/>
  <c r="W358" i="10"/>
  <c r="X366" i="10"/>
  <c r="Y366" i="10"/>
  <c r="V366" i="10"/>
  <c r="W366" i="10"/>
  <c r="X374" i="10"/>
  <c r="Y374" i="10"/>
  <c r="V374" i="10"/>
  <c r="W374" i="10"/>
  <c r="X382" i="10"/>
  <c r="Y382" i="10"/>
  <c r="V382" i="10"/>
  <c r="W382" i="10"/>
  <c r="X390" i="10"/>
  <c r="V390" i="10"/>
  <c r="W390" i="10"/>
  <c r="Y390" i="10"/>
  <c r="Y398" i="10"/>
  <c r="X398" i="10"/>
  <c r="V398" i="10"/>
  <c r="W398" i="10"/>
  <c r="X406" i="10"/>
  <c r="Y406" i="10"/>
  <c r="V406" i="10"/>
  <c r="W406" i="10"/>
  <c r="X414" i="10"/>
  <c r="Y414" i="10"/>
  <c r="V414" i="10"/>
  <c r="W414" i="10"/>
  <c r="X422" i="10"/>
  <c r="Y422" i="10"/>
  <c r="V422" i="10"/>
  <c r="W422" i="10"/>
  <c r="X430" i="10"/>
  <c r="Y430" i="10"/>
  <c r="V430" i="10"/>
  <c r="W430" i="10"/>
  <c r="X438" i="10"/>
  <c r="Y438" i="10"/>
  <c r="V438" i="10"/>
  <c r="W438" i="10"/>
  <c r="X446" i="10"/>
  <c r="Y446" i="10"/>
  <c r="V446" i="10"/>
  <c r="W446" i="10"/>
  <c r="X454" i="10"/>
  <c r="V454" i="10"/>
  <c r="W454" i="10"/>
  <c r="Y454" i="10"/>
  <c r="Y462" i="10"/>
  <c r="X462" i="10"/>
  <c r="V462" i="10"/>
  <c r="W462" i="10"/>
  <c r="X470" i="10"/>
  <c r="Y470" i="10"/>
  <c r="V470" i="10"/>
  <c r="W470" i="10"/>
  <c r="X478" i="10"/>
  <c r="Y478" i="10"/>
  <c r="V478" i="10"/>
  <c r="W478" i="10"/>
  <c r="X486" i="10"/>
  <c r="Y486" i="10"/>
  <c r="V486" i="10"/>
  <c r="W486" i="10"/>
  <c r="X494" i="10"/>
  <c r="Y494" i="10"/>
  <c r="V494" i="10"/>
  <c r="W494" i="10"/>
  <c r="X502" i="10"/>
  <c r="Y502" i="10"/>
  <c r="V502" i="10"/>
  <c r="W502" i="10"/>
  <c r="X510" i="10"/>
  <c r="Y510" i="10"/>
  <c r="V510" i="10"/>
  <c r="W510" i="10"/>
  <c r="X518" i="10"/>
  <c r="V518" i="10"/>
  <c r="W518" i="10"/>
  <c r="Y518" i="10"/>
  <c r="Y526" i="10"/>
  <c r="X526" i="10"/>
  <c r="V526" i="10"/>
  <c r="W526" i="10"/>
  <c r="X534" i="10"/>
  <c r="Y534" i="10"/>
  <c r="V534" i="10"/>
  <c r="W534" i="10"/>
  <c r="X542" i="10"/>
  <c r="Y542" i="10"/>
  <c r="V542" i="10"/>
  <c r="W542" i="10"/>
  <c r="X550" i="10"/>
  <c r="Y550" i="10"/>
  <c r="V550" i="10"/>
  <c r="W550" i="10"/>
  <c r="X558" i="10"/>
  <c r="Y558" i="10"/>
  <c r="V558" i="10"/>
  <c r="W558" i="10"/>
  <c r="X566" i="10"/>
  <c r="Y566" i="10"/>
  <c r="V566" i="10"/>
  <c r="W566" i="10"/>
  <c r="X574" i="10"/>
  <c r="Y574" i="10"/>
  <c r="V574" i="10"/>
  <c r="W574" i="10"/>
  <c r="X582" i="10"/>
  <c r="V582" i="10"/>
  <c r="W582" i="10"/>
  <c r="Y582" i="10"/>
  <c r="Y590" i="10"/>
  <c r="X590" i="10"/>
  <c r="V590" i="10"/>
  <c r="W590" i="10"/>
  <c r="X598" i="10"/>
  <c r="Y598" i="10"/>
  <c r="V598" i="10"/>
  <c r="W598" i="10"/>
  <c r="X606" i="10"/>
  <c r="Y606" i="10"/>
  <c r="V606" i="10"/>
  <c r="W606" i="10"/>
  <c r="X614" i="10"/>
  <c r="Y614" i="10"/>
  <c r="V614" i="10"/>
  <c r="W614" i="10"/>
  <c r="X622" i="10"/>
  <c r="Y622" i="10"/>
  <c r="V622" i="10"/>
  <c r="W622" i="10"/>
  <c r="X630" i="10"/>
  <c r="Y630" i="10"/>
  <c r="V630" i="10"/>
  <c r="W630" i="10"/>
  <c r="X638" i="10"/>
  <c r="Y638" i="10"/>
  <c r="V638" i="10"/>
  <c r="W638" i="10"/>
  <c r="X646" i="10"/>
  <c r="V646" i="10"/>
  <c r="W646" i="10"/>
  <c r="Y646" i="10"/>
  <c r="Y654" i="10"/>
  <c r="X654" i="10"/>
  <c r="V654" i="10"/>
  <c r="W654" i="10"/>
  <c r="X662" i="10"/>
  <c r="Y662" i="10"/>
  <c r="V662" i="10"/>
  <c r="W662" i="10"/>
  <c r="X670" i="10"/>
  <c r="Y670" i="10"/>
  <c r="V670" i="10"/>
  <c r="W670" i="10"/>
  <c r="X678" i="10"/>
  <c r="Y678" i="10"/>
  <c r="V678" i="10"/>
  <c r="W678" i="10"/>
  <c r="X686" i="10"/>
  <c r="Y686" i="10"/>
  <c r="V686" i="10"/>
  <c r="W686" i="10"/>
  <c r="X694" i="10"/>
  <c r="Y694" i="10"/>
  <c r="V694" i="10"/>
  <c r="W694" i="10"/>
  <c r="X702" i="10"/>
  <c r="Y702" i="10"/>
  <c r="V702" i="10"/>
  <c r="W702" i="10"/>
  <c r="X710" i="10"/>
  <c r="Y710" i="10"/>
  <c r="V710" i="10"/>
  <c r="W710" i="10"/>
  <c r="X718" i="10"/>
  <c r="Y718" i="10"/>
  <c r="V718" i="10"/>
  <c r="W718" i="10"/>
  <c r="X726" i="10"/>
  <c r="Y726" i="10"/>
  <c r="V726" i="10"/>
  <c r="W726" i="10"/>
  <c r="X734" i="10"/>
  <c r="Y734" i="10"/>
  <c r="V734" i="10"/>
  <c r="W734" i="10"/>
  <c r="X742" i="10"/>
  <c r="Y742" i="10"/>
  <c r="V742" i="10"/>
  <c r="W742" i="10"/>
  <c r="X750" i="10"/>
  <c r="Y750" i="10"/>
  <c r="V750" i="10"/>
  <c r="W750" i="10"/>
  <c r="X758" i="10"/>
  <c r="Y758" i="10"/>
  <c r="V758" i="10"/>
  <c r="W758" i="10"/>
  <c r="X766" i="10"/>
  <c r="Y766" i="10"/>
  <c r="V766" i="10"/>
  <c r="W766" i="10"/>
  <c r="X774" i="10"/>
  <c r="Y774" i="10"/>
  <c r="V774" i="10"/>
  <c r="W774" i="10"/>
  <c r="X782" i="10"/>
  <c r="Y782" i="10"/>
  <c r="V782" i="10"/>
  <c r="W782" i="10"/>
  <c r="X790" i="10"/>
  <c r="Y790" i="10"/>
  <c r="V790" i="10"/>
  <c r="W790" i="10"/>
  <c r="X798" i="10"/>
  <c r="Y798" i="10"/>
  <c r="V798" i="10"/>
  <c r="W798" i="10"/>
  <c r="X806" i="10"/>
  <c r="Y806" i="10"/>
  <c r="V806" i="10"/>
  <c r="W806" i="10"/>
  <c r="X814" i="10"/>
  <c r="Y814" i="10"/>
  <c r="V814" i="10"/>
  <c r="W814" i="10"/>
  <c r="X822" i="10"/>
  <c r="Y822" i="10"/>
  <c r="V822" i="10"/>
  <c r="W822" i="10"/>
  <c r="X830" i="10"/>
  <c r="Y830" i="10"/>
  <c r="V830" i="10"/>
  <c r="W830" i="10"/>
  <c r="X838" i="10"/>
  <c r="Y838" i="10"/>
  <c r="V838" i="10"/>
  <c r="W838" i="10"/>
  <c r="X846" i="10"/>
  <c r="Y846" i="10"/>
  <c r="V846" i="10"/>
  <c r="W846" i="10"/>
  <c r="X854" i="10"/>
  <c r="Y854" i="10"/>
  <c r="V854" i="10"/>
  <c r="W854" i="10"/>
  <c r="X862" i="10"/>
  <c r="Y862" i="10"/>
  <c r="V862" i="10"/>
  <c r="W862" i="10"/>
  <c r="X870" i="10"/>
  <c r="Y870" i="10"/>
  <c r="V870" i="10"/>
  <c r="W870" i="10"/>
  <c r="X878" i="10"/>
  <c r="Y878" i="10"/>
  <c r="V878" i="10"/>
  <c r="W878" i="10"/>
  <c r="X886" i="10"/>
  <c r="Y886" i="10"/>
  <c r="V886" i="10"/>
  <c r="W886" i="10"/>
  <c r="X894" i="10"/>
  <c r="Y894" i="10"/>
  <c r="V894" i="10"/>
  <c r="W894" i="10"/>
  <c r="X902" i="10"/>
  <c r="Y902" i="10"/>
  <c r="V902" i="10"/>
  <c r="W902" i="10"/>
  <c r="X910" i="10"/>
  <c r="Y910" i="10"/>
  <c r="V910" i="10"/>
  <c r="W910" i="10"/>
  <c r="X918" i="10"/>
  <c r="Y918" i="10"/>
  <c r="V918" i="10"/>
  <c r="W918" i="10"/>
  <c r="X926" i="10"/>
  <c r="Y926" i="10"/>
  <c r="V926" i="10"/>
  <c r="W926" i="10"/>
  <c r="X934" i="10"/>
  <c r="Y934" i="10"/>
  <c r="V934" i="10"/>
  <c r="W934" i="10"/>
  <c r="X942" i="10"/>
  <c r="Y942" i="10"/>
  <c r="V942" i="10"/>
  <c r="W942" i="10"/>
  <c r="X950" i="10"/>
  <c r="Y950" i="10"/>
  <c r="V950" i="10"/>
  <c r="W950" i="10"/>
  <c r="X958" i="10"/>
  <c r="Y958" i="10"/>
  <c r="V958" i="10"/>
  <c r="W958" i="10"/>
  <c r="X966" i="10"/>
  <c r="Y966" i="10"/>
  <c r="V966" i="10"/>
  <c r="W966" i="10"/>
  <c r="X974" i="10"/>
  <c r="Y974" i="10"/>
  <c r="V974" i="10"/>
  <c r="W974" i="10"/>
  <c r="X982" i="10"/>
  <c r="Y982" i="10"/>
  <c r="V982" i="10"/>
  <c r="W982" i="10"/>
  <c r="X990" i="10"/>
  <c r="Y990" i="10"/>
  <c r="V990" i="10"/>
  <c r="W990" i="10"/>
  <c r="X998" i="10"/>
  <c r="Y998" i="10"/>
  <c r="V998" i="10"/>
  <c r="W998" i="10"/>
  <c r="X1006" i="10"/>
  <c r="Y1006" i="10"/>
  <c r="V1006" i="10"/>
  <c r="W1006" i="10"/>
  <c r="X1014" i="10"/>
  <c r="Y1014" i="10"/>
  <c r="V1014" i="10"/>
  <c r="W1014" i="10"/>
  <c r="X1022" i="10"/>
  <c r="Y1022" i="10"/>
  <c r="V1022" i="10"/>
  <c r="W1022" i="10"/>
  <c r="X1030" i="10"/>
  <c r="Y1030" i="10"/>
  <c r="V1030" i="10"/>
  <c r="W1030" i="10"/>
  <c r="X1038" i="10"/>
  <c r="Y1038" i="10"/>
  <c r="V1038" i="10"/>
  <c r="W1038" i="10"/>
  <c r="X1046" i="10"/>
  <c r="Y1046" i="10"/>
  <c r="V1046" i="10"/>
  <c r="W1046" i="10"/>
  <c r="X1054" i="10"/>
  <c r="Y1054" i="10"/>
  <c r="V1054" i="10"/>
  <c r="W1054" i="10"/>
  <c r="V39" i="11"/>
  <c r="W39" i="11"/>
  <c r="X39" i="11"/>
  <c r="Y39" i="11"/>
  <c r="V47" i="11"/>
  <c r="W47" i="11"/>
  <c r="X47" i="11"/>
  <c r="Y47" i="11"/>
  <c r="V58" i="11"/>
  <c r="W58" i="11"/>
  <c r="X58" i="11"/>
  <c r="Y58" i="11"/>
  <c r="V66" i="11"/>
  <c r="W66" i="11"/>
  <c r="X66" i="11"/>
  <c r="Y66" i="11"/>
  <c r="V74" i="11"/>
  <c r="W74" i="11"/>
  <c r="X74" i="11"/>
  <c r="Y74" i="11"/>
  <c r="V82" i="11"/>
  <c r="W82" i="11"/>
  <c r="X82" i="11"/>
  <c r="Y82" i="11"/>
  <c r="V90" i="11"/>
  <c r="W90" i="11"/>
  <c r="X90" i="11"/>
  <c r="Y90" i="11"/>
  <c r="V98" i="11"/>
  <c r="W98" i="11"/>
  <c r="X98" i="11"/>
  <c r="Y98" i="11"/>
  <c r="V106" i="11"/>
  <c r="W106" i="11"/>
  <c r="X106" i="11"/>
  <c r="Y106" i="11"/>
  <c r="V114" i="11"/>
  <c r="W114" i="11"/>
  <c r="X114" i="11"/>
  <c r="Y114" i="11"/>
  <c r="V122" i="11"/>
  <c r="W122" i="11"/>
  <c r="X122" i="11"/>
  <c r="Y122" i="11"/>
  <c r="V130" i="11"/>
  <c r="W130" i="11"/>
  <c r="X130" i="11"/>
  <c r="Y130" i="11"/>
  <c r="V138" i="11"/>
  <c r="W138" i="11"/>
  <c r="X138" i="11"/>
  <c r="Y138" i="11"/>
  <c r="V146" i="11"/>
  <c r="W146" i="11"/>
  <c r="X146" i="11"/>
  <c r="Y146" i="11"/>
  <c r="V154" i="11"/>
  <c r="W154" i="11"/>
  <c r="X154" i="11"/>
  <c r="Y154" i="11"/>
  <c r="V162" i="11"/>
  <c r="W162" i="11"/>
  <c r="X162" i="11"/>
  <c r="Y162" i="11"/>
  <c r="V170" i="11"/>
  <c r="W170" i="11"/>
  <c r="X170" i="11"/>
  <c r="Y170" i="11"/>
  <c r="V178" i="11"/>
  <c r="W178" i="11"/>
  <c r="X178" i="11"/>
  <c r="Y178" i="11"/>
  <c r="V186" i="11"/>
  <c r="W186" i="11"/>
  <c r="X186" i="11"/>
  <c r="Y186" i="11"/>
  <c r="V194" i="11"/>
  <c r="W194" i="11"/>
  <c r="X194" i="11"/>
  <c r="Y194" i="11"/>
  <c r="V202" i="11"/>
  <c r="W202" i="11"/>
  <c r="X202" i="11"/>
  <c r="Y202" i="11"/>
  <c r="V210" i="11"/>
  <c r="W210" i="11"/>
  <c r="X210" i="11"/>
  <c r="Y210" i="11"/>
  <c r="V218" i="11"/>
  <c r="W218" i="11"/>
  <c r="X218" i="11"/>
  <c r="Y218" i="11"/>
  <c r="V226" i="11"/>
  <c r="W226" i="11"/>
  <c r="X226" i="11"/>
  <c r="Y226" i="11"/>
  <c r="V234" i="11"/>
  <c r="W234" i="11"/>
  <c r="X234" i="11"/>
  <c r="Y234" i="11"/>
  <c r="V242" i="11"/>
  <c r="W242" i="11"/>
  <c r="X242" i="11"/>
  <c r="Y242" i="11"/>
  <c r="V250" i="11"/>
  <c r="W250" i="11"/>
  <c r="X250" i="11"/>
  <c r="Y250" i="11"/>
  <c r="V258" i="11"/>
  <c r="W258" i="11"/>
  <c r="X258" i="11"/>
  <c r="Y258" i="11"/>
  <c r="V266" i="11"/>
  <c r="W266" i="11"/>
  <c r="X266" i="11"/>
  <c r="Y266" i="11"/>
  <c r="V274" i="11"/>
  <c r="W274" i="11"/>
  <c r="X274" i="11"/>
  <c r="Y274" i="11"/>
  <c r="V282" i="11"/>
  <c r="W282" i="11"/>
  <c r="X282" i="11"/>
  <c r="Y282" i="11"/>
  <c r="V290" i="11"/>
  <c r="W290" i="11"/>
  <c r="X290" i="11"/>
  <c r="Y290" i="11"/>
  <c r="V298" i="11"/>
  <c r="W298" i="11"/>
  <c r="X298" i="11"/>
  <c r="Y298" i="11"/>
  <c r="V306" i="11"/>
  <c r="W306" i="11"/>
  <c r="X306" i="11"/>
  <c r="Y306" i="11"/>
  <c r="V314" i="11"/>
  <c r="W314" i="11"/>
  <c r="X314" i="11"/>
  <c r="Y314" i="11"/>
  <c r="V322" i="11"/>
  <c r="W322" i="11"/>
  <c r="X322" i="11"/>
  <c r="Y322" i="11"/>
  <c r="V330" i="11"/>
  <c r="W330" i="11"/>
  <c r="X330" i="11"/>
  <c r="Y330" i="11"/>
  <c r="V338" i="11"/>
  <c r="W338" i="11"/>
  <c r="X338" i="11"/>
  <c r="Y338" i="11"/>
  <c r="V346" i="11"/>
  <c r="W346" i="11"/>
  <c r="X346" i="11"/>
  <c r="Y346" i="11"/>
  <c r="V354" i="11"/>
  <c r="W354" i="11"/>
  <c r="X354" i="11"/>
  <c r="Y354" i="11"/>
  <c r="V362" i="11"/>
  <c r="W362" i="11"/>
  <c r="X362" i="11"/>
  <c r="Y362" i="11"/>
  <c r="V370" i="11"/>
  <c r="W370" i="11"/>
  <c r="X370" i="11"/>
  <c r="Y370" i="11"/>
  <c r="V378" i="11"/>
  <c r="W378" i="11"/>
  <c r="X378" i="11"/>
  <c r="Y378" i="11"/>
  <c r="V386" i="11"/>
  <c r="W386" i="11"/>
  <c r="X386" i="11"/>
  <c r="Y386" i="11"/>
  <c r="V394" i="11"/>
  <c r="W394" i="11"/>
  <c r="X394" i="11"/>
  <c r="Y394" i="11"/>
  <c r="V402" i="11"/>
  <c r="W402" i="11"/>
  <c r="X402" i="11"/>
  <c r="Y402" i="11"/>
  <c r="V410" i="11"/>
  <c r="W410" i="11"/>
  <c r="X410" i="11"/>
  <c r="Y410" i="11"/>
  <c r="V418" i="11"/>
  <c r="W418" i="11"/>
  <c r="X418" i="11"/>
  <c r="Y418" i="11"/>
  <c r="V426" i="11"/>
  <c r="W426" i="11"/>
  <c r="X426" i="11"/>
  <c r="Y426" i="11"/>
  <c r="V434" i="11"/>
  <c r="W434" i="11"/>
  <c r="X434" i="11"/>
  <c r="Y434" i="11"/>
  <c r="V442" i="11"/>
  <c r="W442" i="11"/>
  <c r="X442" i="11"/>
  <c r="Y442" i="11"/>
  <c r="V450" i="11"/>
  <c r="W450" i="11"/>
  <c r="X450" i="11"/>
  <c r="Y450" i="11"/>
  <c r="V458" i="11"/>
  <c r="W458" i="11"/>
  <c r="X458" i="11"/>
  <c r="Y458" i="11"/>
  <c r="V466" i="11"/>
  <c r="W466" i="11"/>
  <c r="X466" i="11"/>
  <c r="Y466" i="11"/>
  <c r="V474" i="11"/>
  <c r="W474" i="11"/>
  <c r="X474" i="11"/>
  <c r="Y474" i="11"/>
  <c r="V482" i="11"/>
  <c r="W482" i="11"/>
  <c r="X482" i="11"/>
  <c r="Y482" i="11"/>
  <c r="V490" i="11"/>
  <c r="W490" i="11"/>
  <c r="X490" i="11"/>
  <c r="Y490" i="11"/>
  <c r="V498" i="11"/>
  <c r="W498" i="11"/>
  <c r="X498" i="11"/>
  <c r="Y498" i="11"/>
  <c r="V506" i="11"/>
  <c r="W506" i="11"/>
  <c r="X506" i="11"/>
  <c r="Y506" i="11"/>
  <c r="V514" i="11"/>
  <c r="W514" i="11"/>
  <c r="X514" i="11"/>
  <c r="Y514" i="11"/>
  <c r="V522" i="11"/>
  <c r="W522" i="11"/>
  <c r="X522" i="11"/>
  <c r="Y522" i="11"/>
  <c r="V530" i="11"/>
  <c r="W530" i="11"/>
  <c r="X530" i="11"/>
  <c r="Y530" i="11"/>
  <c r="V538" i="11"/>
  <c r="W538" i="11"/>
  <c r="X538" i="11"/>
  <c r="Y538" i="11"/>
  <c r="V546" i="11"/>
  <c r="W546" i="11"/>
  <c r="X546" i="11"/>
  <c r="Y546" i="11"/>
  <c r="V554" i="11"/>
  <c r="W554" i="11"/>
  <c r="X554" i="11"/>
  <c r="Y554" i="11"/>
  <c r="V562" i="11"/>
  <c r="W562" i="11"/>
  <c r="X562" i="11"/>
  <c r="Y562" i="11"/>
  <c r="V570" i="11"/>
  <c r="W570" i="11"/>
  <c r="X570" i="11"/>
  <c r="Y570" i="11"/>
  <c r="V578" i="11"/>
  <c r="W578" i="11"/>
  <c r="X578" i="11"/>
  <c r="Y578" i="11"/>
  <c r="V586" i="11"/>
  <c r="W586" i="11"/>
  <c r="X586" i="11"/>
  <c r="Y586" i="11"/>
  <c r="V594" i="11"/>
  <c r="W594" i="11"/>
  <c r="X594" i="11"/>
  <c r="Y594" i="11"/>
  <c r="V602" i="11"/>
  <c r="W602" i="11"/>
  <c r="X602" i="11"/>
  <c r="Y602" i="11"/>
  <c r="V610" i="11"/>
  <c r="W610" i="11"/>
  <c r="X610" i="11"/>
  <c r="Y610" i="11"/>
  <c r="V618" i="11"/>
  <c r="W618" i="11"/>
  <c r="X618" i="11"/>
  <c r="Y618" i="11"/>
  <c r="V626" i="11"/>
  <c r="W626" i="11"/>
  <c r="X626" i="11"/>
  <c r="Y626" i="11"/>
  <c r="V634" i="11"/>
  <c r="W634" i="11"/>
  <c r="X634" i="11"/>
  <c r="Y634" i="11"/>
  <c r="V642" i="11"/>
  <c r="W642" i="11"/>
  <c r="X642" i="11"/>
  <c r="Y642" i="11"/>
  <c r="V650" i="11"/>
  <c r="W650" i="11"/>
  <c r="X650" i="11"/>
  <c r="Y650" i="11"/>
  <c r="V658" i="11"/>
  <c r="W658" i="11"/>
  <c r="X658" i="11"/>
  <c r="Y658" i="11"/>
  <c r="V666" i="11"/>
  <c r="W666" i="11"/>
  <c r="X666" i="11"/>
  <c r="Y666" i="11"/>
  <c r="V674" i="11"/>
  <c r="W674" i="11"/>
  <c r="X674" i="11"/>
  <c r="Y674" i="11"/>
  <c r="V682" i="11"/>
  <c r="W682" i="11"/>
  <c r="X682" i="11"/>
  <c r="Y682" i="11"/>
  <c r="V690" i="11"/>
  <c r="W690" i="11"/>
  <c r="X690" i="11"/>
  <c r="Y690" i="11"/>
  <c r="V698" i="11"/>
  <c r="W698" i="11"/>
  <c r="X698" i="11"/>
  <c r="Y698" i="11"/>
  <c r="V706" i="11"/>
  <c r="W706" i="11"/>
  <c r="X706" i="11"/>
  <c r="Y706" i="11"/>
  <c r="V714" i="11"/>
  <c r="W714" i="11"/>
  <c r="X714" i="11"/>
  <c r="Y714" i="11"/>
  <c r="V722" i="11"/>
  <c r="W722" i="11"/>
  <c r="X722" i="11"/>
  <c r="Y722" i="11"/>
  <c r="V730" i="11"/>
  <c r="W730" i="11"/>
  <c r="X730" i="11"/>
  <c r="Y730" i="11"/>
  <c r="V738" i="11"/>
  <c r="W738" i="11"/>
  <c r="X738" i="11"/>
  <c r="Y738" i="11"/>
  <c r="V746" i="11"/>
  <c r="W746" i="11"/>
  <c r="X746" i="11"/>
  <c r="Y746" i="11"/>
  <c r="V754" i="11"/>
  <c r="W754" i="11"/>
  <c r="X754" i="11"/>
  <c r="Y754" i="11"/>
  <c r="V762" i="11"/>
  <c r="W762" i="11"/>
  <c r="X762" i="11"/>
  <c r="Y762" i="11"/>
  <c r="V770" i="11"/>
  <c r="W770" i="11"/>
  <c r="X770" i="11"/>
  <c r="Y770" i="11"/>
  <c r="V778" i="11"/>
  <c r="W778" i="11"/>
  <c r="X778" i="11"/>
  <c r="Y778" i="11"/>
  <c r="V786" i="11"/>
  <c r="W786" i="11"/>
  <c r="X786" i="11"/>
  <c r="Y786" i="11"/>
  <c r="V794" i="11"/>
  <c r="W794" i="11"/>
  <c r="X794" i="11"/>
  <c r="Y794" i="11"/>
  <c r="V802" i="11"/>
  <c r="W802" i="11"/>
  <c r="X802" i="11"/>
  <c r="Y802" i="11"/>
  <c r="V810" i="11"/>
  <c r="W810" i="11"/>
  <c r="X810" i="11"/>
  <c r="Y810" i="11"/>
  <c r="V818" i="11"/>
  <c r="W818" i="11"/>
  <c r="X818" i="11"/>
  <c r="Y818" i="11"/>
  <c r="V826" i="11"/>
  <c r="W826" i="11"/>
  <c r="X826" i="11"/>
  <c r="Y826" i="11"/>
  <c r="V834" i="11"/>
  <c r="W834" i="11"/>
  <c r="X834" i="11"/>
  <c r="Y834" i="11"/>
  <c r="V842" i="11"/>
  <c r="W842" i="11"/>
  <c r="X842" i="11"/>
  <c r="Y842" i="11"/>
  <c r="V850" i="11"/>
  <c r="W850" i="11"/>
  <c r="X850" i="11"/>
  <c r="Y850" i="11"/>
  <c r="V858" i="11"/>
  <c r="W858" i="11"/>
  <c r="X858" i="11"/>
  <c r="Y858" i="11"/>
  <c r="V866" i="11"/>
  <c r="W866" i="11"/>
  <c r="X866" i="11"/>
  <c r="Y866" i="11"/>
  <c r="V874" i="11"/>
  <c r="W874" i="11"/>
  <c r="X874" i="11"/>
  <c r="Y874" i="11"/>
  <c r="V882" i="11"/>
  <c r="W882" i="11"/>
  <c r="X882" i="11"/>
  <c r="Y882" i="11"/>
  <c r="V890" i="11"/>
  <c r="W890" i="11"/>
  <c r="X890" i="11"/>
  <c r="Y890" i="11"/>
  <c r="V898" i="11"/>
  <c r="W898" i="11"/>
  <c r="X898" i="11"/>
  <c r="Y898" i="11"/>
  <c r="V906" i="11"/>
  <c r="W906" i="11"/>
  <c r="X906" i="11"/>
  <c r="Y906" i="11"/>
  <c r="V914" i="11"/>
  <c r="W914" i="11"/>
  <c r="X914" i="11"/>
  <c r="Y914" i="11"/>
  <c r="V922" i="11"/>
  <c r="W922" i="11"/>
  <c r="X922" i="11"/>
  <c r="Y922" i="11"/>
  <c r="V930" i="11"/>
  <c r="W930" i="11"/>
  <c r="X930" i="11"/>
  <c r="Y930" i="11"/>
  <c r="V938" i="11"/>
  <c r="W938" i="11"/>
  <c r="X938" i="11"/>
  <c r="Y938" i="11"/>
  <c r="V946" i="11"/>
  <c r="W946" i="11"/>
  <c r="X946" i="11"/>
  <c r="Y946" i="11"/>
  <c r="V954" i="11"/>
  <c r="W954" i="11"/>
  <c r="X954" i="11"/>
  <c r="Y954" i="11"/>
  <c r="V962" i="11"/>
  <c r="W962" i="11"/>
  <c r="X962" i="11"/>
  <c r="Y962" i="11"/>
  <c r="V970" i="11"/>
  <c r="W970" i="11"/>
  <c r="X970" i="11"/>
  <c r="Y970" i="11"/>
  <c r="V978" i="11"/>
  <c r="W978" i="11"/>
  <c r="X978" i="11"/>
  <c r="Y978" i="11"/>
  <c r="V986" i="11"/>
  <c r="W986" i="11"/>
  <c r="X986" i="11"/>
  <c r="Y986" i="11"/>
  <c r="V994" i="11"/>
  <c r="W994" i="11"/>
  <c r="X994" i="11"/>
  <c r="Y994" i="11"/>
  <c r="V1002" i="11"/>
  <c r="W1002" i="11"/>
  <c r="X1002" i="11"/>
  <c r="Y1002" i="11"/>
  <c r="V1010" i="11"/>
  <c r="W1010" i="11"/>
  <c r="X1010" i="11"/>
  <c r="Y1010" i="11"/>
  <c r="V1018" i="11"/>
  <c r="W1018" i="11"/>
  <c r="X1018" i="11"/>
  <c r="Y1018" i="11"/>
  <c r="V1026" i="11"/>
  <c r="W1026" i="11"/>
  <c r="X1026" i="11"/>
  <c r="Y1026" i="11"/>
  <c r="V1034" i="11"/>
  <c r="W1034" i="11"/>
  <c r="X1034" i="11"/>
  <c r="Y1034" i="11"/>
  <c r="V1042" i="11"/>
  <c r="W1042" i="11"/>
  <c r="X1042" i="11"/>
  <c r="Y1042" i="11"/>
  <c r="V1050" i="11"/>
  <c r="W1050" i="11"/>
  <c r="X1050" i="11"/>
  <c r="Y1050" i="11"/>
  <c r="V35" i="12"/>
  <c r="W35" i="12"/>
  <c r="X35" i="12"/>
  <c r="Y35" i="12"/>
  <c r="V43" i="12"/>
  <c r="W43" i="12"/>
  <c r="X43" i="12"/>
  <c r="Y43" i="12"/>
  <c r="V51" i="12"/>
  <c r="W51" i="12"/>
  <c r="X51" i="12"/>
  <c r="Y51" i="12"/>
  <c r="V62" i="12"/>
  <c r="W62" i="12"/>
  <c r="X62" i="12"/>
  <c r="Y62" i="12"/>
  <c r="V70" i="12"/>
  <c r="W70" i="12"/>
  <c r="X70" i="12"/>
  <c r="Y70" i="12"/>
  <c r="V78" i="12"/>
  <c r="W78" i="12"/>
  <c r="X78" i="12"/>
  <c r="Y78" i="12"/>
  <c r="V86" i="12"/>
  <c r="W86" i="12"/>
  <c r="X86" i="12"/>
  <c r="Y86" i="12"/>
  <c r="V94" i="12"/>
  <c r="W94" i="12"/>
  <c r="X94" i="12"/>
  <c r="Y94" i="12"/>
  <c r="V102" i="12"/>
  <c r="W102" i="12"/>
  <c r="X102" i="12"/>
  <c r="Y102" i="12"/>
  <c r="V110" i="12"/>
  <c r="W110" i="12"/>
  <c r="X110" i="12"/>
  <c r="Y110" i="12"/>
  <c r="V118" i="12"/>
  <c r="W118" i="12"/>
  <c r="X118" i="12"/>
  <c r="Y118" i="12"/>
  <c r="V126" i="12"/>
  <c r="W126" i="12"/>
  <c r="X126" i="12"/>
  <c r="Y126" i="12"/>
  <c r="V134" i="12"/>
  <c r="W134" i="12"/>
  <c r="X134" i="12"/>
  <c r="Y134" i="12"/>
  <c r="V142" i="12"/>
  <c r="W142" i="12"/>
  <c r="X142" i="12"/>
  <c r="Y142" i="12"/>
  <c r="V150" i="12"/>
  <c r="W150" i="12"/>
  <c r="X150" i="12"/>
  <c r="Y150" i="12"/>
  <c r="V158" i="12"/>
  <c r="W158" i="12"/>
  <c r="X158" i="12"/>
  <c r="Y158" i="12"/>
  <c r="V166" i="12"/>
  <c r="W166" i="12"/>
  <c r="X166" i="12"/>
  <c r="Y166" i="12"/>
  <c r="V174" i="12"/>
  <c r="W174" i="12"/>
  <c r="X174" i="12"/>
  <c r="Y174" i="12"/>
  <c r="V182" i="12"/>
  <c r="W182" i="12"/>
  <c r="X182" i="12"/>
  <c r="Y182" i="12"/>
  <c r="V190" i="12"/>
  <c r="W190" i="12"/>
  <c r="X190" i="12"/>
  <c r="Y190" i="12"/>
  <c r="V198" i="12"/>
  <c r="W198" i="12"/>
  <c r="X198" i="12"/>
  <c r="Y198" i="12"/>
  <c r="V206" i="12"/>
  <c r="W206" i="12"/>
  <c r="X206" i="12"/>
  <c r="Y206" i="12"/>
  <c r="V214" i="12"/>
  <c r="W214" i="12"/>
  <c r="X214" i="12"/>
  <c r="Y214" i="12"/>
  <c r="V222" i="12"/>
  <c r="W222" i="12"/>
  <c r="X222" i="12"/>
  <c r="Y222" i="12"/>
  <c r="V230" i="12"/>
  <c r="W230" i="12"/>
  <c r="X230" i="12"/>
  <c r="Y230" i="12"/>
  <c r="V238" i="12"/>
  <c r="W238" i="12"/>
  <c r="X238" i="12"/>
  <c r="Y238" i="12"/>
  <c r="V246" i="12"/>
  <c r="W246" i="12"/>
  <c r="X246" i="12"/>
  <c r="Y246" i="12"/>
  <c r="V254" i="12"/>
  <c r="W254" i="12"/>
  <c r="X254" i="12"/>
  <c r="Y254" i="12"/>
  <c r="V262" i="12"/>
  <c r="W262" i="12"/>
  <c r="X262" i="12"/>
  <c r="Y262" i="12"/>
  <c r="V270" i="12"/>
  <c r="W270" i="12"/>
  <c r="X270" i="12"/>
  <c r="Y270" i="12"/>
  <c r="V278" i="12"/>
  <c r="W278" i="12"/>
  <c r="X278" i="12"/>
  <c r="Y278" i="12"/>
  <c r="V286" i="12"/>
  <c r="W286" i="12"/>
  <c r="X286" i="12"/>
  <c r="Y286" i="12"/>
  <c r="V294" i="12"/>
  <c r="W294" i="12"/>
  <c r="X294" i="12"/>
  <c r="Y294" i="12"/>
  <c r="V302" i="12"/>
  <c r="W302" i="12"/>
  <c r="X302" i="12"/>
  <c r="Y302" i="12"/>
  <c r="V310" i="12"/>
  <c r="W310" i="12"/>
  <c r="X310" i="12"/>
  <c r="Y310" i="12"/>
  <c r="V318" i="12"/>
  <c r="W318" i="12"/>
  <c r="X318" i="12"/>
  <c r="Y318" i="12"/>
  <c r="V326" i="12"/>
  <c r="W326" i="12"/>
  <c r="X326" i="12"/>
  <c r="Y326" i="12"/>
  <c r="V334" i="12"/>
  <c r="W334" i="12"/>
  <c r="X334" i="12"/>
  <c r="Y334" i="12"/>
  <c r="V342" i="12"/>
  <c r="W342" i="12"/>
  <c r="X342" i="12"/>
  <c r="Y342" i="12"/>
  <c r="V350" i="12"/>
  <c r="W350" i="12"/>
  <c r="X350" i="12"/>
  <c r="Y350" i="12"/>
  <c r="V358" i="12"/>
  <c r="W358" i="12"/>
  <c r="X358" i="12"/>
  <c r="Y358" i="12"/>
  <c r="V366" i="12"/>
  <c r="W366" i="12"/>
  <c r="X366" i="12"/>
  <c r="Y366" i="12"/>
  <c r="V374" i="12"/>
  <c r="W374" i="12"/>
  <c r="X374" i="12"/>
  <c r="Y374" i="12"/>
  <c r="V382" i="12"/>
  <c r="W382" i="12"/>
  <c r="X382" i="12"/>
  <c r="Y382" i="12"/>
  <c r="V390" i="12"/>
  <c r="W390" i="12"/>
  <c r="X390" i="12"/>
  <c r="Y390" i="12"/>
  <c r="V398" i="12"/>
  <c r="W398" i="12"/>
  <c r="X398" i="12"/>
  <c r="Y398" i="12"/>
  <c r="V406" i="12"/>
  <c r="W406" i="12"/>
  <c r="X406" i="12"/>
  <c r="Y406" i="12"/>
  <c r="V414" i="12"/>
  <c r="W414" i="12"/>
  <c r="X414" i="12"/>
  <c r="Y414" i="12"/>
  <c r="V422" i="12"/>
  <c r="W422" i="12"/>
  <c r="X422" i="12"/>
  <c r="Y422" i="12"/>
  <c r="V430" i="12"/>
  <c r="W430" i="12"/>
  <c r="X430" i="12"/>
  <c r="Y430" i="12"/>
  <c r="V438" i="12"/>
  <c r="W438" i="12"/>
  <c r="X438" i="12"/>
  <c r="Y438" i="12"/>
  <c r="V446" i="12"/>
  <c r="W446" i="12"/>
  <c r="X446" i="12"/>
  <c r="Y446" i="12"/>
  <c r="V454" i="12"/>
  <c r="W454" i="12"/>
  <c r="X454" i="12"/>
  <c r="Y454" i="12"/>
  <c r="V462" i="12"/>
  <c r="W462" i="12"/>
  <c r="X462" i="12"/>
  <c r="Y462" i="12"/>
  <c r="V470" i="12"/>
  <c r="W470" i="12"/>
  <c r="X470" i="12"/>
  <c r="Y470" i="12"/>
  <c r="V478" i="12"/>
  <c r="W478" i="12"/>
  <c r="X478" i="12"/>
  <c r="Y478" i="12"/>
  <c r="V486" i="12"/>
  <c r="W486" i="12"/>
  <c r="X486" i="12"/>
  <c r="Y486" i="12"/>
  <c r="V494" i="12"/>
  <c r="W494" i="12"/>
  <c r="X494" i="12"/>
  <c r="Y494" i="12"/>
  <c r="V502" i="12"/>
  <c r="W502" i="12"/>
  <c r="X502" i="12"/>
  <c r="Y502" i="12"/>
  <c r="V510" i="12"/>
  <c r="W510" i="12"/>
  <c r="X510" i="12"/>
  <c r="Y510" i="12"/>
  <c r="V518" i="12"/>
  <c r="W518" i="12"/>
  <c r="X518" i="12"/>
  <c r="Y518" i="12"/>
  <c r="V526" i="12"/>
  <c r="W526" i="12"/>
  <c r="X526" i="12"/>
  <c r="Y526" i="12"/>
  <c r="V534" i="12"/>
  <c r="W534" i="12"/>
  <c r="X534" i="12"/>
  <c r="Y534" i="12"/>
  <c r="V542" i="12"/>
  <c r="W542" i="12"/>
  <c r="X542" i="12"/>
  <c r="Y542" i="12"/>
  <c r="V550" i="12"/>
  <c r="W550" i="12"/>
  <c r="X550" i="12"/>
  <c r="Y550" i="12"/>
  <c r="V558" i="12"/>
  <c r="W558" i="12"/>
  <c r="X558" i="12"/>
  <c r="Y558" i="12"/>
  <c r="V566" i="12"/>
  <c r="W566" i="12"/>
  <c r="X566" i="12"/>
  <c r="Y566" i="12"/>
  <c r="V574" i="12"/>
  <c r="W574" i="12"/>
  <c r="X574" i="12"/>
  <c r="Y574" i="12"/>
  <c r="V582" i="12"/>
  <c r="W582" i="12"/>
  <c r="X582" i="12"/>
  <c r="Y582" i="12"/>
  <c r="V590" i="12"/>
  <c r="W590" i="12"/>
  <c r="X590" i="12"/>
  <c r="Y590" i="12"/>
  <c r="V598" i="12"/>
  <c r="W598" i="12"/>
  <c r="X598" i="12"/>
  <c r="Y598" i="12"/>
  <c r="V606" i="12"/>
  <c r="W606" i="12"/>
  <c r="X606" i="12"/>
  <c r="Y606" i="12"/>
  <c r="V614" i="12"/>
  <c r="W614" i="12"/>
  <c r="X614" i="12"/>
  <c r="Y614" i="12"/>
  <c r="V622" i="12"/>
  <c r="W622" i="12"/>
  <c r="X622" i="12"/>
  <c r="Y622" i="12"/>
  <c r="V630" i="12"/>
  <c r="W630" i="12"/>
  <c r="X630" i="12"/>
  <c r="Y630" i="12"/>
  <c r="V638" i="12"/>
  <c r="W638" i="12"/>
  <c r="X638" i="12"/>
  <c r="Y638" i="12"/>
  <c r="V646" i="12"/>
  <c r="W646" i="12"/>
  <c r="X646" i="12"/>
  <c r="Y646" i="12"/>
  <c r="V654" i="12"/>
  <c r="W654" i="12"/>
  <c r="X654" i="12"/>
  <c r="Y654" i="12"/>
  <c r="V662" i="12"/>
  <c r="W662" i="12"/>
  <c r="X662" i="12"/>
  <c r="Y662" i="12"/>
  <c r="V670" i="12"/>
  <c r="W670" i="12"/>
  <c r="X670" i="12"/>
  <c r="Y670" i="12"/>
  <c r="V678" i="12"/>
  <c r="W678" i="12"/>
  <c r="X678" i="12"/>
  <c r="Y678" i="12"/>
  <c r="V686" i="12"/>
  <c r="W686" i="12"/>
  <c r="X686" i="12"/>
  <c r="Y686" i="12"/>
  <c r="V694" i="12"/>
  <c r="W694" i="12"/>
  <c r="X694" i="12"/>
  <c r="Y694" i="12"/>
  <c r="V702" i="12"/>
  <c r="W702" i="12"/>
  <c r="X702" i="12"/>
  <c r="Y702" i="12"/>
  <c r="V710" i="12"/>
  <c r="W710" i="12"/>
  <c r="X710" i="12"/>
  <c r="Y710" i="12"/>
  <c r="V718" i="12"/>
  <c r="W718" i="12"/>
  <c r="X718" i="12"/>
  <c r="Y718" i="12"/>
  <c r="V726" i="12"/>
  <c r="W726" i="12"/>
  <c r="X726" i="12"/>
  <c r="Y726" i="12"/>
  <c r="V734" i="12"/>
  <c r="W734" i="12"/>
  <c r="X734" i="12"/>
  <c r="Y734" i="12"/>
  <c r="V742" i="12"/>
  <c r="W742" i="12"/>
  <c r="X742" i="12"/>
  <c r="Y742" i="12"/>
  <c r="V750" i="12"/>
  <c r="W750" i="12"/>
  <c r="X750" i="12"/>
  <c r="Y750" i="12"/>
  <c r="V758" i="12"/>
  <c r="W758" i="12"/>
  <c r="X758" i="12"/>
  <c r="Y758" i="12"/>
  <c r="V766" i="12"/>
  <c r="W766" i="12"/>
  <c r="X766" i="12"/>
  <c r="Y766" i="12"/>
  <c r="V774" i="12"/>
  <c r="W774" i="12"/>
  <c r="X774" i="12"/>
  <c r="Y774" i="12"/>
  <c r="V782" i="12"/>
  <c r="W782" i="12"/>
  <c r="X782" i="12"/>
  <c r="Y782" i="12"/>
  <c r="V790" i="12"/>
  <c r="W790" i="12"/>
  <c r="X790" i="12"/>
  <c r="Y790" i="12"/>
  <c r="V798" i="12"/>
  <c r="W798" i="12"/>
  <c r="X798" i="12"/>
  <c r="Y798" i="12"/>
  <c r="V806" i="12"/>
  <c r="W806" i="12"/>
  <c r="X806" i="12"/>
  <c r="Y806" i="12"/>
  <c r="V814" i="12"/>
  <c r="W814" i="12"/>
  <c r="X814" i="12"/>
  <c r="Y814" i="12"/>
  <c r="V822" i="12"/>
  <c r="W822" i="12"/>
  <c r="X822" i="12"/>
  <c r="Y822" i="12"/>
  <c r="V830" i="12"/>
  <c r="W830" i="12"/>
  <c r="X830" i="12"/>
  <c r="Y830" i="12"/>
  <c r="V838" i="12"/>
  <c r="W838" i="12"/>
  <c r="X838" i="12"/>
  <c r="Y838" i="12"/>
  <c r="V846" i="12"/>
  <c r="W846" i="12"/>
  <c r="X846" i="12"/>
  <c r="Y846" i="12"/>
  <c r="V854" i="12"/>
  <c r="W854" i="12"/>
  <c r="X854" i="12"/>
  <c r="Y854" i="12"/>
  <c r="V862" i="12"/>
  <c r="W862" i="12"/>
  <c r="X862" i="12"/>
  <c r="Y862" i="12"/>
  <c r="V870" i="12"/>
  <c r="W870" i="12"/>
  <c r="X870" i="12"/>
  <c r="Y870" i="12"/>
  <c r="V878" i="12"/>
  <c r="W878" i="12"/>
  <c r="X878" i="12"/>
  <c r="Y878" i="12"/>
  <c r="V886" i="12"/>
  <c r="W886" i="12"/>
  <c r="X886" i="12"/>
  <c r="Y886" i="12"/>
  <c r="V894" i="12"/>
  <c r="W894" i="12"/>
  <c r="X894" i="12"/>
  <c r="Y894" i="12"/>
  <c r="V902" i="12"/>
  <c r="W902" i="12"/>
  <c r="X902" i="12"/>
  <c r="Y902" i="12"/>
  <c r="V910" i="12"/>
  <c r="W910" i="12"/>
  <c r="X910" i="12"/>
  <c r="Y910" i="12"/>
  <c r="V918" i="12"/>
  <c r="W918" i="12"/>
  <c r="X918" i="12"/>
  <c r="Y918" i="12"/>
  <c r="V926" i="12"/>
  <c r="W926" i="12"/>
  <c r="X926" i="12"/>
  <c r="Y926" i="12"/>
  <c r="V934" i="12"/>
  <c r="W934" i="12"/>
  <c r="X934" i="12"/>
  <c r="Y934" i="12"/>
  <c r="V942" i="12"/>
  <c r="W942" i="12"/>
  <c r="X942" i="12"/>
  <c r="Y942" i="12"/>
  <c r="V950" i="12"/>
  <c r="W950" i="12"/>
  <c r="X950" i="12"/>
  <c r="Y950" i="12"/>
  <c r="V958" i="12"/>
  <c r="W958" i="12"/>
  <c r="X958" i="12"/>
  <c r="Y958" i="12"/>
  <c r="V966" i="12"/>
  <c r="W966" i="12"/>
  <c r="X966" i="12"/>
  <c r="Y966" i="12"/>
  <c r="V974" i="12"/>
  <c r="W974" i="12"/>
  <c r="X974" i="12"/>
  <c r="Y974" i="12"/>
  <c r="V982" i="12"/>
  <c r="W982" i="12"/>
  <c r="X982" i="12"/>
  <c r="Y982" i="12"/>
  <c r="V990" i="12"/>
  <c r="W990" i="12"/>
  <c r="X990" i="12"/>
  <c r="Y990" i="12"/>
  <c r="W998" i="12"/>
  <c r="X998" i="12"/>
  <c r="Y998" i="12"/>
  <c r="V998" i="12"/>
  <c r="W1006" i="12"/>
  <c r="X1006" i="12"/>
  <c r="Y1006" i="12"/>
  <c r="V1006" i="12"/>
  <c r="W1014" i="12"/>
  <c r="X1014" i="12"/>
  <c r="Y1014" i="12"/>
  <c r="V1014" i="12"/>
  <c r="W1022" i="12"/>
  <c r="X1022" i="12"/>
  <c r="Y1022" i="12"/>
  <c r="V1022" i="12"/>
  <c r="W1030" i="12"/>
  <c r="X1030" i="12"/>
  <c r="Y1030" i="12"/>
  <c r="V1030" i="12"/>
  <c r="W1038" i="12"/>
  <c r="X1038" i="12"/>
  <c r="Y1038" i="12"/>
  <c r="V1038" i="12"/>
  <c r="W1046" i="12"/>
  <c r="X1046" i="12"/>
  <c r="Y1046" i="12"/>
  <c r="V1046" i="12"/>
  <c r="W1054" i="12"/>
  <c r="X1054" i="12"/>
  <c r="Y1054" i="12"/>
  <c r="V1054" i="12"/>
  <c r="Y39" i="13"/>
  <c r="X39" i="13"/>
  <c r="V39" i="13"/>
  <c r="W39" i="13"/>
  <c r="Y47" i="13"/>
  <c r="X47" i="13"/>
  <c r="V47" i="13"/>
  <c r="W47" i="13"/>
  <c r="Y58" i="13"/>
  <c r="V58" i="13"/>
  <c r="W58" i="13"/>
  <c r="X58" i="13"/>
  <c r="Y66" i="13"/>
  <c r="V66" i="13"/>
  <c r="W66" i="13"/>
  <c r="X66" i="13"/>
  <c r="Y74" i="13"/>
  <c r="V74" i="13"/>
  <c r="W74" i="13"/>
  <c r="X74" i="13"/>
  <c r="Y82" i="13"/>
  <c r="V82" i="13"/>
  <c r="W82" i="13"/>
  <c r="X82" i="13"/>
  <c r="Y90" i="13"/>
  <c r="V90" i="13"/>
  <c r="W90" i="13"/>
  <c r="X90" i="13"/>
  <c r="Y98" i="13"/>
  <c r="V98" i="13"/>
  <c r="W98" i="13"/>
  <c r="X98" i="13"/>
  <c r="Y106" i="13"/>
  <c r="V106" i="13"/>
  <c r="W106" i="13"/>
  <c r="X106" i="13"/>
  <c r="Y114" i="13"/>
  <c r="V114" i="13"/>
  <c r="W114" i="13"/>
  <c r="X114" i="13"/>
  <c r="Y122" i="13"/>
  <c r="V122" i="13"/>
  <c r="W122" i="13"/>
  <c r="X122" i="13"/>
  <c r="Y130" i="13"/>
  <c r="W130" i="13"/>
  <c r="X130" i="13"/>
  <c r="V130" i="13"/>
  <c r="Y138" i="13"/>
  <c r="W138" i="13"/>
  <c r="X138" i="13"/>
  <c r="V138" i="13"/>
  <c r="Y146" i="13"/>
  <c r="W146" i="13"/>
  <c r="X146" i="13"/>
  <c r="V146" i="13"/>
  <c r="Y154" i="13"/>
  <c r="W154" i="13"/>
  <c r="X154" i="13"/>
  <c r="V154" i="13"/>
  <c r="Y162" i="13"/>
  <c r="W162" i="13"/>
  <c r="X162" i="13"/>
  <c r="V162" i="13"/>
  <c r="Y170" i="13"/>
  <c r="W170" i="13"/>
  <c r="X170" i="13"/>
  <c r="V170" i="13"/>
  <c r="Y178" i="13"/>
  <c r="W178" i="13"/>
  <c r="X178" i="13"/>
  <c r="V178" i="13"/>
  <c r="Y186" i="13"/>
  <c r="W186" i="13"/>
  <c r="X186" i="13"/>
  <c r="V186" i="13"/>
  <c r="Y194" i="13"/>
  <c r="W194" i="13"/>
  <c r="X194" i="13"/>
  <c r="V194" i="13"/>
  <c r="Y202" i="13"/>
  <c r="W202" i="13"/>
  <c r="X202" i="13"/>
  <c r="V202" i="13"/>
  <c r="Y210" i="13"/>
  <c r="W210" i="13"/>
  <c r="X210" i="13"/>
  <c r="V210" i="13"/>
  <c r="Y218" i="13"/>
  <c r="W218" i="13"/>
  <c r="X218" i="13"/>
  <c r="V218" i="13"/>
  <c r="Y226" i="13"/>
  <c r="W226" i="13"/>
  <c r="X226" i="13"/>
  <c r="V226" i="13"/>
  <c r="Y234" i="13"/>
  <c r="W234" i="13"/>
  <c r="X234" i="13"/>
  <c r="V234" i="13"/>
  <c r="Y242" i="13"/>
  <c r="W242" i="13"/>
  <c r="X242" i="13"/>
  <c r="V242" i="13"/>
  <c r="Y250" i="13"/>
  <c r="W250" i="13"/>
  <c r="X250" i="13"/>
  <c r="V250" i="13"/>
  <c r="Y258" i="13"/>
  <c r="W258" i="13"/>
  <c r="X258" i="13"/>
  <c r="V258" i="13"/>
  <c r="Y266" i="13"/>
  <c r="W266" i="13"/>
  <c r="X266" i="13"/>
  <c r="V266" i="13"/>
  <c r="Y274" i="13"/>
  <c r="W274" i="13"/>
  <c r="X274" i="13"/>
  <c r="V274" i="13"/>
  <c r="Y282" i="13"/>
  <c r="W282" i="13"/>
  <c r="X282" i="13"/>
  <c r="V282" i="13"/>
  <c r="Y290" i="13"/>
  <c r="W290" i="13"/>
  <c r="X290" i="13"/>
  <c r="V290" i="13"/>
  <c r="Y298" i="13"/>
  <c r="W298" i="13"/>
  <c r="X298" i="13"/>
  <c r="V298" i="13"/>
  <c r="Y306" i="13"/>
  <c r="W306" i="13"/>
  <c r="X306" i="13"/>
  <c r="V306" i="13"/>
  <c r="Y314" i="13"/>
  <c r="W314" i="13"/>
  <c r="X314" i="13"/>
  <c r="V314" i="13"/>
  <c r="Y322" i="13"/>
  <c r="W322" i="13"/>
  <c r="X322" i="13"/>
  <c r="V322" i="13"/>
  <c r="Y330" i="13"/>
  <c r="W330" i="13"/>
  <c r="X330" i="13"/>
  <c r="V330" i="13"/>
  <c r="Y338" i="13"/>
  <c r="W338" i="13"/>
  <c r="X338" i="13"/>
  <c r="V338" i="13"/>
  <c r="Y346" i="13"/>
  <c r="W346" i="13"/>
  <c r="X346" i="13"/>
  <c r="V346" i="13"/>
  <c r="Y354" i="13"/>
  <c r="W354" i="13"/>
  <c r="X354" i="13"/>
  <c r="V354" i="13"/>
  <c r="Y362" i="13"/>
  <c r="W362" i="13"/>
  <c r="X362" i="13"/>
  <c r="V362" i="13"/>
  <c r="Y370" i="13"/>
  <c r="W370" i="13"/>
  <c r="X370" i="13"/>
  <c r="V370" i="13"/>
  <c r="Y378" i="13"/>
  <c r="W378" i="13"/>
  <c r="X378" i="13"/>
  <c r="V378" i="13"/>
  <c r="Y386" i="13"/>
  <c r="W386" i="13"/>
  <c r="X386" i="13"/>
  <c r="V386" i="13"/>
  <c r="Y394" i="13"/>
  <c r="W394" i="13"/>
  <c r="X394" i="13"/>
  <c r="V394" i="13"/>
  <c r="Y402" i="13"/>
  <c r="W402" i="13"/>
  <c r="X402" i="13"/>
  <c r="V402" i="13"/>
  <c r="Y410" i="13"/>
  <c r="W410" i="13"/>
  <c r="X410" i="13"/>
  <c r="V410" i="13"/>
  <c r="Y418" i="13"/>
  <c r="W418" i="13"/>
  <c r="X418" i="13"/>
  <c r="V418" i="13"/>
  <c r="Y426" i="13"/>
  <c r="W426" i="13"/>
  <c r="X426" i="13"/>
  <c r="V426" i="13"/>
  <c r="Y434" i="13"/>
  <c r="W434" i="13"/>
  <c r="X434" i="13"/>
  <c r="V434" i="13"/>
  <c r="Y442" i="13"/>
  <c r="W442" i="13"/>
  <c r="X442" i="13"/>
  <c r="V442" i="13"/>
  <c r="Y450" i="13"/>
  <c r="W450" i="13"/>
  <c r="X450" i="13"/>
  <c r="V450" i="13"/>
  <c r="Y458" i="13"/>
  <c r="W458" i="13"/>
  <c r="X458" i="13"/>
  <c r="V458" i="13"/>
  <c r="Y466" i="13"/>
  <c r="W466" i="13"/>
  <c r="X466" i="13"/>
  <c r="V466" i="13"/>
  <c r="Y474" i="13"/>
  <c r="W474" i="13"/>
  <c r="X474" i="13"/>
  <c r="V474" i="13"/>
  <c r="Y482" i="13"/>
  <c r="W482" i="13"/>
  <c r="X482" i="13"/>
  <c r="V482" i="13"/>
  <c r="Y490" i="13"/>
  <c r="W490" i="13"/>
  <c r="X490" i="13"/>
  <c r="V490" i="13"/>
  <c r="Y498" i="13"/>
  <c r="W498" i="13"/>
  <c r="X498" i="13"/>
  <c r="V498" i="13"/>
  <c r="Y506" i="13"/>
  <c r="W506" i="13"/>
  <c r="X506" i="13"/>
  <c r="V506" i="13"/>
  <c r="Y514" i="13"/>
  <c r="W514" i="13"/>
  <c r="X514" i="13"/>
  <c r="V514" i="13"/>
  <c r="Y522" i="13"/>
  <c r="W522" i="13"/>
  <c r="X522" i="13"/>
  <c r="V522" i="13"/>
  <c r="Y530" i="13"/>
  <c r="W530" i="13"/>
  <c r="X530" i="13"/>
  <c r="V530" i="13"/>
  <c r="Y538" i="13"/>
  <c r="W538" i="13"/>
  <c r="X538" i="13"/>
  <c r="V538" i="13"/>
  <c r="Y546" i="13"/>
  <c r="W546" i="13"/>
  <c r="X546" i="13"/>
  <c r="V546" i="13"/>
  <c r="Y554" i="13"/>
  <c r="W554" i="13"/>
  <c r="X554" i="13"/>
  <c r="V554" i="13"/>
  <c r="Y562" i="13"/>
  <c r="W562" i="13"/>
  <c r="X562" i="13"/>
  <c r="V562" i="13"/>
  <c r="Y570" i="13"/>
  <c r="W570" i="13"/>
  <c r="X570" i="13"/>
  <c r="V570" i="13"/>
  <c r="Y578" i="13"/>
  <c r="W578" i="13"/>
  <c r="X578" i="13"/>
  <c r="V578" i="13"/>
  <c r="Y586" i="13"/>
  <c r="W586" i="13"/>
  <c r="X586" i="13"/>
  <c r="V586" i="13"/>
  <c r="Y594" i="13"/>
  <c r="W594" i="13"/>
  <c r="X594" i="13"/>
  <c r="V594" i="13"/>
  <c r="Y602" i="13"/>
  <c r="W602" i="13"/>
  <c r="X602" i="13"/>
  <c r="V602" i="13"/>
  <c r="Y610" i="13"/>
  <c r="W610" i="13"/>
  <c r="X610" i="13"/>
  <c r="V610" i="13"/>
  <c r="Y618" i="13"/>
  <c r="W618" i="13"/>
  <c r="X618" i="13"/>
  <c r="V618" i="13"/>
  <c r="Y626" i="13"/>
  <c r="W626" i="13"/>
  <c r="X626" i="13"/>
  <c r="V626" i="13"/>
  <c r="Y634" i="13"/>
  <c r="W634" i="13"/>
  <c r="X634" i="13"/>
  <c r="V634" i="13"/>
  <c r="Y642" i="13"/>
  <c r="W642" i="13"/>
  <c r="X642" i="13"/>
  <c r="V642" i="13"/>
  <c r="Y650" i="13"/>
  <c r="W650" i="13"/>
  <c r="X650" i="13"/>
  <c r="V650" i="13"/>
  <c r="Y658" i="13"/>
  <c r="W658" i="13"/>
  <c r="X658" i="13"/>
  <c r="V658" i="13"/>
  <c r="Y666" i="13"/>
  <c r="W666" i="13"/>
  <c r="X666" i="13"/>
  <c r="V666" i="13"/>
  <c r="Y674" i="13"/>
  <c r="W674" i="13"/>
  <c r="X674" i="13"/>
  <c r="V674" i="13"/>
  <c r="Y682" i="13"/>
  <c r="W682" i="13"/>
  <c r="X682" i="13"/>
  <c r="V682" i="13"/>
  <c r="Y690" i="13"/>
  <c r="W690" i="13"/>
  <c r="X690" i="13"/>
  <c r="V690" i="13"/>
  <c r="Y698" i="13"/>
  <c r="W698" i="13"/>
  <c r="X698" i="13"/>
  <c r="V698" i="13"/>
  <c r="Y706" i="13"/>
  <c r="W706" i="13"/>
  <c r="X706" i="13"/>
  <c r="V706" i="13"/>
  <c r="Y714" i="13"/>
  <c r="W714" i="13"/>
  <c r="X714" i="13"/>
  <c r="V714" i="13"/>
  <c r="W722" i="13"/>
  <c r="X722" i="13"/>
  <c r="Y722" i="13"/>
  <c r="V722" i="13"/>
  <c r="W730" i="13"/>
  <c r="X730" i="13"/>
  <c r="Y730" i="13"/>
  <c r="V730" i="13"/>
  <c r="W738" i="13"/>
  <c r="X738" i="13"/>
  <c r="Y738" i="13"/>
  <c r="V738" i="13"/>
  <c r="W746" i="13"/>
  <c r="X746" i="13"/>
  <c r="Y746" i="13"/>
  <c r="V746" i="13"/>
  <c r="W754" i="13"/>
  <c r="X754" i="13"/>
  <c r="Y754" i="13"/>
  <c r="V754" i="13"/>
  <c r="W762" i="13"/>
  <c r="X762" i="13"/>
  <c r="Y762" i="13"/>
  <c r="V762" i="13"/>
  <c r="W770" i="13"/>
  <c r="X770" i="13"/>
  <c r="Y770" i="13"/>
  <c r="V770" i="13"/>
  <c r="W778" i="13"/>
  <c r="X778" i="13"/>
  <c r="Y778" i="13"/>
  <c r="V778" i="13"/>
  <c r="W786" i="13"/>
  <c r="X786" i="13"/>
  <c r="Y786" i="13"/>
  <c r="V786" i="13"/>
  <c r="W794" i="13"/>
  <c r="X794" i="13"/>
  <c r="Y794" i="13"/>
  <c r="V794" i="13"/>
  <c r="W802" i="13"/>
  <c r="X802" i="13"/>
  <c r="Y802" i="13"/>
  <c r="V802" i="13"/>
  <c r="W810" i="13"/>
  <c r="X810" i="13"/>
  <c r="Y810" i="13"/>
  <c r="V810" i="13"/>
  <c r="W818" i="13"/>
  <c r="X818" i="13"/>
  <c r="Y818" i="13"/>
  <c r="V818" i="13"/>
  <c r="W826" i="13"/>
  <c r="X826" i="13"/>
  <c r="Y826" i="13"/>
  <c r="V826" i="13"/>
  <c r="W834" i="13"/>
  <c r="X834" i="13"/>
  <c r="Y834" i="13"/>
  <c r="V834" i="13"/>
  <c r="W842" i="13"/>
  <c r="X842" i="13"/>
  <c r="Y842" i="13"/>
  <c r="V842" i="13"/>
  <c r="W850" i="13"/>
  <c r="X850" i="13"/>
  <c r="Y850" i="13"/>
  <c r="V850" i="13"/>
  <c r="W858" i="13"/>
  <c r="X858" i="13"/>
  <c r="Y858" i="13"/>
  <c r="V858" i="13"/>
  <c r="W866" i="13"/>
  <c r="X866" i="13"/>
  <c r="Y866" i="13"/>
  <c r="V866" i="13"/>
  <c r="W874" i="13"/>
  <c r="X874" i="13"/>
  <c r="Y874" i="13"/>
  <c r="V874" i="13"/>
  <c r="W882" i="13"/>
  <c r="X882" i="13"/>
  <c r="Y882" i="13"/>
  <c r="V882" i="13"/>
  <c r="W890" i="13"/>
  <c r="X890" i="13"/>
  <c r="Y890" i="13"/>
  <c r="V890" i="13"/>
  <c r="W898" i="13"/>
  <c r="X898" i="13"/>
  <c r="Y898" i="13"/>
  <c r="V898" i="13"/>
  <c r="X906" i="13"/>
  <c r="Y906" i="13"/>
  <c r="V906" i="13"/>
  <c r="W906" i="13"/>
  <c r="X914" i="13"/>
  <c r="Y914" i="13"/>
  <c r="V914" i="13"/>
  <c r="W914" i="13"/>
  <c r="X922" i="13"/>
  <c r="Y922" i="13"/>
  <c r="W922" i="13"/>
  <c r="V922" i="13"/>
  <c r="X930" i="13"/>
  <c r="Y930" i="13"/>
  <c r="V930" i="13"/>
  <c r="W930" i="13"/>
  <c r="X938" i="13"/>
  <c r="Y938" i="13"/>
  <c r="W938" i="13"/>
  <c r="V938" i="13"/>
  <c r="X946" i="13"/>
  <c r="Y946" i="13"/>
  <c r="W946" i="13"/>
  <c r="V946" i="13"/>
  <c r="X954" i="13"/>
  <c r="Y954" i="13"/>
  <c r="V954" i="13"/>
  <c r="W954" i="13"/>
  <c r="X962" i="13"/>
  <c r="Y962" i="13"/>
  <c r="W962" i="13"/>
  <c r="V962" i="13"/>
  <c r="X970" i="13"/>
  <c r="Y970" i="13"/>
  <c r="V970" i="13"/>
  <c r="W970" i="13"/>
  <c r="X978" i="13"/>
  <c r="Y978" i="13"/>
  <c r="V978" i="13"/>
  <c r="W978" i="13"/>
  <c r="X986" i="13"/>
  <c r="Y986" i="13"/>
  <c r="W986" i="13"/>
  <c r="V986" i="13"/>
  <c r="X994" i="13"/>
  <c r="Y994" i="13"/>
  <c r="V994" i="13"/>
  <c r="W994" i="13"/>
  <c r="X1002" i="13"/>
  <c r="Y1002" i="13"/>
  <c r="W1002" i="13"/>
  <c r="V1002" i="13"/>
  <c r="X1010" i="13"/>
  <c r="Y1010" i="13"/>
  <c r="W1010" i="13"/>
  <c r="V1010" i="13"/>
  <c r="X1018" i="13"/>
  <c r="Y1018" i="13"/>
  <c r="V1018" i="13"/>
  <c r="W1018" i="13"/>
  <c r="X1026" i="13"/>
  <c r="Y1026" i="13"/>
  <c r="W1026" i="13"/>
  <c r="V1026" i="13"/>
  <c r="X1034" i="13"/>
  <c r="Y1034" i="13"/>
  <c r="V1034" i="13"/>
  <c r="W1034" i="13"/>
  <c r="X1042" i="13"/>
  <c r="Y1042" i="13"/>
  <c r="V1042" i="13"/>
  <c r="W1042" i="13"/>
  <c r="X1050" i="13"/>
  <c r="Y1050" i="13"/>
  <c r="W1050" i="13"/>
  <c r="V1050" i="13"/>
  <c r="X35" i="14"/>
  <c r="Y35" i="14"/>
  <c r="V35" i="14"/>
  <c r="W35" i="14"/>
  <c r="X43" i="14"/>
  <c r="Y43" i="14"/>
  <c r="V43" i="14"/>
  <c r="W43" i="14"/>
  <c r="X51" i="14"/>
  <c r="Y51" i="14"/>
  <c r="V51" i="14"/>
  <c r="W51" i="14"/>
  <c r="X62" i="14"/>
  <c r="Y62" i="14"/>
  <c r="V62" i="14"/>
  <c r="W62" i="14"/>
  <c r="X70" i="14"/>
  <c r="Y70" i="14"/>
  <c r="V70" i="14"/>
  <c r="W70" i="14"/>
  <c r="X78" i="14"/>
  <c r="Y78" i="14"/>
  <c r="V78" i="14"/>
  <c r="W78" i="14"/>
  <c r="X86" i="14"/>
  <c r="Y86" i="14"/>
  <c r="V86" i="14"/>
  <c r="W86" i="14"/>
  <c r="X94" i="14"/>
  <c r="Y94" i="14"/>
  <c r="V94" i="14"/>
  <c r="W94" i="14"/>
  <c r="X102" i="14"/>
  <c r="Y102" i="14"/>
  <c r="V102" i="14"/>
  <c r="W102" i="14"/>
  <c r="X110" i="14"/>
  <c r="Y110" i="14"/>
  <c r="V110" i="14"/>
  <c r="W110" i="14"/>
  <c r="X118" i="14"/>
  <c r="Y118" i="14"/>
  <c r="V118" i="14"/>
  <c r="W118" i="14"/>
  <c r="X126" i="14"/>
  <c r="Y126" i="14"/>
  <c r="V126" i="14"/>
  <c r="W126" i="14"/>
  <c r="X134" i="14"/>
  <c r="Y134" i="14"/>
  <c r="V134" i="14"/>
  <c r="W134" i="14"/>
  <c r="X142" i="14"/>
  <c r="Y142" i="14"/>
  <c r="V142" i="14"/>
  <c r="W142" i="14"/>
  <c r="X150" i="14"/>
  <c r="Y150" i="14"/>
  <c r="V150" i="14"/>
  <c r="W150" i="14"/>
  <c r="X158" i="14"/>
  <c r="Y158" i="14"/>
  <c r="V158" i="14"/>
  <c r="W158" i="14"/>
  <c r="X166" i="14"/>
  <c r="Y166" i="14"/>
  <c r="V166" i="14"/>
  <c r="W166" i="14"/>
  <c r="X174" i="14"/>
  <c r="Y174" i="14"/>
  <c r="V174" i="14"/>
  <c r="W174" i="14"/>
  <c r="X182" i="14"/>
  <c r="Y182" i="14"/>
  <c r="V182" i="14"/>
  <c r="W182" i="14"/>
  <c r="X190" i="14"/>
  <c r="Y190" i="14"/>
  <c r="V190" i="14"/>
  <c r="W190" i="14"/>
  <c r="X198" i="14"/>
  <c r="Y198" i="14"/>
  <c r="V198" i="14"/>
  <c r="W198" i="14"/>
  <c r="X206" i="14"/>
  <c r="Y206" i="14"/>
  <c r="V206" i="14"/>
  <c r="W206" i="14"/>
  <c r="X214" i="14"/>
  <c r="Y214" i="14"/>
  <c r="V214" i="14"/>
  <c r="W214" i="14"/>
  <c r="X222" i="14"/>
  <c r="Y222" i="14"/>
  <c r="V222" i="14"/>
  <c r="W222" i="14"/>
  <c r="X230" i="14"/>
  <c r="Y230" i="14"/>
  <c r="V230" i="14"/>
  <c r="W230" i="14"/>
  <c r="X238" i="14"/>
  <c r="Y238" i="14"/>
  <c r="V238" i="14"/>
  <c r="W238" i="14"/>
  <c r="X246" i="14"/>
  <c r="Y246" i="14"/>
  <c r="V246" i="14"/>
  <c r="W246" i="14"/>
  <c r="X254" i="14"/>
  <c r="Y254" i="14"/>
  <c r="V254" i="14"/>
  <c r="W254" i="14"/>
  <c r="X262" i="14"/>
  <c r="Y262" i="14"/>
  <c r="V262" i="14"/>
  <c r="W262" i="14"/>
  <c r="X270" i="14"/>
  <c r="Y270" i="14"/>
  <c r="V270" i="14"/>
  <c r="W270" i="14"/>
  <c r="X278" i="14"/>
  <c r="Y278" i="14"/>
  <c r="V278" i="14"/>
  <c r="W278" i="14"/>
  <c r="X286" i="14"/>
  <c r="Y286" i="14"/>
  <c r="V286" i="14"/>
  <c r="W286" i="14"/>
  <c r="X294" i="14"/>
  <c r="Y294" i="14"/>
  <c r="V294" i="14"/>
  <c r="W294" i="14"/>
  <c r="X302" i="14"/>
  <c r="Y302" i="14"/>
  <c r="V302" i="14"/>
  <c r="W302" i="14"/>
  <c r="X310" i="14"/>
  <c r="Y310" i="14"/>
  <c r="V310" i="14"/>
  <c r="W310" i="14"/>
  <c r="X318" i="14"/>
  <c r="Y318" i="14"/>
  <c r="V318" i="14"/>
  <c r="W318" i="14"/>
  <c r="X326" i="14"/>
  <c r="Y326" i="14"/>
  <c r="V326" i="14"/>
  <c r="W326" i="14"/>
  <c r="X334" i="14"/>
  <c r="Y334" i="14"/>
  <c r="V334" i="14"/>
  <c r="W334" i="14"/>
  <c r="X342" i="14"/>
  <c r="Y342" i="14"/>
  <c r="V342" i="14"/>
  <c r="W342" i="14"/>
  <c r="X350" i="14"/>
  <c r="Y350" i="14"/>
  <c r="V350" i="14"/>
  <c r="W350" i="14"/>
  <c r="X358" i="14"/>
  <c r="Y358" i="14"/>
  <c r="V358" i="14"/>
  <c r="W358" i="14"/>
  <c r="X366" i="14"/>
  <c r="Y366" i="14"/>
  <c r="V366" i="14"/>
  <c r="W366" i="14"/>
  <c r="X374" i="14"/>
  <c r="Y374" i="14"/>
  <c r="V374" i="14"/>
  <c r="W374" i="14"/>
  <c r="X382" i="14"/>
  <c r="Y382" i="14"/>
  <c r="V382" i="14"/>
  <c r="W382" i="14"/>
  <c r="X390" i="14"/>
  <c r="Y390" i="14"/>
  <c r="V390" i="14"/>
  <c r="W390" i="14"/>
  <c r="X398" i="14"/>
  <c r="Y398" i="14"/>
  <c r="V398" i="14"/>
  <c r="W398" i="14"/>
  <c r="X406" i="14"/>
  <c r="Y406" i="14"/>
  <c r="V406" i="14"/>
  <c r="W406" i="14"/>
  <c r="X414" i="14"/>
  <c r="Y414" i="14"/>
  <c r="V414" i="14"/>
  <c r="W414" i="14"/>
  <c r="X422" i="14"/>
  <c r="Y422" i="14"/>
  <c r="V422" i="14"/>
  <c r="W422" i="14"/>
  <c r="X430" i="14"/>
  <c r="Y430" i="14"/>
  <c r="V430" i="14"/>
  <c r="W430" i="14"/>
  <c r="X438" i="14"/>
  <c r="Y438" i="14"/>
  <c r="V438" i="14"/>
  <c r="W438" i="14"/>
  <c r="X446" i="14"/>
  <c r="Y446" i="14"/>
  <c r="V446" i="14"/>
  <c r="W446" i="14"/>
  <c r="X454" i="14"/>
  <c r="Y454" i="14"/>
  <c r="V454" i="14"/>
  <c r="W454" i="14"/>
  <c r="X462" i="14"/>
  <c r="Y462" i="14"/>
  <c r="V462" i="14"/>
  <c r="W462" i="14"/>
  <c r="X470" i="14"/>
  <c r="Y470" i="14"/>
  <c r="V470" i="14"/>
  <c r="W470" i="14"/>
  <c r="X478" i="14"/>
  <c r="Y478" i="14"/>
  <c r="V478" i="14"/>
  <c r="W478" i="14"/>
  <c r="X486" i="14"/>
  <c r="Y486" i="14"/>
  <c r="V486" i="14"/>
  <c r="W486" i="14"/>
  <c r="X494" i="14"/>
  <c r="Y494" i="14"/>
  <c r="V494" i="14"/>
  <c r="W494" i="14"/>
  <c r="X502" i="14"/>
  <c r="Y502" i="14"/>
  <c r="V502" i="14"/>
  <c r="W502" i="14"/>
  <c r="X510" i="14"/>
  <c r="Y510" i="14"/>
  <c r="V510" i="14"/>
  <c r="W510" i="14"/>
  <c r="X518" i="14"/>
  <c r="Y518" i="14"/>
  <c r="V518" i="14"/>
  <c r="W518" i="14"/>
  <c r="X526" i="14"/>
  <c r="Y526" i="14"/>
  <c r="V526" i="14"/>
  <c r="W526" i="14"/>
  <c r="X534" i="14"/>
  <c r="Y534" i="14"/>
  <c r="V534" i="14"/>
  <c r="W534" i="14"/>
  <c r="X542" i="14"/>
  <c r="Y542" i="14"/>
  <c r="V542" i="14"/>
  <c r="W542" i="14"/>
  <c r="X550" i="14"/>
  <c r="Y550" i="14"/>
  <c r="V550" i="14"/>
  <c r="W550" i="14"/>
  <c r="X558" i="14"/>
  <c r="Y558" i="14"/>
  <c r="V558" i="14"/>
  <c r="W558" i="14"/>
  <c r="X566" i="14"/>
  <c r="Y566" i="14"/>
  <c r="V566" i="14"/>
  <c r="W566" i="14"/>
  <c r="X574" i="14"/>
  <c r="Y574" i="14"/>
  <c r="V574" i="14"/>
  <c r="W574" i="14"/>
  <c r="X582" i="14"/>
  <c r="Y582" i="14"/>
  <c r="V582" i="14"/>
  <c r="W582" i="14"/>
  <c r="X590" i="14"/>
  <c r="Y590" i="14"/>
  <c r="V590" i="14"/>
  <c r="W590" i="14"/>
  <c r="X598" i="14"/>
  <c r="Y598" i="14"/>
  <c r="V598" i="14"/>
  <c r="W598" i="14"/>
  <c r="X606" i="14"/>
  <c r="Y606" i="14"/>
  <c r="V606" i="14"/>
  <c r="W606" i="14"/>
  <c r="X614" i="14"/>
  <c r="Y614" i="14"/>
  <c r="V614" i="14"/>
  <c r="W614" i="14"/>
  <c r="X622" i="14"/>
  <c r="Y622" i="14"/>
  <c r="V622" i="14"/>
  <c r="W622" i="14"/>
  <c r="X630" i="14"/>
  <c r="Y630" i="14"/>
  <c r="V630" i="14"/>
  <c r="W630" i="14"/>
  <c r="X638" i="14"/>
  <c r="Y638" i="14"/>
  <c r="V638" i="14"/>
  <c r="W638" i="14"/>
  <c r="X646" i="14"/>
  <c r="Y646" i="14"/>
  <c r="V646" i="14"/>
  <c r="W646" i="14"/>
  <c r="X654" i="14"/>
  <c r="Y654" i="14"/>
  <c r="V654" i="14"/>
  <c r="W654" i="14"/>
  <c r="X662" i="14"/>
  <c r="Y662" i="14"/>
  <c r="V662" i="14"/>
  <c r="W662" i="14"/>
  <c r="X670" i="14"/>
  <c r="Y670" i="14"/>
  <c r="V670" i="14"/>
  <c r="W670" i="14"/>
  <c r="X678" i="14"/>
  <c r="Y678" i="14"/>
  <c r="V678" i="14"/>
  <c r="W678" i="14"/>
  <c r="X686" i="14"/>
  <c r="Y686" i="14"/>
  <c r="V686" i="14"/>
  <c r="W686" i="14"/>
  <c r="X694" i="14"/>
  <c r="Y694" i="14"/>
  <c r="V694" i="14"/>
  <c r="W694" i="14"/>
  <c r="X702" i="14"/>
  <c r="Y702" i="14"/>
  <c r="V702" i="14"/>
  <c r="W702" i="14"/>
  <c r="X710" i="14"/>
  <c r="Y710" i="14"/>
  <c r="V710" i="14"/>
  <c r="W710" i="14"/>
  <c r="X718" i="14"/>
  <c r="Y718" i="14"/>
  <c r="V718" i="14"/>
  <c r="W718" i="14"/>
  <c r="X726" i="14"/>
  <c r="Y726" i="14"/>
  <c r="V726" i="14"/>
  <c r="W726" i="14"/>
  <c r="X734" i="14"/>
  <c r="Y734" i="14"/>
  <c r="V734" i="14"/>
  <c r="W734" i="14"/>
  <c r="X742" i="14"/>
  <c r="Y742" i="14"/>
  <c r="V742" i="14"/>
  <c r="W742" i="14"/>
  <c r="X750" i="14"/>
  <c r="Y750" i="14"/>
  <c r="V750" i="14"/>
  <c r="W750" i="14"/>
  <c r="X758" i="14"/>
  <c r="Y758" i="14"/>
  <c r="V758" i="14"/>
  <c r="W758" i="14"/>
  <c r="X766" i="14"/>
  <c r="Y766" i="14"/>
  <c r="V766" i="14"/>
  <c r="W766" i="14"/>
  <c r="X774" i="14"/>
  <c r="Y774" i="14"/>
  <c r="V774" i="14"/>
  <c r="W774" i="14"/>
  <c r="X782" i="14"/>
  <c r="Y782" i="14"/>
  <c r="V782" i="14"/>
  <c r="W782" i="14"/>
  <c r="X790" i="14"/>
  <c r="Y790" i="14"/>
  <c r="V790" i="14"/>
  <c r="W790" i="14"/>
  <c r="X798" i="14"/>
  <c r="Y798" i="14"/>
  <c r="V798" i="14"/>
  <c r="W798" i="14"/>
  <c r="X806" i="14"/>
  <c r="Y806" i="14"/>
  <c r="V806" i="14"/>
  <c r="W806" i="14"/>
  <c r="X814" i="14"/>
  <c r="Y814" i="14"/>
  <c r="V814" i="14"/>
  <c r="W814" i="14"/>
  <c r="X822" i="14"/>
  <c r="Y822" i="14"/>
  <c r="V822" i="14"/>
  <c r="W822" i="14"/>
  <c r="X830" i="14"/>
  <c r="Y830" i="14"/>
  <c r="V830" i="14"/>
  <c r="W830" i="14"/>
  <c r="X838" i="14"/>
  <c r="Y838" i="14"/>
  <c r="V838" i="14"/>
  <c r="W838" i="14"/>
  <c r="X846" i="14"/>
  <c r="Y846" i="14"/>
  <c r="V846" i="14"/>
  <c r="W846" i="14"/>
  <c r="X854" i="14"/>
  <c r="Y854" i="14"/>
  <c r="V854" i="14"/>
  <c r="W854" i="14"/>
  <c r="X862" i="14"/>
  <c r="Y862" i="14"/>
  <c r="V862" i="14"/>
  <c r="W862" i="14"/>
  <c r="X870" i="14"/>
  <c r="Y870" i="14"/>
  <c r="V870" i="14"/>
  <c r="W870" i="14"/>
  <c r="X878" i="14"/>
  <c r="Y878" i="14"/>
  <c r="V878" i="14"/>
  <c r="W878" i="14"/>
  <c r="X886" i="14"/>
  <c r="Y886" i="14"/>
  <c r="V886" i="14"/>
  <c r="W886" i="14"/>
  <c r="X894" i="14"/>
  <c r="Y894" i="14"/>
  <c r="V894" i="14"/>
  <c r="W894" i="14"/>
  <c r="X902" i="14"/>
  <c r="Y902" i="14"/>
  <c r="V902" i="14"/>
  <c r="W902" i="14"/>
  <c r="X910" i="14"/>
  <c r="Y910" i="14"/>
  <c r="V910" i="14"/>
  <c r="W910" i="14"/>
  <c r="X918" i="14"/>
  <c r="Y918" i="14"/>
  <c r="V918" i="14"/>
  <c r="W918" i="14"/>
  <c r="X926" i="14"/>
  <c r="Y926" i="14"/>
  <c r="V926" i="14"/>
  <c r="W926" i="14"/>
  <c r="X934" i="14"/>
  <c r="Y934" i="14"/>
  <c r="V934" i="14"/>
  <c r="W934" i="14"/>
  <c r="X942" i="14"/>
  <c r="Y942" i="14"/>
  <c r="V942" i="14"/>
  <c r="W942" i="14"/>
  <c r="X950" i="14"/>
  <c r="Y950" i="14"/>
  <c r="V950" i="14"/>
  <c r="W950" i="14"/>
  <c r="X958" i="14"/>
  <c r="Y958" i="14"/>
  <c r="V958" i="14"/>
  <c r="W958" i="14"/>
  <c r="X966" i="14"/>
  <c r="Y966" i="14"/>
  <c r="V966" i="14"/>
  <c r="W966" i="14"/>
  <c r="X974" i="14"/>
  <c r="Y974" i="14"/>
  <c r="V974" i="14"/>
  <c r="W974" i="14"/>
  <c r="X982" i="14"/>
  <c r="Y982" i="14"/>
  <c r="V982" i="14"/>
  <c r="W982" i="14"/>
  <c r="X990" i="14"/>
  <c r="Y990" i="14"/>
  <c r="V990" i="14"/>
  <c r="W990" i="14"/>
  <c r="X998" i="14"/>
  <c r="Y998" i="14"/>
  <c r="V998" i="14"/>
  <c r="W998" i="14"/>
  <c r="X1006" i="14"/>
  <c r="Y1006" i="14"/>
  <c r="V1006" i="14"/>
  <c r="W1006" i="14"/>
  <c r="X1014" i="14"/>
  <c r="Y1014" i="14"/>
  <c r="V1014" i="14"/>
  <c r="W1014" i="14"/>
  <c r="X1022" i="14"/>
  <c r="Y1022" i="14"/>
  <c r="V1022" i="14"/>
  <c r="W1022" i="14"/>
  <c r="X1030" i="14"/>
  <c r="Y1030" i="14"/>
  <c r="V1030" i="14"/>
  <c r="W1030" i="14"/>
  <c r="Y1038" i="14"/>
  <c r="V1038" i="14"/>
  <c r="W1038" i="14"/>
  <c r="X1038" i="14"/>
  <c r="Y1046" i="14"/>
  <c r="V1046" i="14"/>
  <c r="W1046" i="14"/>
  <c r="X1046" i="14"/>
  <c r="Y1054" i="14"/>
  <c r="V1054" i="14"/>
  <c r="W1054" i="14"/>
  <c r="X1054" i="14"/>
  <c r="X39" i="15"/>
  <c r="Y39" i="15"/>
  <c r="V39" i="15"/>
  <c r="W39" i="15"/>
  <c r="X47" i="15"/>
  <c r="Y47" i="15"/>
  <c r="V47" i="15"/>
  <c r="W47" i="15"/>
  <c r="X58" i="15"/>
  <c r="Y58" i="15"/>
  <c r="V58" i="15"/>
  <c r="W58" i="15"/>
  <c r="X66" i="15"/>
  <c r="Y66" i="15"/>
  <c r="V66" i="15"/>
  <c r="W66" i="15"/>
  <c r="X74" i="15"/>
  <c r="Y74" i="15"/>
  <c r="V74" i="15"/>
  <c r="W74" i="15"/>
  <c r="X82" i="15"/>
  <c r="Y82" i="15"/>
  <c r="V82" i="15"/>
  <c r="W82" i="15"/>
  <c r="X90" i="15"/>
  <c r="Y90" i="15"/>
  <c r="V90" i="15"/>
  <c r="W90" i="15"/>
  <c r="X98" i="15"/>
  <c r="Y98" i="15"/>
  <c r="V98" i="15"/>
  <c r="W98" i="15"/>
  <c r="X106" i="15"/>
  <c r="Y106" i="15"/>
  <c r="V106" i="15"/>
  <c r="W106" i="15"/>
  <c r="X114" i="15"/>
  <c r="Y114" i="15"/>
  <c r="V114" i="15"/>
  <c r="W114" i="15"/>
  <c r="X122" i="15"/>
  <c r="Y122" i="15"/>
  <c r="V122" i="15"/>
  <c r="W122" i="15"/>
  <c r="X130" i="15"/>
  <c r="Y130" i="15"/>
  <c r="V130" i="15"/>
  <c r="W130" i="15"/>
  <c r="X138" i="15"/>
  <c r="Y138" i="15"/>
  <c r="V138" i="15"/>
  <c r="W138" i="15"/>
  <c r="X146" i="15"/>
  <c r="Y146" i="15"/>
  <c r="V146" i="15"/>
  <c r="W146" i="15"/>
  <c r="X154" i="15"/>
  <c r="Y154" i="15"/>
  <c r="V154" i="15"/>
  <c r="W154" i="15"/>
  <c r="X162" i="15"/>
  <c r="Y162" i="15"/>
  <c r="V162" i="15"/>
  <c r="W162" i="15"/>
  <c r="X170" i="15"/>
  <c r="Y170" i="15"/>
  <c r="V170" i="15"/>
  <c r="W170" i="15"/>
  <c r="X178" i="15"/>
  <c r="Y178" i="15"/>
  <c r="V178" i="15"/>
  <c r="W178" i="15"/>
  <c r="X186" i="15"/>
  <c r="Y186" i="15"/>
  <c r="V186" i="15"/>
  <c r="W186" i="15"/>
  <c r="X194" i="15"/>
  <c r="Y194" i="15"/>
  <c r="V194" i="15"/>
  <c r="W194" i="15"/>
  <c r="X202" i="15"/>
  <c r="Y202" i="15"/>
  <c r="V202" i="15"/>
  <c r="W202" i="15"/>
  <c r="X210" i="15"/>
  <c r="Y210" i="15"/>
  <c r="V210" i="15"/>
  <c r="W210" i="15"/>
  <c r="X218" i="15"/>
  <c r="Y218" i="15"/>
  <c r="V218" i="15"/>
  <c r="W218" i="15"/>
  <c r="X226" i="15"/>
  <c r="Y226" i="15"/>
  <c r="V226" i="15"/>
  <c r="W226" i="15"/>
  <c r="X234" i="15"/>
  <c r="Y234" i="15"/>
  <c r="V234" i="15"/>
  <c r="W234" i="15"/>
  <c r="X242" i="15"/>
  <c r="Y242" i="15"/>
  <c r="V242" i="15"/>
  <c r="W242" i="15"/>
  <c r="X250" i="15"/>
  <c r="Y250" i="15"/>
  <c r="V250" i="15"/>
  <c r="W250" i="15"/>
  <c r="X258" i="15"/>
  <c r="Y258" i="15"/>
  <c r="V258" i="15"/>
  <c r="W258" i="15"/>
  <c r="X266" i="15"/>
  <c r="Y266" i="15"/>
  <c r="V266" i="15"/>
  <c r="W266" i="15"/>
  <c r="X274" i="15"/>
  <c r="Y274" i="15"/>
  <c r="V274" i="15"/>
  <c r="W274" i="15"/>
  <c r="X282" i="15"/>
  <c r="Y282" i="15"/>
  <c r="V282" i="15"/>
  <c r="W282" i="15"/>
  <c r="X290" i="15"/>
  <c r="Y290" i="15"/>
  <c r="V290" i="15"/>
  <c r="W290" i="15"/>
  <c r="X298" i="15"/>
  <c r="Y298" i="15"/>
  <c r="V298" i="15"/>
  <c r="W298" i="15"/>
  <c r="X306" i="15"/>
  <c r="Y306" i="15"/>
  <c r="V306" i="15"/>
  <c r="W306" i="15"/>
  <c r="X314" i="15"/>
  <c r="Y314" i="15"/>
  <c r="V314" i="15"/>
  <c r="W314" i="15"/>
  <c r="X322" i="15"/>
  <c r="Y322" i="15"/>
  <c r="V322" i="15"/>
  <c r="W322" i="15"/>
  <c r="X330" i="15"/>
  <c r="Y330" i="15"/>
  <c r="V330" i="15"/>
  <c r="W330" i="15"/>
  <c r="X338" i="15"/>
  <c r="Y338" i="15"/>
  <c r="V338" i="15"/>
  <c r="W338" i="15"/>
  <c r="X346" i="15"/>
  <c r="Y346" i="15"/>
  <c r="V346" i="15"/>
  <c r="W346" i="15"/>
  <c r="X354" i="15"/>
  <c r="Y354" i="15"/>
  <c r="V354" i="15"/>
  <c r="W354" i="15"/>
  <c r="X362" i="15"/>
  <c r="Y362" i="15"/>
  <c r="V362" i="15"/>
  <c r="W362" i="15"/>
  <c r="X370" i="15"/>
  <c r="Y370" i="15"/>
  <c r="V370" i="15"/>
  <c r="W370" i="15"/>
  <c r="X378" i="15"/>
  <c r="Y378" i="15"/>
  <c r="V378" i="15"/>
  <c r="W378" i="15"/>
  <c r="X386" i="15"/>
  <c r="Y386" i="15"/>
  <c r="V386" i="15"/>
  <c r="W386" i="15"/>
  <c r="X394" i="15"/>
  <c r="Y394" i="15"/>
  <c r="V394" i="15"/>
  <c r="W394" i="15"/>
  <c r="X402" i="15"/>
  <c r="Y402" i="15"/>
  <c r="V402" i="15"/>
  <c r="W402" i="15"/>
  <c r="X410" i="15"/>
  <c r="Y410" i="15"/>
  <c r="V410" i="15"/>
  <c r="W410" i="15"/>
  <c r="X418" i="15"/>
  <c r="Y418" i="15"/>
  <c r="V418" i="15"/>
  <c r="W418" i="15"/>
  <c r="X426" i="15"/>
  <c r="Y426" i="15"/>
  <c r="V426" i="15"/>
  <c r="W426" i="15"/>
  <c r="X434" i="15"/>
  <c r="Y434" i="15"/>
  <c r="V434" i="15"/>
  <c r="W434" i="15"/>
  <c r="X442" i="15"/>
  <c r="Y442" i="15"/>
  <c r="V442" i="15"/>
  <c r="W442" i="15"/>
  <c r="X450" i="15"/>
  <c r="Y450" i="15"/>
  <c r="V450" i="15"/>
  <c r="W450" i="15"/>
  <c r="X458" i="15"/>
  <c r="Y458" i="15"/>
  <c r="V458" i="15"/>
  <c r="W458" i="15"/>
  <c r="X466" i="15"/>
  <c r="Y466" i="15"/>
  <c r="V466" i="15"/>
  <c r="W466" i="15"/>
  <c r="X474" i="15"/>
  <c r="Y474" i="15"/>
  <c r="V474" i="15"/>
  <c r="W474" i="15"/>
  <c r="X482" i="15"/>
  <c r="Y482" i="15"/>
  <c r="V482" i="15"/>
  <c r="W482" i="15"/>
  <c r="X490" i="15"/>
  <c r="Y490" i="15"/>
  <c r="V490" i="15"/>
  <c r="W490" i="15"/>
  <c r="X498" i="15"/>
  <c r="Y498" i="15"/>
  <c r="V498" i="15"/>
  <c r="W498" i="15"/>
  <c r="X506" i="15"/>
  <c r="Y506" i="15"/>
  <c r="V506" i="15"/>
  <c r="W506" i="15"/>
  <c r="X514" i="15"/>
  <c r="Y514" i="15"/>
  <c r="V514" i="15"/>
  <c r="W514" i="15"/>
  <c r="X522" i="15"/>
  <c r="Y522" i="15"/>
  <c r="V522" i="15"/>
  <c r="W522" i="15"/>
  <c r="X530" i="15"/>
  <c r="Y530" i="15"/>
  <c r="V530" i="15"/>
  <c r="W530" i="15"/>
  <c r="X538" i="15"/>
  <c r="Y538" i="15"/>
  <c r="V538" i="15"/>
  <c r="W538" i="15"/>
  <c r="X546" i="15"/>
  <c r="Y546" i="15"/>
  <c r="V546" i="15"/>
  <c r="W546" i="15"/>
  <c r="X554" i="15"/>
  <c r="Y554" i="15"/>
  <c r="V554" i="15"/>
  <c r="W554" i="15"/>
  <c r="X562" i="15"/>
  <c r="Y562" i="15"/>
  <c r="V562" i="15"/>
  <c r="W562" i="15"/>
  <c r="X570" i="15"/>
  <c r="Y570" i="15"/>
  <c r="V570" i="15"/>
  <c r="W570" i="15"/>
  <c r="X578" i="15"/>
  <c r="Y578" i="15"/>
  <c r="V578" i="15"/>
  <c r="W578" i="15"/>
  <c r="X586" i="15"/>
  <c r="Y586" i="15"/>
  <c r="V586" i="15"/>
  <c r="W586" i="15"/>
  <c r="X594" i="15"/>
  <c r="Y594" i="15"/>
  <c r="V594" i="15"/>
  <c r="W594" i="15"/>
  <c r="X602" i="15"/>
  <c r="Y602" i="15"/>
  <c r="V602" i="15"/>
  <c r="W602" i="15"/>
  <c r="X610" i="15"/>
  <c r="Y610" i="15"/>
  <c r="V610" i="15"/>
  <c r="W610" i="15"/>
  <c r="X618" i="15"/>
  <c r="Y618" i="15"/>
  <c r="V618" i="15"/>
  <c r="W618" i="15"/>
  <c r="X626" i="15"/>
  <c r="Y626" i="15"/>
  <c r="V626" i="15"/>
  <c r="W626" i="15"/>
  <c r="X634" i="15"/>
  <c r="Y634" i="15"/>
  <c r="V634" i="15"/>
  <c r="W634" i="15"/>
  <c r="X642" i="15"/>
  <c r="Y642" i="15"/>
  <c r="V642" i="15"/>
  <c r="W642" i="15"/>
  <c r="X650" i="15"/>
  <c r="Y650" i="15"/>
  <c r="V650" i="15"/>
  <c r="W650" i="15"/>
  <c r="X658" i="15"/>
  <c r="Y658" i="15"/>
  <c r="V658" i="15"/>
  <c r="W658" i="15"/>
  <c r="X666" i="15"/>
  <c r="Y666" i="15"/>
  <c r="V666" i="15"/>
  <c r="W666" i="15"/>
  <c r="X674" i="15"/>
  <c r="Y674" i="15"/>
  <c r="V674" i="15"/>
  <c r="W674" i="15"/>
  <c r="Y682" i="15"/>
  <c r="V682" i="15"/>
  <c r="W682" i="15"/>
  <c r="X682" i="15"/>
  <c r="Y690" i="15"/>
  <c r="V690" i="15"/>
  <c r="W690" i="15"/>
  <c r="X690" i="15"/>
  <c r="Y698" i="15"/>
  <c r="V698" i="15"/>
  <c r="W698" i="15"/>
  <c r="X698" i="15"/>
  <c r="Y706" i="15"/>
  <c r="V706" i="15"/>
  <c r="W706" i="15"/>
  <c r="X706" i="15"/>
  <c r="Y714" i="15"/>
  <c r="V714" i="15"/>
  <c r="W714" i="15"/>
  <c r="X714" i="15"/>
  <c r="Y722" i="15"/>
  <c r="V722" i="15"/>
  <c r="W722" i="15"/>
  <c r="X722" i="15"/>
  <c r="Y730" i="15"/>
  <c r="V730" i="15"/>
  <c r="W730" i="15"/>
  <c r="X730" i="15"/>
  <c r="Y738" i="15"/>
  <c r="V738" i="15"/>
  <c r="W738" i="15"/>
  <c r="X738" i="15"/>
  <c r="Y746" i="15"/>
  <c r="V746" i="15"/>
  <c r="W746" i="15"/>
  <c r="X746" i="15"/>
  <c r="Y754" i="15"/>
  <c r="V754" i="15"/>
  <c r="W754" i="15"/>
  <c r="X754" i="15"/>
  <c r="Y762" i="15"/>
  <c r="V762" i="15"/>
  <c r="W762" i="15"/>
  <c r="X762" i="15"/>
  <c r="Y770" i="15"/>
  <c r="V770" i="15"/>
  <c r="W770" i="15"/>
  <c r="X770" i="15"/>
  <c r="Y778" i="15"/>
  <c r="V778" i="15"/>
  <c r="W778" i="15"/>
  <c r="X778" i="15"/>
  <c r="Y786" i="15"/>
  <c r="V786" i="15"/>
  <c r="W786" i="15"/>
  <c r="X786" i="15"/>
  <c r="Y794" i="15"/>
  <c r="V794" i="15"/>
  <c r="W794" i="15"/>
  <c r="X794" i="15"/>
  <c r="Y802" i="15"/>
  <c r="V802" i="15"/>
  <c r="W802" i="15"/>
  <c r="X802" i="15"/>
  <c r="Y810" i="15"/>
  <c r="V810" i="15"/>
  <c r="W810" i="15"/>
  <c r="X810" i="15"/>
  <c r="Y818" i="15"/>
  <c r="V818" i="15"/>
  <c r="W818" i="15"/>
  <c r="X818" i="15"/>
  <c r="Y826" i="15"/>
  <c r="V826" i="15"/>
  <c r="W826" i="15"/>
  <c r="X826" i="15"/>
  <c r="Y834" i="15"/>
  <c r="V834" i="15"/>
  <c r="W834" i="15"/>
  <c r="X834" i="15"/>
  <c r="Y842" i="15"/>
  <c r="V842" i="15"/>
  <c r="W842" i="15"/>
  <c r="X842" i="15"/>
  <c r="Y850" i="15"/>
  <c r="V850" i="15"/>
  <c r="W850" i="15"/>
  <c r="X850" i="15"/>
  <c r="Y858" i="15"/>
  <c r="V858" i="15"/>
  <c r="W858" i="15"/>
  <c r="X858" i="15"/>
  <c r="Y866" i="15"/>
  <c r="V866" i="15"/>
  <c r="W866" i="15"/>
  <c r="X866" i="15"/>
  <c r="Y874" i="15"/>
  <c r="V874" i="15"/>
  <c r="W874" i="15"/>
  <c r="X874" i="15"/>
  <c r="Y882" i="15"/>
  <c r="V882" i="15"/>
  <c r="W882" i="15"/>
  <c r="X882" i="15"/>
  <c r="Y890" i="15"/>
  <c r="V890" i="15"/>
  <c r="W890" i="15"/>
  <c r="X890" i="15"/>
  <c r="Y898" i="15"/>
  <c r="V898" i="15"/>
  <c r="W898" i="15"/>
  <c r="X898" i="15"/>
  <c r="Y906" i="15"/>
  <c r="V906" i="15"/>
  <c r="W906" i="15"/>
  <c r="X906" i="15"/>
  <c r="Y914" i="15"/>
  <c r="V914" i="15"/>
  <c r="W914" i="15"/>
  <c r="X914" i="15"/>
  <c r="Y922" i="15"/>
  <c r="V922" i="15"/>
  <c r="W922" i="15"/>
  <c r="X922" i="15"/>
  <c r="Y930" i="15"/>
  <c r="V930" i="15"/>
  <c r="W930" i="15"/>
  <c r="X930" i="15"/>
  <c r="Y938" i="15"/>
  <c r="V938" i="15"/>
  <c r="W938" i="15"/>
  <c r="X938" i="15"/>
  <c r="Y946" i="15"/>
  <c r="V946" i="15"/>
  <c r="W946" i="15"/>
  <c r="X946" i="15"/>
  <c r="Y954" i="15"/>
  <c r="V954" i="15"/>
  <c r="W954" i="15"/>
  <c r="X954" i="15"/>
  <c r="Y962" i="15"/>
  <c r="V962" i="15"/>
  <c r="W962" i="15"/>
  <c r="X962" i="15"/>
  <c r="Y970" i="15"/>
  <c r="V970" i="15"/>
  <c r="W970" i="15"/>
  <c r="X970" i="15"/>
  <c r="Y978" i="15"/>
  <c r="V978" i="15"/>
  <c r="W978" i="15"/>
  <c r="X978" i="15"/>
  <c r="Y986" i="15"/>
  <c r="V986" i="15"/>
  <c r="W986" i="15"/>
  <c r="X986" i="15"/>
  <c r="Y994" i="15"/>
  <c r="W994" i="15"/>
  <c r="X994" i="15"/>
  <c r="V994" i="15"/>
  <c r="Y1002" i="15"/>
  <c r="W1002" i="15"/>
  <c r="X1002" i="15"/>
  <c r="V1002" i="15"/>
  <c r="Y1010" i="15"/>
  <c r="W1010" i="15"/>
  <c r="X1010" i="15"/>
  <c r="V1010" i="15"/>
  <c r="Y1018" i="15"/>
  <c r="W1018" i="15"/>
  <c r="X1018" i="15"/>
  <c r="V1018" i="15"/>
  <c r="Y1026" i="15"/>
  <c r="W1026" i="15"/>
  <c r="X1026" i="15"/>
  <c r="V1026" i="15"/>
  <c r="Y1034" i="15"/>
  <c r="W1034" i="15"/>
  <c r="X1034" i="15"/>
  <c r="V1034" i="15"/>
  <c r="Y1042" i="15"/>
  <c r="W1042" i="15"/>
  <c r="X1042" i="15"/>
  <c r="V1042" i="15"/>
  <c r="Y1050" i="15"/>
  <c r="W1050" i="15"/>
  <c r="X1050" i="15"/>
  <c r="V1050" i="15"/>
  <c r="Y35" i="16"/>
  <c r="V35" i="16"/>
  <c r="W35" i="16"/>
  <c r="X35" i="16"/>
  <c r="Y43" i="16"/>
  <c r="V43" i="16"/>
  <c r="W43" i="16"/>
  <c r="X43" i="16"/>
  <c r="Y51" i="16"/>
  <c r="V51" i="16"/>
  <c r="W51" i="16"/>
  <c r="X51" i="16"/>
  <c r="Y62" i="16"/>
  <c r="X62" i="16"/>
  <c r="V62" i="16"/>
  <c r="W62" i="16"/>
  <c r="Y70" i="16"/>
  <c r="X70" i="16"/>
  <c r="V70" i="16"/>
  <c r="W70" i="16"/>
  <c r="Y78" i="16"/>
  <c r="X78" i="16"/>
  <c r="V78" i="16"/>
  <c r="W78" i="16"/>
  <c r="Y86" i="16"/>
  <c r="X86" i="16"/>
  <c r="V86" i="16"/>
  <c r="W86" i="16"/>
  <c r="Y94" i="16"/>
  <c r="X94" i="16"/>
  <c r="V94" i="16"/>
  <c r="W94" i="16"/>
  <c r="Y102" i="16"/>
  <c r="X102" i="16"/>
  <c r="V102" i="16"/>
  <c r="W102" i="16"/>
  <c r="Y110" i="16"/>
  <c r="X110" i="16"/>
  <c r="V110" i="16"/>
  <c r="W110" i="16"/>
  <c r="Y118" i="16"/>
  <c r="X118" i="16"/>
  <c r="V118" i="16"/>
  <c r="W118" i="16"/>
  <c r="Y126" i="16"/>
  <c r="X126" i="16"/>
  <c r="V126" i="16"/>
  <c r="W126" i="16"/>
  <c r="Y134" i="16"/>
  <c r="X134" i="16"/>
  <c r="V134" i="16"/>
  <c r="W134" i="16"/>
  <c r="Y142" i="16"/>
  <c r="X142" i="16"/>
  <c r="V142" i="16"/>
  <c r="W142" i="16"/>
  <c r="Y150" i="16"/>
  <c r="X150" i="16"/>
  <c r="V150" i="16"/>
  <c r="W150" i="16"/>
  <c r="Y158" i="16"/>
  <c r="X158" i="16"/>
  <c r="V158" i="16"/>
  <c r="W158" i="16"/>
  <c r="Y166" i="16"/>
  <c r="X166" i="16"/>
  <c r="V166" i="16"/>
  <c r="W166" i="16"/>
  <c r="Y174" i="16"/>
  <c r="X174" i="16"/>
  <c r="V174" i="16"/>
  <c r="W174" i="16"/>
  <c r="Y182" i="16"/>
  <c r="X182" i="16"/>
  <c r="V182" i="16"/>
  <c r="W182" i="16"/>
  <c r="Y190" i="16"/>
  <c r="X190" i="16"/>
  <c r="V190" i="16"/>
  <c r="W190" i="16"/>
  <c r="Y198" i="16"/>
  <c r="X198" i="16"/>
  <c r="V198" i="16"/>
  <c r="W198" i="16"/>
  <c r="Y206" i="16"/>
  <c r="X206" i="16"/>
  <c r="V206" i="16"/>
  <c r="W206" i="16"/>
  <c r="Y214" i="16"/>
  <c r="X214" i="16"/>
  <c r="V214" i="16"/>
  <c r="W214" i="16"/>
  <c r="Y222" i="16"/>
  <c r="X222" i="16"/>
  <c r="V222" i="16"/>
  <c r="W222" i="16"/>
  <c r="Y230" i="16"/>
  <c r="X230" i="16"/>
  <c r="V230" i="16"/>
  <c r="W230" i="16"/>
  <c r="Y238" i="16"/>
  <c r="X238" i="16"/>
  <c r="V238" i="16"/>
  <c r="W238" i="16"/>
  <c r="Y246" i="16"/>
  <c r="X246" i="16"/>
  <c r="V246" i="16"/>
  <c r="W246" i="16"/>
  <c r="Y254" i="16"/>
  <c r="X254" i="16"/>
  <c r="V254" i="16"/>
  <c r="W254" i="16"/>
  <c r="Y262" i="16"/>
  <c r="X262" i="16"/>
  <c r="V262" i="16"/>
  <c r="W262" i="16"/>
  <c r="Y270" i="16"/>
  <c r="X270" i="16"/>
  <c r="V270" i="16"/>
  <c r="W270" i="16"/>
  <c r="Y278" i="16"/>
  <c r="X278" i="16"/>
  <c r="V278" i="16"/>
  <c r="W278" i="16"/>
  <c r="Y286" i="16"/>
  <c r="X286" i="16"/>
  <c r="V286" i="16"/>
  <c r="W286" i="16"/>
  <c r="Y294" i="16"/>
  <c r="X294" i="16"/>
  <c r="V294" i="16"/>
  <c r="W294" i="16"/>
  <c r="Y302" i="16"/>
  <c r="X302" i="16"/>
  <c r="V302" i="16"/>
  <c r="W302" i="16"/>
  <c r="Y310" i="16"/>
  <c r="X310" i="16"/>
  <c r="V310" i="16"/>
  <c r="W310" i="16"/>
  <c r="Y318" i="16"/>
  <c r="X318" i="16"/>
  <c r="V318" i="16"/>
  <c r="W318" i="16"/>
  <c r="Y326" i="16"/>
  <c r="X326" i="16"/>
  <c r="V326" i="16"/>
  <c r="W326" i="16"/>
  <c r="Y334" i="16"/>
  <c r="X334" i="16"/>
  <c r="V334" i="16"/>
  <c r="W334" i="16"/>
  <c r="Y342" i="16"/>
  <c r="X342" i="16"/>
  <c r="V342" i="16"/>
  <c r="W342" i="16"/>
  <c r="Y350" i="16"/>
  <c r="X350" i="16"/>
  <c r="V350" i="16"/>
  <c r="W350" i="16"/>
  <c r="Y358" i="16"/>
  <c r="X358" i="16"/>
  <c r="V358" i="16"/>
  <c r="W358" i="16"/>
  <c r="Y366" i="16"/>
  <c r="X366" i="16"/>
  <c r="V366" i="16"/>
  <c r="W366" i="16"/>
  <c r="Y374" i="16"/>
  <c r="X374" i="16"/>
  <c r="V374" i="16"/>
  <c r="W374" i="16"/>
  <c r="Y382" i="16"/>
  <c r="X382" i="16"/>
  <c r="V382" i="16"/>
  <c r="W382" i="16"/>
  <c r="Y390" i="16"/>
  <c r="X390" i="16"/>
  <c r="V390" i="16"/>
  <c r="W390" i="16"/>
  <c r="Y398" i="16"/>
  <c r="X398" i="16"/>
  <c r="V398" i="16"/>
  <c r="W398" i="16"/>
  <c r="Y406" i="16"/>
  <c r="X406" i="16"/>
  <c r="V406" i="16"/>
  <c r="W406" i="16"/>
  <c r="Y414" i="16"/>
  <c r="X414" i="16"/>
  <c r="V414" i="16"/>
  <c r="W414" i="16"/>
  <c r="Y422" i="16"/>
  <c r="X422" i="16"/>
  <c r="V422" i="16"/>
  <c r="W422" i="16"/>
  <c r="Y430" i="16"/>
  <c r="X430" i="16"/>
  <c r="V430" i="16"/>
  <c r="W430" i="16"/>
  <c r="Y438" i="16"/>
  <c r="X438" i="16"/>
  <c r="V438" i="16"/>
  <c r="W438" i="16"/>
  <c r="Y446" i="16"/>
  <c r="X446" i="16"/>
  <c r="V446" i="16"/>
  <c r="W446" i="16"/>
  <c r="Y454" i="16"/>
  <c r="X454" i="16"/>
  <c r="V454" i="16"/>
  <c r="W454" i="16"/>
  <c r="Y462" i="16"/>
  <c r="X462" i="16"/>
  <c r="V462" i="16"/>
  <c r="W462" i="16"/>
  <c r="Y470" i="16"/>
  <c r="X470" i="16"/>
  <c r="V470" i="16"/>
  <c r="W470" i="16"/>
  <c r="Y478" i="16"/>
  <c r="X478" i="16"/>
  <c r="V478" i="16"/>
  <c r="W478" i="16"/>
  <c r="Y486" i="16"/>
  <c r="X486" i="16"/>
  <c r="V486" i="16"/>
  <c r="W486" i="16"/>
  <c r="Y494" i="16"/>
  <c r="X494" i="16"/>
  <c r="V494" i="16"/>
  <c r="W494" i="16"/>
  <c r="Y502" i="16"/>
  <c r="X502" i="16"/>
  <c r="W502" i="16"/>
  <c r="V502" i="16"/>
  <c r="Y510" i="16"/>
  <c r="X510" i="16"/>
  <c r="W510" i="16"/>
  <c r="V510" i="16"/>
  <c r="Y518" i="16"/>
  <c r="X518" i="16"/>
  <c r="W518" i="16"/>
  <c r="V518" i="16"/>
  <c r="Y526" i="16"/>
  <c r="X526" i="16"/>
  <c r="V526" i="16"/>
  <c r="W526" i="16"/>
  <c r="Y534" i="16"/>
  <c r="X534" i="16"/>
  <c r="V534" i="16"/>
  <c r="W534" i="16"/>
  <c r="Y542" i="16"/>
  <c r="X542" i="16"/>
  <c r="V542" i="16"/>
  <c r="W542" i="16"/>
  <c r="Y550" i="16"/>
  <c r="X550" i="16"/>
  <c r="V550" i="16"/>
  <c r="W550" i="16"/>
  <c r="Y558" i="16"/>
  <c r="X558" i="16"/>
  <c r="V558" i="16"/>
  <c r="W558" i="16"/>
  <c r="Y566" i="16"/>
  <c r="X566" i="16"/>
  <c r="W566" i="16"/>
  <c r="V566" i="16"/>
  <c r="Y574" i="16"/>
  <c r="X574" i="16"/>
  <c r="W574" i="16"/>
  <c r="V574" i="16"/>
  <c r="Y582" i="16"/>
  <c r="X582" i="16"/>
  <c r="W582" i="16"/>
  <c r="V582" i="16"/>
  <c r="Y590" i="16"/>
  <c r="X590" i="16"/>
  <c r="V590" i="16"/>
  <c r="W590" i="16"/>
  <c r="Y598" i="16"/>
  <c r="X598" i="16"/>
  <c r="V598" i="16"/>
  <c r="W598" i="16"/>
  <c r="Y606" i="16"/>
  <c r="X606" i="16"/>
  <c r="V606" i="16"/>
  <c r="W606" i="16"/>
  <c r="Y614" i="16"/>
  <c r="X614" i="16"/>
  <c r="V614" i="16"/>
  <c r="W614" i="16"/>
  <c r="Y622" i="16"/>
  <c r="X622" i="16"/>
  <c r="V622" i="16"/>
  <c r="W622" i="16"/>
  <c r="Y630" i="16"/>
  <c r="X630" i="16"/>
  <c r="W630" i="16"/>
  <c r="V630" i="16"/>
  <c r="Y638" i="16"/>
  <c r="X638" i="16"/>
  <c r="W638" i="16"/>
  <c r="V638" i="16"/>
  <c r="Y646" i="16"/>
  <c r="X646" i="16"/>
  <c r="W646" i="16"/>
  <c r="V646" i="16"/>
  <c r="Y654" i="16"/>
  <c r="X654" i="16"/>
  <c r="V654" i="16"/>
  <c r="W654" i="16"/>
  <c r="Y662" i="16"/>
  <c r="X662" i="16"/>
  <c r="V662" i="16"/>
  <c r="W662" i="16"/>
  <c r="Y670" i="16"/>
  <c r="X670" i="16"/>
  <c r="V670" i="16"/>
  <c r="W670" i="16"/>
  <c r="Y678" i="16"/>
  <c r="X678" i="16"/>
  <c r="V678" i="16"/>
  <c r="W678" i="16"/>
  <c r="Y686" i="16"/>
  <c r="X686" i="16"/>
  <c r="V686" i="16"/>
  <c r="W686" i="16"/>
  <c r="Y694" i="16"/>
  <c r="X694" i="16"/>
  <c r="W694" i="16"/>
  <c r="V694" i="16"/>
  <c r="Y702" i="16"/>
  <c r="X702" i="16"/>
  <c r="W702" i="16"/>
  <c r="V702" i="16"/>
  <c r="Y710" i="16"/>
  <c r="X710" i="16"/>
  <c r="W710" i="16"/>
  <c r="V710" i="16"/>
  <c r="Y718" i="16"/>
  <c r="X718" i="16"/>
  <c r="V718" i="16"/>
  <c r="W718" i="16"/>
  <c r="Y726" i="16"/>
  <c r="X726" i="16"/>
  <c r="V726" i="16"/>
  <c r="W726" i="16"/>
  <c r="Y734" i="16"/>
  <c r="X734" i="16"/>
  <c r="V734" i="16"/>
  <c r="W734" i="16"/>
  <c r="Y742" i="16"/>
  <c r="X742" i="16"/>
  <c r="V742" i="16"/>
  <c r="W742" i="16"/>
  <c r="Y750" i="16"/>
  <c r="X750" i="16"/>
  <c r="V750" i="16"/>
  <c r="W750" i="16"/>
  <c r="Y758" i="16"/>
  <c r="X758" i="16"/>
  <c r="W758" i="16"/>
  <c r="V758" i="16"/>
  <c r="Y766" i="16"/>
  <c r="X766" i="16"/>
  <c r="W766" i="16"/>
  <c r="V766" i="16"/>
  <c r="Y774" i="16"/>
  <c r="X774" i="16"/>
  <c r="W774" i="16"/>
  <c r="V774" i="16"/>
  <c r="Y782" i="16"/>
  <c r="X782" i="16"/>
  <c r="V782" i="16"/>
  <c r="W782" i="16"/>
  <c r="Y790" i="16"/>
  <c r="X790" i="16"/>
  <c r="V790" i="16"/>
  <c r="W790" i="16"/>
  <c r="Y798" i="16"/>
  <c r="X798" i="16"/>
  <c r="V798" i="16"/>
  <c r="W798" i="16"/>
  <c r="Y806" i="16"/>
  <c r="X806" i="16"/>
  <c r="V806" i="16"/>
  <c r="W806" i="16"/>
  <c r="Y814" i="16"/>
  <c r="X814" i="16"/>
  <c r="V814" i="16"/>
  <c r="W814" i="16"/>
  <c r="Y822" i="16"/>
  <c r="X822" i="16"/>
  <c r="W822" i="16"/>
  <c r="V822" i="16"/>
  <c r="Y830" i="16"/>
  <c r="X830" i="16"/>
  <c r="W830" i="16"/>
  <c r="V830" i="16"/>
  <c r="Y838" i="16"/>
  <c r="X838" i="16"/>
  <c r="W838" i="16"/>
  <c r="V838" i="16"/>
  <c r="Y846" i="16"/>
  <c r="X846" i="16"/>
  <c r="V846" i="16"/>
  <c r="W846" i="16"/>
  <c r="Y854" i="16"/>
  <c r="X854" i="16"/>
  <c r="V854" i="16"/>
  <c r="W854" i="16"/>
  <c r="Y862" i="16"/>
  <c r="X862" i="16"/>
  <c r="V862" i="16"/>
  <c r="W862" i="16"/>
  <c r="Y870" i="16"/>
  <c r="X870" i="16"/>
  <c r="V870" i="16"/>
  <c r="W870" i="16"/>
  <c r="Y878" i="16"/>
  <c r="X878" i="16"/>
  <c r="V878" i="16"/>
  <c r="W878" i="16"/>
  <c r="Y886" i="16"/>
  <c r="X886" i="16"/>
  <c r="W886" i="16"/>
  <c r="V886" i="16"/>
  <c r="Y894" i="16"/>
  <c r="X894" i="16"/>
  <c r="W894" i="16"/>
  <c r="V894" i="16"/>
  <c r="Y902" i="16"/>
  <c r="X902" i="16"/>
  <c r="W902" i="16"/>
  <c r="V902" i="16"/>
  <c r="Y910" i="16"/>
  <c r="X910" i="16"/>
  <c r="V910" i="16"/>
  <c r="W910" i="16"/>
  <c r="Y918" i="16"/>
  <c r="X918" i="16"/>
  <c r="V918" i="16"/>
  <c r="W918" i="16"/>
  <c r="Y926" i="16"/>
  <c r="X926" i="16"/>
  <c r="V926" i="16"/>
  <c r="W926" i="16"/>
  <c r="Y934" i="16"/>
  <c r="X934" i="16"/>
  <c r="V934" i="16"/>
  <c r="W934" i="16"/>
  <c r="Y942" i="16"/>
  <c r="X942" i="16"/>
  <c r="V942" i="16"/>
  <c r="W942" i="16"/>
  <c r="Y950" i="16"/>
  <c r="X950" i="16"/>
  <c r="W950" i="16"/>
  <c r="V950" i="16"/>
  <c r="Y958" i="16"/>
  <c r="X958" i="16"/>
  <c r="W958" i="16"/>
  <c r="V958" i="16"/>
  <c r="Y966" i="16"/>
  <c r="X966" i="16"/>
  <c r="W966" i="16"/>
  <c r="V966" i="16"/>
  <c r="Y974" i="16"/>
  <c r="X974" i="16"/>
  <c r="V974" i="16"/>
  <c r="W974" i="16"/>
  <c r="Y982" i="16"/>
  <c r="X982" i="16"/>
  <c r="V982" i="16"/>
  <c r="W982" i="16"/>
  <c r="Y990" i="16"/>
  <c r="X990" i="16"/>
  <c r="V990" i="16"/>
  <c r="W990" i="16"/>
  <c r="Y998" i="16"/>
  <c r="X998" i="16"/>
  <c r="V998" i="16"/>
  <c r="W998" i="16"/>
  <c r="Y1006" i="16"/>
  <c r="X1006" i="16"/>
  <c r="V1006" i="16"/>
  <c r="W1006" i="16"/>
  <c r="Y1014" i="16"/>
  <c r="X1014" i="16"/>
  <c r="W1014" i="16"/>
  <c r="V1014" i="16"/>
  <c r="Y1022" i="16"/>
  <c r="X1022" i="16"/>
  <c r="W1022" i="16"/>
  <c r="V1022" i="16"/>
  <c r="Y1030" i="16"/>
  <c r="X1030" i="16"/>
  <c r="W1030" i="16"/>
  <c r="V1030" i="16"/>
  <c r="Y1038" i="16"/>
  <c r="X1038" i="16"/>
  <c r="V1038" i="16"/>
  <c r="W1038" i="16"/>
  <c r="Y1046" i="16"/>
  <c r="X1046" i="16"/>
  <c r="V1046" i="16"/>
  <c r="W1046" i="16"/>
  <c r="X1054" i="16"/>
  <c r="Y1054" i="16"/>
  <c r="V1054" i="16"/>
  <c r="W1054" i="16"/>
  <c r="Y39" i="17"/>
  <c r="X39" i="17"/>
  <c r="W39" i="17"/>
  <c r="V39" i="17"/>
  <c r="Y47" i="17"/>
  <c r="X47" i="17"/>
  <c r="W47" i="17"/>
  <c r="V47" i="17"/>
  <c r="Y58" i="17"/>
  <c r="X58" i="17"/>
  <c r="W58" i="17"/>
  <c r="V58" i="17"/>
  <c r="Y66" i="17"/>
  <c r="X66" i="17"/>
  <c r="W66" i="17"/>
  <c r="V66" i="17"/>
  <c r="Y74" i="17"/>
  <c r="X74" i="17"/>
  <c r="W74" i="17"/>
  <c r="V74" i="17"/>
  <c r="Y82" i="17"/>
  <c r="X82" i="17"/>
  <c r="W82" i="17"/>
  <c r="V82" i="17"/>
  <c r="Y90" i="17"/>
  <c r="X90" i="17"/>
  <c r="W90" i="17"/>
  <c r="V90" i="17"/>
  <c r="Y98" i="17"/>
  <c r="X98" i="17"/>
  <c r="W98" i="17"/>
  <c r="V98" i="17"/>
  <c r="Y106" i="17"/>
  <c r="X106" i="17"/>
  <c r="W106" i="17"/>
  <c r="V106" i="17"/>
  <c r="Y114" i="17"/>
  <c r="X114" i="17"/>
  <c r="W114" i="17"/>
  <c r="V114" i="17"/>
  <c r="Y122" i="17"/>
  <c r="X122" i="17"/>
  <c r="W122" i="17"/>
  <c r="V122" i="17"/>
  <c r="Y130" i="17"/>
  <c r="X130" i="17"/>
  <c r="W130" i="17"/>
  <c r="V130" i="17"/>
  <c r="Y138" i="17"/>
  <c r="X138" i="17"/>
  <c r="W138" i="17"/>
  <c r="V138" i="17"/>
  <c r="Y146" i="17"/>
  <c r="X146" i="17"/>
  <c r="W146" i="17"/>
  <c r="V146" i="17"/>
  <c r="Y154" i="17"/>
  <c r="X154" i="17"/>
  <c r="W154" i="17"/>
  <c r="V154" i="17"/>
  <c r="Y162" i="17"/>
  <c r="X162" i="17"/>
  <c r="W162" i="17"/>
  <c r="V162" i="17"/>
  <c r="Y170" i="17"/>
  <c r="X170" i="17"/>
  <c r="W170" i="17"/>
  <c r="V170" i="17"/>
  <c r="Y178" i="17"/>
  <c r="X178" i="17"/>
  <c r="W178" i="17"/>
  <c r="V178" i="17"/>
  <c r="Y186" i="17"/>
  <c r="X186" i="17"/>
  <c r="W186" i="17"/>
  <c r="V186" i="17"/>
  <c r="Y194" i="17"/>
  <c r="X194" i="17"/>
  <c r="W194" i="17"/>
  <c r="V194" i="17"/>
  <c r="Y202" i="17"/>
  <c r="X202" i="17"/>
  <c r="W202" i="17"/>
  <c r="V202" i="17"/>
  <c r="Y210" i="17"/>
  <c r="X210" i="17"/>
  <c r="W210" i="17"/>
  <c r="V210" i="17"/>
  <c r="Y218" i="17"/>
  <c r="X218" i="17"/>
  <c r="W218" i="17"/>
  <c r="V218" i="17"/>
  <c r="Y226" i="17"/>
  <c r="X226" i="17"/>
  <c r="W226" i="17"/>
  <c r="V226" i="17"/>
  <c r="Y234" i="17"/>
  <c r="X234" i="17"/>
  <c r="W234" i="17"/>
  <c r="V234" i="17"/>
  <c r="Y242" i="17"/>
  <c r="X242" i="17"/>
  <c r="W242" i="17"/>
  <c r="V242" i="17"/>
  <c r="Y250" i="17"/>
  <c r="X250" i="17"/>
  <c r="W250" i="17"/>
  <c r="V250" i="17"/>
  <c r="Y258" i="17"/>
  <c r="X258" i="17"/>
  <c r="W258" i="17"/>
  <c r="V258" i="17"/>
  <c r="Y266" i="17"/>
  <c r="X266" i="17"/>
  <c r="W266" i="17"/>
  <c r="V266" i="17"/>
  <c r="Y274" i="17"/>
  <c r="X274" i="17"/>
  <c r="W274" i="17"/>
  <c r="V274" i="17"/>
  <c r="Y282" i="17"/>
  <c r="X282" i="17"/>
  <c r="W282" i="17"/>
  <c r="V282" i="17"/>
  <c r="Y290" i="17"/>
  <c r="X290" i="17"/>
  <c r="W290" i="17"/>
  <c r="V290" i="17"/>
  <c r="Y298" i="17"/>
  <c r="X298" i="17"/>
  <c r="W298" i="17"/>
  <c r="V298" i="17"/>
  <c r="Y306" i="17"/>
  <c r="X306" i="17"/>
  <c r="W306" i="17"/>
  <c r="V306" i="17"/>
  <c r="Y314" i="17"/>
  <c r="X314" i="17"/>
  <c r="W314" i="17"/>
  <c r="V314" i="17"/>
  <c r="Y322" i="17"/>
  <c r="X322" i="17"/>
  <c r="W322" i="17"/>
  <c r="V322" i="17"/>
  <c r="Y330" i="17"/>
  <c r="X330" i="17"/>
  <c r="W330" i="17"/>
  <c r="V330" i="17"/>
  <c r="Y338" i="17"/>
  <c r="X338" i="17"/>
  <c r="W338" i="17"/>
  <c r="V338" i="17"/>
  <c r="Y346" i="17"/>
  <c r="X346" i="17"/>
  <c r="W346" i="17"/>
  <c r="V346" i="17"/>
  <c r="Y354" i="17"/>
  <c r="X354" i="17"/>
  <c r="W354" i="17"/>
  <c r="V354" i="17"/>
  <c r="Y362" i="17"/>
  <c r="X362" i="17"/>
  <c r="W362" i="17"/>
  <c r="V362" i="17"/>
  <c r="Y370" i="17"/>
  <c r="X370" i="17"/>
  <c r="W370" i="17"/>
  <c r="V370" i="17"/>
  <c r="Y378" i="17"/>
  <c r="X378" i="17"/>
  <c r="W378" i="17"/>
  <c r="V378" i="17"/>
  <c r="Y386" i="17"/>
  <c r="X386" i="17"/>
  <c r="W386" i="17"/>
  <c r="V386" i="17"/>
  <c r="Y394" i="17"/>
  <c r="X394" i="17"/>
  <c r="W394" i="17"/>
  <c r="V394" i="17"/>
  <c r="Y402" i="17"/>
  <c r="X402" i="17"/>
  <c r="W402" i="17"/>
  <c r="V402" i="17"/>
  <c r="Y410" i="17"/>
  <c r="X410" i="17"/>
  <c r="W410" i="17"/>
  <c r="V410" i="17"/>
  <c r="Y418" i="17"/>
  <c r="X418" i="17"/>
  <c r="W418" i="17"/>
  <c r="V418" i="17"/>
  <c r="Y426" i="17"/>
  <c r="X426" i="17"/>
  <c r="W426" i="17"/>
  <c r="V426" i="17"/>
  <c r="Y434" i="17"/>
  <c r="X434" i="17"/>
  <c r="W434" i="17"/>
  <c r="V434" i="17"/>
  <c r="Y442" i="17"/>
  <c r="X442" i="17"/>
  <c r="W442" i="17"/>
  <c r="V442" i="17"/>
  <c r="Y450" i="17"/>
  <c r="X450" i="17"/>
  <c r="W450" i="17"/>
  <c r="V450" i="17"/>
  <c r="Y458" i="17"/>
  <c r="X458" i="17"/>
  <c r="W458" i="17"/>
  <c r="V458" i="17"/>
  <c r="Y466" i="17"/>
  <c r="X466" i="17"/>
  <c r="W466" i="17"/>
  <c r="V466" i="17"/>
  <c r="Y474" i="17"/>
  <c r="X474" i="17"/>
  <c r="W474" i="17"/>
  <c r="V474" i="17"/>
  <c r="Y482" i="17"/>
  <c r="X482" i="17"/>
  <c r="W482" i="17"/>
  <c r="V482" i="17"/>
  <c r="Y490" i="17"/>
  <c r="X490" i="17"/>
  <c r="W490" i="17"/>
  <c r="V490" i="17"/>
  <c r="Y498" i="17"/>
  <c r="X498" i="17"/>
  <c r="W498" i="17"/>
  <c r="V498" i="17"/>
  <c r="Y506" i="17"/>
  <c r="X506" i="17"/>
  <c r="W506" i="17"/>
  <c r="V506" i="17"/>
  <c r="Y514" i="17"/>
  <c r="X514" i="17"/>
  <c r="W514" i="17"/>
  <c r="V514" i="17"/>
  <c r="Y522" i="17"/>
  <c r="X522" i="17"/>
  <c r="W522" i="17"/>
  <c r="V522" i="17"/>
  <c r="Y530" i="17"/>
  <c r="X530" i="17"/>
  <c r="W530" i="17"/>
  <c r="V530" i="17"/>
  <c r="Y538" i="17"/>
  <c r="X538" i="17"/>
  <c r="W538" i="17"/>
  <c r="V538" i="17"/>
  <c r="Y546" i="17"/>
  <c r="X546" i="17"/>
  <c r="W546" i="17"/>
  <c r="V546" i="17"/>
  <c r="Y554" i="17"/>
  <c r="X554" i="17"/>
  <c r="W554" i="17"/>
  <c r="V554" i="17"/>
  <c r="Y562" i="17"/>
  <c r="X562" i="17"/>
  <c r="W562" i="17"/>
  <c r="V562" i="17"/>
  <c r="Y570" i="17"/>
  <c r="X570" i="17"/>
  <c r="W570" i="17"/>
  <c r="V570" i="17"/>
  <c r="Y578" i="17"/>
  <c r="X578" i="17"/>
  <c r="W578" i="17"/>
  <c r="V578" i="17"/>
  <c r="Y586" i="17"/>
  <c r="X586" i="17"/>
  <c r="W586" i="17"/>
  <c r="V586" i="17"/>
  <c r="Y594" i="17"/>
  <c r="X594" i="17"/>
  <c r="W594" i="17"/>
  <c r="V594" i="17"/>
  <c r="Y602" i="17"/>
  <c r="X602" i="17"/>
  <c r="W602" i="17"/>
  <c r="V602" i="17"/>
  <c r="Y610" i="17"/>
  <c r="X610" i="17"/>
  <c r="W610" i="17"/>
  <c r="V610" i="17"/>
  <c r="Y618" i="17"/>
  <c r="X618" i="17"/>
  <c r="W618" i="17"/>
  <c r="V618" i="17"/>
  <c r="Y626" i="17"/>
  <c r="X626" i="17"/>
  <c r="W626" i="17"/>
  <c r="V626" i="17"/>
  <c r="Y634" i="17"/>
  <c r="X634" i="17"/>
  <c r="W634" i="17"/>
  <c r="V634" i="17"/>
  <c r="Y642" i="17"/>
  <c r="X642" i="17"/>
  <c r="W642" i="17"/>
  <c r="V642" i="17"/>
  <c r="Y650" i="17"/>
  <c r="X650" i="17"/>
  <c r="W650" i="17"/>
  <c r="V650" i="17"/>
  <c r="Y658" i="17"/>
  <c r="X658" i="17"/>
  <c r="W658" i="17"/>
  <c r="V658" i="17"/>
  <c r="Y666" i="17"/>
  <c r="X666" i="17"/>
  <c r="W666" i="17"/>
  <c r="V666" i="17"/>
  <c r="X674" i="17"/>
  <c r="Y674" i="17"/>
  <c r="W674" i="17"/>
  <c r="V674" i="17"/>
  <c r="X682" i="17"/>
  <c r="Y682" i="17"/>
  <c r="W682" i="17"/>
  <c r="V682" i="17"/>
  <c r="X690" i="17"/>
  <c r="Y690" i="17"/>
  <c r="W690" i="17"/>
  <c r="V690" i="17"/>
  <c r="X698" i="17"/>
  <c r="Y698" i="17"/>
  <c r="W698" i="17"/>
  <c r="V698" i="17"/>
  <c r="X706" i="17"/>
  <c r="Y706" i="17"/>
  <c r="W706" i="17"/>
  <c r="V706" i="17"/>
  <c r="X714" i="17"/>
  <c r="Y714" i="17"/>
  <c r="W714" i="17"/>
  <c r="V714" i="17"/>
  <c r="X722" i="17"/>
  <c r="Y722" i="17"/>
  <c r="W722" i="17"/>
  <c r="V722" i="17"/>
  <c r="X730" i="17"/>
  <c r="Y730" i="17"/>
  <c r="W730" i="17"/>
  <c r="V730" i="17"/>
  <c r="X738" i="17"/>
  <c r="Y738" i="17"/>
  <c r="W738" i="17"/>
  <c r="V738" i="17"/>
  <c r="X746" i="17"/>
  <c r="Y746" i="17"/>
  <c r="W746" i="17"/>
  <c r="V746" i="17"/>
  <c r="X754" i="17"/>
  <c r="Y754" i="17"/>
  <c r="W754" i="17"/>
  <c r="V754" i="17"/>
  <c r="X762" i="17"/>
  <c r="Y762" i="17"/>
  <c r="W762" i="17"/>
  <c r="V762" i="17"/>
  <c r="X770" i="17"/>
  <c r="Y770" i="17"/>
  <c r="W770" i="17"/>
  <c r="V770" i="17"/>
  <c r="X778" i="17"/>
  <c r="Y778" i="17"/>
  <c r="W778" i="17"/>
  <c r="V778" i="17"/>
  <c r="X786" i="17"/>
  <c r="Y786" i="17"/>
  <c r="W786" i="17"/>
  <c r="V786" i="17"/>
  <c r="X794" i="17"/>
  <c r="Y794" i="17"/>
  <c r="W794" i="17"/>
  <c r="V794" i="17"/>
  <c r="X802" i="17"/>
  <c r="Y802" i="17"/>
  <c r="W802" i="17"/>
  <c r="V802" i="17"/>
  <c r="X810" i="17"/>
  <c r="Y810" i="17"/>
  <c r="W810" i="17"/>
  <c r="V810" i="17"/>
  <c r="X818" i="17"/>
  <c r="Y818" i="17"/>
  <c r="W818" i="17"/>
  <c r="V818" i="17"/>
  <c r="X826" i="17"/>
  <c r="Y826" i="17"/>
  <c r="W826" i="17"/>
  <c r="V826" i="17"/>
  <c r="X834" i="17"/>
  <c r="Y834" i="17"/>
  <c r="W834" i="17"/>
  <c r="V834" i="17"/>
  <c r="Y842" i="17"/>
  <c r="W842" i="17"/>
  <c r="X842" i="17"/>
  <c r="V842" i="17"/>
  <c r="Y850" i="17"/>
  <c r="W850" i="17"/>
  <c r="X850" i="17"/>
  <c r="V850" i="17"/>
  <c r="Y858" i="17"/>
  <c r="W858" i="17"/>
  <c r="X858" i="17"/>
  <c r="V858" i="17"/>
  <c r="Y866" i="17"/>
  <c r="W866" i="17"/>
  <c r="V866" i="17"/>
  <c r="X866" i="17"/>
  <c r="Y874" i="17"/>
  <c r="W874" i="17"/>
  <c r="V874" i="17"/>
  <c r="X874" i="17"/>
  <c r="Y882" i="17"/>
  <c r="W882" i="17"/>
  <c r="X882" i="17"/>
  <c r="V882" i="17"/>
  <c r="Y890" i="17"/>
  <c r="W890" i="17"/>
  <c r="X890" i="17"/>
  <c r="V890" i="17"/>
  <c r="Y898" i="17"/>
  <c r="W898" i="17"/>
  <c r="X898" i="17"/>
  <c r="V898" i="17"/>
  <c r="Y906" i="17"/>
  <c r="W906" i="17"/>
  <c r="X906" i="17"/>
  <c r="V906" i="17"/>
  <c r="Y914" i="17"/>
  <c r="W914" i="17"/>
  <c r="X914" i="17"/>
  <c r="V914" i="17"/>
  <c r="Y922" i="17"/>
  <c r="W922" i="17"/>
  <c r="X922" i="17"/>
  <c r="V922" i="17"/>
  <c r="Y930" i="17"/>
  <c r="W930" i="17"/>
  <c r="X930" i="17"/>
  <c r="V930" i="17"/>
  <c r="Y938" i="17"/>
  <c r="W938" i="17"/>
  <c r="X938" i="17"/>
  <c r="V938" i="17"/>
  <c r="Y946" i="17"/>
  <c r="W946" i="17"/>
  <c r="X946" i="17"/>
  <c r="V946" i="17"/>
  <c r="Y954" i="17"/>
  <c r="X954" i="17"/>
  <c r="V954" i="17"/>
  <c r="W954" i="17"/>
  <c r="Y962" i="17"/>
  <c r="X962" i="17"/>
  <c r="W962" i="17"/>
  <c r="V962" i="17"/>
  <c r="Y970" i="17"/>
  <c r="X970" i="17"/>
  <c r="V970" i="17"/>
  <c r="W970" i="17"/>
  <c r="Y978" i="17"/>
  <c r="X978" i="17"/>
  <c r="W978" i="17"/>
  <c r="V978" i="17"/>
  <c r="Y986" i="17"/>
  <c r="X986" i="17"/>
  <c r="V986" i="17"/>
  <c r="W986" i="17"/>
  <c r="Y994" i="17"/>
  <c r="X994" i="17"/>
  <c r="W994" i="17"/>
  <c r="V994" i="17"/>
  <c r="Y1002" i="17"/>
  <c r="X1002" i="17"/>
  <c r="V1002" i="17"/>
  <c r="W1002" i="17"/>
  <c r="Y1010" i="17"/>
  <c r="X1010" i="17"/>
  <c r="W1010" i="17"/>
  <c r="V1010" i="17"/>
  <c r="Y1018" i="17"/>
  <c r="X1018" i="17"/>
  <c r="V1018" i="17"/>
  <c r="W1018" i="17"/>
  <c r="Y1026" i="17"/>
  <c r="X1026" i="17"/>
  <c r="W1026" i="17"/>
  <c r="V1026" i="17"/>
  <c r="Y1034" i="17"/>
  <c r="X1034" i="17"/>
  <c r="V1034" i="17"/>
  <c r="W1034" i="17"/>
  <c r="Y1042" i="17"/>
  <c r="X1042" i="17"/>
  <c r="W1042" i="17"/>
  <c r="V1042" i="17"/>
  <c r="Y1050" i="17"/>
  <c r="X1050" i="17"/>
  <c r="V1050" i="17"/>
  <c r="W1050" i="17"/>
  <c r="Y35" i="18"/>
  <c r="X35" i="18"/>
  <c r="V35" i="18"/>
  <c r="W35" i="18"/>
  <c r="Y43" i="18"/>
  <c r="X43" i="18"/>
  <c r="W43" i="18"/>
  <c r="V43" i="18"/>
  <c r="X51" i="18"/>
  <c r="Y51" i="18"/>
  <c r="V51" i="18"/>
  <c r="W51" i="18"/>
  <c r="Y62" i="18"/>
  <c r="X62" i="18"/>
  <c r="W62" i="18"/>
  <c r="V62" i="18"/>
  <c r="Y70" i="18"/>
  <c r="W70" i="18"/>
  <c r="X70" i="18"/>
  <c r="V70" i="18"/>
  <c r="Y78" i="18"/>
  <c r="X78" i="18"/>
  <c r="W78" i="18"/>
  <c r="V78" i="18"/>
  <c r="Y86" i="18"/>
  <c r="X86" i="18"/>
  <c r="W86" i="18"/>
  <c r="V86" i="18"/>
  <c r="Y94" i="18"/>
  <c r="X94" i="18"/>
  <c r="W94" i="18"/>
  <c r="V94" i="18"/>
  <c r="Y102" i="18"/>
  <c r="X102" i="18"/>
  <c r="W102" i="18"/>
  <c r="V102" i="18"/>
  <c r="X110" i="18"/>
  <c r="Y110" i="18"/>
  <c r="W110" i="18"/>
  <c r="V110" i="18"/>
  <c r="Y118" i="18"/>
  <c r="X118" i="18"/>
  <c r="W118" i="18"/>
  <c r="V118" i="18"/>
  <c r="X126" i="18"/>
  <c r="Y126" i="18"/>
  <c r="W126" i="18"/>
  <c r="V126" i="18"/>
  <c r="Y134" i="18"/>
  <c r="X134" i="18"/>
  <c r="W134" i="18"/>
  <c r="V134" i="18"/>
  <c r="X142" i="18"/>
  <c r="Y142" i="18"/>
  <c r="W142" i="18"/>
  <c r="V142" i="18"/>
  <c r="Y150" i="18"/>
  <c r="X150" i="18"/>
  <c r="W150" i="18"/>
  <c r="V150" i="18"/>
  <c r="Y158" i="18"/>
  <c r="X158" i="18"/>
  <c r="W158" i="18"/>
  <c r="V158" i="18"/>
  <c r="Y166" i="18"/>
  <c r="X166" i="18"/>
  <c r="W166" i="18"/>
  <c r="V166" i="18"/>
  <c r="Y174" i="18"/>
  <c r="X174" i="18"/>
  <c r="W174" i="18"/>
  <c r="V174" i="18"/>
  <c r="Y182" i="18"/>
  <c r="X182" i="18"/>
  <c r="W182" i="18"/>
  <c r="V182" i="18"/>
  <c r="Y190" i="18"/>
  <c r="X190" i="18"/>
  <c r="W190" i="18"/>
  <c r="V190" i="18"/>
  <c r="Y198" i="18"/>
  <c r="X198" i="18"/>
  <c r="W198" i="18"/>
  <c r="V198" i="18"/>
  <c r="Y206" i="18"/>
  <c r="W206" i="18"/>
  <c r="X206" i="18"/>
  <c r="V206" i="18"/>
  <c r="Y214" i="18"/>
  <c r="X214" i="18"/>
  <c r="W214" i="18"/>
  <c r="V214" i="18"/>
  <c r="X222" i="18"/>
  <c r="Y222" i="18"/>
  <c r="W222" i="18"/>
  <c r="V222" i="18"/>
  <c r="Y230" i="18"/>
  <c r="X230" i="18"/>
  <c r="W230" i="18"/>
  <c r="V230" i="18"/>
  <c r="Y238" i="18"/>
  <c r="X238" i="18"/>
  <c r="W238" i="18"/>
  <c r="V238" i="18"/>
  <c r="Y246" i="18"/>
  <c r="X246" i="18"/>
  <c r="W246" i="18"/>
  <c r="V246" i="18"/>
  <c r="X254" i="18"/>
  <c r="Y254" i="18"/>
  <c r="W254" i="18"/>
  <c r="V254" i="18"/>
  <c r="Y262" i="18"/>
  <c r="X262" i="18"/>
  <c r="W262" i="18"/>
  <c r="V262" i="18"/>
  <c r="Y270" i="18"/>
  <c r="X270" i="18"/>
  <c r="W270" i="18"/>
  <c r="V270" i="18"/>
  <c r="Y278" i="18"/>
  <c r="X278" i="18"/>
  <c r="W278" i="18"/>
  <c r="V278" i="18"/>
  <c r="Y286" i="18"/>
  <c r="X286" i="18"/>
  <c r="W286" i="18"/>
  <c r="V286" i="18"/>
  <c r="Y294" i="18"/>
  <c r="X294" i="18"/>
  <c r="W294" i="18"/>
  <c r="V294" i="18"/>
  <c r="Y302" i="18"/>
  <c r="X302" i="18"/>
  <c r="W302" i="18"/>
  <c r="V302" i="18"/>
  <c r="Y310" i="18"/>
  <c r="X310" i="18"/>
  <c r="W310" i="18"/>
  <c r="V310" i="18"/>
  <c r="Y318" i="18"/>
  <c r="X318" i="18"/>
  <c r="W318" i="18"/>
  <c r="V318" i="18"/>
  <c r="Y326" i="18"/>
  <c r="X326" i="18"/>
  <c r="W326" i="18"/>
  <c r="V326" i="18"/>
  <c r="Y334" i="18"/>
  <c r="X334" i="18"/>
  <c r="W334" i="18"/>
  <c r="V334" i="18"/>
  <c r="Y342" i="18"/>
  <c r="X342" i="18"/>
  <c r="W342" i="18"/>
  <c r="V342" i="18"/>
  <c r="Y350" i="18"/>
  <c r="X350" i="18"/>
  <c r="W350" i="18"/>
  <c r="V350" i="18"/>
  <c r="Y358" i="18"/>
  <c r="X358" i="18"/>
  <c r="W358" i="18"/>
  <c r="V358" i="18"/>
  <c r="Y366" i="18"/>
  <c r="X366" i="18"/>
  <c r="W366" i="18"/>
  <c r="V366" i="18"/>
  <c r="Y374" i="18"/>
  <c r="X374" i="18"/>
  <c r="W374" i="18"/>
  <c r="V374" i="18"/>
  <c r="Y382" i="18"/>
  <c r="X382" i="18"/>
  <c r="W382" i="18"/>
  <c r="V382" i="18"/>
  <c r="Y390" i="18"/>
  <c r="X390" i="18"/>
  <c r="W390" i="18"/>
  <c r="V390" i="18"/>
  <c r="Y398" i="18"/>
  <c r="X398" i="18"/>
  <c r="W398" i="18"/>
  <c r="V398" i="18"/>
  <c r="Y406" i="18"/>
  <c r="X406" i="18"/>
  <c r="W406" i="18"/>
  <c r="V406" i="18"/>
  <c r="Y414" i="18"/>
  <c r="X414" i="18"/>
  <c r="W414" i="18"/>
  <c r="V414" i="18"/>
  <c r="Y422" i="18"/>
  <c r="X422" i="18"/>
  <c r="W422" i="18"/>
  <c r="V422" i="18"/>
  <c r="Y430" i="18"/>
  <c r="X430" i="18"/>
  <c r="W430" i="18"/>
  <c r="V430" i="18"/>
  <c r="Y438" i="18"/>
  <c r="X438" i="18"/>
  <c r="W438" i="18"/>
  <c r="V438" i="18"/>
  <c r="Y446" i="18"/>
  <c r="X446" i="18"/>
  <c r="W446" i="18"/>
  <c r="V446" i="18"/>
  <c r="Y454" i="18"/>
  <c r="X454" i="18"/>
  <c r="W454" i="18"/>
  <c r="V454" i="18"/>
  <c r="Y462" i="18"/>
  <c r="X462" i="18"/>
  <c r="W462" i="18"/>
  <c r="V462" i="18"/>
  <c r="Y470" i="18"/>
  <c r="X470" i="18"/>
  <c r="W470" i="18"/>
  <c r="V470" i="18"/>
  <c r="Y478" i="18"/>
  <c r="X478" i="18"/>
  <c r="W478" i="18"/>
  <c r="V478" i="18"/>
  <c r="Y486" i="18"/>
  <c r="X486" i="18"/>
  <c r="W486" i="18"/>
  <c r="V486" i="18"/>
  <c r="Y494" i="18"/>
  <c r="X494" i="18"/>
  <c r="W494" i="18"/>
  <c r="V494" i="18"/>
  <c r="Y502" i="18"/>
  <c r="X502" i="18"/>
  <c r="W502" i="18"/>
  <c r="V502" i="18"/>
  <c r="Y510" i="18"/>
  <c r="X510" i="18"/>
  <c r="W510" i="18"/>
  <c r="V510" i="18"/>
  <c r="Y518" i="18"/>
  <c r="X518" i="18"/>
  <c r="W518" i="18"/>
  <c r="V518" i="18"/>
  <c r="Y526" i="18"/>
  <c r="X526" i="18"/>
  <c r="W526" i="18"/>
  <c r="V526" i="18"/>
  <c r="Y534" i="18"/>
  <c r="X534" i="18"/>
  <c r="W534" i="18"/>
  <c r="V534" i="18"/>
  <c r="Y542" i="18"/>
  <c r="X542" i="18"/>
  <c r="W542" i="18"/>
  <c r="V542" i="18"/>
  <c r="Y550" i="18"/>
  <c r="X550" i="18"/>
  <c r="W550" i="18"/>
  <c r="V550" i="18"/>
  <c r="Y558" i="18"/>
  <c r="X558" i="18"/>
  <c r="W558" i="18"/>
  <c r="V558" i="18"/>
  <c r="Y566" i="18"/>
  <c r="X566" i="18"/>
  <c r="W566" i="18"/>
  <c r="V566" i="18"/>
  <c r="Y574" i="18"/>
  <c r="X574" i="18"/>
  <c r="W574" i="18"/>
  <c r="V574" i="18"/>
  <c r="Y582" i="18"/>
  <c r="X582" i="18"/>
  <c r="W582" i="18"/>
  <c r="V582" i="18"/>
  <c r="Y590" i="18"/>
  <c r="X590" i="18"/>
  <c r="W590" i="18"/>
  <c r="V590" i="18"/>
  <c r="Y598" i="18"/>
  <c r="X598" i="18"/>
  <c r="W598" i="18"/>
  <c r="V598" i="18"/>
  <c r="Y606" i="18"/>
  <c r="X606" i="18"/>
  <c r="W606" i="18"/>
  <c r="V606" i="18"/>
  <c r="Y614" i="18"/>
  <c r="X614" i="18"/>
  <c r="W614" i="18"/>
  <c r="V614" i="18"/>
  <c r="Y622" i="18"/>
  <c r="X622" i="18"/>
  <c r="W622" i="18"/>
  <c r="V622" i="18"/>
  <c r="Y630" i="18"/>
  <c r="X630" i="18"/>
  <c r="W630" i="18"/>
  <c r="V630" i="18"/>
  <c r="Y638" i="18"/>
  <c r="X638" i="18"/>
  <c r="W638" i="18"/>
  <c r="V638" i="18"/>
  <c r="Y646" i="18"/>
  <c r="X646" i="18"/>
  <c r="W646" i="18"/>
  <c r="V646" i="18"/>
  <c r="Y654" i="18"/>
  <c r="X654" i="18"/>
  <c r="W654" i="18"/>
  <c r="V654" i="18"/>
  <c r="Y662" i="18"/>
  <c r="X662" i="18"/>
  <c r="W662" i="18"/>
  <c r="V662" i="18"/>
  <c r="Y670" i="18"/>
  <c r="X670" i="18"/>
  <c r="W670" i="18"/>
  <c r="V670" i="18"/>
  <c r="Y678" i="18"/>
  <c r="X678" i="18"/>
  <c r="W678" i="18"/>
  <c r="V678" i="18"/>
  <c r="Y686" i="18"/>
  <c r="X686" i="18"/>
  <c r="W686" i="18"/>
  <c r="V686" i="18"/>
  <c r="Y694" i="18"/>
  <c r="X694" i="18"/>
  <c r="W694" i="18"/>
  <c r="V694" i="18"/>
  <c r="Y702" i="18"/>
  <c r="X702" i="18"/>
  <c r="V702" i="18"/>
  <c r="W702" i="18"/>
  <c r="Y710" i="18"/>
  <c r="X710" i="18"/>
  <c r="W710" i="18"/>
  <c r="V710" i="18"/>
  <c r="Y718" i="18"/>
  <c r="X718" i="18"/>
  <c r="W718" i="18"/>
  <c r="V718" i="18"/>
  <c r="Y726" i="18"/>
  <c r="X726" i="18"/>
  <c r="W726" i="18"/>
  <c r="V726" i="18"/>
  <c r="Y734" i="18"/>
  <c r="X734" i="18"/>
  <c r="W734" i="18"/>
  <c r="V734" i="18"/>
  <c r="Y742" i="18"/>
  <c r="X742" i="18"/>
  <c r="W742" i="18"/>
  <c r="V742" i="18"/>
  <c r="Y750" i="18"/>
  <c r="X750" i="18"/>
  <c r="W750" i="18"/>
  <c r="V750" i="18"/>
  <c r="Y758" i="18"/>
  <c r="X758" i="18"/>
  <c r="W758" i="18"/>
  <c r="V758" i="18"/>
  <c r="Y766" i="18"/>
  <c r="X766" i="18"/>
  <c r="V766" i="18"/>
  <c r="W766" i="18"/>
  <c r="Y774" i="18"/>
  <c r="X774" i="18"/>
  <c r="W774" i="18"/>
  <c r="V774" i="18"/>
  <c r="Y782" i="18"/>
  <c r="X782" i="18"/>
  <c r="W782" i="18"/>
  <c r="V782" i="18"/>
  <c r="Y790" i="18"/>
  <c r="X790" i="18"/>
  <c r="W790" i="18"/>
  <c r="V790" i="18"/>
  <c r="Y798" i="18"/>
  <c r="X798" i="18"/>
  <c r="W798" i="18"/>
  <c r="V798" i="18"/>
  <c r="Y806" i="18"/>
  <c r="X806" i="18"/>
  <c r="W806" i="18"/>
  <c r="V806" i="18"/>
  <c r="Y814" i="18"/>
  <c r="X814" i="18"/>
  <c r="W814" i="18"/>
  <c r="V814" i="18"/>
  <c r="Y822" i="18"/>
  <c r="X822" i="18"/>
  <c r="W822" i="18"/>
  <c r="V822" i="18"/>
  <c r="Y830" i="18"/>
  <c r="X830" i="18"/>
  <c r="W830" i="18"/>
  <c r="V830" i="18"/>
  <c r="Y838" i="18"/>
  <c r="X838" i="18"/>
  <c r="W838" i="18"/>
  <c r="V838" i="18"/>
  <c r="Y846" i="18"/>
  <c r="X846" i="18"/>
  <c r="W846" i="18"/>
  <c r="V846" i="18"/>
  <c r="Y854" i="18"/>
  <c r="X854" i="18"/>
  <c r="W854" i="18"/>
  <c r="V854" i="18"/>
  <c r="Y862" i="18"/>
  <c r="X862" i="18"/>
  <c r="W862" i="18"/>
  <c r="V862" i="18"/>
  <c r="Y870" i="18"/>
  <c r="X870" i="18"/>
  <c r="W870" i="18"/>
  <c r="V870" i="18"/>
  <c r="Y878" i="18"/>
  <c r="X878" i="18"/>
  <c r="W878" i="18"/>
  <c r="V878" i="18"/>
  <c r="Y886" i="18"/>
  <c r="X886" i="18"/>
  <c r="W886" i="18"/>
  <c r="V886" i="18"/>
  <c r="Y894" i="18"/>
  <c r="X894" i="18"/>
  <c r="W894" i="18"/>
  <c r="V894" i="18"/>
  <c r="Y902" i="18"/>
  <c r="X902" i="18"/>
  <c r="W902" i="18"/>
  <c r="V902" i="18"/>
  <c r="Y910" i="18"/>
  <c r="X910" i="18"/>
  <c r="W910" i="18"/>
  <c r="V910" i="18"/>
  <c r="Y918" i="18"/>
  <c r="X918" i="18"/>
  <c r="W918" i="18"/>
  <c r="V918" i="18"/>
  <c r="Y926" i="18"/>
  <c r="X926" i="18"/>
  <c r="W926" i="18"/>
  <c r="V926" i="18"/>
  <c r="Y934" i="18"/>
  <c r="X934" i="18"/>
  <c r="W934" i="18"/>
  <c r="V934" i="18"/>
  <c r="Y942" i="18"/>
  <c r="X942" i="18"/>
  <c r="W942" i="18"/>
  <c r="V942" i="18"/>
  <c r="Y950" i="18"/>
  <c r="X950" i="18"/>
  <c r="W950" i="18"/>
  <c r="V950" i="18"/>
  <c r="Y958" i="18"/>
  <c r="X958" i="18"/>
  <c r="W958" i="18"/>
  <c r="V958" i="18"/>
  <c r="Y966" i="18"/>
  <c r="X966" i="18"/>
  <c r="W966" i="18"/>
  <c r="V966" i="18"/>
  <c r="Y974" i="18"/>
  <c r="X974" i="18"/>
  <c r="W974" i="18"/>
  <c r="V974" i="18"/>
  <c r="Y982" i="18"/>
  <c r="X982" i="18"/>
  <c r="W982" i="18"/>
  <c r="V982" i="18"/>
  <c r="Y990" i="18"/>
  <c r="X990" i="18"/>
  <c r="W990" i="18"/>
  <c r="V990" i="18"/>
  <c r="Y998" i="18"/>
  <c r="X998" i="18"/>
  <c r="W998" i="18"/>
  <c r="V998" i="18"/>
  <c r="Y1006" i="18"/>
  <c r="X1006" i="18"/>
  <c r="V1006" i="18"/>
  <c r="W1006" i="18"/>
  <c r="Y1014" i="18"/>
  <c r="X1014" i="18"/>
  <c r="V1014" i="18"/>
  <c r="W1014" i="18"/>
  <c r="Y1022" i="18"/>
  <c r="X1022" i="18"/>
  <c r="W1022" i="18"/>
  <c r="V1022" i="18"/>
  <c r="Y1030" i="18"/>
  <c r="X1030" i="18"/>
  <c r="W1030" i="18"/>
  <c r="V1030" i="18"/>
  <c r="Y1038" i="18"/>
  <c r="X1038" i="18"/>
  <c r="V1038" i="18"/>
  <c r="W1038" i="18"/>
  <c r="Y1046" i="18"/>
  <c r="X1046" i="18"/>
  <c r="V1046" i="18"/>
  <c r="W1046" i="18"/>
  <c r="Y1054" i="18"/>
  <c r="X1054" i="18"/>
  <c r="W1054" i="18"/>
  <c r="V1054" i="18"/>
  <c r="Y73" i="4"/>
  <c r="W73" i="4"/>
  <c r="V73" i="4"/>
  <c r="X73" i="4"/>
  <c r="Y113" i="4"/>
  <c r="W113" i="4"/>
  <c r="V113" i="4"/>
  <c r="X113" i="4"/>
  <c r="Y161" i="4"/>
  <c r="W161" i="4"/>
  <c r="V161" i="4"/>
  <c r="X161" i="4"/>
  <c r="Y209" i="4"/>
  <c r="W209" i="4"/>
  <c r="V209" i="4"/>
  <c r="X209" i="4"/>
  <c r="Y249" i="4"/>
  <c r="W249" i="4"/>
  <c r="V249" i="4"/>
  <c r="X249" i="4"/>
  <c r="Y289" i="4"/>
  <c r="W289" i="4"/>
  <c r="V289" i="4"/>
  <c r="X289" i="4"/>
  <c r="Y321" i="4"/>
  <c r="W321" i="4"/>
  <c r="V321" i="4"/>
  <c r="X321" i="4"/>
  <c r="Y345" i="4"/>
  <c r="W345" i="4"/>
  <c r="X345" i="4"/>
  <c r="V345" i="4"/>
  <c r="Y385" i="4"/>
  <c r="W385" i="4"/>
  <c r="V385" i="4"/>
  <c r="X385" i="4"/>
  <c r="Y425" i="4"/>
  <c r="W425" i="4"/>
  <c r="V425" i="4"/>
  <c r="X425" i="4"/>
  <c r="Y449" i="4"/>
  <c r="W449" i="4"/>
  <c r="V449" i="4"/>
  <c r="X449" i="4"/>
  <c r="Y481" i="4"/>
  <c r="W481" i="4"/>
  <c r="V481" i="4"/>
  <c r="X481" i="4"/>
  <c r="Y513" i="4"/>
  <c r="W513" i="4"/>
  <c r="V513" i="4"/>
  <c r="X513" i="4"/>
  <c r="Y537" i="4"/>
  <c r="W537" i="4"/>
  <c r="X537" i="4"/>
  <c r="V537" i="4"/>
  <c r="Y569" i="4"/>
  <c r="W569" i="4"/>
  <c r="V569" i="4"/>
  <c r="X569" i="4"/>
  <c r="Y609" i="4"/>
  <c r="W609" i="4"/>
  <c r="V609" i="4"/>
  <c r="X609" i="4"/>
  <c r="Y657" i="4"/>
  <c r="W657" i="4"/>
  <c r="V657" i="4"/>
  <c r="X657" i="4"/>
  <c r="Y697" i="4"/>
  <c r="V697" i="4"/>
  <c r="W697" i="4"/>
  <c r="X697" i="4"/>
  <c r="Y737" i="4"/>
  <c r="V737" i="4"/>
  <c r="X737" i="4"/>
  <c r="W737" i="4"/>
  <c r="Y777" i="4"/>
  <c r="V777" i="4"/>
  <c r="W777" i="4"/>
  <c r="X777" i="4"/>
  <c r="Y825" i="4"/>
  <c r="V825" i="4"/>
  <c r="W825" i="4"/>
  <c r="X825" i="4"/>
  <c r="Y889" i="4"/>
  <c r="V889" i="4"/>
  <c r="W889" i="4"/>
  <c r="X889" i="4"/>
  <c r="Y961" i="4"/>
  <c r="V961" i="4"/>
  <c r="W961" i="4"/>
  <c r="X961" i="4"/>
  <c r="Y1041" i="4"/>
  <c r="V1041" i="4"/>
  <c r="W1041" i="4"/>
  <c r="X1041" i="4"/>
  <c r="X61" i="8"/>
  <c r="Y61" i="8"/>
  <c r="V61" i="8"/>
  <c r="W61" i="8"/>
  <c r="X93" i="8"/>
  <c r="Y93" i="8"/>
  <c r="V93" i="8"/>
  <c r="W93" i="8"/>
  <c r="X133" i="8"/>
  <c r="Y133" i="8"/>
  <c r="V133" i="8"/>
  <c r="W133" i="8"/>
  <c r="X173" i="8"/>
  <c r="Y173" i="8"/>
  <c r="V173" i="8"/>
  <c r="W173" i="8"/>
  <c r="X213" i="8"/>
  <c r="Y213" i="8"/>
  <c r="V213" i="8"/>
  <c r="W213" i="8"/>
  <c r="X261" i="8"/>
  <c r="Y261" i="8"/>
  <c r="V261" i="8"/>
  <c r="W261" i="8"/>
  <c r="X301" i="8"/>
  <c r="Y301" i="8"/>
  <c r="V301" i="8"/>
  <c r="W301" i="8"/>
  <c r="X341" i="8"/>
  <c r="Y341" i="8"/>
  <c r="V341" i="8"/>
  <c r="W341" i="8"/>
  <c r="X381" i="8"/>
  <c r="Y381" i="8"/>
  <c r="V381" i="8"/>
  <c r="W381" i="8"/>
  <c r="X429" i="8"/>
  <c r="Y429" i="8"/>
  <c r="V429" i="8"/>
  <c r="W429" i="8"/>
  <c r="X469" i="8"/>
  <c r="Y469" i="8"/>
  <c r="V469" i="8"/>
  <c r="W469" i="8"/>
  <c r="X509" i="8"/>
  <c r="Y509" i="8"/>
  <c r="V509" i="8"/>
  <c r="W509" i="8"/>
  <c r="X549" i="8"/>
  <c r="Y549" i="8"/>
  <c r="V549" i="8"/>
  <c r="W549" i="8"/>
  <c r="X589" i="8"/>
  <c r="Y589" i="8"/>
  <c r="V589" i="8"/>
  <c r="W589" i="8"/>
  <c r="X629" i="8"/>
  <c r="Y629" i="8"/>
  <c r="V629" i="8"/>
  <c r="W629" i="8"/>
  <c r="X653" i="8"/>
  <c r="Y653" i="8"/>
  <c r="V653" i="8"/>
  <c r="W653" i="8"/>
  <c r="X693" i="8"/>
  <c r="Y693" i="8"/>
  <c r="V693" i="8"/>
  <c r="W693" i="8"/>
  <c r="X733" i="8"/>
  <c r="Y733" i="8"/>
  <c r="V733" i="8"/>
  <c r="W733" i="8"/>
  <c r="X773" i="8"/>
  <c r="Y773" i="8"/>
  <c r="V773" i="8"/>
  <c r="W773" i="8"/>
  <c r="X813" i="8"/>
  <c r="Y813" i="8"/>
  <c r="V813" i="8"/>
  <c r="W813" i="8"/>
  <c r="X853" i="8"/>
  <c r="Y853" i="8"/>
  <c r="V853" i="8"/>
  <c r="W853" i="8"/>
  <c r="X909" i="8"/>
  <c r="Y909" i="8"/>
  <c r="V909" i="8"/>
  <c r="W909" i="8"/>
  <c r="Y1029" i="8"/>
  <c r="V1029" i="8"/>
  <c r="W1029" i="8"/>
  <c r="X1029" i="8"/>
  <c r="Y65" i="9"/>
  <c r="X65" i="9"/>
  <c r="V65" i="9"/>
  <c r="W65" i="9"/>
  <c r="X120" i="9"/>
  <c r="Y120" i="9"/>
  <c r="V120" i="9"/>
  <c r="W120" i="9"/>
  <c r="Y161" i="9"/>
  <c r="X161" i="9"/>
  <c r="V161" i="9"/>
  <c r="W161" i="9"/>
  <c r="Y201" i="9"/>
  <c r="X201" i="9"/>
  <c r="V201" i="9"/>
  <c r="W201" i="9"/>
  <c r="Y241" i="9"/>
  <c r="X241" i="9"/>
  <c r="V241" i="9"/>
  <c r="W241" i="9"/>
  <c r="Y281" i="9"/>
  <c r="X281" i="9"/>
  <c r="V281" i="9"/>
  <c r="W281" i="9"/>
  <c r="Y321" i="9"/>
  <c r="V321" i="9"/>
  <c r="X321" i="9"/>
  <c r="W321" i="9"/>
  <c r="Y361" i="9"/>
  <c r="X361" i="9"/>
  <c r="V361" i="9"/>
  <c r="W361" i="9"/>
  <c r="Y401" i="9"/>
  <c r="X401" i="9"/>
  <c r="V401" i="9"/>
  <c r="W401" i="9"/>
  <c r="Y441" i="9"/>
  <c r="X441" i="9"/>
  <c r="V441" i="9"/>
  <c r="W441" i="9"/>
  <c r="Y473" i="9"/>
  <c r="X473" i="9"/>
  <c r="V473" i="9"/>
  <c r="W473" i="9"/>
  <c r="Y513" i="9"/>
  <c r="X513" i="9"/>
  <c r="V513" i="9"/>
  <c r="W513" i="9"/>
  <c r="Y553" i="9"/>
  <c r="X553" i="9"/>
  <c r="V553" i="9"/>
  <c r="W553" i="9"/>
  <c r="Y593" i="9"/>
  <c r="X593" i="9"/>
  <c r="V593" i="9"/>
  <c r="W593" i="9"/>
  <c r="Y617" i="9"/>
  <c r="X617" i="9"/>
  <c r="V617" i="9"/>
  <c r="W617" i="9"/>
  <c r="Y657" i="9"/>
  <c r="X657" i="9"/>
  <c r="V657" i="9"/>
  <c r="W657" i="9"/>
  <c r="Y705" i="9"/>
  <c r="X705" i="9"/>
  <c r="V705" i="9"/>
  <c r="W705" i="9"/>
  <c r="Y753" i="9"/>
  <c r="X753" i="9"/>
  <c r="V753" i="9"/>
  <c r="W753" i="9"/>
  <c r="Y801" i="9"/>
  <c r="X801" i="9"/>
  <c r="V801" i="9"/>
  <c r="W801" i="9"/>
  <c r="Y937" i="9"/>
  <c r="X937" i="9"/>
  <c r="V937" i="9"/>
  <c r="W937" i="9"/>
  <c r="Y213" i="10"/>
  <c r="V213" i="10"/>
  <c r="W213" i="10"/>
  <c r="X213" i="10"/>
  <c r="Y1029" i="10"/>
  <c r="V1029" i="10"/>
  <c r="W1029" i="10"/>
  <c r="X1029" i="10"/>
  <c r="V54" i="11"/>
  <c r="W54" i="11"/>
  <c r="X54" i="11"/>
  <c r="Y54" i="11"/>
  <c r="V105" i="11"/>
  <c r="W105" i="11"/>
  <c r="X105" i="11"/>
  <c r="Y105" i="11"/>
  <c r="V153" i="11"/>
  <c r="W153" i="11"/>
  <c r="X153" i="11"/>
  <c r="Y153" i="11"/>
  <c r="V209" i="11"/>
  <c r="W209" i="11"/>
  <c r="X209" i="11"/>
  <c r="Y209" i="11"/>
  <c r="V257" i="11"/>
  <c r="W257" i="11"/>
  <c r="X257" i="11"/>
  <c r="Y257" i="11"/>
  <c r="V305" i="11"/>
  <c r="W305" i="11"/>
  <c r="X305" i="11"/>
  <c r="Y305" i="11"/>
  <c r="V353" i="11"/>
  <c r="W353" i="11"/>
  <c r="X353" i="11"/>
  <c r="Y353" i="11"/>
  <c r="V401" i="11"/>
  <c r="W401" i="11"/>
  <c r="X401" i="11"/>
  <c r="Y401" i="11"/>
  <c r="V441" i="11"/>
  <c r="W441" i="11"/>
  <c r="X441" i="11"/>
  <c r="Y441" i="11"/>
  <c r="V465" i="11"/>
  <c r="W465" i="11"/>
  <c r="X465" i="11"/>
  <c r="Y465" i="11"/>
  <c r="V505" i="11"/>
  <c r="W505" i="11"/>
  <c r="X505" i="11"/>
  <c r="Y505" i="11"/>
  <c r="V553" i="11"/>
  <c r="W553" i="11"/>
  <c r="X553" i="11"/>
  <c r="Y553" i="11"/>
  <c r="V625" i="11"/>
  <c r="W625" i="11"/>
  <c r="X625" i="11"/>
  <c r="Y625" i="11"/>
  <c r="V681" i="11"/>
  <c r="W681" i="11"/>
  <c r="X681" i="11"/>
  <c r="Y681" i="11"/>
  <c r="V729" i="11"/>
  <c r="W729" i="11"/>
  <c r="X729" i="11"/>
  <c r="Y729" i="11"/>
  <c r="V761" i="11"/>
  <c r="W761" i="11"/>
  <c r="X761" i="11"/>
  <c r="Y761" i="11"/>
  <c r="V809" i="11"/>
  <c r="W809" i="11"/>
  <c r="X809" i="11"/>
  <c r="Y809" i="11"/>
  <c r="V857" i="11"/>
  <c r="W857" i="11"/>
  <c r="X857" i="11"/>
  <c r="Y857" i="11"/>
  <c r="V897" i="11"/>
  <c r="W897" i="11"/>
  <c r="X897" i="11"/>
  <c r="Y897" i="11"/>
  <c r="V945" i="11"/>
  <c r="W945" i="11"/>
  <c r="X945" i="11"/>
  <c r="Y945" i="11"/>
  <c r="V977" i="11"/>
  <c r="W977" i="11"/>
  <c r="X977" i="11"/>
  <c r="Y977" i="11"/>
  <c r="V1017" i="11"/>
  <c r="W1017" i="11"/>
  <c r="X1017" i="11"/>
  <c r="Y1017" i="11"/>
  <c r="W42" i="12"/>
  <c r="X42" i="12"/>
  <c r="Y42" i="12"/>
  <c r="V42" i="12"/>
  <c r="V109" i="12"/>
  <c r="W109" i="12"/>
  <c r="X109" i="12"/>
  <c r="Y109" i="12"/>
  <c r="V173" i="12"/>
  <c r="W173" i="12"/>
  <c r="X173" i="12"/>
  <c r="Y173" i="12"/>
  <c r="V245" i="12"/>
  <c r="W245" i="12"/>
  <c r="X245" i="12"/>
  <c r="Y245" i="12"/>
  <c r="V301" i="12"/>
  <c r="W301" i="12"/>
  <c r="X301" i="12"/>
  <c r="Y301" i="12"/>
  <c r="V349" i="12"/>
  <c r="W349" i="12"/>
  <c r="X349" i="12"/>
  <c r="Y349" i="12"/>
  <c r="V405" i="12"/>
  <c r="W405" i="12"/>
  <c r="X405" i="12"/>
  <c r="Y405" i="12"/>
  <c r="V461" i="12"/>
  <c r="W461" i="12"/>
  <c r="X461" i="12"/>
  <c r="Y461" i="12"/>
  <c r="V509" i="12"/>
  <c r="W509" i="12"/>
  <c r="X509" i="12"/>
  <c r="Y509" i="12"/>
  <c r="V557" i="12"/>
  <c r="W557" i="12"/>
  <c r="X557" i="12"/>
  <c r="Y557" i="12"/>
  <c r="V597" i="12"/>
  <c r="W597" i="12"/>
  <c r="X597" i="12"/>
  <c r="Y597" i="12"/>
  <c r="V637" i="12"/>
  <c r="W637" i="12"/>
  <c r="X637" i="12"/>
  <c r="Y637" i="12"/>
  <c r="V677" i="12"/>
  <c r="W677" i="12"/>
  <c r="X677" i="12"/>
  <c r="Y677" i="12"/>
  <c r="V717" i="12"/>
  <c r="W717" i="12"/>
  <c r="X717" i="12"/>
  <c r="Y717" i="12"/>
  <c r="V773" i="12"/>
  <c r="W773" i="12"/>
  <c r="X773" i="12"/>
  <c r="Y773" i="12"/>
  <c r="V829" i="12"/>
  <c r="W829" i="12"/>
  <c r="X829" i="12"/>
  <c r="Y829" i="12"/>
  <c r="V877" i="12"/>
  <c r="W877" i="12"/>
  <c r="X877" i="12"/>
  <c r="Y877" i="12"/>
  <c r="V917" i="12"/>
  <c r="W917" i="12"/>
  <c r="X917" i="12"/>
  <c r="Y917" i="12"/>
  <c r="V957" i="12"/>
  <c r="W957" i="12"/>
  <c r="X957" i="12"/>
  <c r="Y957" i="12"/>
  <c r="V981" i="12"/>
  <c r="W981" i="12"/>
  <c r="X981" i="12"/>
  <c r="Y981" i="12"/>
  <c r="V997" i="12"/>
  <c r="W997" i="12"/>
  <c r="X997" i="12"/>
  <c r="Y997" i="12"/>
  <c r="V1005" i="12"/>
  <c r="W1005" i="12"/>
  <c r="X1005" i="12"/>
  <c r="Y1005" i="12"/>
  <c r="W1053" i="12"/>
  <c r="X1053" i="12"/>
  <c r="Y1053" i="12"/>
  <c r="V1053" i="12"/>
  <c r="Y81" i="13"/>
  <c r="W81" i="13"/>
  <c r="X81" i="13"/>
  <c r="V81" i="13"/>
  <c r="Y121" i="13"/>
  <c r="W121" i="13"/>
  <c r="X121" i="13"/>
  <c r="V121" i="13"/>
  <c r="Y169" i="13"/>
  <c r="W169" i="13"/>
  <c r="X169" i="13"/>
  <c r="V169" i="13"/>
  <c r="Y217" i="13"/>
  <c r="W217" i="13"/>
  <c r="X217" i="13"/>
  <c r="V217" i="13"/>
  <c r="Y265" i="13"/>
  <c r="W265" i="13"/>
  <c r="X265" i="13"/>
  <c r="V265" i="13"/>
  <c r="Y313" i="13"/>
  <c r="W313" i="13"/>
  <c r="X313" i="13"/>
  <c r="V313" i="13"/>
  <c r="Y361" i="13"/>
  <c r="W361" i="13"/>
  <c r="X361" i="13"/>
  <c r="V361" i="13"/>
  <c r="Y409" i="13"/>
  <c r="W409" i="13"/>
  <c r="X409" i="13"/>
  <c r="V409" i="13"/>
  <c r="Y465" i="13"/>
  <c r="W465" i="13"/>
  <c r="X465" i="13"/>
  <c r="V465" i="13"/>
  <c r="Y513" i="13"/>
  <c r="W513" i="13"/>
  <c r="X513" i="13"/>
  <c r="V513" i="13"/>
  <c r="Y561" i="13"/>
  <c r="W561" i="13"/>
  <c r="X561" i="13"/>
  <c r="V561" i="13"/>
  <c r="Y601" i="13"/>
  <c r="W601" i="13"/>
  <c r="X601" i="13"/>
  <c r="V601" i="13"/>
  <c r="Y649" i="13"/>
  <c r="W649" i="13"/>
  <c r="X649" i="13"/>
  <c r="V649" i="13"/>
  <c r="Y689" i="13"/>
  <c r="W689" i="13"/>
  <c r="X689" i="13"/>
  <c r="V689" i="13"/>
  <c r="W737" i="13"/>
  <c r="X737" i="13"/>
  <c r="Y737" i="13"/>
  <c r="V737" i="13"/>
  <c r="W769" i="13"/>
  <c r="X769" i="13"/>
  <c r="Y769" i="13"/>
  <c r="V769" i="13"/>
  <c r="W817" i="13"/>
  <c r="X817" i="13"/>
  <c r="Y817" i="13"/>
  <c r="V817" i="13"/>
  <c r="W849" i="13"/>
  <c r="X849" i="13"/>
  <c r="Y849" i="13"/>
  <c r="V849" i="13"/>
  <c r="W905" i="13"/>
  <c r="X905" i="13"/>
  <c r="Y905" i="13"/>
  <c r="V905" i="13"/>
  <c r="W961" i="13"/>
  <c r="X961" i="13"/>
  <c r="Y961" i="13"/>
  <c r="V961" i="13"/>
  <c r="W1057" i="13"/>
  <c r="X1057" i="13"/>
  <c r="Y1057" i="13"/>
  <c r="V1057" i="13"/>
  <c r="X77" i="14"/>
  <c r="Y77" i="14"/>
  <c r="V77" i="14"/>
  <c r="W77" i="14"/>
  <c r="X125" i="14"/>
  <c r="Y125" i="14"/>
  <c r="V125" i="14"/>
  <c r="W125" i="14"/>
  <c r="X173" i="14"/>
  <c r="Y173" i="14"/>
  <c r="V173" i="14"/>
  <c r="W173" i="14"/>
  <c r="X213" i="14"/>
  <c r="Y213" i="14"/>
  <c r="V213" i="14"/>
  <c r="W213" i="14"/>
  <c r="X253" i="14"/>
  <c r="Y253" i="14"/>
  <c r="V253" i="14"/>
  <c r="W253" i="14"/>
  <c r="X293" i="14"/>
  <c r="Y293" i="14"/>
  <c r="V293" i="14"/>
  <c r="W293" i="14"/>
  <c r="X333" i="14"/>
  <c r="Y333" i="14"/>
  <c r="V333" i="14"/>
  <c r="W333" i="14"/>
  <c r="X381" i="14"/>
  <c r="Y381" i="14"/>
  <c r="V381" i="14"/>
  <c r="W381" i="14"/>
  <c r="X429" i="14"/>
  <c r="Y429" i="14"/>
  <c r="V429" i="14"/>
  <c r="W429" i="14"/>
  <c r="X485" i="14"/>
  <c r="Y485" i="14"/>
  <c r="V485" i="14"/>
  <c r="W485" i="14"/>
  <c r="X541" i="14"/>
  <c r="Y541" i="14"/>
  <c r="V541" i="14"/>
  <c r="W541" i="14"/>
  <c r="X589" i="14"/>
  <c r="Y589" i="14"/>
  <c r="V589" i="14"/>
  <c r="W589" i="14"/>
  <c r="X637" i="14"/>
  <c r="Y637" i="14"/>
  <c r="V637" i="14"/>
  <c r="W637" i="14"/>
  <c r="X677" i="14"/>
  <c r="Y677" i="14"/>
  <c r="V677" i="14"/>
  <c r="W677" i="14"/>
  <c r="X717" i="14"/>
  <c r="Y717" i="14"/>
  <c r="V717" i="14"/>
  <c r="W717" i="14"/>
  <c r="X757" i="14"/>
  <c r="Y757" i="14"/>
  <c r="V757" i="14"/>
  <c r="W757" i="14"/>
  <c r="X813" i="14"/>
  <c r="Y813" i="14"/>
  <c r="V813" i="14"/>
  <c r="W813" i="14"/>
  <c r="X869" i="14"/>
  <c r="Y869" i="14"/>
  <c r="V869" i="14"/>
  <c r="W869" i="14"/>
  <c r="X933" i="14"/>
  <c r="Y933" i="14"/>
  <c r="V933" i="14"/>
  <c r="W933" i="14"/>
  <c r="X981" i="14"/>
  <c r="Y981" i="14"/>
  <c r="V981" i="14"/>
  <c r="W981" i="14"/>
  <c r="Y1045" i="14"/>
  <c r="V1045" i="14"/>
  <c r="W1045" i="14"/>
  <c r="X1045" i="14"/>
  <c r="X65" i="15"/>
  <c r="Y65" i="15"/>
  <c r="V65" i="15"/>
  <c r="W65" i="15"/>
  <c r="X105" i="15"/>
  <c r="Y105" i="15"/>
  <c r="V105" i="15"/>
  <c r="W105" i="15"/>
  <c r="X153" i="15"/>
  <c r="Y153" i="15"/>
  <c r="V153" i="15"/>
  <c r="W153" i="15"/>
  <c r="X201" i="15"/>
  <c r="Y201" i="15"/>
  <c r="V201" i="15"/>
  <c r="W201" i="15"/>
  <c r="X225" i="15"/>
  <c r="Y225" i="15"/>
  <c r="W225" i="15"/>
  <c r="V225" i="15"/>
  <c r="X273" i="15"/>
  <c r="Y273" i="15"/>
  <c r="W273" i="15"/>
  <c r="V273" i="15"/>
  <c r="X321" i="15"/>
  <c r="Y321" i="15"/>
  <c r="W321" i="15"/>
  <c r="V321" i="15"/>
  <c r="X377" i="15"/>
  <c r="Y377" i="15"/>
  <c r="W377" i="15"/>
  <c r="V377" i="15"/>
  <c r="X433" i="15"/>
  <c r="Y433" i="15"/>
  <c r="W433" i="15"/>
  <c r="V433" i="15"/>
  <c r="X489" i="15"/>
  <c r="Y489" i="15"/>
  <c r="W489" i="15"/>
  <c r="V489" i="15"/>
  <c r="X545" i="15"/>
  <c r="Y545" i="15"/>
  <c r="W545" i="15"/>
  <c r="V545" i="15"/>
  <c r="X593" i="15"/>
  <c r="Y593" i="15"/>
  <c r="W593" i="15"/>
  <c r="V593" i="15"/>
  <c r="X641" i="15"/>
  <c r="Y641" i="15"/>
  <c r="W641" i="15"/>
  <c r="V641" i="15"/>
  <c r="Y681" i="15"/>
  <c r="W681" i="15"/>
  <c r="X681" i="15"/>
  <c r="V681" i="15"/>
  <c r="Y721" i="15"/>
  <c r="W721" i="15"/>
  <c r="X721" i="15"/>
  <c r="V721" i="15"/>
  <c r="Y761" i="15"/>
  <c r="W761" i="15"/>
  <c r="X761" i="15"/>
  <c r="V761" i="15"/>
  <c r="Y809" i="15"/>
  <c r="W809" i="15"/>
  <c r="X809" i="15"/>
  <c r="V809" i="15"/>
  <c r="Y841" i="15"/>
  <c r="W841" i="15"/>
  <c r="X841" i="15"/>
  <c r="V841" i="15"/>
  <c r="Y881" i="15"/>
  <c r="W881" i="15"/>
  <c r="X881" i="15"/>
  <c r="V881" i="15"/>
  <c r="Y913" i="15"/>
  <c r="W913" i="15"/>
  <c r="X913" i="15"/>
  <c r="V913" i="15"/>
  <c r="Y953" i="15"/>
  <c r="W953" i="15"/>
  <c r="X953" i="15"/>
  <c r="V953" i="15"/>
  <c r="Y977" i="15"/>
  <c r="W977" i="15"/>
  <c r="X977" i="15"/>
  <c r="V977" i="15"/>
  <c r="Y1017" i="15"/>
  <c r="W1017" i="15"/>
  <c r="X1017" i="15"/>
  <c r="V1017" i="15"/>
  <c r="Y42" i="16"/>
  <c r="V42" i="16"/>
  <c r="W42" i="16"/>
  <c r="X42" i="16"/>
  <c r="Y101" i="16"/>
  <c r="V101" i="16"/>
  <c r="W101" i="16"/>
  <c r="X101" i="16"/>
  <c r="Y149" i="16"/>
  <c r="V149" i="16"/>
  <c r="W149" i="16"/>
  <c r="X149" i="16"/>
  <c r="Y197" i="16"/>
  <c r="V197" i="16"/>
  <c r="W197" i="16"/>
  <c r="X197" i="16"/>
  <c r="Y245" i="16"/>
  <c r="V245" i="16"/>
  <c r="W245" i="16"/>
  <c r="X245" i="16"/>
  <c r="Y285" i="16"/>
  <c r="V285" i="16"/>
  <c r="W285" i="16"/>
  <c r="X285" i="16"/>
  <c r="Y341" i="16"/>
  <c r="V341" i="16"/>
  <c r="W341" i="16"/>
  <c r="X341" i="16"/>
  <c r="Y421" i="16"/>
  <c r="V421" i="16"/>
  <c r="W421" i="16"/>
  <c r="X421" i="16"/>
  <c r="Y485" i="16"/>
  <c r="W485" i="16"/>
  <c r="V485" i="16"/>
  <c r="X485" i="16"/>
  <c r="Y549" i="16"/>
  <c r="W549" i="16"/>
  <c r="V549" i="16"/>
  <c r="X549" i="16"/>
  <c r="Y629" i="16"/>
  <c r="W629" i="16"/>
  <c r="V629" i="16"/>
  <c r="X629" i="16"/>
  <c r="Y685" i="16"/>
  <c r="W685" i="16"/>
  <c r="V685" i="16"/>
  <c r="X685" i="16"/>
  <c r="Y741" i="16"/>
  <c r="W741" i="16"/>
  <c r="V741" i="16"/>
  <c r="X741" i="16"/>
  <c r="Y805" i="16"/>
  <c r="W805" i="16"/>
  <c r="V805" i="16"/>
  <c r="X805" i="16"/>
  <c r="Y861" i="16"/>
  <c r="W861" i="16"/>
  <c r="V861" i="16"/>
  <c r="X861" i="16"/>
  <c r="Y909" i="16"/>
  <c r="W909" i="16"/>
  <c r="X909" i="16"/>
  <c r="V909" i="16"/>
  <c r="Y949" i="16"/>
  <c r="W949" i="16"/>
  <c r="V949" i="16"/>
  <c r="X949" i="16"/>
  <c r="Y1013" i="16"/>
  <c r="W1013" i="16"/>
  <c r="V1013" i="16"/>
  <c r="X1013" i="16"/>
  <c r="Y54" i="17"/>
  <c r="X54" i="17"/>
  <c r="W54" i="17"/>
  <c r="V54" i="17"/>
  <c r="Y121" i="17"/>
  <c r="X121" i="17"/>
  <c r="W121" i="17"/>
  <c r="V121" i="17"/>
  <c r="Y177" i="17"/>
  <c r="X177" i="17"/>
  <c r="W177" i="17"/>
  <c r="V177" i="17"/>
  <c r="Y241" i="17"/>
  <c r="X241" i="17"/>
  <c r="W241" i="17"/>
  <c r="V241" i="17"/>
  <c r="Y305" i="17"/>
  <c r="X305" i="17"/>
  <c r="W305" i="17"/>
  <c r="V305" i="17"/>
  <c r="Y361" i="17"/>
  <c r="X361" i="17"/>
  <c r="W361" i="17"/>
  <c r="V361" i="17"/>
  <c r="Y417" i="17"/>
  <c r="X417" i="17"/>
  <c r="W417" i="17"/>
  <c r="V417" i="17"/>
  <c r="Y465" i="17"/>
  <c r="X465" i="17"/>
  <c r="W465" i="17"/>
  <c r="V465" i="17"/>
  <c r="Y513" i="17"/>
  <c r="X513" i="17"/>
  <c r="W513" i="17"/>
  <c r="V513" i="17"/>
  <c r="Y545" i="17"/>
  <c r="X545" i="17"/>
  <c r="W545" i="17"/>
  <c r="V545" i="17"/>
  <c r="Y585" i="17"/>
  <c r="X585" i="17"/>
  <c r="W585" i="17"/>
  <c r="V585" i="17"/>
  <c r="Y609" i="17"/>
  <c r="X609" i="17"/>
  <c r="W609" i="17"/>
  <c r="V609" i="17"/>
  <c r="Y649" i="17"/>
  <c r="X649" i="17"/>
  <c r="W649" i="17"/>
  <c r="V649" i="17"/>
  <c r="Y697" i="17"/>
  <c r="X697" i="17"/>
  <c r="W697" i="17"/>
  <c r="V697" i="17"/>
  <c r="Y753" i="17"/>
  <c r="X753" i="17"/>
  <c r="W753" i="17"/>
  <c r="V753" i="17"/>
  <c r="Y809" i="17"/>
  <c r="W809" i="17"/>
  <c r="X809" i="17"/>
  <c r="V809" i="17"/>
  <c r="Y881" i="17"/>
  <c r="W881" i="17"/>
  <c r="X881" i="17"/>
  <c r="V881" i="17"/>
  <c r="Y1041" i="17"/>
  <c r="X1041" i="17"/>
  <c r="V1041" i="17"/>
  <c r="W1041" i="17"/>
  <c r="Y69" i="18"/>
  <c r="X69" i="18"/>
  <c r="W69" i="18"/>
  <c r="V69" i="18"/>
  <c r="Y117" i="18"/>
  <c r="X117" i="18"/>
  <c r="W117" i="18"/>
  <c r="V117" i="18"/>
  <c r="Y165" i="18"/>
  <c r="X165" i="18"/>
  <c r="W165" i="18"/>
  <c r="V165" i="18"/>
  <c r="Y213" i="18"/>
  <c r="X213" i="18"/>
  <c r="W213" i="18"/>
  <c r="V213" i="18"/>
  <c r="Y277" i="18"/>
  <c r="X277" i="18"/>
  <c r="W277" i="18"/>
  <c r="V277" i="18"/>
  <c r="Y341" i="18"/>
  <c r="X341" i="18"/>
  <c r="W341" i="18"/>
  <c r="V341" i="18"/>
  <c r="Y397" i="18"/>
  <c r="X397" i="18"/>
  <c r="W397" i="18"/>
  <c r="V397" i="18"/>
  <c r="Y445" i="18"/>
  <c r="X445" i="18"/>
  <c r="W445" i="18"/>
  <c r="V445" i="18"/>
  <c r="Y493" i="18"/>
  <c r="X493" i="18"/>
  <c r="W493" i="18"/>
  <c r="V493" i="18"/>
  <c r="Y533" i="18"/>
  <c r="X533" i="18"/>
  <c r="W533" i="18"/>
  <c r="V533" i="18"/>
  <c r="Y573" i="18"/>
  <c r="W573" i="18"/>
  <c r="X573" i="18"/>
  <c r="V573" i="18"/>
  <c r="Y613" i="18"/>
  <c r="X613" i="18"/>
  <c r="W613" i="18"/>
  <c r="V613" i="18"/>
  <c r="Y645" i="18"/>
  <c r="X645" i="18"/>
  <c r="W645" i="18"/>
  <c r="V645" i="18"/>
  <c r="Y669" i="18"/>
  <c r="X669" i="18"/>
  <c r="W669" i="18"/>
  <c r="V669" i="18"/>
  <c r="Y701" i="18"/>
  <c r="X701" i="18"/>
  <c r="W701" i="18"/>
  <c r="V701" i="18"/>
  <c r="Y741" i="18"/>
  <c r="X741" i="18"/>
  <c r="W741" i="18"/>
  <c r="V741" i="18"/>
  <c r="Y781" i="18"/>
  <c r="X781" i="18"/>
  <c r="W781" i="18"/>
  <c r="V781" i="18"/>
  <c r="Y837" i="18"/>
  <c r="X837" i="18"/>
  <c r="W837" i="18"/>
  <c r="V837" i="18"/>
  <c r="Y877" i="18"/>
  <c r="W877" i="18"/>
  <c r="X877" i="18"/>
  <c r="V877" i="18"/>
  <c r="Y917" i="18"/>
  <c r="X917" i="18"/>
  <c r="W917" i="18"/>
  <c r="V917" i="18"/>
  <c r="Y957" i="18"/>
  <c r="X957" i="18"/>
  <c r="W957" i="18"/>
  <c r="V957" i="18"/>
  <c r="Y1021" i="18"/>
  <c r="X1021" i="18"/>
  <c r="W1021" i="18"/>
  <c r="V1021" i="18"/>
  <c r="P52" i="15"/>
  <c r="M55" i="20" s="1"/>
  <c r="P51" i="15"/>
  <c r="M54" i="20" s="1"/>
  <c r="P53" i="15"/>
  <c r="M56" i="20" s="1"/>
  <c r="P48" i="15"/>
  <c r="P49" i="15"/>
  <c r="M52" i="20" s="1"/>
  <c r="P50" i="15"/>
  <c r="M53" i="20" s="1"/>
  <c r="W61" i="4"/>
  <c r="X61" i="4"/>
  <c r="Y61" i="4"/>
  <c r="V61" i="4"/>
  <c r="W67" i="4"/>
  <c r="X67" i="4"/>
  <c r="Y67" i="4"/>
  <c r="V67" i="4"/>
  <c r="W75" i="4"/>
  <c r="X75" i="4"/>
  <c r="Y75" i="4"/>
  <c r="V75" i="4"/>
  <c r="W83" i="4"/>
  <c r="X83" i="4"/>
  <c r="Y83" i="4"/>
  <c r="V83" i="4"/>
  <c r="W91" i="4"/>
  <c r="X91" i="4"/>
  <c r="Y91" i="4"/>
  <c r="V91" i="4"/>
  <c r="W99" i="4"/>
  <c r="X99" i="4"/>
  <c r="Y99" i="4"/>
  <c r="V99" i="4"/>
  <c r="W107" i="4"/>
  <c r="X107" i="4"/>
  <c r="Y107" i="4"/>
  <c r="V107" i="4"/>
  <c r="W115" i="4"/>
  <c r="X115" i="4"/>
  <c r="Y115" i="4"/>
  <c r="V115" i="4"/>
  <c r="W123" i="4"/>
  <c r="X123" i="4"/>
  <c r="Y123" i="4"/>
  <c r="V123" i="4"/>
  <c r="W131" i="4"/>
  <c r="X131" i="4"/>
  <c r="Y131" i="4"/>
  <c r="V131" i="4"/>
  <c r="W139" i="4"/>
  <c r="X139" i="4"/>
  <c r="Y139" i="4"/>
  <c r="V139" i="4"/>
  <c r="W147" i="4"/>
  <c r="X147" i="4"/>
  <c r="Y147" i="4"/>
  <c r="V147" i="4"/>
  <c r="W155" i="4"/>
  <c r="X155" i="4"/>
  <c r="Y155" i="4"/>
  <c r="V155" i="4"/>
  <c r="W163" i="4"/>
  <c r="X163" i="4"/>
  <c r="Y163" i="4"/>
  <c r="V163" i="4"/>
  <c r="W171" i="4"/>
  <c r="X171" i="4"/>
  <c r="Y171" i="4"/>
  <c r="V171" i="4"/>
  <c r="W179" i="4"/>
  <c r="X179" i="4"/>
  <c r="Y179" i="4"/>
  <c r="V179" i="4"/>
  <c r="W187" i="4"/>
  <c r="X187" i="4"/>
  <c r="Y187" i="4"/>
  <c r="V187" i="4"/>
  <c r="W195" i="4"/>
  <c r="X195" i="4"/>
  <c r="Y195" i="4"/>
  <c r="V195" i="4"/>
  <c r="W203" i="4"/>
  <c r="X203" i="4"/>
  <c r="Y203" i="4"/>
  <c r="V203" i="4"/>
  <c r="W211" i="4"/>
  <c r="X211" i="4"/>
  <c r="Y211" i="4"/>
  <c r="V211" i="4"/>
  <c r="W219" i="4"/>
  <c r="X219" i="4"/>
  <c r="Y219" i="4"/>
  <c r="V219" i="4"/>
  <c r="W227" i="4"/>
  <c r="X227" i="4"/>
  <c r="Y227" i="4"/>
  <c r="V227" i="4"/>
  <c r="W235" i="4"/>
  <c r="X235" i="4"/>
  <c r="Y235" i="4"/>
  <c r="V235" i="4"/>
  <c r="W243" i="4"/>
  <c r="X243" i="4"/>
  <c r="Y243" i="4"/>
  <c r="V243" i="4"/>
  <c r="W251" i="4"/>
  <c r="X251" i="4"/>
  <c r="Y251" i="4"/>
  <c r="V251" i="4"/>
  <c r="W259" i="4"/>
  <c r="X259" i="4"/>
  <c r="Y259" i="4"/>
  <c r="V259" i="4"/>
  <c r="W267" i="4"/>
  <c r="X267" i="4"/>
  <c r="Y267" i="4"/>
  <c r="V267" i="4"/>
  <c r="W275" i="4"/>
  <c r="X275" i="4"/>
  <c r="Y275" i="4"/>
  <c r="V275" i="4"/>
  <c r="W283" i="4"/>
  <c r="X283" i="4"/>
  <c r="Y283" i="4"/>
  <c r="V283" i="4"/>
  <c r="W291" i="4"/>
  <c r="X291" i="4"/>
  <c r="Y291" i="4"/>
  <c r="V291" i="4"/>
  <c r="W299" i="4"/>
  <c r="X299" i="4"/>
  <c r="Y299" i="4"/>
  <c r="V299" i="4"/>
  <c r="W307" i="4"/>
  <c r="X307" i="4"/>
  <c r="Y307" i="4"/>
  <c r="V307" i="4"/>
  <c r="W315" i="4"/>
  <c r="X315" i="4"/>
  <c r="Y315" i="4"/>
  <c r="V315" i="4"/>
  <c r="W323" i="4"/>
  <c r="X323" i="4"/>
  <c r="Y323" i="4"/>
  <c r="V323" i="4"/>
  <c r="W331" i="4"/>
  <c r="X331" i="4"/>
  <c r="Y331" i="4"/>
  <c r="V331" i="4"/>
  <c r="W339" i="4"/>
  <c r="X339" i="4"/>
  <c r="Y339" i="4"/>
  <c r="V339" i="4"/>
  <c r="W347" i="4"/>
  <c r="X347" i="4"/>
  <c r="Y347" i="4"/>
  <c r="V347" i="4"/>
  <c r="W355" i="4"/>
  <c r="X355" i="4"/>
  <c r="Y355" i="4"/>
  <c r="V355" i="4"/>
  <c r="W363" i="4"/>
  <c r="X363" i="4"/>
  <c r="Y363" i="4"/>
  <c r="V363" i="4"/>
  <c r="W371" i="4"/>
  <c r="X371" i="4"/>
  <c r="Y371" i="4"/>
  <c r="V371" i="4"/>
  <c r="W379" i="4"/>
  <c r="X379" i="4"/>
  <c r="Y379" i="4"/>
  <c r="V379" i="4"/>
  <c r="W387" i="4"/>
  <c r="X387" i="4"/>
  <c r="Y387" i="4"/>
  <c r="V387" i="4"/>
  <c r="W395" i="4"/>
  <c r="X395" i="4"/>
  <c r="Y395" i="4"/>
  <c r="V395" i="4"/>
  <c r="W403" i="4"/>
  <c r="X403" i="4"/>
  <c r="Y403" i="4"/>
  <c r="V403" i="4"/>
  <c r="W411" i="4"/>
  <c r="X411" i="4"/>
  <c r="Y411" i="4"/>
  <c r="V411" i="4"/>
  <c r="W419" i="4"/>
  <c r="X419" i="4"/>
  <c r="Y419" i="4"/>
  <c r="V419" i="4"/>
  <c r="W427" i="4"/>
  <c r="X427" i="4"/>
  <c r="Y427" i="4"/>
  <c r="V427" i="4"/>
  <c r="W435" i="4"/>
  <c r="X435" i="4"/>
  <c r="Y435" i="4"/>
  <c r="V435" i="4"/>
  <c r="W443" i="4"/>
  <c r="X443" i="4"/>
  <c r="Y443" i="4"/>
  <c r="V443" i="4"/>
  <c r="W451" i="4"/>
  <c r="X451" i="4"/>
  <c r="Y451" i="4"/>
  <c r="V451" i="4"/>
  <c r="W459" i="4"/>
  <c r="X459" i="4"/>
  <c r="Y459" i="4"/>
  <c r="V459" i="4"/>
  <c r="W467" i="4"/>
  <c r="X467" i="4"/>
  <c r="Y467" i="4"/>
  <c r="V467" i="4"/>
  <c r="W475" i="4"/>
  <c r="X475" i="4"/>
  <c r="Y475" i="4"/>
  <c r="V475" i="4"/>
  <c r="W483" i="4"/>
  <c r="X483" i="4"/>
  <c r="Y483" i="4"/>
  <c r="V483" i="4"/>
  <c r="W491" i="4"/>
  <c r="X491" i="4"/>
  <c r="Y491" i="4"/>
  <c r="V491" i="4"/>
  <c r="W499" i="4"/>
  <c r="X499" i="4"/>
  <c r="Y499" i="4"/>
  <c r="V499" i="4"/>
  <c r="W507" i="4"/>
  <c r="X507" i="4"/>
  <c r="Y507" i="4"/>
  <c r="V507" i="4"/>
  <c r="W515" i="4"/>
  <c r="X515" i="4"/>
  <c r="Y515" i="4"/>
  <c r="V515" i="4"/>
  <c r="W523" i="4"/>
  <c r="X523" i="4"/>
  <c r="Y523" i="4"/>
  <c r="V523" i="4"/>
  <c r="W531" i="4"/>
  <c r="X531" i="4"/>
  <c r="Y531" i="4"/>
  <c r="V531" i="4"/>
  <c r="W539" i="4"/>
  <c r="X539" i="4"/>
  <c r="Y539" i="4"/>
  <c r="V539" i="4"/>
  <c r="W547" i="4"/>
  <c r="X547" i="4"/>
  <c r="Y547" i="4"/>
  <c r="V547" i="4"/>
  <c r="W555" i="4"/>
  <c r="X555" i="4"/>
  <c r="Y555" i="4"/>
  <c r="V555" i="4"/>
  <c r="W563" i="4"/>
  <c r="X563" i="4"/>
  <c r="Y563" i="4"/>
  <c r="V563" i="4"/>
  <c r="W571" i="4"/>
  <c r="X571" i="4"/>
  <c r="Y571" i="4"/>
  <c r="V571" i="4"/>
  <c r="W579" i="4"/>
  <c r="X579" i="4"/>
  <c r="Y579" i="4"/>
  <c r="V579" i="4"/>
  <c r="W587" i="4"/>
  <c r="X587" i="4"/>
  <c r="Y587" i="4"/>
  <c r="V587" i="4"/>
  <c r="W595" i="4"/>
  <c r="X595" i="4"/>
  <c r="Y595" i="4"/>
  <c r="V595" i="4"/>
  <c r="W603" i="4"/>
  <c r="X603" i="4"/>
  <c r="Y603" i="4"/>
  <c r="V603" i="4"/>
  <c r="W611" i="4"/>
  <c r="X611" i="4"/>
  <c r="Y611" i="4"/>
  <c r="V611" i="4"/>
  <c r="W619" i="4"/>
  <c r="X619" i="4"/>
  <c r="Y619" i="4"/>
  <c r="V619" i="4"/>
  <c r="W627" i="4"/>
  <c r="X627" i="4"/>
  <c r="Y627" i="4"/>
  <c r="V627" i="4"/>
  <c r="W635" i="4"/>
  <c r="X635" i="4"/>
  <c r="Y635" i="4"/>
  <c r="V635" i="4"/>
  <c r="W643" i="4"/>
  <c r="X643" i="4"/>
  <c r="Y643" i="4"/>
  <c r="V643" i="4"/>
  <c r="W651" i="4"/>
  <c r="X651" i="4"/>
  <c r="Y651" i="4"/>
  <c r="V651" i="4"/>
  <c r="W659" i="4"/>
  <c r="X659" i="4"/>
  <c r="Y659" i="4"/>
  <c r="V659" i="4"/>
  <c r="W667" i="4"/>
  <c r="X667" i="4"/>
  <c r="Y667" i="4"/>
  <c r="V667" i="4"/>
  <c r="W675" i="4"/>
  <c r="X675" i="4"/>
  <c r="Y675" i="4"/>
  <c r="V675" i="4"/>
  <c r="X683" i="4"/>
  <c r="Y683" i="4"/>
  <c r="V683" i="4"/>
  <c r="W683" i="4"/>
  <c r="X691" i="4"/>
  <c r="Y691" i="4"/>
  <c r="V691" i="4"/>
  <c r="W691" i="4"/>
  <c r="X699" i="4"/>
  <c r="Y699" i="4"/>
  <c r="V699" i="4"/>
  <c r="W699" i="4"/>
  <c r="X707" i="4"/>
  <c r="Y707" i="4"/>
  <c r="V707" i="4"/>
  <c r="W707" i="4"/>
  <c r="X715" i="4"/>
  <c r="Y715" i="4"/>
  <c r="V715" i="4"/>
  <c r="W715" i="4"/>
  <c r="X723" i="4"/>
  <c r="Y723" i="4"/>
  <c r="V723" i="4"/>
  <c r="W723" i="4"/>
  <c r="X731" i="4"/>
  <c r="Y731" i="4"/>
  <c r="V731" i="4"/>
  <c r="W731" i="4"/>
  <c r="X739" i="4"/>
  <c r="Y739" i="4"/>
  <c r="V739" i="4"/>
  <c r="W739" i="4"/>
  <c r="X747" i="4"/>
  <c r="Y747" i="4"/>
  <c r="V747" i="4"/>
  <c r="W747" i="4"/>
  <c r="X755" i="4"/>
  <c r="Y755" i="4"/>
  <c r="V755" i="4"/>
  <c r="W755" i="4"/>
  <c r="X763" i="4"/>
  <c r="Y763" i="4"/>
  <c r="V763" i="4"/>
  <c r="W763" i="4"/>
  <c r="X771" i="4"/>
  <c r="Y771" i="4"/>
  <c r="V771" i="4"/>
  <c r="W771" i="4"/>
  <c r="X779" i="4"/>
  <c r="Y779" i="4"/>
  <c r="V779" i="4"/>
  <c r="W779" i="4"/>
  <c r="X787" i="4"/>
  <c r="Y787" i="4"/>
  <c r="V787" i="4"/>
  <c r="W787" i="4"/>
  <c r="X795" i="4"/>
  <c r="Y795" i="4"/>
  <c r="V795" i="4"/>
  <c r="W795" i="4"/>
  <c r="X803" i="4"/>
  <c r="Y803" i="4"/>
  <c r="V803" i="4"/>
  <c r="W803" i="4"/>
  <c r="X811" i="4"/>
  <c r="Y811" i="4"/>
  <c r="V811" i="4"/>
  <c r="W811" i="4"/>
  <c r="X819" i="4"/>
  <c r="Y819" i="4"/>
  <c r="V819" i="4"/>
  <c r="W819" i="4"/>
  <c r="X827" i="4"/>
  <c r="Y827" i="4"/>
  <c r="V827" i="4"/>
  <c r="W827" i="4"/>
  <c r="X835" i="4"/>
  <c r="Y835" i="4"/>
  <c r="V835" i="4"/>
  <c r="W835" i="4"/>
  <c r="X843" i="4"/>
  <c r="Y843" i="4"/>
  <c r="V843" i="4"/>
  <c r="W843" i="4"/>
  <c r="X851" i="4"/>
  <c r="Y851" i="4"/>
  <c r="V851" i="4"/>
  <c r="W851" i="4"/>
  <c r="X859" i="4"/>
  <c r="Y859" i="4"/>
  <c r="V859" i="4"/>
  <c r="W859" i="4"/>
  <c r="X867" i="4"/>
  <c r="Y867" i="4"/>
  <c r="V867" i="4"/>
  <c r="W867" i="4"/>
  <c r="X875" i="4"/>
  <c r="Y875" i="4"/>
  <c r="V875" i="4"/>
  <c r="W875" i="4"/>
  <c r="X883" i="4"/>
  <c r="Y883" i="4"/>
  <c r="V883" i="4"/>
  <c r="W883" i="4"/>
  <c r="X891" i="4"/>
  <c r="Y891" i="4"/>
  <c r="V891" i="4"/>
  <c r="W891" i="4"/>
  <c r="X899" i="4"/>
  <c r="Y899" i="4"/>
  <c r="V899" i="4"/>
  <c r="W899" i="4"/>
  <c r="X907" i="4"/>
  <c r="Y907" i="4"/>
  <c r="V907" i="4"/>
  <c r="W907" i="4"/>
  <c r="X915" i="4"/>
  <c r="Y915" i="4"/>
  <c r="V915" i="4"/>
  <c r="W915" i="4"/>
  <c r="X923" i="4"/>
  <c r="Y923" i="4"/>
  <c r="V923" i="4"/>
  <c r="W923" i="4"/>
  <c r="X931" i="4"/>
  <c r="Y931" i="4"/>
  <c r="V931" i="4"/>
  <c r="W931" i="4"/>
  <c r="X939" i="4"/>
  <c r="Y939" i="4"/>
  <c r="V939" i="4"/>
  <c r="W939" i="4"/>
  <c r="X947" i="4"/>
  <c r="Y947" i="4"/>
  <c r="V947" i="4"/>
  <c r="W947" i="4"/>
  <c r="X955" i="4"/>
  <c r="Y955" i="4"/>
  <c r="V955" i="4"/>
  <c r="W955" i="4"/>
  <c r="X963" i="4"/>
  <c r="Y963" i="4"/>
  <c r="V963" i="4"/>
  <c r="W963" i="4"/>
  <c r="X971" i="4"/>
  <c r="Y971" i="4"/>
  <c r="V971" i="4"/>
  <c r="W971" i="4"/>
  <c r="X979" i="4"/>
  <c r="Y979" i="4"/>
  <c r="V979" i="4"/>
  <c r="W979" i="4"/>
  <c r="X987" i="4"/>
  <c r="Y987" i="4"/>
  <c r="V987" i="4"/>
  <c r="W987" i="4"/>
  <c r="X995" i="4"/>
  <c r="Y995" i="4"/>
  <c r="V995" i="4"/>
  <c r="W995" i="4"/>
  <c r="X1003" i="4"/>
  <c r="Y1003" i="4"/>
  <c r="V1003" i="4"/>
  <c r="W1003" i="4"/>
  <c r="X1011" i="4"/>
  <c r="Y1011" i="4"/>
  <c r="V1011" i="4"/>
  <c r="W1011" i="4"/>
  <c r="X1019" i="4"/>
  <c r="Y1019" i="4"/>
  <c r="V1019" i="4"/>
  <c r="W1019" i="4"/>
  <c r="X1027" i="4"/>
  <c r="Y1027" i="4"/>
  <c r="V1027" i="4"/>
  <c r="W1027" i="4"/>
  <c r="X1035" i="4"/>
  <c r="Y1035" i="4"/>
  <c r="V1035" i="4"/>
  <c r="W1035" i="4"/>
  <c r="X1043" i="4"/>
  <c r="Y1043" i="4"/>
  <c r="V1043" i="4"/>
  <c r="W1043" i="4"/>
  <c r="X1051" i="4"/>
  <c r="Y1051" i="4"/>
  <c r="V1051" i="4"/>
  <c r="W1051" i="4"/>
  <c r="Y36" i="8"/>
  <c r="X36" i="8"/>
  <c r="V36" i="8"/>
  <c r="W36" i="8"/>
  <c r="Y44" i="8"/>
  <c r="X44" i="8"/>
  <c r="V44" i="8"/>
  <c r="W44" i="8"/>
  <c r="Y52" i="8"/>
  <c r="X52" i="8"/>
  <c r="V52" i="8"/>
  <c r="W52" i="8"/>
  <c r="X63" i="8"/>
  <c r="Y63" i="8"/>
  <c r="W63" i="8"/>
  <c r="V63" i="8"/>
  <c r="X71" i="8"/>
  <c r="Y71" i="8"/>
  <c r="W71" i="8"/>
  <c r="V71" i="8"/>
  <c r="X79" i="8"/>
  <c r="Y79" i="8"/>
  <c r="W79" i="8"/>
  <c r="V79" i="8"/>
  <c r="X87" i="8"/>
  <c r="Y87" i="8"/>
  <c r="W87" i="8"/>
  <c r="V87" i="8"/>
  <c r="X95" i="8"/>
  <c r="Y95" i="8"/>
  <c r="W95" i="8"/>
  <c r="V95" i="8"/>
  <c r="X103" i="8"/>
  <c r="Y103" i="8"/>
  <c r="W103" i="8"/>
  <c r="V103" i="8"/>
  <c r="X111" i="8"/>
  <c r="Y111" i="8"/>
  <c r="W111" i="8"/>
  <c r="V111" i="8"/>
  <c r="X119" i="8"/>
  <c r="Y119" i="8"/>
  <c r="W119" i="8"/>
  <c r="V119" i="8"/>
  <c r="X127" i="8"/>
  <c r="Y127" i="8"/>
  <c r="W127" i="8"/>
  <c r="V127" i="8"/>
  <c r="X135" i="8"/>
  <c r="Y135" i="8"/>
  <c r="W135" i="8"/>
  <c r="V135" i="8"/>
  <c r="X143" i="8"/>
  <c r="Y143" i="8"/>
  <c r="W143" i="8"/>
  <c r="V143" i="8"/>
  <c r="X151" i="8"/>
  <c r="Y151" i="8"/>
  <c r="W151" i="8"/>
  <c r="V151" i="8"/>
  <c r="X159" i="8"/>
  <c r="Y159" i="8"/>
  <c r="W159" i="8"/>
  <c r="V159" i="8"/>
  <c r="X167" i="8"/>
  <c r="Y167" i="8"/>
  <c r="W167" i="8"/>
  <c r="V167" i="8"/>
  <c r="X175" i="8"/>
  <c r="Y175" i="8"/>
  <c r="W175" i="8"/>
  <c r="V175" i="8"/>
  <c r="X183" i="8"/>
  <c r="Y183" i="8"/>
  <c r="W183" i="8"/>
  <c r="V183" i="8"/>
  <c r="X191" i="8"/>
  <c r="Y191" i="8"/>
  <c r="W191" i="8"/>
  <c r="V191" i="8"/>
  <c r="X199" i="8"/>
  <c r="Y199" i="8"/>
  <c r="W199" i="8"/>
  <c r="V199" i="8"/>
  <c r="X207" i="8"/>
  <c r="Y207" i="8"/>
  <c r="W207" i="8"/>
  <c r="V207" i="8"/>
  <c r="X215" i="8"/>
  <c r="Y215" i="8"/>
  <c r="W215" i="8"/>
  <c r="V215" i="8"/>
  <c r="X223" i="8"/>
  <c r="Y223" i="8"/>
  <c r="W223" i="8"/>
  <c r="V223" i="8"/>
  <c r="X231" i="8"/>
  <c r="Y231" i="8"/>
  <c r="W231" i="8"/>
  <c r="V231" i="8"/>
  <c r="X239" i="8"/>
  <c r="Y239" i="8"/>
  <c r="W239" i="8"/>
  <c r="V239" i="8"/>
  <c r="X247" i="8"/>
  <c r="Y247" i="8"/>
  <c r="W247" i="8"/>
  <c r="V247" i="8"/>
  <c r="X255" i="8"/>
  <c r="Y255" i="8"/>
  <c r="W255" i="8"/>
  <c r="V255" i="8"/>
  <c r="X263" i="8"/>
  <c r="Y263" i="8"/>
  <c r="W263" i="8"/>
  <c r="V263" i="8"/>
  <c r="X271" i="8"/>
  <c r="Y271" i="8"/>
  <c r="W271" i="8"/>
  <c r="V271" i="8"/>
  <c r="X279" i="8"/>
  <c r="Y279" i="8"/>
  <c r="W279" i="8"/>
  <c r="V279" i="8"/>
  <c r="X287" i="8"/>
  <c r="Y287" i="8"/>
  <c r="W287" i="8"/>
  <c r="V287" i="8"/>
  <c r="X295" i="8"/>
  <c r="Y295" i="8"/>
  <c r="W295" i="8"/>
  <c r="V295" i="8"/>
  <c r="X303" i="8"/>
  <c r="Y303" i="8"/>
  <c r="W303" i="8"/>
  <c r="V303" i="8"/>
  <c r="X311" i="8"/>
  <c r="Y311" i="8"/>
  <c r="W311" i="8"/>
  <c r="V311" i="8"/>
  <c r="X319" i="8"/>
  <c r="Y319" i="8"/>
  <c r="W319" i="8"/>
  <c r="V319" i="8"/>
  <c r="X327" i="8"/>
  <c r="Y327" i="8"/>
  <c r="W327" i="8"/>
  <c r="V327" i="8"/>
  <c r="X335" i="8"/>
  <c r="Y335" i="8"/>
  <c r="W335" i="8"/>
  <c r="V335" i="8"/>
  <c r="X343" i="8"/>
  <c r="Y343" i="8"/>
  <c r="W343" i="8"/>
  <c r="V343" i="8"/>
  <c r="X351" i="8"/>
  <c r="Y351" i="8"/>
  <c r="W351" i="8"/>
  <c r="V351" i="8"/>
  <c r="X359" i="8"/>
  <c r="Y359" i="8"/>
  <c r="W359" i="8"/>
  <c r="V359" i="8"/>
  <c r="X367" i="8"/>
  <c r="Y367" i="8"/>
  <c r="W367" i="8"/>
  <c r="V367" i="8"/>
  <c r="X375" i="8"/>
  <c r="Y375" i="8"/>
  <c r="W375" i="8"/>
  <c r="V375" i="8"/>
  <c r="X383" i="8"/>
  <c r="Y383" i="8"/>
  <c r="W383" i="8"/>
  <c r="V383" i="8"/>
  <c r="X391" i="8"/>
  <c r="Y391" i="8"/>
  <c r="W391" i="8"/>
  <c r="V391" i="8"/>
  <c r="X399" i="8"/>
  <c r="Y399" i="8"/>
  <c r="W399" i="8"/>
  <c r="V399" i="8"/>
  <c r="X407" i="8"/>
  <c r="Y407" i="8"/>
  <c r="W407" i="8"/>
  <c r="V407" i="8"/>
  <c r="X415" i="8"/>
  <c r="Y415" i="8"/>
  <c r="W415" i="8"/>
  <c r="V415" i="8"/>
  <c r="X423" i="8"/>
  <c r="Y423" i="8"/>
  <c r="W423" i="8"/>
  <c r="V423" i="8"/>
  <c r="X431" i="8"/>
  <c r="Y431" i="8"/>
  <c r="W431" i="8"/>
  <c r="V431" i="8"/>
  <c r="X439" i="8"/>
  <c r="Y439" i="8"/>
  <c r="W439" i="8"/>
  <c r="V439" i="8"/>
  <c r="X447" i="8"/>
  <c r="Y447" i="8"/>
  <c r="W447" i="8"/>
  <c r="V447" i="8"/>
  <c r="X455" i="8"/>
  <c r="Y455" i="8"/>
  <c r="W455" i="8"/>
  <c r="V455" i="8"/>
  <c r="X463" i="8"/>
  <c r="Y463" i="8"/>
  <c r="W463" i="8"/>
  <c r="V463" i="8"/>
  <c r="X471" i="8"/>
  <c r="Y471" i="8"/>
  <c r="W471" i="8"/>
  <c r="V471" i="8"/>
  <c r="X479" i="8"/>
  <c r="Y479" i="8"/>
  <c r="W479" i="8"/>
  <c r="V479" i="8"/>
  <c r="X487" i="8"/>
  <c r="Y487" i="8"/>
  <c r="W487" i="8"/>
  <c r="V487" i="8"/>
  <c r="X495" i="8"/>
  <c r="Y495" i="8"/>
  <c r="W495" i="8"/>
  <c r="V495" i="8"/>
  <c r="X503" i="8"/>
  <c r="Y503" i="8"/>
  <c r="W503" i="8"/>
  <c r="V503" i="8"/>
  <c r="X511" i="8"/>
  <c r="Y511" i="8"/>
  <c r="W511" i="8"/>
  <c r="V511" i="8"/>
  <c r="X519" i="8"/>
  <c r="Y519" i="8"/>
  <c r="W519" i="8"/>
  <c r="V519" i="8"/>
  <c r="X527" i="8"/>
  <c r="Y527" i="8"/>
  <c r="W527" i="8"/>
  <c r="V527" i="8"/>
  <c r="X535" i="8"/>
  <c r="Y535" i="8"/>
  <c r="W535" i="8"/>
  <c r="V535" i="8"/>
  <c r="X543" i="8"/>
  <c r="Y543" i="8"/>
  <c r="W543" i="8"/>
  <c r="V543" i="8"/>
  <c r="X551" i="8"/>
  <c r="Y551" i="8"/>
  <c r="W551" i="8"/>
  <c r="V551" i="8"/>
  <c r="X559" i="8"/>
  <c r="Y559" i="8"/>
  <c r="W559" i="8"/>
  <c r="V559" i="8"/>
  <c r="X567" i="8"/>
  <c r="Y567" i="8"/>
  <c r="W567" i="8"/>
  <c r="V567" i="8"/>
  <c r="X575" i="8"/>
  <c r="Y575" i="8"/>
  <c r="W575" i="8"/>
  <c r="V575" i="8"/>
  <c r="X583" i="8"/>
  <c r="Y583" i="8"/>
  <c r="W583" i="8"/>
  <c r="V583" i="8"/>
  <c r="X591" i="8"/>
  <c r="Y591" i="8"/>
  <c r="W591" i="8"/>
  <c r="V591" i="8"/>
  <c r="X599" i="8"/>
  <c r="Y599" i="8"/>
  <c r="W599" i="8"/>
  <c r="V599" i="8"/>
  <c r="X607" i="8"/>
  <c r="Y607" i="8"/>
  <c r="W607" i="8"/>
  <c r="V607" i="8"/>
  <c r="X615" i="8"/>
  <c r="Y615" i="8"/>
  <c r="W615" i="8"/>
  <c r="V615" i="8"/>
  <c r="X623" i="8"/>
  <c r="Y623" i="8"/>
  <c r="W623" i="8"/>
  <c r="V623" i="8"/>
  <c r="X631" i="8"/>
  <c r="Y631" i="8"/>
  <c r="W631" i="8"/>
  <c r="V631" i="8"/>
  <c r="X639" i="8"/>
  <c r="Y639" i="8"/>
  <c r="W639" i="8"/>
  <c r="V639" i="8"/>
  <c r="X647" i="8"/>
  <c r="Y647" i="8"/>
  <c r="W647" i="8"/>
  <c r="V647" i="8"/>
  <c r="X655" i="8"/>
  <c r="Y655" i="8"/>
  <c r="W655" i="8"/>
  <c r="V655" i="8"/>
  <c r="X663" i="8"/>
  <c r="Y663" i="8"/>
  <c r="W663" i="8"/>
  <c r="V663" i="8"/>
  <c r="X671" i="8"/>
  <c r="Y671" i="8"/>
  <c r="W671" i="8"/>
  <c r="V671" i="8"/>
  <c r="X679" i="8"/>
  <c r="Y679" i="8"/>
  <c r="W679" i="8"/>
  <c r="V679" i="8"/>
  <c r="X687" i="8"/>
  <c r="Y687" i="8"/>
  <c r="W687" i="8"/>
  <c r="V687" i="8"/>
  <c r="X695" i="8"/>
  <c r="Y695" i="8"/>
  <c r="W695" i="8"/>
  <c r="V695" i="8"/>
  <c r="X703" i="8"/>
  <c r="Y703" i="8"/>
  <c r="W703" i="8"/>
  <c r="V703" i="8"/>
  <c r="X711" i="8"/>
  <c r="Y711" i="8"/>
  <c r="W711" i="8"/>
  <c r="V711" i="8"/>
  <c r="X719" i="8"/>
  <c r="Y719" i="8"/>
  <c r="W719" i="8"/>
  <c r="V719" i="8"/>
  <c r="X727" i="8"/>
  <c r="Y727" i="8"/>
  <c r="W727" i="8"/>
  <c r="V727" i="8"/>
  <c r="X735" i="8"/>
  <c r="Y735" i="8"/>
  <c r="W735" i="8"/>
  <c r="V735" i="8"/>
  <c r="X743" i="8"/>
  <c r="Y743" i="8"/>
  <c r="W743" i="8"/>
  <c r="V743" i="8"/>
  <c r="X751" i="8"/>
  <c r="Y751" i="8"/>
  <c r="W751" i="8"/>
  <c r="V751" i="8"/>
  <c r="X759" i="8"/>
  <c r="Y759" i="8"/>
  <c r="W759" i="8"/>
  <c r="V759" i="8"/>
  <c r="X767" i="8"/>
  <c r="Y767" i="8"/>
  <c r="W767" i="8"/>
  <c r="V767" i="8"/>
  <c r="X775" i="8"/>
  <c r="Y775" i="8"/>
  <c r="W775" i="8"/>
  <c r="V775" i="8"/>
  <c r="X783" i="8"/>
  <c r="Y783" i="8"/>
  <c r="W783" i="8"/>
  <c r="V783" i="8"/>
  <c r="X791" i="8"/>
  <c r="Y791" i="8"/>
  <c r="W791" i="8"/>
  <c r="V791" i="8"/>
  <c r="X799" i="8"/>
  <c r="Y799" i="8"/>
  <c r="W799" i="8"/>
  <c r="V799" i="8"/>
  <c r="X807" i="8"/>
  <c r="Y807" i="8"/>
  <c r="W807" i="8"/>
  <c r="V807" i="8"/>
  <c r="X815" i="8"/>
  <c r="Y815" i="8"/>
  <c r="W815" i="8"/>
  <c r="V815" i="8"/>
  <c r="X823" i="8"/>
  <c r="Y823" i="8"/>
  <c r="W823" i="8"/>
  <c r="V823" i="8"/>
  <c r="X831" i="8"/>
  <c r="Y831" i="8"/>
  <c r="W831" i="8"/>
  <c r="V831" i="8"/>
  <c r="X839" i="8"/>
  <c r="Y839" i="8"/>
  <c r="W839" i="8"/>
  <c r="V839" i="8"/>
  <c r="X847" i="8"/>
  <c r="Y847" i="8"/>
  <c r="W847" i="8"/>
  <c r="V847" i="8"/>
  <c r="X855" i="8"/>
  <c r="Y855" i="8"/>
  <c r="W855" i="8"/>
  <c r="V855" i="8"/>
  <c r="X863" i="8"/>
  <c r="Y863" i="8"/>
  <c r="W863" i="8"/>
  <c r="V863" i="8"/>
  <c r="X871" i="8"/>
  <c r="Y871" i="8"/>
  <c r="W871" i="8"/>
  <c r="V871" i="8"/>
  <c r="X879" i="8"/>
  <c r="Y879" i="8"/>
  <c r="W879" i="8"/>
  <c r="V879" i="8"/>
  <c r="X887" i="8"/>
  <c r="Y887" i="8"/>
  <c r="W887" i="8"/>
  <c r="V887" i="8"/>
  <c r="X895" i="8"/>
  <c r="Y895" i="8"/>
  <c r="W895" i="8"/>
  <c r="V895" i="8"/>
  <c r="X903" i="8"/>
  <c r="Y903" i="8"/>
  <c r="W903" i="8"/>
  <c r="V903" i="8"/>
  <c r="X911" i="8"/>
  <c r="Y911" i="8"/>
  <c r="W911" i="8"/>
  <c r="V911" i="8"/>
  <c r="X919" i="8"/>
  <c r="Y919" i="8"/>
  <c r="W919" i="8"/>
  <c r="V919" i="8"/>
  <c r="X927" i="8"/>
  <c r="Y927" i="8"/>
  <c r="W927" i="8"/>
  <c r="V927" i="8"/>
  <c r="X935" i="8"/>
  <c r="Y935" i="8"/>
  <c r="W935" i="8"/>
  <c r="V935" i="8"/>
  <c r="X943" i="8"/>
  <c r="Y943" i="8"/>
  <c r="W943" i="8"/>
  <c r="V943" i="8"/>
  <c r="X951" i="8"/>
  <c r="Y951" i="8"/>
  <c r="W951" i="8"/>
  <c r="V951" i="8"/>
  <c r="X959" i="8"/>
  <c r="Y959" i="8"/>
  <c r="W959" i="8"/>
  <c r="V959" i="8"/>
  <c r="X967" i="8"/>
  <c r="Y967" i="8"/>
  <c r="W967" i="8"/>
  <c r="V967" i="8"/>
  <c r="X975" i="8"/>
  <c r="Y975" i="8"/>
  <c r="W975" i="8"/>
  <c r="V975" i="8"/>
  <c r="X983" i="8"/>
  <c r="Y983" i="8"/>
  <c r="W983" i="8"/>
  <c r="V983" i="8"/>
  <c r="X991" i="8"/>
  <c r="Y991" i="8"/>
  <c r="W991" i="8"/>
  <c r="V991" i="8"/>
  <c r="X999" i="8"/>
  <c r="Y999" i="8"/>
  <c r="W999" i="8"/>
  <c r="V999" i="8"/>
  <c r="X1007" i="8"/>
  <c r="Y1007" i="8"/>
  <c r="W1007" i="8"/>
  <c r="V1007" i="8"/>
  <c r="Y1015" i="8"/>
  <c r="W1015" i="8"/>
  <c r="X1015" i="8"/>
  <c r="V1015" i="8"/>
  <c r="Y1023" i="8"/>
  <c r="W1023" i="8"/>
  <c r="X1023" i="8"/>
  <c r="V1023" i="8"/>
  <c r="Y1031" i="8"/>
  <c r="W1031" i="8"/>
  <c r="X1031" i="8"/>
  <c r="V1031" i="8"/>
  <c r="Y1039" i="8"/>
  <c r="W1039" i="8"/>
  <c r="X1039" i="8"/>
  <c r="V1039" i="8"/>
  <c r="Y1047" i="8"/>
  <c r="W1047" i="8"/>
  <c r="X1047" i="8"/>
  <c r="V1047" i="8"/>
  <c r="Y1055" i="8"/>
  <c r="W1055" i="8"/>
  <c r="X1055" i="8"/>
  <c r="V1055" i="8"/>
  <c r="X40" i="9"/>
  <c r="V40" i="9"/>
  <c r="W40" i="9"/>
  <c r="Y40" i="9"/>
  <c r="X48" i="9"/>
  <c r="Y48" i="9"/>
  <c r="V48" i="9"/>
  <c r="W48" i="9"/>
  <c r="X59" i="9"/>
  <c r="Y59" i="9"/>
  <c r="V59" i="9"/>
  <c r="W59" i="9"/>
  <c r="X67" i="9"/>
  <c r="Y67" i="9"/>
  <c r="V67" i="9"/>
  <c r="W67" i="9"/>
  <c r="X75" i="9"/>
  <c r="Y75" i="9"/>
  <c r="V75" i="9"/>
  <c r="W75" i="9"/>
  <c r="X82" i="9"/>
  <c r="Y82" i="9"/>
  <c r="W82" i="9"/>
  <c r="V82" i="9"/>
  <c r="X90" i="9"/>
  <c r="Y90" i="9"/>
  <c r="W90" i="9"/>
  <c r="V90" i="9"/>
  <c r="X98" i="9"/>
  <c r="Y98" i="9"/>
  <c r="W98" i="9"/>
  <c r="V98" i="9"/>
  <c r="X106" i="9"/>
  <c r="Y106" i="9"/>
  <c r="W106" i="9"/>
  <c r="V106" i="9"/>
  <c r="X114" i="9"/>
  <c r="Y114" i="9"/>
  <c r="W114" i="9"/>
  <c r="V114" i="9"/>
  <c r="X122" i="9"/>
  <c r="Y122" i="9"/>
  <c r="W122" i="9"/>
  <c r="V122" i="9"/>
  <c r="X131" i="9"/>
  <c r="Y131" i="9"/>
  <c r="V131" i="9"/>
  <c r="W131" i="9"/>
  <c r="X139" i="9"/>
  <c r="Y139" i="9"/>
  <c r="V139" i="9"/>
  <c r="W139" i="9"/>
  <c r="X147" i="9"/>
  <c r="Y147" i="9"/>
  <c r="V147" i="9"/>
  <c r="W147" i="9"/>
  <c r="X155" i="9"/>
  <c r="Y155" i="9"/>
  <c r="V155" i="9"/>
  <c r="W155" i="9"/>
  <c r="X163" i="9"/>
  <c r="Y163" i="9"/>
  <c r="V163" i="9"/>
  <c r="W163" i="9"/>
  <c r="X171" i="9"/>
  <c r="Y171" i="9"/>
  <c r="V171" i="9"/>
  <c r="W171" i="9"/>
  <c r="X179" i="9"/>
  <c r="Y179" i="9"/>
  <c r="V179" i="9"/>
  <c r="W179" i="9"/>
  <c r="X187" i="9"/>
  <c r="Y187" i="9"/>
  <c r="V187" i="9"/>
  <c r="W187" i="9"/>
  <c r="X195" i="9"/>
  <c r="Y195" i="9"/>
  <c r="V195" i="9"/>
  <c r="W195" i="9"/>
  <c r="X203" i="9"/>
  <c r="Y203" i="9"/>
  <c r="V203" i="9"/>
  <c r="W203" i="9"/>
  <c r="X211" i="9"/>
  <c r="Y211" i="9"/>
  <c r="V211" i="9"/>
  <c r="W211" i="9"/>
  <c r="X219" i="9"/>
  <c r="Y219" i="9"/>
  <c r="V219" i="9"/>
  <c r="W219" i="9"/>
  <c r="X227" i="9"/>
  <c r="Y227" i="9"/>
  <c r="V227" i="9"/>
  <c r="W227" i="9"/>
  <c r="X235" i="9"/>
  <c r="Y235" i="9"/>
  <c r="V235" i="9"/>
  <c r="W235" i="9"/>
  <c r="X243" i="9"/>
  <c r="Y243" i="9"/>
  <c r="V243" i="9"/>
  <c r="W243" i="9"/>
  <c r="X251" i="9"/>
  <c r="Y251" i="9"/>
  <c r="V251" i="9"/>
  <c r="W251" i="9"/>
  <c r="X259" i="9"/>
  <c r="Y259" i="9"/>
  <c r="V259" i="9"/>
  <c r="W259" i="9"/>
  <c r="X267" i="9"/>
  <c r="Y267" i="9"/>
  <c r="V267" i="9"/>
  <c r="W267" i="9"/>
  <c r="X275" i="9"/>
  <c r="Y275" i="9"/>
  <c r="V275" i="9"/>
  <c r="W275" i="9"/>
  <c r="X283" i="9"/>
  <c r="Y283" i="9"/>
  <c r="V283" i="9"/>
  <c r="W283" i="9"/>
  <c r="X291" i="9"/>
  <c r="Y291" i="9"/>
  <c r="V291" i="9"/>
  <c r="W291" i="9"/>
  <c r="X299" i="9"/>
  <c r="Y299" i="9"/>
  <c r="V299" i="9"/>
  <c r="W299" i="9"/>
  <c r="X307" i="9"/>
  <c r="Y307" i="9"/>
  <c r="V307" i="9"/>
  <c r="W307" i="9"/>
  <c r="X315" i="9"/>
  <c r="Y315" i="9"/>
  <c r="V315" i="9"/>
  <c r="W315" i="9"/>
  <c r="X323" i="9"/>
  <c r="Y323" i="9"/>
  <c r="V323" i="9"/>
  <c r="W323" i="9"/>
  <c r="X331" i="9"/>
  <c r="Y331" i="9"/>
  <c r="V331" i="9"/>
  <c r="W331" i="9"/>
  <c r="X339" i="9"/>
  <c r="Y339" i="9"/>
  <c r="V339" i="9"/>
  <c r="W339" i="9"/>
  <c r="Y347" i="9"/>
  <c r="V347" i="9"/>
  <c r="W347" i="9"/>
  <c r="X347" i="9"/>
  <c r="Y355" i="9"/>
  <c r="V355" i="9"/>
  <c r="W355" i="9"/>
  <c r="X355" i="9"/>
  <c r="Y363" i="9"/>
  <c r="V363" i="9"/>
  <c r="W363" i="9"/>
  <c r="X363" i="9"/>
  <c r="Y371" i="9"/>
  <c r="V371" i="9"/>
  <c r="W371" i="9"/>
  <c r="X371" i="9"/>
  <c r="Y379" i="9"/>
  <c r="V379" i="9"/>
  <c r="W379" i="9"/>
  <c r="X379" i="9"/>
  <c r="Y387" i="9"/>
  <c r="V387" i="9"/>
  <c r="W387" i="9"/>
  <c r="X387" i="9"/>
  <c r="Y395" i="9"/>
  <c r="V395" i="9"/>
  <c r="W395" i="9"/>
  <c r="X395" i="9"/>
  <c r="Y403" i="9"/>
  <c r="V403" i="9"/>
  <c r="W403" i="9"/>
  <c r="X403" i="9"/>
  <c r="Y411" i="9"/>
  <c r="V411" i="9"/>
  <c r="W411" i="9"/>
  <c r="X411" i="9"/>
  <c r="Y419" i="9"/>
  <c r="V419" i="9"/>
  <c r="W419" i="9"/>
  <c r="X419" i="9"/>
  <c r="Y427" i="9"/>
  <c r="V427" i="9"/>
  <c r="W427" i="9"/>
  <c r="X427" i="9"/>
  <c r="Y435" i="9"/>
  <c r="V435" i="9"/>
  <c r="W435" i="9"/>
  <c r="X435" i="9"/>
  <c r="Y443" i="9"/>
  <c r="V443" i="9"/>
  <c r="W443" i="9"/>
  <c r="X443" i="9"/>
  <c r="Y451" i="9"/>
  <c r="V451" i="9"/>
  <c r="W451" i="9"/>
  <c r="X451" i="9"/>
  <c r="Y459" i="9"/>
  <c r="V459" i="9"/>
  <c r="W459" i="9"/>
  <c r="X459" i="9"/>
  <c r="Y467" i="9"/>
  <c r="V467" i="9"/>
  <c r="W467" i="9"/>
  <c r="X467" i="9"/>
  <c r="Y475" i="9"/>
  <c r="V475" i="9"/>
  <c r="W475" i="9"/>
  <c r="X475" i="9"/>
  <c r="Y483" i="9"/>
  <c r="V483" i="9"/>
  <c r="W483" i="9"/>
  <c r="X483" i="9"/>
  <c r="Y491" i="9"/>
  <c r="V491" i="9"/>
  <c r="W491" i="9"/>
  <c r="X491" i="9"/>
  <c r="Y499" i="9"/>
  <c r="V499" i="9"/>
  <c r="W499" i="9"/>
  <c r="X499" i="9"/>
  <c r="Y507" i="9"/>
  <c r="V507" i="9"/>
  <c r="W507" i="9"/>
  <c r="X507" i="9"/>
  <c r="Y515" i="9"/>
  <c r="V515" i="9"/>
  <c r="W515" i="9"/>
  <c r="X515" i="9"/>
  <c r="Y523" i="9"/>
  <c r="V523" i="9"/>
  <c r="W523" i="9"/>
  <c r="X523" i="9"/>
  <c r="Y531" i="9"/>
  <c r="V531" i="9"/>
  <c r="W531" i="9"/>
  <c r="X531" i="9"/>
  <c r="Y539" i="9"/>
  <c r="V539" i="9"/>
  <c r="W539" i="9"/>
  <c r="X539" i="9"/>
  <c r="Y547" i="9"/>
  <c r="V547" i="9"/>
  <c r="W547" i="9"/>
  <c r="X547" i="9"/>
  <c r="Y555" i="9"/>
  <c r="V555" i="9"/>
  <c r="W555" i="9"/>
  <c r="X555" i="9"/>
  <c r="Y563" i="9"/>
  <c r="V563" i="9"/>
  <c r="W563" i="9"/>
  <c r="X563" i="9"/>
  <c r="Y571" i="9"/>
  <c r="V571" i="9"/>
  <c r="W571" i="9"/>
  <c r="X571" i="9"/>
  <c r="Y579" i="9"/>
  <c r="V579" i="9"/>
  <c r="W579" i="9"/>
  <c r="X579" i="9"/>
  <c r="Y587" i="9"/>
  <c r="V587" i="9"/>
  <c r="W587" i="9"/>
  <c r="X587" i="9"/>
  <c r="Y595" i="9"/>
  <c r="V595" i="9"/>
  <c r="W595" i="9"/>
  <c r="X595" i="9"/>
  <c r="Y603" i="9"/>
  <c r="V603" i="9"/>
  <c r="W603" i="9"/>
  <c r="X603" i="9"/>
  <c r="Y611" i="9"/>
  <c r="V611" i="9"/>
  <c r="W611" i="9"/>
  <c r="X611" i="9"/>
  <c r="Y619" i="9"/>
  <c r="V619" i="9"/>
  <c r="W619" i="9"/>
  <c r="X619" i="9"/>
  <c r="Y627" i="9"/>
  <c r="V627" i="9"/>
  <c r="W627" i="9"/>
  <c r="X627" i="9"/>
  <c r="Y635" i="9"/>
  <c r="V635" i="9"/>
  <c r="W635" i="9"/>
  <c r="X635" i="9"/>
  <c r="Y643" i="9"/>
  <c r="V643" i="9"/>
  <c r="W643" i="9"/>
  <c r="X643" i="9"/>
  <c r="Y651" i="9"/>
  <c r="V651" i="9"/>
  <c r="W651" i="9"/>
  <c r="X651" i="9"/>
  <c r="Y659" i="9"/>
  <c r="V659" i="9"/>
  <c r="W659" i="9"/>
  <c r="X659" i="9"/>
  <c r="Y667" i="9"/>
  <c r="V667" i="9"/>
  <c r="W667" i="9"/>
  <c r="X667" i="9"/>
  <c r="Y675" i="9"/>
  <c r="V675" i="9"/>
  <c r="W675" i="9"/>
  <c r="X675" i="9"/>
  <c r="Y683" i="9"/>
  <c r="V683" i="9"/>
  <c r="W683" i="9"/>
  <c r="X683" i="9"/>
  <c r="Y691" i="9"/>
  <c r="V691" i="9"/>
  <c r="W691" i="9"/>
  <c r="X691" i="9"/>
  <c r="Y699" i="9"/>
  <c r="V699" i="9"/>
  <c r="W699" i="9"/>
  <c r="X699" i="9"/>
  <c r="Y707" i="9"/>
  <c r="V707" i="9"/>
  <c r="W707" i="9"/>
  <c r="X707" i="9"/>
  <c r="Y715" i="9"/>
  <c r="V715" i="9"/>
  <c r="W715" i="9"/>
  <c r="X715" i="9"/>
  <c r="Y723" i="9"/>
  <c r="V723" i="9"/>
  <c r="W723" i="9"/>
  <c r="X723" i="9"/>
  <c r="Y731" i="9"/>
  <c r="V731" i="9"/>
  <c r="W731" i="9"/>
  <c r="X731" i="9"/>
  <c r="Y739" i="9"/>
  <c r="V739" i="9"/>
  <c r="W739" i="9"/>
  <c r="X739" i="9"/>
  <c r="Y747" i="9"/>
  <c r="V747" i="9"/>
  <c r="W747" i="9"/>
  <c r="X747" i="9"/>
  <c r="Y755" i="9"/>
  <c r="V755" i="9"/>
  <c r="W755" i="9"/>
  <c r="X755" i="9"/>
  <c r="Y763" i="9"/>
  <c r="V763" i="9"/>
  <c r="W763" i="9"/>
  <c r="X763" i="9"/>
  <c r="Y771" i="9"/>
  <c r="V771" i="9"/>
  <c r="W771" i="9"/>
  <c r="X771" i="9"/>
  <c r="Y779" i="9"/>
  <c r="V779" i="9"/>
  <c r="W779" i="9"/>
  <c r="X779" i="9"/>
  <c r="Y787" i="9"/>
  <c r="V787" i="9"/>
  <c r="W787" i="9"/>
  <c r="X787" i="9"/>
  <c r="Y795" i="9"/>
  <c r="V795" i="9"/>
  <c r="W795" i="9"/>
  <c r="X795" i="9"/>
  <c r="Y803" i="9"/>
  <c r="V803" i="9"/>
  <c r="W803" i="9"/>
  <c r="X803" i="9"/>
  <c r="Y811" i="9"/>
  <c r="V811" i="9"/>
  <c r="W811" i="9"/>
  <c r="X811" i="9"/>
  <c r="Y819" i="9"/>
  <c r="V819" i="9"/>
  <c r="W819" i="9"/>
  <c r="X819" i="9"/>
  <c r="Y827" i="9"/>
  <c r="V827" i="9"/>
  <c r="W827" i="9"/>
  <c r="X827" i="9"/>
  <c r="Y835" i="9"/>
  <c r="V835" i="9"/>
  <c r="W835" i="9"/>
  <c r="X835" i="9"/>
  <c r="Y843" i="9"/>
  <c r="V843" i="9"/>
  <c r="W843" i="9"/>
  <c r="X843" i="9"/>
  <c r="Y851" i="9"/>
  <c r="V851" i="9"/>
  <c r="W851" i="9"/>
  <c r="X851" i="9"/>
  <c r="Y859" i="9"/>
  <c r="V859" i="9"/>
  <c r="W859" i="9"/>
  <c r="X859" i="9"/>
  <c r="Y867" i="9"/>
  <c r="V867" i="9"/>
  <c r="W867" i="9"/>
  <c r="X867" i="9"/>
  <c r="Y875" i="9"/>
  <c r="V875" i="9"/>
  <c r="W875" i="9"/>
  <c r="X875" i="9"/>
  <c r="Y883" i="9"/>
  <c r="V883" i="9"/>
  <c r="W883" i="9"/>
  <c r="X883" i="9"/>
  <c r="Y891" i="9"/>
  <c r="V891" i="9"/>
  <c r="W891" i="9"/>
  <c r="X891" i="9"/>
  <c r="Y899" i="9"/>
  <c r="V899" i="9"/>
  <c r="W899" i="9"/>
  <c r="X899" i="9"/>
  <c r="Y907" i="9"/>
  <c r="V907" i="9"/>
  <c r="W907" i="9"/>
  <c r="X907" i="9"/>
  <c r="Y915" i="9"/>
  <c r="V915" i="9"/>
  <c r="W915" i="9"/>
  <c r="X915" i="9"/>
  <c r="Y923" i="9"/>
  <c r="V923" i="9"/>
  <c r="W923" i="9"/>
  <c r="X923" i="9"/>
  <c r="Y931" i="9"/>
  <c r="V931" i="9"/>
  <c r="W931" i="9"/>
  <c r="X931" i="9"/>
  <c r="Y939" i="9"/>
  <c r="V939" i="9"/>
  <c r="W939" i="9"/>
  <c r="X939" i="9"/>
  <c r="Y947" i="9"/>
  <c r="V947" i="9"/>
  <c r="W947" i="9"/>
  <c r="X947" i="9"/>
  <c r="Y955" i="9"/>
  <c r="V955" i="9"/>
  <c r="W955" i="9"/>
  <c r="X955" i="9"/>
  <c r="Y963" i="9"/>
  <c r="V963" i="9"/>
  <c r="W963" i="9"/>
  <c r="X963" i="9"/>
  <c r="Y971" i="9"/>
  <c r="V971" i="9"/>
  <c r="W971" i="9"/>
  <c r="X971" i="9"/>
  <c r="Y979" i="9"/>
  <c r="V979" i="9"/>
  <c r="W979" i="9"/>
  <c r="X979" i="9"/>
  <c r="Y987" i="9"/>
  <c r="V987" i="9"/>
  <c r="W987" i="9"/>
  <c r="X987" i="9"/>
  <c r="Y995" i="9"/>
  <c r="V995" i="9"/>
  <c r="W995" i="9"/>
  <c r="X995" i="9"/>
  <c r="Y1003" i="9"/>
  <c r="V1003" i="9"/>
  <c r="W1003" i="9"/>
  <c r="X1003" i="9"/>
  <c r="Y1011" i="9"/>
  <c r="V1011" i="9"/>
  <c r="W1011" i="9"/>
  <c r="X1011" i="9"/>
  <c r="Y1019" i="9"/>
  <c r="V1019" i="9"/>
  <c r="W1019" i="9"/>
  <c r="X1019" i="9"/>
  <c r="Y1027" i="9"/>
  <c r="V1027" i="9"/>
  <c r="W1027" i="9"/>
  <c r="X1027" i="9"/>
  <c r="Y1035" i="9"/>
  <c r="V1035" i="9"/>
  <c r="W1035" i="9"/>
  <c r="X1035" i="9"/>
  <c r="Y1043" i="9"/>
  <c r="V1043" i="9"/>
  <c r="W1043" i="9"/>
  <c r="X1043" i="9"/>
  <c r="Y1051" i="9"/>
  <c r="V1051" i="9"/>
  <c r="W1051" i="9"/>
  <c r="X1051" i="9"/>
  <c r="Y36" i="10"/>
  <c r="V36" i="10"/>
  <c r="W36" i="10"/>
  <c r="X36" i="10"/>
  <c r="Y44" i="10"/>
  <c r="V44" i="10"/>
  <c r="W44" i="10"/>
  <c r="X44" i="10"/>
  <c r="Y52" i="10"/>
  <c r="V52" i="10"/>
  <c r="W52" i="10"/>
  <c r="X52" i="10"/>
  <c r="Y63" i="10"/>
  <c r="W63" i="10"/>
  <c r="X63" i="10"/>
  <c r="V63" i="10"/>
  <c r="Y71" i="10"/>
  <c r="W71" i="10"/>
  <c r="X71" i="10"/>
  <c r="V71" i="10"/>
  <c r="Y79" i="10"/>
  <c r="W79" i="10"/>
  <c r="X79" i="10"/>
  <c r="V79" i="10"/>
  <c r="Y87" i="10"/>
  <c r="W87" i="10"/>
  <c r="X87" i="10"/>
  <c r="V87" i="10"/>
  <c r="Y95" i="10"/>
  <c r="W95" i="10"/>
  <c r="X95" i="10"/>
  <c r="V95" i="10"/>
  <c r="Y103" i="10"/>
  <c r="W103" i="10"/>
  <c r="X103" i="10"/>
  <c r="V103" i="10"/>
  <c r="Y111" i="10"/>
  <c r="W111" i="10"/>
  <c r="X111" i="10"/>
  <c r="V111" i="10"/>
  <c r="Y119" i="10"/>
  <c r="W119" i="10"/>
  <c r="X119" i="10"/>
  <c r="V119" i="10"/>
  <c r="Y127" i="10"/>
  <c r="W127" i="10"/>
  <c r="X127" i="10"/>
  <c r="V127" i="10"/>
  <c r="Y135" i="10"/>
  <c r="W135" i="10"/>
  <c r="X135" i="10"/>
  <c r="V135" i="10"/>
  <c r="Y143" i="10"/>
  <c r="W143" i="10"/>
  <c r="X143" i="10"/>
  <c r="V143" i="10"/>
  <c r="Y151" i="10"/>
  <c r="W151" i="10"/>
  <c r="X151" i="10"/>
  <c r="V151" i="10"/>
  <c r="Y159" i="10"/>
  <c r="W159" i="10"/>
  <c r="X159" i="10"/>
  <c r="V159" i="10"/>
  <c r="Y167" i="10"/>
  <c r="W167" i="10"/>
  <c r="X167" i="10"/>
  <c r="V167" i="10"/>
  <c r="Y175" i="10"/>
  <c r="W175" i="10"/>
  <c r="X175" i="10"/>
  <c r="V175" i="10"/>
  <c r="Y183" i="10"/>
  <c r="W183" i="10"/>
  <c r="X183" i="10"/>
  <c r="V183" i="10"/>
  <c r="Y191" i="10"/>
  <c r="W191" i="10"/>
  <c r="X191" i="10"/>
  <c r="V191" i="10"/>
  <c r="Y199" i="10"/>
  <c r="W199" i="10"/>
  <c r="X199" i="10"/>
  <c r="V199" i="10"/>
  <c r="Y207" i="10"/>
  <c r="W207" i="10"/>
  <c r="X207" i="10"/>
  <c r="V207" i="10"/>
  <c r="Y215" i="10"/>
  <c r="W215" i="10"/>
  <c r="X215" i="10"/>
  <c r="V215" i="10"/>
  <c r="Y223" i="10"/>
  <c r="W223" i="10"/>
  <c r="X223" i="10"/>
  <c r="V223" i="10"/>
  <c r="Y231" i="10"/>
  <c r="W231" i="10"/>
  <c r="X231" i="10"/>
  <c r="V231" i="10"/>
  <c r="Y239" i="10"/>
  <c r="W239" i="10"/>
  <c r="X239" i="10"/>
  <c r="V239" i="10"/>
  <c r="Y247" i="10"/>
  <c r="W247" i="10"/>
  <c r="X247" i="10"/>
  <c r="V247" i="10"/>
  <c r="Y255" i="10"/>
  <c r="W255" i="10"/>
  <c r="X255" i="10"/>
  <c r="V255" i="10"/>
  <c r="Y263" i="10"/>
  <c r="W263" i="10"/>
  <c r="X263" i="10"/>
  <c r="V263" i="10"/>
  <c r="Y271" i="10"/>
  <c r="W271" i="10"/>
  <c r="X271" i="10"/>
  <c r="V271" i="10"/>
  <c r="Y279" i="10"/>
  <c r="W279" i="10"/>
  <c r="X279" i="10"/>
  <c r="V279" i="10"/>
  <c r="Y287" i="10"/>
  <c r="W287" i="10"/>
  <c r="X287" i="10"/>
  <c r="V287" i="10"/>
  <c r="Y295" i="10"/>
  <c r="W295" i="10"/>
  <c r="X295" i="10"/>
  <c r="V295" i="10"/>
  <c r="Y303" i="10"/>
  <c r="W303" i="10"/>
  <c r="X303" i="10"/>
  <c r="V303" i="10"/>
  <c r="Y311" i="10"/>
  <c r="W311" i="10"/>
  <c r="X311" i="10"/>
  <c r="V311" i="10"/>
  <c r="Y319" i="10"/>
  <c r="W319" i="10"/>
  <c r="X319" i="10"/>
  <c r="V319" i="10"/>
  <c r="Y327" i="10"/>
  <c r="W327" i="10"/>
  <c r="X327" i="10"/>
  <c r="V327" i="10"/>
  <c r="Y335" i="10"/>
  <c r="W335" i="10"/>
  <c r="X335" i="10"/>
  <c r="V335" i="10"/>
  <c r="Y343" i="10"/>
  <c r="W343" i="10"/>
  <c r="X343" i="10"/>
  <c r="V343" i="10"/>
  <c r="Y351" i="10"/>
  <c r="W351" i="10"/>
  <c r="X351" i="10"/>
  <c r="V351" i="10"/>
  <c r="Y359" i="10"/>
  <c r="W359" i="10"/>
  <c r="X359" i="10"/>
  <c r="V359" i="10"/>
  <c r="Y367" i="10"/>
  <c r="W367" i="10"/>
  <c r="X367" i="10"/>
  <c r="V367" i="10"/>
  <c r="Y375" i="10"/>
  <c r="W375" i="10"/>
  <c r="X375" i="10"/>
  <c r="V375" i="10"/>
  <c r="Y383" i="10"/>
  <c r="W383" i="10"/>
  <c r="X383" i="10"/>
  <c r="V383" i="10"/>
  <c r="Y391" i="10"/>
  <c r="W391" i="10"/>
  <c r="X391" i="10"/>
  <c r="V391" i="10"/>
  <c r="Y399" i="10"/>
  <c r="W399" i="10"/>
  <c r="X399" i="10"/>
  <c r="V399" i="10"/>
  <c r="Y407" i="10"/>
  <c r="W407" i="10"/>
  <c r="X407" i="10"/>
  <c r="V407" i="10"/>
  <c r="Y415" i="10"/>
  <c r="W415" i="10"/>
  <c r="X415" i="10"/>
  <c r="V415" i="10"/>
  <c r="Y423" i="10"/>
  <c r="W423" i="10"/>
  <c r="X423" i="10"/>
  <c r="V423" i="10"/>
  <c r="Y431" i="10"/>
  <c r="W431" i="10"/>
  <c r="X431" i="10"/>
  <c r="V431" i="10"/>
  <c r="Y439" i="10"/>
  <c r="W439" i="10"/>
  <c r="X439" i="10"/>
  <c r="V439" i="10"/>
  <c r="Y447" i="10"/>
  <c r="W447" i="10"/>
  <c r="X447" i="10"/>
  <c r="V447" i="10"/>
  <c r="Y455" i="10"/>
  <c r="W455" i="10"/>
  <c r="X455" i="10"/>
  <c r="V455" i="10"/>
  <c r="Y463" i="10"/>
  <c r="W463" i="10"/>
  <c r="X463" i="10"/>
  <c r="V463" i="10"/>
  <c r="Y471" i="10"/>
  <c r="W471" i="10"/>
  <c r="X471" i="10"/>
  <c r="V471" i="10"/>
  <c r="Y479" i="10"/>
  <c r="W479" i="10"/>
  <c r="X479" i="10"/>
  <c r="V479" i="10"/>
  <c r="Y487" i="10"/>
  <c r="W487" i="10"/>
  <c r="X487" i="10"/>
  <c r="V487" i="10"/>
  <c r="Y495" i="10"/>
  <c r="W495" i="10"/>
  <c r="X495" i="10"/>
  <c r="V495" i="10"/>
  <c r="Y503" i="10"/>
  <c r="W503" i="10"/>
  <c r="X503" i="10"/>
  <c r="V503" i="10"/>
  <c r="Y511" i="10"/>
  <c r="W511" i="10"/>
  <c r="X511" i="10"/>
  <c r="V511" i="10"/>
  <c r="Y519" i="10"/>
  <c r="W519" i="10"/>
  <c r="X519" i="10"/>
  <c r="V519" i="10"/>
  <c r="Y527" i="10"/>
  <c r="W527" i="10"/>
  <c r="X527" i="10"/>
  <c r="V527" i="10"/>
  <c r="Y535" i="10"/>
  <c r="W535" i="10"/>
  <c r="X535" i="10"/>
  <c r="V535" i="10"/>
  <c r="Y543" i="10"/>
  <c r="W543" i="10"/>
  <c r="X543" i="10"/>
  <c r="V543" i="10"/>
  <c r="Y551" i="10"/>
  <c r="W551" i="10"/>
  <c r="X551" i="10"/>
  <c r="V551" i="10"/>
  <c r="Y559" i="10"/>
  <c r="W559" i="10"/>
  <c r="X559" i="10"/>
  <c r="V559" i="10"/>
  <c r="Y567" i="10"/>
  <c r="W567" i="10"/>
  <c r="X567" i="10"/>
  <c r="V567" i="10"/>
  <c r="Y575" i="10"/>
  <c r="W575" i="10"/>
  <c r="X575" i="10"/>
  <c r="V575" i="10"/>
  <c r="Y583" i="10"/>
  <c r="W583" i="10"/>
  <c r="X583" i="10"/>
  <c r="V583" i="10"/>
  <c r="Y591" i="10"/>
  <c r="W591" i="10"/>
  <c r="X591" i="10"/>
  <c r="V591" i="10"/>
  <c r="Y599" i="10"/>
  <c r="W599" i="10"/>
  <c r="X599" i="10"/>
  <c r="V599" i="10"/>
  <c r="Y607" i="10"/>
  <c r="W607" i="10"/>
  <c r="X607" i="10"/>
  <c r="V607" i="10"/>
  <c r="Y615" i="10"/>
  <c r="W615" i="10"/>
  <c r="X615" i="10"/>
  <c r="V615" i="10"/>
  <c r="Y623" i="10"/>
  <c r="W623" i="10"/>
  <c r="X623" i="10"/>
  <c r="V623" i="10"/>
  <c r="Y631" i="10"/>
  <c r="W631" i="10"/>
  <c r="X631" i="10"/>
  <c r="V631" i="10"/>
  <c r="Y639" i="10"/>
  <c r="W639" i="10"/>
  <c r="X639" i="10"/>
  <c r="V639" i="10"/>
  <c r="Y647" i="10"/>
  <c r="W647" i="10"/>
  <c r="X647" i="10"/>
  <c r="V647" i="10"/>
  <c r="Y655" i="10"/>
  <c r="W655" i="10"/>
  <c r="X655" i="10"/>
  <c r="V655" i="10"/>
  <c r="Y663" i="10"/>
  <c r="W663" i="10"/>
  <c r="X663" i="10"/>
  <c r="V663" i="10"/>
  <c r="Y671" i="10"/>
  <c r="W671" i="10"/>
  <c r="X671" i="10"/>
  <c r="V671" i="10"/>
  <c r="W679" i="10"/>
  <c r="X679" i="10"/>
  <c r="Y679" i="10"/>
  <c r="V679" i="10"/>
  <c r="W687" i="10"/>
  <c r="X687" i="10"/>
  <c r="Y687" i="10"/>
  <c r="V687" i="10"/>
  <c r="W695" i="10"/>
  <c r="X695" i="10"/>
  <c r="Y695" i="10"/>
  <c r="V695" i="10"/>
  <c r="W703" i="10"/>
  <c r="X703" i="10"/>
  <c r="Y703" i="10"/>
  <c r="V703" i="10"/>
  <c r="W711" i="10"/>
  <c r="X711" i="10"/>
  <c r="Y711" i="10"/>
  <c r="V711" i="10"/>
  <c r="W719" i="10"/>
  <c r="X719" i="10"/>
  <c r="Y719" i="10"/>
  <c r="V719" i="10"/>
  <c r="W727" i="10"/>
  <c r="X727" i="10"/>
  <c r="Y727" i="10"/>
  <c r="V727" i="10"/>
  <c r="W735" i="10"/>
  <c r="X735" i="10"/>
  <c r="Y735" i="10"/>
  <c r="V735" i="10"/>
  <c r="W743" i="10"/>
  <c r="X743" i="10"/>
  <c r="Y743" i="10"/>
  <c r="V743" i="10"/>
  <c r="W751" i="10"/>
  <c r="X751" i="10"/>
  <c r="Y751" i="10"/>
  <c r="V751" i="10"/>
  <c r="W759" i="10"/>
  <c r="X759" i="10"/>
  <c r="Y759" i="10"/>
  <c r="V759" i="10"/>
  <c r="W767" i="10"/>
  <c r="X767" i="10"/>
  <c r="Y767" i="10"/>
  <c r="V767" i="10"/>
  <c r="W775" i="10"/>
  <c r="X775" i="10"/>
  <c r="Y775" i="10"/>
  <c r="V775" i="10"/>
  <c r="W783" i="10"/>
  <c r="X783" i="10"/>
  <c r="Y783" i="10"/>
  <c r="V783" i="10"/>
  <c r="W791" i="10"/>
  <c r="X791" i="10"/>
  <c r="Y791" i="10"/>
  <c r="V791" i="10"/>
  <c r="W799" i="10"/>
  <c r="X799" i="10"/>
  <c r="Y799" i="10"/>
  <c r="V799" i="10"/>
  <c r="W807" i="10"/>
  <c r="X807" i="10"/>
  <c r="Y807" i="10"/>
  <c r="V807" i="10"/>
  <c r="W815" i="10"/>
  <c r="X815" i="10"/>
  <c r="Y815" i="10"/>
  <c r="V815" i="10"/>
  <c r="W823" i="10"/>
  <c r="X823" i="10"/>
  <c r="Y823" i="10"/>
  <c r="V823" i="10"/>
  <c r="W831" i="10"/>
  <c r="X831" i="10"/>
  <c r="Y831" i="10"/>
  <c r="V831" i="10"/>
  <c r="W839" i="10"/>
  <c r="X839" i="10"/>
  <c r="Y839" i="10"/>
  <c r="V839" i="10"/>
  <c r="W847" i="10"/>
  <c r="X847" i="10"/>
  <c r="Y847" i="10"/>
  <c r="V847" i="10"/>
  <c r="W855" i="10"/>
  <c r="X855" i="10"/>
  <c r="Y855" i="10"/>
  <c r="V855" i="10"/>
  <c r="W863" i="10"/>
  <c r="X863" i="10"/>
  <c r="Y863" i="10"/>
  <c r="V863" i="10"/>
  <c r="W871" i="10"/>
  <c r="X871" i="10"/>
  <c r="Y871" i="10"/>
  <c r="V871" i="10"/>
  <c r="W879" i="10"/>
  <c r="X879" i="10"/>
  <c r="Y879" i="10"/>
  <c r="V879" i="10"/>
  <c r="W887" i="10"/>
  <c r="X887" i="10"/>
  <c r="Y887" i="10"/>
  <c r="V887" i="10"/>
  <c r="W895" i="10"/>
  <c r="X895" i="10"/>
  <c r="Y895" i="10"/>
  <c r="V895" i="10"/>
  <c r="W903" i="10"/>
  <c r="X903" i="10"/>
  <c r="Y903" i="10"/>
  <c r="V903" i="10"/>
  <c r="W911" i="10"/>
  <c r="X911" i="10"/>
  <c r="Y911" i="10"/>
  <c r="V911" i="10"/>
  <c r="W919" i="10"/>
  <c r="X919" i="10"/>
  <c r="Y919" i="10"/>
  <c r="V919" i="10"/>
  <c r="W927" i="10"/>
  <c r="X927" i="10"/>
  <c r="Y927" i="10"/>
  <c r="V927" i="10"/>
  <c r="W935" i="10"/>
  <c r="X935" i="10"/>
  <c r="Y935" i="10"/>
  <c r="V935" i="10"/>
  <c r="W943" i="10"/>
  <c r="X943" i="10"/>
  <c r="Y943" i="10"/>
  <c r="V943" i="10"/>
  <c r="W951" i="10"/>
  <c r="X951" i="10"/>
  <c r="Y951" i="10"/>
  <c r="V951" i="10"/>
  <c r="W959" i="10"/>
  <c r="X959" i="10"/>
  <c r="Y959" i="10"/>
  <c r="V959" i="10"/>
  <c r="W967" i="10"/>
  <c r="X967" i="10"/>
  <c r="Y967" i="10"/>
  <c r="V967" i="10"/>
  <c r="W975" i="10"/>
  <c r="X975" i="10"/>
  <c r="Y975" i="10"/>
  <c r="V975" i="10"/>
  <c r="W983" i="10"/>
  <c r="X983" i="10"/>
  <c r="Y983" i="10"/>
  <c r="V983" i="10"/>
  <c r="W991" i="10"/>
  <c r="X991" i="10"/>
  <c r="Y991" i="10"/>
  <c r="V991" i="10"/>
  <c r="W999" i="10"/>
  <c r="X999" i="10"/>
  <c r="Y999" i="10"/>
  <c r="V999" i="10"/>
  <c r="W1007" i="10"/>
  <c r="X1007" i="10"/>
  <c r="Y1007" i="10"/>
  <c r="V1007" i="10"/>
  <c r="W1015" i="10"/>
  <c r="X1015" i="10"/>
  <c r="Y1015" i="10"/>
  <c r="V1015" i="10"/>
  <c r="W1023" i="10"/>
  <c r="X1023" i="10"/>
  <c r="Y1023" i="10"/>
  <c r="V1023" i="10"/>
  <c r="W1031" i="10"/>
  <c r="X1031" i="10"/>
  <c r="Y1031" i="10"/>
  <c r="V1031" i="10"/>
  <c r="W1039" i="10"/>
  <c r="X1039" i="10"/>
  <c r="Y1039" i="10"/>
  <c r="V1039" i="10"/>
  <c r="W1047" i="10"/>
  <c r="X1047" i="10"/>
  <c r="Y1047" i="10"/>
  <c r="V1047" i="10"/>
  <c r="W1055" i="10"/>
  <c r="X1055" i="10"/>
  <c r="Y1055" i="10"/>
  <c r="V1055" i="10"/>
  <c r="V40" i="11"/>
  <c r="W40" i="11"/>
  <c r="X40" i="11"/>
  <c r="Y40" i="11"/>
  <c r="V48" i="11"/>
  <c r="W48" i="11"/>
  <c r="X48" i="11"/>
  <c r="Y48" i="11"/>
  <c r="Y59" i="11"/>
  <c r="V59" i="11"/>
  <c r="W59" i="11"/>
  <c r="X59" i="11"/>
  <c r="Y67" i="11"/>
  <c r="V67" i="11"/>
  <c r="W67" i="11"/>
  <c r="X67" i="11"/>
  <c r="Y75" i="11"/>
  <c r="V75" i="11"/>
  <c r="W75" i="11"/>
  <c r="X75" i="11"/>
  <c r="Y83" i="11"/>
  <c r="V83" i="11"/>
  <c r="W83" i="11"/>
  <c r="X83" i="11"/>
  <c r="Y91" i="11"/>
  <c r="V91" i="11"/>
  <c r="W91" i="11"/>
  <c r="X91" i="11"/>
  <c r="Y99" i="11"/>
  <c r="V99" i="11"/>
  <c r="W99" i="11"/>
  <c r="X99" i="11"/>
  <c r="Y107" i="11"/>
  <c r="V107" i="11"/>
  <c r="W107" i="11"/>
  <c r="X107" i="11"/>
  <c r="Y115" i="11"/>
  <c r="V115" i="11"/>
  <c r="W115" i="11"/>
  <c r="X115" i="11"/>
  <c r="Y123" i="11"/>
  <c r="V123" i="11"/>
  <c r="W123" i="11"/>
  <c r="X123" i="11"/>
  <c r="Y131" i="11"/>
  <c r="V131" i="11"/>
  <c r="W131" i="11"/>
  <c r="X131" i="11"/>
  <c r="Y139" i="11"/>
  <c r="V139" i="11"/>
  <c r="W139" i="11"/>
  <c r="X139" i="11"/>
  <c r="Y147" i="11"/>
  <c r="V147" i="11"/>
  <c r="W147" i="11"/>
  <c r="X147" i="11"/>
  <c r="Y155" i="11"/>
  <c r="V155" i="11"/>
  <c r="W155" i="11"/>
  <c r="X155" i="11"/>
  <c r="Y163" i="11"/>
  <c r="V163" i="11"/>
  <c r="W163" i="11"/>
  <c r="X163" i="11"/>
  <c r="Y171" i="11"/>
  <c r="V171" i="11"/>
  <c r="W171" i="11"/>
  <c r="X171" i="11"/>
  <c r="Y179" i="11"/>
  <c r="V179" i="11"/>
  <c r="W179" i="11"/>
  <c r="X179" i="11"/>
  <c r="Y187" i="11"/>
  <c r="V187" i="11"/>
  <c r="W187" i="11"/>
  <c r="X187" i="11"/>
  <c r="Y195" i="11"/>
  <c r="V195" i="11"/>
  <c r="W195" i="11"/>
  <c r="X195" i="11"/>
  <c r="Y203" i="11"/>
  <c r="V203" i="11"/>
  <c r="W203" i="11"/>
  <c r="X203" i="11"/>
  <c r="Y211" i="11"/>
  <c r="V211" i="11"/>
  <c r="W211" i="11"/>
  <c r="X211" i="11"/>
  <c r="Y219" i="11"/>
  <c r="V219" i="11"/>
  <c r="W219" i="11"/>
  <c r="X219" i="11"/>
  <c r="Y227" i="11"/>
  <c r="V227" i="11"/>
  <c r="W227" i="11"/>
  <c r="X227" i="11"/>
  <c r="Y235" i="11"/>
  <c r="V235" i="11"/>
  <c r="W235" i="11"/>
  <c r="X235" i="11"/>
  <c r="Y243" i="11"/>
  <c r="V243" i="11"/>
  <c r="W243" i="11"/>
  <c r="X243" i="11"/>
  <c r="Y251" i="11"/>
  <c r="V251" i="11"/>
  <c r="W251" i="11"/>
  <c r="X251" i="11"/>
  <c r="Y259" i="11"/>
  <c r="V259" i="11"/>
  <c r="W259" i="11"/>
  <c r="X259" i="11"/>
  <c r="Y267" i="11"/>
  <c r="V267" i="11"/>
  <c r="W267" i="11"/>
  <c r="X267" i="11"/>
  <c r="Y275" i="11"/>
  <c r="V275" i="11"/>
  <c r="W275" i="11"/>
  <c r="X275" i="11"/>
  <c r="Y283" i="11"/>
  <c r="V283" i="11"/>
  <c r="W283" i="11"/>
  <c r="X283" i="11"/>
  <c r="Y291" i="11"/>
  <c r="V291" i="11"/>
  <c r="W291" i="11"/>
  <c r="X291" i="11"/>
  <c r="Y299" i="11"/>
  <c r="V299" i="11"/>
  <c r="W299" i="11"/>
  <c r="X299" i="11"/>
  <c r="Y307" i="11"/>
  <c r="V307" i="11"/>
  <c r="W307" i="11"/>
  <c r="X307" i="11"/>
  <c r="Y315" i="11"/>
  <c r="V315" i="11"/>
  <c r="W315" i="11"/>
  <c r="X315" i="11"/>
  <c r="Y323" i="11"/>
  <c r="V323" i="11"/>
  <c r="W323" i="11"/>
  <c r="X323" i="11"/>
  <c r="Y331" i="11"/>
  <c r="V331" i="11"/>
  <c r="W331" i="11"/>
  <c r="X331" i="11"/>
  <c r="Y339" i="11"/>
  <c r="V339" i="11"/>
  <c r="W339" i="11"/>
  <c r="X339" i="11"/>
  <c r="Y347" i="11"/>
  <c r="V347" i="11"/>
  <c r="W347" i="11"/>
  <c r="X347" i="11"/>
  <c r="Y355" i="11"/>
  <c r="V355" i="11"/>
  <c r="W355" i="11"/>
  <c r="X355" i="11"/>
  <c r="Y363" i="11"/>
  <c r="V363" i="11"/>
  <c r="W363" i="11"/>
  <c r="X363" i="11"/>
  <c r="Y371" i="11"/>
  <c r="V371" i="11"/>
  <c r="W371" i="11"/>
  <c r="X371" i="11"/>
  <c r="Y379" i="11"/>
  <c r="V379" i="11"/>
  <c r="W379" i="11"/>
  <c r="X379" i="11"/>
  <c r="Y387" i="11"/>
  <c r="V387" i="11"/>
  <c r="W387" i="11"/>
  <c r="X387" i="11"/>
  <c r="Y395" i="11"/>
  <c r="V395" i="11"/>
  <c r="W395" i="11"/>
  <c r="X395" i="11"/>
  <c r="Y403" i="11"/>
  <c r="V403" i="11"/>
  <c r="W403" i="11"/>
  <c r="X403" i="11"/>
  <c r="Y411" i="11"/>
  <c r="V411" i="11"/>
  <c r="W411" i="11"/>
  <c r="X411" i="11"/>
  <c r="Y419" i="11"/>
  <c r="V419" i="11"/>
  <c r="W419" i="11"/>
  <c r="X419" i="11"/>
  <c r="Y427" i="11"/>
  <c r="V427" i="11"/>
  <c r="W427" i="11"/>
  <c r="X427" i="11"/>
  <c r="Y435" i="11"/>
  <c r="V435" i="11"/>
  <c r="W435" i="11"/>
  <c r="X435" i="11"/>
  <c r="Y443" i="11"/>
  <c r="V443" i="11"/>
  <c r="W443" i="11"/>
  <c r="X443" i="11"/>
  <c r="Y451" i="11"/>
  <c r="V451" i="11"/>
  <c r="W451" i="11"/>
  <c r="X451" i="11"/>
  <c r="Y459" i="11"/>
  <c r="V459" i="11"/>
  <c r="W459" i="11"/>
  <c r="X459" i="11"/>
  <c r="Y467" i="11"/>
  <c r="V467" i="11"/>
  <c r="W467" i="11"/>
  <c r="X467" i="11"/>
  <c r="Y475" i="11"/>
  <c r="V475" i="11"/>
  <c r="W475" i="11"/>
  <c r="X475" i="11"/>
  <c r="Y483" i="11"/>
  <c r="V483" i="11"/>
  <c r="W483" i="11"/>
  <c r="X483" i="11"/>
  <c r="Y491" i="11"/>
  <c r="V491" i="11"/>
  <c r="W491" i="11"/>
  <c r="X491" i="11"/>
  <c r="Y499" i="11"/>
  <c r="V499" i="11"/>
  <c r="W499" i="11"/>
  <c r="X499" i="11"/>
  <c r="Y507" i="11"/>
  <c r="V507" i="11"/>
  <c r="W507" i="11"/>
  <c r="X507" i="11"/>
  <c r="Y515" i="11"/>
  <c r="V515" i="11"/>
  <c r="W515" i="11"/>
  <c r="X515" i="11"/>
  <c r="Y523" i="11"/>
  <c r="V523" i="11"/>
  <c r="W523" i="11"/>
  <c r="X523" i="11"/>
  <c r="Y531" i="11"/>
  <c r="V531" i="11"/>
  <c r="W531" i="11"/>
  <c r="X531" i="11"/>
  <c r="Y539" i="11"/>
  <c r="V539" i="11"/>
  <c r="W539" i="11"/>
  <c r="X539" i="11"/>
  <c r="Y547" i="11"/>
  <c r="V547" i="11"/>
  <c r="W547" i="11"/>
  <c r="X547" i="11"/>
  <c r="Y555" i="11"/>
  <c r="V555" i="11"/>
  <c r="W555" i="11"/>
  <c r="X555" i="11"/>
  <c r="Y563" i="11"/>
  <c r="V563" i="11"/>
  <c r="W563" i="11"/>
  <c r="X563" i="11"/>
  <c r="Y571" i="11"/>
  <c r="V571" i="11"/>
  <c r="W571" i="11"/>
  <c r="X571" i="11"/>
  <c r="Y579" i="11"/>
  <c r="V579" i="11"/>
  <c r="W579" i="11"/>
  <c r="X579" i="11"/>
  <c r="Y587" i="11"/>
  <c r="V587" i="11"/>
  <c r="W587" i="11"/>
  <c r="X587" i="11"/>
  <c r="Y595" i="11"/>
  <c r="V595" i="11"/>
  <c r="W595" i="11"/>
  <c r="X595" i="11"/>
  <c r="Y603" i="11"/>
  <c r="V603" i="11"/>
  <c r="W603" i="11"/>
  <c r="X603" i="11"/>
  <c r="Y611" i="11"/>
  <c r="V611" i="11"/>
  <c r="W611" i="11"/>
  <c r="X611" i="11"/>
  <c r="Y619" i="11"/>
  <c r="V619" i="11"/>
  <c r="W619" i="11"/>
  <c r="X619" i="11"/>
  <c r="Y627" i="11"/>
  <c r="V627" i="11"/>
  <c r="W627" i="11"/>
  <c r="X627" i="11"/>
  <c r="Y635" i="11"/>
  <c r="V635" i="11"/>
  <c r="W635" i="11"/>
  <c r="X635" i="11"/>
  <c r="Y643" i="11"/>
  <c r="V643" i="11"/>
  <c r="W643" i="11"/>
  <c r="X643" i="11"/>
  <c r="Y651" i="11"/>
  <c r="V651" i="11"/>
  <c r="W651" i="11"/>
  <c r="X651" i="11"/>
  <c r="Y659" i="11"/>
  <c r="V659" i="11"/>
  <c r="W659" i="11"/>
  <c r="X659" i="11"/>
  <c r="Y667" i="11"/>
  <c r="V667" i="11"/>
  <c r="W667" i="11"/>
  <c r="X667" i="11"/>
  <c r="Y675" i="11"/>
  <c r="V675" i="11"/>
  <c r="W675" i="11"/>
  <c r="X675" i="11"/>
  <c r="Y683" i="11"/>
  <c r="V683" i="11"/>
  <c r="W683" i="11"/>
  <c r="X683" i="11"/>
  <c r="Y691" i="11"/>
  <c r="V691" i="11"/>
  <c r="W691" i="11"/>
  <c r="X691" i="11"/>
  <c r="Y699" i="11"/>
  <c r="V699" i="11"/>
  <c r="W699" i="11"/>
  <c r="X699" i="11"/>
  <c r="Y707" i="11"/>
  <c r="V707" i="11"/>
  <c r="W707" i="11"/>
  <c r="X707" i="11"/>
  <c r="Y715" i="11"/>
  <c r="V715" i="11"/>
  <c r="W715" i="11"/>
  <c r="X715" i="11"/>
  <c r="Y723" i="11"/>
  <c r="V723" i="11"/>
  <c r="W723" i="11"/>
  <c r="X723" i="11"/>
  <c r="Y731" i="11"/>
  <c r="V731" i="11"/>
  <c r="W731" i="11"/>
  <c r="X731" i="11"/>
  <c r="Y739" i="11"/>
  <c r="V739" i="11"/>
  <c r="W739" i="11"/>
  <c r="X739" i="11"/>
  <c r="Y747" i="11"/>
  <c r="V747" i="11"/>
  <c r="W747" i="11"/>
  <c r="X747" i="11"/>
  <c r="Y755" i="11"/>
  <c r="V755" i="11"/>
  <c r="W755" i="11"/>
  <c r="X755" i="11"/>
  <c r="Y763" i="11"/>
  <c r="V763" i="11"/>
  <c r="W763" i="11"/>
  <c r="X763" i="11"/>
  <c r="Y771" i="11"/>
  <c r="V771" i="11"/>
  <c r="W771" i="11"/>
  <c r="X771" i="11"/>
  <c r="Y779" i="11"/>
  <c r="V779" i="11"/>
  <c r="W779" i="11"/>
  <c r="X779" i="11"/>
  <c r="Y787" i="11"/>
  <c r="V787" i="11"/>
  <c r="W787" i="11"/>
  <c r="X787" i="11"/>
  <c r="Y795" i="11"/>
  <c r="V795" i="11"/>
  <c r="W795" i="11"/>
  <c r="X795" i="11"/>
  <c r="Y803" i="11"/>
  <c r="V803" i="11"/>
  <c r="W803" i="11"/>
  <c r="X803" i="11"/>
  <c r="Y811" i="11"/>
  <c r="V811" i="11"/>
  <c r="W811" i="11"/>
  <c r="X811" i="11"/>
  <c r="Y819" i="11"/>
  <c r="V819" i="11"/>
  <c r="W819" i="11"/>
  <c r="X819" i="11"/>
  <c r="Y827" i="11"/>
  <c r="V827" i="11"/>
  <c r="W827" i="11"/>
  <c r="X827" i="11"/>
  <c r="Y835" i="11"/>
  <c r="V835" i="11"/>
  <c r="W835" i="11"/>
  <c r="X835" i="11"/>
  <c r="Y843" i="11"/>
  <c r="V843" i="11"/>
  <c r="W843" i="11"/>
  <c r="X843" i="11"/>
  <c r="Y851" i="11"/>
  <c r="V851" i="11"/>
  <c r="W851" i="11"/>
  <c r="X851" i="11"/>
  <c r="Y859" i="11"/>
  <c r="V859" i="11"/>
  <c r="W859" i="11"/>
  <c r="X859" i="11"/>
  <c r="Y867" i="11"/>
  <c r="V867" i="11"/>
  <c r="W867" i="11"/>
  <c r="X867" i="11"/>
  <c r="Y875" i="11"/>
  <c r="V875" i="11"/>
  <c r="W875" i="11"/>
  <c r="X875" i="11"/>
  <c r="Y883" i="11"/>
  <c r="V883" i="11"/>
  <c r="W883" i="11"/>
  <c r="X883" i="11"/>
  <c r="Y891" i="11"/>
  <c r="V891" i="11"/>
  <c r="W891" i="11"/>
  <c r="X891" i="11"/>
  <c r="Y899" i="11"/>
  <c r="V899" i="11"/>
  <c r="W899" i="11"/>
  <c r="X899" i="11"/>
  <c r="Y907" i="11"/>
  <c r="V907" i="11"/>
  <c r="W907" i="11"/>
  <c r="X907" i="11"/>
  <c r="Y915" i="11"/>
  <c r="V915" i="11"/>
  <c r="W915" i="11"/>
  <c r="X915" i="11"/>
  <c r="Y923" i="11"/>
  <c r="V923" i="11"/>
  <c r="W923" i="11"/>
  <c r="X923" i="11"/>
  <c r="Y931" i="11"/>
  <c r="V931" i="11"/>
  <c r="W931" i="11"/>
  <c r="X931" i="11"/>
  <c r="Y939" i="11"/>
  <c r="V939" i="11"/>
  <c r="W939" i="11"/>
  <c r="X939" i="11"/>
  <c r="Y947" i="11"/>
  <c r="V947" i="11"/>
  <c r="W947" i="11"/>
  <c r="X947" i="11"/>
  <c r="Y955" i="11"/>
  <c r="V955" i="11"/>
  <c r="W955" i="11"/>
  <c r="X955" i="11"/>
  <c r="Y963" i="11"/>
  <c r="V963" i="11"/>
  <c r="W963" i="11"/>
  <c r="X963" i="11"/>
  <c r="Y971" i="11"/>
  <c r="V971" i="11"/>
  <c r="W971" i="11"/>
  <c r="X971" i="11"/>
  <c r="Y979" i="11"/>
  <c r="V979" i="11"/>
  <c r="W979" i="11"/>
  <c r="X979" i="11"/>
  <c r="Y987" i="11"/>
  <c r="V987" i="11"/>
  <c r="W987" i="11"/>
  <c r="X987" i="11"/>
  <c r="Y995" i="11"/>
  <c r="V995" i="11"/>
  <c r="W995" i="11"/>
  <c r="X995" i="11"/>
  <c r="Y1003" i="11"/>
  <c r="V1003" i="11"/>
  <c r="W1003" i="11"/>
  <c r="X1003" i="11"/>
  <c r="Y1011" i="11"/>
  <c r="V1011" i="11"/>
  <c r="W1011" i="11"/>
  <c r="X1011" i="11"/>
  <c r="Y1019" i="11"/>
  <c r="V1019" i="11"/>
  <c r="W1019" i="11"/>
  <c r="X1019" i="11"/>
  <c r="Y1027" i="11"/>
  <c r="V1027" i="11"/>
  <c r="W1027" i="11"/>
  <c r="X1027" i="11"/>
  <c r="Y1035" i="11"/>
  <c r="V1035" i="11"/>
  <c r="W1035" i="11"/>
  <c r="X1035" i="11"/>
  <c r="Y1043" i="11"/>
  <c r="V1043" i="11"/>
  <c r="W1043" i="11"/>
  <c r="X1043" i="11"/>
  <c r="Y1051" i="11"/>
  <c r="V1051" i="11"/>
  <c r="W1051" i="11"/>
  <c r="X1051" i="11"/>
  <c r="V36" i="12"/>
  <c r="W36" i="12"/>
  <c r="X36" i="12"/>
  <c r="Y36" i="12"/>
  <c r="V44" i="12"/>
  <c r="W44" i="12"/>
  <c r="X44" i="12"/>
  <c r="Y44" i="12"/>
  <c r="V52" i="12"/>
  <c r="W52" i="12"/>
  <c r="X52" i="12"/>
  <c r="Y52" i="12"/>
  <c r="V63" i="12"/>
  <c r="W63" i="12"/>
  <c r="X63" i="12"/>
  <c r="Y63" i="12"/>
  <c r="V71" i="12"/>
  <c r="W71" i="12"/>
  <c r="X71" i="12"/>
  <c r="Y71" i="12"/>
  <c r="V79" i="12"/>
  <c r="W79" i="12"/>
  <c r="X79" i="12"/>
  <c r="Y79" i="12"/>
  <c r="V87" i="12"/>
  <c r="W87" i="12"/>
  <c r="X87" i="12"/>
  <c r="Y87" i="12"/>
  <c r="V95" i="12"/>
  <c r="W95" i="12"/>
  <c r="X95" i="12"/>
  <c r="Y95" i="12"/>
  <c r="V103" i="12"/>
  <c r="W103" i="12"/>
  <c r="X103" i="12"/>
  <c r="Y103" i="12"/>
  <c r="V111" i="12"/>
  <c r="W111" i="12"/>
  <c r="X111" i="12"/>
  <c r="Y111" i="12"/>
  <c r="V119" i="12"/>
  <c r="W119" i="12"/>
  <c r="X119" i="12"/>
  <c r="Y119" i="12"/>
  <c r="V127" i="12"/>
  <c r="W127" i="12"/>
  <c r="X127" i="12"/>
  <c r="Y127" i="12"/>
  <c r="V135" i="12"/>
  <c r="W135" i="12"/>
  <c r="X135" i="12"/>
  <c r="Y135" i="12"/>
  <c r="V143" i="12"/>
  <c r="W143" i="12"/>
  <c r="X143" i="12"/>
  <c r="Y143" i="12"/>
  <c r="V151" i="12"/>
  <c r="W151" i="12"/>
  <c r="X151" i="12"/>
  <c r="Y151" i="12"/>
  <c r="V159" i="12"/>
  <c r="W159" i="12"/>
  <c r="X159" i="12"/>
  <c r="Y159" i="12"/>
  <c r="V167" i="12"/>
  <c r="W167" i="12"/>
  <c r="X167" i="12"/>
  <c r="Y167" i="12"/>
  <c r="V175" i="12"/>
  <c r="W175" i="12"/>
  <c r="X175" i="12"/>
  <c r="Y175" i="12"/>
  <c r="V183" i="12"/>
  <c r="W183" i="12"/>
  <c r="X183" i="12"/>
  <c r="Y183" i="12"/>
  <c r="V191" i="12"/>
  <c r="W191" i="12"/>
  <c r="X191" i="12"/>
  <c r="Y191" i="12"/>
  <c r="V199" i="12"/>
  <c r="W199" i="12"/>
  <c r="X199" i="12"/>
  <c r="Y199" i="12"/>
  <c r="V207" i="12"/>
  <c r="W207" i="12"/>
  <c r="X207" i="12"/>
  <c r="Y207" i="12"/>
  <c r="V215" i="12"/>
  <c r="W215" i="12"/>
  <c r="X215" i="12"/>
  <c r="Y215" i="12"/>
  <c r="V223" i="12"/>
  <c r="W223" i="12"/>
  <c r="X223" i="12"/>
  <c r="Y223" i="12"/>
  <c r="V231" i="12"/>
  <c r="W231" i="12"/>
  <c r="X231" i="12"/>
  <c r="Y231" i="12"/>
  <c r="V239" i="12"/>
  <c r="W239" i="12"/>
  <c r="X239" i="12"/>
  <c r="Y239" i="12"/>
  <c r="V247" i="12"/>
  <c r="W247" i="12"/>
  <c r="X247" i="12"/>
  <c r="Y247" i="12"/>
  <c r="V255" i="12"/>
  <c r="W255" i="12"/>
  <c r="X255" i="12"/>
  <c r="Y255" i="12"/>
  <c r="V263" i="12"/>
  <c r="W263" i="12"/>
  <c r="X263" i="12"/>
  <c r="Y263" i="12"/>
  <c r="V271" i="12"/>
  <c r="W271" i="12"/>
  <c r="X271" i="12"/>
  <c r="Y271" i="12"/>
  <c r="V279" i="12"/>
  <c r="W279" i="12"/>
  <c r="X279" i="12"/>
  <c r="Y279" i="12"/>
  <c r="V287" i="12"/>
  <c r="W287" i="12"/>
  <c r="X287" i="12"/>
  <c r="Y287" i="12"/>
  <c r="V295" i="12"/>
  <c r="W295" i="12"/>
  <c r="X295" i="12"/>
  <c r="Y295" i="12"/>
  <c r="V303" i="12"/>
  <c r="W303" i="12"/>
  <c r="X303" i="12"/>
  <c r="Y303" i="12"/>
  <c r="V311" i="12"/>
  <c r="W311" i="12"/>
  <c r="X311" i="12"/>
  <c r="Y311" i="12"/>
  <c r="V319" i="12"/>
  <c r="W319" i="12"/>
  <c r="X319" i="12"/>
  <c r="Y319" i="12"/>
  <c r="V327" i="12"/>
  <c r="W327" i="12"/>
  <c r="X327" i="12"/>
  <c r="Y327" i="12"/>
  <c r="V335" i="12"/>
  <c r="W335" i="12"/>
  <c r="X335" i="12"/>
  <c r="Y335" i="12"/>
  <c r="V343" i="12"/>
  <c r="W343" i="12"/>
  <c r="X343" i="12"/>
  <c r="Y343" i="12"/>
  <c r="V351" i="12"/>
  <c r="W351" i="12"/>
  <c r="X351" i="12"/>
  <c r="Y351" i="12"/>
  <c r="V359" i="12"/>
  <c r="W359" i="12"/>
  <c r="X359" i="12"/>
  <c r="Y359" i="12"/>
  <c r="V367" i="12"/>
  <c r="W367" i="12"/>
  <c r="X367" i="12"/>
  <c r="Y367" i="12"/>
  <c r="V375" i="12"/>
  <c r="W375" i="12"/>
  <c r="X375" i="12"/>
  <c r="Y375" i="12"/>
  <c r="V383" i="12"/>
  <c r="W383" i="12"/>
  <c r="X383" i="12"/>
  <c r="Y383" i="12"/>
  <c r="V391" i="12"/>
  <c r="W391" i="12"/>
  <c r="X391" i="12"/>
  <c r="Y391" i="12"/>
  <c r="V399" i="12"/>
  <c r="W399" i="12"/>
  <c r="X399" i="12"/>
  <c r="Y399" i="12"/>
  <c r="V407" i="12"/>
  <c r="W407" i="12"/>
  <c r="X407" i="12"/>
  <c r="Y407" i="12"/>
  <c r="V415" i="12"/>
  <c r="W415" i="12"/>
  <c r="X415" i="12"/>
  <c r="Y415" i="12"/>
  <c r="V423" i="12"/>
  <c r="W423" i="12"/>
  <c r="X423" i="12"/>
  <c r="Y423" i="12"/>
  <c r="V431" i="12"/>
  <c r="W431" i="12"/>
  <c r="X431" i="12"/>
  <c r="Y431" i="12"/>
  <c r="V439" i="12"/>
  <c r="W439" i="12"/>
  <c r="X439" i="12"/>
  <c r="Y439" i="12"/>
  <c r="V447" i="12"/>
  <c r="W447" i="12"/>
  <c r="X447" i="12"/>
  <c r="Y447" i="12"/>
  <c r="V455" i="12"/>
  <c r="W455" i="12"/>
  <c r="X455" i="12"/>
  <c r="Y455" i="12"/>
  <c r="V463" i="12"/>
  <c r="W463" i="12"/>
  <c r="X463" i="12"/>
  <c r="Y463" i="12"/>
  <c r="V471" i="12"/>
  <c r="W471" i="12"/>
  <c r="X471" i="12"/>
  <c r="Y471" i="12"/>
  <c r="V479" i="12"/>
  <c r="W479" i="12"/>
  <c r="X479" i="12"/>
  <c r="Y479" i="12"/>
  <c r="V487" i="12"/>
  <c r="W487" i="12"/>
  <c r="X487" i="12"/>
  <c r="Y487" i="12"/>
  <c r="V495" i="12"/>
  <c r="W495" i="12"/>
  <c r="X495" i="12"/>
  <c r="Y495" i="12"/>
  <c r="V503" i="12"/>
  <c r="W503" i="12"/>
  <c r="X503" i="12"/>
  <c r="Y503" i="12"/>
  <c r="V511" i="12"/>
  <c r="W511" i="12"/>
  <c r="X511" i="12"/>
  <c r="Y511" i="12"/>
  <c r="V519" i="12"/>
  <c r="W519" i="12"/>
  <c r="X519" i="12"/>
  <c r="Y519" i="12"/>
  <c r="V527" i="12"/>
  <c r="W527" i="12"/>
  <c r="X527" i="12"/>
  <c r="Y527" i="12"/>
  <c r="V535" i="12"/>
  <c r="W535" i="12"/>
  <c r="X535" i="12"/>
  <c r="Y535" i="12"/>
  <c r="V543" i="12"/>
  <c r="W543" i="12"/>
  <c r="X543" i="12"/>
  <c r="Y543" i="12"/>
  <c r="V551" i="12"/>
  <c r="W551" i="12"/>
  <c r="X551" i="12"/>
  <c r="Y551" i="12"/>
  <c r="V559" i="12"/>
  <c r="W559" i="12"/>
  <c r="X559" i="12"/>
  <c r="Y559" i="12"/>
  <c r="V567" i="12"/>
  <c r="W567" i="12"/>
  <c r="X567" i="12"/>
  <c r="Y567" i="12"/>
  <c r="V575" i="12"/>
  <c r="W575" i="12"/>
  <c r="X575" i="12"/>
  <c r="Y575" i="12"/>
  <c r="V583" i="12"/>
  <c r="W583" i="12"/>
  <c r="X583" i="12"/>
  <c r="Y583" i="12"/>
  <c r="V591" i="12"/>
  <c r="W591" i="12"/>
  <c r="X591" i="12"/>
  <c r="Y591" i="12"/>
  <c r="V599" i="12"/>
  <c r="W599" i="12"/>
  <c r="X599" i="12"/>
  <c r="Y599" i="12"/>
  <c r="V607" i="12"/>
  <c r="W607" i="12"/>
  <c r="X607" i="12"/>
  <c r="Y607" i="12"/>
  <c r="V615" i="12"/>
  <c r="W615" i="12"/>
  <c r="X615" i="12"/>
  <c r="Y615" i="12"/>
  <c r="V623" i="12"/>
  <c r="W623" i="12"/>
  <c r="X623" i="12"/>
  <c r="Y623" i="12"/>
  <c r="V631" i="12"/>
  <c r="W631" i="12"/>
  <c r="X631" i="12"/>
  <c r="Y631" i="12"/>
  <c r="V639" i="12"/>
  <c r="W639" i="12"/>
  <c r="X639" i="12"/>
  <c r="Y639" i="12"/>
  <c r="V647" i="12"/>
  <c r="W647" i="12"/>
  <c r="X647" i="12"/>
  <c r="Y647" i="12"/>
  <c r="V655" i="12"/>
  <c r="W655" i="12"/>
  <c r="X655" i="12"/>
  <c r="Y655" i="12"/>
  <c r="V663" i="12"/>
  <c r="W663" i="12"/>
  <c r="X663" i="12"/>
  <c r="Y663" i="12"/>
  <c r="V671" i="12"/>
  <c r="W671" i="12"/>
  <c r="X671" i="12"/>
  <c r="Y671" i="12"/>
  <c r="V679" i="12"/>
  <c r="W679" i="12"/>
  <c r="X679" i="12"/>
  <c r="Y679" i="12"/>
  <c r="V687" i="12"/>
  <c r="W687" i="12"/>
  <c r="X687" i="12"/>
  <c r="Y687" i="12"/>
  <c r="V695" i="12"/>
  <c r="W695" i="12"/>
  <c r="X695" i="12"/>
  <c r="Y695" i="12"/>
  <c r="V703" i="12"/>
  <c r="W703" i="12"/>
  <c r="X703" i="12"/>
  <c r="Y703" i="12"/>
  <c r="V711" i="12"/>
  <c r="W711" i="12"/>
  <c r="X711" i="12"/>
  <c r="Y711" i="12"/>
  <c r="V719" i="12"/>
  <c r="W719" i="12"/>
  <c r="X719" i="12"/>
  <c r="Y719" i="12"/>
  <c r="V727" i="12"/>
  <c r="W727" i="12"/>
  <c r="X727" i="12"/>
  <c r="Y727" i="12"/>
  <c r="V735" i="12"/>
  <c r="W735" i="12"/>
  <c r="X735" i="12"/>
  <c r="Y735" i="12"/>
  <c r="V743" i="12"/>
  <c r="W743" i="12"/>
  <c r="X743" i="12"/>
  <c r="Y743" i="12"/>
  <c r="V751" i="12"/>
  <c r="W751" i="12"/>
  <c r="X751" i="12"/>
  <c r="Y751" i="12"/>
  <c r="V759" i="12"/>
  <c r="W759" i="12"/>
  <c r="X759" i="12"/>
  <c r="Y759" i="12"/>
  <c r="V767" i="12"/>
  <c r="W767" i="12"/>
  <c r="X767" i="12"/>
  <c r="Y767" i="12"/>
  <c r="V775" i="12"/>
  <c r="W775" i="12"/>
  <c r="X775" i="12"/>
  <c r="Y775" i="12"/>
  <c r="V783" i="12"/>
  <c r="W783" i="12"/>
  <c r="X783" i="12"/>
  <c r="Y783" i="12"/>
  <c r="V791" i="12"/>
  <c r="W791" i="12"/>
  <c r="X791" i="12"/>
  <c r="Y791" i="12"/>
  <c r="V799" i="12"/>
  <c r="W799" i="12"/>
  <c r="X799" i="12"/>
  <c r="Y799" i="12"/>
  <c r="V807" i="12"/>
  <c r="W807" i="12"/>
  <c r="X807" i="12"/>
  <c r="Y807" i="12"/>
  <c r="V815" i="12"/>
  <c r="W815" i="12"/>
  <c r="X815" i="12"/>
  <c r="Y815" i="12"/>
  <c r="V823" i="12"/>
  <c r="W823" i="12"/>
  <c r="X823" i="12"/>
  <c r="Y823" i="12"/>
  <c r="V831" i="12"/>
  <c r="W831" i="12"/>
  <c r="X831" i="12"/>
  <c r="Y831" i="12"/>
  <c r="V839" i="12"/>
  <c r="W839" i="12"/>
  <c r="X839" i="12"/>
  <c r="Y839" i="12"/>
  <c r="V847" i="12"/>
  <c r="W847" i="12"/>
  <c r="X847" i="12"/>
  <c r="Y847" i="12"/>
  <c r="V855" i="12"/>
  <c r="W855" i="12"/>
  <c r="X855" i="12"/>
  <c r="Y855" i="12"/>
  <c r="V863" i="12"/>
  <c r="W863" i="12"/>
  <c r="X863" i="12"/>
  <c r="Y863" i="12"/>
  <c r="V871" i="12"/>
  <c r="W871" i="12"/>
  <c r="X871" i="12"/>
  <c r="Y871" i="12"/>
  <c r="V879" i="12"/>
  <c r="W879" i="12"/>
  <c r="X879" i="12"/>
  <c r="Y879" i="12"/>
  <c r="V887" i="12"/>
  <c r="W887" i="12"/>
  <c r="X887" i="12"/>
  <c r="Y887" i="12"/>
  <c r="V895" i="12"/>
  <c r="W895" i="12"/>
  <c r="X895" i="12"/>
  <c r="Y895" i="12"/>
  <c r="V903" i="12"/>
  <c r="W903" i="12"/>
  <c r="X903" i="12"/>
  <c r="Y903" i="12"/>
  <c r="V911" i="12"/>
  <c r="W911" i="12"/>
  <c r="X911" i="12"/>
  <c r="Y911" i="12"/>
  <c r="V919" i="12"/>
  <c r="W919" i="12"/>
  <c r="X919" i="12"/>
  <c r="Y919" i="12"/>
  <c r="V927" i="12"/>
  <c r="W927" i="12"/>
  <c r="X927" i="12"/>
  <c r="Y927" i="12"/>
  <c r="V935" i="12"/>
  <c r="W935" i="12"/>
  <c r="X935" i="12"/>
  <c r="Y935" i="12"/>
  <c r="V943" i="12"/>
  <c r="W943" i="12"/>
  <c r="X943" i="12"/>
  <c r="Y943" i="12"/>
  <c r="V951" i="12"/>
  <c r="W951" i="12"/>
  <c r="X951" i="12"/>
  <c r="Y951" i="12"/>
  <c r="W959" i="12"/>
  <c r="X959" i="12"/>
  <c r="V959" i="12"/>
  <c r="Y959" i="12"/>
  <c r="W967" i="12"/>
  <c r="X967" i="12"/>
  <c r="Y967" i="12"/>
  <c r="V967" i="12"/>
  <c r="W975" i="12"/>
  <c r="X975" i="12"/>
  <c r="Y975" i="12"/>
  <c r="V975" i="12"/>
  <c r="W983" i="12"/>
  <c r="X983" i="12"/>
  <c r="Y983" i="12"/>
  <c r="V983" i="12"/>
  <c r="W991" i="12"/>
  <c r="X991" i="12"/>
  <c r="Y991" i="12"/>
  <c r="V991" i="12"/>
  <c r="W999" i="12"/>
  <c r="X999" i="12"/>
  <c r="V999" i="12"/>
  <c r="Y999" i="12"/>
  <c r="W1007" i="12"/>
  <c r="X1007" i="12"/>
  <c r="Y1007" i="12"/>
  <c r="V1007" i="12"/>
  <c r="W1015" i="12"/>
  <c r="X1015" i="12"/>
  <c r="V1015" i="12"/>
  <c r="Y1015" i="12"/>
  <c r="W1023" i="12"/>
  <c r="X1023" i="12"/>
  <c r="V1023" i="12"/>
  <c r="Y1023" i="12"/>
  <c r="W1031" i="12"/>
  <c r="X1031" i="12"/>
  <c r="Y1031" i="12"/>
  <c r="V1031" i="12"/>
  <c r="W1039" i="12"/>
  <c r="X1039" i="12"/>
  <c r="Y1039" i="12"/>
  <c r="V1039" i="12"/>
  <c r="W1047" i="12"/>
  <c r="X1047" i="12"/>
  <c r="Y1047" i="12"/>
  <c r="V1047" i="12"/>
  <c r="W1055" i="12"/>
  <c r="X1055" i="12"/>
  <c r="Y1055" i="12"/>
  <c r="V1055" i="12"/>
  <c r="Y40" i="13"/>
  <c r="W40" i="13"/>
  <c r="X40" i="13"/>
  <c r="V40" i="13"/>
  <c r="Y48" i="13"/>
  <c r="W48" i="13"/>
  <c r="X48" i="13"/>
  <c r="V48" i="13"/>
  <c r="Y59" i="13"/>
  <c r="W59" i="13"/>
  <c r="X59" i="13"/>
  <c r="V59" i="13"/>
  <c r="Y67" i="13"/>
  <c r="W67" i="13"/>
  <c r="X67" i="13"/>
  <c r="V67" i="13"/>
  <c r="Y75" i="13"/>
  <c r="W75" i="13"/>
  <c r="X75" i="13"/>
  <c r="V75" i="13"/>
  <c r="W83" i="13"/>
  <c r="Y83" i="13"/>
  <c r="X83" i="13"/>
  <c r="V83" i="13"/>
  <c r="W91" i="13"/>
  <c r="X91" i="13"/>
  <c r="Y91" i="13"/>
  <c r="V91" i="13"/>
  <c r="W99" i="13"/>
  <c r="X99" i="13"/>
  <c r="Y99" i="13"/>
  <c r="V99" i="13"/>
  <c r="W107" i="13"/>
  <c r="X107" i="13"/>
  <c r="Y107" i="13"/>
  <c r="V107" i="13"/>
  <c r="Y115" i="13"/>
  <c r="W115" i="13"/>
  <c r="X115" i="13"/>
  <c r="V115" i="13"/>
  <c r="Y123" i="13"/>
  <c r="W123" i="13"/>
  <c r="X123" i="13"/>
  <c r="V123" i="13"/>
  <c r="Y131" i="13"/>
  <c r="W131" i="13"/>
  <c r="X131" i="13"/>
  <c r="V131" i="13"/>
  <c r="Y139" i="13"/>
  <c r="W139" i="13"/>
  <c r="X139" i="13"/>
  <c r="V139" i="13"/>
  <c r="W147" i="13"/>
  <c r="Y147" i="13"/>
  <c r="X147" i="13"/>
  <c r="V147" i="13"/>
  <c r="W155" i="13"/>
  <c r="X155" i="13"/>
  <c r="Y155" i="13"/>
  <c r="V155" i="13"/>
  <c r="W163" i="13"/>
  <c r="X163" i="13"/>
  <c r="Y163" i="13"/>
  <c r="V163" i="13"/>
  <c r="W171" i="13"/>
  <c r="X171" i="13"/>
  <c r="Y171" i="13"/>
  <c r="V171" i="13"/>
  <c r="Y179" i="13"/>
  <c r="W179" i="13"/>
  <c r="X179" i="13"/>
  <c r="V179" i="13"/>
  <c r="Y187" i="13"/>
  <c r="W187" i="13"/>
  <c r="X187" i="13"/>
  <c r="V187" i="13"/>
  <c r="Y195" i="13"/>
  <c r="W195" i="13"/>
  <c r="X195" i="13"/>
  <c r="V195" i="13"/>
  <c r="Y203" i="13"/>
  <c r="W203" i="13"/>
  <c r="X203" i="13"/>
  <c r="V203" i="13"/>
  <c r="W211" i="13"/>
  <c r="Y211" i="13"/>
  <c r="X211" i="13"/>
  <c r="V211" i="13"/>
  <c r="W219" i="13"/>
  <c r="X219" i="13"/>
  <c r="Y219" i="13"/>
  <c r="V219" i="13"/>
  <c r="W227" i="13"/>
  <c r="X227" i="13"/>
  <c r="Y227" i="13"/>
  <c r="V227" i="13"/>
  <c r="W235" i="13"/>
  <c r="X235" i="13"/>
  <c r="V235" i="13"/>
  <c r="Y235" i="13"/>
  <c r="Y243" i="13"/>
  <c r="W243" i="13"/>
  <c r="X243" i="13"/>
  <c r="V243" i="13"/>
  <c r="Y251" i="13"/>
  <c r="W251" i="13"/>
  <c r="X251" i="13"/>
  <c r="V251" i="13"/>
  <c r="Y259" i="13"/>
  <c r="W259" i="13"/>
  <c r="X259" i="13"/>
  <c r="V259" i="13"/>
  <c r="Y267" i="13"/>
  <c r="W267" i="13"/>
  <c r="X267" i="13"/>
  <c r="V267" i="13"/>
  <c r="W275" i="13"/>
  <c r="Y275" i="13"/>
  <c r="X275" i="13"/>
  <c r="V275" i="13"/>
  <c r="W283" i="13"/>
  <c r="X283" i="13"/>
  <c r="Y283" i="13"/>
  <c r="V283" i="13"/>
  <c r="W291" i="13"/>
  <c r="X291" i="13"/>
  <c r="Y291" i="13"/>
  <c r="V291" i="13"/>
  <c r="W299" i="13"/>
  <c r="X299" i="13"/>
  <c r="V299" i="13"/>
  <c r="Y299" i="13"/>
  <c r="Y307" i="13"/>
  <c r="W307" i="13"/>
  <c r="X307" i="13"/>
  <c r="V307" i="13"/>
  <c r="Y315" i="13"/>
  <c r="W315" i="13"/>
  <c r="X315" i="13"/>
  <c r="V315" i="13"/>
  <c r="W323" i="13"/>
  <c r="Y323" i="13"/>
  <c r="X323" i="13"/>
  <c r="V323" i="13"/>
  <c r="W331" i="13"/>
  <c r="X331" i="13"/>
  <c r="V331" i="13"/>
  <c r="Y331" i="13"/>
  <c r="Y339" i="13"/>
  <c r="W339" i="13"/>
  <c r="X339" i="13"/>
  <c r="V339" i="13"/>
  <c r="W347" i="13"/>
  <c r="X347" i="13"/>
  <c r="Y347" i="13"/>
  <c r="V347" i="13"/>
  <c r="Y355" i="13"/>
  <c r="W355" i="13"/>
  <c r="X355" i="13"/>
  <c r="V355" i="13"/>
  <c r="Y363" i="13"/>
  <c r="W363" i="13"/>
  <c r="X363" i="13"/>
  <c r="V363" i="13"/>
  <c r="W371" i="13"/>
  <c r="X371" i="13"/>
  <c r="Y371" i="13"/>
  <c r="V371" i="13"/>
  <c r="Y379" i="13"/>
  <c r="W379" i="13"/>
  <c r="X379" i="13"/>
  <c r="V379" i="13"/>
  <c r="W387" i="13"/>
  <c r="Y387" i="13"/>
  <c r="X387" i="13"/>
  <c r="V387" i="13"/>
  <c r="W395" i="13"/>
  <c r="X395" i="13"/>
  <c r="Y395" i="13"/>
  <c r="V395" i="13"/>
  <c r="Y403" i="13"/>
  <c r="W403" i="13"/>
  <c r="X403" i="13"/>
  <c r="V403" i="13"/>
  <c r="W411" i="13"/>
  <c r="X411" i="13"/>
  <c r="Y411" i="13"/>
  <c r="V411" i="13"/>
  <c r="Y419" i="13"/>
  <c r="W419" i="13"/>
  <c r="X419" i="13"/>
  <c r="V419" i="13"/>
  <c r="Y427" i="13"/>
  <c r="W427" i="13"/>
  <c r="X427" i="13"/>
  <c r="V427" i="13"/>
  <c r="W435" i="13"/>
  <c r="X435" i="13"/>
  <c r="Y435" i="13"/>
  <c r="V435" i="13"/>
  <c r="Y443" i="13"/>
  <c r="W443" i="13"/>
  <c r="X443" i="13"/>
  <c r="V443" i="13"/>
  <c r="W451" i="13"/>
  <c r="Y451" i="13"/>
  <c r="X451" i="13"/>
  <c r="V451" i="13"/>
  <c r="W459" i="13"/>
  <c r="X459" i="13"/>
  <c r="V459" i="13"/>
  <c r="Y459" i="13"/>
  <c r="Y467" i="13"/>
  <c r="W467" i="13"/>
  <c r="X467" i="13"/>
  <c r="V467" i="13"/>
  <c r="W475" i="13"/>
  <c r="X475" i="13"/>
  <c r="V475" i="13"/>
  <c r="Y475" i="13"/>
  <c r="Y483" i="13"/>
  <c r="W483" i="13"/>
  <c r="X483" i="13"/>
  <c r="V483" i="13"/>
  <c r="W491" i="13"/>
  <c r="X491" i="13"/>
  <c r="V491" i="13"/>
  <c r="Y491" i="13"/>
  <c r="Y499" i="13"/>
  <c r="W499" i="13"/>
  <c r="X499" i="13"/>
  <c r="V499" i="13"/>
  <c r="W507" i="13"/>
  <c r="X507" i="13"/>
  <c r="Y507" i="13"/>
  <c r="V507" i="13"/>
  <c r="Y515" i="13"/>
  <c r="W515" i="13"/>
  <c r="X515" i="13"/>
  <c r="V515" i="13"/>
  <c r="W523" i="13"/>
  <c r="X523" i="13"/>
  <c r="Y523" i="13"/>
  <c r="V523" i="13"/>
  <c r="Y531" i="13"/>
  <c r="W531" i="13"/>
  <c r="X531" i="13"/>
  <c r="V531" i="13"/>
  <c r="W539" i="13"/>
  <c r="X539" i="13"/>
  <c r="Y539" i="13"/>
  <c r="V539" i="13"/>
  <c r="Y547" i="13"/>
  <c r="W547" i="13"/>
  <c r="X547" i="13"/>
  <c r="V547" i="13"/>
  <c r="W555" i="13"/>
  <c r="X555" i="13"/>
  <c r="Y555" i="13"/>
  <c r="V555" i="13"/>
  <c r="Y563" i="13"/>
  <c r="W563" i="13"/>
  <c r="X563" i="13"/>
  <c r="V563" i="13"/>
  <c r="W571" i="13"/>
  <c r="X571" i="13"/>
  <c r="Y571" i="13"/>
  <c r="V571" i="13"/>
  <c r="Y579" i="13"/>
  <c r="W579" i="13"/>
  <c r="X579" i="13"/>
  <c r="V579" i="13"/>
  <c r="W587" i="13"/>
  <c r="X587" i="13"/>
  <c r="V587" i="13"/>
  <c r="Y587" i="13"/>
  <c r="Y595" i="13"/>
  <c r="W595" i="13"/>
  <c r="X595" i="13"/>
  <c r="V595" i="13"/>
  <c r="W603" i="13"/>
  <c r="X603" i="13"/>
  <c r="V603" i="13"/>
  <c r="Y603" i="13"/>
  <c r="Y611" i="13"/>
  <c r="W611" i="13"/>
  <c r="X611" i="13"/>
  <c r="V611" i="13"/>
  <c r="W619" i="13"/>
  <c r="X619" i="13"/>
  <c r="V619" i="13"/>
  <c r="Y619" i="13"/>
  <c r="Y627" i="13"/>
  <c r="W627" i="13"/>
  <c r="X627" i="13"/>
  <c r="V627" i="13"/>
  <c r="W635" i="13"/>
  <c r="X635" i="13"/>
  <c r="Y635" i="13"/>
  <c r="V635" i="13"/>
  <c r="Y643" i="13"/>
  <c r="W643" i="13"/>
  <c r="X643" i="13"/>
  <c r="V643" i="13"/>
  <c r="W651" i="13"/>
  <c r="X651" i="13"/>
  <c r="Y651" i="13"/>
  <c r="V651" i="13"/>
  <c r="Y659" i="13"/>
  <c r="W659" i="13"/>
  <c r="X659" i="13"/>
  <c r="V659" i="13"/>
  <c r="W667" i="13"/>
  <c r="X667" i="13"/>
  <c r="Y667" i="13"/>
  <c r="V667" i="13"/>
  <c r="Y675" i="13"/>
  <c r="W675" i="13"/>
  <c r="X675" i="13"/>
  <c r="V675" i="13"/>
  <c r="W683" i="13"/>
  <c r="X683" i="13"/>
  <c r="Y683" i="13"/>
  <c r="V683" i="13"/>
  <c r="Y691" i="13"/>
  <c r="W691" i="13"/>
  <c r="X691" i="13"/>
  <c r="V691" i="13"/>
  <c r="W699" i="13"/>
  <c r="X699" i="13"/>
  <c r="Y699" i="13"/>
  <c r="V699" i="13"/>
  <c r="Y707" i="13"/>
  <c r="W707" i="13"/>
  <c r="X707" i="13"/>
  <c r="V707" i="13"/>
  <c r="W715" i="13"/>
  <c r="X715" i="13"/>
  <c r="V715" i="13"/>
  <c r="Y715" i="13"/>
  <c r="W723" i="13"/>
  <c r="X723" i="13"/>
  <c r="Y723" i="13"/>
  <c r="V723" i="13"/>
  <c r="W731" i="13"/>
  <c r="X731" i="13"/>
  <c r="Y731" i="13"/>
  <c r="V731" i="13"/>
  <c r="W739" i="13"/>
  <c r="X739" i="13"/>
  <c r="Y739" i="13"/>
  <c r="V739" i="13"/>
  <c r="W747" i="13"/>
  <c r="X747" i="13"/>
  <c r="Y747" i="13"/>
  <c r="V747" i="13"/>
  <c r="W755" i="13"/>
  <c r="X755" i="13"/>
  <c r="Y755" i="13"/>
  <c r="V755" i="13"/>
  <c r="W763" i="13"/>
  <c r="X763" i="13"/>
  <c r="Y763" i="13"/>
  <c r="V763" i="13"/>
  <c r="W771" i="13"/>
  <c r="X771" i="13"/>
  <c r="Y771" i="13"/>
  <c r="V771" i="13"/>
  <c r="W779" i="13"/>
  <c r="X779" i="13"/>
  <c r="Y779" i="13"/>
  <c r="V779" i="13"/>
  <c r="W787" i="13"/>
  <c r="X787" i="13"/>
  <c r="Y787" i="13"/>
  <c r="V787" i="13"/>
  <c r="W795" i="13"/>
  <c r="X795" i="13"/>
  <c r="Y795" i="13"/>
  <c r="V795" i="13"/>
  <c r="W803" i="13"/>
  <c r="X803" i="13"/>
  <c r="Y803" i="13"/>
  <c r="V803" i="13"/>
  <c r="W811" i="13"/>
  <c r="X811" i="13"/>
  <c r="Y811" i="13"/>
  <c r="V811" i="13"/>
  <c r="W819" i="13"/>
  <c r="X819" i="13"/>
  <c r="Y819" i="13"/>
  <c r="V819" i="13"/>
  <c r="W827" i="13"/>
  <c r="X827" i="13"/>
  <c r="Y827" i="13"/>
  <c r="V827" i="13"/>
  <c r="W835" i="13"/>
  <c r="X835" i="13"/>
  <c r="Y835" i="13"/>
  <c r="V835" i="13"/>
  <c r="W843" i="13"/>
  <c r="X843" i="13"/>
  <c r="Y843" i="13"/>
  <c r="V843" i="13"/>
  <c r="W851" i="13"/>
  <c r="X851" i="13"/>
  <c r="Y851" i="13"/>
  <c r="V851" i="13"/>
  <c r="W859" i="13"/>
  <c r="X859" i="13"/>
  <c r="Y859" i="13"/>
  <c r="V859" i="13"/>
  <c r="W867" i="13"/>
  <c r="X867" i="13"/>
  <c r="Y867" i="13"/>
  <c r="V867" i="13"/>
  <c r="W875" i="13"/>
  <c r="X875" i="13"/>
  <c r="Y875" i="13"/>
  <c r="V875" i="13"/>
  <c r="W883" i="13"/>
  <c r="X883" i="13"/>
  <c r="Y883" i="13"/>
  <c r="V883" i="13"/>
  <c r="W891" i="13"/>
  <c r="X891" i="13"/>
  <c r="Y891" i="13"/>
  <c r="V891" i="13"/>
  <c r="W899" i="13"/>
  <c r="X899" i="13"/>
  <c r="Y899" i="13"/>
  <c r="V899" i="13"/>
  <c r="W907" i="13"/>
  <c r="X907" i="13"/>
  <c r="Y907" i="13"/>
  <c r="V907" i="13"/>
  <c r="W915" i="13"/>
  <c r="X915" i="13"/>
  <c r="Y915" i="13"/>
  <c r="V915" i="13"/>
  <c r="W923" i="13"/>
  <c r="X923" i="13"/>
  <c r="Y923" i="13"/>
  <c r="V923" i="13"/>
  <c r="W931" i="13"/>
  <c r="X931" i="13"/>
  <c r="Y931" i="13"/>
  <c r="V931" i="13"/>
  <c r="W939" i="13"/>
  <c r="X939" i="13"/>
  <c r="Y939" i="13"/>
  <c r="V939" i="13"/>
  <c r="W947" i="13"/>
  <c r="X947" i="13"/>
  <c r="Y947" i="13"/>
  <c r="V947" i="13"/>
  <c r="W955" i="13"/>
  <c r="X955" i="13"/>
  <c r="Y955" i="13"/>
  <c r="V955" i="13"/>
  <c r="W963" i="13"/>
  <c r="X963" i="13"/>
  <c r="Y963" i="13"/>
  <c r="V963" i="13"/>
  <c r="W971" i="13"/>
  <c r="X971" i="13"/>
  <c r="Y971" i="13"/>
  <c r="V971" i="13"/>
  <c r="W979" i="13"/>
  <c r="X979" i="13"/>
  <c r="Y979" i="13"/>
  <c r="V979" i="13"/>
  <c r="W987" i="13"/>
  <c r="X987" i="13"/>
  <c r="Y987" i="13"/>
  <c r="V987" i="13"/>
  <c r="W995" i="13"/>
  <c r="X995" i="13"/>
  <c r="Y995" i="13"/>
  <c r="V995" i="13"/>
  <c r="W1003" i="13"/>
  <c r="X1003" i="13"/>
  <c r="Y1003" i="13"/>
  <c r="V1003" i="13"/>
  <c r="W1011" i="13"/>
  <c r="X1011" i="13"/>
  <c r="Y1011" i="13"/>
  <c r="V1011" i="13"/>
  <c r="W1019" i="13"/>
  <c r="X1019" i="13"/>
  <c r="Y1019" i="13"/>
  <c r="V1019" i="13"/>
  <c r="W1027" i="13"/>
  <c r="X1027" i="13"/>
  <c r="Y1027" i="13"/>
  <c r="V1027" i="13"/>
  <c r="W1035" i="13"/>
  <c r="X1035" i="13"/>
  <c r="Y1035" i="13"/>
  <c r="V1035" i="13"/>
  <c r="W1043" i="13"/>
  <c r="X1043" i="13"/>
  <c r="Y1043" i="13"/>
  <c r="V1043" i="13"/>
  <c r="W1051" i="13"/>
  <c r="X1051" i="13"/>
  <c r="Y1051" i="13"/>
  <c r="V1051" i="13"/>
  <c r="X36" i="14"/>
  <c r="Y36" i="14"/>
  <c r="V36" i="14"/>
  <c r="W36" i="14"/>
  <c r="X44" i="14"/>
  <c r="Y44" i="14"/>
  <c r="V44" i="14"/>
  <c r="W44" i="14"/>
  <c r="X52" i="14"/>
  <c r="Y52" i="14"/>
  <c r="V52" i="14"/>
  <c r="W52" i="14"/>
  <c r="X63" i="14"/>
  <c r="Y63" i="14"/>
  <c r="V63" i="14"/>
  <c r="W63" i="14"/>
  <c r="X71" i="14"/>
  <c r="Y71" i="14"/>
  <c r="V71" i="14"/>
  <c r="W71" i="14"/>
  <c r="X79" i="14"/>
  <c r="Y79" i="14"/>
  <c r="V79" i="14"/>
  <c r="W79" i="14"/>
  <c r="X87" i="14"/>
  <c r="Y87" i="14"/>
  <c r="V87" i="14"/>
  <c r="W87" i="14"/>
  <c r="X95" i="14"/>
  <c r="Y95" i="14"/>
  <c r="V95" i="14"/>
  <c r="W95" i="14"/>
  <c r="X103" i="14"/>
  <c r="Y103" i="14"/>
  <c r="V103" i="14"/>
  <c r="W103" i="14"/>
  <c r="X111" i="14"/>
  <c r="Y111" i="14"/>
  <c r="V111" i="14"/>
  <c r="W111" i="14"/>
  <c r="X119" i="14"/>
  <c r="Y119" i="14"/>
  <c r="V119" i="14"/>
  <c r="W119" i="14"/>
  <c r="X127" i="14"/>
  <c r="Y127" i="14"/>
  <c r="V127" i="14"/>
  <c r="W127" i="14"/>
  <c r="X135" i="14"/>
  <c r="Y135" i="14"/>
  <c r="V135" i="14"/>
  <c r="W135" i="14"/>
  <c r="X143" i="14"/>
  <c r="Y143" i="14"/>
  <c r="V143" i="14"/>
  <c r="W143" i="14"/>
  <c r="X151" i="14"/>
  <c r="Y151" i="14"/>
  <c r="V151" i="14"/>
  <c r="W151" i="14"/>
  <c r="X159" i="14"/>
  <c r="Y159" i="14"/>
  <c r="V159" i="14"/>
  <c r="W159" i="14"/>
  <c r="X167" i="14"/>
  <c r="Y167" i="14"/>
  <c r="V167" i="14"/>
  <c r="W167" i="14"/>
  <c r="X175" i="14"/>
  <c r="Y175" i="14"/>
  <c r="V175" i="14"/>
  <c r="W175" i="14"/>
  <c r="X183" i="14"/>
  <c r="Y183" i="14"/>
  <c r="V183" i="14"/>
  <c r="W183" i="14"/>
  <c r="X191" i="14"/>
  <c r="Y191" i="14"/>
  <c r="V191" i="14"/>
  <c r="W191" i="14"/>
  <c r="X199" i="14"/>
  <c r="Y199" i="14"/>
  <c r="V199" i="14"/>
  <c r="W199" i="14"/>
  <c r="X207" i="14"/>
  <c r="Y207" i="14"/>
  <c r="V207" i="14"/>
  <c r="W207" i="14"/>
  <c r="X215" i="14"/>
  <c r="Y215" i="14"/>
  <c r="V215" i="14"/>
  <c r="W215" i="14"/>
  <c r="X223" i="14"/>
  <c r="Y223" i="14"/>
  <c r="V223" i="14"/>
  <c r="W223" i="14"/>
  <c r="X231" i="14"/>
  <c r="Y231" i="14"/>
  <c r="V231" i="14"/>
  <c r="W231" i="14"/>
  <c r="X239" i="14"/>
  <c r="Y239" i="14"/>
  <c r="V239" i="14"/>
  <c r="W239" i="14"/>
  <c r="X247" i="14"/>
  <c r="Y247" i="14"/>
  <c r="V247" i="14"/>
  <c r="W247" i="14"/>
  <c r="X255" i="14"/>
  <c r="Y255" i="14"/>
  <c r="V255" i="14"/>
  <c r="W255" i="14"/>
  <c r="X263" i="14"/>
  <c r="Y263" i="14"/>
  <c r="V263" i="14"/>
  <c r="W263" i="14"/>
  <c r="X271" i="14"/>
  <c r="Y271" i="14"/>
  <c r="V271" i="14"/>
  <c r="W271" i="14"/>
  <c r="X279" i="14"/>
  <c r="Y279" i="14"/>
  <c r="V279" i="14"/>
  <c r="W279" i="14"/>
  <c r="X287" i="14"/>
  <c r="Y287" i="14"/>
  <c r="V287" i="14"/>
  <c r="W287" i="14"/>
  <c r="X295" i="14"/>
  <c r="Y295" i="14"/>
  <c r="V295" i="14"/>
  <c r="W295" i="14"/>
  <c r="X303" i="14"/>
  <c r="Y303" i="14"/>
  <c r="V303" i="14"/>
  <c r="W303" i="14"/>
  <c r="X311" i="14"/>
  <c r="Y311" i="14"/>
  <c r="V311" i="14"/>
  <c r="W311" i="14"/>
  <c r="X319" i="14"/>
  <c r="Y319" i="14"/>
  <c r="V319" i="14"/>
  <c r="W319" i="14"/>
  <c r="X327" i="14"/>
  <c r="Y327" i="14"/>
  <c r="V327" i="14"/>
  <c r="W327" i="14"/>
  <c r="X335" i="14"/>
  <c r="Y335" i="14"/>
  <c r="V335" i="14"/>
  <c r="W335" i="14"/>
  <c r="X343" i="14"/>
  <c r="Y343" i="14"/>
  <c r="V343" i="14"/>
  <c r="W343" i="14"/>
  <c r="X351" i="14"/>
  <c r="Y351" i="14"/>
  <c r="V351" i="14"/>
  <c r="W351" i="14"/>
  <c r="X359" i="14"/>
  <c r="Y359" i="14"/>
  <c r="V359" i="14"/>
  <c r="W359" i="14"/>
  <c r="X367" i="14"/>
  <c r="Y367" i="14"/>
  <c r="V367" i="14"/>
  <c r="W367" i="14"/>
  <c r="X375" i="14"/>
  <c r="Y375" i="14"/>
  <c r="V375" i="14"/>
  <c r="W375" i="14"/>
  <c r="X383" i="14"/>
  <c r="Y383" i="14"/>
  <c r="V383" i="14"/>
  <c r="W383" i="14"/>
  <c r="X391" i="14"/>
  <c r="Y391" i="14"/>
  <c r="V391" i="14"/>
  <c r="W391" i="14"/>
  <c r="X399" i="14"/>
  <c r="Y399" i="14"/>
  <c r="V399" i="14"/>
  <c r="W399" i="14"/>
  <c r="X407" i="14"/>
  <c r="Y407" i="14"/>
  <c r="V407" i="14"/>
  <c r="W407" i="14"/>
  <c r="X415" i="14"/>
  <c r="Y415" i="14"/>
  <c r="V415" i="14"/>
  <c r="W415" i="14"/>
  <c r="X423" i="14"/>
  <c r="Y423" i="14"/>
  <c r="V423" i="14"/>
  <c r="W423" i="14"/>
  <c r="X431" i="14"/>
  <c r="Y431" i="14"/>
  <c r="V431" i="14"/>
  <c r="W431" i="14"/>
  <c r="X439" i="14"/>
  <c r="Y439" i="14"/>
  <c r="V439" i="14"/>
  <c r="W439" i="14"/>
  <c r="X447" i="14"/>
  <c r="Y447" i="14"/>
  <c r="V447" i="14"/>
  <c r="W447" i="14"/>
  <c r="X455" i="14"/>
  <c r="Y455" i="14"/>
  <c r="V455" i="14"/>
  <c r="W455" i="14"/>
  <c r="X463" i="14"/>
  <c r="Y463" i="14"/>
  <c r="V463" i="14"/>
  <c r="W463" i="14"/>
  <c r="X471" i="14"/>
  <c r="Y471" i="14"/>
  <c r="V471" i="14"/>
  <c r="W471" i="14"/>
  <c r="X479" i="14"/>
  <c r="Y479" i="14"/>
  <c r="V479" i="14"/>
  <c r="W479" i="14"/>
  <c r="X487" i="14"/>
  <c r="Y487" i="14"/>
  <c r="V487" i="14"/>
  <c r="W487" i="14"/>
  <c r="X495" i="14"/>
  <c r="Y495" i="14"/>
  <c r="V495" i="14"/>
  <c r="W495" i="14"/>
  <c r="X503" i="14"/>
  <c r="Y503" i="14"/>
  <c r="V503" i="14"/>
  <c r="W503" i="14"/>
  <c r="X511" i="14"/>
  <c r="Y511" i="14"/>
  <c r="V511" i="14"/>
  <c r="W511" i="14"/>
  <c r="X519" i="14"/>
  <c r="Y519" i="14"/>
  <c r="V519" i="14"/>
  <c r="W519" i="14"/>
  <c r="X527" i="14"/>
  <c r="Y527" i="14"/>
  <c r="V527" i="14"/>
  <c r="W527" i="14"/>
  <c r="X535" i="14"/>
  <c r="Y535" i="14"/>
  <c r="V535" i="14"/>
  <c r="W535" i="14"/>
  <c r="X543" i="14"/>
  <c r="Y543" i="14"/>
  <c r="V543" i="14"/>
  <c r="W543" i="14"/>
  <c r="X551" i="14"/>
  <c r="Y551" i="14"/>
  <c r="V551" i="14"/>
  <c r="W551" i="14"/>
  <c r="X559" i="14"/>
  <c r="Y559" i="14"/>
  <c r="V559" i="14"/>
  <c r="W559" i="14"/>
  <c r="X567" i="14"/>
  <c r="Y567" i="14"/>
  <c r="V567" i="14"/>
  <c r="W567" i="14"/>
  <c r="X575" i="14"/>
  <c r="Y575" i="14"/>
  <c r="V575" i="14"/>
  <c r="W575" i="14"/>
  <c r="X583" i="14"/>
  <c r="Y583" i="14"/>
  <c r="V583" i="14"/>
  <c r="W583" i="14"/>
  <c r="X591" i="14"/>
  <c r="Y591" i="14"/>
  <c r="V591" i="14"/>
  <c r="W591" i="14"/>
  <c r="X599" i="14"/>
  <c r="Y599" i="14"/>
  <c r="V599" i="14"/>
  <c r="W599" i="14"/>
  <c r="X607" i="14"/>
  <c r="Y607" i="14"/>
  <c r="V607" i="14"/>
  <c r="W607" i="14"/>
  <c r="X615" i="14"/>
  <c r="Y615" i="14"/>
  <c r="V615" i="14"/>
  <c r="W615" i="14"/>
  <c r="X623" i="14"/>
  <c r="Y623" i="14"/>
  <c r="V623" i="14"/>
  <c r="W623" i="14"/>
  <c r="X631" i="14"/>
  <c r="Y631" i="14"/>
  <c r="V631" i="14"/>
  <c r="W631" i="14"/>
  <c r="X639" i="14"/>
  <c r="Y639" i="14"/>
  <c r="V639" i="14"/>
  <c r="W639" i="14"/>
  <c r="X647" i="14"/>
  <c r="Y647" i="14"/>
  <c r="V647" i="14"/>
  <c r="W647" i="14"/>
  <c r="X655" i="14"/>
  <c r="Y655" i="14"/>
  <c r="V655" i="14"/>
  <c r="W655" i="14"/>
  <c r="X663" i="14"/>
  <c r="Y663" i="14"/>
  <c r="V663" i="14"/>
  <c r="W663" i="14"/>
  <c r="X671" i="14"/>
  <c r="Y671" i="14"/>
  <c r="V671" i="14"/>
  <c r="W671" i="14"/>
  <c r="X679" i="14"/>
  <c r="Y679" i="14"/>
  <c r="V679" i="14"/>
  <c r="W679" i="14"/>
  <c r="X687" i="14"/>
  <c r="Y687" i="14"/>
  <c r="V687" i="14"/>
  <c r="W687" i="14"/>
  <c r="X695" i="14"/>
  <c r="Y695" i="14"/>
  <c r="V695" i="14"/>
  <c r="W695" i="14"/>
  <c r="X703" i="14"/>
  <c r="Y703" i="14"/>
  <c r="V703" i="14"/>
  <c r="W703" i="14"/>
  <c r="X711" i="14"/>
  <c r="Y711" i="14"/>
  <c r="V711" i="14"/>
  <c r="W711" i="14"/>
  <c r="X719" i="14"/>
  <c r="Y719" i="14"/>
  <c r="V719" i="14"/>
  <c r="W719" i="14"/>
  <c r="X727" i="14"/>
  <c r="Y727" i="14"/>
  <c r="V727" i="14"/>
  <c r="W727" i="14"/>
  <c r="X735" i="14"/>
  <c r="Y735" i="14"/>
  <c r="V735" i="14"/>
  <c r="W735" i="14"/>
  <c r="X743" i="14"/>
  <c r="Y743" i="14"/>
  <c r="V743" i="14"/>
  <c r="W743" i="14"/>
  <c r="X751" i="14"/>
  <c r="Y751" i="14"/>
  <c r="V751" i="14"/>
  <c r="W751" i="14"/>
  <c r="X759" i="14"/>
  <c r="Y759" i="14"/>
  <c r="V759" i="14"/>
  <c r="W759" i="14"/>
  <c r="X767" i="14"/>
  <c r="Y767" i="14"/>
  <c r="V767" i="14"/>
  <c r="W767" i="14"/>
  <c r="X775" i="14"/>
  <c r="Y775" i="14"/>
  <c r="V775" i="14"/>
  <c r="W775" i="14"/>
  <c r="X783" i="14"/>
  <c r="Y783" i="14"/>
  <c r="V783" i="14"/>
  <c r="W783" i="14"/>
  <c r="X791" i="14"/>
  <c r="Y791" i="14"/>
  <c r="V791" i="14"/>
  <c r="W791" i="14"/>
  <c r="X799" i="14"/>
  <c r="Y799" i="14"/>
  <c r="V799" i="14"/>
  <c r="W799" i="14"/>
  <c r="X807" i="14"/>
  <c r="Y807" i="14"/>
  <c r="V807" i="14"/>
  <c r="W807" i="14"/>
  <c r="X815" i="14"/>
  <c r="Y815" i="14"/>
  <c r="V815" i="14"/>
  <c r="W815" i="14"/>
  <c r="X823" i="14"/>
  <c r="Y823" i="14"/>
  <c r="V823" i="14"/>
  <c r="W823" i="14"/>
  <c r="X831" i="14"/>
  <c r="Y831" i="14"/>
  <c r="V831" i="14"/>
  <c r="W831" i="14"/>
  <c r="X839" i="14"/>
  <c r="Y839" i="14"/>
  <c r="V839" i="14"/>
  <c r="W839" i="14"/>
  <c r="X847" i="14"/>
  <c r="Y847" i="14"/>
  <c r="V847" i="14"/>
  <c r="W847" i="14"/>
  <c r="X855" i="14"/>
  <c r="Y855" i="14"/>
  <c r="V855" i="14"/>
  <c r="W855" i="14"/>
  <c r="X863" i="14"/>
  <c r="Y863" i="14"/>
  <c r="V863" i="14"/>
  <c r="W863" i="14"/>
  <c r="X871" i="14"/>
  <c r="Y871" i="14"/>
  <c r="V871" i="14"/>
  <c r="W871" i="14"/>
  <c r="X879" i="14"/>
  <c r="Y879" i="14"/>
  <c r="V879" i="14"/>
  <c r="W879" i="14"/>
  <c r="X887" i="14"/>
  <c r="Y887" i="14"/>
  <c r="V887" i="14"/>
  <c r="W887" i="14"/>
  <c r="X895" i="14"/>
  <c r="Y895" i="14"/>
  <c r="V895" i="14"/>
  <c r="W895" i="14"/>
  <c r="X903" i="14"/>
  <c r="Y903" i="14"/>
  <c r="V903" i="14"/>
  <c r="W903" i="14"/>
  <c r="X911" i="14"/>
  <c r="Y911" i="14"/>
  <c r="V911" i="14"/>
  <c r="W911" i="14"/>
  <c r="X919" i="14"/>
  <c r="Y919" i="14"/>
  <c r="V919" i="14"/>
  <c r="W919" i="14"/>
  <c r="X927" i="14"/>
  <c r="Y927" i="14"/>
  <c r="V927" i="14"/>
  <c r="W927" i="14"/>
  <c r="X935" i="14"/>
  <c r="Y935" i="14"/>
  <c r="V935" i="14"/>
  <c r="W935" i="14"/>
  <c r="X943" i="14"/>
  <c r="Y943" i="14"/>
  <c r="V943" i="14"/>
  <c r="W943" i="14"/>
  <c r="X951" i="14"/>
  <c r="Y951" i="14"/>
  <c r="V951" i="14"/>
  <c r="W951" i="14"/>
  <c r="X959" i="14"/>
  <c r="Y959" i="14"/>
  <c r="V959" i="14"/>
  <c r="W959" i="14"/>
  <c r="X967" i="14"/>
  <c r="Y967" i="14"/>
  <c r="V967" i="14"/>
  <c r="W967" i="14"/>
  <c r="X975" i="14"/>
  <c r="Y975" i="14"/>
  <c r="V975" i="14"/>
  <c r="W975" i="14"/>
  <c r="X983" i="14"/>
  <c r="Y983" i="14"/>
  <c r="V983" i="14"/>
  <c r="W983" i="14"/>
  <c r="X991" i="14"/>
  <c r="Y991" i="14"/>
  <c r="V991" i="14"/>
  <c r="W991" i="14"/>
  <c r="X999" i="14"/>
  <c r="Y999" i="14"/>
  <c r="V999" i="14"/>
  <c r="W999" i="14"/>
  <c r="X1007" i="14"/>
  <c r="Y1007" i="14"/>
  <c r="V1007" i="14"/>
  <c r="W1007" i="14"/>
  <c r="X1015" i="14"/>
  <c r="Y1015" i="14"/>
  <c r="V1015" i="14"/>
  <c r="W1015" i="14"/>
  <c r="X1023" i="14"/>
  <c r="Y1023" i="14"/>
  <c r="V1023" i="14"/>
  <c r="W1023" i="14"/>
  <c r="X1031" i="14"/>
  <c r="Y1031" i="14"/>
  <c r="V1031" i="14"/>
  <c r="W1031" i="14"/>
  <c r="Y1039" i="14"/>
  <c r="V1039" i="14"/>
  <c r="W1039" i="14"/>
  <c r="X1039" i="14"/>
  <c r="Y1047" i="14"/>
  <c r="V1047" i="14"/>
  <c r="W1047" i="14"/>
  <c r="X1047" i="14"/>
  <c r="Y1055" i="14"/>
  <c r="V1055" i="14"/>
  <c r="W1055" i="14"/>
  <c r="X1055" i="14"/>
  <c r="X40" i="15"/>
  <c r="Y40" i="15"/>
  <c r="V40" i="15"/>
  <c r="W40" i="15"/>
  <c r="X48" i="15"/>
  <c r="Y48" i="15"/>
  <c r="V48" i="15"/>
  <c r="W48" i="15"/>
  <c r="X59" i="15"/>
  <c r="Y59" i="15"/>
  <c r="V59" i="15"/>
  <c r="W59" i="15"/>
  <c r="X67" i="15"/>
  <c r="Y67" i="15"/>
  <c r="V67" i="15"/>
  <c r="W67" i="15"/>
  <c r="X75" i="15"/>
  <c r="Y75" i="15"/>
  <c r="V75" i="15"/>
  <c r="W75" i="15"/>
  <c r="X83" i="15"/>
  <c r="Y83" i="15"/>
  <c r="V83" i="15"/>
  <c r="W83" i="15"/>
  <c r="X91" i="15"/>
  <c r="Y91" i="15"/>
  <c r="W91" i="15"/>
  <c r="V91" i="15"/>
  <c r="X99" i="15"/>
  <c r="Y99" i="15"/>
  <c r="W99" i="15"/>
  <c r="V99" i="15"/>
  <c r="X107" i="15"/>
  <c r="Y107" i="15"/>
  <c r="W107" i="15"/>
  <c r="V107" i="15"/>
  <c r="X115" i="15"/>
  <c r="Y115" i="15"/>
  <c r="W115" i="15"/>
  <c r="V115" i="15"/>
  <c r="X123" i="15"/>
  <c r="Y123" i="15"/>
  <c r="W123" i="15"/>
  <c r="V123" i="15"/>
  <c r="X131" i="15"/>
  <c r="Y131" i="15"/>
  <c r="W131" i="15"/>
  <c r="V131" i="15"/>
  <c r="X139" i="15"/>
  <c r="Y139" i="15"/>
  <c r="W139" i="15"/>
  <c r="V139" i="15"/>
  <c r="X147" i="15"/>
  <c r="Y147" i="15"/>
  <c r="W147" i="15"/>
  <c r="V147" i="15"/>
  <c r="X155" i="15"/>
  <c r="Y155" i="15"/>
  <c r="W155" i="15"/>
  <c r="V155" i="15"/>
  <c r="X163" i="15"/>
  <c r="Y163" i="15"/>
  <c r="W163" i="15"/>
  <c r="V163" i="15"/>
  <c r="X171" i="15"/>
  <c r="Y171" i="15"/>
  <c r="W171" i="15"/>
  <c r="V171" i="15"/>
  <c r="X179" i="15"/>
  <c r="Y179" i="15"/>
  <c r="W179" i="15"/>
  <c r="V179" i="15"/>
  <c r="X187" i="15"/>
  <c r="Y187" i="15"/>
  <c r="W187" i="15"/>
  <c r="V187" i="15"/>
  <c r="X195" i="15"/>
  <c r="Y195" i="15"/>
  <c r="W195" i="15"/>
  <c r="V195" i="15"/>
  <c r="X203" i="15"/>
  <c r="Y203" i="15"/>
  <c r="W203" i="15"/>
  <c r="V203" i="15"/>
  <c r="X211" i="15"/>
  <c r="Y211" i="15"/>
  <c r="W211" i="15"/>
  <c r="V211" i="15"/>
  <c r="X219" i="15"/>
  <c r="Y219" i="15"/>
  <c r="W219" i="15"/>
  <c r="V219" i="15"/>
  <c r="X227" i="15"/>
  <c r="Y227" i="15"/>
  <c r="W227" i="15"/>
  <c r="V227" i="15"/>
  <c r="X235" i="15"/>
  <c r="Y235" i="15"/>
  <c r="W235" i="15"/>
  <c r="V235" i="15"/>
  <c r="X243" i="15"/>
  <c r="Y243" i="15"/>
  <c r="W243" i="15"/>
  <c r="V243" i="15"/>
  <c r="X251" i="15"/>
  <c r="Y251" i="15"/>
  <c r="W251" i="15"/>
  <c r="V251" i="15"/>
  <c r="X259" i="15"/>
  <c r="Y259" i="15"/>
  <c r="W259" i="15"/>
  <c r="V259" i="15"/>
  <c r="X267" i="15"/>
  <c r="Y267" i="15"/>
  <c r="W267" i="15"/>
  <c r="V267" i="15"/>
  <c r="X275" i="15"/>
  <c r="Y275" i="15"/>
  <c r="W275" i="15"/>
  <c r="V275" i="15"/>
  <c r="X283" i="15"/>
  <c r="Y283" i="15"/>
  <c r="W283" i="15"/>
  <c r="V283" i="15"/>
  <c r="X291" i="15"/>
  <c r="Y291" i="15"/>
  <c r="W291" i="15"/>
  <c r="V291" i="15"/>
  <c r="X299" i="15"/>
  <c r="Y299" i="15"/>
  <c r="W299" i="15"/>
  <c r="V299" i="15"/>
  <c r="X307" i="15"/>
  <c r="Y307" i="15"/>
  <c r="W307" i="15"/>
  <c r="V307" i="15"/>
  <c r="X315" i="15"/>
  <c r="Y315" i="15"/>
  <c r="W315" i="15"/>
  <c r="V315" i="15"/>
  <c r="X323" i="15"/>
  <c r="Y323" i="15"/>
  <c r="W323" i="15"/>
  <c r="V323" i="15"/>
  <c r="X331" i="15"/>
  <c r="Y331" i="15"/>
  <c r="W331" i="15"/>
  <c r="V331" i="15"/>
  <c r="X339" i="15"/>
  <c r="Y339" i="15"/>
  <c r="W339" i="15"/>
  <c r="V339" i="15"/>
  <c r="X347" i="15"/>
  <c r="Y347" i="15"/>
  <c r="W347" i="15"/>
  <c r="V347" i="15"/>
  <c r="X355" i="15"/>
  <c r="Y355" i="15"/>
  <c r="W355" i="15"/>
  <c r="V355" i="15"/>
  <c r="X363" i="15"/>
  <c r="Y363" i="15"/>
  <c r="W363" i="15"/>
  <c r="V363" i="15"/>
  <c r="X371" i="15"/>
  <c r="Y371" i="15"/>
  <c r="W371" i="15"/>
  <c r="V371" i="15"/>
  <c r="X379" i="15"/>
  <c r="Y379" i="15"/>
  <c r="W379" i="15"/>
  <c r="V379" i="15"/>
  <c r="X387" i="15"/>
  <c r="Y387" i="15"/>
  <c r="W387" i="15"/>
  <c r="V387" i="15"/>
  <c r="X395" i="15"/>
  <c r="Y395" i="15"/>
  <c r="W395" i="15"/>
  <c r="V395" i="15"/>
  <c r="X403" i="15"/>
  <c r="Y403" i="15"/>
  <c r="W403" i="15"/>
  <c r="V403" i="15"/>
  <c r="X411" i="15"/>
  <c r="Y411" i="15"/>
  <c r="W411" i="15"/>
  <c r="V411" i="15"/>
  <c r="X419" i="15"/>
  <c r="Y419" i="15"/>
  <c r="W419" i="15"/>
  <c r="V419" i="15"/>
  <c r="X427" i="15"/>
  <c r="Y427" i="15"/>
  <c r="W427" i="15"/>
  <c r="V427" i="15"/>
  <c r="X435" i="15"/>
  <c r="Y435" i="15"/>
  <c r="W435" i="15"/>
  <c r="V435" i="15"/>
  <c r="X443" i="15"/>
  <c r="Y443" i="15"/>
  <c r="W443" i="15"/>
  <c r="V443" i="15"/>
  <c r="X451" i="15"/>
  <c r="Y451" i="15"/>
  <c r="W451" i="15"/>
  <c r="V451" i="15"/>
  <c r="X459" i="15"/>
  <c r="Y459" i="15"/>
  <c r="W459" i="15"/>
  <c r="V459" i="15"/>
  <c r="X467" i="15"/>
  <c r="Y467" i="15"/>
  <c r="W467" i="15"/>
  <c r="V467" i="15"/>
  <c r="X475" i="15"/>
  <c r="Y475" i="15"/>
  <c r="W475" i="15"/>
  <c r="V475" i="15"/>
  <c r="X483" i="15"/>
  <c r="Y483" i="15"/>
  <c r="W483" i="15"/>
  <c r="V483" i="15"/>
  <c r="X491" i="15"/>
  <c r="Y491" i="15"/>
  <c r="W491" i="15"/>
  <c r="V491" i="15"/>
  <c r="X499" i="15"/>
  <c r="Y499" i="15"/>
  <c r="W499" i="15"/>
  <c r="V499" i="15"/>
  <c r="X507" i="15"/>
  <c r="Y507" i="15"/>
  <c r="W507" i="15"/>
  <c r="V507" i="15"/>
  <c r="X515" i="15"/>
  <c r="Y515" i="15"/>
  <c r="W515" i="15"/>
  <c r="V515" i="15"/>
  <c r="X523" i="15"/>
  <c r="Y523" i="15"/>
  <c r="W523" i="15"/>
  <c r="V523" i="15"/>
  <c r="X531" i="15"/>
  <c r="Y531" i="15"/>
  <c r="W531" i="15"/>
  <c r="V531" i="15"/>
  <c r="X539" i="15"/>
  <c r="Y539" i="15"/>
  <c r="W539" i="15"/>
  <c r="V539" i="15"/>
  <c r="X547" i="15"/>
  <c r="Y547" i="15"/>
  <c r="W547" i="15"/>
  <c r="V547" i="15"/>
  <c r="X555" i="15"/>
  <c r="Y555" i="15"/>
  <c r="W555" i="15"/>
  <c r="V555" i="15"/>
  <c r="X563" i="15"/>
  <c r="Y563" i="15"/>
  <c r="W563" i="15"/>
  <c r="V563" i="15"/>
  <c r="X571" i="15"/>
  <c r="Y571" i="15"/>
  <c r="W571" i="15"/>
  <c r="V571" i="15"/>
  <c r="X579" i="15"/>
  <c r="Y579" i="15"/>
  <c r="W579" i="15"/>
  <c r="V579" i="15"/>
  <c r="X587" i="15"/>
  <c r="Y587" i="15"/>
  <c r="W587" i="15"/>
  <c r="V587" i="15"/>
  <c r="X595" i="15"/>
  <c r="Y595" i="15"/>
  <c r="W595" i="15"/>
  <c r="V595" i="15"/>
  <c r="X603" i="15"/>
  <c r="Y603" i="15"/>
  <c r="W603" i="15"/>
  <c r="V603" i="15"/>
  <c r="X611" i="15"/>
  <c r="Y611" i="15"/>
  <c r="W611" i="15"/>
  <c r="V611" i="15"/>
  <c r="X619" i="15"/>
  <c r="Y619" i="15"/>
  <c r="W619" i="15"/>
  <c r="V619" i="15"/>
  <c r="X627" i="15"/>
  <c r="Y627" i="15"/>
  <c r="W627" i="15"/>
  <c r="V627" i="15"/>
  <c r="X635" i="15"/>
  <c r="Y635" i="15"/>
  <c r="W635" i="15"/>
  <c r="V635" i="15"/>
  <c r="X643" i="15"/>
  <c r="Y643" i="15"/>
  <c r="W643" i="15"/>
  <c r="V643" i="15"/>
  <c r="X651" i="15"/>
  <c r="Y651" i="15"/>
  <c r="W651" i="15"/>
  <c r="V651" i="15"/>
  <c r="X659" i="15"/>
  <c r="Y659" i="15"/>
  <c r="W659" i="15"/>
  <c r="V659" i="15"/>
  <c r="X667" i="15"/>
  <c r="Y667" i="15"/>
  <c r="W667" i="15"/>
  <c r="V667" i="15"/>
  <c r="X675" i="15"/>
  <c r="Y675" i="15"/>
  <c r="W675" i="15"/>
  <c r="V675" i="15"/>
  <c r="Y683" i="15"/>
  <c r="W683" i="15"/>
  <c r="X683" i="15"/>
  <c r="V683" i="15"/>
  <c r="Y691" i="15"/>
  <c r="W691" i="15"/>
  <c r="X691" i="15"/>
  <c r="V691" i="15"/>
  <c r="Y699" i="15"/>
  <c r="W699" i="15"/>
  <c r="X699" i="15"/>
  <c r="V699" i="15"/>
  <c r="Y707" i="15"/>
  <c r="W707" i="15"/>
  <c r="X707" i="15"/>
  <c r="V707" i="15"/>
  <c r="Y715" i="15"/>
  <c r="W715" i="15"/>
  <c r="X715" i="15"/>
  <c r="V715" i="15"/>
  <c r="Y723" i="15"/>
  <c r="W723" i="15"/>
  <c r="X723" i="15"/>
  <c r="V723" i="15"/>
  <c r="Y731" i="15"/>
  <c r="W731" i="15"/>
  <c r="X731" i="15"/>
  <c r="V731" i="15"/>
  <c r="Y739" i="15"/>
  <c r="W739" i="15"/>
  <c r="X739" i="15"/>
  <c r="V739" i="15"/>
  <c r="Y747" i="15"/>
  <c r="W747" i="15"/>
  <c r="X747" i="15"/>
  <c r="V747" i="15"/>
  <c r="Y755" i="15"/>
  <c r="W755" i="15"/>
  <c r="X755" i="15"/>
  <c r="V755" i="15"/>
  <c r="Y763" i="15"/>
  <c r="W763" i="15"/>
  <c r="X763" i="15"/>
  <c r="V763" i="15"/>
  <c r="Y771" i="15"/>
  <c r="W771" i="15"/>
  <c r="X771" i="15"/>
  <c r="V771" i="15"/>
  <c r="Y779" i="15"/>
  <c r="W779" i="15"/>
  <c r="X779" i="15"/>
  <c r="V779" i="15"/>
  <c r="Y787" i="15"/>
  <c r="W787" i="15"/>
  <c r="X787" i="15"/>
  <c r="V787" i="15"/>
  <c r="Y795" i="15"/>
  <c r="W795" i="15"/>
  <c r="X795" i="15"/>
  <c r="V795" i="15"/>
  <c r="Y803" i="15"/>
  <c r="W803" i="15"/>
  <c r="X803" i="15"/>
  <c r="V803" i="15"/>
  <c r="Y811" i="15"/>
  <c r="W811" i="15"/>
  <c r="X811" i="15"/>
  <c r="V811" i="15"/>
  <c r="Y819" i="15"/>
  <c r="W819" i="15"/>
  <c r="X819" i="15"/>
  <c r="V819" i="15"/>
  <c r="Y827" i="15"/>
  <c r="W827" i="15"/>
  <c r="X827" i="15"/>
  <c r="V827" i="15"/>
  <c r="Y835" i="15"/>
  <c r="W835" i="15"/>
  <c r="X835" i="15"/>
  <c r="V835" i="15"/>
  <c r="Y843" i="15"/>
  <c r="W843" i="15"/>
  <c r="X843" i="15"/>
  <c r="V843" i="15"/>
  <c r="Y851" i="15"/>
  <c r="W851" i="15"/>
  <c r="X851" i="15"/>
  <c r="V851" i="15"/>
  <c r="Y859" i="15"/>
  <c r="W859" i="15"/>
  <c r="X859" i="15"/>
  <c r="V859" i="15"/>
  <c r="Y867" i="15"/>
  <c r="W867" i="15"/>
  <c r="X867" i="15"/>
  <c r="V867" i="15"/>
  <c r="Y875" i="15"/>
  <c r="W875" i="15"/>
  <c r="X875" i="15"/>
  <c r="V875" i="15"/>
  <c r="Y883" i="15"/>
  <c r="W883" i="15"/>
  <c r="X883" i="15"/>
  <c r="V883" i="15"/>
  <c r="Y891" i="15"/>
  <c r="W891" i="15"/>
  <c r="X891" i="15"/>
  <c r="V891" i="15"/>
  <c r="Y899" i="15"/>
  <c r="W899" i="15"/>
  <c r="X899" i="15"/>
  <c r="V899" i="15"/>
  <c r="Y907" i="15"/>
  <c r="W907" i="15"/>
  <c r="X907" i="15"/>
  <c r="V907" i="15"/>
  <c r="Y915" i="15"/>
  <c r="W915" i="15"/>
  <c r="X915" i="15"/>
  <c r="V915" i="15"/>
  <c r="Y923" i="15"/>
  <c r="W923" i="15"/>
  <c r="X923" i="15"/>
  <c r="V923" i="15"/>
  <c r="Y931" i="15"/>
  <c r="W931" i="15"/>
  <c r="X931" i="15"/>
  <c r="V931" i="15"/>
  <c r="Y939" i="15"/>
  <c r="W939" i="15"/>
  <c r="X939" i="15"/>
  <c r="V939" i="15"/>
  <c r="Y947" i="15"/>
  <c r="W947" i="15"/>
  <c r="X947" i="15"/>
  <c r="V947" i="15"/>
  <c r="Y955" i="15"/>
  <c r="W955" i="15"/>
  <c r="X955" i="15"/>
  <c r="V955" i="15"/>
  <c r="Y963" i="15"/>
  <c r="W963" i="15"/>
  <c r="X963" i="15"/>
  <c r="V963" i="15"/>
  <c r="Y971" i="15"/>
  <c r="W971" i="15"/>
  <c r="X971" i="15"/>
  <c r="V971" i="15"/>
  <c r="Y979" i="15"/>
  <c r="W979" i="15"/>
  <c r="X979" i="15"/>
  <c r="V979" i="15"/>
  <c r="Y987" i="15"/>
  <c r="W987" i="15"/>
  <c r="X987" i="15"/>
  <c r="V987" i="15"/>
  <c r="Y995" i="15"/>
  <c r="W995" i="15"/>
  <c r="X995" i="15"/>
  <c r="V995" i="15"/>
  <c r="Y1003" i="15"/>
  <c r="W1003" i="15"/>
  <c r="X1003" i="15"/>
  <c r="V1003" i="15"/>
  <c r="Y1011" i="15"/>
  <c r="W1011" i="15"/>
  <c r="X1011" i="15"/>
  <c r="V1011" i="15"/>
  <c r="Y1019" i="15"/>
  <c r="W1019" i="15"/>
  <c r="X1019" i="15"/>
  <c r="V1019" i="15"/>
  <c r="Y1027" i="15"/>
  <c r="W1027" i="15"/>
  <c r="X1027" i="15"/>
  <c r="V1027" i="15"/>
  <c r="Y1035" i="15"/>
  <c r="W1035" i="15"/>
  <c r="X1035" i="15"/>
  <c r="V1035" i="15"/>
  <c r="Y1043" i="15"/>
  <c r="W1043" i="15"/>
  <c r="X1043" i="15"/>
  <c r="V1043" i="15"/>
  <c r="Y1051" i="15"/>
  <c r="W1051" i="15"/>
  <c r="X1051" i="15"/>
  <c r="V1051" i="15"/>
  <c r="Y36" i="16"/>
  <c r="V36" i="16"/>
  <c r="W36" i="16"/>
  <c r="X36" i="16"/>
  <c r="Y44" i="16"/>
  <c r="V44" i="16"/>
  <c r="W44" i="16"/>
  <c r="X44" i="16"/>
  <c r="Y52" i="16"/>
  <c r="V52" i="16"/>
  <c r="W52" i="16"/>
  <c r="X52" i="16"/>
  <c r="Y63" i="16"/>
  <c r="W63" i="16"/>
  <c r="X63" i="16"/>
  <c r="V63" i="16"/>
  <c r="Y71" i="16"/>
  <c r="W71" i="16"/>
  <c r="X71" i="16"/>
  <c r="V71" i="16"/>
  <c r="W79" i="16"/>
  <c r="X79" i="16"/>
  <c r="V79" i="16"/>
  <c r="Y79" i="16"/>
  <c r="Y87" i="16"/>
  <c r="W87" i="16"/>
  <c r="X87" i="16"/>
  <c r="V87" i="16"/>
  <c r="W95" i="16"/>
  <c r="Y95" i="16"/>
  <c r="X95" i="16"/>
  <c r="V95" i="16"/>
  <c r="W103" i="16"/>
  <c r="X103" i="16"/>
  <c r="Y103" i="16"/>
  <c r="V103" i="16"/>
  <c r="W111" i="16"/>
  <c r="X111" i="16"/>
  <c r="Y111" i="16"/>
  <c r="V111" i="16"/>
  <c r="W119" i="16"/>
  <c r="X119" i="16"/>
  <c r="Y119" i="16"/>
  <c r="V119" i="16"/>
  <c r="W127" i="16"/>
  <c r="X127" i="16"/>
  <c r="Y127" i="16"/>
  <c r="V127" i="16"/>
  <c r="W135" i="16"/>
  <c r="X135" i="16"/>
  <c r="Y135" i="16"/>
  <c r="V135" i="16"/>
  <c r="W143" i="16"/>
  <c r="X143" i="16"/>
  <c r="V143" i="16"/>
  <c r="Y143" i="16"/>
  <c r="Y151" i="16"/>
  <c r="W151" i="16"/>
  <c r="X151" i="16"/>
  <c r="V151" i="16"/>
  <c r="W159" i="16"/>
  <c r="Y159" i="16"/>
  <c r="X159" i="16"/>
  <c r="V159" i="16"/>
  <c r="W167" i="16"/>
  <c r="X167" i="16"/>
  <c r="Y167" i="16"/>
  <c r="V167" i="16"/>
  <c r="W175" i="16"/>
  <c r="X175" i="16"/>
  <c r="Y175" i="16"/>
  <c r="V175" i="16"/>
  <c r="W183" i="16"/>
  <c r="X183" i="16"/>
  <c r="Y183" i="16"/>
  <c r="V183" i="16"/>
  <c r="W191" i="16"/>
  <c r="X191" i="16"/>
  <c r="Y191" i="16"/>
  <c r="V191" i="16"/>
  <c r="W199" i="16"/>
  <c r="X199" i="16"/>
  <c r="Y199" i="16"/>
  <c r="V199" i="16"/>
  <c r="W207" i="16"/>
  <c r="X207" i="16"/>
  <c r="V207" i="16"/>
  <c r="Y207" i="16"/>
  <c r="Y215" i="16"/>
  <c r="W215" i="16"/>
  <c r="X215" i="16"/>
  <c r="V215" i="16"/>
  <c r="W223" i="16"/>
  <c r="Y223" i="16"/>
  <c r="X223" i="16"/>
  <c r="V223" i="16"/>
  <c r="W231" i="16"/>
  <c r="X231" i="16"/>
  <c r="Y231" i="16"/>
  <c r="V231" i="16"/>
  <c r="W239" i="16"/>
  <c r="X239" i="16"/>
  <c r="Y239" i="16"/>
  <c r="V239" i="16"/>
  <c r="W247" i="16"/>
  <c r="X247" i="16"/>
  <c r="Y247" i="16"/>
  <c r="V247" i="16"/>
  <c r="W255" i="16"/>
  <c r="X255" i="16"/>
  <c r="Y255" i="16"/>
  <c r="V255" i="16"/>
  <c r="W263" i="16"/>
  <c r="X263" i="16"/>
  <c r="Y263" i="16"/>
  <c r="V263" i="16"/>
  <c r="W271" i="16"/>
  <c r="X271" i="16"/>
  <c r="V271" i="16"/>
  <c r="Y271" i="16"/>
  <c r="Y279" i="16"/>
  <c r="W279" i="16"/>
  <c r="X279" i="16"/>
  <c r="V279" i="16"/>
  <c r="W287" i="16"/>
  <c r="Y287" i="16"/>
  <c r="X287" i="16"/>
  <c r="V287" i="16"/>
  <c r="W295" i="16"/>
  <c r="X295" i="16"/>
  <c r="Y295" i="16"/>
  <c r="V295" i="16"/>
  <c r="W303" i="16"/>
  <c r="X303" i="16"/>
  <c r="Y303" i="16"/>
  <c r="V303" i="16"/>
  <c r="W311" i="16"/>
  <c r="X311" i="16"/>
  <c r="Y311" i="16"/>
  <c r="V311" i="16"/>
  <c r="W319" i="16"/>
  <c r="X319" i="16"/>
  <c r="Y319" i="16"/>
  <c r="V319" i="16"/>
  <c r="W327" i="16"/>
  <c r="X327" i="16"/>
  <c r="Y327" i="16"/>
  <c r="V327" i="16"/>
  <c r="W335" i="16"/>
  <c r="X335" i="16"/>
  <c r="V335" i="16"/>
  <c r="Y335" i="16"/>
  <c r="Y343" i="16"/>
  <c r="W343" i="16"/>
  <c r="X343" i="16"/>
  <c r="V343" i="16"/>
  <c r="W351" i="16"/>
  <c r="Y351" i="16"/>
  <c r="X351" i="16"/>
  <c r="V351" i="16"/>
  <c r="W359" i="16"/>
  <c r="X359" i="16"/>
  <c r="Y359" i="16"/>
  <c r="V359" i="16"/>
  <c r="W367" i="16"/>
  <c r="X367" i="16"/>
  <c r="Y367" i="16"/>
  <c r="V367" i="16"/>
  <c r="W375" i="16"/>
  <c r="X375" i="16"/>
  <c r="Y375" i="16"/>
  <c r="V375" i="16"/>
  <c r="W383" i="16"/>
  <c r="X383" i="16"/>
  <c r="Y383" i="16"/>
  <c r="V383" i="16"/>
  <c r="W391" i="16"/>
  <c r="X391" i="16"/>
  <c r="Y391" i="16"/>
  <c r="V391" i="16"/>
  <c r="W399" i="16"/>
  <c r="X399" i="16"/>
  <c r="V399" i="16"/>
  <c r="Y399" i="16"/>
  <c r="Y407" i="16"/>
  <c r="W407" i="16"/>
  <c r="X407" i="16"/>
  <c r="V407" i="16"/>
  <c r="W415" i="16"/>
  <c r="Y415" i="16"/>
  <c r="X415" i="16"/>
  <c r="V415" i="16"/>
  <c r="W423" i="16"/>
  <c r="X423" i="16"/>
  <c r="Y423" i="16"/>
  <c r="V423" i="16"/>
  <c r="W431" i="16"/>
  <c r="X431" i="16"/>
  <c r="Y431" i="16"/>
  <c r="V431" i="16"/>
  <c r="W439" i="16"/>
  <c r="X439" i="16"/>
  <c r="Y439" i="16"/>
  <c r="V439" i="16"/>
  <c r="W447" i="16"/>
  <c r="X447" i="16"/>
  <c r="Y447" i="16"/>
  <c r="V447" i="16"/>
  <c r="W455" i="16"/>
  <c r="X455" i="16"/>
  <c r="Y455" i="16"/>
  <c r="V455" i="16"/>
  <c r="W463" i="16"/>
  <c r="X463" i="16"/>
  <c r="Y463" i="16"/>
  <c r="V463" i="16"/>
  <c r="Y471" i="16"/>
  <c r="W471" i="16"/>
  <c r="X471" i="16"/>
  <c r="V471" i="16"/>
  <c r="W479" i="16"/>
  <c r="Y479" i="16"/>
  <c r="X479" i="16"/>
  <c r="V479" i="16"/>
  <c r="W487" i="16"/>
  <c r="X487" i="16"/>
  <c r="Y487" i="16"/>
  <c r="V487" i="16"/>
  <c r="W495" i="16"/>
  <c r="X495" i="16"/>
  <c r="Y495" i="16"/>
  <c r="V495" i="16"/>
  <c r="W503" i="16"/>
  <c r="X503" i="16"/>
  <c r="Y503" i="16"/>
  <c r="V503" i="16"/>
  <c r="W511" i="16"/>
  <c r="X511" i="16"/>
  <c r="Y511" i="16"/>
  <c r="V511" i="16"/>
  <c r="W519" i="16"/>
  <c r="X519" i="16"/>
  <c r="Y519" i="16"/>
  <c r="V519" i="16"/>
  <c r="W527" i="16"/>
  <c r="X527" i="16"/>
  <c r="Y527" i="16"/>
  <c r="V527" i="16"/>
  <c r="Y535" i="16"/>
  <c r="W535" i="16"/>
  <c r="X535" i="16"/>
  <c r="V535" i="16"/>
  <c r="W543" i="16"/>
  <c r="Y543" i="16"/>
  <c r="X543" i="16"/>
  <c r="V543" i="16"/>
  <c r="W551" i="16"/>
  <c r="X551" i="16"/>
  <c r="Y551" i="16"/>
  <c r="V551" i="16"/>
  <c r="W559" i="16"/>
  <c r="X559" i="16"/>
  <c r="Y559" i="16"/>
  <c r="V559" i="16"/>
  <c r="W567" i="16"/>
  <c r="X567" i="16"/>
  <c r="Y567" i="16"/>
  <c r="V567" i="16"/>
  <c r="W575" i="16"/>
  <c r="X575" i="16"/>
  <c r="Y575" i="16"/>
  <c r="V575" i="16"/>
  <c r="W583" i="16"/>
  <c r="X583" i="16"/>
  <c r="Y583" i="16"/>
  <c r="V583" i="16"/>
  <c r="W591" i="16"/>
  <c r="X591" i="16"/>
  <c r="Y591" i="16"/>
  <c r="V591" i="16"/>
  <c r="Y599" i="16"/>
  <c r="W599" i="16"/>
  <c r="X599" i="16"/>
  <c r="V599" i="16"/>
  <c r="W607" i="16"/>
  <c r="Y607" i="16"/>
  <c r="X607" i="16"/>
  <c r="V607" i="16"/>
  <c r="W615" i="16"/>
  <c r="X615" i="16"/>
  <c r="Y615" i="16"/>
  <c r="V615" i="16"/>
  <c r="W623" i="16"/>
  <c r="X623" i="16"/>
  <c r="Y623" i="16"/>
  <c r="V623" i="16"/>
  <c r="W631" i="16"/>
  <c r="X631" i="16"/>
  <c r="Y631" i="16"/>
  <c r="V631" i="16"/>
  <c r="W639" i="16"/>
  <c r="X639" i="16"/>
  <c r="Y639" i="16"/>
  <c r="V639" i="16"/>
  <c r="W647" i="16"/>
  <c r="X647" i="16"/>
  <c r="Y647" i="16"/>
  <c r="V647" i="16"/>
  <c r="W655" i="16"/>
  <c r="X655" i="16"/>
  <c r="Y655" i="16"/>
  <c r="V655" i="16"/>
  <c r="Y663" i="16"/>
  <c r="W663" i="16"/>
  <c r="X663" i="16"/>
  <c r="V663" i="16"/>
  <c r="W671" i="16"/>
  <c r="Y671" i="16"/>
  <c r="X671" i="16"/>
  <c r="V671" i="16"/>
  <c r="W679" i="16"/>
  <c r="X679" i="16"/>
  <c r="Y679" i="16"/>
  <c r="V679" i="16"/>
  <c r="W687" i="16"/>
  <c r="X687" i="16"/>
  <c r="Y687" i="16"/>
  <c r="V687" i="16"/>
  <c r="W695" i="16"/>
  <c r="X695" i="16"/>
  <c r="Y695" i="16"/>
  <c r="V695" i="16"/>
  <c r="W703" i="16"/>
  <c r="X703" i="16"/>
  <c r="Y703" i="16"/>
  <c r="V703" i="16"/>
  <c r="W711" i="16"/>
  <c r="X711" i="16"/>
  <c r="Y711" i="16"/>
  <c r="V711" i="16"/>
  <c r="W719" i="16"/>
  <c r="X719" i="16"/>
  <c r="V719" i="16"/>
  <c r="Y719" i="16"/>
  <c r="Y727" i="16"/>
  <c r="W727" i="16"/>
  <c r="X727" i="16"/>
  <c r="V727" i="16"/>
  <c r="W735" i="16"/>
  <c r="Y735" i="16"/>
  <c r="X735" i="16"/>
  <c r="V735" i="16"/>
  <c r="W743" i="16"/>
  <c r="X743" i="16"/>
  <c r="Y743" i="16"/>
  <c r="V743" i="16"/>
  <c r="W751" i="16"/>
  <c r="X751" i="16"/>
  <c r="Y751" i="16"/>
  <c r="V751" i="16"/>
  <c r="W759" i="16"/>
  <c r="X759" i="16"/>
  <c r="Y759" i="16"/>
  <c r="V759" i="16"/>
  <c r="W767" i="16"/>
  <c r="X767" i="16"/>
  <c r="Y767" i="16"/>
  <c r="V767" i="16"/>
  <c r="W775" i="16"/>
  <c r="X775" i="16"/>
  <c r="Y775" i="16"/>
  <c r="V775" i="16"/>
  <c r="W783" i="16"/>
  <c r="X783" i="16"/>
  <c r="V783" i="16"/>
  <c r="Y783" i="16"/>
  <c r="Y791" i="16"/>
  <c r="W791" i="16"/>
  <c r="X791" i="16"/>
  <c r="V791" i="16"/>
  <c r="W799" i="16"/>
  <c r="Y799" i="16"/>
  <c r="X799" i="16"/>
  <c r="V799" i="16"/>
  <c r="W807" i="16"/>
  <c r="X807" i="16"/>
  <c r="Y807" i="16"/>
  <c r="V807" i="16"/>
  <c r="W815" i="16"/>
  <c r="X815" i="16"/>
  <c r="Y815" i="16"/>
  <c r="V815" i="16"/>
  <c r="W823" i="16"/>
  <c r="X823" i="16"/>
  <c r="Y823" i="16"/>
  <c r="V823" i="16"/>
  <c r="W831" i="16"/>
  <c r="X831" i="16"/>
  <c r="Y831" i="16"/>
  <c r="V831" i="16"/>
  <c r="W839" i="16"/>
  <c r="X839" i="16"/>
  <c r="Y839" i="16"/>
  <c r="V839" i="16"/>
  <c r="W847" i="16"/>
  <c r="X847" i="16"/>
  <c r="V847" i="16"/>
  <c r="Y847" i="16"/>
  <c r="Y855" i="16"/>
  <c r="W855" i="16"/>
  <c r="X855" i="16"/>
  <c r="V855" i="16"/>
  <c r="W863" i="16"/>
  <c r="Y863" i="16"/>
  <c r="X863" i="16"/>
  <c r="V863" i="16"/>
  <c r="W871" i="16"/>
  <c r="X871" i="16"/>
  <c r="Y871" i="16"/>
  <c r="V871" i="16"/>
  <c r="W879" i="16"/>
  <c r="X879" i="16"/>
  <c r="Y879" i="16"/>
  <c r="V879" i="16"/>
  <c r="W887" i="16"/>
  <c r="Y887" i="16"/>
  <c r="X887" i="16"/>
  <c r="V887" i="16"/>
  <c r="W895" i="16"/>
  <c r="X895" i="16"/>
  <c r="Y895" i="16"/>
  <c r="V895" i="16"/>
  <c r="W903" i="16"/>
  <c r="X903" i="16"/>
  <c r="Y903" i="16"/>
  <c r="V903" i="16"/>
  <c r="W911" i="16"/>
  <c r="X911" i="16"/>
  <c r="Y911" i="16"/>
  <c r="V911" i="16"/>
  <c r="W919" i="16"/>
  <c r="X919" i="16"/>
  <c r="Y919" i="16"/>
  <c r="V919" i="16"/>
  <c r="Y927" i="16"/>
  <c r="W927" i="16"/>
  <c r="X927" i="16"/>
  <c r="V927" i="16"/>
  <c r="W935" i="16"/>
  <c r="X935" i="16"/>
  <c r="Y935" i="16"/>
  <c r="V935" i="16"/>
  <c r="W943" i="16"/>
  <c r="X943" i="16"/>
  <c r="Y943" i="16"/>
  <c r="V943" i="16"/>
  <c r="W951" i="16"/>
  <c r="Y951" i="16"/>
  <c r="X951" i="16"/>
  <c r="V951" i="16"/>
  <c r="W959" i="16"/>
  <c r="X959" i="16"/>
  <c r="Y959" i="16"/>
  <c r="V959" i="16"/>
  <c r="W967" i="16"/>
  <c r="X967" i="16"/>
  <c r="Y967" i="16"/>
  <c r="V967" i="16"/>
  <c r="W975" i="16"/>
  <c r="X975" i="16"/>
  <c r="Y975" i="16"/>
  <c r="V975" i="16"/>
  <c r="W983" i="16"/>
  <c r="X983" i="16"/>
  <c r="Y983" i="16"/>
  <c r="V983" i="16"/>
  <c r="Y991" i="16"/>
  <c r="W991" i="16"/>
  <c r="X991" i="16"/>
  <c r="V991" i="16"/>
  <c r="W999" i="16"/>
  <c r="X999" i="16"/>
  <c r="Y999" i="16"/>
  <c r="V999" i="16"/>
  <c r="W1007" i="16"/>
  <c r="X1007" i="16"/>
  <c r="Y1007" i="16"/>
  <c r="V1007" i="16"/>
  <c r="W1015" i="16"/>
  <c r="Y1015" i="16"/>
  <c r="X1015" i="16"/>
  <c r="V1015" i="16"/>
  <c r="W1023" i="16"/>
  <c r="X1023" i="16"/>
  <c r="Y1023" i="16"/>
  <c r="V1023" i="16"/>
  <c r="W1031" i="16"/>
  <c r="X1031" i="16"/>
  <c r="V1031" i="16"/>
  <c r="Y1031" i="16"/>
  <c r="W1039" i="16"/>
  <c r="X1039" i="16"/>
  <c r="Y1039" i="16"/>
  <c r="V1039" i="16"/>
  <c r="W1047" i="16"/>
  <c r="X1047" i="16"/>
  <c r="Y1047" i="16"/>
  <c r="V1047" i="16"/>
  <c r="W1055" i="16"/>
  <c r="X1055" i="16"/>
  <c r="Y1055" i="16"/>
  <c r="V1055" i="16"/>
  <c r="Y40" i="17"/>
  <c r="X40" i="17"/>
  <c r="W40" i="17"/>
  <c r="V40" i="17"/>
  <c r="Y48" i="17"/>
  <c r="X48" i="17"/>
  <c r="W48" i="17"/>
  <c r="V48" i="17"/>
  <c r="Y59" i="17"/>
  <c r="X59" i="17"/>
  <c r="W59" i="17"/>
  <c r="V59" i="17"/>
  <c r="Y67" i="17"/>
  <c r="X67" i="17"/>
  <c r="W67" i="17"/>
  <c r="V67" i="17"/>
  <c r="X75" i="17"/>
  <c r="Y75" i="17"/>
  <c r="W75" i="17"/>
  <c r="V75" i="17"/>
  <c r="X83" i="17"/>
  <c r="Y83" i="17"/>
  <c r="W83" i="17"/>
  <c r="V83" i="17"/>
  <c r="X91" i="17"/>
  <c r="Y91" i="17"/>
  <c r="W91" i="17"/>
  <c r="V91" i="17"/>
  <c r="X99" i="17"/>
  <c r="Y99" i="17"/>
  <c r="W99" i="17"/>
  <c r="V99" i="17"/>
  <c r="X107" i="17"/>
  <c r="Y107" i="17"/>
  <c r="W107" i="17"/>
  <c r="V107" i="17"/>
  <c r="Y115" i="17"/>
  <c r="X115" i="17"/>
  <c r="W115" i="17"/>
  <c r="V115" i="17"/>
  <c r="Y123" i="17"/>
  <c r="X123" i="17"/>
  <c r="W123" i="17"/>
  <c r="V123" i="17"/>
  <c r="Y131" i="17"/>
  <c r="X131" i="17"/>
  <c r="W131" i="17"/>
  <c r="V131" i="17"/>
  <c r="X139" i="17"/>
  <c r="Y139" i="17"/>
  <c r="W139" i="17"/>
  <c r="V139" i="17"/>
  <c r="X147" i="17"/>
  <c r="Y147" i="17"/>
  <c r="W147" i="17"/>
  <c r="V147" i="17"/>
  <c r="X155" i="17"/>
  <c r="Y155" i="17"/>
  <c r="W155" i="17"/>
  <c r="V155" i="17"/>
  <c r="X163" i="17"/>
  <c r="Y163" i="17"/>
  <c r="W163" i="17"/>
  <c r="V163" i="17"/>
  <c r="X171" i="17"/>
  <c r="Y171" i="17"/>
  <c r="V171" i="17"/>
  <c r="W171" i="17"/>
  <c r="Y179" i="17"/>
  <c r="X179" i="17"/>
  <c r="W179" i="17"/>
  <c r="V179" i="17"/>
  <c r="Y187" i="17"/>
  <c r="X187" i="17"/>
  <c r="W187" i="17"/>
  <c r="V187" i="17"/>
  <c r="Y195" i="17"/>
  <c r="X195" i="17"/>
  <c r="W195" i="17"/>
  <c r="V195" i="17"/>
  <c r="X203" i="17"/>
  <c r="Y203" i="17"/>
  <c r="W203" i="17"/>
  <c r="V203" i="17"/>
  <c r="X211" i="17"/>
  <c r="Y211" i="17"/>
  <c r="W211" i="17"/>
  <c r="V211" i="17"/>
  <c r="X219" i="17"/>
  <c r="Y219" i="17"/>
  <c r="W219" i="17"/>
  <c r="V219" i="17"/>
  <c r="X227" i="17"/>
  <c r="Y227" i="17"/>
  <c r="W227" i="17"/>
  <c r="V227" i="17"/>
  <c r="X235" i="17"/>
  <c r="Y235" i="17"/>
  <c r="V235" i="17"/>
  <c r="W235" i="17"/>
  <c r="Y243" i="17"/>
  <c r="X243" i="17"/>
  <c r="W243" i="17"/>
  <c r="V243" i="17"/>
  <c r="Y251" i="17"/>
  <c r="X251" i="17"/>
  <c r="W251" i="17"/>
  <c r="V251" i="17"/>
  <c r="Y259" i="17"/>
  <c r="X259" i="17"/>
  <c r="W259" i="17"/>
  <c r="V259" i="17"/>
  <c r="X267" i="17"/>
  <c r="Y267" i="17"/>
  <c r="W267" i="17"/>
  <c r="V267" i="17"/>
  <c r="X275" i="17"/>
  <c r="Y275" i="17"/>
  <c r="W275" i="17"/>
  <c r="V275" i="17"/>
  <c r="X283" i="17"/>
  <c r="Y283" i="17"/>
  <c r="W283" i="17"/>
  <c r="V283" i="17"/>
  <c r="X291" i="17"/>
  <c r="Y291" i="17"/>
  <c r="W291" i="17"/>
  <c r="V291" i="17"/>
  <c r="X299" i="17"/>
  <c r="Y299" i="17"/>
  <c r="W299" i="17"/>
  <c r="V299" i="17"/>
  <c r="Y307" i="17"/>
  <c r="X307" i="17"/>
  <c r="W307" i="17"/>
  <c r="V307" i="17"/>
  <c r="Y315" i="17"/>
  <c r="X315" i="17"/>
  <c r="W315" i="17"/>
  <c r="V315" i="17"/>
  <c r="Y323" i="17"/>
  <c r="X323" i="17"/>
  <c r="V323" i="17"/>
  <c r="W323" i="17"/>
  <c r="X331" i="17"/>
  <c r="Y331" i="17"/>
  <c r="W331" i="17"/>
  <c r="V331" i="17"/>
  <c r="X339" i="17"/>
  <c r="Y339" i="17"/>
  <c r="W339" i="17"/>
  <c r="V339" i="17"/>
  <c r="X347" i="17"/>
  <c r="Y347" i="17"/>
  <c r="W347" i="17"/>
  <c r="V347" i="17"/>
  <c r="X355" i="17"/>
  <c r="Y355" i="17"/>
  <c r="W355" i="17"/>
  <c r="V355" i="17"/>
  <c r="X363" i="17"/>
  <c r="Y363" i="17"/>
  <c r="W363" i="17"/>
  <c r="V363" i="17"/>
  <c r="Y371" i="17"/>
  <c r="X371" i="17"/>
  <c r="W371" i="17"/>
  <c r="V371" i="17"/>
  <c r="Y379" i="17"/>
  <c r="X379" i="17"/>
  <c r="W379" i="17"/>
  <c r="V379" i="17"/>
  <c r="Y387" i="17"/>
  <c r="X387" i="17"/>
  <c r="V387" i="17"/>
  <c r="W387" i="17"/>
  <c r="X395" i="17"/>
  <c r="Y395" i="17"/>
  <c r="W395" i="17"/>
  <c r="V395" i="17"/>
  <c r="X403" i="17"/>
  <c r="Y403" i="17"/>
  <c r="W403" i="17"/>
  <c r="V403" i="17"/>
  <c r="X411" i="17"/>
  <c r="Y411" i="17"/>
  <c r="W411" i="17"/>
  <c r="V411" i="17"/>
  <c r="X419" i="17"/>
  <c r="Y419" i="17"/>
  <c r="W419" i="17"/>
  <c r="V419" i="17"/>
  <c r="X427" i="17"/>
  <c r="Y427" i="17"/>
  <c r="V427" i="17"/>
  <c r="W427" i="17"/>
  <c r="Y435" i="17"/>
  <c r="X435" i="17"/>
  <c r="W435" i="17"/>
  <c r="V435" i="17"/>
  <c r="Y443" i="17"/>
  <c r="X443" i="17"/>
  <c r="W443" i="17"/>
  <c r="V443" i="17"/>
  <c r="Y451" i="17"/>
  <c r="X451" i="17"/>
  <c r="V451" i="17"/>
  <c r="W451" i="17"/>
  <c r="X459" i="17"/>
  <c r="Y459" i="17"/>
  <c r="W459" i="17"/>
  <c r="V459" i="17"/>
  <c r="X467" i="17"/>
  <c r="Y467" i="17"/>
  <c r="W467" i="17"/>
  <c r="V467" i="17"/>
  <c r="X475" i="17"/>
  <c r="Y475" i="17"/>
  <c r="W475" i="17"/>
  <c r="V475" i="17"/>
  <c r="X483" i="17"/>
  <c r="Y483" i="17"/>
  <c r="W483" i="17"/>
  <c r="V483" i="17"/>
  <c r="X491" i="17"/>
  <c r="Y491" i="17"/>
  <c r="W491" i="17"/>
  <c r="V491" i="17"/>
  <c r="Y499" i="17"/>
  <c r="X499" i="17"/>
  <c r="W499" i="17"/>
  <c r="V499" i="17"/>
  <c r="Y507" i="17"/>
  <c r="X507" i="17"/>
  <c r="W507" i="17"/>
  <c r="V507" i="17"/>
  <c r="Y515" i="17"/>
  <c r="X515" i="17"/>
  <c r="W515" i="17"/>
  <c r="V515" i="17"/>
  <c r="X523" i="17"/>
  <c r="Y523" i="17"/>
  <c r="W523" i="17"/>
  <c r="V523" i="17"/>
  <c r="X531" i="17"/>
  <c r="Y531" i="17"/>
  <c r="W531" i="17"/>
  <c r="V531" i="17"/>
  <c r="X539" i="17"/>
  <c r="Y539" i="17"/>
  <c r="W539" i="17"/>
  <c r="V539" i="17"/>
  <c r="X547" i="17"/>
  <c r="Y547" i="17"/>
  <c r="W547" i="17"/>
  <c r="V547" i="17"/>
  <c r="X555" i="17"/>
  <c r="Y555" i="17"/>
  <c r="W555" i="17"/>
  <c r="V555" i="17"/>
  <c r="Y563" i="17"/>
  <c r="X563" i="17"/>
  <c r="W563" i="17"/>
  <c r="V563" i="17"/>
  <c r="Y571" i="17"/>
  <c r="X571" i="17"/>
  <c r="W571" i="17"/>
  <c r="V571" i="17"/>
  <c r="Y579" i="17"/>
  <c r="X579" i="17"/>
  <c r="V579" i="17"/>
  <c r="W579" i="17"/>
  <c r="X587" i="17"/>
  <c r="Y587" i="17"/>
  <c r="W587" i="17"/>
  <c r="V587" i="17"/>
  <c r="X595" i="17"/>
  <c r="Y595" i="17"/>
  <c r="W595" i="17"/>
  <c r="V595" i="17"/>
  <c r="X603" i="17"/>
  <c r="Y603" i="17"/>
  <c r="W603" i="17"/>
  <c r="V603" i="17"/>
  <c r="X611" i="17"/>
  <c r="Y611" i="17"/>
  <c r="W611" i="17"/>
  <c r="V611" i="17"/>
  <c r="X619" i="17"/>
  <c r="Y619" i="17"/>
  <c r="W619" i="17"/>
  <c r="V619" i="17"/>
  <c r="Y627" i="17"/>
  <c r="X627" i="17"/>
  <c r="W627" i="17"/>
  <c r="V627" i="17"/>
  <c r="Y635" i="17"/>
  <c r="X635" i="17"/>
  <c r="W635" i="17"/>
  <c r="V635" i="17"/>
  <c r="Y643" i="17"/>
  <c r="X643" i="17"/>
  <c r="V643" i="17"/>
  <c r="W643" i="17"/>
  <c r="Y651" i="17"/>
  <c r="X651" i="17"/>
  <c r="W651" i="17"/>
  <c r="V651" i="17"/>
  <c r="Y659" i="17"/>
  <c r="X659" i="17"/>
  <c r="W659" i="17"/>
  <c r="V659" i="17"/>
  <c r="Y667" i="17"/>
  <c r="X667" i="17"/>
  <c r="W667" i="17"/>
  <c r="V667" i="17"/>
  <c r="Y675" i="17"/>
  <c r="X675" i="17"/>
  <c r="W675" i="17"/>
  <c r="V675" i="17"/>
  <c r="Y683" i="17"/>
  <c r="X683" i="17"/>
  <c r="W683" i="17"/>
  <c r="V683" i="17"/>
  <c r="Y691" i="17"/>
  <c r="X691" i="17"/>
  <c r="W691" i="17"/>
  <c r="V691" i="17"/>
  <c r="Y699" i="17"/>
  <c r="X699" i="17"/>
  <c r="W699" i="17"/>
  <c r="V699" i="17"/>
  <c r="Y707" i="17"/>
  <c r="X707" i="17"/>
  <c r="V707" i="17"/>
  <c r="W707" i="17"/>
  <c r="Y715" i="17"/>
  <c r="X715" i="17"/>
  <c r="W715" i="17"/>
  <c r="V715" i="17"/>
  <c r="Y723" i="17"/>
  <c r="X723" i="17"/>
  <c r="W723" i="17"/>
  <c r="V723" i="17"/>
  <c r="Y731" i="17"/>
  <c r="X731" i="17"/>
  <c r="W731" i="17"/>
  <c r="V731" i="17"/>
  <c r="Y739" i="17"/>
  <c r="X739" i="17"/>
  <c r="V739" i="17"/>
  <c r="W739" i="17"/>
  <c r="Y747" i="17"/>
  <c r="X747" i="17"/>
  <c r="W747" i="17"/>
  <c r="V747" i="17"/>
  <c r="Y755" i="17"/>
  <c r="X755" i="17"/>
  <c r="V755" i="17"/>
  <c r="W755" i="17"/>
  <c r="Y763" i="17"/>
  <c r="X763" i="17"/>
  <c r="W763" i="17"/>
  <c r="V763" i="17"/>
  <c r="Y771" i="17"/>
  <c r="X771" i="17"/>
  <c r="V771" i="17"/>
  <c r="W771" i="17"/>
  <c r="Y779" i="17"/>
  <c r="X779" i="17"/>
  <c r="W779" i="17"/>
  <c r="V779" i="17"/>
  <c r="Y787" i="17"/>
  <c r="X787" i="17"/>
  <c r="W787" i="17"/>
  <c r="V787" i="17"/>
  <c r="Y795" i="17"/>
  <c r="X795" i="17"/>
  <c r="W795" i="17"/>
  <c r="V795" i="17"/>
  <c r="Y803" i="17"/>
  <c r="X803" i="17"/>
  <c r="V803" i="17"/>
  <c r="W803" i="17"/>
  <c r="Y811" i="17"/>
  <c r="X811" i="17"/>
  <c r="W811" i="17"/>
  <c r="V811" i="17"/>
  <c r="Y819" i="17"/>
  <c r="X819" i="17"/>
  <c r="V819" i="17"/>
  <c r="W819" i="17"/>
  <c r="Y827" i="17"/>
  <c r="X827" i="17"/>
  <c r="W827" i="17"/>
  <c r="V827" i="17"/>
  <c r="Y835" i="17"/>
  <c r="X835" i="17"/>
  <c r="V835" i="17"/>
  <c r="W835" i="17"/>
  <c r="Y843" i="17"/>
  <c r="X843" i="17"/>
  <c r="W843" i="17"/>
  <c r="V843" i="17"/>
  <c r="Y851" i="17"/>
  <c r="X851" i="17"/>
  <c r="W851" i="17"/>
  <c r="V851" i="17"/>
  <c r="Y859" i="17"/>
  <c r="X859" i="17"/>
  <c r="W859" i="17"/>
  <c r="V859" i="17"/>
  <c r="Y867" i="17"/>
  <c r="X867" i="17"/>
  <c r="W867" i="17"/>
  <c r="V867" i="17"/>
  <c r="Y875" i="17"/>
  <c r="X875" i="17"/>
  <c r="W875" i="17"/>
  <c r="V875" i="17"/>
  <c r="Y883" i="17"/>
  <c r="X883" i="17"/>
  <c r="V883" i="17"/>
  <c r="W883" i="17"/>
  <c r="Y891" i="17"/>
  <c r="X891" i="17"/>
  <c r="W891" i="17"/>
  <c r="V891" i="17"/>
  <c r="Y899" i="17"/>
  <c r="X899" i="17"/>
  <c r="W899" i="17"/>
  <c r="V899" i="17"/>
  <c r="Y907" i="17"/>
  <c r="X907" i="17"/>
  <c r="W907" i="17"/>
  <c r="V907" i="17"/>
  <c r="Y915" i="17"/>
  <c r="X915" i="17"/>
  <c r="W915" i="17"/>
  <c r="V915" i="17"/>
  <c r="Y923" i="17"/>
  <c r="X923" i="17"/>
  <c r="W923" i="17"/>
  <c r="V923" i="17"/>
  <c r="Y931" i="17"/>
  <c r="X931" i="17"/>
  <c r="W931" i="17"/>
  <c r="V931" i="17"/>
  <c r="Y939" i="17"/>
  <c r="X939" i="17"/>
  <c r="W939" i="17"/>
  <c r="V939" i="17"/>
  <c r="Y947" i="17"/>
  <c r="X947" i="17"/>
  <c r="W947" i="17"/>
  <c r="V947" i="17"/>
  <c r="Y955" i="17"/>
  <c r="X955" i="17"/>
  <c r="W955" i="17"/>
  <c r="V955" i="17"/>
  <c r="Y963" i="17"/>
  <c r="X963" i="17"/>
  <c r="W963" i="17"/>
  <c r="V963" i="17"/>
  <c r="Y971" i="17"/>
  <c r="X971" i="17"/>
  <c r="W971" i="17"/>
  <c r="V971" i="17"/>
  <c r="Y979" i="17"/>
  <c r="X979" i="17"/>
  <c r="W979" i="17"/>
  <c r="V979" i="17"/>
  <c r="Y987" i="17"/>
  <c r="X987" i="17"/>
  <c r="W987" i="17"/>
  <c r="V987" i="17"/>
  <c r="Y995" i="17"/>
  <c r="X995" i="17"/>
  <c r="W995" i="17"/>
  <c r="V995" i="17"/>
  <c r="Y1003" i="17"/>
  <c r="X1003" i="17"/>
  <c r="W1003" i="17"/>
  <c r="V1003" i="17"/>
  <c r="Y1011" i="17"/>
  <c r="X1011" i="17"/>
  <c r="W1011" i="17"/>
  <c r="V1011" i="17"/>
  <c r="Y1019" i="17"/>
  <c r="X1019" i="17"/>
  <c r="W1019" i="17"/>
  <c r="V1019" i="17"/>
  <c r="Y1027" i="17"/>
  <c r="X1027" i="17"/>
  <c r="W1027" i="17"/>
  <c r="V1027" i="17"/>
  <c r="Y1035" i="17"/>
  <c r="X1035" i="17"/>
  <c r="W1035" i="17"/>
  <c r="V1035" i="17"/>
  <c r="Y1043" i="17"/>
  <c r="X1043" i="17"/>
  <c r="W1043" i="17"/>
  <c r="V1043" i="17"/>
  <c r="Y1051" i="17"/>
  <c r="X1051" i="17"/>
  <c r="W1051" i="17"/>
  <c r="V1051" i="17"/>
  <c r="Y36" i="18"/>
  <c r="X36" i="18"/>
  <c r="W36" i="18"/>
  <c r="V36" i="18"/>
  <c r="Y44" i="18"/>
  <c r="X44" i="18"/>
  <c r="W44" i="18"/>
  <c r="V44" i="18"/>
  <c r="Y52" i="18"/>
  <c r="X52" i="18"/>
  <c r="W52" i="18"/>
  <c r="V52" i="18"/>
  <c r="Y63" i="18"/>
  <c r="X63" i="18"/>
  <c r="W63" i="18"/>
  <c r="V63" i="18"/>
  <c r="Y71" i="18"/>
  <c r="X71" i="18"/>
  <c r="W71" i="18"/>
  <c r="V71" i="18"/>
  <c r="Y79" i="18"/>
  <c r="X79" i="18"/>
  <c r="W79" i="18"/>
  <c r="V79" i="18"/>
  <c r="Y87" i="18"/>
  <c r="X87" i="18"/>
  <c r="W87" i="18"/>
  <c r="V87" i="18"/>
  <c r="Y95" i="18"/>
  <c r="X95" i="18"/>
  <c r="W95" i="18"/>
  <c r="V95" i="18"/>
  <c r="Y103" i="18"/>
  <c r="X103" i="18"/>
  <c r="W103" i="18"/>
  <c r="V103" i="18"/>
  <c r="Y111" i="18"/>
  <c r="X111" i="18"/>
  <c r="W111" i="18"/>
  <c r="V111" i="18"/>
  <c r="Y119" i="18"/>
  <c r="X119" i="18"/>
  <c r="W119" i="18"/>
  <c r="V119" i="18"/>
  <c r="Y127" i="18"/>
  <c r="X127" i="18"/>
  <c r="W127" i="18"/>
  <c r="V127" i="18"/>
  <c r="Y135" i="18"/>
  <c r="X135" i="18"/>
  <c r="W135" i="18"/>
  <c r="V135" i="18"/>
  <c r="Y143" i="18"/>
  <c r="X143" i="18"/>
  <c r="W143" i="18"/>
  <c r="V143" i="18"/>
  <c r="Y151" i="18"/>
  <c r="X151" i="18"/>
  <c r="W151" i="18"/>
  <c r="V151" i="18"/>
  <c r="Y159" i="18"/>
  <c r="X159" i="18"/>
  <c r="W159" i="18"/>
  <c r="V159" i="18"/>
  <c r="Y167" i="18"/>
  <c r="X167" i="18"/>
  <c r="W167" i="18"/>
  <c r="V167" i="18"/>
  <c r="Y175" i="18"/>
  <c r="X175" i="18"/>
  <c r="W175" i="18"/>
  <c r="V175" i="18"/>
  <c r="Y183" i="18"/>
  <c r="X183" i="18"/>
  <c r="W183" i="18"/>
  <c r="V183" i="18"/>
  <c r="Y191" i="18"/>
  <c r="X191" i="18"/>
  <c r="W191" i="18"/>
  <c r="V191" i="18"/>
  <c r="Y199" i="18"/>
  <c r="X199" i="18"/>
  <c r="W199" i="18"/>
  <c r="V199" i="18"/>
  <c r="Y207" i="18"/>
  <c r="X207" i="18"/>
  <c r="W207" i="18"/>
  <c r="V207" i="18"/>
  <c r="Y215" i="18"/>
  <c r="X215" i="18"/>
  <c r="W215" i="18"/>
  <c r="V215" i="18"/>
  <c r="Y223" i="18"/>
  <c r="X223" i="18"/>
  <c r="W223" i="18"/>
  <c r="V223" i="18"/>
  <c r="Y231" i="18"/>
  <c r="X231" i="18"/>
  <c r="W231" i="18"/>
  <c r="V231" i="18"/>
  <c r="Y239" i="18"/>
  <c r="X239" i="18"/>
  <c r="W239" i="18"/>
  <c r="V239" i="18"/>
  <c r="Y247" i="18"/>
  <c r="X247" i="18"/>
  <c r="W247" i="18"/>
  <c r="V247" i="18"/>
  <c r="Y255" i="18"/>
  <c r="X255" i="18"/>
  <c r="W255" i="18"/>
  <c r="V255" i="18"/>
  <c r="Y263" i="18"/>
  <c r="X263" i="18"/>
  <c r="W263" i="18"/>
  <c r="V263" i="18"/>
  <c r="Y271" i="18"/>
  <c r="X271" i="18"/>
  <c r="W271" i="18"/>
  <c r="V271" i="18"/>
  <c r="Y279" i="18"/>
  <c r="X279" i="18"/>
  <c r="W279" i="18"/>
  <c r="V279" i="18"/>
  <c r="Y287" i="18"/>
  <c r="X287" i="18"/>
  <c r="W287" i="18"/>
  <c r="V287" i="18"/>
  <c r="Y295" i="18"/>
  <c r="X295" i="18"/>
  <c r="W295" i="18"/>
  <c r="V295" i="18"/>
  <c r="Y303" i="18"/>
  <c r="X303" i="18"/>
  <c r="W303" i="18"/>
  <c r="V303" i="18"/>
  <c r="X311" i="18"/>
  <c r="W311" i="18"/>
  <c r="Y311" i="18"/>
  <c r="V311" i="18"/>
  <c r="Y319" i="18"/>
  <c r="X319" i="18"/>
  <c r="W319" i="18"/>
  <c r="V319" i="18"/>
  <c r="Y327" i="18"/>
  <c r="X327" i="18"/>
  <c r="W327" i="18"/>
  <c r="V327" i="18"/>
  <c r="Y335" i="18"/>
  <c r="X335" i="18"/>
  <c r="W335" i="18"/>
  <c r="V335" i="18"/>
  <c r="Y343" i="18"/>
  <c r="X343" i="18"/>
  <c r="W343" i="18"/>
  <c r="V343" i="18"/>
  <c r="Y351" i="18"/>
  <c r="X351" i="18"/>
  <c r="W351" i="18"/>
  <c r="V351" i="18"/>
  <c r="Y359" i="18"/>
  <c r="X359" i="18"/>
  <c r="W359" i="18"/>
  <c r="V359" i="18"/>
  <c r="Y367" i="18"/>
  <c r="X367" i="18"/>
  <c r="W367" i="18"/>
  <c r="V367" i="18"/>
  <c r="X375" i="18"/>
  <c r="Y375" i="18"/>
  <c r="W375" i="18"/>
  <c r="V375" i="18"/>
  <c r="Y383" i="18"/>
  <c r="X383" i="18"/>
  <c r="W383" i="18"/>
  <c r="V383" i="18"/>
  <c r="Y391" i="18"/>
  <c r="X391" i="18"/>
  <c r="W391" i="18"/>
  <c r="V391" i="18"/>
  <c r="Y399" i="18"/>
  <c r="X399" i="18"/>
  <c r="W399" i="18"/>
  <c r="V399" i="18"/>
  <c r="Y407" i="18"/>
  <c r="X407" i="18"/>
  <c r="W407" i="18"/>
  <c r="V407" i="18"/>
  <c r="Y415" i="18"/>
  <c r="X415" i="18"/>
  <c r="W415" i="18"/>
  <c r="V415" i="18"/>
  <c r="Y423" i="18"/>
  <c r="X423" i="18"/>
  <c r="W423" i="18"/>
  <c r="V423" i="18"/>
  <c r="Y431" i="18"/>
  <c r="X431" i="18"/>
  <c r="W431" i="18"/>
  <c r="V431" i="18"/>
  <c r="X439" i="18"/>
  <c r="Y439" i="18"/>
  <c r="W439" i="18"/>
  <c r="V439" i="18"/>
  <c r="Y447" i="18"/>
  <c r="X447" i="18"/>
  <c r="W447" i="18"/>
  <c r="V447" i="18"/>
  <c r="Y455" i="18"/>
  <c r="X455" i="18"/>
  <c r="W455" i="18"/>
  <c r="V455" i="18"/>
  <c r="Y463" i="18"/>
  <c r="X463" i="18"/>
  <c r="W463" i="18"/>
  <c r="V463" i="18"/>
  <c r="Y471" i="18"/>
  <c r="X471" i="18"/>
  <c r="W471" i="18"/>
  <c r="V471" i="18"/>
  <c r="X479" i="18"/>
  <c r="Y479" i="18"/>
  <c r="W479" i="18"/>
  <c r="V479" i="18"/>
  <c r="Y487" i="18"/>
  <c r="X487" i="18"/>
  <c r="W487" i="18"/>
  <c r="V487" i="18"/>
  <c r="Y495" i="18"/>
  <c r="X495" i="18"/>
  <c r="W495" i="18"/>
  <c r="V495" i="18"/>
  <c r="Y503" i="18"/>
  <c r="X503" i="18"/>
  <c r="W503" i="18"/>
  <c r="V503" i="18"/>
  <c r="Y511" i="18"/>
  <c r="X511" i="18"/>
  <c r="W511" i="18"/>
  <c r="V511" i="18"/>
  <c r="Y519" i="18"/>
  <c r="X519" i="18"/>
  <c r="W519" i="18"/>
  <c r="V519" i="18"/>
  <c r="Y527" i="18"/>
  <c r="X527" i="18"/>
  <c r="W527" i="18"/>
  <c r="V527" i="18"/>
  <c r="X535" i="18"/>
  <c r="Y535" i="18"/>
  <c r="W535" i="18"/>
  <c r="V535" i="18"/>
  <c r="X543" i="18"/>
  <c r="Y543" i="18"/>
  <c r="W543" i="18"/>
  <c r="V543" i="18"/>
  <c r="Y551" i="18"/>
  <c r="X551" i="18"/>
  <c r="W551" i="18"/>
  <c r="V551" i="18"/>
  <c r="Y559" i="18"/>
  <c r="X559" i="18"/>
  <c r="W559" i="18"/>
  <c r="V559" i="18"/>
  <c r="Y567" i="18"/>
  <c r="X567" i="18"/>
  <c r="W567" i="18"/>
  <c r="V567" i="18"/>
  <c r="Y575" i="18"/>
  <c r="X575" i="18"/>
  <c r="W575" i="18"/>
  <c r="V575" i="18"/>
  <c r="Y583" i="18"/>
  <c r="X583" i="18"/>
  <c r="W583" i="18"/>
  <c r="V583" i="18"/>
  <c r="Y591" i="18"/>
  <c r="X591" i="18"/>
  <c r="W591" i="18"/>
  <c r="V591" i="18"/>
  <c r="X599" i="18"/>
  <c r="Y599" i="18"/>
  <c r="W599" i="18"/>
  <c r="V599" i="18"/>
  <c r="Y607" i="18"/>
  <c r="X607" i="18"/>
  <c r="W607" i="18"/>
  <c r="V607" i="18"/>
  <c r="Y615" i="18"/>
  <c r="X615" i="18"/>
  <c r="W615" i="18"/>
  <c r="V615" i="18"/>
  <c r="Y623" i="18"/>
  <c r="X623" i="18"/>
  <c r="W623" i="18"/>
  <c r="V623" i="18"/>
  <c r="Y631" i="18"/>
  <c r="X631" i="18"/>
  <c r="W631" i="18"/>
  <c r="V631" i="18"/>
  <c r="Y639" i="18"/>
  <c r="X639" i="18"/>
  <c r="W639" i="18"/>
  <c r="V639" i="18"/>
  <c r="Y647" i="18"/>
  <c r="X647" i="18"/>
  <c r="W647" i="18"/>
  <c r="V647" i="18"/>
  <c r="Y655" i="18"/>
  <c r="X655" i="18"/>
  <c r="W655" i="18"/>
  <c r="V655" i="18"/>
  <c r="Y663" i="18"/>
  <c r="X663" i="18"/>
  <c r="W663" i="18"/>
  <c r="V663" i="18"/>
  <c r="Y671" i="18"/>
  <c r="X671" i="18"/>
  <c r="W671" i="18"/>
  <c r="V671" i="18"/>
  <c r="Y679" i="18"/>
  <c r="X679" i="18"/>
  <c r="W679" i="18"/>
  <c r="V679" i="18"/>
  <c r="Y687" i="18"/>
  <c r="X687" i="18"/>
  <c r="W687" i="18"/>
  <c r="V687" i="18"/>
  <c r="Y695" i="18"/>
  <c r="X695" i="18"/>
  <c r="W695" i="18"/>
  <c r="V695" i="18"/>
  <c r="Y703" i="18"/>
  <c r="X703" i="18"/>
  <c r="W703" i="18"/>
  <c r="V703" i="18"/>
  <c r="Y711" i="18"/>
  <c r="X711" i="18"/>
  <c r="W711" i="18"/>
  <c r="V711" i="18"/>
  <c r="Y719" i="18"/>
  <c r="X719" i="18"/>
  <c r="W719" i="18"/>
  <c r="V719" i="18"/>
  <c r="Y727" i="18"/>
  <c r="X727" i="18"/>
  <c r="W727" i="18"/>
  <c r="V727" i="18"/>
  <c r="Y735" i="18"/>
  <c r="X735" i="18"/>
  <c r="W735" i="18"/>
  <c r="V735" i="18"/>
  <c r="Y743" i="18"/>
  <c r="X743" i="18"/>
  <c r="W743" i="18"/>
  <c r="V743" i="18"/>
  <c r="Y751" i="18"/>
  <c r="X751" i="18"/>
  <c r="W751" i="18"/>
  <c r="V751" i="18"/>
  <c r="Y759" i="18"/>
  <c r="X759" i="18"/>
  <c r="W759" i="18"/>
  <c r="V759" i="18"/>
  <c r="Y767" i="18"/>
  <c r="X767" i="18"/>
  <c r="W767" i="18"/>
  <c r="V767" i="18"/>
  <c r="Y775" i="18"/>
  <c r="X775" i="18"/>
  <c r="V775" i="18"/>
  <c r="W775" i="18"/>
  <c r="Y783" i="18"/>
  <c r="X783" i="18"/>
  <c r="W783" i="18"/>
  <c r="V783" i="18"/>
  <c r="Y791" i="18"/>
  <c r="X791" i="18"/>
  <c r="W791" i="18"/>
  <c r="V791" i="18"/>
  <c r="Y799" i="18"/>
  <c r="X799" i="18"/>
  <c r="W799" i="18"/>
  <c r="V799" i="18"/>
  <c r="Y807" i="18"/>
  <c r="X807" i="18"/>
  <c r="W807" i="18"/>
  <c r="V807" i="18"/>
  <c r="Y815" i="18"/>
  <c r="X815" i="18"/>
  <c r="W815" i="18"/>
  <c r="V815" i="18"/>
  <c r="Y823" i="18"/>
  <c r="X823" i="18"/>
  <c r="V823" i="18"/>
  <c r="W823" i="18"/>
  <c r="Y831" i="18"/>
  <c r="X831" i="18"/>
  <c r="V831" i="18"/>
  <c r="W831" i="18"/>
  <c r="Y839" i="18"/>
  <c r="X839" i="18"/>
  <c r="V839" i="18"/>
  <c r="W839" i="18"/>
  <c r="Y847" i="18"/>
  <c r="X847" i="18"/>
  <c r="W847" i="18"/>
  <c r="V847" i="18"/>
  <c r="Y855" i="18"/>
  <c r="X855" i="18"/>
  <c r="W855" i="18"/>
  <c r="V855" i="18"/>
  <c r="Y863" i="18"/>
  <c r="X863" i="18"/>
  <c r="W863" i="18"/>
  <c r="V863" i="18"/>
  <c r="Y871" i="18"/>
  <c r="X871" i="18"/>
  <c r="W871" i="18"/>
  <c r="V871" i="18"/>
  <c r="Y879" i="18"/>
  <c r="X879" i="18"/>
  <c r="W879" i="18"/>
  <c r="V879" i="18"/>
  <c r="Y887" i="18"/>
  <c r="X887" i="18"/>
  <c r="V887" i="18"/>
  <c r="W887" i="18"/>
  <c r="Y895" i="18"/>
  <c r="X895" i="18"/>
  <c r="V895" i="18"/>
  <c r="W895" i="18"/>
  <c r="Y903" i="18"/>
  <c r="X903" i="18"/>
  <c r="V903" i="18"/>
  <c r="W903" i="18"/>
  <c r="Y911" i="18"/>
  <c r="X911" i="18"/>
  <c r="W911" i="18"/>
  <c r="V911" i="18"/>
  <c r="Y919" i="18"/>
  <c r="X919" i="18"/>
  <c r="W919" i="18"/>
  <c r="V919" i="18"/>
  <c r="Y927" i="18"/>
  <c r="X927" i="18"/>
  <c r="W927" i="18"/>
  <c r="V927" i="18"/>
  <c r="Y935" i="18"/>
  <c r="X935" i="18"/>
  <c r="W935" i="18"/>
  <c r="V935" i="18"/>
  <c r="Y943" i="18"/>
  <c r="X943" i="18"/>
  <c r="W943" i="18"/>
  <c r="V943" i="18"/>
  <c r="Y951" i="18"/>
  <c r="X951" i="18"/>
  <c r="V951" i="18"/>
  <c r="W951" i="18"/>
  <c r="Y959" i="18"/>
  <c r="X959" i="18"/>
  <c r="V959" i="18"/>
  <c r="W959" i="18"/>
  <c r="Y967" i="18"/>
  <c r="X967" i="18"/>
  <c r="V967" i="18"/>
  <c r="W967" i="18"/>
  <c r="Y975" i="18"/>
  <c r="X975" i="18"/>
  <c r="W975" i="18"/>
  <c r="V975" i="18"/>
  <c r="Y983" i="18"/>
  <c r="X983" i="18"/>
  <c r="W983" i="18"/>
  <c r="V983" i="18"/>
  <c r="Y991" i="18"/>
  <c r="X991" i="18"/>
  <c r="W991" i="18"/>
  <c r="V991" i="18"/>
  <c r="Y999" i="18"/>
  <c r="X999" i="18"/>
  <c r="W999" i="18"/>
  <c r="V999" i="18"/>
  <c r="Y1007" i="18"/>
  <c r="X1007" i="18"/>
  <c r="V1007" i="18"/>
  <c r="W1007" i="18"/>
  <c r="Y1015" i="18"/>
  <c r="X1015" i="18"/>
  <c r="V1015" i="18"/>
  <c r="W1015" i="18"/>
  <c r="Y1023" i="18"/>
  <c r="X1023" i="18"/>
  <c r="W1023" i="18"/>
  <c r="V1023" i="18"/>
  <c r="Y1031" i="18"/>
  <c r="X1031" i="18"/>
  <c r="W1031" i="18"/>
  <c r="V1031" i="18"/>
  <c r="Y1039" i="18"/>
  <c r="X1039" i="18"/>
  <c r="V1039" i="18"/>
  <c r="W1039" i="18"/>
  <c r="Y1047" i="18"/>
  <c r="X1047" i="18"/>
  <c r="V1047" i="18"/>
  <c r="W1047" i="18"/>
  <c r="Y1055" i="18"/>
  <c r="X1055" i="18"/>
  <c r="W1055" i="18"/>
  <c r="V1055" i="18"/>
  <c r="P48" i="18"/>
  <c r="P49" i="18"/>
  <c r="P52" i="20" s="1"/>
  <c r="P50" i="18"/>
  <c r="P53" i="20" s="1"/>
  <c r="P51" i="18"/>
  <c r="P54" i="20" s="1"/>
  <c r="P52" i="18"/>
  <c r="P55" i="20" s="1"/>
  <c r="P53" i="18"/>
  <c r="P56" i="20" s="1"/>
  <c r="P48" i="14"/>
  <c r="P49" i="14"/>
  <c r="L52" i="20" s="1"/>
  <c r="P50" i="14"/>
  <c r="L53" i="20" s="1"/>
  <c r="P51" i="14"/>
  <c r="L54" i="20" s="1"/>
  <c r="P53" i="14"/>
  <c r="L56" i="20" s="1"/>
  <c r="P52" i="14"/>
  <c r="L55" i="20" s="1"/>
  <c r="P48" i="10"/>
  <c r="P49" i="10"/>
  <c r="H52" i="20" s="1"/>
  <c r="P53" i="10"/>
  <c r="H56" i="20" s="1"/>
  <c r="P50" i="10"/>
  <c r="H53" i="20" s="1"/>
  <c r="P51" i="10"/>
  <c r="H54" i="20" s="1"/>
  <c r="P52" i="10"/>
  <c r="H55" i="20" s="1"/>
  <c r="Y65" i="4"/>
  <c r="W65" i="4"/>
  <c r="V65" i="4"/>
  <c r="X65" i="4"/>
  <c r="Y105" i="4"/>
  <c r="W105" i="4"/>
  <c r="V105" i="4"/>
  <c r="X105" i="4"/>
  <c r="Y145" i="4"/>
  <c r="W145" i="4"/>
  <c r="V145" i="4"/>
  <c r="X145" i="4"/>
  <c r="Y193" i="4"/>
  <c r="W193" i="4"/>
  <c r="V193" i="4"/>
  <c r="X193" i="4"/>
  <c r="Y233" i="4"/>
  <c r="W233" i="4"/>
  <c r="V233" i="4"/>
  <c r="X233" i="4"/>
  <c r="Y273" i="4"/>
  <c r="W273" i="4"/>
  <c r="V273" i="4"/>
  <c r="X273" i="4"/>
  <c r="Y305" i="4"/>
  <c r="W305" i="4"/>
  <c r="V305" i="4"/>
  <c r="X305" i="4"/>
  <c r="Y337" i="4"/>
  <c r="W337" i="4"/>
  <c r="V337" i="4"/>
  <c r="X337" i="4"/>
  <c r="Y361" i="4"/>
  <c r="W361" i="4"/>
  <c r="V361" i="4"/>
  <c r="X361" i="4"/>
  <c r="Y393" i="4"/>
  <c r="W393" i="4"/>
  <c r="V393" i="4"/>
  <c r="X393" i="4"/>
  <c r="Y433" i="4"/>
  <c r="W433" i="4"/>
  <c r="V433" i="4"/>
  <c r="X433" i="4"/>
  <c r="Y473" i="4"/>
  <c r="W473" i="4"/>
  <c r="X473" i="4"/>
  <c r="V473" i="4"/>
  <c r="Y497" i="4"/>
  <c r="W497" i="4"/>
  <c r="V497" i="4"/>
  <c r="X497" i="4"/>
  <c r="Y529" i="4"/>
  <c r="W529" i="4"/>
  <c r="V529" i="4"/>
  <c r="X529" i="4"/>
  <c r="Y561" i="4"/>
  <c r="W561" i="4"/>
  <c r="V561" i="4"/>
  <c r="X561" i="4"/>
  <c r="Y601" i="4"/>
  <c r="W601" i="4"/>
  <c r="X601" i="4"/>
  <c r="V601" i="4"/>
  <c r="Y641" i="4"/>
  <c r="W641" i="4"/>
  <c r="V641" i="4"/>
  <c r="X641" i="4"/>
  <c r="Y681" i="4"/>
  <c r="V681" i="4"/>
  <c r="X681" i="4"/>
  <c r="W681" i="4"/>
  <c r="Y721" i="4"/>
  <c r="V721" i="4"/>
  <c r="W721" i="4"/>
  <c r="X721" i="4"/>
  <c r="Y761" i="4"/>
  <c r="V761" i="4"/>
  <c r="W761" i="4"/>
  <c r="X761" i="4"/>
  <c r="Y801" i="4"/>
  <c r="V801" i="4"/>
  <c r="X801" i="4"/>
  <c r="W801" i="4"/>
  <c r="Y865" i="4"/>
  <c r="V865" i="4"/>
  <c r="X865" i="4"/>
  <c r="W865" i="4"/>
  <c r="Y937" i="4"/>
  <c r="V937" i="4"/>
  <c r="W937" i="4"/>
  <c r="X937" i="4"/>
  <c r="Y1033" i="4"/>
  <c r="V1033" i="4"/>
  <c r="W1033" i="4"/>
  <c r="X1033" i="4"/>
  <c r="X50" i="8"/>
  <c r="Y50" i="8"/>
  <c r="V50" i="8"/>
  <c r="W50" i="8"/>
  <c r="X85" i="8"/>
  <c r="Y85" i="8"/>
  <c r="V85" i="8"/>
  <c r="W85" i="8"/>
  <c r="X109" i="8"/>
  <c r="Y109" i="8"/>
  <c r="V109" i="8"/>
  <c r="W109" i="8"/>
  <c r="X149" i="8"/>
  <c r="Y149" i="8"/>
  <c r="V149" i="8"/>
  <c r="W149" i="8"/>
  <c r="X189" i="8"/>
  <c r="Y189" i="8"/>
  <c r="V189" i="8"/>
  <c r="W189" i="8"/>
  <c r="X237" i="8"/>
  <c r="Y237" i="8"/>
  <c r="V237" i="8"/>
  <c r="W237" i="8"/>
  <c r="X285" i="8"/>
  <c r="Y285" i="8"/>
  <c r="V285" i="8"/>
  <c r="W285" i="8"/>
  <c r="X333" i="8"/>
  <c r="Y333" i="8"/>
  <c r="V333" i="8"/>
  <c r="W333" i="8"/>
  <c r="X373" i="8"/>
  <c r="Y373" i="8"/>
  <c r="V373" i="8"/>
  <c r="W373" i="8"/>
  <c r="X421" i="8"/>
  <c r="Y421" i="8"/>
  <c r="V421" i="8"/>
  <c r="W421" i="8"/>
  <c r="X461" i="8"/>
  <c r="Y461" i="8"/>
  <c r="V461" i="8"/>
  <c r="W461" i="8"/>
  <c r="X501" i="8"/>
  <c r="Y501" i="8"/>
  <c r="V501" i="8"/>
  <c r="W501" i="8"/>
  <c r="X533" i="8"/>
  <c r="Y533" i="8"/>
  <c r="V533" i="8"/>
  <c r="W533" i="8"/>
  <c r="X573" i="8"/>
  <c r="Y573" i="8"/>
  <c r="V573" i="8"/>
  <c r="W573" i="8"/>
  <c r="X605" i="8"/>
  <c r="Y605" i="8"/>
  <c r="V605" i="8"/>
  <c r="W605" i="8"/>
  <c r="X637" i="8"/>
  <c r="Y637" i="8"/>
  <c r="V637" i="8"/>
  <c r="W637" i="8"/>
  <c r="X677" i="8"/>
  <c r="Y677" i="8"/>
  <c r="V677" i="8"/>
  <c r="W677" i="8"/>
  <c r="X717" i="8"/>
  <c r="Y717" i="8"/>
  <c r="V717" i="8"/>
  <c r="W717" i="8"/>
  <c r="X749" i="8"/>
  <c r="Y749" i="8"/>
  <c r="V749" i="8"/>
  <c r="W749" i="8"/>
  <c r="X789" i="8"/>
  <c r="Y789" i="8"/>
  <c r="V789" i="8"/>
  <c r="W789" i="8"/>
  <c r="X837" i="8"/>
  <c r="Y837" i="8"/>
  <c r="V837" i="8"/>
  <c r="W837" i="8"/>
  <c r="X893" i="8"/>
  <c r="Y893" i="8"/>
  <c r="V893" i="8"/>
  <c r="W893" i="8"/>
  <c r="X965" i="8"/>
  <c r="Y965" i="8"/>
  <c r="V965" i="8"/>
  <c r="W965" i="8"/>
  <c r="Y1021" i="8"/>
  <c r="V1021" i="8"/>
  <c r="W1021" i="8"/>
  <c r="X1021" i="8"/>
  <c r="X54" i="9"/>
  <c r="Y54" i="9"/>
  <c r="V54" i="9"/>
  <c r="W54" i="9"/>
  <c r="X104" i="9"/>
  <c r="Y104" i="9"/>
  <c r="V104" i="9"/>
  <c r="W104" i="9"/>
  <c r="Y153" i="9"/>
  <c r="X153" i="9"/>
  <c r="V153" i="9"/>
  <c r="W153" i="9"/>
  <c r="Y193" i="9"/>
  <c r="V193" i="9"/>
  <c r="X193" i="9"/>
  <c r="W193" i="9"/>
  <c r="Y233" i="9"/>
  <c r="X233" i="9"/>
  <c r="V233" i="9"/>
  <c r="W233" i="9"/>
  <c r="Y273" i="9"/>
  <c r="X273" i="9"/>
  <c r="V273" i="9"/>
  <c r="W273" i="9"/>
  <c r="Y313" i="9"/>
  <c r="X313" i="9"/>
  <c r="V313" i="9"/>
  <c r="W313" i="9"/>
  <c r="Y345" i="9"/>
  <c r="X345" i="9"/>
  <c r="V345" i="9"/>
  <c r="W345" i="9"/>
  <c r="Y385" i="9"/>
  <c r="X385" i="9"/>
  <c r="V385" i="9"/>
  <c r="W385" i="9"/>
  <c r="Y425" i="9"/>
  <c r="X425" i="9"/>
  <c r="V425" i="9"/>
  <c r="W425" i="9"/>
  <c r="Y457" i="9"/>
  <c r="X457" i="9"/>
  <c r="V457" i="9"/>
  <c r="W457" i="9"/>
  <c r="Y497" i="9"/>
  <c r="X497" i="9"/>
  <c r="V497" i="9"/>
  <c r="W497" i="9"/>
  <c r="Y537" i="9"/>
  <c r="X537" i="9"/>
  <c r="V537" i="9"/>
  <c r="W537" i="9"/>
  <c r="Y569" i="9"/>
  <c r="X569" i="9"/>
  <c r="V569" i="9"/>
  <c r="W569" i="9"/>
  <c r="Y609" i="9"/>
  <c r="X609" i="9"/>
  <c r="V609" i="9"/>
  <c r="W609" i="9"/>
  <c r="Y649" i="9"/>
  <c r="X649" i="9"/>
  <c r="V649" i="9"/>
  <c r="W649" i="9"/>
  <c r="Y689" i="9"/>
  <c r="X689" i="9"/>
  <c r="V689" i="9"/>
  <c r="W689" i="9"/>
  <c r="Y737" i="9"/>
  <c r="X737" i="9"/>
  <c r="V737" i="9"/>
  <c r="W737" i="9"/>
  <c r="Y785" i="9"/>
  <c r="X785" i="9"/>
  <c r="V785" i="9"/>
  <c r="W785" i="9"/>
  <c r="Y833" i="9"/>
  <c r="X833" i="9"/>
  <c r="V833" i="9"/>
  <c r="W833" i="9"/>
  <c r="Y881" i="9"/>
  <c r="X881" i="9"/>
  <c r="V881" i="9"/>
  <c r="W881" i="9"/>
  <c r="Y913" i="9"/>
  <c r="X913" i="9"/>
  <c r="V913" i="9"/>
  <c r="W913" i="9"/>
  <c r="Y969" i="9"/>
  <c r="X969" i="9"/>
  <c r="V969" i="9"/>
  <c r="W969" i="9"/>
  <c r="Y1033" i="9"/>
  <c r="X1033" i="9"/>
  <c r="V1033" i="9"/>
  <c r="W1033" i="9"/>
  <c r="Y42" i="10"/>
  <c r="V42" i="10"/>
  <c r="W42" i="10"/>
  <c r="X42" i="10"/>
  <c r="Y101" i="10"/>
  <c r="V101" i="10"/>
  <c r="W101" i="10"/>
  <c r="X101" i="10"/>
  <c r="Y149" i="10"/>
  <c r="V149" i="10"/>
  <c r="W149" i="10"/>
  <c r="X149" i="10"/>
  <c r="Y197" i="10"/>
  <c r="V197" i="10"/>
  <c r="W197" i="10"/>
  <c r="X197" i="10"/>
  <c r="Y237" i="10"/>
  <c r="V237" i="10"/>
  <c r="W237" i="10"/>
  <c r="X237" i="10"/>
  <c r="Y261" i="10"/>
  <c r="V261" i="10"/>
  <c r="W261" i="10"/>
  <c r="X261" i="10"/>
  <c r="Y277" i="10"/>
  <c r="V277" i="10"/>
  <c r="W277" i="10"/>
  <c r="X277" i="10"/>
  <c r="Y293" i="10"/>
  <c r="V293" i="10"/>
  <c r="W293" i="10"/>
  <c r="X293" i="10"/>
  <c r="Y309" i="10"/>
  <c r="V309" i="10"/>
  <c r="W309" i="10"/>
  <c r="X309" i="10"/>
  <c r="Y333" i="10"/>
  <c r="V333" i="10"/>
  <c r="W333" i="10"/>
  <c r="X333" i="10"/>
  <c r="Y357" i="10"/>
  <c r="V357" i="10"/>
  <c r="W357" i="10"/>
  <c r="X357" i="10"/>
  <c r="Y381" i="10"/>
  <c r="V381" i="10"/>
  <c r="W381" i="10"/>
  <c r="X381" i="10"/>
  <c r="Y405" i="10"/>
  <c r="V405" i="10"/>
  <c r="W405" i="10"/>
  <c r="X405" i="10"/>
  <c r="Y421" i="10"/>
  <c r="V421" i="10"/>
  <c r="W421" i="10"/>
  <c r="X421" i="10"/>
  <c r="Y437" i="10"/>
  <c r="V437" i="10"/>
  <c r="W437" i="10"/>
  <c r="X437" i="10"/>
  <c r="Y445" i="10"/>
  <c r="V445" i="10"/>
  <c r="W445" i="10"/>
  <c r="X445" i="10"/>
  <c r="Y461" i="10"/>
  <c r="V461" i="10"/>
  <c r="W461" i="10"/>
  <c r="X461" i="10"/>
  <c r="Y477" i="10"/>
  <c r="V477" i="10"/>
  <c r="W477" i="10"/>
  <c r="X477" i="10"/>
  <c r="Y501" i="10"/>
  <c r="V501" i="10"/>
  <c r="W501" i="10"/>
  <c r="X501" i="10"/>
  <c r="Y517" i="10"/>
  <c r="V517" i="10"/>
  <c r="W517" i="10"/>
  <c r="X517" i="10"/>
  <c r="Y533" i="10"/>
  <c r="V533" i="10"/>
  <c r="W533" i="10"/>
  <c r="X533" i="10"/>
  <c r="Y557" i="10"/>
  <c r="V557" i="10"/>
  <c r="W557" i="10"/>
  <c r="X557" i="10"/>
  <c r="Y573" i="10"/>
  <c r="V573" i="10"/>
  <c r="W573" i="10"/>
  <c r="X573" i="10"/>
  <c r="Y589" i="10"/>
  <c r="V589" i="10"/>
  <c r="W589" i="10"/>
  <c r="X589" i="10"/>
  <c r="Y605" i="10"/>
  <c r="V605" i="10"/>
  <c r="W605" i="10"/>
  <c r="X605" i="10"/>
  <c r="Y613" i="10"/>
  <c r="V613" i="10"/>
  <c r="W613" i="10"/>
  <c r="X613" i="10"/>
  <c r="Y629" i="10"/>
  <c r="V629" i="10"/>
  <c r="W629" i="10"/>
  <c r="X629" i="10"/>
  <c r="Y637" i="10"/>
  <c r="V637" i="10"/>
  <c r="W637" i="10"/>
  <c r="X637" i="10"/>
  <c r="Y645" i="10"/>
  <c r="V645" i="10"/>
  <c r="W645" i="10"/>
  <c r="X645" i="10"/>
  <c r="Y653" i="10"/>
  <c r="V653" i="10"/>
  <c r="W653" i="10"/>
  <c r="X653" i="10"/>
  <c r="Y661" i="10"/>
  <c r="V661" i="10"/>
  <c r="W661" i="10"/>
  <c r="X661" i="10"/>
  <c r="Y677" i="10"/>
  <c r="V677" i="10"/>
  <c r="W677" i="10"/>
  <c r="X677" i="10"/>
  <c r="Y685" i="10"/>
  <c r="V685" i="10"/>
  <c r="W685" i="10"/>
  <c r="X685" i="10"/>
  <c r="Y693" i="10"/>
  <c r="V693" i="10"/>
  <c r="W693" i="10"/>
  <c r="X693" i="10"/>
  <c r="Y701" i="10"/>
  <c r="V701" i="10"/>
  <c r="W701" i="10"/>
  <c r="X701" i="10"/>
  <c r="Y709" i="10"/>
  <c r="V709" i="10"/>
  <c r="W709" i="10"/>
  <c r="X709" i="10"/>
  <c r="Y717" i="10"/>
  <c r="V717" i="10"/>
  <c r="W717" i="10"/>
  <c r="X717" i="10"/>
  <c r="Y725" i="10"/>
  <c r="V725" i="10"/>
  <c r="W725" i="10"/>
  <c r="X725" i="10"/>
  <c r="Y733" i="10"/>
  <c r="V733" i="10"/>
  <c r="W733" i="10"/>
  <c r="X733" i="10"/>
  <c r="Y741" i="10"/>
  <c r="V741" i="10"/>
  <c r="W741" i="10"/>
  <c r="X741" i="10"/>
  <c r="Y749" i="10"/>
  <c r="V749" i="10"/>
  <c r="W749" i="10"/>
  <c r="X749" i="10"/>
  <c r="Y757" i="10"/>
  <c r="V757" i="10"/>
  <c r="W757" i="10"/>
  <c r="X757" i="10"/>
  <c r="Y773" i="10"/>
  <c r="V773" i="10"/>
  <c r="W773" i="10"/>
  <c r="X773" i="10"/>
  <c r="Y789" i="10"/>
  <c r="V789" i="10"/>
  <c r="W789" i="10"/>
  <c r="X789" i="10"/>
  <c r="Y805" i="10"/>
  <c r="V805" i="10"/>
  <c r="W805" i="10"/>
  <c r="X805" i="10"/>
  <c r="Y821" i="10"/>
  <c r="V821" i="10"/>
  <c r="W821" i="10"/>
  <c r="X821" i="10"/>
  <c r="Y837" i="10"/>
  <c r="V837" i="10"/>
  <c r="W837" i="10"/>
  <c r="X837" i="10"/>
  <c r="Y853" i="10"/>
  <c r="V853" i="10"/>
  <c r="W853" i="10"/>
  <c r="X853" i="10"/>
  <c r="Y869" i="10"/>
  <c r="V869" i="10"/>
  <c r="W869" i="10"/>
  <c r="X869" i="10"/>
  <c r="Y885" i="10"/>
  <c r="V885" i="10"/>
  <c r="W885" i="10"/>
  <c r="X885" i="10"/>
  <c r="Y909" i="10"/>
  <c r="V909" i="10"/>
  <c r="W909" i="10"/>
  <c r="X909" i="10"/>
  <c r="Y925" i="10"/>
  <c r="V925" i="10"/>
  <c r="W925" i="10"/>
  <c r="X925" i="10"/>
  <c r="Y941" i="10"/>
  <c r="V941" i="10"/>
  <c r="W941" i="10"/>
  <c r="X941" i="10"/>
  <c r="Y957" i="10"/>
  <c r="V957" i="10"/>
  <c r="W957" i="10"/>
  <c r="X957" i="10"/>
  <c r="Y973" i="10"/>
  <c r="V973" i="10"/>
  <c r="W973" i="10"/>
  <c r="X973" i="10"/>
  <c r="Y989" i="10"/>
  <c r="V989" i="10"/>
  <c r="W989" i="10"/>
  <c r="X989" i="10"/>
  <c r="Y1005" i="10"/>
  <c r="V1005" i="10"/>
  <c r="W1005" i="10"/>
  <c r="X1005" i="10"/>
  <c r="Y1053" i="10"/>
  <c r="V1053" i="10"/>
  <c r="W1053" i="10"/>
  <c r="X1053" i="10"/>
  <c r="V81" i="11"/>
  <c r="W81" i="11"/>
  <c r="X81" i="11"/>
  <c r="Y81" i="11"/>
  <c r="V129" i="11"/>
  <c r="W129" i="11"/>
  <c r="X129" i="11"/>
  <c r="Y129" i="11"/>
  <c r="V185" i="11"/>
  <c r="W185" i="11"/>
  <c r="X185" i="11"/>
  <c r="Y185" i="11"/>
  <c r="V241" i="11"/>
  <c r="W241" i="11"/>
  <c r="X241" i="11"/>
  <c r="Y241" i="11"/>
  <c r="V297" i="11"/>
  <c r="W297" i="11"/>
  <c r="X297" i="11"/>
  <c r="Y297" i="11"/>
  <c r="V345" i="11"/>
  <c r="W345" i="11"/>
  <c r="X345" i="11"/>
  <c r="Y345" i="11"/>
  <c r="V385" i="11"/>
  <c r="W385" i="11"/>
  <c r="X385" i="11"/>
  <c r="Y385" i="11"/>
  <c r="V417" i="11"/>
  <c r="W417" i="11"/>
  <c r="X417" i="11"/>
  <c r="Y417" i="11"/>
  <c r="V449" i="11"/>
  <c r="W449" i="11"/>
  <c r="X449" i="11"/>
  <c r="Y449" i="11"/>
  <c r="V481" i="11"/>
  <c r="W481" i="11"/>
  <c r="X481" i="11"/>
  <c r="Y481" i="11"/>
  <c r="V513" i="11"/>
  <c r="W513" i="11"/>
  <c r="X513" i="11"/>
  <c r="Y513" i="11"/>
  <c r="V561" i="11"/>
  <c r="W561" i="11"/>
  <c r="X561" i="11"/>
  <c r="Y561" i="11"/>
  <c r="V601" i="11"/>
  <c r="W601" i="11"/>
  <c r="X601" i="11"/>
  <c r="Y601" i="11"/>
  <c r="V649" i="11"/>
  <c r="W649" i="11"/>
  <c r="X649" i="11"/>
  <c r="Y649" i="11"/>
  <c r="V689" i="11"/>
  <c r="W689" i="11"/>
  <c r="X689" i="11"/>
  <c r="Y689" i="11"/>
  <c r="V745" i="11"/>
  <c r="W745" i="11"/>
  <c r="X745" i="11"/>
  <c r="Y745" i="11"/>
  <c r="V801" i="11"/>
  <c r="W801" i="11"/>
  <c r="X801" i="11"/>
  <c r="Y801" i="11"/>
  <c r="V849" i="11"/>
  <c r="W849" i="11"/>
  <c r="X849" i="11"/>
  <c r="Y849" i="11"/>
  <c r="V881" i="11"/>
  <c r="W881" i="11"/>
  <c r="X881" i="11"/>
  <c r="Y881" i="11"/>
  <c r="V913" i="11"/>
  <c r="W913" i="11"/>
  <c r="X913" i="11"/>
  <c r="Y913" i="11"/>
  <c r="V961" i="11"/>
  <c r="W961" i="11"/>
  <c r="X961" i="11"/>
  <c r="Y961" i="11"/>
  <c r="V1057" i="11"/>
  <c r="W1057" i="11"/>
  <c r="X1057" i="11"/>
  <c r="Y1057" i="11"/>
  <c r="V85" i="12"/>
  <c r="W85" i="12"/>
  <c r="X85" i="12"/>
  <c r="Y85" i="12"/>
  <c r="V133" i="12"/>
  <c r="W133" i="12"/>
  <c r="X133" i="12"/>
  <c r="Y133" i="12"/>
  <c r="V181" i="12"/>
  <c r="W181" i="12"/>
  <c r="X181" i="12"/>
  <c r="Y181" i="12"/>
  <c r="V237" i="12"/>
  <c r="W237" i="12"/>
  <c r="X237" i="12"/>
  <c r="Y237" i="12"/>
  <c r="V293" i="12"/>
  <c r="W293" i="12"/>
  <c r="X293" i="12"/>
  <c r="Y293" i="12"/>
  <c r="V341" i="12"/>
  <c r="W341" i="12"/>
  <c r="X341" i="12"/>
  <c r="Y341" i="12"/>
  <c r="V373" i="12"/>
  <c r="W373" i="12"/>
  <c r="X373" i="12"/>
  <c r="Y373" i="12"/>
  <c r="V421" i="12"/>
  <c r="W421" i="12"/>
  <c r="X421" i="12"/>
  <c r="Y421" i="12"/>
  <c r="V469" i="12"/>
  <c r="W469" i="12"/>
  <c r="X469" i="12"/>
  <c r="Y469" i="12"/>
  <c r="V525" i="12"/>
  <c r="W525" i="12"/>
  <c r="X525" i="12"/>
  <c r="Y525" i="12"/>
  <c r="V573" i="12"/>
  <c r="W573" i="12"/>
  <c r="X573" i="12"/>
  <c r="Y573" i="12"/>
  <c r="V613" i="12"/>
  <c r="W613" i="12"/>
  <c r="X613" i="12"/>
  <c r="Y613" i="12"/>
  <c r="V661" i="12"/>
  <c r="W661" i="12"/>
  <c r="X661" i="12"/>
  <c r="Y661" i="12"/>
  <c r="V709" i="12"/>
  <c r="W709" i="12"/>
  <c r="X709" i="12"/>
  <c r="Y709" i="12"/>
  <c r="V757" i="12"/>
  <c r="W757" i="12"/>
  <c r="X757" i="12"/>
  <c r="Y757" i="12"/>
  <c r="V805" i="12"/>
  <c r="W805" i="12"/>
  <c r="X805" i="12"/>
  <c r="Y805" i="12"/>
  <c r="V861" i="12"/>
  <c r="W861" i="12"/>
  <c r="X861" i="12"/>
  <c r="Y861" i="12"/>
  <c r="V909" i="12"/>
  <c r="W909" i="12"/>
  <c r="X909" i="12"/>
  <c r="Y909" i="12"/>
  <c r="V1029" i="12"/>
  <c r="W1029" i="12"/>
  <c r="X1029" i="12"/>
  <c r="Y1029" i="12"/>
  <c r="Y46" i="13"/>
  <c r="V46" i="13"/>
  <c r="W46" i="13"/>
  <c r="X46" i="13"/>
  <c r="Y97" i="13"/>
  <c r="W97" i="13"/>
  <c r="X97" i="13"/>
  <c r="V97" i="13"/>
  <c r="Y153" i="13"/>
  <c r="W153" i="13"/>
  <c r="X153" i="13"/>
  <c r="V153" i="13"/>
  <c r="Y209" i="13"/>
  <c r="W209" i="13"/>
  <c r="X209" i="13"/>
  <c r="V209" i="13"/>
  <c r="Y257" i="13"/>
  <c r="W257" i="13"/>
  <c r="X257" i="13"/>
  <c r="V257" i="13"/>
  <c r="Y305" i="13"/>
  <c r="W305" i="13"/>
  <c r="X305" i="13"/>
  <c r="V305" i="13"/>
  <c r="Y353" i="13"/>
  <c r="W353" i="13"/>
  <c r="X353" i="13"/>
  <c r="V353" i="13"/>
  <c r="Y401" i="13"/>
  <c r="W401" i="13"/>
  <c r="X401" i="13"/>
  <c r="V401" i="13"/>
  <c r="Y457" i="13"/>
  <c r="W457" i="13"/>
  <c r="X457" i="13"/>
  <c r="V457" i="13"/>
  <c r="Y505" i="13"/>
  <c r="W505" i="13"/>
  <c r="X505" i="13"/>
  <c r="V505" i="13"/>
  <c r="Y545" i="13"/>
  <c r="W545" i="13"/>
  <c r="X545" i="13"/>
  <c r="V545" i="13"/>
  <c r="Y577" i="13"/>
  <c r="W577" i="13"/>
  <c r="X577" i="13"/>
  <c r="V577" i="13"/>
  <c r="Y617" i="13"/>
  <c r="W617" i="13"/>
  <c r="X617" i="13"/>
  <c r="V617" i="13"/>
  <c r="Y665" i="13"/>
  <c r="W665" i="13"/>
  <c r="X665" i="13"/>
  <c r="V665" i="13"/>
  <c r="Y697" i="13"/>
  <c r="W697" i="13"/>
  <c r="X697" i="13"/>
  <c r="V697" i="13"/>
  <c r="W745" i="13"/>
  <c r="X745" i="13"/>
  <c r="Y745" i="13"/>
  <c r="V745" i="13"/>
  <c r="W777" i="13"/>
  <c r="X777" i="13"/>
  <c r="Y777" i="13"/>
  <c r="V777" i="13"/>
  <c r="W825" i="13"/>
  <c r="X825" i="13"/>
  <c r="Y825" i="13"/>
  <c r="V825" i="13"/>
  <c r="W857" i="13"/>
  <c r="X857" i="13"/>
  <c r="Y857" i="13"/>
  <c r="V857" i="13"/>
  <c r="W897" i="13"/>
  <c r="X897" i="13"/>
  <c r="Y897" i="13"/>
  <c r="V897" i="13"/>
  <c r="W921" i="13"/>
  <c r="X921" i="13"/>
  <c r="Y921" i="13"/>
  <c r="V921" i="13"/>
  <c r="W937" i="13"/>
  <c r="X937" i="13"/>
  <c r="Y937" i="13"/>
  <c r="V937" i="13"/>
  <c r="W969" i="13"/>
  <c r="X969" i="13"/>
  <c r="Y969" i="13"/>
  <c r="V969" i="13"/>
  <c r="W977" i="13"/>
  <c r="X977" i="13"/>
  <c r="Y977" i="13"/>
  <c r="V977" i="13"/>
  <c r="W993" i="13"/>
  <c r="X993" i="13"/>
  <c r="Y993" i="13"/>
  <c r="V993" i="13"/>
  <c r="W1001" i="13"/>
  <c r="X1001" i="13"/>
  <c r="Y1001" i="13"/>
  <c r="V1001" i="13"/>
  <c r="W1009" i="13"/>
  <c r="X1009" i="13"/>
  <c r="Y1009" i="13"/>
  <c r="V1009" i="13"/>
  <c r="W1033" i="13"/>
  <c r="X1033" i="13"/>
  <c r="Y1033" i="13"/>
  <c r="V1033" i="13"/>
  <c r="X61" i="14"/>
  <c r="Y61" i="14"/>
  <c r="V61" i="14"/>
  <c r="W61" i="14"/>
  <c r="X109" i="14"/>
  <c r="Y109" i="14"/>
  <c r="V109" i="14"/>
  <c r="W109" i="14"/>
  <c r="X149" i="14"/>
  <c r="Y149" i="14"/>
  <c r="V149" i="14"/>
  <c r="W149" i="14"/>
  <c r="X189" i="14"/>
  <c r="Y189" i="14"/>
  <c r="V189" i="14"/>
  <c r="W189" i="14"/>
  <c r="X237" i="14"/>
  <c r="Y237" i="14"/>
  <c r="V237" i="14"/>
  <c r="W237" i="14"/>
  <c r="X269" i="14"/>
  <c r="Y269" i="14"/>
  <c r="V269" i="14"/>
  <c r="W269" i="14"/>
  <c r="X309" i="14"/>
  <c r="Y309" i="14"/>
  <c r="V309" i="14"/>
  <c r="W309" i="14"/>
  <c r="X357" i="14"/>
  <c r="Y357" i="14"/>
  <c r="V357" i="14"/>
  <c r="W357" i="14"/>
  <c r="X405" i="14"/>
  <c r="Y405" i="14"/>
  <c r="V405" i="14"/>
  <c r="W405" i="14"/>
  <c r="X453" i="14"/>
  <c r="Y453" i="14"/>
  <c r="V453" i="14"/>
  <c r="W453" i="14"/>
  <c r="X501" i="14"/>
  <c r="Y501" i="14"/>
  <c r="V501" i="14"/>
  <c r="W501" i="14"/>
  <c r="X549" i="14"/>
  <c r="Y549" i="14"/>
  <c r="V549" i="14"/>
  <c r="W549" i="14"/>
  <c r="X605" i="14"/>
  <c r="Y605" i="14"/>
  <c r="V605" i="14"/>
  <c r="W605" i="14"/>
  <c r="X653" i="14"/>
  <c r="Y653" i="14"/>
  <c r="V653" i="14"/>
  <c r="W653" i="14"/>
  <c r="X701" i="14"/>
  <c r="Y701" i="14"/>
  <c r="V701" i="14"/>
  <c r="W701" i="14"/>
  <c r="X741" i="14"/>
  <c r="Y741" i="14"/>
  <c r="V741" i="14"/>
  <c r="W741" i="14"/>
  <c r="X773" i="14"/>
  <c r="Y773" i="14"/>
  <c r="V773" i="14"/>
  <c r="W773" i="14"/>
  <c r="X829" i="14"/>
  <c r="Y829" i="14"/>
  <c r="V829" i="14"/>
  <c r="W829" i="14"/>
  <c r="X877" i="14"/>
  <c r="Y877" i="14"/>
  <c r="V877" i="14"/>
  <c r="W877" i="14"/>
  <c r="X941" i="14"/>
  <c r="Y941" i="14"/>
  <c r="V941" i="14"/>
  <c r="W941" i="14"/>
  <c r="X1005" i="14"/>
  <c r="Y1005" i="14"/>
  <c r="V1005" i="14"/>
  <c r="W1005" i="14"/>
  <c r="X38" i="15"/>
  <c r="Y38" i="15"/>
  <c r="W38" i="15"/>
  <c r="V38" i="15"/>
  <c r="X89" i="15"/>
  <c r="Y89" i="15"/>
  <c r="V89" i="15"/>
  <c r="W89" i="15"/>
  <c r="X137" i="15"/>
  <c r="Y137" i="15"/>
  <c r="V137" i="15"/>
  <c r="W137" i="15"/>
  <c r="X177" i="15"/>
  <c r="Y177" i="15"/>
  <c r="V177" i="15"/>
  <c r="W177" i="15"/>
  <c r="X217" i="15"/>
  <c r="Y217" i="15"/>
  <c r="W217" i="15"/>
  <c r="V217" i="15"/>
  <c r="X265" i="15"/>
  <c r="Y265" i="15"/>
  <c r="W265" i="15"/>
  <c r="V265" i="15"/>
  <c r="X313" i="15"/>
  <c r="Y313" i="15"/>
  <c r="W313" i="15"/>
  <c r="V313" i="15"/>
  <c r="X361" i="15"/>
  <c r="Y361" i="15"/>
  <c r="W361" i="15"/>
  <c r="V361" i="15"/>
  <c r="X393" i="15"/>
  <c r="Y393" i="15"/>
  <c r="W393" i="15"/>
  <c r="V393" i="15"/>
  <c r="X457" i="15"/>
  <c r="Y457" i="15"/>
  <c r="W457" i="15"/>
  <c r="V457" i="15"/>
  <c r="X505" i="15"/>
  <c r="Y505" i="15"/>
  <c r="W505" i="15"/>
  <c r="V505" i="15"/>
  <c r="X553" i="15"/>
  <c r="Y553" i="15"/>
  <c r="W553" i="15"/>
  <c r="V553" i="15"/>
  <c r="X601" i="15"/>
  <c r="Y601" i="15"/>
  <c r="W601" i="15"/>
  <c r="V601" i="15"/>
  <c r="X649" i="15"/>
  <c r="Y649" i="15"/>
  <c r="W649" i="15"/>
  <c r="V649" i="15"/>
  <c r="Y697" i="15"/>
  <c r="W697" i="15"/>
  <c r="X697" i="15"/>
  <c r="V697" i="15"/>
  <c r="Y737" i="15"/>
  <c r="W737" i="15"/>
  <c r="X737" i="15"/>
  <c r="V737" i="15"/>
  <c r="Y785" i="15"/>
  <c r="W785" i="15"/>
  <c r="X785" i="15"/>
  <c r="V785" i="15"/>
  <c r="Y825" i="15"/>
  <c r="W825" i="15"/>
  <c r="X825" i="15"/>
  <c r="V825" i="15"/>
  <c r="Y865" i="15"/>
  <c r="W865" i="15"/>
  <c r="X865" i="15"/>
  <c r="V865" i="15"/>
  <c r="Y897" i="15"/>
  <c r="W897" i="15"/>
  <c r="X897" i="15"/>
  <c r="V897" i="15"/>
  <c r="Y929" i="15"/>
  <c r="W929" i="15"/>
  <c r="X929" i="15"/>
  <c r="V929" i="15"/>
  <c r="Y969" i="15"/>
  <c r="W969" i="15"/>
  <c r="X969" i="15"/>
  <c r="V969" i="15"/>
  <c r="Y1001" i="15"/>
  <c r="W1001" i="15"/>
  <c r="X1001" i="15"/>
  <c r="V1001" i="15"/>
  <c r="Y1049" i="15"/>
  <c r="W1049" i="15"/>
  <c r="X1049" i="15"/>
  <c r="V1049" i="15"/>
  <c r="Y85" i="16"/>
  <c r="V85" i="16"/>
  <c r="W85" i="16"/>
  <c r="X85" i="16"/>
  <c r="Y133" i="16"/>
  <c r="V133" i="16"/>
  <c r="W133" i="16"/>
  <c r="X133" i="16"/>
  <c r="Y181" i="16"/>
  <c r="V181" i="16"/>
  <c r="W181" i="16"/>
  <c r="X181" i="16"/>
  <c r="Y221" i="16"/>
  <c r="V221" i="16"/>
  <c r="W221" i="16"/>
  <c r="X221" i="16"/>
  <c r="Y269" i="16"/>
  <c r="V269" i="16"/>
  <c r="W269" i="16"/>
  <c r="X269" i="16"/>
  <c r="Y333" i="16"/>
  <c r="V333" i="16"/>
  <c r="W333" i="16"/>
  <c r="X333" i="16"/>
  <c r="Y405" i="16"/>
  <c r="V405" i="16"/>
  <c r="W405" i="16"/>
  <c r="X405" i="16"/>
  <c r="Y477" i="16"/>
  <c r="W477" i="16"/>
  <c r="V477" i="16"/>
  <c r="X477" i="16"/>
  <c r="Y541" i="16"/>
  <c r="W541" i="16"/>
  <c r="V541" i="16"/>
  <c r="X541" i="16"/>
  <c r="Y597" i="16"/>
  <c r="W597" i="16"/>
  <c r="X597" i="16"/>
  <c r="V597" i="16"/>
  <c r="Y661" i="16"/>
  <c r="W661" i="16"/>
  <c r="X661" i="16"/>
  <c r="V661" i="16"/>
  <c r="Y773" i="16"/>
  <c r="W773" i="16"/>
  <c r="V773" i="16"/>
  <c r="X773" i="16"/>
  <c r="Y1037" i="16"/>
  <c r="W1037" i="16"/>
  <c r="X1037" i="16"/>
  <c r="V1037" i="16"/>
  <c r="Y65" i="17"/>
  <c r="X65" i="17"/>
  <c r="W65" i="17"/>
  <c r="V65" i="17"/>
  <c r="Y129" i="17"/>
  <c r="X129" i="17"/>
  <c r="W129" i="17"/>
  <c r="V129" i="17"/>
  <c r="Y185" i="17"/>
  <c r="X185" i="17"/>
  <c r="W185" i="17"/>
  <c r="V185" i="17"/>
  <c r="Y233" i="17"/>
  <c r="X233" i="17"/>
  <c r="W233" i="17"/>
  <c r="V233" i="17"/>
  <c r="Y297" i="17"/>
  <c r="X297" i="17"/>
  <c r="W297" i="17"/>
  <c r="V297" i="17"/>
  <c r="Y353" i="17"/>
  <c r="X353" i="17"/>
  <c r="W353" i="17"/>
  <c r="V353" i="17"/>
  <c r="Y401" i="17"/>
  <c r="X401" i="17"/>
  <c r="W401" i="17"/>
  <c r="V401" i="17"/>
  <c r="Y449" i="17"/>
  <c r="X449" i="17"/>
  <c r="W449" i="17"/>
  <c r="V449" i="17"/>
  <c r="Y489" i="17"/>
  <c r="X489" i="17"/>
  <c r="W489" i="17"/>
  <c r="V489" i="17"/>
  <c r="Y529" i="17"/>
  <c r="X529" i="17"/>
  <c r="W529" i="17"/>
  <c r="V529" i="17"/>
  <c r="Y561" i="17"/>
  <c r="X561" i="17"/>
  <c r="W561" i="17"/>
  <c r="V561" i="17"/>
  <c r="Y593" i="17"/>
  <c r="X593" i="17"/>
  <c r="W593" i="17"/>
  <c r="V593" i="17"/>
  <c r="Y633" i="17"/>
  <c r="W633" i="17"/>
  <c r="X633" i="17"/>
  <c r="V633" i="17"/>
  <c r="Y665" i="17"/>
  <c r="X665" i="17"/>
  <c r="W665" i="17"/>
  <c r="V665" i="17"/>
  <c r="Y705" i="17"/>
  <c r="X705" i="17"/>
  <c r="W705" i="17"/>
  <c r="V705" i="17"/>
  <c r="Y761" i="17"/>
  <c r="X761" i="17"/>
  <c r="W761" i="17"/>
  <c r="V761" i="17"/>
  <c r="Y817" i="17"/>
  <c r="X817" i="17"/>
  <c r="W817" i="17"/>
  <c r="V817" i="17"/>
  <c r="Y889" i="17"/>
  <c r="W889" i="17"/>
  <c r="X889" i="17"/>
  <c r="V889" i="17"/>
  <c r="Y945" i="17"/>
  <c r="X945" i="17"/>
  <c r="W945" i="17"/>
  <c r="V945" i="17"/>
  <c r="Y1033" i="17"/>
  <c r="X1033" i="17"/>
  <c r="V1033" i="17"/>
  <c r="W1033" i="17"/>
  <c r="Y61" i="18"/>
  <c r="X61" i="18"/>
  <c r="W61" i="18"/>
  <c r="V61" i="18"/>
  <c r="Y109" i="18"/>
  <c r="W109" i="18"/>
  <c r="X109" i="18"/>
  <c r="V109" i="18"/>
  <c r="Y141" i="18"/>
  <c r="X141" i="18"/>
  <c r="W141" i="18"/>
  <c r="V141" i="18"/>
  <c r="Y189" i="18"/>
  <c r="X189" i="18"/>
  <c r="W189" i="18"/>
  <c r="V189" i="18"/>
  <c r="X253" i="18"/>
  <c r="Y253" i="18"/>
  <c r="W253" i="18"/>
  <c r="V253" i="18"/>
  <c r="Y317" i="18"/>
  <c r="X317" i="18"/>
  <c r="W317" i="18"/>
  <c r="V317" i="18"/>
  <c r="Y365" i="18"/>
  <c r="X365" i="18"/>
  <c r="W365" i="18"/>
  <c r="V365" i="18"/>
  <c r="Y413" i="18"/>
  <c r="X413" i="18"/>
  <c r="W413" i="18"/>
  <c r="V413" i="18"/>
  <c r="Y453" i="18"/>
  <c r="X453" i="18"/>
  <c r="W453" i="18"/>
  <c r="V453" i="18"/>
  <c r="Y501" i="18"/>
  <c r="X501" i="18"/>
  <c r="W501" i="18"/>
  <c r="V501" i="18"/>
  <c r="Y549" i="18"/>
  <c r="W549" i="18"/>
  <c r="X549" i="18"/>
  <c r="V549" i="18"/>
  <c r="Y605" i="18"/>
  <c r="X605" i="18"/>
  <c r="W605" i="18"/>
  <c r="V605" i="18"/>
  <c r="Y757" i="18"/>
  <c r="X757" i="18"/>
  <c r="V757" i="18"/>
  <c r="W757" i="18"/>
  <c r="W59" i="4"/>
  <c r="X59" i="4"/>
  <c r="Y59" i="4"/>
  <c r="V59" i="4"/>
  <c r="W68" i="4"/>
  <c r="X68" i="4"/>
  <c r="Y68" i="4"/>
  <c r="V68" i="4"/>
  <c r="W76" i="4"/>
  <c r="X76" i="4"/>
  <c r="Y76" i="4"/>
  <c r="V76" i="4"/>
  <c r="W84" i="4"/>
  <c r="X84" i="4"/>
  <c r="Y84" i="4"/>
  <c r="V84" i="4"/>
  <c r="W92" i="4"/>
  <c r="X92" i="4"/>
  <c r="Y92" i="4"/>
  <c r="V92" i="4"/>
  <c r="W100" i="4"/>
  <c r="X100" i="4"/>
  <c r="Y100" i="4"/>
  <c r="V100" i="4"/>
  <c r="W108" i="4"/>
  <c r="X108" i="4"/>
  <c r="Y108" i="4"/>
  <c r="V108" i="4"/>
  <c r="W116" i="4"/>
  <c r="X116" i="4"/>
  <c r="Y116" i="4"/>
  <c r="V116" i="4"/>
  <c r="W124" i="4"/>
  <c r="X124" i="4"/>
  <c r="Y124" i="4"/>
  <c r="V124" i="4"/>
  <c r="W132" i="4"/>
  <c r="X132" i="4"/>
  <c r="Y132" i="4"/>
  <c r="V132" i="4"/>
  <c r="W140" i="4"/>
  <c r="X140" i="4"/>
  <c r="Y140" i="4"/>
  <c r="V140" i="4"/>
  <c r="W148" i="4"/>
  <c r="X148" i="4"/>
  <c r="Y148" i="4"/>
  <c r="V148" i="4"/>
  <c r="W156" i="4"/>
  <c r="X156" i="4"/>
  <c r="Y156" i="4"/>
  <c r="V156" i="4"/>
  <c r="W164" i="4"/>
  <c r="X164" i="4"/>
  <c r="Y164" i="4"/>
  <c r="V164" i="4"/>
  <c r="W172" i="4"/>
  <c r="X172" i="4"/>
  <c r="Y172" i="4"/>
  <c r="V172" i="4"/>
  <c r="W180" i="4"/>
  <c r="X180" i="4"/>
  <c r="Y180" i="4"/>
  <c r="V180" i="4"/>
  <c r="W188" i="4"/>
  <c r="X188" i="4"/>
  <c r="Y188" i="4"/>
  <c r="V188" i="4"/>
  <c r="W196" i="4"/>
  <c r="X196" i="4"/>
  <c r="Y196" i="4"/>
  <c r="V196" i="4"/>
  <c r="W204" i="4"/>
  <c r="X204" i="4"/>
  <c r="Y204" i="4"/>
  <c r="V204" i="4"/>
  <c r="W212" i="4"/>
  <c r="X212" i="4"/>
  <c r="Y212" i="4"/>
  <c r="V212" i="4"/>
  <c r="W220" i="4"/>
  <c r="X220" i="4"/>
  <c r="Y220" i="4"/>
  <c r="V220" i="4"/>
  <c r="W228" i="4"/>
  <c r="X228" i="4"/>
  <c r="Y228" i="4"/>
  <c r="V228" i="4"/>
  <c r="W236" i="4"/>
  <c r="X236" i="4"/>
  <c r="Y236" i="4"/>
  <c r="V236" i="4"/>
  <c r="W244" i="4"/>
  <c r="X244" i="4"/>
  <c r="Y244" i="4"/>
  <c r="V244" i="4"/>
  <c r="W252" i="4"/>
  <c r="X252" i="4"/>
  <c r="Y252" i="4"/>
  <c r="V252" i="4"/>
  <c r="W260" i="4"/>
  <c r="X260" i="4"/>
  <c r="Y260" i="4"/>
  <c r="V260" i="4"/>
  <c r="W268" i="4"/>
  <c r="X268" i="4"/>
  <c r="Y268" i="4"/>
  <c r="V268" i="4"/>
  <c r="W276" i="4"/>
  <c r="X276" i="4"/>
  <c r="Y276" i="4"/>
  <c r="V276" i="4"/>
  <c r="W284" i="4"/>
  <c r="X284" i="4"/>
  <c r="Y284" i="4"/>
  <c r="V284" i="4"/>
  <c r="W292" i="4"/>
  <c r="X292" i="4"/>
  <c r="Y292" i="4"/>
  <c r="V292" i="4"/>
  <c r="W300" i="4"/>
  <c r="X300" i="4"/>
  <c r="Y300" i="4"/>
  <c r="V300" i="4"/>
  <c r="W308" i="4"/>
  <c r="X308" i="4"/>
  <c r="Y308" i="4"/>
  <c r="V308" i="4"/>
  <c r="W316" i="4"/>
  <c r="X316" i="4"/>
  <c r="Y316" i="4"/>
  <c r="V316" i="4"/>
  <c r="W324" i="4"/>
  <c r="X324" i="4"/>
  <c r="Y324" i="4"/>
  <c r="V324" i="4"/>
  <c r="W332" i="4"/>
  <c r="X332" i="4"/>
  <c r="Y332" i="4"/>
  <c r="V332" i="4"/>
  <c r="W340" i="4"/>
  <c r="X340" i="4"/>
  <c r="Y340" i="4"/>
  <c r="V340" i="4"/>
  <c r="W348" i="4"/>
  <c r="X348" i="4"/>
  <c r="Y348" i="4"/>
  <c r="V348" i="4"/>
  <c r="W356" i="4"/>
  <c r="X356" i="4"/>
  <c r="Y356" i="4"/>
  <c r="V356" i="4"/>
  <c r="W364" i="4"/>
  <c r="X364" i="4"/>
  <c r="Y364" i="4"/>
  <c r="V364" i="4"/>
  <c r="W372" i="4"/>
  <c r="X372" i="4"/>
  <c r="Y372" i="4"/>
  <c r="V372" i="4"/>
  <c r="W380" i="4"/>
  <c r="X380" i="4"/>
  <c r="Y380" i="4"/>
  <c r="V380" i="4"/>
  <c r="W388" i="4"/>
  <c r="X388" i="4"/>
  <c r="Y388" i="4"/>
  <c r="V388" i="4"/>
  <c r="W396" i="4"/>
  <c r="X396" i="4"/>
  <c r="Y396" i="4"/>
  <c r="V396" i="4"/>
  <c r="W404" i="4"/>
  <c r="X404" i="4"/>
  <c r="Y404" i="4"/>
  <c r="V404" i="4"/>
  <c r="W412" i="4"/>
  <c r="X412" i="4"/>
  <c r="Y412" i="4"/>
  <c r="V412" i="4"/>
  <c r="W420" i="4"/>
  <c r="X420" i="4"/>
  <c r="Y420" i="4"/>
  <c r="V420" i="4"/>
  <c r="W428" i="4"/>
  <c r="X428" i="4"/>
  <c r="Y428" i="4"/>
  <c r="V428" i="4"/>
  <c r="W436" i="4"/>
  <c r="X436" i="4"/>
  <c r="Y436" i="4"/>
  <c r="V436" i="4"/>
  <c r="W444" i="4"/>
  <c r="X444" i="4"/>
  <c r="Y444" i="4"/>
  <c r="V444" i="4"/>
  <c r="W452" i="4"/>
  <c r="X452" i="4"/>
  <c r="Y452" i="4"/>
  <c r="V452" i="4"/>
  <c r="W460" i="4"/>
  <c r="X460" i="4"/>
  <c r="Y460" i="4"/>
  <c r="V460" i="4"/>
  <c r="W468" i="4"/>
  <c r="X468" i="4"/>
  <c r="Y468" i="4"/>
  <c r="V468" i="4"/>
  <c r="W476" i="4"/>
  <c r="X476" i="4"/>
  <c r="Y476" i="4"/>
  <c r="V476" i="4"/>
  <c r="W484" i="4"/>
  <c r="X484" i="4"/>
  <c r="Y484" i="4"/>
  <c r="V484" i="4"/>
  <c r="W492" i="4"/>
  <c r="X492" i="4"/>
  <c r="Y492" i="4"/>
  <c r="V492" i="4"/>
  <c r="W500" i="4"/>
  <c r="X500" i="4"/>
  <c r="Y500" i="4"/>
  <c r="V500" i="4"/>
  <c r="W508" i="4"/>
  <c r="X508" i="4"/>
  <c r="Y508" i="4"/>
  <c r="V508" i="4"/>
  <c r="W516" i="4"/>
  <c r="X516" i="4"/>
  <c r="Y516" i="4"/>
  <c r="V516" i="4"/>
  <c r="W524" i="4"/>
  <c r="X524" i="4"/>
  <c r="Y524" i="4"/>
  <c r="V524" i="4"/>
  <c r="W532" i="4"/>
  <c r="X532" i="4"/>
  <c r="Y532" i="4"/>
  <c r="V532" i="4"/>
  <c r="W540" i="4"/>
  <c r="X540" i="4"/>
  <c r="Y540" i="4"/>
  <c r="V540" i="4"/>
  <c r="W548" i="4"/>
  <c r="X548" i="4"/>
  <c r="Y548" i="4"/>
  <c r="V548" i="4"/>
  <c r="W556" i="4"/>
  <c r="X556" i="4"/>
  <c r="Y556" i="4"/>
  <c r="V556" i="4"/>
  <c r="W564" i="4"/>
  <c r="X564" i="4"/>
  <c r="Y564" i="4"/>
  <c r="V564" i="4"/>
  <c r="W572" i="4"/>
  <c r="X572" i="4"/>
  <c r="Y572" i="4"/>
  <c r="V572" i="4"/>
  <c r="W580" i="4"/>
  <c r="X580" i="4"/>
  <c r="Y580" i="4"/>
  <c r="V580" i="4"/>
  <c r="W588" i="4"/>
  <c r="X588" i="4"/>
  <c r="Y588" i="4"/>
  <c r="V588" i="4"/>
  <c r="W596" i="4"/>
  <c r="X596" i="4"/>
  <c r="Y596" i="4"/>
  <c r="V596" i="4"/>
  <c r="W604" i="4"/>
  <c r="X604" i="4"/>
  <c r="Y604" i="4"/>
  <c r="V604" i="4"/>
  <c r="W612" i="4"/>
  <c r="X612" i="4"/>
  <c r="Y612" i="4"/>
  <c r="V612" i="4"/>
  <c r="W620" i="4"/>
  <c r="X620" i="4"/>
  <c r="Y620" i="4"/>
  <c r="V620" i="4"/>
  <c r="W628" i="4"/>
  <c r="X628" i="4"/>
  <c r="Y628" i="4"/>
  <c r="V628" i="4"/>
  <c r="W636" i="4"/>
  <c r="X636" i="4"/>
  <c r="Y636" i="4"/>
  <c r="V636" i="4"/>
  <c r="W644" i="4"/>
  <c r="X644" i="4"/>
  <c r="Y644" i="4"/>
  <c r="V644" i="4"/>
  <c r="W652" i="4"/>
  <c r="X652" i="4"/>
  <c r="Y652" i="4"/>
  <c r="V652" i="4"/>
  <c r="W660" i="4"/>
  <c r="X660" i="4"/>
  <c r="Y660" i="4"/>
  <c r="V660" i="4"/>
  <c r="W668" i="4"/>
  <c r="X668" i="4"/>
  <c r="Y668" i="4"/>
  <c r="V668" i="4"/>
  <c r="X676" i="4"/>
  <c r="Y676" i="4"/>
  <c r="V676" i="4"/>
  <c r="W676" i="4"/>
  <c r="X684" i="4"/>
  <c r="Y684" i="4"/>
  <c r="V684" i="4"/>
  <c r="W684" i="4"/>
  <c r="X692" i="4"/>
  <c r="Y692" i="4"/>
  <c r="V692" i="4"/>
  <c r="W692" i="4"/>
  <c r="X700" i="4"/>
  <c r="Y700" i="4"/>
  <c r="V700" i="4"/>
  <c r="W700" i="4"/>
  <c r="X708" i="4"/>
  <c r="Y708" i="4"/>
  <c r="V708" i="4"/>
  <c r="W708" i="4"/>
  <c r="X716" i="4"/>
  <c r="Y716" i="4"/>
  <c r="V716" i="4"/>
  <c r="W716" i="4"/>
  <c r="X724" i="4"/>
  <c r="Y724" i="4"/>
  <c r="V724" i="4"/>
  <c r="W724" i="4"/>
  <c r="X732" i="4"/>
  <c r="Y732" i="4"/>
  <c r="V732" i="4"/>
  <c r="W732" i="4"/>
  <c r="X740" i="4"/>
  <c r="Y740" i="4"/>
  <c r="V740" i="4"/>
  <c r="W740" i="4"/>
  <c r="X748" i="4"/>
  <c r="Y748" i="4"/>
  <c r="V748" i="4"/>
  <c r="W748" i="4"/>
  <c r="X756" i="4"/>
  <c r="Y756" i="4"/>
  <c r="V756" i="4"/>
  <c r="W756" i="4"/>
  <c r="X764" i="4"/>
  <c r="Y764" i="4"/>
  <c r="V764" i="4"/>
  <c r="W764" i="4"/>
  <c r="X772" i="4"/>
  <c r="Y772" i="4"/>
  <c r="V772" i="4"/>
  <c r="W772" i="4"/>
  <c r="X780" i="4"/>
  <c r="Y780" i="4"/>
  <c r="V780" i="4"/>
  <c r="W780" i="4"/>
  <c r="X788" i="4"/>
  <c r="Y788" i="4"/>
  <c r="V788" i="4"/>
  <c r="W788" i="4"/>
  <c r="X796" i="4"/>
  <c r="Y796" i="4"/>
  <c r="V796" i="4"/>
  <c r="W796" i="4"/>
  <c r="X804" i="4"/>
  <c r="Y804" i="4"/>
  <c r="V804" i="4"/>
  <c r="W804" i="4"/>
  <c r="X812" i="4"/>
  <c r="Y812" i="4"/>
  <c r="V812" i="4"/>
  <c r="W812" i="4"/>
  <c r="X820" i="4"/>
  <c r="Y820" i="4"/>
  <c r="V820" i="4"/>
  <c r="W820" i="4"/>
  <c r="X828" i="4"/>
  <c r="Y828" i="4"/>
  <c r="V828" i="4"/>
  <c r="W828" i="4"/>
  <c r="X836" i="4"/>
  <c r="Y836" i="4"/>
  <c r="V836" i="4"/>
  <c r="W836" i="4"/>
  <c r="X844" i="4"/>
  <c r="Y844" i="4"/>
  <c r="V844" i="4"/>
  <c r="W844" i="4"/>
  <c r="X852" i="4"/>
  <c r="Y852" i="4"/>
  <c r="V852" i="4"/>
  <c r="W852" i="4"/>
  <c r="X860" i="4"/>
  <c r="Y860" i="4"/>
  <c r="V860" i="4"/>
  <c r="W860" i="4"/>
  <c r="X868" i="4"/>
  <c r="Y868" i="4"/>
  <c r="V868" i="4"/>
  <c r="W868" i="4"/>
  <c r="X876" i="4"/>
  <c r="Y876" i="4"/>
  <c r="V876" i="4"/>
  <c r="W876" i="4"/>
  <c r="X884" i="4"/>
  <c r="Y884" i="4"/>
  <c r="V884" i="4"/>
  <c r="W884" i="4"/>
  <c r="X892" i="4"/>
  <c r="Y892" i="4"/>
  <c r="V892" i="4"/>
  <c r="W892" i="4"/>
  <c r="X900" i="4"/>
  <c r="Y900" i="4"/>
  <c r="V900" i="4"/>
  <c r="W900" i="4"/>
  <c r="X908" i="4"/>
  <c r="Y908" i="4"/>
  <c r="V908" i="4"/>
  <c r="W908" i="4"/>
  <c r="X916" i="4"/>
  <c r="Y916" i="4"/>
  <c r="V916" i="4"/>
  <c r="W916" i="4"/>
  <c r="X924" i="4"/>
  <c r="Y924" i="4"/>
  <c r="V924" i="4"/>
  <c r="W924" i="4"/>
  <c r="X932" i="4"/>
  <c r="Y932" i="4"/>
  <c r="V932" i="4"/>
  <c r="W932" i="4"/>
  <c r="X940" i="4"/>
  <c r="Y940" i="4"/>
  <c r="V940" i="4"/>
  <c r="W940" i="4"/>
  <c r="X948" i="4"/>
  <c r="Y948" i="4"/>
  <c r="V948" i="4"/>
  <c r="W948" i="4"/>
  <c r="X956" i="4"/>
  <c r="Y956" i="4"/>
  <c r="V956" i="4"/>
  <c r="W956" i="4"/>
  <c r="X964" i="4"/>
  <c r="Y964" i="4"/>
  <c r="V964" i="4"/>
  <c r="W964" i="4"/>
  <c r="X972" i="4"/>
  <c r="Y972" i="4"/>
  <c r="V972" i="4"/>
  <c r="W972" i="4"/>
  <c r="X980" i="4"/>
  <c r="Y980" i="4"/>
  <c r="V980" i="4"/>
  <c r="W980" i="4"/>
  <c r="X988" i="4"/>
  <c r="Y988" i="4"/>
  <c r="V988" i="4"/>
  <c r="W988" i="4"/>
  <c r="X996" i="4"/>
  <c r="Y996" i="4"/>
  <c r="V996" i="4"/>
  <c r="W996" i="4"/>
  <c r="X1004" i="4"/>
  <c r="Y1004" i="4"/>
  <c r="V1004" i="4"/>
  <c r="W1004" i="4"/>
  <c r="X1012" i="4"/>
  <c r="Y1012" i="4"/>
  <c r="V1012" i="4"/>
  <c r="W1012" i="4"/>
  <c r="X1020" i="4"/>
  <c r="Y1020" i="4"/>
  <c r="V1020" i="4"/>
  <c r="W1020" i="4"/>
  <c r="X1028" i="4"/>
  <c r="Y1028" i="4"/>
  <c r="V1028" i="4"/>
  <c r="W1028" i="4"/>
  <c r="X1036" i="4"/>
  <c r="Y1036" i="4"/>
  <c r="V1036" i="4"/>
  <c r="W1036" i="4"/>
  <c r="X1044" i="4"/>
  <c r="Y1044" i="4"/>
  <c r="V1044" i="4"/>
  <c r="W1044" i="4"/>
  <c r="X1052" i="4"/>
  <c r="Y1052" i="4"/>
  <c r="V1052" i="4"/>
  <c r="W1052" i="4"/>
  <c r="X37" i="8"/>
  <c r="Y37" i="8"/>
  <c r="V37" i="8"/>
  <c r="W37" i="8"/>
  <c r="X45" i="8"/>
  <c r="Y45" i="8"/>
  <c r="V45" i="8"/>
  <c r="W45" i="8"/>
  <c r="X53" i="8"/>
  <c r="Y53" i="8"/>
  <c r="V53" i="8"/>
  <c r="W53" i="8"/>
  <c r="X64" i="8"/>
  <c r="Y64" i="8"/>
  <c r="V64" i="8"/>
  <c r="W64" i="8"/>
  <c r="X72" i="8"/>
  <c r="Y72" i="8"/>
  <c r="V72" i="8"/>
  <c r="W72" i="8"/>
  <c r="X80" i="8"/>
  <c r="Y80" i="8"/>
  <c r="V80" i="8"/>
  <c r="W80" i="8"/>
  <c r="X88" i="8"/>
  <c r="Y88" i="8"/>
  <c r="V88" i="8"/>
  <c r="W88" i="8"/>
  <c r="X96" i="8"/>
  <c r="Y96" i="8"/>
  <c r="V96" i="8"/>
  <c r="W96" i="8"/>
  <c r="X104" i="8"/>
  <c r="Y104" i="8"/>
  <c r="V104" i="8"/>
  <c r="W104" i="8"/>
  <c r="X112" i="8"/>
  <c r="Y112" i="8"/>
  <c r="V112" i="8"/>
  <c r="W112" i="8"/>
  <c r="X120" i="8"/>
  <c r="Y120" i="8"/>
  <c r="V120" i="8"/>
  <c r="W120" i="8"/>
  <c r="X128" i="8"/>
  <c r="Y128" i="8"/>
  <c r="V128" i="8"/>
  <c r="W128" i="8"/>
  <c r="X136" i="8"/>
  <c r="Y136" i="8"/>
  <c r="V136" i="8"/>
  <c r="W136" i="8"/>
  <c r="X144" i="8"/>
  <c r="Y144" i="8"/>
  <c r="V144" i="8"/>
  <c r="W144" i="8"/>
  <c r="X152" i="8"/>
  <c r="Y152" i="8"/>
  <c r="V152" i="8"/>
  <c r="W152" i="8"/>
  <c r="X160" i="8"/>
  <c r="Y160" i="8"/>
  <c r="V160" i="8"/>
  <c r="W160" i="8"/>
  <c r="X168" i="8"/>
  <c r="Y168" i="8"/>
  <c r="V168" i="8"/>
  <c r="W168" i="8"/>
  <c r="X176" i="8"/>
  <c r="Y176" i="8"/>
  <c r="V176" i="8"/>
  <c r="W176" i="8"/>
  <c r="X184" i="8"/>
  <c r="Y184" i="8"/>
  <c r="V184" i="8"/>
  <c r="W184" i="8"/>
  <c r="X192" i="8"/>
  <c r="Y192" i="8"/>
  <c r="V192" i="8"/>
  <c r="W192" i="8"/>
  <c r="X200" i="8"/>
  <c r="Y200" i="8"/>
  <c r="V200" i="8"/>
  <c r="W200" i="8"/>
  <c r="X208" i="8"/>
  <c r="Y208" i="8"/>
  <c r="V208" i="8"/>
  <c r="W208" i="8"/>
  <c r="X216" i="8"/>
  <c r="Y216" i="8"/>
  <c r="V216" i="8"/>
  <c r="W216" i="8"/>
  <c r="X224" i="8"/>
  <c r="Y224" i="8"/>
  <c r="V224" i="8"/>
  <c r="W224" i="8"/>
  <c r="X232" i="8"/>
  <c r="Y232" i="8"/>
  <c r="V232" i="8"/>
  <c r="W232" i="8"/>
  <c r="X240" i="8"/>
  <c r="Y240" i="8"/>
  <c r="V240" i="8"/>
  <c r="W240" i="8"/>
  <c r="X248" i="8"/>
  <c r="Y248" i="8"/>
  <c r="V248" i="8"/>
  <c r="W248" i="8"/>
  <c r="X256" i="8"/>
  <c r="Y256" i="8"/>
  <c r="V256" i="8"/>
  <c r="W256" i="8"/>
  <c r="X264" i="8"/>
  <c r="Y264" i="8"/>
  <c r="V264" i="8"/>
  <c r="W264" i="8"/>
  <c r="X272" i="8"/>
  <c r="Y272" i="8"/>
  <c r="V272" i="8"/>
  <c r="W272" i="8"/>
  <c r="X280" i="8"/>
  <c r="Y280" i="8"/>
  <c r="V280" i="8"/>
  <c r="W280" i="8"/>
  <c r="X288" i="8"/>
  <c r="Y288" i="8"/>
  <c r="V288" i="8"/>
  <c r="W288" i="8"/>
  <c r="X296" i="8"/>
  <c r="Y296" i="8"/>
  <c r="V296" i="8"/>
  <c r="W296" i="8"/>
  <c r="X304" i="8"/>
  <c r="Y304" i="8"/>
  <c r="V304" i="8"/>
  <c r="W304" i="8"/>
  <c r="X312" i="8"/>
  <c r="Y312" i="8"/>
  <c r="V312" i="8"/>
  <c r="W312" i="8"/>
  <c r="X320" i="8"/>
  <c r="Y320" i="8"/>
  <c r="V320" i="8"/>
  <c r="W320" i="8"/>
  <c r="X328" i="8"/>
  <c r="Y328" i="8"/>
  <c r="V328" i="8"/>
  <c r="W328" i="8"/>
  <c r="X336" i="8"/>
  <c r="Y336" i="8"/>
  <c r="V336" i="8"/>
  <c r="W336" i="8"/>
  <c r="X344" i="8"/>
  <c r="Y344" i="8"/>
  <c r="V344" i="8"/>
  <c r="W344" i="8"/>
  <c r="X352" i="8"/>
  <c r="Y352" i="8"/>
  <c r="V352" i="8"/>
  <c r="W352" i="8"/>
  <c r="X360" i="8"/>
  <c r="Y360" i="8"/>
  <c r="V360" i="8"/>
  <c r="W360" i="8"/>
  <c r="X368" i="8"/>
  <c r="Y368" i="8"/>
  <c r="V368" i="8"/>
  <c r="W368" i="8"/>
  <c r="X376" i="8"/>
  <c r="Y376" i="8"/>
  <c r="V376" i="8"/>
  <c r="W376" i="8"/>
  <c r="X384" i="8"/>
  <c r="Y384" i="8"/>
  <c r="V384" i="8"/>
  <c r="W384" i="8"/>
  <c r="X392" i="8"/>
  <c r="Y392" i="8"/>
  <c r="V392" i="8"/>
  <c r="W392" i="8"/>
  <c r="X400" i="8"/>
  <c r="Y400" i="8"/>
  <c r="V400" i="8"/>
  <c r="W400" i="8"/>
  <c r="X408" i="8"/>
  <c r="Y408" i="8"/>
  <c r="V408" i="8"/>
  <c r="W408" i="8"/>
  <c r="X416" i="8"/>
  <c r="Y416" i="8"/>
  <c r="V416" i="8"/>
  <c r="W416" i="8"/>
  <c r="X424" i="8"/>
  <c r="Y424" i="8"/>
  <c r="V424" i="8"/>
  <c r="W424" i="8"/>
  <c r="X432" i="8"/>
  <c r="Y432" i="8"/>
  <c r="V432" i="8"/>
  <c r="W432" i="8"/>
  <c r="X440" i="8"/>
  <c r="Y440" i="8"/>
  <c r="V440" i="8"/>
  <c r="W440" i="8"/>
  <c r="X448" i="8"/>
  <c r="Y448" i="8"/>
  <c r="V448" i="8"/>
  <c r="W448" i="8"/>
  <c r="X456" i="8"/>
  <c r="Y456" i="8"/>
  <c r="V456" i="8"/>
  <c r="W456" i="8"/>
  <c r="X464" i="8"/>
  <c r="Y464" i="8"/>
  <c r="V464" i="8"/>
  <c r="W464" i="8"/>
  <c r="X472" i="8"/>
  <c r="Y472" i="8"/>
  <c r="V472" i="8"/>
  <c r="W472" i="8"/>
  <c r="X480" i="8"/>
  <c r="Y480" i="8"/>
  <c r="V480" i="8"/>
  <c r="W480" i="8"/>
  <c r="X488" i="8"/>
  <c r="Y488" i="8"/>
  <c r="V488" i="8"/>
  <c r="W488" i="8"/>
  <c r="X496" i="8"/>
  <c r="Y496" i="8"/>
  <c r="V496" i="8"/>
  <c r="W496" i="8"/>
  <c r="X504" i="8"/>
  <c r="Y504" i="8"/>
  <c r="V504" i="8"/>
  <c r="W504" i="8"/>
  <c r="X512" i="8"/>
  <c r="Y512" i="8"/>
  <c r="V512" i="8"/>
  <c r="W512" i="8"/>
  <c r="X520" i="8"/>
  <c r="Y520" i="8"/>
  <c r="V520" i="8"/>
  <c r="W520" i="8"/>
  <c r="X528" i="8"/>
  <c r="Y528" i="8"/>
  <c r="V528" i="8"/>
  <c r="W528" i="8"/>
  <c r="X536" i="8"/>
  <c r="Y536" i="8"/>
  <c r="V536" i="8"/>
  <c r="W536" i="8"/>
  <c r="X544" i="8"/>
  <c r="Y544" i="8"/>
  <c r="V544" i="8"/>
  <c r="W544" i="8"/>
  <c r="X552" i="8"/>
  <c r="Y552" i="8"/>
  <c r="V552" i="8"/>
  <c r="W552" i="8"/>
  <c r="X560" i="8"/>
  <c r="Y560" i="8"/>
  <c r="V560" i="8"/>
  <c r="W560" i="8"/>
  <c r="X568" i="8"/>
  <c r="Y568" i="8"/>
  <c r="V568" i="8"/>
  <c r="W568" i="8"/>
  <c r="X576" i="8"/>
  <c r="Y576" i="8"/>
  <c r="V576" i="8"/>
  <c r="W576" i="8"/>
  <c r="X584" i="8"/>
  <c r="Y584" i="8"/>
  <c r="V584" i="8"/>
  <c r="W584" i="8"/>
  <c r="X592" i="8"/>
  <c r="Y592" i="8"/>
  <c r="V592" i="8"/>
  <c r="W592" i="8"/>
  <c r="X600" i="8"/>
  <c r="Y600" i="8"/>
  <c r="V600" i="8"/>
  <c r="W600" i="8"/>
  <c r="X608" i="8"/>
  <c r="Y608" i="8"/>
  <c r="V608" i="8"/>
  <c r="W608" i="8"/>
  <c r="X616" i="8"/>
  <c r="Y616" i="8"/>
  <c r="V616" i="8"/>
  <c r="W616" i="8"/>
  <c r="X624" i="8"/>
  <c r="Y624" i="8"/>
  <c r="V624" i="8"/>
  <c r="W624" i="8"/>
  <c r="X632" i="8"/>
  <c r="Y632" i="8"/>
  <c r="V632" i="8"/>
  <c r="W632" i="8"/>
  <c r="X640" i="8"/>
  <c r="Y640" i="8"/>
  <c r="V640" i="8"/>
  <c r="W640" i="8"/>
  <c r="X648" i="8"/>
  <c r="Y648" i="8"/>
  <c r="V648" i="8"/>
  <c r="W648" i="8"/>
  <c r="X656" i="8"/>
  <c r="Y656" i="8"/>
  <c r="V656" i="8"/>
  <c r="W656" i="8"/>
  <c r="X664" i="8"/>
  <c r="Y664" i="8"/>
  <c r="V664" i="8"/>
  <c r="W664" i="8"/>
  <c r="X672" i="8"/>
  <c r="Y672" i="8"/>
  <c r="V672" i="8"/>
  <c r="W672" i="8"/>
  <c r="X680" i="8"/>
  <c r="Y680" i="8"/>
  <c r="V680" i="8"/>
  <c r="W680" i="8"/>
  <c r="X688" i="8"/>
  <c r="Y688" i="8"/>
  <c r="V688" i="8"/>
  <c r="W688" i="8"/>
  <c r="X696" i="8"/>
  <c r="Y696" i="8"/>
  <c r="V696" i="8"/>
  <c r="W696" i="8"/>
  <c r="X704" i="8"/>
  <c r="Y704" i="8"/>
  <c r="V704" i="8"/>
  <c r="W704" i="8"/>
  <c r="X712" i="8"/>
  <c r="Y712" i="8"/>
  <c r="V712" i="8"/>
  <c r="W712" i="8"/>
  <c r="X720" i="8"/>
  <c r="Y720" i="8"/>
  <c r="V720" i="8"/>
  <c r="W720" i="8"/>
  <c r="X728" i="8"/>
  <c r="Y728" i="8"/>
  <c r="V728" i="8"/>
  <c r="W728" i="8"/>
  <c r="X736" i="8"/>
  <c r="Y736" i="8"/>
  <c r="V736" i="8"/>
  <c r="W736" i="8"/>
  <c r="X744" i="8"/>
  <c r="Y744" i="8"/>
  <c r="V744" i="8"/>
  <c r="W744" i="8"/>
  <c r="X752" i="8"/>
  <c r="Y752" i="8"/>
  <c r="V752" i="8"/>
  <c r="W752" i="8"/>
  <c r="X760" i="8"/>
  <c r="Y760" i="8"/>
  <c r="V760" i="8"/>
  <c r="W760" i="8"/>
  <c r="X768" i="8"/>
  <c r="Y768" i="8"/>
  <c r="V768" i="8"/>
  <c r="W768" i="8"/>
  <c r="X776" i="8"/>
  <c r="Y776" i="8"/>
  <c r="V776" i="8"/>
  <c r="W776" i="8"/>
  <c r="X784" i="8"/>
  <c r="Y784" i="8"/>
  <c r="V784" i="8"/>
  <c r="W784" i="8"/>
  <c r="X792" i="8"/>
  <c r="Y792" i="8"/>
  <c r="V792" i="8"/>
  <c r="W792" i="8"/>
  <c r="X800" i="8"/>
  <c r="Y800" i="8"/>
  <c r="V800" i="8"/>
  <c r="W800" i="8"/>
  <c r="X808" i="8"/>
  <c r="Y808" i="8"/>
  <c r="V808" i="8"/>
  <c r="W808" i="8"/>
  <c r="X816" i="8"/>
  <c r="Y816" i="8"/>
  <c r="V816" i="8"/>
  <c r="W816" i="8"/>
  <c r="X824" i="8"/>
  <c r="Y824" i="8"/>
  <c r="V824" i="8"/>
  <c r="W824" i="8"/>
  <c r="X832" i="8"/>
  <c r="Y832" i="8"/>
  <c r="V832" i="8"/>
  <c r="W832" i="8"/>
  <c r="X840" i="8"/>
  <c r="Y840" i="8"/>
  <c r="V840" i="8"/>
  <c r="W840" i="8"/>
  <c r="X848" i="8"/>
  <c r="Y848" i="8"/>
  <c r="V848" i="8"/>
  <c r="W848" i="8"/>
  <c r="X856" i="8"/>
  <c r="Y856" i="8"/>
  <c r="V856" i="8"/>
  <c r="W856" i="8"/>
  <c r="X864" i="8"/>
  <c r="Y864" i="8"/>
  <c r="V864" i="8"/>
  <c r="W864" i="8"/>
  <c r="X872" i="8"/>
  <c r="Y872" i="8"/>
  <c r="V872" i="8"/>
  <c r="W872" i="8"/>
  <c r="X880" i="8"/>
  <c r="Y880" i="8"/>
  <c r="V880" i="8"/>
  <c r="W880" i="8"/>
  <c r="X888" i="8"/>
  <c r="Y888" i="8"/>
  <c r="V888" i="8"/>
  <c r="W888" i="8"/>
  <c r="X896" i="8"/>
  <c r="Y896" i="8"/>
  <c r="V896" i="8"/>
  <c r="W896" i="8"/>
  <c r="X904" i="8"/>
  <c r="Y904" i="8"/>
  <c r="V904" i="8"/>
  <c r="W904" i="8"/>
  <c r="X912" i="8"/>
  <c r="Y912" i="8"/>
  <c r="V912" i="8"/>
  <c r="W912" i="8"/>
  <c r="X920" i="8"/>
  <c r="Y920" i="8"/>
  <c r="V920" i="8"/>
  <c r="W920" i="8"/>
  <c r="X928" i="8"/>
  <c r="Y928" i="8"/>
  <c r="V928" i="8"/>
  <c r="W928" i="8"/>
  <c r="X936" i="8"/>
  <c r="Y936" i="8"/>
  <c r="V936" i="8"/>
  <c r="W936" i="8"/>
  <c r="X944" i="8"/>
  <c r="Y944" i="8"/>
  <c r="V944" i="8"/>
  <c r="W944" i="8"/>
  <c r="X952" i="8"/>
  <c r="Y952" i="8"/>
  <c r="V952" i="8"/>
  <c r="W952" i="8"/>
  <c r="X960" i="8"/>
  <c r="Y960" i="8"/>
  <c r="V960" i="8"/>
  <c r="W960" i="8"/>
  <c r="X968" i="8"/>
  <c r="Y968" i="8"/>
  <c r="V968" i="8"/>
  <c r="W968" i="8"/>
  <c r="X976" i="8"/>
  <c r="Y976" i="8"/>
  <c r="V976" i="8"/>
  <c r="W976" i="8"/>
  <c r="X984" i="8"/>
  <c r="Y984" i="8"/>
  <c r="V984" i="8"/>
  <c r="W984" i="8"/>
  <c r="X992" i="8"/>
  <c r="Y992" i="8"/>
  <c r="V992" i="8"/>
  <c r="W992" i="8"/>
  <c r="X1000" i="8"/>
  <c r="Y1000" i="8"/>
  <c r="V1000" i="8"/>
  <c r="W1000" i="8"/>
  <c r="Y1008" i="8"/>
  <c r="V1008" i="8"/>
  <c r="W1008" i="8"/>
  <c r="X1008" i="8"/>
  <c r="Y1016" i="8"/>
  <c r="V1016" i="8"/>
  <c r="W1016" i="8"/>
  <c r="X1016" i="8"/>
  <c r="Y1024" i="8"/>
  <c r="V1024" i="8"/>
  <c r="W1024" i="8"/>
  <c r="X1024" i="8"/>
  <c r="Y1032" i="8"/>
  <c r="V1032" i="8"/>
  <c r="W1032" i="8"/>
  <c r="X1032" i="8"/>
  <c r="Y1040" i="8"/>
  <c r="V1040" i="8"/>
  <c r="W1040" i="8"/>
  <c r="X1040" i="8"/>
  <c r="Y1048" i="8"/>
  <c r="V1048" i="8"/>
  <c r="W1048" i="8"/>
  <c r="X1048" i="8"/>
  <c r="Y1056" i="8"/>
  <c r="V1056" i="8"/>
  <c r="W1056" i="8"/>
  <c r="X1056" i="8"/>
  <c r="Y41" i="9"/>
  <c r="X41" i="9"/>
  <c r="V41" i="9"/>
  <c r="W41" i="9"/>
  <c r="Y49" i="9"/>
  <c r="X49" i="9"/>
  <c r="V49" i="9"/>
  <c r="W49" i="9"/>
  <c r="X60" i="9"/>
  <c r="Y60" i="9"/>
  <c r="V60" i="9"/>
  <c r="W60" i="9"/>
  <c r="X68" i="9"/>
  <c r="Y68" i="9"/>
  <c r="V68" i="9"/>
  <c r="W68" i="9"/>
  <c r="X76" i="9"/>
  <c r="Y76" i="9"/>
  <c r="V76" i="9"/>
  <c r="W76" i="9"/>
  <c r="X83" i="9"/>
  <c r="Y83" i="9"/>
  <c r="V83" i="9"/>
  <c r="W83" i="9"/>
  <c r="X91" i="9"/>
  <c r="Y91" i="9"/>
  <c r="V91" i="9"/>
  <c r="W91" i="9"/>
  <c r="X99" i="9"/>
  <c r="Y99" i="9"/>
  <c r="V99" i="9"/>
  <c r="W99" i="9"/>
  <c r="X107" i="9"/>
  <c r="Y107" i="9"/>
  <c r="V107" i="9"/>
  <c r="W107" i="9"/>
  <c r="X115" i="9"/>
  <c r="Y115" i="9"/>
  <c r="V115" i="9"/>
  <c r="W115" i="9"/>
  <c r="X123" i="9"/>
  <c r="Y123" i="9"/>
  <c r="V123" i="9"/>
  <c r="W123" i="9"/>
  <c r="X132" i="9"/>
  <c r="Y132" i="9"/>
  <c r="V132" i="9"/>
  <c r="W132" i="9"/>
  <c r="X140" i="9"/>
  <c r="Y140" i="9"/>
  <c r="V140" i="9"/>
  <c r="W140" i="9"/>
  <c r="X148" i="9"/>
  <c r="Y148" i="9"/>
  <c r="V148" i="9"/>
  <c r="W148" i="9"/>
  <c r="X156" i="9"/>
  <c r="Y156" i="9"/>
  <c r="V156" i="9"/>
  <c r="W156" i="9"/>
  <c r="X164" i="9"/>
  <c r="Y164" i="9"/>
  <c r="V164" i="9"/>
  <c r="W164" i="9"/>
  <c r="X172" i="9"/>
  <c r="Y172" i="9"/>
  <c r="V172" i="9"/>
  <c r="W172" i="9"/>
  <c r="X180" i="9"/>
  <c r="Y180" i="9"/>
  <c r="V180" i="9"/>
  <c r="W180" i="9"/>
  <c r="X188" i="9"/>
  <c r="Y188" i="9"/>
  <c r="V188" i="9"/>
  <c r="W188" i="9"/>
  <c r="X196" i="9"/>
  <c r="Y196" i="9"/>
  <c r="V196" i="9"/>
  <c r="W196" i="9"/>
  <c r="X204" i="9"/>
  <c r="Y204" i="9"/>
  <c r="V204" i="9"/>
  <c r="W204" i="9"/>
  <c r="X212" i="9"/>
  <c r="Y212" i="9"/>
  <c r="V212" i="9"/>
  <c r="W212" i="9"/>
  <c r="X220" i="9"/>
  <c r="Y220" i="9"/>
  <c r="V220" i="9"/>
  <c r="W220" i="9"/>
  <c r="X228" i="9"/>
  <c r="Y228" i="9"/>
  <c r="V228" i="9"/>
  <c r="W228" i="9"/>
  <c r="X236" i="9"/>
  <c r="Y236" i="9"/>
  <c r="V236" i="9"/>
  <c r="W236" i="9"/>
  <c r="X244" i="9"/>
  <c r="Y244" i="9"/>
  <c r="V244" i="9"/>
  <c r="W244" i="9"/>
  <c r="X252" i="9"/>
  <c r="Y252" i="9"/>
  <c r="V252" i="9"/>
  <c r="W252" i="9"/>
  <c r="X260" i="9"/>
  <c r="Y260" i="9"/>
  <c r="V260" i="9"/>
  <c r="W260" i="9"/>
  <c r="X268" i="9"/>
  <c r="Y268" i="9"/>
  <c r="V268" i="9"/>
  <c r="W268" i="9"/>
  <c r="X276" i="9"/>
  <c r="Y276" i="9"/>
  <c r="V276" i="9"/>
  <c r="W276" i="9"/>
  <c r="X284" i="9"/>
  <c r="Y284" i="9"/>
  <c r="V284" i="9"/>
  <c r="W284" i="9"/>
  <c r="X292" i="9"/>
  <c r="Y292" i="9"/>
  <c r="V292" i="9"/>
  <c r="W292" i="9"/>
  <c r="X300" i="9"/>
  <c r="Y300" i="9"/>
  <c r="V300" i="9"/>
  <c r="W300" i="9"/>
  <c r="X308" i="9"/>
  <c r="Y308" i="9"/>
  <c r="V308" i="9"/>
  <c r="W308" i="9"/>
  <c r="X316" i="9"/>
  <c r="Y316" i="9"/>
  <c r="V316" i="9"/>
  <c r="W316" i="9"/>
  <c r="X324" i="9"/>
  <c r="Y324" i="9"/>
  <c r="V324" i="9"/>
  <c r="W324" i="9"/>
  <c r="X332" i="9"/>
  <c r="Y332" i="9"/>
  <c r="V332" i="9"/>
  <c r="W332" i="9"/>
  <c r="X340" i="9"/>
  <c r="Y340" i="9"/>
  <c r="V340" i="9"/>
  <c r="W340" i="9"/>
  <c r="Y348" i="9"/>
  <c r="V348" i="9"/>
  <c r="W348" i="9"/>
  <c r="X348" i="9"/>
  <c r="Y356" i="9"/>
  <c r="V356" i="9"/>
  <c r="W356" i="9"/>
  <c r="X356" i="9"/>
  <c r="Y364" i="9"/>
  <c r="V364" i="9"/>
  <c r="W364" i="9"/>
  <c r="X364" i="9"/>
  <c r="Y372" i="9"/>
  <c r="V372" i="9"/>
  <c r="W372" i="9"/>
  <c r="X372" i="9"/>
  <c r="Y380" i="9"/>
  <c r="V380" i="9"/>
  <c r="W380" i="9"/>
  <c r="X380" i="9"/>
  <c r="Y388" i="9"/>
  <c r="V388" i="9"/>
  <c r="W388" i="9"/>
  <c r="X388" i="9"/>
  <c r="Y396" i="9"/>
  <c r="V396" i="9"/>
  <c r="W396" i="9"/>
  <c r="X396" i="9"/>
  <c r="Y404" i="9"/>
  <c r="V404" i="9"/>
  <c r="W404" i="9"/>
  <c r="X404" i="9"/>
  <c r="Y412" i="9"/>
  <c r="V412" i="9"/>
  <c r="W412" i="9"/>
  <c r="X412" i="9"/>
  <c r="Y420" i="9"/>
  <c r="V420" i="9"/>
  <c r="W420" i="9"/>
  <c r="X420" i="9"/>
  <c r="Y428" i="9"/>
  <c r="V428" i="9"/>
  <c r="W428" i="9"/>
  <c r="X428" i="9"/>
  <c r="Y436" i="9"/>
  <c r="V436" i="9"/>
  <c r="W436" i="9"/>
  <c r="X436" i="9"/>
  <c r="Y444" i="9"/>
  <c r="V444" i="9"/>
  <c r="W444" i="9"/>
  <c r="X444" i="9"/>
  <c r="Y452" i="9"/>
  <c r="V452" i="9"/>
  <c r="W452" i="9"/>
  <c r="X452" i="9"/>
  <c r="Y460" i="9"/>
  <c r="V460" i="9"/>
  <c r="W460" i="9"/>
  <c r="X460" i="9"/>
  <c r="Y468" i="9"/>
  <c r="V468" i="9"/>
  <c r="W468" i="9"/>
  <c r="X468" i="9"/>
  <c r="Y476" i="9"/>
  <c r="V476" i="9"/>
  <c r="W476" i="9"/>
  <c r="X476" i="9"/>
  <c r="Y484" i="9"/>
  <c r="V484" i="9"/>
  <c r="W484" i="9"/>
  <c r="X484" i="9"/>
  <c r="Y492" i="9"/>
  <c r="V492" i="9"/>
  <c r="W492" i="9"/>
  <c r="X492" i="9"/>
  <c r="Y500" i="9"/>
  <c r="V500" i="9"/>
  <c r="W500" i="9"/>
  <c r="X500" i="9"/>
  <c r="Y508" i="9"/>
  <c r="V508" i="9"/>
  <c r="W508" i="9"/>
  <c r="X508" i="9"/>
  <c r="Y516" i="9"/>
  <c r="V516" i="9"/>
  <c r="W516" i="9"/>
  <c r="X516" i="9"/>
  <c r="Y524" i="9"/>
  <c r="V524" i="9"/>
  <c r="W524" i="9"/>
  <c r="X524" i="9"/>
  <c r="Y532" i="9"/>
  <c r="V532" i="9"/>
  <c r="W532" i="9"/>
  <c r="X532" i="9"/>
  <c r="Y540" i="9"/>
  <c r="V540" i="9"/>
  <c r="W540" i="9"/>
  <c r="X540" i="9"/>
  <c r="Y548" i="9"/>
  <c r="V548" i="9"/>
  <c r="W548" i="9"/>
  <c r="X548" i="9"/>
  <c r="Y556" i="9"/>
  <c r="V556" i="9"/>
  <c r="W556" i="9"/>
  <c r="X556" i="9"/>
  <c r="Y564" i="9"/>
  <c r="V564" i="9"/>
  <c r="W564" i="9"/>
  <c r="X564" i="9"/>
  <c r="Y572" i="9"/>
  <c r="V572" i="9"/>
  <c r="W572" i="9"/>
  <c r="X572" i="9"/>
  <c r="Y580" i="9"/>
  <c r="V580" i="9"/>
  <c r="W580" i="9"/>
  <c r="X580" i="9"/>
  <c r="Y588" i="9"/>
  <c r="V588" i="9"/>
  <c r="W588" i="9"/>
  <c r="X588" i="9"/>
  <c r="Y596" i="9"/>
  <c r="V596" i="9"/>
  <c r="W596" i="9"/>
  <c r="X596" i="9"/>
  <c r="Y604" i="9"/>
  <c r="V604" i="9"/>
  <c r="W604" i="9"/>
  <c r="X604" i="9"/>
  <c r="Y612" i="9"/>
  <c r="V612" i="9"/>
  <c r="W612" i="9"/>
  <c r="X612" i="9"/>
  <c r="Y620" i="9"/>
  <c r="V620" i="9"/>
  <c r="W620" i="9"/>
  <c r="X620" i="9"/>
  <c r="Y628" i="9"/>
  <c r="V628" i="9"/>
  <c r="W628" i="9"/>
  <c r="X628" i="9"/>
  <c r="Y636" i="9"/>
  <c r="V636" i="9"/>
  <c r="W636" i="9"/>
  <c r="X636" i="9"/>
  <c r="Y644" i="9"/>
  <c r="V644" i="9"/>
  <c r="W644" i="9"/>
  <c r="X644" i="9"/>
  <c r="Y652" i="9"/>
  <c r="V652" i="9"/>
  <c r="W652" i="9"/>
  <c r="X652" i="9"/>
  <c r="Y660" i="9"/>
  <c r="V660" i="9"/>
  <c r="W660" i="9"/>
  <c r="X660" i="9"/>
  <c r="Y668" i="9"/>
  <c r="V668" i="9"/>
  <c r="W668" i="9"/>
  <c r="X668" i="9"/>
  <c r="Y676" i="9"/>
  <c r="V676" i="9"/>
  <c r="W676" i="9"/>
  <c r="X676" i="9"/>
  <c r="Y684" i="9"/>
  <c r="V684" i="9"/>
  <c r="W684" i="9"/>
  <c r="X684" i="9"/>
  <c r="Y692" i="9"/>
  <c r="V692" i="9"/>
  <c r="W692" i="9"/>
  <c r="X692" i="9"/>
  <c r="Y700" i="9"/>
  <c r="V700" i="9"/>
  <c r="W700" i="9"/>
  <c r="X700" i="9"/>
  <c r="Y708" i="9"/>
  <c r="V708" i="9"/>
  <c r="W708" i="9"/>
  <c r="X708" i="9"/>
  <c r="Y716" i="9"/>
  <c r="V716" i="9"/>
  <c r="W716" i="9"/>
  <c r="X716" i="9"/>
  <c r="Y724" i="9"/>
  <c r="V724" i="9"/>
  <c r="W724" i="9"/>
  <c r="X724" i="9"/>
  <c r="Y732" i="9"/>
  <c r="V732" i="9"/>
  <c r="W732" i="9"/>
  <c r="X732" i="9"/>
  <c r="Y740" i="9"/>
  <c r="V740" i="9"/>
  <c r="W740" i="9"/>
  <c r="X740" i="9"/>
  <c r="Y748" i="9"/>
  <c r="V748" i="9"/>
  <c r="W748" i="9"/>
  <c r="X748" i="9"/>
  <c r="Y756" i="9"/>
  <c r="V756" i="9"/>
  <c r="W756" i="9"/>
  <c r="X756" i="9"/>
  <c r="Y764" i="9"/>
  <c r="V764" i="9"/>
  <c r="W764" i="9"/>
  <c r="X764" i="9"/>
  <c r="Y772" i="9"/>
  <c r="V772" i="9"/>
  <c r="W772" i="9"/>
  <c r="X772" i="9"/>
  <c r="Y780" i="9"/>
  <c r="V780" i="9"/>
  <c r="W780" i="9"/>
  <c r="X780" i="9"/>
  <c r="Y788" i="9"/>
  <c r="V788" i="9"/>
  <c r="W788" i="9"/>
  <c r="X788" i="9"/>
  <c r="Y796" i="9"/>
  <c r="V796" i="9"/>
  <c r="W796" i="9"/>
  <c r="X796" i="9"/>
  <c r="Y804" i="9"/>
  <c r="V804" i="9"/>
  <c r="W804" i="9"/>
  <c r="X804" i="9"/>
  <c r="Y812" i="9"/>
  <c r="V812" i="9"/>
  <c r="W812" i="9"/>
  <c r="X812" i="9"/>
  <c r="Y820" i="9"/>
  <c r="V820" i="9"/>
  <c r="W820" i="9"/>
  <c r="X820" i="9"/>
  <c r="Y828" i="9"/>
  <c r="V828" i="9"/>
  <c r="W828" i="9"/>
  <c r="X828" i="9"/>
  <c r="Y836" i="9"/>
  <c r="V836" i="9"/>
  <c r="W836" i="9"/>
  <c r="X836" i="9"/>
  <c r="Y844" i="9"/>
  <c r="V844" i="9"/>
  <c r="W844" i="9"/>
  <c r="X844" i="9"/>
  <c r="Y852" i="9"/>
  <c r="V852" i="9"/>
  <c r="W852" i="9"/>
  <c r="X852" i="9"/>
  <c r="Y860" i="9"/>
  <c r="V860" i="9"/>
  <c r="W860" i="9"/>
  <c r="X860" i="9"/>
  <c r="Y868" i="9"/>
  <c r="V868" i="9"/>
  <c r="W868" i="9"/>
  <c r="X868" i="9"/>
  <c r="Y876" i="9"/>
  <c r="V876" i="9"/>
  <c r="W876" i="9"/>
  <c r="X876" i="9"/>
  <c r="Y884" i="9"/>
  <c r="V884" i="9"/>
  <c r="W884" i="9"/>
  <c r="X884" i="9"/>
  <c r="Y892" i="9"/>
  <c r="V892" i="9"/>
  <c r="W892" i="9"/>
  <c r="X892" i="9"/>
  <c r="Y900" i="9"/>
  <c r="V900" i="9"/>
  <c r="W900" i="9"/>
  <c r="X900" i="9"/>
  <c r="Y908" i="9"/>
  <c r="V908" i="9"/>
  <c r="W908" i="9"/>
  <c r="X908" i="9"/>
  <c r="Y916" i="9"/>
  <c r="V916" i="9"/>
  <c r="W916" i="9"/>
  <c r="X916" i="9"/>
  <c r="Y924" i="9"/>
  <c r="V924" i="9"/>
  <c r="W924" i="9"/>
  <c r="X924" i="9"/>
  <c r="Y932" i="9"/>
  <c r="V932" i="9"/>
  <c r="W932" i="9"/>
  <c r="X932" i="9"/>
  <c r="Y940" i="9"/>
  <c r="V940" i="9"/>
  <c r="W940" i="9"/>
  <c r="X940" i="9"/>
  <c r="Y948" i="9"/>
  <c r="V948" i="9"/>
  <c r="W948" i="9"/>
  <c r="X948" i="9"/>
  <c r="Y956" i="9"/>
  <c r="V956" i="9"/>
  <c r="W956" i="9"/>
  <c r="X956" i="9"/>
  <c r="Y964" i="9"/>
  <c r="V964" i="9"/>
  <c r="W964" i="9"/>
  <c r="X964" i="9"/>
  <c r="Y972" i="9"/>
  <c r="V972" i="9"/>
  <c r="W972" i="9"/>
  <c r="X972" i="9"/>
  <c r="Y980" i="9"/>
  <c r="V980" i="9"/>
  <c r="W980" i="9"/>
  <c r="X980" i="9"/>
  <c r="Y988" i="9"/>
  <c r="V988" i="9"/>
  <c r="W988" i="9"/>
  <c r="X988" i="9"/>
  <c r="Y996" i="9"/>
  <c r="V996" i="9"/>
  <c r="W996" i="9"/>
  <c r="X996" i="9"/>
  <c r="Y1004" i="9"/>
  <c r="V1004" i="9"/>
  <c r="W1004" i="9"/>
  <c r="X1004" i="9"/>
  <c r="Y1012" i="9"/>
  <c r="V1012" i="9"/>
  <c r="W1012" i="9"/>
  <c r="X1012" i="9"/>
  <c r="Y1020" i="9"/>
  <c r="V1020" i="9"/>
  <c r="W1020" i="9"/>
  <c r="X1020" i="9"/>
  <c r="Y1028" i="9"/>
  <c r="V1028" i="9"/>
  <c r="W1028" i="9"/>
  <c r="X1028" i="9"/>
  <c r="Y1036" i="9"/>
  <c r="V1036" i="9"/>
  <c r="W1036" i="9"/>
  <c r="X1036" i="9"/>
  <c r="Y1044" i="9"/>
  <c r="V1044" i="9"/>
  <c r="W1044" i="9"/>
  <c r="X1044" i="9"/>
  <c r="Y1052" i="9"/>
  <c r="V1052" i="9"/>
  <c r="W1052" i="9"/>
  <c r="X1052" i="9"/>
  <c r="Y37" i="10"/>
  <c r="V37" i="10"/>
  <c r="W37" i="10"/>
  <c r="X37" i="10"/>
  <c r="Y45" i="10"/>
  <c r="V45" i="10"/>
  <c r="W45" i="10"/>
  <c r="X45" i="10"/>
  <c r="Y53" i="10"/>
  <c r="V53" i="10"/>
  <c r="W53" i="10"/>
  <c r="X53" i="10"/>
  <c r="Y64" i="10"/>
  <c r="V64" i="10"/>
  <c r="W64" i="10"/>
  <c r="X64" i="10"/>
  <c r="Y72" i="10"/>
  <c r="V72" i="10"/>
  <c r="W72" i="10"/>
  <c r="X72" i="10"/>
  <c r="Y80" i="10"/>
  <c r="V80" i="10"/>
  <c r="W80" i="10"/>
  <c r="X80" i="10"/>
  <c r="Y88" i="10"/>
  <c r="V88" i="10"/>
  <c r="W88" i="10"/>
  <c r="X88" i="10"/>
  <c r="Y96" i="10"/>
  <c r="V96" i="10"/>
  <c r="W96" i="10"/>
  <c r="X96" i="10"/>
  <c r="Y104" i="10"/>
  <c r="V104" i="10"/>
  <c r="W104" i="10"/>
  <c r="X104" i="10"/>
  <c r="Y112" i="10"/>
  <c r="V112" i="10"/>
  <c r="W112" i="10"/>
  <c r="X112" i="10"/>
  <c r="Y120" i="10"/>
  <c r="V120" i="10"/>
  <c r="W120" i="10"/>
  <c r="X120" i="10"/>
  <c r="Y128" i="10"/>
  <c r="V128" i="10"/>
  <c r="W128" i="10"/>
  <c r="X128" i="10"/>
  <c r="Y136" i="10"/>
  <c r="V136" i="10"/>
  <c r="W136" i="10"/>
  <c r="X136" i="10"/>
  <c r="Y144" i="10"/>
  <c r="V144" i="10"/>
  <c r="W144" i="10"/>
  <c r="X144" i="10"/>
  <c r="Y152" i="10"/>
  <c r="V152" i="10"/>
  <c r="W152" i="10"/>
  <c r="X152" i="10"/>
  <c r="Y160" i="10"/>
  <c r="V160" i="10"/>
  <c r="W160" i="10"/>
  <c r="X160" i="10"/>
  <c r="Y168" i="10"/>
  <c r="V168" i="10"/>
  <c r="W168" i="10"/>
  <c r="X168" i="10"/>
  <c r="Y176" i="10"/>
  <c r="V176" i="10"/>
  <c r="W176" i="10"/>
  <c r="X176" i="10"/>
  <c r="Y184" i="10"/>
  <c r="V184" i="10"/>
  <c r="W184" i="10"/>
  <c r="X184" i="10"/>
  <c r="Y192" i="10"/>
  <c r="V192" i="10"/>
  <c r="W192" i="10"/>
  <c r="X192" i="10"/>
  <c r="Y200" i="10"/>
  <c r="V200" i="10"/>
  <c r="W200" i="10"/>
  <c r="X200" i="10"/>
  <c r="Y208" i="10"/>
  <c r="V208" i="10"/>
  <c r="W208" i="10"/>
  <c r="X208" i="10"/>
  <c r="Y216" i="10"/>
  <c r="V216" i="10"/>
  <c r="W216" i="10"/>
  <c r="X216" i="10"/>
  <c r="Y224" i="10"/>
  <c r="V224" i="10"/>
  <c r="W224" i="10"/>
  <c r="X224" i="10"/>
  <c r="Y232" i="10"/>
  <c r="V232" i="10"/>
  <c r="W232" i="10"/>
  <c r="X232" i="10"/>
  <c r="Y240" i="10"/>
  <c r="V240" i="10"/>
  <c r="W240" i="10"/>
  <c r="X240" i="10"/>
  <c r="Y248" i="10"/>
  <c r="V248" i="10"/>
  <c r="W248" i="10"/>
  <c r="X248" i="10"/>
  <c r="Y256" i="10"/>
  <c r="V256" i="10"/>
  <c r="W256" i="10"/>
  <c r="X256" i="10"/>
  <c r="Y264" i="10"/>
  <c r="V264" i="10"/>
  <c r="W264" i="10"/>
  <c r="X264" i="10"/>
  <c r="Y272" i="10"/>
  <c r="V272" i="10"/>
  <c r="W272" i="10"/>
  <c r="X272" i="10"/>
  <c r="Y280" i="10"/>
  <c r="V280" i="10"/>
  <c r="W280" i="10"/>
  <c r="X280" i="10"/>
  <c r="Y288" i="10"/>
  <c r="V288" i="10"/>
  <c r="W288" i="10"/>
  <c r="X288" i="10"/>
  <c r="Y296" i="10"/>
  <c r="V296" i="10"/>
  <c r="W296" i="10"/>
  <c r="X296" i="10"/>
  <c r="Y304" i="10"/>
  <c r="V304" i="10"/>
  <c r="W304" i="10"/>
  <c r="X304" i="10"/>
  <c r="Y312" i="10"/>
  <c r="V312" i="10"/>
  <c r="W312" i="10"/>
  <c r="X312" i="10"/>
  <c r="Y320" i="10"/>
  <c r="V320" i="10"/>
  <c r="W320" i="10"/>
  <c r="X320" i="10"/>
  <c r="Y328" i="10"/>
  <c r="V328" i="10"/>
  <c r="W328" i="10"/>
  <c r="X328" i="10"/>
  <c r="Y336" i="10"/>
  <c r="V336" i="10"/>
  <c r="W336" i="10"/>
  <c r="X336" i="10"/>
  <c r="Y344" i="10"/>
  <c r="V344" i="10"/>
  <c r="W344" i="10"/>
  <c r="X344" i="10"/>
  <c r="Y352" i="10"/>
  <c r="V352" i="10"/>
  <c r="W352" i="10"/>
  <c r="X352" i="10"/>
  <c r="Y360" i="10"/>
  <c r="V360" i="10"/>
  <c r="W360" i="10"/>
  <c r="X360" i="10"/>
  <c r="Y368" i="10"/>
  <c r="V368" i="10"/>
  <c r="W368" i="10"/>
  <c r="X368" i="10"/>
  <c r="Y376" i="10"/>
  <c r="V376" i="10"/>
  <c r="W376" i="10"/>
  <c r="X376" i="10"/>
  <c r="Y384" i="10"/>
  <c r="V384" i="10"/>
  <c r="W384" i="10"/>
  <c r="X384" i="10"/>
  <c r="Y392" i="10"/>
  <c r="V392" i="10"/>
  <c r="W392" i="10"/>
  <c r="X392" i="10"/>
  <c r="Y400" i="10"/>
  <c r="V400" i="10"/>
  <c r="W400" i="10"/>
  <c r="X400" i="10"/>
  <c r="Y408" i="10"/>
  <c r="V408" i="10"/>
  <c r="W408" i="10"/>
  <c r="X408" i="10"/>
  <c r="Y416" i="10"/>
  <c r="V416" i="10"/>
  <c r="W416" i="10"/>
  <c r="X416" i="10"/>
  <c r="Y424" i="10"/>
  <c r="V424" i="10"/>
  <c r="W424" i="10"/>
  <c r="X424" i="10"/>
  <c r="Y432" i="10"/>
  <c r="V432" i="10"/>
  <c r="W432" i="10"/>
  <c r="X432" i="10"/>
  <c r="Y440" i="10"/>
  <c r="V440" i="10"/>
  <c r="W440" i="10"/>
  <c r="X440" i="10"/>
  <c r="Y448" i="10"/>
  <c r="V448" i="10"/>
  <c r="W448" i="10"/>
  <c r="X448" i="10"/>
  <c r="Y456" i="10"/>
  <c r="V456" i="10"/>
  <c r="W456" i="10"/>
  <c r="X456" i="10"/>
  <c r="Y464" i="10"/>
  <c r="V464" i="10"/>
  <c r="W464" i="10"/>
  <c r="X464" i="10"/>
  <c r="Y472" i="10"/>
  <c r="V472" i="10"/>
  <c r="W472" i="10"/>
  <c r="X472" i="10"/>
  <c r="Y480" i="10"/>
  <c r="V480" i="10"/>
  <c r="W480" i="10"/>
  <c r="X480" i="10"/>
  <c r="Y488" i="10"/>
  <c r="V488" i="10"/>
  <c r="W488" i="10"/>
  <c r="X488" i="10"/>
  <c r="Y496" i="10"/>
  <c r="V496" i="10"/>
  <c r="W496" i="10"/>
  <c r="X496" i="10"/>
  <c r="Y504" i="10"/>
  <c r="V504" i="10"/>
  <c r="W504" i="10"/>
  <c r="X504" i="10"/>
  <c r="Y512" i="10"/>
  <c r="V512" i="10"/>
  <c r="W512" i="10"/>
  <c r="X512" i="10"/>
  <c r="Y520" i="10"/>
  <c r="V520" i="10"/>
  <c r="W520" i="10"/>
  <c r="X520" i="10"/>
  <c r="Y528" i="10"/>
  <c r="V528" i="10"/>
  <c r="W528" i="10"/>
  <c r="X528" i="10"/>
  <c r="Y536" i="10"/>
  <c r="V536" i="10"/>
  <c r="W536" i="10"/>
  <c r="X536" i="10"/>
  <c r="Y544" i="10"/>
  <c r="V544" i="10"/>
  <c r="W544" i="10"/>
  <c r="X544" i="10"/>
  <c r="Y552" i="10"/>
  <c r="V552" i="10"/>
  <c r="W552" i="10"/>
  <c r="X552" i="10"/>
  <c r="Y560" i="10"/>
  <c r="V560" i="10"/>
  <c r="W560" i="10"/>
  <c r="X560" i="10"/>
  <c r="Y568" i="10"/>
  <c r="V568" i="10"/>
  <c r="W568" i="10"/>
  <c r="X568" i="10"/>
  <c r="Y576" i="10"/>
  <c r="V576" i="10"/>
  <c r="W576" i="10"/>
  <c r="X576" i="10"/>
  <c r="Y584" i="10"/>
  <c r="V584" i="10"/>
  <c r="W584" i="10"/>
  <c r="X584" i="10"/>
  <c r="Y592" i="10"/>
  <c r="V592" i="10"/>
  <c r="W592" i="10"/>
  <c r="X592" i="10"/>
  <c r="Y600" i="10"/>
  <c r="V600" i="10"/>
  <c r="W600" i="10"/>
  <c r="X600" i="10"/>
  <c r="Y608" i="10"/>
  <c r="V608" i="10"/>
  <c r="W608" i="10"/>
  <c r="X608" i="10"/>
  <c r="Y616" i="10"/>
  <c r="V616" i="10"/>
  <c r="W616" i="10"/>
  <c r="X616" i="10"/>
  <c r="Y624" i="10"/>
  <c r="V624" i="10"/>
  <c r="W624" i="10"/>
  <c r="X624" i="10"/>
  <c r="Y632" i="10"/>
  <c r="V632" i="10"/>
  <c r="W632" i="10"/>
  <c r="X632" i="10"/>
  <c r="Y640" i="10"/>
  <c r="V640" i="10"/>
  <c r="W640" i="10"/>
  <c r="X640" i="10"/>
  <c r="Y648" i="10"/>
  <c r="V648" i="10"/>
  <c r="W648" i="10"/>
  <c r="X648" i="10"/>
  <c r="Y656" i="10"/>
  <c r="V656" i="10"/>
  <c r="W656" i="10"/>
  <c r="X656" i="10"/>
  <c r="Y664" i="10"/>
  <c r="V664" i="10"/>
  <c r="W664" i="10"/>
  <c r="X664" i="10"/>
  <c r="V672" i="10"/>
  <c r="W672" i="10"/>
  <c r="X672" i="10"/>
  <c r="Y672" i="10"/>
  <c r="V680" i="10"/>
  <c r="W680" i="10"/>
  <c r="X680" i="10"/>
  <c r="Y680" i="10"/>
  <c r="V688" i="10"/>
  <c r="W688" i="10"/>
  <c r="X688" i="10"/>
  <c r="Y688" i="10"/>
  <c r="V696" i="10"/>
  <c r="W696" i="10"/>
  <c r="X696" i="10"/>
  <c r="Y696" i="10"/>
  <c r="V704" i="10"/>
  <c r="W704" i="10"/>
  <c r="X704" i="10"/>
  <c r="Y704" i="10"/>
  <c r="V712" i="10"/>
  <c r="W712" i="10"/>
  <c r="X712" i="10"/>
  <c r="Y712" i="10"/>
  <c r="V720" i="10"/>
  <c r="W720" i="10"/>
  <c r="X720" i="10"/>
  <c r="Y720" i="10"/>
  <c r="V728" i="10"/>
  <c r="W728" i="10"/>
  <c r="X728" i="10"/>
  <c r="Y728" i="10"/>
  <c r="V736" i="10"/>
  <c r="W736" i="10"/>
  <c r="X736" i="10"/>
  <c r="Y736" i="10"/>
  <c r="V744" i="10"/>
  <c r="W744" i="10"/>
  <c r="X744" i="10"/>
  <c r="Y744" i="10"/>
  <c r="V752" i="10"/>
  <c r="W752" i="10"/>
  <c r="X752" i="10"/>
  <c r="Y752" i="10"/>
  <c r="V760" i="10"/>
  <c r="W760" i="10"/>
  <c r="X760" i="10"/>
  <c r="Y760" i="10"/>
  <c r="V768" i="10"/>
  <c r="W768" i="10"/>
  <c r="X768" i="10"/>
  <c r="Y768" i="10"/>
  <c r="V776" i="10"/>
  <c r="W776" i="10"/>
  <c r="X776" i="10"/>
  <c r="Y776" i="10"/>
  <c r="V784" i="10"/>
  <c r="W784" i="10"/>
  <c r="X784" i="10"/>
  <c r="Y784" i="10"/>
  <c r="V792" i="10"/>
  <c r="W792" i="10"/>
  <c r="X792" i="10"/>
  <c r="Y792" i="10"/>
  <c r="V800" i="10"/>
  <c r="W800" i="10"/>
  <c r="X800" i="10"/>
  <c r="Y800" i="10"/>
  <c r="V808" i="10"/>
  <c r="W808" i="10"/>
  <c r="X808" i="10"/>
  <c r="Y808" i="10"/>
  <c r="V816" i="10"/>
  <c r="W816" i="10"/>
  <c r="X816" i="10"/>
  <c r="Y816" i="10"/>
  <c r="V824" i="10"/>
  <c r="W824" i="10"/>
  <c r="X824" i="10"/>
  <c r="Y824" i="10"/>
  <c r="V832" i="10"/>
  <c r="W832" i="10"/>
  <c r="X832" i="10"/>
  <c r="Y832" i="10"/>
  <c r="V840" i="10"/>
  <c r="W840" i="10"/>
  <c r="X840" i="10"/>
  <c r="Y840" i="10"/>
  <c r="V848" i="10"/>
  <c r="W848" i="10"/>
  <c r="X848" i="10"/>
  <c r="Y848" i="10"/>
  <c r="V856" i="10"/>
  <c r="W856" i="10"/>
  <c r="X856" i="10"/>
  <c r="Y856" i="10"/>
  <c r="V864" i="10"/>
  <c r="W864" i="10"/>
  <c r="X864" i="10"/>
  <c r="Y864" i="10"/>
  <c r="V872" i="10"/>
  <c r="W872" i="10"/>
  <c r="X872" i="10"/>
  <c r="Y872" i="10"/>
  <c r="V880" i="10"/>
  <c r="W880" i="10"/>
  <c r="X880" i="10"/>
  <c r="Y880" i="10"/>
  <c r="V888" i="10"/>
  <c r="W888" i="10"/>
  <c r="X888" i="10"/>
  <c r="Y888" i="10"/>
  <c r="V896" i="10"/>
  <c r="W896" i="10"/>
  <c r="X896" i="10"/>
  <c r="Y896" i="10"/>
  <c r="V904" i="10"/>
  <c r="W904" i="10"/>
  <c r="X904" i="10"/>
  <c r="Y904" i="10"/>
  <c r="V912" i="10"/>
  <c r="W912" i="10"/>
  <c r="X912" i="10"/>
  <c r="Y912" i="10"/>
  <c r="V920" i="10"/>
  <c r="W920" i="10"/>
  <c r="X920" i="10"/>
  <c r="Y920" i="10"/>
  <c r="V928" i="10"/>
  <c r="W928" i="10"/>
  <c r="X928" i="10"/>
  <c r="Y928" i="10"/>
  <c r="V936" i="10"/>
  <c r="W936" i="10"/>
  <c r="X936" i="10"/>
  <c r="Y936" i="10"/>
  <c r="V944" i="10"/>
  <c r="W944" i="10"/>
  <c r="X944" i="10"/>
  <c r="Y944" i="10"/>
  <c r="V952" i="10"/>
  <c r="W952" i="10"/>
  <c r="X952" i="10"/>
  <c r="Y952" i="10"/>
  <c r="V960" i="10"/>
  <c r="W960" i="10"/>
  <c r="X960" i="10"/>
  <c r="Y960" i="10"/>
  <c r="V968" i="10"/>
  <c r="W968" i="10"/>
  <c r="X968" i="10"/>
  <c r="Y968" i="10"/>
  <c r="V976" i="10"/>
  <c r="W976" i="10"/>
  <c r="X976" i="10"/>
  <c r="Y976" i="10"/>
  <c r="V984" i="10"/>
  <c r="W984" i="10"/>
  <c r="X984" i="10"/>
  <c r="Y984" i="10"/>
  <c r="V992" i="10"/>
  <c r="W992" i="10"/>
  <c r="X992" i="10"/>
  <c r="Y992" i="10"/>
  <c r="V1000" i="10"/>
  <c r="W1000" i="10"/>
  <c r="X1000" i="10"/>
  <c r="Y1000" i="10"/>
  <c r="V1008" i="10"/>
  <c r="W1008" i="10"/>
  <c r="X1008" i="10"/>
  <c r="Y1008" i="10"/>
  <c r="V1016" i="10"/>
  <c r="W1016" i="10"/>
  <c r="X1016" i="10"/>
  <c r="Y1016" i="10"/>
  <c r="V1024" i="10"/>
  <c r="W1024" i="10"/>
  <c r="X1024" i="10"/>
  <c r="Y1024" i="10"/>
  <c r="V1032" i="10"/>
  <c r="W1032" i="10"/>
  <c r="X1032" i="10"/>
  <c r="Y1032" i="10"/>
  <c r="V1040" i="10"/>
  <c r="W1040" i="10"/>
  <c r="X1040" i="10"/>
  <c r="Y1040" i="10"/>
  <c r="V1048" i="10"/>
  <c r="W1048" i="10"/>
  <c r="X1048" i="10"/>
  <c r="Y1048" i="10"/>
  <c r="V1056" i="10"/>
  <c r="W1056" i="10"/>
  <c r="X1056" i="10"/>
  <c r="Y1056" i="10"/>
  <c r="V41" i="11"/>
  <c r="W41" i="11"/>
  <c r="X41" i="11"/>
  <c r="Y41" i="11"/>
  <c r="V49" i="11"/>
  <c r="W49" i="11"/>
  <c r="X49" i="11"/>
  <c r="Y49" i="11"/>
  <c r="X60" i="11"/>
  <c r="Y60" i="11"/>
  <c r="V60" i="11"/>
  <c r="W60" i="11"/>
  <c r="X68" i="11"/>
  <c r="Y68" i="11"/>
  <c r="V68" i="11"/>
  <c r="W68" i="11"/>
  <c r="X76" i="11"/>
  <c r="Y76" i="11"/>
  <c r="V76" i="11"/>
  <c r="W76" i="11"/>
  <c r="X84" i="11"/>
  <c r="Y84" i="11"/>
  <c r="V84" i="11"/>
  <c r="W84" i="11"/>
  <c r="X92" i="11"/>
  <c r="Y92" i="11"/>
  <c r="V92" i="11"/>
  <c r="W92" i="11"/>
  <c r="X100" i="11"/>
  <c r="Y100" i="11"/>
  <c r="V100" i="11"/>
  <c r="W100" i="11"/>
  <c r="X108" i="11"/>
  <c r="Y108" i="11"/>
  <c r="V108" i="11"/>
  <c r="W108" i="11"/>
  <c r="X116" i="11"/>
  <c r="Y116" i="11"/>
  <c r="V116" i="11"/>
  <c r="W116" i="11"/>
  <c r="X124" i="11"/>
  <c r="Y124" i="11"/>
  <c r="V124" i="11"/>
  <c r="W124" i="11"/>
  <c r="X132" i="11"/>
  <c r="Y132" i="11"/>
  <c r="V132" i="11"/>
  <c r="W132" i="11"/>
  <c r="X140" i="11"/>
  <c r="Y140" i="11"/>
  <c r="V140" i="11"/>
  <c r="W140" i="11"/>
  <c r="X148" i="11"/>
  <c r="Y148" i="11"/>
  <c r="V148" i="11"/>
  <c r="W148" i="11"/>
  <c r="X156" i="11"/>
  <c r="Y156" i="11"/>
  <c r="V156" i="11"/>
  <c r="W156" i="11"/>
  <c r="X164" i="11"/>
  <c r="Y164" i="11"/>
  <c r="V164" i="11"/>
  <c r="W164" i="11"/>
  <c r="X172" i="11"/>
  <c r="Y172" i="11"/>
  <c r="V172" i="11"/>
  <c r="W172" i="11"/>
  <c r="X180" i="11"/>
  <c r="Y180" i="11"/>
  <c r="V180" i="11"/>
  <c r="W180" i="11"/>
  <c r="X188" i="11"/>
  <c r="Y188" i="11"/>
  <c r="V188" i="11"/>
  <c r="W188" i="11"/>
  <c r="X196" i="11"/>
  <c r="Y196" i="11"/>
  <c r="V196" i="11"/>
  <c r="W196" i="11"/>
  <c r="X204" i="11"/>
  <c r="Y204" i="11"/>
  <c r="V204" i="11"/>
  <c r="W204" i="11"/>
  <c r="X212" i="11"/>
  <c r="Y212" i="11"/>
  <c r="V212" i="11"/>
  <c r="W212" i="11"/>
  <c r="X220" i="11"/>
  <c r="Y220" i="11"/>
  <c r="V220" i="11"/>
  <c r="W220" i="11"/>
  <c r="X228" i="11"/>
  <c r="Y228" i="11"/>
  <c r="V228" i="11"/>
  <c r="W228" i="11"/>
  <c r="X236" i="11"/>
  <c r="Y236" i="11"/>
  <c r="V236" i="11"/>
  <c r="W236" i="11"/>
  <c r="X244" i="11"/>
  <c r="Y244" i="11"/>
  <c r="V244" i="11"/>
  <c r="W244" i="11"/>
  <c r="X252" i="11"/>
  <c r="Y252" i="11"/>
  <c r="V252" i="11"/>
  <c r="W252" i="11"/>
  <c r="X260" i="11"/>
  <c r="Y260" i="11"/>
  <c r="V260" i="11"/>
  <c r="W260" i="11"/>
  <c r="X268" i="11"/>
  <c r="Y268" i="11"/>
  <c r="V268" i="11"/>
  <c r="W268" i="11"/>
  <c r="X276" i="11"/>
  <c r="Y276" i="11"/>
  <c r="V276" i="11"/>
  <c r="W276" i="11"/>
  <c r="X284" i="11"/>
  <c r="Y284" i="11"/>
  <c r="V284" i="11"/>
  <c r="W284" i="11"/>
  <c r="X292" i="11"/>
  <c r="Y292" i="11"/>
  <c r="V292" i="11"/>
  <c r="W292" i="11"/>
  <c r="X300" i="11"/>
  <c r="Y300" i="11"/>
  <c r="V300" i="11"/>
  <c r="W300" i="11"/>
  <c r="X308" i="11"/>
  <c r="Y308" i="11"/>
  <c r="V308" i="11"/>
  <c r="W308" i="11"/>
  <c r="X316" i="11"/>
  <c r="Y316" i="11"/>
  <c r="V316" i="11"/>
  <c r="W316" i="11"/>
  <c r="X324" i="11"/>
  <c r="Y324" i="11"/>
  <c r="V324" i="11"/>
  <c r="W324" i="11"/>
  <c r="X332" i="11"/>
  <c r="Y332" i="11"/>
  <c r="V332" i="11"/>
  <c r="W332" i="11"/>
  <c r="X340" i="11"/>
  <c r="Y340" i="11"/>
  <c r="V340" i="11"/>
  <c r="W340" i="11"/>
  <c r="X348" i="11"/>
  <c r="Y348" i="11"/>
  <c r="V348" i="11"/>
  <c r="W348" i="11"/>
  <c r="X356" i="11"/>
  <c r="Y356" i="11"/>
  <c r="V356" i="11"/>
  <c r="W356" i="11"/>
  <c r="X364" i="11"/>
  <c r="Y364" i="11"/>
  <c r="V364" i="11"/>
  <c r="W364" i="11"/>
  <c r="X372" i="11"/>
  <c r="Y372" i="11"/>
  <c r="V372" i="11"/>
  <c r="W372" i="11"/>
  <c r="X380" i="11"/>
  <c r="Y380" i="11"/>
  <c r="V380" i="11"/>
  <c r="W380" i="11"/>
  <c r="X388" i="11"/>
  <c r="Y388" i="11"/>
  <c r="V388" i="11"/>
  <c r="W388" i="11"/>
  <c r="X396" i="11"/>
  <c r="Y396" i="11"/>
  <c r="V396" i="11"/>
  <c r="W396" i="11"/>
  <c r="X404" i="11"/>
  <c r="Y404" i="11"/>
  <c r="V404" i="11"/>
  <c r="W404" i="11"/>
  <c r="X412" i="11"/>
  <c r="Y412" i="11"/>
  <c r="V412" i="11"/>
  <c r="W412" i="11"/>
  <c r="X420" i="11"/>
  <c r="Y420" i="11"/>
  <c r="V420" i="11"/>
  <c r="W420" i="11"/>
  <c r="X428" i="11"/>
  <c r="Y428" i="11"/>
  <c r="V428" i="11"/>
  <c r="W428" i="11"/>
  <c r="X436" i="11"/>
  <c r="Y436" i="11"/>
  <c r="V436" i="11"/>
  <c r="W436" i="11"/>
  <c r="X444" i="11"/>
  <c r="Y444" i="11"/>
  <c r="V444" i="11"/>
  <c r="W444" i="11"/>
  <c r="X452" i="11"/>
  <c r="Y452" i="11"/>
  <c r="V452" i="11"/>
  <c r="W452" i="11"/>
  <c r="X460" i="11"/>
  <c r="Y460" i="11"/>
  <c r="V460" i="11"/>
  <c r="W460" i="11"/>
  <c r="X468" i="11"/>
  <c r="Y468" i="11"/>
  <c r="V468" i="11"/>
  <c r="W468" i="11"/>
  <c r="X476" i="11"/>
  <c r="Y476" i="11"/>
  <c r="V476" i="11"/>
  <c r="W476" i="11"/>
  <c r="X484" i="11"/>
  <c r="Y484" i="11"/>
  <c r="V484" i="11"/>
  <c r="W484" i="11"/>
  <c r="X492" i="11"/>
  <c r="Y492" i="11"/>
  <c r="V492" i="11"/>
  <c r="W492" i="11"/>
  <c r="X500" i="11"/>
  <c r="Y500" i="11"/>
  <c r="V500" i="11"/>
  <c r="W500" i="11"/>
  <c r="X508" i="11"/>
  <c r="Y508" i="11"/>
  <c r="V508" i="11"/>
  <c r="W508" i="11"/>
  <c r="X516" i="11"/>
  <c r="Y516" i="11"/>
  <c r="V516" i="11"/>
  <c r="W516" i="11"/>
  <c r="X524" i="11"/>
  <c r="Y524" i="11"/>
  <c r="V524" i="11"/>
  <c r="W524" i="11"/>
  <c r="X532" i="11"/>
  <c r="Y532" i="11"/>
  <c r="V532" i="11"/>
  <c r="W532" i="11"/>
  <c r="X540" i="11"/>
  <c r="Y540" i="11"/>
  <c r="V540" i="11"/>
  <c r="W540" i="11"/>
  <c r="X548" i="11"/>
  <c r="Y548" i="11"/>
  <c r="V548" i="11"/>
  <c r="W548" i="11"/>
  <c r="X556" i="11"/>
  <c r="Y556" i="11"/>
  <c r="V556" i="11"/>
  <c r="W556" i="11"/>
  <c r="X564" i="11"/>
  <c r="Y564" i="11"/>
  <c r="V564" i="11"/>
  <c r="W564" i="11"/>
  <c r="X572" i="11"/>
  <c r="Y572" i="11"/>
  <c r="V572" i="11"/>
  <c r="W572" i="11"/>
  <c r="X580" i="11"/>
  <c r="Y580" i="11"/>
  <c r="V580" i="11"/>
  <c r="W580" i="11"/>
  <c r="X588" i="11"/>
  <c r="Y588" i="11"/>
  <c r="V588" i="11"/>
  <c r="W588" i="11"/>
  <c r="X596" i="11"/>
  <c r="Y596" i="11"/>
  <c r="V596" i="11"/>
  <c r="W596" i="11"/>
  <c r="X604" i="11"/>
  <c r="Y604" i="11"/>
  <c r="V604" i="11"/>
  <c r="W604" i="11"/>
  <c r="X612" i="11"/>
  <c r="Y612" i="11"/>
  <c r="V612" i="11"/>
  <c r="W612" i="11"/>
  <c r="X620" i="11"/>
  <c r="Y620" i="11"/>
  <c r="V620" i="11"/>
  <c r="W620" i="11"/>
  <c r="X628" i="11"/>
  <c r="Y628" i="11"/>
  <c r="V628" i="11"/>
  <c r="W628" i="11"/>
  <c r="X636" i="11"/>
  <c r="Y636" i="11"/>
  <c r="V636" i="11"/>
  <c r="W636" i="11"/>
  <c r="X644" i="11"/>
  <c r="Y644" i="11"/>
  <c r="V644" i="11"/>
  <c r="W644" i="11"/>
  <c r="X652" i="11"/>
  <c r="Y652" i="11"/>
  <c r="V652" i="11"/>
  <c r="W652" i="11"/>
  <c r="X660" i="11"/>
  <c r="Y660" i="11"/>
  <c r="V660" i="11"/>
  <c r="W660" i="11"/>
  <c r="X668" i="11"/>
  <c r="Y668" i="11"/>
  <c r="V668" i="11"/>
  <c r="W668" i="11"/>
  <c r="X676" i="11"/>
  <c r="Y676" i="11"/>
  <c r="V676" i="11"/>
  <c r="W676" i="11"/>
  <c r="X684" i="11"/>
  <c r="Y684" i="11"/>
  <c r="V684" i="11"/>
  <c r="W684" i="11"/>
  <c r="X692" i="11"/>
  <c r="Y692" i="11"/>
  <c r="V692" i="11"/>
  <c r="W692" i="11"/>
  <c r="X700" i="11"/>
  <c r="Y700" i="11"/>
  <c r="V700" i="11"/>
  <c r="W700" i="11"/>
  <c r="X708" i="11"/>
  <c r="Y708" i="11"/>
  <c r="V708" i="11"/>
  <c r="W708" i="11"/>
  <c r="X716" i="11"/>
  <c r="Y716" i="11"/>
  <c r="V716" i="11"/>
  <c r="W716" i="11"/>
  <c r="X724" i="11"/>
  <c r="Y724" i="11"/>
  <c r="V724" i="11"/>
  <c r="W724" i="11"/>
  <c r="X732" i="11"/>
  <c r="Y732" i="11"/>
  <c r="V732" i="11"/>
  <c r="W732" i="11"/>
  <c r="X740" i="11"/>
  <c r="Y740" i="11"/>
  <c r="V740" i="11"/>
  <c r="W740" i="11"/>
  <c r="X748" i="11"/>
  <c r="Y748" i="11"/>
  <c r="V748" i="11"/>
  <c r="W748" i="11"/>
  <c r="X756" i="11"/>
  <c r="Y756" i="11"/>
  <c r="V756" i="11"/>
  <c r="W756" i="11"/>
  <c r="X764" i="11"/>
  <c r="Y764" i="11"/>
  <c r="V764" i="11"/>
  <c r="W764" i="11"/>
  <c r="X772" i="11"/>
  <c r="Y772" i="11"/>
  <c r="V772" i="11"/>
  <c r="W772" i="11"/>
  <c r="X780" i="11"/>
  <c r="Y780" i="11"/>
  <c r="V780" i="11"/>
  <c r="W780" i="11"/>
  <c r="X788" i="11"/>
  <c r="Y788" i="11"/>
  <c r="V788" i="11"/>
  <c r="W788" i="11"/>
  <c r="X796" i="11"/>
  <c r="Y796" i="11"/>
  <c r="V796" i="11"/>
  <c r="W796" i="11"/>
  <c r="X804" i="11"/>
  <c r="Y804" i="11"/>
  <c r="V804" i="11"/>
  <c r="W804" i="11"/>
  <c r="X812" i="11"/>
  <c r="Y812" i="11"/>
  <c r="V812" i="11"/>
  <c r="W812" i="11"/>
  <c r="X820" i="11"/>
  <c r="Y820" i="11"/>
  <c r="V820" i="11"/>
  <c r="W820" i="11"/>
  <c r="X828" i="11"/>
  <c r="Y828" i="11"/>
  <c r="V828" i="11"/>
  <c r="W828" i="11"/>
  <c r="X836" i="11"/>
  <c r="Y836" i="11"/>
  <c r="V836" i="11"/>
  <c r="W836" i="11"/>
  <c r="X844" i="11"/>
  <c r="Y844" i="11"/>
  <c r="V844" i="11"/>
  <c r="W844" i="11"/>
  <c r="X852" i="11"/>
  <c r="Y852" i="11"/>
  <c r="V852" i="11"/>
  <c r="W852" i="11"/>
  <c r="X860" i="11"/>
  <c r="Y860" i="11"/>
  <c r="V860" i="11"/>
  <c r="W860" i="11"/>
  <c r="X868" i="11"/>
  <c r="Y868" i="11"/>
  <c r="V868" i="11"/>
  <c r="W868" i="11"/>
  <c r="X876" i="11"/>
  <c r="Y876" i="11"/>
  <c r="V876" i="11"/>
  <c r="W876" i="11"/>
  <c r="X884" i="11"/>
  <c r="Y884" i="11"/>
  <c r="V884" i="11"/>
  <c r="W884" i="11"/>
  <c r="X892" i="11"/>
  <c r="Y892" i="11"/>
  <c r="V892" i="11"/>
  <c r="W892" i="11"/>
  <c r="X900" i="11"/>
  <c r="Y900" i="11"/>
  <c r="V900" i="11"/>
  <c r="W900" i="11"/>
  <c r="X908" i="11"/>
  <c r="Y908" i="11"/>
  <c r="V908" i="11"/>
  <c r="W908" i="11"/>
  <c r="X916" i="11"/>
  <c r="Y916" i="11"/>
  <c r="V916" i="11"/>
  <c r="W916" i="11"/>
  <c r="X924" i="11"/>
  <c r="Y924" i="11"/>
  <c r="V924" i="11"/>
  <c r="W924" i="11"/>
  <c r="X932" i="11"/>
  <c r="Y932" i="11"/>
  <c r="V932" i="11"/>
  <c r="W932" i="11"/>
  <c r="X940" i="11"/>
  <c r="Y940" i="11"/>
  <c r="V940" i="11"/>
  <c r="W940" i="11"/>
  <c r="X948" i="11"/>
  <c r="Y948" i="11"/>
  <c r="V948" i="11"/>
  <c r="W948" i="11"/>
  <c r="X956" i="11"/>
  <c r="Y956" i="11"/>
  <c r="V956" i="11"/>
  <c r="W956" i="11"/>
  <c r="X964" i="11"/>
  <c r="Y964" i="11"/>
  <c r="V964" i="11"/>
  <c r="W964" i="11"/>
  <c r="X972" i="11"/>
  <c r="Y972" i="11"/>
  <c r="V972" i="11"/>
  <c r="W972" i="11"/>
  <c r="X980" i="11"/>
  <c r="Y980" i="11"/>
  <c r="V980" i="11"/>
  <c r="W980" i="11"/>
  <c r="X988" i="11"/>
  <c r="Y988" i="11"/>
  <c r="V988" i="11"/>
  <c r="W988" i="11"/>
  <c r="X996" i="11"/>
  <c r="Y996" i="11"/>
  <c r="V996" i="11"/>
  <c r="W996" i="11"/>
  <c r="X1004" i="11"/>
  <c r="Y1004" i="11"/>
  <c r="V1004" i="11"/>
  <c r="W1004" i="11"/>
  <c r="X1012" i="11"/>
  <c r="Y1012" i="11"/>
  <c r="V1012" i="11"/>
  <c r="W1012" i="11"/>
  <c r="X1020" i="11"/>
  <c r="Y1020" i="11"/>
  <c r="V1020" i="11"/>
  <c r="W1020" i="11"/>
  <c r="X1028" i="11"/>
  <c r="Y1028" i="11"/>
  <c r="V1028" i="11"/>
  <c r="W1028" i="11"/>
  <c r="X1036" i="11"/>
  <c r="Y1036" i="11"/>
  <c r="V1036" i="11"/>
  <c r="W1036" i="11"/>
  <c r="X1044" i="11"/>
  <c r="Y1044" i="11"/>
  <c r="V1044" i="11"/>
  <c r="W1044" i="11"/>
  <c r="X1052" i="11"/>
  <c r="Y1052" i="11"/>
  <c r="V1052" i="11"/>
  <c r="W1052" i="11"/>
  <c r="V37" i="12"/>
  <c r="W37" i="12"/>
  <c r="X37" i="12"/>
  <c r="Y37" i="12"/>
  <c r="V45" i="12"/>
  <c r="W45" i="12"/>
  <c r="X45" i="12"/>
  <c r="Y45" i="12"/>
  <c r="V53" i="12"/>
  <c r="W53" i="12"/>
  <c r="X53" i="12"/>
  <c r="Y53" i="12"/>
  <c r="Y64" i="12"/>
  <c r="V64" i="12"/>
  <c r="W64" i="12"/>
  <c r="X64" i="12"/>
  <c r="Y72" i="12"/>
  <c r="V72" i="12"/>
  <c r="W72" i="12"/>
  <c r="X72" i="12"/>
  <c r="Y80" i="12"/>
  <c r="V80" i="12"/>
  <c r="W80" i="12"/>
  <c r="X80" i="12"/>
  <c r="Y88" i="12"/>
  <c r="V88" i="12"/>
  <c r="W88" i="12"/>
  <c r="X88" i="12"/>
  <c r="Y96" i="12"/>
  <c r="V96" i="12"/>
  <c r="W96" i="12"/>
  <c r="X96" i="12"/>
  <c r="Y104" i="12"/>
  <c r="V104" i="12"/>
  <c r="W104" i="12"/>
  <c r="X104" i="12"/>
  <c r="Y112" i="12"/>
  <c r="V112" i="12"/>
  <c r="W112" i="12"/>
  <c r="X112" i="12"/>
  <c r="Y120" i="12"/>
  <c r="V120" i="12"/>
  <c r="W120" i="12"/>
  <c r="X120" i="12"/>
  <c r="Y128" i="12"/>
  <c r="V128" i="12"/>
  <c r="W128" i="12"/>
  <c r="X128" i="12"/>
  <c r="Y136" i="12"/>
  <c r="V136" i="12"/>
  <c r="W136" i="12"/>
  <c r="X136" i="12"/>
  <c r="Y144" i="12"/>
  <c r="V144" i="12"/>
  <c r="W144" i="12"/>
  <c r="X144" i="12"/>
  <c r="Y152" i="12"/>
  <c r="V152" i="12"/>
  <c r="W152" i="12"/>
  <c r="X152" i="12"/>
  <c r="Y160" i="12"/>
  <c r="V160" i="12"/>
  <c r="W160" i="12"/>
  <c r="X160" i="12"/>
  <c r="Y168" i="12"/>
  <c r="V168" i="12"/>
  <c r="W168" i="12"/>
  <c r="X168" i="12"/>
  <c r="Y176" i="12"/>
  <c r="V176" i="12"/>
  <c r="W176" i="12"/>
  <c r="X176" i="12"/>
  <c r="Y184" i="12"/>
  <c r="V184" i="12"/>
  <c r="W184" i="12"/>
  <c r="X184" i="12"/>
  <c r="Y192" i="12"/>
  <c r="V192" i="12"/>
  <c r="W192" i="12"/>
  <c r="X192" i="12"/>
  <c r="Y200" i="12"/>
  <c r="V200" i="12"/>
  <c r="W200" i="12"/>
  <c r="X200" i="12"/>
  <c r="Y208" i="12"/>
  <c r="V208" i="12"/>
  <c r="W208" i="12"/>
  <c r="X208" i="12"/>
  <c r="Y216" i="12"/>
  <c r="V216" i="12"/>
  <c r="W216" i="12"/>
  <c r="X216" i="12"/>
  <c r="Y224" i="12"/>
  <c r="V224" i="12"/>
  <c r="W224" i="12"/>
  <c r="X224" i="12"/>
  <c r="Y232" i="12"/>
  <c r="V232" i="12"/>
  <c r="W232" i="12"/>
  <c r="X232" i="12"/>
  <c r="Y240" i="12"/>
  <c r="V240" i="12"/>
  <c r="W240" i="12"/>
  <c r="X240" i="12"/>
  <c r="Y248" i="12"/>
  <c r="V248" i="12"/>
  <c r="W248" i="12"/>
  <c r="X248" i="12"/>
  <c r="Y256" i="12"/>
  <c r="V256" i="12"/>
  <c r="W256" i="12"/>
  <c r="X256" i="12"/>
  <c r="Y264" i="12"/>
  <c r="V264" i="12"/>
  <c r="W264" i="12"/>
  <c r="X264" i="12"/>
  <c r="Y272" i="12"/>
  <c r="V272" i="12"/>
  <c r="W272" i="12"/>
  <c r="X272" i="12"/>
  <c r="Y280" i="12"/>
  <c r="V280" i="12"/>
  <c r="W280" i="12"/>
  <c r="X280" i="12"/>
  <c r="Y288" i="12"/>
  <c r="V288" i="12"/>
  <c r="W288" i="12"/>
  <c r="X288" i="12"/>
  <c r="Y296" i="12"/>
  <c r="V296" i="12"/>
  <c r="W296" i="12"/>
  <c r="X296" i="12"/>
  <c r="Y304" i="12"/>
  <c r="V304" i="12"/>
  <c r="W304" i="12"/>
  <c r="X304" i="12"/>
  <c r="Y312" i="12"/>
  <c r="V312" i="12"/>
  <c r="W312" i="12"/>
  <c r="X312" i="12"/>
  <c r="Y320" i="12"/>
  <c r="V320" i="12"/>
  <c r="W320" i="12"/>
  <c r="X320" i="12"/>
  <c r="Y328" i="12"/>
  <c r="V328" i="12"/>
  <c r="W328" i="12"/>
  <c r="X328" i="12"/>
  <c r="Y336" i="12"/>
  <c r="V336" i="12"/>
  <c r="W336" i="12"/>
  <c r="X336" i="12"/>
  <c r="Y344" i="12"/>
  <c r="V344" i="12"/>
  <c r="W344" i="12"/>
  <c r="X344" i="12"/>
  <c r="Y352" i="12"/>
  <c r="V352" i="12"/>
  <c r="W352" i="12"/>
  <c r="X352" i="12"/>
  <c r="Y360" i="12"/>
  <c r="V360" i="12"/>
  <c r="W360" i="12"/>
  <c r="X360" i="12"/>
  <c r="Y368" i="12"/>
  <c r="V368" i="12"/>
  <c r="W368" i="12"/>
  <c r="X368" i="12"/>
  <c r="Y376" i="12"/>
  <c r="V376" i="12"/>
  <c r="W376" i="12"/>
  <c r="X376" i="12"/>
  <c r="Y384" i="12"/>
  <c r="V384" i="12"/>
  <c r="W384" i="12"/>
  <c r="X384" i="12"/>
  <c r="Y392" i="12"/>
  <c r="V392" i="12"/>
  <c r="W392" i="12"/>
  <c r="X392" i="12"/>
  <c r="Y400" i="12"/>
  <c r="V400" i="12"/>
  <c r="W400" i="12"/>
  <c r="X400" i="12"/>
  <c r="Y408" i="12"/>
  <c r="V408" i="12"/>
  <c r="W408" i="12"/>
  <c r="X408" i="12"/>
  <c r="Y416" i="12"/>
  <c r="V416" i="12"/>
  <c r="W416" i="12"/>
  <c r="X416" i="12"/>
  <c r="Y424" i="12"/>
  <c r="V424" i="12"/>
  <c r="W424" i="12"/>
  <c r="X424" i="12"/>
  <c r="Y432" i="12"/>
  <c r="V432" i="12"/>
  <c r="W432" i="12"/>
  <c r="X432" i="12"/>
  <c r="Y440" i="12"/>
  <c r="V440" i="12"/>
  <c r="W440" i="12"/>
  <c r="X440" i="12"/>
  <c r="Y448" i="12"/>
  <c r="V448" i="12"/>
  <c r="W448" i="12"/>
  <c r="X448" i="12"/>
  <c r="Y456" i="12"/>
  <c r="V456" i="12"/>
  <c r="W456" i="12"/>
  <c r="X456" i="12"/>
  <c r="Y464" i="12"/>
  <c r="V464" i="12"/>
  <c r="W464" i="12"/>
  <c r="X464" i="12"/>
  <c r="Y472" i="12"/>
  <c r="V472" i="12"/>
  <c r="W472" i="12"/>
  <c r="X472" i="12"/>
  <c r="Y480" i="12"/>
  <c r="V480" i="12"/>
  <c r="W480" i="12"/>
  <c r="X480" i="12"/>
  <c r="Y488" i="12"/>
  <c r="V488" i="12"/>
  <c r="W488" i="12"/>
  <c r="X488" i="12"/>
  <c r="Y496" i="12"/>
  <c r="V496" i="12"/>
  <c r="W496" i="12"/>
  <c r="X496" i="12"/>
  <c r="Y504" i="12"/>
  <c r="V504" i="12"/>
  <c r="W504" i="12"/>
  <c r="X504" i="12"/>
  <c r="Y512" i="12"/>
  <c r="V512" i="12"/>
  <c r="W512" i="12"/>
  <c r="X512" i="12"/>
  <c r="Y520" i="12"/>
  <c r="V520" i="12"/>
  <c r="W520" i="12"/>
  <c r="X520" i="12"/>
  <c r="Y528" i="12"/>
  <c r="V528" i="12"/>
  <c r="W528" i="12"/>
  <c r="X528" i="12"/>
  <c r="Y536" i="12"/>
  <c r="V536" i="12"/>
  <c r="W536" i="12"/>
  <c r="X536" i="12"/>
  <c r="Y544" i="12"/>
  <c r="V544" i="12"/>
  <c r="W544" i="12"/>
  <c r="X544" i="12"/>
  <c r="Y552" i="12"/>
  <c r="V552" i="12"/>
  <c r="W552" i="12"/>
  <c r="X552" i="12"/>
  <c r="Y560" i="12"/>
  <c r="V560" i="12"/>
  <c r="W560" i="12"/>
  <c r="X560" i="12"/>
  <c r="Y568" i="12"/>
  <c r="V568" i="12"/>
  <c r="W568" i="12"/>
  <c r="X568" i="12"/>
  <c r="Y576" i="12"/>
  <c r="V576" i="12"/>
  <c r="W576" i="12"/>
  <c r="X576" i="12"/>
  <c r="Y584" i="12"/>
  <c r="V584" i="12"/>
  <c r="W584" i="12"/>
  <c r="X584" i="12"/>
  <c r="Y592" i="12"/>
  <c r="V592" i="12"/>
  <c r="W592" i="12"/>
  <c r="X592" i="12"/>
  <c r="Y600" i="12"/>
  <c r="V600" i="12"/>
  <c r="W600" i="12"/>
  <c r="X600" i="12"/>
  <c r="Y608" i="12"/>
  <c r="V608" i="12"/>
  <c r="W608" i="12"/>
  <c r="X608" i="12"/>
  <c r="Y616" i="12"/>
  <c r="V616" i="12"/>
  <c r="W616" i="12"/>
  <c r="X616" i="12"/>
  <c r="Y624" i="12"/>
  <c r="V624" i="12"/>
  <c r="W624" i="12"/>
  <c r="X624" i="12"/>
  <c r="Y632" i="12"/>
  <c r="V632" i="12"/>
  <c r="W632" i="12"/>
  <c r="X632" i="12"/>
  <c r="Y640" i="12"/>
  <c r="V640" i="12"/>
  <c r="W640" i="12"/>
  <c r="X640" i="12"/>
  <c r="Y648" i="12"/>
  <c r="V648" i="12"/>
  <c r="W648" i="12"/>
  <c r="X648" i="12"/>
  <c r="Y656" i="12"/>
  <c r="V656" i="12"/>
  <c r="W656" i="12"/>
  <c r="X656" i="12"/>
  <c r="Y664" i="12"/>
  <c r="V664" i="12"/>
  <c r="W664" i="12"/>
  <c r="X664" i="12"/>
  <c r="Y672" i="12"/>
  <c r="V672" i="12"/>
  <c r="W672" i="12"/>
  <c r="X672" i="12"/>
  <c r="Y680" i="12"/>
  <c r="V680" i="12"/>
  <c r="W680" i="12"/>
  <c r="X680" i="12"/>
  <c r="Y688" i="12"/>
  <c r="V688" i="12"/>
  <c r="W688" i="12"/>
  <c r="X688" i="12"/>
  <c r="Y696" i="12"/>
  <c r="V696" i="12"/>
  <c r="W696" i="12"/>
  <c r="X696" i="12"/>
  <c r="Y704" i="12"/>
  <c r="V704" i="12"/>
  <c r="W704" i="12"/>
  <c r="X704" i="12"/>
  <c r="Y712" i="12"/>
  <c r="V712" i="12"/>
  <c r="W712" i="12"/>
  <c r="X712" i="12"/>
  <c r="Y720" i="12"/>
  <c r="V720" i="12"/>
  <c r="W720" i="12"/>
  <c r="X720" i="12"/>
  <c r="Y728" i="12"/>
  <c r="V728" i="12"/>
  <c r="W728" i="12"/>
  <c r="X728" i="12"/>
  <c r="Y736" i="12"/>
  <c r="V736" i="12"/>
  <c r="W736" i="12"/>
  <c r="X736" i="12"/>
  <c r="Y744" i="12"/>
  <c r="V744" i="12"/>
  <c r="W744" i="12"/>
  <c r="X744" i="12"/>
  <c r="Y752" i="12"/>
  <c r="V752" i="12"/>
  <c r="W752" i="12"/>
  <c r="X752" i="12"/>
  <c r="Y760" i="12"/>
  <c r="V760" i="12"/>
  <c r="W760" i="12"/>
  <c r="X760" i="12"/>
  <c r="Y768" i="12"/>
  <c r="V768" i="12"/>
  <c r="W768" i="12"/>
  <c r="X768" i="12"/>
  <c r="Y776" i="12"/>
  <c r="V776" i="12"/>
  <c r="W776" i="12"/>
  <c r="X776" i="12"/>
  <c r="Y784" i="12"/>
  <c r="V784" i="12"/>
  <c r="W784" i="12"/>
  <c r="X784" i="12"/>
  <c r="Y792" i="12"/>
  <c r="V792" i="12"/>
  <c r="W792" i="12"/>
  <c r="X792" i="12"/>
  <c r="Y800" i="12"/>
  <c r="V800" i="12"/>
  <c r="W800" i="12"/>
  <c r="X800" i="12"/>
  <c r="Y808" i="12"/>
  <c r="V808" i="12"/>
  <c r="W808" i="12"/>
  <c r="X808" i="12"/>
  <c r="Y816" i="12"/>
  <c r="V816" i="12"/>
  <c r="W816" i="12"/>
  <c r="X816" i="12"/>
  <c r="Y824" i="12"/>
  <c r="V824" i="12"/>
  <c r="W824" i="12"/>
  <c r="X824" i="12"/>
  <c r="Y832" i="12"/>
  <c r="V832" i="12"/>
  <c r="W832" i="12"/>
  <c r="X832" i="12"/>
  <c r="Y840" i="12"/>
  <c r="V840" i="12"/>
  <c r="W840" i="12"/>
  <c r="X840" i="12"/>
  <c r="Y848" i="12"/>
  <c r="V848" i="12"/>
  <c r="W848" i="12"/>
  <c r="X848" i="12"/>
  <c r="Y856" i="12"/>
  <c r="V856" i="12"/>
  <c r="W856" i="12"/>
  <c r="X856" i="12"/>
  <c r="Y864" i="12"/>
  <c r="V864" i="12"/>
  <c r="W864" i="12"/>
  <c r="X864" i="12"/>
  <c r="Y872" i="12"/>
  <c r="V872" i="12"/>
  <c r="W872" i="12"/>
  <c r="X872" i="12"/>
  <c r="Y880" i="12"/>
  <c r="V880" i="12"/>
  <c r="W880" i="12"/>
  <c r="X880" i="12"/>
  <c r="Y888" i="12"/>
  <c r="V888" i="12"/>
  <c r="W888" i="12"/>
  <c r="X888" i="12"/>
  <c r="Y896" i="12"/>
  <c r="V896" i="12"/>
  <c r="W896" i="12"/>
  <c r="X896" i="12"/>
  <c r="Y904" i="12"/>
  <c r="V904" i="12"/>
  <c r="W904" i="12"/>
  <c r="X904" i="12"/>
  <c r="Y912" i="12"/>
  <c r="V912" i="12"/>
  <c r="W912" i="12"/>
  <c r="X912" i="12"/>
  <c r="Y920" i="12"/>
  <c r="V920" i="12"/>
  <c r="W920" i="12"/>
  <c r="X920" i="12"/>
  <c r="Y928" i="12"/>
  <c r="V928" i="12"/>
  <c r="W928" i="12"/>
  <c r="X928" i="12"/>
  <c r="Y936" i="12"/>
  <c r="V936" i="12"/>
  <c r="W936" i="12"/>
  <c r="X936" i="12"/>
  <c r="Y944" i="12"/>
  <c r="V944" i="12"/>
  <c r="W944" i="12"/>
  <c r="X944" i="12"/>
  <c r="Y952" i="12"/>
  <c r="V952" i="12"/>
  <c r="W952" i="12"/>
  <c r="X952" i="12"/>
  <c r="Y960" i="12"/>
  <c r="W960" i="12"/>
  <c r="X960" i="12"/>
  <c r="V960" i="12"/>
  <c r="Y968" i="12"/>
  <c r="W968" i="12"/>
  <c r="X968" i="12"/>
  <c r="V968" i="12"/>
  <c r="Y976" i="12"/>
  <c r="W976" i="12"/>
  <c r="X976" i="12"/>
  <c r="V976" i="12"/>
  <c r="Y984" i="12"/>
  <c r="W984" i="12"/>
  <c r="V984" i="12"/>
  <c r="X984" i="12"/>
  <c r="Y992" i="12"/>
  <c r="W992" i="12"/>
  <c r="V992" i="12"/>
  <c r="X992" i="12"/>
  <c r="Y1000" i="12"/>
  <c r="W1000" i="12"/>
  <c r="V1000" i="12"/>
  <c r="X1000" i="12"/>
  <c r="Y1008" i="12"/>
  <c r="W1008" i="12"/>
  <c r="X1008" i="12"/>
  <c r="V1008" i="12"/>
  <c r="Y1016" i="12"/>
  <c r="W1016" i="12"/>
  <c r="X1016" i="12"/>
  <c r="V1016" i="12"/>
  <c r="Y1024" i="12"/>
  <c r="W1024" i="12"/>
  <c r="X1024" i="12"/>
  <c r="V1024" i="12"/>
  <c r="Y1032" i="12"/>
  <c r="W1032" i="12"/>
  <c r="V1032" i="12"/>
  <c r="X1032" i="12"/>
  <c r="Y1040" i="12"/>
  <c r="W1040" i="12"/>
  <c r="X1040" i="12"/>
  <c r="V1040" i="12"/>
  <c r="Y1048" i="12"/>
  <c r="W1048" i="12"/>
  <c r="X1048" i="12"/>
  <c r="V1048" i="12"/>
  <c r="Y1056" i="12"/>
  <c r="W1056" i="12"/>
  <c r="X1056" i="12"/>
  <c r="V1056" i="12"/>
  <c r="Y41" i="13"/>
  <c r="W41" i="13"/>
  <c r="X41" i="13"/>
  <c r="V41" i="13"/>
  <c r="Y49" i="13"/>
  <c r="W49" i="13"/>
  <c r="X49" i="13"/>
  <c r="V49" i="13"/>
  <c r="Y60" i="13"/>
  <c r="V60" i="13"/>
  <c r="W60" i="13"/>
  <c r="X60" i="13"/>
  <c r="Y68" i="13"/>
  <c r="V68" i="13"/>
  <c r="W68" i="13"/>
  <c r="X68" i="13"/>
  <c r="Y76" i="13"/>
  <c r="V76" i="13"/>
  <c r="W76" i="13"/>
  <c r="X76" i="13"/>
  <c r="Y84" i="13"/>
  <c r="V84" i="13"/>
  <c r="W84" i="13"/>
  <c r="X84" i="13"/>
  <c r="Y92" i="13"/>
  <c r="V92" i="13"/>
  <c r="W92" i="13"/>
  <c r="X92" i="13"/>
  <c r="Y100" i="13"/>
  <c r="V100" i="13"/>
  <c r="W100" i="13"/>
  <c r="X100" i="13"/>
  <c r="Y108" i="13"/>
  <c r="V108" i="13"/>
  <c r="W108" i="13"/>
  <c r="X108" i="13"/>
  <c r="Y116" i="13"/>
  <c r="V116" i="13"/>
  <c r="W116" i="13"/>
  <c r="X116" i="13"/>
  <c r="Y124" i="13"/>
  <c r="V124" i="13"/>
  <c r="W124" i="13"/>
  <c r="X124" i="13"/>
  <c r="Y132" i="13"/>
  <c r="W132" i="13"/>
  <c r="X132" i="13"/>
  <c r="V132" i="13"/>
  <c r="Y140" i="13"/>
  <c r="W140" i="13"/>
  <c r="X140" i="13"/>
  <c r="V140" i="13"/>
  <c r="Y148" i="13"/>
  <c r="W148" i="13"/>
  <c r="X148" i="13"/>
  <c r="V148" i="13"/>
  <c r="Y156" i="13"/>
  <c r="W156" i="13"/>
  <c r="X156" i="13"/>
  <c r="V156" i="13"/>
  <c r="Y164" i="13"/>
  <c r="W164" i="13"/>
  <c r="X164" i="13"/>
  <c r="V164" i="13"/>
  <c r="Y172" i="13"/>
  <c r="W172" i="13"/>
  <c r="X172" i="13"/>
  <c r="V172" i="13"/>
  <c r="Y180" i="13"/>
  <c r="W180" i="13"/>
  <c r="X180" i="13"/>
  <c r="V180" i="13"/>
  <c r="Y188" i="13"/>
  <c r="W188" i="13"/>
  <c r="X188" i="13"/>
  <c r="V188" i="13"/>
  <c r="Y196" i="13"/>
  <c r="W196" i="13"/>
  <c r="X196" i="13"/>
  <c r="V196" i="13"/>
  <c r="Y204" i="13"/>
  <c r="W204" i="13"/>
  <c r="X204" i="13"/>
  <c r="V204" i="13"/>
  <c r="Y212" i="13"/>
  <c r="W212" i="13"/>
  <c r="X212" i="13"/>
  <c r="V212" i="13"/>
  <c r="Y220" i="13"/>
  <c r="W220" i="13"/>
  <c r="X220" i="13"/>
  <c r="V220" i="13"/>
  <c r="Y228" i="13"/>
  <c r="W228" i="13"/>
  <c r="X228" i="13"/>
  <c r="V228" i="13"/>
  <c r="Y236" i="13"/>
  <c r="W236" i="13"/>
  <c r="X236" i="13"/>
  <c r="V236" i="13"/>
  <c r="Y244" i="13"/>
  <c r="W244" i="13"/>
  <c r="X244" i="13"/>
  <c r="V244" i="13"/>
  <c r="Y252" i="13"/>
  <c r="W252" i="13"/>
  <c r="X252" i="13"/>
  <c r="V252" i="13"/>
  <c r="Y260" i="13"/>
  <c r="W260" i="13"/>
  <c r="X260" i="13"/>
  <c r="V260" i="13"/>
  <c r="Y268" i="13"/>
  <c r="W268" i="13"/>
  <c r="X268" i="13"/>
  <c r="V268" i="13"/>
  <c r="Y276" i="13"/>
  <c r="W276" i="13"/>
  <c r="X276" i="13"/>
  <c r="V276" i="13"/>
  <c r="Y284" i="13"/>
  <c r="W284" i="13"/>
  <c r="X284" i="13"/>
  <c r="V284" i="13"/>
  <c r="Y292" i="13"/>
  <c r="W292" i="13"/>
  <c r="X292" i="13"/>
  <c r="V292" i="13"/>
  <c r="Y300" i="13"/>
  <c r="W300" i="13"/>
  <c r="X300" i="13"/>
  <c r="V300" i="13"/>
  <c r="Y308" i="13"/>
  <c r="W308" i="13"/>
  <c r="X308" i="13"/>
  <c r="V308" i="13"/>
  <c r="Y316" i="13"/>
  <c r="W316" i="13"/>
  <c r="X316" i="13"/>
  <c r="V316" i="13"/>
  <c r="W324" i="13"/>
  <c r="Y324" i="13"/>
  <c r="X324" i="13"/>
  <c r="V324" i="13"/>
  <c r="Y332" i="13"/>
  <c r="W332" i="13"/>
  <c r="X332" i="13"/>
  <c r="V332" i="13"/>
  <c r="Y340" i="13"/>
  <c r="W340" i="13"/>
  <c r="X340" i="13"/>
  <c r="V340" i="13"/>
  <c r="W348" i="13"/>
  <c r="X348" i="13"/>
  <c r="Y348" i="13"/>
  <c r="V348" i="13"/>
  <c r="Y356" i="13"/>
  <c r="W356" i="13"/>
  <c r="X356" i="13"/>
  <c r="V356" i="13"/>
  <c r="Y364" i="13"/>
  <c r="W364" i="13"/>
  <c r="X364" i="13"/>
  <c r="V364" i="13"/>
  <c r="W372" i="13"/>
  <c r="X372" i="13"/>
  <c r="Y372" i="13"/>
  <c r="V372" i="13"/>
  <c r="Y380" i="13"/>
  <c r="W380" i="13"/>
  <c r="X380" i="13"/>
  <c r="V380" i="13"/>
  <c r="W388" i="13"/>
  <c r="Y388" i="13"/>
  <c r="X388" i="13"/>
  <c r="V388" i="13"/>
  <c r="Y396" i="13"/>
  <c r="W396" i="13"/>
  <c r="X396" i="13"/>
  <c r="V396" i="13"/>
  <c r="Y404" i="13"/>
  <c r="W404" i="13"/>
  <c r="X404" i="13"/>
  <c r="V404" i="13"/>
  <c r="W412" i="13"/>
  <c r="X412" i="13"/>
  <c r="Y412" i="13"/>
  <c r="V412" i="13"/>
  <c r="Y420" i="13"/>
  <c r="W420" i="13"/>
  <c r="X420" i="13"/>
  <c r="V420" i="13"/>
  <c r="Y428" i="13"/>
  <c r="W428" i="13"/>
  <c r="X428" i="13"/>
  <c r="V428" i="13"/>
  <c r="W436" i="13"/>
  <c r="X436" i="13"/>
  <c r="Y436" i="13"/>
  <c r="V436" i="13"/>
  <c r="Y444" i="13"/>
  <c r="W444" i="13"/>
  <c r="X444" i="13"/>
  <c r="V444" i="13"/>
  <c r="W452" i="13"/>
  <c r="Y452" i="13"/>
  <c r="X452" i="13"/>
  <c r="V452" i="13"/>
  <c r="Y460" i="13"/>
  <c r="W460" i="13"/>
  <c r="X460" i="13"/>
  <c r="V460" i="13"/>
  <c r="Y468" i="13"/>
  <c r="W468" i="13"/>
  <c r="X468" i="13"/>
  <c r="V468" i="13"/>
  <c r="Y476" i="13"/>
  <c r="W476" i="13"/>
  <c r="X476" i="13"/>
  <c r="V476" i="13"/>
  <c r="Y484" i="13"/>
  <c r="W484" i="13"/>
  <c r="X484" i="13"/>
  <c r="V484" i="13"/>
  <c r="Y492" i="13"/>
  <c r="W492" i="13"/>
  <c r="X492" i="13"/>
  <c r="V492" i="13"/>
  <c r="Y500" i="13"/>
  <c r="W500" i="13"/>
  <c r="X500" i="13"/>
  <c r="V500" i="13"/>
  <c r="Y508" i="13"/>
  <c r="W508" i="13"/>
  <c r="X508" i="13"/>
  <c r="V508" i="13"/>
  <c r="Y516" i="13"/>
  <c r="W516" i="13"/>
  <c r="X516" i="13"/>
  <c r="V516" i="13"/>
  <c r="Y524" i="13"/>
  <c r="W524" i="13"/>
  <c r="X524" i="13"/>
  <c r="V524" i="13"/>
  <c r="Y532" i="13"/>
  <c r="W532" i="13"/>
  <c r="X532" i="13"/>
  <c r="V532" i="13"/>
  <c r="Y540" i="13"/>
  <c r="W540" i="13"/>
  <c r="X540" i="13"/>
  <c r="V540" i="13"/>
  <c r="Y548" i="13"/>
  <c r="W548" i="13"/>
  <c r="X548" i="13"/>
  <c r="V548" i="13"/>
  <c r="Y556" i="13"/>
  <c r="W556" i="13"/>
  <c r="X556" i="13"/>
  <c r="V556" i="13"/>
  <c r="Y564" i="13"/>
  <c r="W564" i="13"/>
  <c r="X564" i="13"/>
  <c r="V564" i="13"/>
  <c r="Y572" i="13"/>
  <c r="W572" i="13"/>
  <c r="X572" i="13"/>
  <c r="V572" i="13"/>
  <c r="Y580" i="13"/>
  <c r="W580" i="13"/>
  <c r="X580" i="13"/>
  <c r="V580" i="13"/>
  <c r="Y588" i="13"/>
  <c r="W588" i="13"/>
  <c r="X588" i="13"/>
  <c r="V588" i="13"/>
  <c r="Y596" i="13"/>
  <c r="W596" i="13"/>
  <c r="X596" i="13"/>
  <c r="V596" i="13"/>
  <c r="Y604" i="13"/>
  <c r="W604" i="13"/>
  <c r="X604" i="13"/>
  <c r="V604" i="13"/>
  <c r="Y612" i="13"/>
  <c r="W612" i="13"/>
  <c r="X612" i="13"/>
  <c r="V612" i="13"/>
  <c r="Y620" i="13"/>
  <c r="W620" i="13"/>
  <c r="X620" i="13"/>
  <c r="V620" i="13"/>
  <c r="Y628" i="13"/>
  <c r="W628" i="13"/>
  <c r="X628" i="13"/>
  <c r="V628" i="13"/>
  <c r="Y636" i="13"/>
  <c r="W636" i="13"/>
  <c r="X636" i="13"/>
  <c r="V636" i="13"/>
  <c r="Y644" i="13"/>
  <c r="W644" i="13"/>
  <c r="X644" i="13"/>
  <c r="V644" i="13"/>
  <c r="Y652" i="13"/>
  <c r="W652" i="13"/>
  <c r="X652" i="13"/>
  <c r="V652" i="13"/>
  <c r="Y660" i="13"/>
  <c r="W660" i="13"/>
  <c r="X660" i="13"/>
  <c r="V660" i="13"/>
  <c r="Y668" i="13"/>
  <c r="W668" i="13"/>
  <c r="X668" i="13"/>
  <c r="V668" i="13"/>
  <c r="Y676" i="13"/>
  <c r="W676" i="13"/>
  <c r="X676" i="13"/>
  <c r="V676" i="13"/>
  <c r="Y684" i="13"/>
  <c r="W684" i="13"/>
  <c r="X684" i="13"/>
  <c r="V684" i="13"/>
  <c r="Y692" i="13"/>
  <c r="W692" i="13"/>
  <c r="X692" i="13"/>
  <c r="V692" i="13"/>
  <c r="Y700" i="13"/>
  <c r="W700" i="13"/>
  <c r="X700" i="13"/>
  <c r="V700" i="13"/>
  <c r="Y708" i="13"/>
  <c r="W708" i="13"/>
  <c r="X708" i="13"/>
  <c r="V708" i="13"/>
  <c r="Y716" i="13"/>
  <c r="W716" i="13"/>
  <c r="X716" i="13"/>
  <c r="V716" i="13"/>
  <c r="W724" i="13"/>
  <c r="X724" i="13"/>
  <c r="Y724" i="13"/>
  <c r="V724" i="13"/>
  <c r="W732" i="13"/>
  <c r="X732" i="13"/>
  <c r="Y732" i="13"/>
  <c r="V732" i="13"/>
  <c r="W740" i="13"/>
  <c r="X740" i="13"/>
  <c r="Y740" i="13"/>
  <c r="V740" i="13"/>
  <c r="W748" i="13"/>
  <c r="X748" i="13"/>
  <c r="Y748" i="13"/>
  <c r="V748" i="13"/>
  <c r="W756" i="13"/>
  <c r="X756" i="13"/>
  <c r="Y756" i="13"/>
  <c r="V756" i="13"/>
  <c r="W764" i="13"/>
  <c r="X764" i="13"/>
  <c r="Y764" i="13"/>
  <c r="V764" i="13"/>
  <c r="W772" i="13"/>
  <c r="X772" i="13"/>
  <c r="Y772" i="13"/>
  <c r="V772" i="13"/>
  <c r="W780" i="13"/>
  <c r="X780" i="13"/>
  <c r="Y780" i="13"/>
  <c r="V780" i="13"/>
  <c r="W788" i="13"/>
  <c r="X788" i="13"/>
  <c r="Y788" i="13"/>
  <c r="V788" i="13"/>
  <c r="W796" i="13"/>
  <c r="X796" i="13"/>
  <c r="Y796" i="13"/>
  <c r="V796" i="13"/>
  <c r="W804" i="13"/>
  <c r="X804" i="13"/>
  <c r="Y804" i="13"/>
  <c r="V804" i="13"/>
  <c r="W812" i="13"/>
  <c r="X812" i="13"/>
  <c r="Y812" i="13"/>
  <c r="V812" i="13"/>
  <c r="W820" i="13"/>
  <c r="X820" i="13"/>
  <c r="Y820" i="13"/>
  <c r="V820" i="13"/>
  <c r="W828" i="13"/>
  <c r="X828" i="13"/>
  <c r="Y828" i="13"/>
  <c r="V828" i="13"/>
  <c r="W836" i="13"/>
  <c r="X836" i="13"/>
  <c r="Y836" i="13"/>
  <c r="V836" i="13"/>
  <c r="W844" i="13"/>
  <c r="X844" i="13"/>
  <c r="Y844" i="13"/>
  <c r="V844" i="13"/>
  <c r="W852" i="13"/>
  <c r="X852" i="13"/>
  <c r="Y852" i="13"/>
  <c r="V852" i="13"/>
  <c r="W860" i="13"/>
  <c r="X860" i="13"/>
  <c r="Y860" i="13"/>
  <c r="V860" i="13"/>
  <c r="W868" i="13"/>
  <c r="X868" i="13"/>
  <c r="Y868" i="13"/>
  <c r="V868" i="13"/>
  <c r="W876" i="13"/>
  <c r="X876" i="13"/>
  <c r="Y876" i="13"/>
  <c r="V876" i="13"/>
  <c r="W884" i="13"/>
  <c r="X884" i="13"/>
  <c r="Y884" i="13"/>
  <c r="V884" i="13"/>
  <c r="W892" i="13"/>
  <c r="X892" i="13"/>
  <c r="Y892" i="13"/>
  <c r="V892" i="13"/>
  <c r="W900" i="13"/>
  <c r="X900" i="13"/>
  <c r="Y900" i="13"/>
  <c r="V900" i="13"/>
  <c r="W908" i="13"/>
  <c r="X908" i="13"/>
  <c r="Y908" i="13"/>
  <c r="V908" i="13"/>
  <c r="W916" i="13"/>
  <c r="X916" i="13"/>
  <c r="Y916" i="13"/>
  <c r="V916" i="13"/>
  <c r="W924" i="13"/>
  <c r="X924" i="13"/>
  <c r="Y924" i="13"/>
  <c r="V924" i="13"/>
  <c r="W932" i="13"/>
  <c r="X932" i="13"/>
  <c r="Y932" i="13"/>
  <c r="V932" i="13"/>
  <c r="W940" i="13"/>
  <c r="X940" i="13"/>
  <c r="Y940" i="13"/>
  <c r="V940" i="13"/>
  <c r="W948" i="13"/>
  <c r="X948" i="13"/>
  <c r="Y948" i="13"/>
  <c r="V948" i="13"/>
  <c r="W956" i="13"/>
  <c r="X956" i="13"/>
  <c r="Y956" i="13"/>
  <c r="V956" i="13"/>
  <c r="W964" i="13"/>
  <c r="X964" i="13"/>
  <c r="Y964" i="13"/>
  <c r="V964" i="13"/>
  <c r="W972" i="13"/>
  <c r="X972" i="13"/>
  <c r="Y972" i="13"/>
  <c r="V972" i="13"/>
  <c r="W980" i="13"/>
  <c r="X980" i="13"/>
  <c r="Y980" i="13"/>
  <c r="V980" i="13"/>
  <c r="W988" i="13"/>
  <c r="X988" i="13"/>
  <c r="Y988" i="13"/>
  <c r="V988" i="13"/>
  <c r="W996" i="13"/>
  <c r="X996" i="13"/>
  <c r="Y996" i="13"/>
  <c r="V996" i="13"/>
  <c r="W1004" i="13"/>
  <c r="X1004" i="13"/>
  <c r="Y1004" i="13"/>
  <c r="V1004" i="13"/>
  <c r="W1012" i="13"/>
  <c r="X1012" i="13"/>
  <c r="Y1012" i="13"/>
  <c r="V1012" i="13"/>
  <c r="W1020" i="13"/>
  <c r="X1020" i="13"/>
  <c r="Y1020" i="13"/>
  <c r="V1020" i="13"/>
  <c r="W1028" i="13"/>
  <c r="X1028" i="13"/>
  <c r="Y1028" i="13"/>
  <c r="V1028" i="13"/>
  <c r="W1036" i="13"/>
  <c r="X1036" i="13"/>
  <c r="Y1036" i="13"/>
  <c r="V1036" i="13"/>
  <c r="W1044" i="13"/>
  <c r="X1044" i="13"/>
  <c r="Y1044" i="13"/>
  <c r="V1044" i="13"/>
  <c r="W1052" i="13"/>
  <c r="X1052" i="13"/>
  <c r="Y1052" i="13"/>
  <c r="V1052" i="13"/>
  <c r="X37" i="14"/>
  <c r="Y37" i="14"/>
  <c r="V37" i="14"/>
  <c r="W37" i="14"/>
  <c r="X45" i="14"/>
  <c r="Y45" i="14"/>
  <c r="V45" i="14"/>
  <c r="W45" i="14"/>
  <c r="X53" i="14"/>
  <c r="Y53" i="14"/>
  <c r="V53" i="14"/>
  <c r="W53" i="14"/>
  <c r="X64" i="14"/>
  <c r="Y64" i="14"/>
  <c r="V64" i="14"/>
  <c r="W64" i="14"/>
  <c r="X72" i="14"/>
  <c r="Y72" i="14"/>
  <c r="V72" i="14"/>
  <c r="W72" i="14"/>
  <c r="X80" i="14"/>
  <c r="V80" i="14"/>
  <c r="Y80" i="14"/>
  <c r="W80" i="14"/>
  <c r="X88" i="14"/>
  <c r="V88" i="14"/>
  <c r="W88" i="14"/>
  <c r="Y88" i="14"/>
  <c r="X96" i="14"/>
  <c r="Y96" i="14"/>
  <c r="V96" i="14"/>
  <c r="W96" i="14"/>
  <c r="X104" i="14"/>
  <c r="Y104" i="14"/>
  <c r="V104" i="14"/>
  <c r="W104" i="14"/>
  <c r="X112" i="14"/>
  <c r="Y112" i="14"/>
  <c r="V112" i="14"/>
  <c r="W112" i="14"/>
  <c r="X120" i="14"/>
  <c r="Y120" i="14"/>
  <c r="V120" i="14"/>
  <c r="W120" i="14"/>
  <c r="X128" i="14"/>
  <c r="Y128" i="14"/>
  <c r="V128" i="14"/>
  <c r="W128" i="14"/>
  <c r="X136" i="14"/>
  <c r="Y136" i="14"/>
  <c r="V136" i="14"/>
  <c r="W136" i="14"/>
  <c r="X144" i="14"/>
  <c r="V144" i="14"/>
  <c r="Y144" i="14"/>
  <c r="W144" i="14"/>
  <c r="X152" i="14"/>
  <c r="V152" i="14"/>
  <c r="W152" i="14"/>
  <c r="Y152" i="14"/>
  <c r="X160" i="14"/>
  <c r="Y160" i="14"/>
  <c r="V160" i="14"/>
  <c r="W160" i="14"/>
  <c r="X168" i="14"/>
  <c r="Y168" i="14"/>
  <c r="V168" i="14"/>
  <c r="W168" i="14"/>
  <c r="X176" i="14"/>
  <c r="Y176" i="14"/>
  <c r="V176" i="14"/>
  <c r="W176" i="14"/>
  <c r="X184" i="14"/>
  <c r="Y184" i="14"/>
  <c r="V184" i="14"/>
  <c r="W184" i="14"/>
  <c r="X192" i="14"/>
  <c r="Y192" i="14"/>
  <c r="V192" i="14"/>
  <c r="W192" i="14"/>
  <c r="X200" i="14"/>
  <c r="Y200" i="14"/>
  <c r="V200" i="14"/>
  <c r="W200" i="14"/>
  <c r="X208" i="14"/>
  <c r="V208" i="14"/>
  <c r="Y208" i="14"/>
  <c r="W208" i="14"/>
  <c r="X216" i="14"/>
  <c r="V216" i="14"/>
  <c r="W216" i="14"/>
  <c r="Y216" i="14"/>
  <c r="X224" i="14"/>
  <c r="Y224" i="14"/>
  <c r="V224" i="14"/>
  <c r="W224" i="14"/>
  <c r="X232" i="14"/>
  <c r="Y232" i="14"/>
  <c r="V232" i="14"/>
  <c r="W232" i="14"/>
  <c r="X240" i="14"/>
  <c r="Y240" i="14"/>
  <c r="V240" i="14"/>
  <c r="W240" i="14"/>
  <c r="X248" i="14"/>
  <c r="Y248" i="14"/>
  <c r="V248" i="14"/>
  <c r="W248" i="14"/>
  <c r="X256" i="14"/>
  <c r="Y256" i="14"/>
  <c r="V256" i="14"/>
  <c r="W256" i="14"/>
  <c r="X264" i="14"/>
  <c r="Y264" i="14"/>
  <c r="V264" i="14"/>
  <c r="W264" i="14"/>
  <c r="X272" i="14"/>
  <c r="V272" i="14"/>
  <c r="Y272" i="14"/>
  <c r="W272" i="14"/>
  <c r="X280" i="14"/>
  <c r="V280" i="14"/>
  <c r="W280" i="14"/>
  <c r="Y280" i="14"/>
  <c r="X288" i="14"/>
  <c r="Y288" i="14"/>
  <c r="V288" i="14"/>
  <c r="W288" i="14"/>
  <c r="X296" i="14"/>
  <c r="Y296" i="14"/>
  <c r="V296" i="14"/>
  <c r="W296" i="14"/>
  <c r="X304" i="14"/>
  <c r="Y304" i="14"/>
  <c r="V304" i="14"/>
  <c r="W304" i="14"/>
  <c r="X312" i="14"/>
  <c r="Y312" i="14"/>
  <c r="V312" i="14"/>
  <c r="W312" i="14"/>
  <c r="X320" i="14"/>
  <c r="Y320" i="14"/>
  <c r="V320" i="14"/>
  <c r="W320" i="14"/>
  <c r="X328" i="14"/>
  <c r="Y328" i="14"/>
  <c r="V328" i="14"/>
  <c r="W328" i="14"/>
  <c r="X336" i="14"/>
  <c r="V336" i="14"/>
  <c r="Y336" i="14"/>
  <c r="W336" i="14"/>
  <c r="X344" i="14"/>
  <c r="V344" i="14"/>
  <c r="W344" i="14"/>
  <c r="Y344" i="14"/>
  <c r="X352" i="14"/>
  <c r="Y352" i="14"/>
  <c r="V352" i="14"/>
  <c r="W352" i="14"/>
  <c r="X360" i="14"/>
  <c r="Y360" i="14"/>
  <c r="V360" i="14"/>
  <c r="W360" i="14"/>
  <c r="X368" i="14"/>
  <c r="Y368" i="14"/>
  <c r="V368" i="14"/>
  <c r="W368" i="14"/>
  <c r="X376" i="14"/>
  <c r="Y376" i="14"/>
  <c r="V376" i="14"/>
  <c r="W376" i="14"/>
  <c r="X384" i="14"/>
  <c r="Y384" i="14"/>
  <c r="V384" i="14"/>
  <c r="W384" i="14"/>
  <c r="X392" i="14"/>
  <c r="Y392" i="14"/>
  <c r="V392" i="14"/>
  <c r="W392" i="14"/>
  <c r="X400" i="14"/>
  <c r="V400" i="14"/>
  <c r="Y400" i="14"/>
  <c r="W400" i="14"/>
  <c r="X408" i="14"/>
  <c r="V408" i="14"/>
  <c r="W408" i="14"/>
  <c r="Y408" i="14"/>
  <c r="X416" i="14"/>
  <c r="Y416" i="14"/>
  <c r="V416" i="14"/>
  <c r="W416" i="14"/>
  <c r="X424" i="14"/>
  <c r="Y424" i="14"/>
  <c r="V424" i="14"/>
  <c r="W424" i="14"/>
  <c r="X432" i="14"/>
  <c r="Y432" i="14"/>
  <c r="V432" i="14"/>
  <c r="W432" i="14"/>
  <c r="X440" i="14"/>
  <c r="Y440" i="14"/>
  <c r="V440" i="14"/>
  <c r="W440" i="14"/>
  <c r="X448" i="14"/>
  <c r="Y448" i="14"/>
  <c r="V448" i="14"/>
  <c r="W448" i="14"/>
  <c r="X456" i="14"/>
  <c r="Y456" i="14"/>
  <c r="V456" i="14"/>
  <c r="W456" i="14"/>
  <c r="X464" i="14"/>
  <c r="V464" i="14"/>
  <c r="Y464" i="14"/>
  <c r="W464" i="14"/>
  <c r="X472" i="14"/>
  <c r="V472" i="14"/>
  <c r="W472" i="14"/>
  <c r="Y472" i="14"/>
  <c r="X480" i="14"/>
  <c r="Y480" i="14"/>
  <c r="V480" i="14"/>
  <c r="W480" i="14"/>
  <c r="X488" i="14"/>
  <c r="Y488" i="14"/>
  <c r="V488" i="14"/>
  <c r="W488" i="14"/>
  <c r="X496" i="14"/>
  <c r="Y496" i="14"/>
  <c r="V496" i="14"/>
  <c r="W496" i="14"/>
  <c r="X504" i="14"/>
  <c r="Y504" i="14"/>
  <c r="V504" i="14"/>
  <c r="W504" i="14"/>
  <c r="X512" i="14"/>
  <c r="Y512" i="14"/>
  <c r="V512" i="14"/>
  <c r="W512" i="14"/>
  <c r="X520" i="14"/>
  <c r="Y520" i="14"/>
  <c r="V520" i="14"/>
  <c r="W520" i="14"/>
  <c r="X528" i="14"/>
  <c r="V528" i="14"/>
  <c r="Y528" i="14"/>
  <c r="W528" i="14"/>
  <c r="X536" i="14"/>
  <c r="V536" i="14"/>
  <c r="W536" i="14"/>
  <c r="Y536" i="14"/>
  <c r="X544" i="14"/>
  <c r="Y544" i="14"/>
  <c r="V544" i="14"/>
  <c r="W544" i="14"/>
  <c r="X552" i="14"/>
  <c r="Y552" i="14"/>
  <c r="V552" i="14"/>
  <c r="W552" i="14"/>
  <c r="X560" i="14"/>
  <c r="Y560" i="14"/>
  <c r="V560" i="14"/>
  <c r="W560" i="14"/>
  <c r="X568" i="14"/>
  <c r="Y568" i="14"/>
  <c r="V568" i="14"/>
  <c r="W568" i="14"/>
  <c r="X576" i="14"/>
  <c r="Y576" i="14"/>
  <c r="V576" i="14"/>
  <c r="W576" i="14"/>
  <c r="X584" i="14"/>
  <c r="Y584" i="14"/>
  <c r="V584" i="14"/>
  <c r="W584" i="14"/>
  <c r="X592" i="14"/>
  <c r="V592" i="14"/>
  <c r="Y592" i="14"/>
  <c r="W592" i="14"/>
  <c r="X600" i="14"/>
  <c r="V600" i="14"/>
  <c r="W600" i="14"/>
  <c r="Y600" i="14"/>
  <c r="X608" i="14"/>
  <c r="Y608" i="14"/>
  <c r="V608" i="14"/>
  <c r="W608" i="14"/>
  <c r="X616" i="14"/>
  <c r="Y616" i="14"/>
  <c r="V616" i="14"/>
  <c r="W616" i="14"/>
  <c r="X624" i="14"/>
  <c r="Y624" i="14"/>
  <c r="V624" i="14"/>
  <c r="W624" i="14"/>
  <c r="X632" i="14"/>
  <c r="Y632" i="14"/>
  <c r="V632" i="14"/>
  <c r="W632" i="14"/>
  <c r="X640" i="14"/>
  <c r="Y640" i="14"/>
  <c r="V640" i="14"/>
  <c r="W640" i="14"/>
  <c r="X648" i="14"/>
  <c r="Y648" i="14"/>
  <c r="V648" i="14"/>
  <c r="W648" i="14"/>
  <c r="X656" i="14"/>
  <c r="V656" i="14"/>
  <c r="Y656" i="14"/>
  <c r="W656" i="14"/>
  <c r="X664" i="14"/>
  <c r="V664" i="14"/>
  <c r="W664" i="14"/>
  <c r="Y664" i="14"/>
  <c r="X672" i="14"/>
  <c r="Y672" i="14"/>
  <c r="V672" i="14"/>
  <c r="W672" i="14"/>
  <c r="X680" i="14"/>
  <c r="Y680" i="14"/>
  <c r="V680" i="14"/>
  <c r="W680" i="14"/>
  <c r="X688" i="14"/>
  <c r="Y688" i="14"/>
  <c r="V688" i="14"/>
  <c r="W688" i="14"/>
  <c r="X696" i="14"/>
  <c r="Y696" i="14"/>
  <c r="V696" i="14"/>
  <c r="W696" i="14"/>
  <c r="X704" i="14"/>
  <c r="Y704" i="14"/>
  <c r="V704" i="14"/>
  <c r="W704" i="14"/>
  <c r="X712" i="14"/>
  <c r="Y712" i="14"/>
  <c r="V712" i="14"/>
  <c r="W712" i="14"/>
  <c r="X720" i="14"/>
  <c r="V720" i="14"/>
  <c r="Y720" i="14"/>
  <c r="W720" i="14"/>
  <c r="X728" i="14"/>
  <c r="V728" i="14"/>
  <c r="W728" i="14"/>
  <c r="Y728" i="14"/>
  <c r="X736" i="14"/>
  <c r="Y736" i="14"/>
  <c r="V736" i="14"/>
  <c r="W736" i="14"/>
  <c r="X744" i="14"/>
  <c r="Y744" i="14"/>
  <c r="V744" i="14"/>
  <c r="W744" i="14"/>
  <c r="X752" i="14"/>
  <c r="Y752" i="14"/>
  <c r="V752" i="14"/>
  <c r="W752" i="14"/>
  <c r="X760" i="14"/>
  <c r="Y760" i="14"/>
  <c r="V760" i="14"/>
  <c r="W760" i="14"/>
  <c r="X768" i="14"/>
  <c r="Y768" i="14"/>
  <c r="V768" i="14"/>
  <c r="W768" i="14"/>
  <c r="X776" i="14"/>
  <c r="Y776" i="14"/>
  <c r="V776" i="14"/>
  <c r="W776" i="14"/>
  <c r="X784" i="14"/>
  <c r="V784" i="14"/>
  <c r="Y784" i="14"/>
  <c r="W784" i="14"/>
  <c r="X792" i="14"/>
  <c r="V792" i="14"/>
  <c r="W792" i="14"/>
  <c r="Y792" i="14"/>
  <c r="X800" i="14"/>
  <c r="Y800" i="14"/>
  <c r="V800" i="14"/>
  <c r="W800" i="14"/>
  <c r="X808" i="14"/>
  <c r="Y808" i="14"/>
  <c r="V808" i="14"/>
  <c r="W808" i="14"/>
  <c r="X816" i="14"/>
  <c r="Y816" i="14"/>
  <c r="V816" i="14"/>
  <c r="W816" i="14"/>
  <c r="X824" i="14"/>
  <c r="Y824" i="14"/>
  <c r="V824" i="14"/>
  <c r="W824" i="14"/>
  <c r="X832" i="14"/>
  <c r="Y832" i="14"/>
  <c r="V832" i="14"/>
  <c r="W832" i="14"/>
  <c r="X840" i="14"/>
  <c r="Y840" i="14"/>
  <c r="V840" i="14"/>
  <c r="W840" i="14"/>
  <c r="X848" i="14"/>
  <c r="V848" i="14"/>
  <c r="Y848" i="14"/>
  <c r="W848" i="14"/>
  <c r="X856" i="14"/>
  <c r="V856" i="14"/>
  <c r="W856" i="14"/>
  <c r="Y856" i="14"/>
  <c r="X864" i="14"/>
  <c r="Y864" i="14"/>
  <c r="V864" i="14"/>
  <c r="W864" i="14"/>
  <c r="X872" i="14"/>
  <c r="Y872" i="14"/>
  <c r="V872" i="14"/>
  <c r="W872" i="14"/>
  <c r="X880" i="14"/>
  <c r="Y880" i="14"/>
  <c r="V880" i="14"/>
  <c r="W880" i="14"/>
  <c r="X888" i="14"/>
  <c r="Y888" i="14"/>
  <c r="V888" i="14"/>
  <c r="W888" i="14"/>
  <c r="X896" i="14"/>
  <c r="Y896" i="14"/>
  <c r="V896" i="14"/>
  <c r="W896" i="14"/>
  <c r="X904" i="14"/>
  <c r="Y904" i="14"/>
  <c r="V904" i="14"/>
  <c r="W904" i="14"/>
  <c r="X912" i="14"/>
  <c r="V912" i="14"/>
  <c r="Y912" i="14"/>
  <c r="W912" i="14"/>
  <c r="X920" i="14"/>
  <c r="V920" i="14"/>
  <c r="W920" i="14"/>
  <c r="Y920" i="14"/>
  <c r="X928" i="14"/>
  <c r="Y928" i="14"/>
  <c r="V928" i="14"/>
  <c r="W928" i="14"/>
  <c r="X936" i="14"/>
  <c r="Y936" i="14"/>
  <c r="V936" i="14"/>
  <c r="W936" i="14"/>
  <c r="X944" i="14"/>
  <c r="Y944" i="14"/>
  <c r="V944" i="14"/>
  <c r="W944" i="14"/>
  <c r="X952" i="14"/>
  <c r="Y952" i="14"/>
  <c r="V952" i="14"/>
  <c r="W952" i="14"/>
  <c r="X960" i="14"/>
  <c r="Y960" i="14"/>
  <c r="V960" i="14"/>
  <c r="W960" i="14"/>
  <c r="X968" i="14"/>
  <c r="Y968" i="14"/>
  <c r="V968" i="14"/>
  <c r="W968" i="14"/>
  <c r="X976" i="14"/>
  <c r="V976" i="14"/>
  <c r="Y976" i="14"/>
  <c r="W976" i="14"/>
  <c r="X984" i="14"/>
  <c r="V984" i="14"/>
  <c r="W984" i="14"/>
  <c r="Y984" i="14"/>
  <c r="X992" i="14"/>
  <c r="Y992" i="14"/>
  <c r="V992" i="14"/>
  <c r="W992" i="14"/>
  <c r="X1000" i="14"/>
  <c r="Y1000" i="14"/>
  <c r="V1000" i="14"/>
  <c r="W1000" i="14"/>
  <c r="X1008" i="14"/>
  <c r="Y1008" i="14"/>
  <c r="V1008" i="14"/>
  <c r="W1008" i="14"/>
  <c r="X1016" i="14"/>
  <c r="Y1016" i="14"/>
  <c r="V1016" i="14"/>
  <c r="W1016" i="14"/>
  <c r="X1024" i="14"/>
  <c r="Y1024" i="14"/>
  <c r="V1024" i="14"/>
  <c r="W1024" i="14"/>
  <c r="X1032" i="14"/>
  <c r="Y1032" i="14"/>
  <c r="V1032" i="14"/>
  <c r="W1032" i="14"/>
  <c r="V1040" i="14"/>
  <c r="Y1040" i="14"/>
  <c r="W1040" i="14"/>
  <c r="X1040" i="14"/>
  <c r="V1048" i="14"/>
  <c r="W1048" i="14"/>
  <c r="Y1048" i="14"/>
  <c r="X1048" i="14"/>
  <c r="Y1056" i="14"/>
  <c r="V1056" i="14"/>
  <c r="W1056" i="14"/>
  <c r="X1056" i="14"/>
  <c r="X41" i="15"/>
  <c r="Y41" i="15"/>
  <c r="V41" i="15"/>
  <c r="W41" i="15"/>
  <c r="X49" i="15"/>
  <c r="Y49" i="15"/>
  <c r="V49" i="15"/>
  <c r="W49" i="15"/>
  <c r="X60" i="15"/>
  <c r="Y60" i="15"/>
  <c r="V60" i="15"/>
  <c r="W60" i="15"/>
  <c r="X68" i="15"/>
  <c r="Y68" i="15"/>
  <c r="V68" i="15"/>
  <c r="W68" i="15"/>
  <c r="X76" i="15"/>
  <c r="Y76" i="15"/>
  <c r="V76" i="15"/>
  <c r="W76" i="15"/>
  <c r="X84" i="15"/>
  <c r="V84" i="15"/>
  <c r="Y84" i="15"/>
  <c r="W84" i="15"/>
  <c r="X92" i="15"/>
  <c r="V92" i="15"/>
  <c r="W92" i="15"/>
  <c r="Y92" i="15"/>
  <c r="X100" i="15"/>
  <c r="Y100" i="15"/>
  <c r="V100" i="15"/>
  <c r="W100" i="15"/>
  <c r="X108" i="15"/>
  <c r="Y108" i="15"/>
  <c r="V108" i="15"/>
  <c r="W108" i="15"/>
  <c r="X116" i="15"/>
  <c r="Y116" i="15"/>
  <c r="V116" i="15"/>
  <c r="W116" i="15"/>
  <c r="X124" i="15"/>
  <c r="Y124" i="15"/>
  <c r="V124" i="15"/>
  <c r="W124" i="15"/>
  <c r="X132" i="15"/>
  <c r="Y132" i="15"/>
  <c r="V132" i="15"/>
  <c r="W132" i="15"/>
  <c r="X140" i="15"/>
  <c r="Y140" i="15"/>
  <c r="V140" i="15"/>
  <c r="W140" i="15"/>
  <c r="X148" i="15"/>
  <c r="V148" i="15"/>
  <c r="Y148" i="15"/>
  <c r="W148" i="15"/>
  <c r="X156" i="15"/>
  <c r="V156" i="15"/>
  <c r="W156" i="15"/>
  <c r="Y156" i="15"/>
  <c r="X164" i="15"/>
  <c r="Y164" i="15"/>
  <c r="V164" i="15"/>
  <c r="W164" i="15"/>
  <c r="X172" i="15"/>
  <c r="Y172" i="15"/>
  <c r="V172" i="15"/>
  <c r="W172" i="15"/>
  <c r="X180" i="15"/>
  <c r="Y180" i="15"/>
  <c r="V180" i="15"/>
  <c r="W180" i="15"/>
  <c r="X188" i="15"/>
  <c r="Y188" i="15"/>
  <c r="V188" i="15"/>
  <c r="W188" i="15"/>
  <c r="X196" i="15"/>
  <c r="Y196" i="15"/>
  <c r="V196" i="15"/>
  <c r="W196" i="15"/>
  <c r="X204" i="15"/>
  <c r="Y204" i="15"/>
  <c r="V204" i="15"/>
  <c r="W204" i="15"/>
  <c r="X212" i="15"/>
  <c r="V212" i="15"/>
  <c r="Y212" i="15"/>
  <c r="W212" i="15"/>
  <c r="X220" i="15"/>
  <c r="V220" i="15"/>
  <c r="W220" i="15"/>
  <c r="Y220" i="15"/>
  <c r="X228" i="15"/>
  <c r="Y228" i="15"/>
  <c r="V228" i="15"/>
  <c r="W228" i="15"/>
  <c r="X236" i="15"/>
  <c r="Y236" i="15"/>
  <c r="V236" i="15"/>
  <c r="W236" i="15"/>
  <c r="X244" i="15"/>
  <c r="Y244" i="15"/>
  <c r="V244" i="15"/>
  <c r="W244" i="15"/>
  <c r="X252" i="15"/>
  <c r="Y252" i="15"/>
  <c r="V252" i="15"/>
  <c r="W252" i="15"/>
  <c r="X260" i="15"/>
  <c r="Y260" i="15"/>
  <c r="V260" i="15"/>
  <c r="W260" i="15"/>
  <c r="X268" i="15"/>
  <c r="Y268" i="15"/>
  <c r="V268" i="15"/>
  <c r="W268" i="15"/>
  <c r="X276" i="15"/>
  <c r="V276" i="15"/>
  <c r="Y276" i="15"/>
  <c r="W276" i="15"/>
  <c r="X284" i="15"/>
  <c r="V284" i="15"/>
  <c r="W284" i="15"/>
  <c r="Y284" i="15"/>
  <c r="X292" i="15"/>
  <c r="Y292" i="15"/>
  <c r="V292" i="15"/>
  <c r="W292" i="15"/>
  <c r="X300" i="15"/>
  <c r="Y300" i="15"/>
  <c r="V300" i="15"/>
  <c r="W300" i="15"/>
  <c r="X308" i="15"/>
  <c r="Y308" i="15"/>
  <c r="V308" i="15"/>
  <c r="W308" i="15"/>
  <c r="X316" i="15"/>
  <c r="Y316" i="15"/>
  <c r="V316" i="15"/>
  <c r="W316" i="15"/>
  <c r="X324" i="15"/>
  <c r="Y324" i="15"/>
  <c r="V324" i="15"/>
  <c r="W324" i="15"/>
  <c r="X332" i="15"/>
  <c r="Y332" i="15"/>
  <c r="V332" i="15"/>
  <c r="W332" i="15"/>
  <c r="X340" i="15"/>
  <c r="V340" i="15"/>
  <c r="Y340" i="15"/>
  <c r="W340" i="15"/>
  <c r="X348" i="15"/>
  <c r="V348" i="15"/>
  <c r="W348" i="15"/>
  <c r="Y348" i="15"/>
  <c r="X356" i="15"/>
  <c r="Y356" i="15"/>
  <c r="V356" i="15"/>
  <c r="W356" i="15"/>
  <c r="X364" i="15"/>
  <c r="Y364" i="15"/>
  <c r="V364" i="15"/>
  <c r="W364" i="15"/>
  <c r="X372" i="15"/>
  <c r="Y372" i="15"/>
  <c r="V372" i="15"/>
  <c r="W372" i="15"/>
  <c r="X380" i="15"/>
  <c r="Y380" i="15"/>
  <c r="V380" i="15"/>
  <c r="W380" i="15"/>
  <c r="X388" i="15"/>
  <c r="Y388" i="15"/>
  <c r="V388" i="15"/>
  <c r="W388" i="15"/>
  <c r="X396" i="15"/>
  <c r="Y396" i="15"/>
  <c r="V396" i="15"/>
  <c r="W396" i="15"/>
  <c r="X404" i="15"/>
  <c r="V404" i="15"/>
  <c r="Y404" i="15"/>
  <c r="W404" i="15"/>
  <c r="X412" i="15"/>
  <c r="V412" i="15"/>
  <c r="W412" i="15"/>
  <c r="Y412" i="15"/>
  <c r="X420" i="15"/>
  <c r="Y420" i="15"/>
  <c r="V420" i="15"/>
  <c r="W420" i="15"/>
  <c r="X428" i="15"/>
  <c r="Y428" i="15"/>
  <c r="V428" i="15"/>
  <c r="W428" i="15"/>
  <c r="X436" i="15"/>
  <c r="Y436" i="15"/>
  <c r="V436" i="15"/>
  <c r="W436" i="15"/>
  <c r="X444" i="15"/>
  <c r="Y444" i="15"/>
  <c r="V444" i="15"/>
  <c r="W444" i="15"/>
  <c r="X452" i="15"/>
  <c r="Y452" i="15"/>
  <c r="V452" i="15"/>
  <c r="W452" i="15"/>
  <c r="X460" i="15"/>
  <c r="Y460" i="15"/>
  <c r="V460" i="15"/>
  <c r="W460" i="15"/>
  <c r="X468" i="15"/>
  <c r="V468" i="15"/>
  <c r="Y468" i="15"/>
  <c r="W468" i="15"/>
  <c r="X476" i="15"/>
  <c r="V476" i="15"/>
  <c r="W476" i="15"/>
  <c r="Y476" i="15"/>
  <c r="X484" i="15"/>
  <c r="Y484" i="15"/>
  <c r="V484" i="15"/>
  <c r="W484" i="15"/>
  <c r="X492" i="15"/>
  <c r="Y492" i="15"/>
  <c r="V492" i="15"/>
  <c r="W492" i="15"/>
  <c r="X500" i="15"/>
  <c r="Y500" i="15"/>
  <c r="V500" i="15"/>
  <c r="W500" i="15"/>
  <c r="X508" i="15"/>
  <c r="Y508" i="15"/>
  <c r="V508" i="15"/>
  <c r="W508" i="15"/>
  <c r="X516" i="15"/>
  <c r="Y516" i="15"/>
  <c r="V516" i="15"/>
  <c r="W516" i="15"/>
  <c r="X524" i="15"/>
  <c r="Y524" i="15"/>
  <c r="V524" i="15"/>
  <c r="W524" i="15"/>
  <c r="X532" i="15"/>
  <c r="V532" i="15"/>
  <c r="Y532" i="15"/>
  <c r="W532" i="15"/>
  <c r="X540" i="15"/>
  <c r="V540" i="15"/>
  <c r="W540" i="15"/>
  <c r="Y540" i="15"/>
  <c r="X548" i="15"/>
  <c r="Y548" i="15"/>
  <c r="V548" i="15"/>
  <c r="W548" i="15"/>
  <c r="X556" i="15"/>
  <c r="Y556" i="15"/>
  <c r="V556" i="15"/>
  <c r="W556" i="15"/>
  <c r="X564" i="15"/>
  <c r="Y564" i="15"/>
  <c r="V564" i="15"/>
  <c r="W564" i="15"/>
  <c r="X572" i="15"/>
  <c r="Y572" i="15"/>
  <c r="V572" i="15"/>
  <c r="W572" i="15"/>
  <c r="X580" i="15"/>
  <c r="Y580" i="15"/>
  <c r="V580" i="15"/>
  <c r="W580" i="15"/>
  <c r="X588" i="15"/>
  <c r="Y588" i="15"/>
  <c r="V588" i="15"/>
  <c r="W588" i="15"/>
  <c r="X596" i="15"/>
  <c r="V596" i="15"/>
  <c r="Y596" i="15"/>
  <c r="W596" i="15"/>
  <c r="X604" i="15"/>
  <c r="V604" i="15"/>
  <c r="W604" i="15"/>
  <c r="Y604" i="15"/>
  <c r="X612" i="15"/>
  <c r="Y612" i="15"/>
  <c r="V612" i="15"/>
  <c r="W612" i="15"/>
  <c r="X620" i="15"/>
  <c r="Y620" i="15"/>
  <c r="V620" i="15"/>
  <c r="W620" i="15"/>
  <c r="X628" i="15"/>
  <c r="Y628" i="15"/>
  <c r="V628" i="15"/>
  <c r="W628" i="15"/>
  <c r="X636" i="15"/>
  <c r="Y636" i="15"/>
  <c r="V636" i="15"/>
  <c r="W636" i="15"/>
  <c r="X644" i="15"/>
  <c r="Y644" i="15"/>
  <c r="V644" i="15"/>
  <c r="W644" i="15"/>
  <c r="X652" i="15"/>
  <c r="Y652" i="15"/>
  <c r="V652" i="15"/>
  <c r="W652" i="15"/>
  <c r="X660" i="15"/>
  <c r="V660" i="15"/>
  <c r="Y660" i="15"/>
  <c r="W660" i="15"/>
  <c r="X668" i="15"/>
  <c r="V668" i="15"/>
  <c r="W668" i="15"/>
  <c r="Y668" i="15"/>
  <c r="X676" i="15"/>
  <c r="Y676" i="15"/>
  <c r="V676" i="15"/>
  <c r="W676" i="15"/>
  <c r="Y684" i="15"/>
  <c r="V684" i="15"/>
  <c r="W684" i="15"/>
  <c r="X684" i="15"/>
  <c r="Y692" i="15"/>
  <c r="V692" i="15"/>
  <c r="W692" i="15"/>
  <c r="X692" i="15"/>
  <c r="Y700" i="15"/>
  <c r="V700" i="15"/>
  <c r="W700" i="15"/>
  <c r="X700" i="15"/>
  <c r="Y708" i="15"/>
  <c r="V708" i="15"/>
  <c r="W708" i="15"/>
  <c r="X708" i="15"/>
  <c r="Y716" i="15"/>
  <c r="V716" i="15"/>
  <c r="W716" i="15"/>
  <c r="X716" i="15"/>
  <c r="V724" i="15"/>
  <c r="Y724" i="15"/>
  <c r="W724" i="15"/>
  <c r="X724" i="15"/>
  <c r="V732" i="15"/>
  <c r="W732" i="15"/>
  <c r="Y732" i="15"/>
  <c r="X732" i="15"/>
  <c r="Y740" i="15"/>
  <c r="V740" i="15"/>
  <c r="W740" i="15"/>
  <c r="X740" i="15"/>
  <c r="Y748" i="15"/>
  <c r="V748" i="15"/>
  <c r="W748" i="15"/>
  <c r="X748" i="15"/>
  <c r="Y756" i="15"/>
  <c r="V756" i="15"/>
  <c r="W756" i="15"/>
  <c r="X756" i="15"/>
  <c r="Y764" i="15"/>
  <c r="V764" i="15"/>
  <c r="W764" i="15"/>
  <c r="X764" i="15"/>
  <c r="Y772" i="15"/>
  <c r="V772" i="15"/>
  <c r="W772" i="15"/>
  <c r="X772" i="15"/>
  <c r="Y780" i="15"/>
  <c r="V780" i="15"/>
  <c r="W780" i="15"/>
  <c r="X780" i="15"/>
  <c r="V788" i="15"/>
  <c r="Y788" i="15"/>
  <c r="W788" i="15"/>
  <c r="X788" i="15"/>
  <c r="V796" i="15"/>
  <c r="W796" i="15"/>
  <c r="Y796" i="15"/>
  <c r="X796" i="15"/>
  <c r="Y804" i="15"/>
  <c r="V804" i="15"/>
  <c r="W804" i="15"/>
  <c r="X804" i="15"/>
  <c r="Y812" i="15"/>
  <c r="V812" i="15"/>
  <c r="W812" i="15"/>
  <c r="X812" i="15"/>
  <c r="Y820" i="15"/>
  <c r="V820" i="15"/>
  <c r="W820" i="15"/>
  <c r="X820" i="15"/>
  <c r="Y828" i="15"/>
  <c r="V828" i="15"/>
  <c r="W828" i="15"/>
  <c r="X828" i="15"/>
  <c r="Y836" i="15"/>
  <c r="V836" i="15"/>
  <c r="W836" i="15"/>
  <c r="X836" i="15"/>
  <c r="Y844" i="15"/>
  <c r="V844" i="15"/>
  <c r="W844" i="15"/>
  <c r="X844" i="15"/>
  <c r="V852" i="15"/>
  <c r="Y852" i="15"/>
  <c r="W852" i="15"/>
  <c r="X852" i="15"/>
  <c r="V860" i="15"/>
  <c r="W860" i="15"/>
  <c r="Y860" i="15"/>
  <c r="X860" i="15"/>
  <c r="Y868" i="15"/>
  <c r="V868" i="15"/>
  <c r="W868" i="15"/>
  <c r="X868" i="15"/>
  <c r="Y876" i="15"/>
  <c r="V876" i="15"/>
  <c r="W876" i="15"/>
  <c r="X876" i="15"/>
  <c r="Y884" i="15"/>
  <c r="V884" i="15"/>
  <c r="W884" i="15"/>
  <c r="X884" i="15"/>
  <c r="Y892" i="15"/>
  <c r="V892" i="15"/>
  <c r="W892" i="15"/>
  <c r="X892" i="15"/>
  <c r="Y900" i="15"/>
  <c r="V900" i="15"/>
  <c r="W900" i="15"/>
  <c r="X900" i="15"/>
  <c r="Y908" i="15"/>
  <c r="V908" i="15"/>
  <c r="W908" i="15"/>
  <c r="X908" i="15"/>
  <c r="V916" i="15"/>
  <c r="Y916" i="15"/>
  <c r="W916" i="15"/>
  <c r="X916" i="15"/>
  <c r="V924" i="15"/>
  <c r="W924" i="15"/>
  <c r="Y924" i="15"/>
  <c r="X924" i="15"/>
  <c r="Y932" i="15"/>
  <c r="V932" i="15"/>
  <c r="W932" i="15"/>
  <c r="X932" i="15"/>
  <c r="Y940" i="15"/>
  <c r="V940" i="15"/>
  <c r="W940" i="15"/>
  <c r="X940" i="15"/>
  <c r="Y948" i="15"/>
  <c r="V948" i="15"/>
  <c r="W948" i="15"/>
  <c r="X948" i="15"/>
  <c r="Y956" i="15"/>
  <c r="V956" i="15"/>
  <c r="W956" i="15"/>
  <c r="X956" i="15"/>
  <c r="Y964" i="15"/>
  <c r="V964" i="15"/>
  <c r="W964" i="15"/>
  <c r="X964" i="15"/>
  <c r="Y972" i="15"/>
  <c r="V972" i="15"/>
  <c r="W972" i="15"/>
  <c r="X972" i="15"/>
  <c r="V980" i="15"/>
  <c r="Y980" i="15"/>
  <c r="W980" i="15"/>
  <c r="X980" i="15"/>
  <c r="V988" i="15"/>
  <c r="W988" i="15"/>
  <c r="Y988" i="15"/>
  <c r="X988" i="15"/>
  <c r="Y996" i="15"/>
  <c r="W996" i="15"/>
  <c r="V996" i="15"/>
  <c r="X996" i="15"/>
  <c r="Y1004" i="15"/>
  <c r="W1004" i="15"/>
  <c r="X1004" i="15"/>
  <c r="V1004" i="15"/>
  <c r="Y1012" i="15"/>
  <c r="W1012" i="15"/>
  <c r="X1012" i="15"/>
  <c r="V1012" i="15"/>
  <c r="Y1020" i="15"/>
  <c r="W1020" i="15"/>
  <c r="X1020" i="15"/>
  <c r="V1020" i="15"/>
  <c r="Y1028" i="15"/>
  <c r="W1028" i="15"/>
  <c r="X1028" i="15"/>
  <c r="V1028" i="15"/>
  <c r="Y1036" i="15"/>
  <c r="W1036" i="15"/>
  <c r="X1036" i="15"/>
  <c r="V1036" i="15"/>
  <c r="Y1044" i="15"/>
  <c r="W1044" i="15"/>
  <c r="V1044" i="15"/>
  <c r="X1044" i="15"/>
  <c r="W1052" i="15"/>
  <c r="V1052" i="15"/>
  <c r="Y1052" i="15"/>
  <c r="X1052" i="15"/>
  <c r="Y37" i="16"/>
  <c r="V37" i="16"/>
  <c r="W37" i="16"/>
  <c r="X37" i="16"/>
  <c r="Y45" i="16"/>
  <c r="V45" i="16"/>
  <c r="W45" i="16"/>
  <c r="X45" i="16"/>
  <c r="Y53" i="16"/>
  <c r="V53" i="16"/>
  <c r="W53" i="16"/>
  <c r="X53" i="16"/>
  <c r="Y64" i="16"/>
  <c r="W64" i="16"/>
  <c r="X64" i="16"/>
  <c r="V64" i="16"/>
  <c r="Y72" i="16"/>
  <c r="W72" i="16"/>
  <c r="X72" i="16"/>
  <c r="V72" i="16"/>
  <c r="Y80" i="16"/>
  <c r="W80" i="16"/>
  <c r="X80" i="16"/>
  <c r="V80" i="16"/>
  <c r="Y88" i="16"/>
  <c r="W88" i="16"/>
  <c r="X88" i="16"/>
  <c r="V88" i="16"/>
  <c r="Y96" i="16"/>
  <c r="W96" i="16"/>
  <c r="X96" i="16"/>
  <c r="V96" i="16"/>
  <c r="Y104" i="16"/>
  <c r="W104" i="16"/>
  <c r="X104" i="16"/>
  <c r="V104" i="16"/>
  <c r="Y112" i="16"/>
  <c r="W112" i="16"/>
  <c r="X112" i="16"/>
  <c r="V112" i="16"/>
  <c r="Y120" i="16"/>
  <c r="W120" i="16"/>
  <c r="X120" i="16"/>
  <c r="V120" i="16"/>
  <c r="Y128" i="16"/>
  <c r="W128" i="16"/>
  <c r="X128" i="16"/>
  <c r="V128" i="16"/>
  <c r="Y136" i="16"/>
  <c r="W136" i="16"/>
  <c r="X136" i="16"/>
  <c r="V136" i="16"/>
  <c r="Y144" i="16"/>
  <c r="W144" i="16"/>
  <c r="X144" i="16"/>
  <c r="V144" i="16"/>
  <c r="Y152" i="16"/>
  <c r="W152" i="16"/>
  <c r="X152" i="16"/>
  <c r="V152" i="16"/>
  <c r="Y160" i="16"/>
  <c r="W160" i="16"/>
  <c r="X160" i="16"/>
  <c r="V160" i="16"/>
  <c r="Y168" i="16"/>
  <c r="W168" i="16"/>
  <c r="X168" i="16"/>
  <c r="V168" i="16"/>
  <c r="Y176" i="16"/>
  <c r="W176" i="16"/>
  <c r="X176" i="16"/>
  <c r="V176" i="16"/>
  <c r="Y184" i="16"/>
  <c r="W184" i="16"/>
  <c r="X184" i="16"/>
  <c r="V184" i="16"/>
  <c r="Y192" i="16"/>
  <c r="W192" i="16"/>
  <c r="X192" i="16"/>
  <c r="V192" i="16"/>
  <c r="Y200" i="16"/>
  <c r="W200" i="16"/>
  <c r="X200" i="16"/>
  <c r="V200" i="16"/>
  <c r="Y208" i="16"/>
  <c r="W208" i="16"/>
  <c r="X208" i="16"/>
  <c r="V208" i="16"/>
  <c r="Y216" i="16"/>
  <c r="W216" i="16"/>
  <c r="X216" i="16"/>
  <c r="V216" i="16"/>
  <c r="Y224" i="16"/>
  <c r="W224" i="16"/>
  <c r="X224" i="16"/>
  <c r="V224" i="16"/>
  <c r="Y232" i="16"/>
  <c r="W232" i="16"/>
  <c r="X232" i="16"/>
  <c r="V232" i="16"/>
  <c r="Y240" i="16"/>
  <c r="W240" i="16"/>
  <c r="X240" i="16"/>
  <c r="V240" i="16"/>
  <c r="Y248" i="16"/>
  <c r="W248" i="16"/>
  <c r="X248" i="16"/>
  <c r="V248" i="16"/>
  <c r="Y256" i="16"/>
  <c r="W256" i="16"/>
  <c r="X256" i="16"/>
  <c r="V256" i="16"/>
  <c r="Y264" i="16"/>
  <c r="W264" i="16"/>
  <c r="X264" i="16"/>
  <c r="V264" i="16"/>
  <c r="Y272" i="16"/>
  <c r="W272" i="16"/>
  <c r="X272" i="16"/>
  <c r="V272" i="16"/>
  <c r="Y280" i="16"/>
  <c r="W280" i="16"/>
  <c r="X280" i="16"/>
  <c r="V280" i="16"/>
  <c r="Y288" i="16"/>
  <c r="W288" i="16"/>
  <c r="X288" i="16"/>
  <c r="V288" i="16"/>
  <c r="Y296" i="16"/>
  <c r="W296" i="16"/>
  <c r="X296" i="16"/>
  <c r="V296" i="16"/>
  <c r="Y304" i="16"/>
  <c r="W304" i="16"/>
  <c r="X304" i="16"/>
  <c r="V304" i="16"/>
  <c r="Y312" i="16"/>
  <c r="W312" i="16"/>
  <c r="X312" i="16"/>
  <c r="V312" i="16"/>
  <c r="Y320" i="16"/>
  <c r="W320" i="16"/>
  <c r="X320" i="16"/>
  <c r="V320" i="16"/>
  <c r="Y328" i="16"/>
  <c r="W328" i="16"/>
  <c r="X328" i="16"/>
  <c r="V328" i="16"/>
  <c r="Y336" i="16"/>
  <c r="W336" i="16"/>
  <c r="X336" i="16"/>
  <c r="V336" i="16"/>
  <c r="Y344" i="16"/>
  <c r="W344" i="16"/>
  <c r="X344" i="16"/>
  <c r="V344" i="16"/>
  <c r="Y352" i="16"/>
  <c r="W352" i="16"/>
  <c r="X352" i="16"/>
  <c r="V352" i="16"/>
  <c r="Y360" i="16"/>
  <c r="W360" i="16"/>
  <c r="X360" i="16"/>
  <c r="V360" i="16"/>
  <c r="Y368" i="16"/>
  <c r="W368" i="16"/>
  <c r="X368" i="16"/>
  <c r="V368" i="16"/>
  <c r="Y376" i="16"/>
  <c r="W376" i="16"/>
  <c r="X376" i="16"/>
  <c r="V376" i="16"/>
  <c r="Y384" i="16"/>
  <c r="W384" i="16"/>
  <c r="X384" i="16"/>
  <c r="V384" i="16"/>
  <c r="Y392" i="16"/>
  <c r="W392" i="16"/>
  <c r="X392" i="16"/>
  <c r="V392" i="16"/>
  <c r="Y400" i="16"/>
  <c r="W400" i="16"/>
  <c r="X400" i="16"/>
  <c r="V400" i="16"/>
  <c r="Y408" i="16"/>
  <c r="W408" i="16"/>
  <c r="X408" i="16"/>
  <c r="V408" i="16"/>
  <c r="Y416" i="16"/>
  <c r="W416" i="16"/>
  <c r="X416" i="16"/>
  <c r="V416" i="16"/>
  <c r="Y424" i="16"/>
  <c r="W424" i="16"/>
  <c r="X424" i="16"/>
  <c r="V424" i="16"/>
  <c r="Y432" i="16"/>
  <c r="W432" i="16"/>
  <c r="X432" i="16"/>
  <c r="V432" i="16"/>
  <c r="Y440" i="16"/>
  <c r="W440" i="16"/>
  <c r="X440" i="16"/>
  <c r="V440" i="16"/>
  <c r="Y448" i="16"/>
  <c r="W448" i="16"/>
  <c r="X448" i="16"/>
  <c r="V448" i="16"/>
  <c r="Y456" i="16"/>
  <c r="W456" i="16"/>
  <c r="X456" i="16"/>
  <c r="V456" i="16"/>
  <c r="Y464" i="16"/>
  <c r="W464" i="16"/>
  <c r="X464" i="16"/>
  <c r="V464" i="16"/>
  <c r="Y472" i="16"/>
  <c r="W472" i="16"/>
  <c r="X472" i="16"/>
  <c r="V472" i="16"/>
  <c r="Y480" i="16"/>
  <c r="W480" i="16"/>
  <c r="X480" i="16"/>
  <c r="V480" i="16"/>
  <c r="Y488" i="16"/>
  <c r="W488" i="16"/>
  <c r="X488" i="16"/>
  <c r="V488" i="16"/>
  <c r="Y496" i="16"/>
  <c r="W496" i="16"/>
  <c r="X496" i="16"/>
  <c r="V496" i="16"/>
  <c r="Y504" i="16"/>
  <c r="W504" i="16"/>
  <c r="X504" i="16"/>
  <c r="V504" i="16"/>
  <c r="Y512" i="16"/>
  <c r="W512" i="16"/>
  <c r="X512" i="16"/>
  <c r="V512" i="16"/>
  <c r="Y520" i="16"/>
  <c r="W520" i="16"/>
  <c r="X520" i="16"/>
  <c r="V520" i="16"/>
  <c r="Y528" i="16"/>
  <c r="W528" i="16"/>
  <c r="X528" i="16"/>
  <c r="V528" i="16"/>
  <c r="Y536" i="16"/>
  <c r="W536" i="16"/>
  <c r="X536" i="16"/>
  <c r="V536" i="16"/>
  <c r="Y544" i="16"/>
  <c r="W544" i="16"/>
  <c r="X544" i="16"/>
  <c r="V544" i="16"/>
  <c r="Y552" i="16"/>
  <c r="W552" i="16"/>
  <c r="X552" i="16"/>
  <c r="V552" i="16"/>
  <c r="Y560" i="16"/>
  <c r="W560" i="16"/>
  <c r="X560" i="16"/>
  <c r="V560" i="16"/>
  <c r="Y568" i="16"/>
  <c r="W568" i="16"/>
  <c r="X568" i="16"/>
  <c r="V568" i="16"/>
  <c r="Y576" i="16"/>
  <c r="W576" i="16"/>
  <c r="X576" i="16"/>
  <c r="V576" i="16"/>
  <c r="Y584" i="16"/>
  <c r="W584" i="16"/>
  <c r="X584" i="16"/>
  <c r="V584" i="16"/>
  <c r="Y592" i="16"/>
  <c r="W592" i="16"/>
  <c r="X592" i="16"/>
  <c r="V592" i="16"/>
  <c r="Y600" i="16"/>
  <c r="W600" i="16"/>
  <c r="X600" i="16"/>
  <c r="V600" i="16"/>
  <c r="Y608" i="16"/>
  <c r="W608" i="16"/>
  <c r="X608" i="16"/>
  <c r="V608" i="16"/>
  <c r="Y616" i="16"/>
  <c r="W616" i="16"/>
  <c r="X616" i="16"/>
  <c r="V616" i="16"/>
  <c r="Y624" i="16"/>
  <c r="W624" i="16"/>
  <c r="X624" i="16"/>
  <c r="V624" i="16"/>
  <c r="Y632" i="16"/>
  <c r="W632" i="16"/>
  <c r="X632" i="16"/>
  <c r="V632" i="16"/>
  <c r="Y640" i="16"/>
  <c r="W640" i="16"/>
  <c r="X640" i="16"/>
  <c r="V640" i="16"/>
  <c r="Y648" i="16"/>
  <c r="W648" i="16"/>
  <c r="X648" i="16"/>
  <c r="V648" i="16"/>
  <c r="Y656" i="16"/>
  <c r="W656" i="16"/>
  <c r="X656" i="16"/>
  <c r="V656" i="16"/>
  <c r="Y664" i="16"/>
  <c r="W664" i="16"/>
  <c r="X664" i="16"/>
  <c r="V664" i="16"/>
  <c r="Y672" i="16"/>
  <c r="W672" i="16"/>
  <c r="X672" i="16"/>
  <c r="V672" i="16"/>
  <c r="Y680" i="16"/>
  <c r="W680" i="16"/>
  <c r="X680" i="16"/>
  <c r="V680" i="16"/>
  <c r="Y688" i="16"/>
  <c r="W688" i="16"/>
  <c r="X688" i="16"/>
  <c r="V688" i="16"/>
  <c r="Y696" i="16"/>
  <c r="W696" i="16"/>
  <c r="X696" i="16"/>
  <c r="V696" i="16"/>
  <c r="Y704" i="16"/>
  <c r="W704" i="16"/>
  <c r="X704" i="16"/>
  <c r="V704" i="16"/>
  <c r="Y712" i="16"/>
  <c r="W712" i="16"/>
  <c r="X712" i="16"/>
  <c r="V712" i="16"/>
  <c r="Y720" i="16"/>
  <c r="W720" i="16"/>
  <c r="X720" i="16"/>
  <c r="V720" i="16"/>
  <c r="Y728" i="16"/>
  <c r="W728" i="16"/>
  <c r="X728" i="16"/>
  <c r="V728" i="16"/>
  <c r="Y736" i="16"/>
  <c r="W736" i="16"/>
  <c r="X736" i="16"/>
  <c r="V736" i="16"/>
  <c r="Y744" i="16"/>
  <c r="W744" i="16"/>
  <c r="X744" i="16"/>
  <c r="V744" i="16"/>
  <c r="Y752" i="16"/>
  <c r="W752" i="16"/>
  <c r="X752" i="16"/>
  <c r="V752" i="16"/>
  <c r="Y760" i="16"/>
  <c r="W760" i="16"/>
  <c r="X760" i="16"/>
  <c r="V760" i="16"/>
  <c r="Y768" i="16"/>
  <c r="W768" i="16"/>
  <c r="X768" i="16"/>
  <c r="V768" i="16"/>
  <c r="Y776" i="16"/>
  <c r="W776" i="16"/>
  <c r="X776" i="16"/>
  <c r="V776" i="16"/>
  <c r="Y784" i="16"/>
  <c r="W784" i="16"/>
  <c r="X784" i="16"/>
  <c r="V784" i="16"/>
  <c r="Y792" i="16"/>
  <c r="W792" i="16"/>
  <c r="X792" i="16"/>
  <c r="V792" i="16"/>
  <c r="Y800" i="16"/>
  <c r="W800" i="16"/>
  <c r="X800" i="16"/>
  <c r="V800" i="16"/>
  <c r="Y808" i="16"/>
  <c r="W808" i="16"/>
  <c r="X808" i="16"/>
  <c r="V808" i="16"/>
  <c r="Y816" i="16"/>
  <c r="W816" i="16"/>
  <c r="X816" i="16"/>
  <c r="V816" i="16"/>
  <c r="Y824" i="16"/>
  <c r="W824" i="16"/>
  <c r="X824" i="16"/>
  <c r="V824" i="16"/>
  <c r="Y832" i="16"/>
  <c r="W832" i="16"/>
  <c r="X832" i="16"/>
  <c r="V832" i="16"/>
  <c r="Y840" i="16"/>
  <c r="W840" i="16"/>
  <c r="X840" i="16"/>
  <c r="V840" i="16"/>
  <c r="Y848" i="16"/>
  <c r="W848" i="16"/>
  <c r="X848" i="16"/>
  <c r="V848" i="16"/>
  <c r="Y856" i="16"/>
  <c r="W856" i="16"/>
  <c r="X856" i="16"/>
  <c r="V856" i="16"/>
  <c r="W864" i="16"/>
  <c r="Y864" i="16"/>
  <c r="X864" i="16"/>
  <c r="V864" i="16"/>
  <c r="W872" i="16"/>
  <c r="X872" i="16"/>
  <c r="Y872" i="16"/>
  <c r="V872" i="16"/>
  <c r="W880" i="16"/>
  <c r="X880" i="16"/>
  <c r="V880" i="16"/>
  <c r="Y880" i="16"/>
  <c r="W888" i="16"/>
  <c r="Y888" i="16"/>
  <c r="X888" i="16"/>
  <c r="V888" i="16"/>
  <c r="W896" i="16"/>
  <c r="X896" i="16"/>
  <c r="Y896" i="16"/>
  <c r="V896" i="16"/>
  <c r="Y904" i="16"/>
  <c r="W904" i="16"/>
  <c r="X904" i="16"/>
  <c r="V904" i="16"/>
  <c r="W912" i="16"/>
  <c r="X912" i="16"/>
  <c r="Y912" i="16"/>
  <c r="V912" i="16"/>
  <c r="W920" i="16"/>
  <c r="X920" i="16"/>
  <c r="Y920" i="16"/>
  <c r="V920" i="16"/>
  <c r="Y928" i="16"/>
  <c r="W928" i="16"/>
  <c r="X928" i="16"/>
  <c r="V928" i="16"/>
  <c r="W936" i="16"/>
  <c r="X936" i="16"/>
  <c r="Y936" i="16"/>
  <c r="V936" i="16"/>
  <c r="W944" i="16"/>
  <c r="X944" i="16"/>
  <c r="Y944" i="16"/>
  <c r="V944" i="16"/>
  <c r="W952" i="16"/>
  <c r="Y952" i="16"/>
  <c r="X952" i="16"/>
  <c r="V952" i="16"/>
  <c r="W960" i="16"/>
  <c r="X960" i="16"/>
  <c r="Y960" i="16"/>
  <c r="V960" i="16"/>
  <c r="Y968" i="16"/>
  <c r="W968" i="16"/>
  <c r="X968" i="16"/>
  <c r="V968" i="16"/>
  <c r="W976" i="16"/>
  <c r="X976" i="16"/>
  <c r="Y976" i="16"/>
  <c r="V976" i="16"/>
  <c r="W984" i="16"/>
  <c r="X984" i="16"/>
  <c r="Y984" i="16"/>
  <c r="V984" i="16"/>
  <c r="Y992" i="16"/>
  <c r="W992" i="16"/>
  <c r="X992" i="16"/>
  <c r="V992" i="16"/>
  <c r="W1000" i="16"/>
  <c r="X1000" i="16"/>
  <c r="Y1000" i="16"/>
  <c r="V1000" i="16"/>
  <c r="W1008" i="16"/>
  <c r="X1008" i="16"/>
  <c r="V1008" i="16"/>
  <c r="Y1008" i="16"/>
  <c r="W1016" i="16"/>
  <c r="Y1016" i="16"/>
  <c r="X1016" i="16"/>
  <c r="V1016" i="16"/>
  <c r="W1024" i="16"/>
  <c r="X1024" i="16"/>
  <c r="Y1024" i="16"/>
  <c r="V1024" i="16"/>
  <c r="Y1032" i="16"/>
  <c r="W1032" i="16"/>
  <c r="X1032" i="16"/>
  <c r="V1032" i="16"/>
  <c r="W1040" i="16"/>
  <c r="X1040" i="16"/>
  <c r="Y1040" i="16"/>
  <c r="V1040" i="16"/>
  <c r="W1048" i="16"/>
  <c r="X1048" i="16"/>
  <c r="Y1048" i="16"/>
  <c r="V1048" i="16"/>
  <c r="W1056" i="16"/>
  <c r="X1056" i="16"/>
  <c r="Y1056" i="16"/>
  <c r="V1056" i="16"/>
  <c r="Y41" i="17"/>
  <c r="X41" i="17"/>
  <c r="W41" i="17"/>
  <c r="V41" i="17"/>
  <c r="Y49" i="17"/>
  <c r="X49" i="17"/>
  <c r="W49" i="17"/>
  <c r="V49" i="17"/>
  <c r="Y60" i="17"/>
  <c r="X60" i="17"/>
  <c r="W60" i="17"/>
  <c r="V60" i="17"/>
  <c r="Y68" i="17"/>
  <c r="X68" i="17"/>
  <c r="W68" i="17"/>
  <c r="V68" i="17"/>
  <c r="Y76" i="17"/>
  <c r="X76" i="17"/>
  <c r="W76" i="17"/>
  <c r="V76" i="17"/>
  <c r="Y84" i="17"/>
  <c r="X84" i="17"/>
  <c r="W84" i="17"/>
  <c r="V84" i="17"/>
  <c r="Y92" i="17"/>
  <c r="X92" i="17"/>
  <c r="W92" i="17"/>
  <c r="V92" i="17"/>
  <c r="Y100" i="17"/>
  <c r="X100" i="17"/>
  <c r="W100" i="17"/>
  <c r="V100" i="17"/>
  <c r="Y108" i="17"/>
  <c r="X108" i="17"/>
  <c r="W108" i="17"/>
  <c r="V108" i="17"/>
  <c r="Y116" i="17"/>
  <c r="X116" i="17"/>
  <c r="W116" i="17"/>
  <c r="V116" i="17"/>
  <c r="Y124" i="17"/>
  <c r="X124" i="17"/>
  <c r="V124" i="17"/>
  <c r="W124" i="17"/>
  <c r="Y132" i="17"/>
  <c r="X132" i="17"/>
  <c r="W132" i="17"/>
  <c r="V132" i="17"/>
  <c r="Y140" i="17"/>
  <c r="X140" i="17"/>
  <c r="V140" i="17"/>
  <c r="W140" i="17"/>
  <c r="Y148" i="17"/>
  <c r="X148" i="17"/>
  <c r="V148" i="17"/>
  <c r="W148" i="17"/>
  <c r="Y156" i="17"/>
  <c r="X156" i="17"/>
  <c r="V156" i="17"/>
  <c r="W156" i="17"/>
  <c r="Y164" i="17"/>
  <c r="X164" i="17"/>
  <c r="V164" i="17"/>
  <c r="W164" i="17"/>
  <c r="Y172" i="17"/>
  <c r="X172" i="17"/>
  <c r="V172" i="17"/>
  <c r="W172" i="17"/>
  <c r="Y180" i="17"/>
  <c r="X180" i="17"/>
  <c r="V180" i="17"/>
  <c r="W180" i="17"/>
  <c r="Y188" i="17"/>
  <c r="X188" i="17"/>
  <c r="V188" i="17"/>
  <c r="W188" i="17"/>
  <c r="Y196" i="17"/>
  <c r="X196" i="17"/>
  <c r="W196" i="17"/>
  <c r="V196" i="17"/>
  <c r="Y204" i="17"/>
  <c r="X204" i="17"/>
  <c r="V204" i="17"/>
  <c r="W204" i="17"/>
  <c r="Y212" i="17"/>
  <c r="X212" i="17"/>
  <c r="V212" i="17"/>
  <c r="W212" i="17"/>
  <c r="Y220" i="17"/>
  <c r="X220" i="17"/>
  <c r="V220" i="17"/>
  <c r="W220" i="17"/>
  <c r="Y228" i="17"/>
  <c r="X228" i="17"/>
  <c r="V228" i="17"/>
  <c r="W228" i="17"/>
  <c r="Y236" i="17"/>
  <c r="X236" i="17"/>
  <c r="V236" i="17"/>
  <c r="W236" i="17"/>
  <c r="Y244" i="17"/>
  <c r="X244" i="17"/>
  <c r="V244" i="17"/>
  <c r="W244" i="17"/>
  <c r="Y252" i="17"/>
  <c r="X252" i="17"/>
  <c r="W252" i="17"/>
  <c r="V252" i="17"/>
  <c r="Y260" i="17"/>
  <c r="X260" i="17"/>
  <c r="W260" i="17"/>
  <c r="V260" i="17"/>
  <c r="Y268" i="17"/>
  <c r="X268" i="17"/>
  <c r="W268" i="17"/>
  <c r="V268" i="17"/>
  <c r="Y276" i="17"/>
  <c r="X276" i="17"/>
  <c r="W276" i="17"/>
  <c r="V276" i="17"/>
  <c r="Y284" i="17"/>
  <c r="X284" i="17"/>
  <c r="W284" i="17"/>
  <c r="V284" i="17"/>
  <c r="Y292" i="17"/>
  <c r="X292" i="17"/>
  <c r="W292" i="17"/>
  <c r="V292" i="17"/>
  <c r="Y300" i="17"/>
  <c r="X300" i="17"/>
  <c r="V300" i="17"/>
  <c r="W300" i="17"/>
  <c r="Y308" i="17"/>
  <c r="X308" i="17"/>
  <c r="W308" i="17"/>
  <c r="V308" i="17"/>
  <c r="Y316" i="17"/>
  <c r="X316" i="17"/>
  <c r="W316" i="17"/>
  <c r="V316" i="17"/>
  <c r="Y324" i="17"/>
  <c r="X324" i="17"/>
  <c r="W324" i="17"/>
  <c r="V324" i="17"/>
  <c r="Y332" i="17"/>
  <c r="X332" i="17"/>
  <c r="W332" i="17"/>
  <c r="V332" i="17"/>
  <c r="Y340" i="17"/>
  <c r="X340" i="17"/>
  <c r="W340" i="17"/>
  <c r="V340" i="17"/>
  <c r="Y348" i="17"/>
  <c r="X348" i="17"/>
  <c r="W348" i="17"/>
  <c r="V348" i="17"/>
  <c r="Y356" i="17"/>
  <c r="X356" i="17"/>
  <c r="W356" i="17"/>
  <c r="V356" i="17"/>
  <c r="Y364" i="17"/>
  <c r="X364" i="17"/>
  <c r="V364" i="17"/>
  <c r="W364" i="17"/>
  <c r="Y372" i="17"/>
  <c r="X372" i="17"/>
  <c r="W372" i="17"/>
  <c r="V372" i="17"/>
  <c r="Y380" i="17"/>
  <c r="X380" i="17"/>
  <c r="W380" i="17"/>
  <c r="V380" i="17"/>
  <c r="Y388" i="17"/>
  <c r="X388" i="17"/>
  <c r="W388" i="17"/>
  <c r="V388" i="17"/>
  <c r="Y396" i="17"/>
  <c r="X396" i="17"/>
  <c r="W396" i="17"/>
  <c r="V396" i="17"/>
  <c r="Y404" i="17"/>
  <c r="X404" i="17"/>
  <c r="W404" i="17"/>
  <c r="V404" i="17"/>
  <c r="Y412" i="17"/>
  <c r="X412" i="17"/>
  <c r="W412" i="17"/>
  <c r="V412" i="17"/>
  <c r="Y420" i="17"/>
  <c r="X420" i="17"/>
  <c r="W420" i="17"/>
  <c r="V420" i="17"/>
  <c r="Y428" i="17"/>
  <c r="X428" i="17"/>
  <c r="W428" i="17"/>
  <c r="V428" i="17"/>
  <c r="Y436" i="17"/>
  <c r="X436" i="17"/>
  <c r="W436" i="17"/>
  <c r="V436" i="17"/>
  <c r="Y444" i="17"/>
  <c r="X444" i="17"/>
  <c r="W444" i="17"/>
  <c r="V444" i="17"/>
  <c r="Y452" i="17"/>
  <c r="X452" i="17"/>
  <c r="W452" i="17"/>
  <c r="V452" i="17"/>
  <c r="Y460" i="17"/>
  <c r="X460" i="17"/>
  <c r="W460" i="17"/>
  <c r="V460" i="17"/>
  <c r="Y468" i="17"/>
  <c r="X468" i="17"/>
  <c r="W468" i="17"/>
  <c r="V468" i="17"/>
  <c r="Y476" i="17"/>
  <c r="X476" i="17"/>
  <c r="W476" i="17"/>
  <c r="V476" i="17"/>
  <c r="Y484" i="17"/>
  <c r="X484" i="17"/>
  <c r="W484" i="17"/>
  <c r="V484" i="17"/>
  <c r="Y492" i="17"/>
  <c r="X492" i="17"/>
  <c r="V492" i="17"/>
  <c r="W492" i="17"/>
  <c r="Y500" i="17"/>
  <c r="X500" i="17"/>
  <c r="W500" i="17"/>
  <c r="V500" i="17"/>
  <c r="Y508" i="17"/>
  <c r="X508" i="17"/>
  <c r="W508" i="17"/>
  <c r="V508" i="17"/>
  <c r="Y516" i="17"/>
  <c r="X516" i="17"/>
  <c r="W516" i="17"/>
  <c r="V516" i="17"/>
  <c r="Y524" i="17"/>
  <c r="X524" i="17"/>
  <c r="W524" i="17"/>
  <c r="V524" i="17"/>
  <c r="Y532" i="17"/>
  <c r="X532" i="17"/>
  <c r="W532" i="17"/>
  <c r="V532" i="17"/>
  <c r="Y540" i="17"/>
  <c r="X540" i="17"/>
  <c r="W540" i="17"/>
  <c r="V540" i="17"/>
  <c r="Y548" i="17"/>
  <c r="X548" i="17"/>
  <c r="W548" i="17"/>
  <c r="V548" i="17"/>
  <c r="Y556" i="17"/>
  <c r="X556" i="17"/>
  <c r="V556" i="17"/>
  <c r="W556" i="17"/>
  <c r="Y564" i="17"/>
  <c r="X564" i="17"/>
  <c r="W564" i="17"/>
  <c r="V564" i="17"/>
  <c r="Y572" i="17"/>
  <c r="X572" i="17"/>
  <c r="W572" i="17"/>
  <c r="V572" i="17"/>
  <c r="Y580" i="17"/>
  <c r="X580" i="17"/>
  <c r="W580" i="17"/>
  <c r="V580" i="17"/>
  <c r="Y588" i="17"/>
  <c r="X588" i="17"/>
  <c r="W588" i="17"/>
  <c r="V588" i="17"/>
  <c r="Y596" i="17"/>
  <c r="X596" i="17"/>
  <c r="W596" i="17"/>
  <c r="V596" i="17"/>
  <c r="Y604" i="17"/>
  <c r="X604" i="17"/>
  <c r="W604" i="17"/>
  <c r="V604" i="17"/>
  <c r="Y612" i="17"/>
  <c r="X612" i="17"/>
  <c r="W612" i="17"/>
  <c r="V612" i="17"/>
  <c r="Y620" i="17"/>
  <c r="X620" i="17"/>
  <c r="V620" i="17"/>
  <c r="W620" i="17"/>
  <c r="Y628" i="17"/>
  <c r="X628" i="17"/>
  <c r="W628" i="17"/>
  <c r="V628" i="17"/>
  <c r="Y636" i="17"/>
  <c r="X636" i="17"/>
  <c r="W636" i="17"/>
  <c r="V636" i="17"/>
  <c r="Y644" i="17"/>
  <c r="X644" i="17"/>
  <c r="W644" i="17"/>
  <c r="V644" i="17"/>
  <c r="Y652" i="17"/>
  <c r="X652" i="17"/>
  <c r="W652" i="17"/>
  <c r="V652" i="17"/>
  <c r="Y660" i="17"/>
  <c r="X660" i="17"/>
  <c r="W660" i="17"/>
  <c r="V660" i="17"/>
  <c r="Y668" i="17"/>
  <c r="X668" i="17"/>
  <c r="W668" i="17"/>
  <c r="V668" i="17"/>
  <c r="X676" i="17"/>
  <c r="Y676" i="17"/>
  <c r="W676" i="17"/>
  <c r="V676" i="17"/>
  <c r="X684" i="17"/>
  <c r="Y684" i="17"/>
  <c r="W684" i="17"/>
  <c r="V684" i="17"/>
  <c r="X692" i="17"/>
  <c r="Y692" i="17"/>
  <c r="W692" i="17"/>
  <c r="V692" i="17"/>
  <c r="X700" i="17"/>
  <c r="Y700" i="17"/>
  <c r="W700" i="17"/>
  <c r="V700" i="17"/>
  <c r="X708" i="17"/>
  <c r="Y708" i="17"/>
  <c r="W708" i="17"/>
  <c r="V708" i="17"/>
  <c r="X716" i="17"/>
  <c r="Y716" i="17"/>
  <c r="W716" i="17"/>
  <c r="V716" i="17"/>
  <c r="X724" i="17"/>
  <c r="Y724" i="17"/>
  <c r="W724" i="17"/>
  <c r="V724" i="17"/>
  <c r="X732" i="17"/>
  <c r="Y732" i="17"/>
  <c r="W732" i="17"/>
  <c r="V732" i="17"/>
  <c r="X740" i="17"/>
  <c r="Y740" i="17"/>
  <c r="V740" i="17"/>
  <c r="W740" i="17"/>
  <c r="X748" i="17"/>
  <c r="Y748" i="17"/>
  <c r="W748" i="17"/>
  <c r="V748" i="17"/>
  <c r="X756" i="17"/>
  <c r="Y756" i="17"/>
  <c r="W756" i="17"/>
  <c r="V756" i="17"/>
  <c r="X764" i="17"/>
  <c r="Y764" i="17"/>
  <c r="W764" i="17"/>
  <c r="V764" i="17"/>
  <c r="X772" i="17"/>
  <c r="Y772" i="17"/>
  <c r="V772" i="17"/>
  <c r="W772" i="17"/>
  <c r="X780" i="17"/>
  <c r="Y780" i="17"/>
  <c r="W780" i="17"/>
  <c r="V780" i="17"/>
  <c r="X788" i="17"/>
  <c r="Y788" i="17"/>
  <c r="W788" i="17"/>
  <c r="V788" i="17"/>
  <c r="X796" i="17"/>
  <c r="Y796" i="17"/>
  <c r="W796" i="17"/>
  <c r="V796" i="17"/>
  <c r="X804" i="17"/>
  <c r="Y804" i="17"/>
  <c r="V804" i="17"/>
  <c r="W804" i="17"/>
  <c r="X812" i="17"/>
  <c r="Y812" i="17"/>
  <c r="W812" i="17"/>
  <c r="V812" i="17"/>
  <c r="X820" i="17"/>
  <c r="Y820" i="17"/>
  <c r="W820" i="17"/>
  <c r="V820" i="17"/>
  <c r="X828" i="17"/>
  <c r="Y828" i="17"/>
  <c r="W828" i="17"/>
  <c r="V828" i="17"/>
  <c r="X836" i="17"/>
  <c r="Y836" i="17"/>
  <c r="V836" i="17"/>
  <c r="W836" i="17"/>
  <c r="Y844" i="17"/>
  <c r="X844" i="17"/>
  <c r="W844" i="17"/>
  <c r="V844" i="17"/>
  <c r="Y852" i="17"/>
  <c r="X852" i="17"/>
  <c r="W852" i="17"/>
  <c r="V852" i="17"/>
  <c r="Y860" i="17"/>
  <c r="X860" i="17"/>
  <c r="W860" i="17"/>
  <c r="V860" i="17"/>
  <c r="Y868" i="17"/>
  <c r="X868" i="17"/>
  <c r="W868" i="17"/>
  <c r="V868" i="17"/>
  <c r="Y876" i="17"/>
  <c r="X876" i="17"/>
  <c r="W876" i="17"/>
  <c r="V876" i="17"/>
  <c r="Y884" i="17"/>
  <c r="X884" i="17"/>
  <c r="W884" i="17"/>
  <c r="V884" i="17"/>
  <c r="Y892" i="17"/>
  <c r="X892" i="17"/>
  <c r="W892" i="17"/>
  <c r="V892" i="17"/>
  <c r="Y900" i="17"/>
  <c r="X900" i="17"/>
  <c r="V900" i="17"/>
  <c r="W900" i="17"/>
  <c r="Y908" i="17"/>
  <c r="X908" i="17"/>
  <c r="W908" i="17"/>
  <c r="V908" i="17"/>
  <c r="Y916" i="17"/>
  <c r="X916" i="17"/>
  <c r="W916" i="17"/>
  <c r="V916" i="17"/>
  <c r="Y924" i="17"/>
  <c r="X924" i="17"/>
  <c r="W924" i="17"/>
  <c r="V924" i="17"/>
  <c r="Y932" i="17"/>
  <c r="X932" i="17"/>
  <c r="V932" i="17"/>
  <c r="W932" i="17"/>
  <c r="Y940" i="17"/>
  <c r="X940" i="17"/>
  <c r="W940" i="17"/>
  <c r="V940" i="17"/>
  <c r="Y948" i="17"/>
  <c r="X948" i="17"/>
  <c r="W948" i="17"/>
  <c r="V948" i="17"/>
  <c r="Y956" i="17"/>
  <c r="X956" i="17"/>
  <c r="W956" i="17"/>
  <c r="V956" i="17"/>
  <c r="Y964" i="17"/>
  <c r="X964" i="17"/>
  <c r="W964" i="17"/>
  <c r="V964" i="17"/>
  <c r="Y972" i="17"/>
  <c r="X972" i="17"/>
  <c r="W972" i="17"/>
  <c r="V972" i="17"/>
  <c r="Y980" i="17"/>
  <c r="X980" i="17"/>
  <c r="W980" i="17"/>
  <c r="V980" i="17"/>
  <c r="Y988" i="17"/>
  <c r="X988" i="17"/>
  <c r="W988" i="17"/>
  <c r="V988" i="17"/>
  <c r="Y996" i="17"/>
  <c r="X996" i="17"/>
  <c r="W996" i="17"/>
  <c r="V996" i="17"/>
  <c r="Y1004" i="17"/>
  <c r="X1004" i="17"/>
  <c r="W1004" i="17"/>
  <c r="V1004" i="17"/>
  <c r="Y1012" i="17"/>
  <c r="X1012" i="17"/>
  <c r="W1012" i="17"/>
  <c r="V1012" i="17"/>
  <c r="Y1020" i="17"/>
  <c r="X1020" i="17"/>
  <c r="W1020" i="17"/>
  <c r="V1020" i="17"/>
  <c r="Y1028" i="17"/>
  <c r="X1028" i="17"/>
  <c r="W1028" i="17"/>
  <c r="V1028" i="17"/>
  <c r="Y1036" i="17"/>
  <c r="X1036" i="17"/>
  <c r="W1036" i="17"/>
  <c r="V1036" i="17"/>
  <c r="Y1044" i="17"/>
  <c r="X1044" i="17"/>
  <c r="W1044" i="17"/>
  <c r="V1044" i="17"/>
  <c r="Y1052" i="17"/>
  <c r="X1052" i="17"/>
  <c r="W1052" i="17"/>
  <c r="V1052" i="17"/>
  <c r="Y37" i="18"/>
  <c r="X37" i="18"/>
  <c r="W37" i="18"/>
  <c r="V37" i="18"/>
  <c r="Y45" i="18"/>
  <c r="X45" i="18"/>
  <c r="W45" i="18"/>
  <c r="V45" i="18"/>
  <c r="Y53" i="18"/>
  <c r="X53" i="18"/>
  <c r="W53" i="18"/>
  <c r="V53" i="18"/>
  <c r="Y64" i="18"/>
  <c r="X64" i="18"/>
  <c r="W64" i="18"/>
  <c r="V64" i="18"/>
  <c r="Y72" i="18"/>
  <c r="X72" i="18"/>
  <c r="W72" i="18"/>
  <c r="V72" i="18"/>
  <c r="Y80" i="18"/>
  <c r="X80" i="18"/>
  <c r="W80" i="18"/>
  <c r="V80" i="18"/>
  <c r="Y88" i="18"/>
  <c r="X88" i="18"/>
  <c r="W88" i="18"/>
  <c r="V88" i="18"/>
  <c r="Y96" i="18"/>
  <c r="W96" i="18"/>
  <c r="X96" i="18"/>
  <c r="V96" i="18"/>
  <c r="Y104" i="18"/>
  <c r="X104" i="18"/>
  <c r="W104" i="18"/>
  <c r="V104" i="18"/>
  <c r="Y112" i="18"/>
  <c r="X112" i="18"/>
  <c r="W112" i="18"/>
  <c r="V112" i="18"/>
  <c r="Y120" i="18"/>
  <c r="X120" i="18"/>
  <c r="W120" i="18"/>
  <c r="V120" i="18"/>
  <c r="Y128" i="18"/>
  <c r="X128" i="18"/>
  <c r="W128" i="18"/>
  <c r="V128" i="18"/>
  <c r="Y136" i="18"/>
  <c r="X136" i="18"/>
  <c r="W136" i="18"/>
  <c r="V136" i="18"/>
  <c r="Y144" i="18"/>
  <c r="X144" i="18"/>
  <c r="W144" i="18"/>
  <c r="V144" i="18"/>
  <c r="Y152" i="18"/>
  <c r="X152" i="18"/>
  <c r="W152" i="18"/>
  <c r="V152" i="18"/>
  <c r="Y160" i="18"/>
  <c r="X160" i="18"/>
  <c r="W160" i="18"/>
  <c r="V160" i="18"/>
  <c r="X168" i="18"/>
  <c r="Y168" i="18"/>
  <c r="W168" i="18"/>
  <c r="V168" i="18"/>
  <c r="Y176" i="18"/>
  <c r="X176" i="18"/>
  <c r="W176" i="18"/>
  <c r="V176" i="18"/>
  <c r="Y184" i="18"/>
  <c r="W184" i="18"/>
  <c r="X184" i="18"/>
  <c r="V184" i="18"/>
  <c r="Y192" i="18"/>
  <c r="X192" i="18"/>
  <c r="W192" i="18"/>
  <c r="V192" i="18"/>
  <c r="Y200" i="18"/>
  <c r="X200" i="18"/>
  <c r="W200" i="18"/>
  <c r="V200" i="18"/>
  <c r="Y208" i="18"/>
  <c r="X208" i="18"/>
  <c r="W208" i="18"/>
  <c r="V208" i="18"/>
  <c r="Y216" i="18"/>
  <c r="X216" i="18"/>
  <c r="W216" i="18"/>
  <c r="V216" i="18"/>
  <c r="Y224" i="18"/>
  <c r="X224" i="18"/>
  <c r="W224" i="18"/>
  <c r="V224" i="18"/>
  <c r="Y232" i="18"/>
  <c r="X232" i="18"/>
  <c r="W232" i="18"/>
  <c r="V232" i="18"/>
  <c r="Y240" i="18"/>
  <c r="X240" i="18"/>
  <c r="W240" i="18"/>
  <c r="V240" i="18"/>
  <c r="Y248" i="18"/>
  <c r="X248" i="18"/>
  <c r="W248" i="18"/>
  <c r="V248" i="18"/>
  <c r="Y256" i="18"/>
  <c r="X256" i="18"/>
  <c r="W256" i="18"/>
  <c r="V256" i="18"/>
  <c r="Y264" i="18"/>
  <c r="X264" i="18"/>
  <c r="W264" i="18"/>
  <c r="V264" i="18"/>
  <c r="Y272" i="18"/>
  <c r="X272" i="18"/>
  <c r="W272" i="18"/>
  <c r="V272" i="18"/>
  <c r="Y280" i="18"/>
  <c r="X280" i="18"/>
  <c r="W280" i="18"/>
  <c r="V280" i="18"/>
  <c r="Y288" i="18"/>
  <c r="X288" i="18"/>
  <c r="W288" i="18"/>
  <c r="V288" i="18"/>
  <c r="Y296" i="18"/>
  <c r="X296" i="18"/>
  <c r="W296" i="18"/>
  <c r="V296" i="18"/>
  <c r="Y304" i="18"/>
  <c r="X304" i="18"/>
  <c r="W304" i="18"/>
  <c r="V304" i="18"/>
  <c r="Y312" i="18"/>
  <c r="X312" i="18"/>
  <c r="W312" i="18"/>
  <c r="V312" i="18"/>
  <c r="Y320" i="18"/>
  <c r="X320" i="18"/>
  <c r="W320" i="18"/>
  <c r="V320" i="18"/>
  <c r="Y328" i="18"/>
  <c r="X328" i="18"/>
  <c r="W328" i="18"/>
  <c r="V328" i="18"/>
  <c r="Y336" i="18"/>
  <c r="X336" i="18"/>
  <c r="W336" i="18"/>
  <c r="V336" i="18"/>
  <c r="Y344" i="18"/>
  <c r="X344" i="18"/>
  <c r="W344" i="18"/>
  <c r="V344" i="18"/>
  <c r="Y352" i="18"/>
  <c r="X352" i="18"/>
  <c r="W352" i="18"/>
  <c r="V352" i="18"/>
  <c r="Y360" i="18"/>
  <c r="X360" i="18"/>
  <c r="W360" i="18"/>
  <c r="V360" i="18"/>
  <c r="Y368" i="18"/>
  <c r="X368" i="18"/>
  <c r="W368" i="18"/>
  <c r="V368" i="18"/>
  <c r="Y376" i="18"/>
  <c r="X376" i="18"/>
  <c r="W376" i="18"/>
  <c r="V376" i="18"/>
  <c r="Y384" i="18"/>
  <c r="X384" i="18"/>
  <c r="W384" i="18"/>
  <c r="V384" i="18"/>
  <c r="Y392" i="18"/>
  <c r="X392" i="18"/>
  <c r="W392" i="18"/>
  <c r="V392" i="18"/>
  <c r="Y400" i="18"/>
  <c r="X400" i="18"/>
  <c r="W400" i="18"/>
  <c r="V400" i="18"/>
  <c r="Y408" i="18"/>
  <c r="X408" i="18"/>
  <c r="W408" i="18"/>
  <c r="V408" i="18"/>
  <c r="Y416" i="18"/>
  <c r="X416" i="18"/>
  <c r="W416" i="18"/>
  <c r="V416" i="18"/>
  <c r="Y424" i="18"/>
  <c r="X424" i="18"/>
  <c r="W424" i="18"/>
  <c r="V424" i="18"/>
  <c r="Y432" i="18"/>
  <c r="X432" i="18"/>
  <c r="W432" i="18"/>
  <c r="V432" i="18"/>
  <c r="Y440" i="18"/>
  <c r="X440" i="18"/>
  <c r="W440" i="18"/>
  <c r="V440" i="18"/>
  <c r="Y448" i="18"/>
  <c r="X448" i="18"/>
  <c r="W448" i="18"/>
  <c r="V448" i="18"/>
  <c r="Y456" i="18"/>
  <c r="X456" i="18"/>
  <c r="W456" i="18"/>
  <c r="V456" i="18"/>
  <c r="Y464" i="18"/>
  <c r="X464" i="18"/>
  <c r="W464" i="18"/>
  <c r="V464" i="18"/>
  <c r="Y472" i="18"/>
  <c r="X472" i="18"/>
  <c r="W472" i="18"/>
  <c r="V472" i="18"/>
  <c r="Y480" i="18"/>
  <c r="X480" i="18"/>
  <c r="W480" i="18"/>
  <c r="V480" i="18"/>
  <c r="Y488" i="18"/>
  <c r="X488" i="18"/>
  <c r="W488" i="18"/>
  <c r="V488" i="18"/>
  <c r="Y496" i="18"/>
  <c r="X496" i="18"/>
  <c r="W496" i="18"/>
  <c r="V496" i="18"/>
  <c r="Y504" i="18"/>
  <c r="X504" i="18"/>
  <c r="W504" i="18"/>
  <c r="V504" i="18"/>
  <c r="Y512" i="18"/>
  <c r="X512" i="18"/>
  <c r="W512" i="18"/>
  <c r="V512" i="18"/>
  <c r="Y520" i="18"/>
  <c r="X520" i="18"/>
  <c r="W520" i="18"/>
  <c r="V520" i="18"/>
  <c r="Y528" i="18"/>
  <c r="X528" i="18"/>
  <c r="W528" i="18"/>
  <c r="V528" i="18"/>
  <c r="Y536" i="18"/>
  <c r="X536" i="18"/>
  <c r="W536" i="18"/>
  <c r="V536" i="18"/>
  <c r="Y544" i="18"/>
  <c r="X544" i="18"/>
  <c r="W544" i="18"/>
  <c r="V544" i="18"/>
  <c r="Y552" i="18"/>
  <c r="X552" i="18"/>
  <c r="W552" i="18"/>
  <c r="V552" i="18"/>
  <c r="Y560" i="18"/>
  <c r="X560" i="18"/>
  <c r="W560" i="18"/>
  <c r="V560" i="18"/>
  <c r="Y568" i="18"/>
  <c r="X568" i="18"/>
  <c r="W568" i="18"/>
  <c r="V568" i="18"/>
  <c r="Y576" i="18"/>
  <c r="X576" i="18"/>
  <c r="W576" i="18"/>
  <c r="V576" i="18"/>
  <c r="Y584" i="18"/>
  <c r="X584" i="18"/>
  <c r="W584" i="18"/>
  <c r="V584" i="18"/>
  <c r="Y592" i="18"/>
  <c r="X592" i="18"/>
  <c r="W592" i="18"/>
  <c r="V592" i="18"/>
  <c r="Y600" i="18"/>
  <c r="X600" i="18"/>
  <c r="W600" i="18"/>
  <c r="V600" i="18"/>
  <c r="Y608" i="18"/>
  <c r="X608" i="18"/>
  <c r="W608" i="18"/>
  <c r="V608" i="18"/>
  <c r="Y616" i="18"/>
  <c r="X616" i="18"/>
  <c r="W616" i="18"/>
  <c r="V616" i="18"/>
  <c r="X624" i="18"/>
  <c r="Y624" i="18"/>
  <c r="W624" i="18"/>
  <c r="V624" i="18"/>
  <c r="Y632" i="18"/>
  <c r="X632" i="18"/>
  <c r="W632" i="18"/>
  <c r="V632" i="18"/>
  <c r="Y640" i="18"/>
  <c r="X640" i="18"/>
  <c r="W640" i="18"/>
  <c r="V640" i="18"/>
  <c r="X648" i="18"/>
  <c r="Y648" i="18"/>
  <c r="W648" i="18"/>
  <c r="V648" i="18"/>
  <c r="Y656" i="18"/>
  <c r="X656" i="18"/>
  <c r="V656" i="18"/>
  <c r="W656" i="18"/>
  <c r="X664" i="18"/>
  <c r="Y664" i="18"/>
  <c r="W664" i="18"/>
  <c r="V664" i="18"/>
  <c r="Y672" i="18"/>
  <c r="X672" i="18"/>
  <c r="W672" i="18"/>
  <c r="V672" i="18"/>
  <c r="Y680" i="18"/>
  <c r="X680" i="18"/>
  <c r="W680" i="18"/>
  <c r="V680" i="18"/>
  <c r="X688" i="18"/>
  <c r="Y688" i="18"/>
  <c r="W688" i="18"/>
  <c r="V688" i="18"/>
  <c r="Y696" i="18"/>
  <c r="X696" i="18"/>
  <c r="W696" i="18"/>
  <c r="V696" i="18"/>
  <c r="Y704" i="18"/>
  <c r="X704" i="18"/>
  <c r="W704" i="18"/>
  <c r="V704" i="18"/>
  <c r="X712" i="18"/>
  <c r="Y712" i="18"/>
  <c r="W712" i="18"/>
  <c r="V712" i="18"/>
  <c r="Y720" i="18"/>
  <c r="X720" i="18"/>
  <c r="W720" i="18"/>
  <c r="V720" i="18"/>
  <c r="X728" i="18"/>
  <c r="Y728" i="18"/>
  <c r="W728" i="18"/>
  <c r="V728" i="18"/>
  <c r="Y736" i="18"/>
  <c r="X736" i="18"/>
  <c r="W736" i="18"/>
  <c r="V736" i="18"/>
  <c r="Y744" i="18"/>
  <c r="X744" i="18"/>
  <c r="W744" i="18"/>
  <c r="V744" i="18"/>
  <c r="X752" i="18"/>
  <c r="Y752" i="18"/>
  <c r="W752" i="18"/>
  <c r="V752" i="18"/>
  <c r="Y760" i="18"/>
  <c r="X760" i="18"/>
  <c r="W760" i="18"/>
  <c r="V760" i="18"/>
  <c r="Y768" i="18"/>
  <c r="X768" i="18"/>
  <c r="W768" i="18"/>
  <c r="V768" i="18"/>
  <c r="X776" i="18"/>
  <c r="Y776" i="18"/>
  <c r="W776" i="18"/>
  <c r="V776" i="18"/>
  <c r="Y784" i="18"/>
  <c r="X784" i="18"/>
  <c r="W784" i="18"/>
  <c r="V784" i="18"/>
  <c r="X792" i="18"/>
  <c r="Y792" i="18"/>
  <c r="W792" i="18"/>
  <c r="V792" i="18"/>
  <c r="Y800" i="18"/>
  <c r="X800" i="18"/>
  <c r="W800" i="18"/>
  <c r="V800" i="18"/>
  <c r="Y808" i="18"/>
  <c r="X808" i="18"/>
  <c r="W808" i="18"/>
  <c r="V808" i="18"/>
  <c r="X816" i="18"/>
  <c r="Y816" i="18"/>
  <c r="W816" i="18"/>
  <c r="V816" i="18"/>
  <c r="Y824" i="18"/>
  <c r="X824" i="18"/>
  <c r="W824" i="18"/>
  <c r="V824" i="18"/>
  <c r="Y832" i="18"/>
  <c r="X832" i="18"/>
  <c r="W832" i="18"/>
  <c r="V832" i="18"/>
  <c r="X840" i="18"/>
  <c r="Y840" i="18"/>
  <c r="W840" i="18"/>
  <c r="V840" i="18"/>
  <c r="Y848" i="18"/>
  <c r="X848" i="18"/>
  <c r="W848" i="18"/>
  <c r="V848" i="18"/>
  <c r="X856" i="18"/>
  <c r="Y856" i="18"/>
  <c r="W856" i="18"/>
  <c r="V856" i="18"/>
  <c r="Y864" i="18"/>
  <c r="X864" i="18"/>
  <c r="W864" i="18"/>
  <c r="V864" i="18"/>
  <c r="Y872" i="18"/>
  <c r="X872" i="18"/>
  <c r="W872" i="18"/>
  <c r="V872" i="18"/>
  <c r="X880" i="18"/>
  <c r="Y880" i="18"/>
  <c r="W880" i="18"/>
  <c r="V880" i="18"/>
  <c r="Y888" i="18"/>
  <c r="X888" i="18"/>
  <c r="W888" i="18"/>
  <c r="V888" i="18"/>
  <c r="Y896" i="18"/>
  <c r="X896" i="18"/>
  <c r="W896" i="18"/>
  <c r="V896" i="18"/>
  <c r="X904" i="18"/>
  <c r="Y904" i="18"/>
  <c r="W904" i="18"/>
  <c r="V904" i="18"/>
  <c r="Y912" i="18"/>
  <c r="X912" i="18"/>
  <c r="W912" i="18"/>
  <c r="V912" i="18"/>
  <c r="X920" i="18"/>
  <c r="Y920" i="18"/>
  <c r="W920" i="18"/>
  <c r="V920" i="18"/>
  <c r="Y928" i="18"/>
  <c r="X928" i="18"/>
  <c r="W928" i="18"/>
  <c r="V928" i="18"/>
  <c r="Y936" i="18"/>
  <c r="X936" i="18"/>
  <c r="W936" i="18"/>
  <c r="V936" i="18"/>
  <c r="X944" i="18"/>
  <c r="Y944" i="18"/>
  <c r="W944" i="18"/>
  <c r="V944" i="18"/>
  <c r="Y952" i="18"/>
  <c r="X952" i="18"/>
  <c r="W952" i="18"/>
  <c r="V952" i="18"/>
  <c r="Y960" i="18"/>
  <c r="X960" i="18"/>
  <c r="W960" i="18"/>
  <c r="V960" i="18"/>
  <c r="X968" i="18"/>
  <c r="Y968" i="18"/>
  <c r="W968" i="18"/>
  <c r="V968" i="18"/>
  <c r="Y976" i="18"/>
  <c r="X976" i="18"/>
  <c r="W976" i="18"/>
  <c r="V976" i="18"/>
  <c r="X984" i="18"/>
  <c r="Y984" i="18"/>
  <c r="W984" i="18"/>
  <c r="V984" i="18"/>
  <c r="Y992" i="18"/>
  <c r="X992" i="18"/>
  <c r="W992" i="18"/>
  <c r="V992" i="18"/>
  <c r="Y1000" i="18"/>
  <c r="X1000" i="18"/>
  <c r="W1000" i="18"/>
  <c r="V1000" i="18"/>
  <c r="X1008" i="18"/>
  <c r="Y1008" i="18"/>
  <c r="W1008" i="18"/>
  <c r="V1008" i="18"/>
  <c r="Y1016" i="18"/>
  <c r="X1016" i="18"/>
  <c r="W1016" i="18"/>
  <c r="V1016" i="18"/>
  <c r="Y1024" i="18"/>
  <c r="X1024" i="18"/>
  <c r="W1024" i="18"/>
  <c r="V1024" i="18"/>
  <c r="Y1032" i="18"/>
  <c r="X1032" i="18"/>
  <c r="W1032" i="18"/>
  <c r="V1032" i="18"/>
  <c r="Y1040" i="18"/>
  <c r="X1040" i="18"/>
  <c r="W1040" i="18"/>
  <c r="V1040" i="18"/>
  <c r="Y1048" i="18"/>
  <c r="X1048" i="18"/>
  <c r="W1048" i="18"/>
  <c r="V1048" i="18"/>
  <c r="X1056" i="18"/>
  <c r="W1056" i="18"/>
  <c r="Y1056" i="18"/>
  <c r="V1056" i="18"/>
  <c r="Y1037" i="10"/>
  <c r="V1037" i="10"/>
  <c r="W1037" i="10"/>
  <c r="X1037" i="10"/>
  <c r="V65" i="11"/>
  <c r="W65" i="11"/>
  <c r="X65" i="11"/>
  <c r="Y65" i="11"/>
  <c r="V113" i="11"/>
  <c r="W113" i="11"/>
  <c r="X113" i="11"/>
  <c r="Y113" i="11"/>
  <c r="V169" i="11"/>
  <c r="W169" i="11"/>
  <c r="X169" i="11"/>
  <c r="Y169" i="11"/>
  <c r="V225" i="11"/>
  <c r="W225" i="11"/>
  <c r="X225" i="11"/>
  <c r="Y225" i="11"/>
  <c r="V289" i="11"/>
  <c r="W289" i="11"/>
  <c r="X289" i="11"/>
  <c r="Y289" i="11"/>
  <c r="V337" i="11"/>
  <c r="W337" i="11"/>
  <c r="X337" i="11"/>
  <c r="Y337" i="11"/>
  <c r="V393" i="11"/>
  <c r="W393" i="11"/>
  <c r="X393" i="11"/>
  <c r="Y393" i="11"/>
  <c r="V457" i="11"/>
  <c r="W457" i="11"/>
  <c r="X457" i="11"/>
  <c r="Y457" i="11"/>
  <c r="V521" i="11"/>
  <c r="W521" i="11"/>
  <c r="X521" i="11"/>
  <c r="Y521" i="11"/>
  <c r="V569" i="11"/>
  <c r="W569" i="11"/>
  <c r="X569" i="11"/>
  <c r="Y569" i="11"/>
  <c r="V617" i="11"/>
  <c r="W617" i="11"/>
  <c r="X617" i="11"/>
  <c r="Y617" i="11"/>
  <c r="V697" i="11"/>
  <c r="W697" i="11"/>
  <c r="X697" i="11"/>
  <c r="Y697" i="11"/>
  <c r="V777" i="11"/>
  <c r="W777" i="11"/>
  <c r="X777" i="11"/>
  <c r="Y777" i="11"/>
  <c r="V825" i="11"/>
  <c r="W825" i="11"/>
  <c r="X825" i="11"/>
  <c r="Y825" i="11"/>
  <c r="V873" i="11"/>
  <c r="W873" i="11"/>
  <c r="X873" i="11"/>
  <c r="Y873" i="11"/>
  <c r="V929" i="11"/>
  <c r="W929" i="11"/>
  <c r="X929" i="11"/>
  <c r="Y929" i="11"/>
  <c r="V985" i="11"/>
  <c r="W985" i="11"/>
  <c r="X985" i="11"/>
  <c r="Y985" i="11"/>
  <c r="V1049" i="11"/>
  <c r="W1049" i="11"/>
  <c r="X1049" i="11"/>
  <c r="Y1049" i="11"/>
  <c r="V77" i="12"/>
  <c r="W77" i="12"/>
  <c r="X77" i="12"/>
  <c r="Y77" i="12"/>
  <c r="V149" i="12"/>
  <c r="W149" i="12"/>
  <c r="X149" i="12"/>
  <c r="Y149" i="12"/>
  <c r="V213" i="12"/>
  <c r="W213" i="12"/>
  <c r="X213" i="12"/>
  <c r="Y213" i="12"/>
  <c r="V269" i="12"/>
  <c r="W269" i="12"/>
  <c r="X269" i="12"/>
  <c r="Y269" i="12"/>
  <c r="V333" i="12"/>
  <c r="W333" i="12"/>
  <c r="X333" i="12"/>
  <c r="Y333" i="12"/>
  <c r="V389" i="12"/>
  <c r="W389" i="12"/>
  <c r="X389" i="12"/>
  <c r="Y389" i="12"/>
  <c r="V437" i="12"/>
  <c r="W437" i="12"/>
  <c r="X437" i="12"/>
  <c r="Y437" i="12"/>
  <c r="V493" i="12"/>
  <c r="W493" i="12"/>
  <c r="X493" i="12"/>
  <c r="Y493" i="12"/>
  <c r="V549" i="12"/>
  <c r="W549" i="12"/>
  <c r="X549" i="12"/>
  <c r="Y549" i="12"/>
  <c r="V605" i="12"/>
  <c r="W605" i="12"/>
  <c r="X605" i="12"/>
  <c r="Y605" i="12"/>
  <c r="V653" i="12"/>
  <c r="W653" i="12"/>
  <c r="X653" i="12"/>
  <c r="Y653" i="12"/>
  <c r="V701" i="12"/>
  <c r="W701" i="12"/>
  <c r="X701" i="12"/>
  <c r="Y701" i="12"/>
  <c r="V749" i="12"/>
  <c r="W749" i="12"/>
  <c r="X749" i="12"/>
  <c r="Y749" i="12"/>
  <c r="V813" i="12"/>
  <c r="W813" i="12"/>
  <c r="X813" i="12"/>
  <c r="Y813" i="12"/>
  <c r="V869" i="12"/>
  <c r="W869" i="12"/>
  <c r="X869" i="12"/>
  <c r="Y869" i="12"/>
  <c r="V925" i="12"/>
  <c r="W925" i="12"/>
  <c r="X925" i="12"/>
  <c r="Y925" i="12"/>
  <c r="V1013" i="12"/>
  <c r="W1013" i="12"/>
  <c r="X1013" i="12"/>
  <c r="Y1013" i="12"/>
  <c r="Y54" i="13"/>
  <c r="V54" i="13"/>
  <c r="W54" i="13"/>
  <c r="X54" i="13"/>
  <c r="Y129" i="13"/>
  <c r="W129" i="13"/>
  <c r="X129" i="13"/>
  <c r="V129" i="13"/>
  <c r="Y177" i="13"/>
  <c r="W177" i="13"/>
  <c r="X177" i="13"/>
  <c r="V177" i="13"/>
  <c r="Y225" i="13"/>
  <c r="W225" i="13"/>
  <c r="X225" i="13"/>
  <c r="V225" i="13"/>
  <c r="Y273" i="13"/>
  <c r="W273" i="13"/>
  <c r="X273" i="13"/>
  <c r="V273" i="13"/>
  <c r="Y321" i="13"/>
  <c r="W321" i="13"/>
  <c r="X321" i="13"/>
  <c r="V321" i="13"/>
  <c r="Y369" i="13"/>
  <c r="W369" i="13"/>
  <c r="X369" i="13"/>
  <c r="V369" i="13"/>
  <c r="Y425" i="13"/>
  <c r="W425" i="13"/>
  <c r="X425" i="13"/>
  <c r="V425" i="13"/>
  <c r="Y481" i="13"/>
  <c r="W481" i="13"/>
  <c r="X481" i="13"/>
  <c r="V481" i="13"/>
  <c r="Y553" i="13"/>
  <c r="W553" i="13"/>
  <c r="X553" i="13"/>
  <c r="V553" i="13"/>
  <c r="Y609" i="13"/>
  <c r="W609" i="13"/>
  <c r="X609" i="13"/>
  <c r="V609" i="13"/>
  <c r="Y657" i="13"/>
  <c r="W657" i="13"/>
  <c r="X657" i="13"/>
  <c r="V657" i="13"/>
  <c r="W729" i="13"/>
  <c r="X729" i="13"/>
  <c r="Y729" i="13"/>
  <c r="V729" i="13"/>
  <c r="W809" i="13"/>
  <c r="X809" i="13"/>
  <c r="Y809" i="13"/>
  <c r="V809" i="13"/>
  <c r="W873" i="13"/>
  <c r="X873" i="13"/>
  <c r="Y873" i="13"/>
  <c r="V873" i="13"/>
  <c r="W945" i="13"/>
  <c r="X945" i="13"/>
  <c r="Y945" i="13"/>
  <c r="V945" i="13"/>
  <c r="W1049" i="13"/>
  <c r="X1049" i="13"/>
  <c r="Y1049" i="13"/>
  <c r="V1049" i="13"/>
  <c r="X101" i="14"/>
  <c r="Y101" i="14"/>
  <c r="V101" i="14"/>
  <c r="W101" i="14"/>
  <c r="X165" i="14"/>
  <c r="Y165" i="14"/>
  <c r="V165" i="14"/>
  <c r="W165" i="14"/>
  <c r="X221" i="14"/>
  <c r="Y221" i="14"/>
  <c r="V221" i="14"/>
  <c r="W221" i="14"/>
  <c r="X285" i="14"/>
  <c r="Y285" i="14"/>
  <c r="V285" i="14"/>
  <c r="W285" i="14"/>
  <c r="X341" i="14"/>
  <c r="Y341" i="14"/>
  <c r="V341" i="14"/>
  <c r="W341" i="14"/>
  <c r="X389" i="14"/>
  <c r="Y389" i="14"/>
  <c r="V389" i="14"/>
  <c r="W389" i="14"/>
  <c r="X445" i="14"/>
  <c r="Y445" i="14"/>
  <c r="V445" i="14"/>
  <c r="W445" i="14"/>
  <c r="X509" i="14"/>
  <c r="Y509" i="14"/>
  <c r="V509" i="14"/>
  <c r="W509" i="14"/>
  <c r="X565" i="14"/>
  <c r="Y565" i="14"/>
  <c r="V565" i="14"/>
  <c r="W565" i="14"/>
  <c r="X613" i="14"/>
  <c r="Y613" i="14"/>
  <c r="V613" i="14"/>
  <c r="W613" i="14"/>
  <c r="X661" i="14"/>
  <c r="Y661" i="14"/>
  <c r="V661" i="14"/>
  <c r="W661" i="14"/>
  <c r="X733" i="14"/>
  <c r="Y733" i="14"/>
  <c r="V733" i="14"/>
  <c r="W733" i="14"/>
  <c r="X789" i="14"/>
  <c r="Y789" i="14"/>
  <c r="V789" i="14"/>
  <c r="W789" i="14"/>
  <c r="X845" i="14"/>
  <c r="Y845" i="14"/>
  <c r="V845" i="14"/>
  <c r="W845" i="14"/>
  <c r="X909" i="14"/>
  <c r="Y909" i="14"/>
  <c r="V909" i="14"/>
  <c r="W909" i="14"/>
  <c r="X965" i="14"/>
  <c r="Y965" i="14"/>
  <c r="V965" i="14"/>
  <c r="W965" i="14"/>
  <c r="X1021" i="14"/>
  <c r="Y1021" i="14"/>
  <c r="V1021" i="14"/>
  <c r="W1021" i="14"/>
  <c r="X46" i="15"/>
  <c r="Y46" i="15"/>
  <c r="W46" i="15"/>
  <c r="V46" i="15"/>
  <c r="X113" i="15"/>
  <c r="Y113" i="15"/>
  <c r="V113" i="15"/>
  <c r="W113" i="15"/>
  <c r="X169" i="15"/>
  <c r="Y169" i="15"/>
  <c r="V169" i="15"/>
  <c r="W169" i="15"/>
  <c r="X241" i="15"/>
  <c r="Y241" i="15"/>
  <c r="W241" i="15"/>
  <c r="V241" i="15"/>
  <c r="X289" i="15"/>
  <c r="Y289" i="15"/>
  <c r="W289" i="15"/>
  <c r="V289" i="15"/>
  <c r="X345" i="15"/>
  <c r="Y345" i="15"/>
  <c r="W345" i="15"/>
  <c r="V345" i="15"/>
  <c r="X417" i="15"/>
  <c r="Y417" i="15"/>
  <c r="W417" i="15"/>
  <c r="V417" i="15"/>
  <c r="X473" i="15"/>
  <c r="Y473" i="15"/>
  <c r="W473" i="15"/>
  <c r="V473" i="15"/>
  <c r="X529" i="15"/>
  <c r="Y529" i="15"/>
  <c r="W529" i="15"/>
  <c r="V529" i="15"/>
  <c r="X577" i="15"/>
  <c r="Y577" i="15"/>
  <c r="W577" i="15"/>
  <c r="V577" i="15"/>
  <c r="X625" i="15"/>
  <c r="Y625" i="15"/>
  <c r="W625" i="15"/>
  <c r="V625" i="15"/>
  <c r="Y689" i="15"/>
  <c r="W689" i="15"/>
  <c r="X689" i="15"/>
  <c r="V689" i="15"/>
  <c r="Y769" i="15"/>
  <c r="W769" i="15"/>
  <c r="X769" i="15"/>
  <c r="V769" i="15"/>
  <c r="Y873" i="15"/>
  <c r="W873" i="15"/>
  <c r="X873" i="15"/>
  <c r="V873" i="15"/>
  <c r="Y1033" i="15"/>
  <c r="W1033" i="15"/>
  <c r="X1033" i="15"/>
  <c r="V1033" i="15"/>
  <c r="Y69" i="16"/>
  <c r="V69" i="16"/>
  <c r="W69" i="16"/>
  <c r="X69" i="16"/>
  <c r="Y117" i="16"/>
  <c r="V117" i="16"/>
  <c r="W117" i="16"/>
  <c r="X117" i="16"/>
  <c r="Y173" i="16"/>
  <c r="V173" i="16"/>
  <c r="W173" i="16"/>
  <c r="X173" i="16"/>
  <c r="Y229" i="16"/>
  <c r="V229" i="16"/>
  <c r="W229" i="16"/>
  <c r="X229" i="16"/>
  <c r="Y293" i="16"/>
  <c r="V293" i="16"/>
  <c r="W293" i="16"/>
  <c r="X293" i="16"/>
  <c r="Y365" i="16"/>
  <c r="V365" i="16"/>
  <c r="W365" i="16"/>
  <c r="X365" i="16"/>
  <c r="Y437" i="16"/>
  <c r="V437" i="16"/>
  <c r="W437" i="16"/>
  <c r="X437" i="16"/>
  <c r="Y509" i="16"/>
  <c r="W509" i="16"/>
  <c r="V509" i="16"/>
  <c r="X509" i="16"/>
  <c r="Y581" i="16"/>
  <c r="W581" i="16"/>
  <c r="V581" i="16"/>
  <c r="X581" i="16"/>
  <c r="Y653" i="16"/>
  <c r="W653" i="16"/>
  <c r="X653" i="16"/>
  <c r="V653" i="16"/>
  <c r="Y709" i="16"/>
  <c r="W709" i="16"/>
  <c r="V709" i="16"/>
  <c r="X709" i="16"/>
  <c r="Y765" i="16"/>
  <c r="W765" i="16"/>
  <c r="V765" i="16"/>
  <c r="X765" i="16"/>
  <c r="Y829" i="16"/>
  <c r="W829" i="16"/>
  <c r="V829" i="16"/>
  <c r="X829" i="16"/>
  <c r="Y893" i="16"/>
  <c r="W893" i="16"/>
  <c r="V893" i="16"/>
  <c r="X893" i="16"/>
  <c r="Y965" i="16"/>
  <c r="W965" i="16"/>
  <c r="V965" i="16"/>
  <c r="X965" i="16"/>
  <c r="Y1045" i="16"/>
  <c r="W1045" i="16"/>
  <c r="X1045" i="16"/>
  <c r="V1045" i="16"/>
  <c r="Y97" i="17"/>
  <c r="X97" i="17"/>
  <c r="W97" i="17"/>
  <c r="V97" i="17"/>
  <c r="Y161" i="17"/>
  <c r="X161" i="17"/>
  <c r="W161" i="17"/>
  <c r="V161" i="17"/>
  <c r="Y209" i="17"/>
  <c r="X209" i="17"/>
  <c r="W209" i="17"/>
  <c r="V209" i="17"/>
  <c r="Y257" i="17"/>
  <c r="X257" i="17"/>
  <c r="W257" i="17"/>
  <c r="V257" i="17"/>
  <c r="Y321" i="17"/>
  <c r="X321" i="17"/>
  <c r="W321" i="17"/>
  <c r="V321" i="17"/>
  <c r="Y369" i="17"/>
  <c r="X369" i="17"/>
  <c r="W369" i="17"/>
  <c r="V369" i="17"/>
  <c r="Y425" i="17"/>
  <c r="X425" i="17"/>
  <c r="W425" i="17"/>
  <c r="V425" i="17"/>
  <c r="Y481" i="17"/>
  <c r="X481" i="17"/>
  <c r="W481" i="17"/>
  <c r="V481" i="17"/>
  <c r="Y537" i="17"/>
  <c r="X537" i="17"/>
  <c r="W537" i="17"/>
  <c r="V537" i="17"/>
  <c r="Y601" i="17"/>
  <c r="W601" i="17"/>
  <c r="X601" i="17"/>
  <c r="V601" i="17"/>
  <c r="Y657" i="17"/>
  <c r="W657" i="17"/>
  <c r="X657" i="17"/>
  <c r="V657" i="17"/>
  <c r="Y713" i="17"/>
  <c r="X713" i="17"/>
  <c r="W713" i="17"/>
  <c r="V713" i="17"/>
  <c r="Y769" i="17"/>
  <c r="X769" i="17"/>
  <c r="W769" i="17"/>
  <c r="V769" i="17"/>
  <c r="Y825" i="17"/>
  <c r="X825" i="17"/>
  <c r="W825" i="17"/>
  <c r="V825" i="17"/>
  <c r="Y873" i="17"/>
  <c r="W873" i="17"/>
  <c r="X873" i="17"/>
  <c r="V873" i="17"/>
  <c r="Y921" i="17"/>
  <c r="W921" i="17"/>
  <c r="X921" i="17"/>
  <c r="V921" i="17"/>
  <c r="Y977" i="17"/>
  <c r="X977" i="17"/>
  <c r="V977" i="17"/>
  <c r="W977" i="17"/>
  <c r="Y1049" i="17"/>
  <c r="X1049" i="17"/>
  <c r="V1049" i="17"/>
  <c r="W1049" i="17"/>
  <c r="Y77" i="18"/>
  <c r="X77" i="18"/>
  <c r="W77" i="18"/>
  <c r="V77" i="18"/>
  <c r="Y149" i="18"/>
  <c r="X149" i="18"/>
  <c r="W149" i="18"/>
  <c r="V149" i="18"/>
  <c r="Y229" i="18"/>
  <c r="X229" i="18"/>
  <c r="W229" i="18"/>
  <c r="V229" i="18"/>
  <c r="Y309" i="18"/>
  <c r="X309" i="18"/>
  <c r="W309" i="18"/>
  <c r="V309" i="18"/>
  <c r="Y381" i="18"/>
  <c r="X381" i="18"/>
  <c r="W381" i="18"/>
  <c r="V381" i="18"/>
  <c r="Y421" i="18"/>
  <c r="X421" i="18"/>
  <c r="W421" i="18"/>
  <c r="V421" i="18"/>
  <c r="Y469" i="18"/>
  <c r="X469" i="18"/>
  <c r="W469" i="18"/>
  <c r="V469" i="18"/>
  <c r="Y509" i="18"/>
  <c r="X509" i="18"/>
  <c r="W509" i="18"/>
  <c r="V509" i="18"/>
  <c r="Y557" i="18"/>
  <c r="W557" i="18"/>
  <c r="X557" i="18"/>
  <c r="V557" i="18"/>
  <c r="Y589" i="18"/>
  <c r="W589" i="18"/>
  <c r="X589" i="18"/>
  <c r="V589" i="18"/>
  <c r="Y629" i="18"/>
  <c r="X629" i="18"/>
  <c r="V629" i="18"/>
  <c r="W629" i="18"/>
  <c r="Y661" i="18"/>
  <c r="X661" i="18"/>
  <c r="W661" i="18"/>
  <c r="V661" i="18"/>
  <c r="Y685" i="18"/>
  <c r="W685" i="18"/>
  <c r="X685" i="18"/>
  <c r="V685" i="18"/>
  <c r="Y709" i="18"/>
  <c r="X709" i="18"/>
  <c r="W709" i="18"/>
  <c r="V709" i="18"/>
  <c r="Y733" i="18"/>
  <c r="X733" i="18"/>
  <c r="W733" i="18"/>
  <c r="V733" i="18"/>
  <c r="Y765" i="18"/>
  <c r="X765" i="18"/>
  <c r="W765" i="18"/>
  <c r="V765" i="18"/>
  <c r="Y789" i="18"/>
  <c r="W789" i="18"/>
  <c r="X789" i="18"/>
  <c r="V789" i="18"/>
  <c r="Y821" i="18"/>
  <c r="X821" i="18"/>
  <c r="W821" i="18"/>
  <c r="V821" i="18"/>
  <c r="Y845" i="18"/>
  <c r="X845" i="18"/>
  <c r="W845" i="18"/>
  <c r="V845" i="18"/>
  <c r="Y869" i="18"/>
  <c r="X869" i="18"/>
  <c r="W869" i="18"/>
  <c r="V869" i="18"/>
  <c r="Y893" i="18"/>
  <c r="X893" i="18"/>
  <c r="W893" i="18"/>
  <c r="V893" i="18"/>
  <c r="Y909" i="18"/>
  <c r="X909" i="18"/>
  <c r="W909" i="18"/>
  <c r="V909" i="18"/>
  <c r="Y933" i="18"/>
  <c r="X933" i="18"/>
  <c r="W933" i="18"/>
  <c r="V933" i="18"/>
  <c r="Y949" i="18"/>
  <c r="X949" i="18"/>
  <c r="W949" i="18"/>
  <c r="V949" i="18"/>
  <c r="Y973" i="18"/>
  <c r="X973" i="18"/>
  <c r="W973" i="18"/>
  <c r="V973" i="18"/>
  <c r="Y989" i="18"/>
  <c r="X989" i="18"/>
  <c r="W989" i="18"/>
  <c r="V989" i="18"/>
  <c r="Y1013" i="18"/>
  <c r="X1013" i="18"/>
  <c r="W1013" i="18"/>
  <c r="V1013" i="18"/>
  <c r="Y1037" i="18"/>
  <c r="X1037" i="18"/>
  <c r="W1037" i="18"/>
  <c r="V1037" i="18"/>
  <c r="Y1053" i="18"/>
  <c r="X1053" i="18"/>
  <c r="W1053" i="18"/>
  <c r="V1053" i="18"/>
  <c r="P52" i="11"/>
  <c r="I55" i="20" s="1"/>
  <c r="P53" i="11"/>
  <c r="I56" i="20" s="1"/>
  <c r="P48" i="11"/>
  <c r="P49" i="11"/>
  <c r="I52" i="20" s="1"/>
  <c r="P50" i="11"/>
  <c r="I53" i="20" s="1"/>
  <c r="P51" i="11"/>
  <c r="I54" i="20" s="1"/>
  <c r="W60" i="4"/>
  <c r="X60" i="4"/>
  <c r="Y60" i="4"/>
  <c r="V60" i="4"/>
  <c r="W69" i="4"/>
  <c r="X69" i="4"/>
  <c r="Y69" i="4"/>
  <c r="V69" i="4"/>
  <c r="W77" i="4"/>
  <c r="X77" i="4"/>
  <c r="Y77" i="4"/>
  <c r="V77" i="4"/>
  <c r="W85" i="4"/>
  <c r="X85" i="4"/>
  <c r="Y85" i="4"/>
  <c r="V85" i="4"/>
  <c r="W93" i="4"/>
  <c r="X93" i="4"/>
  <c r="Y93" i="4"/>
  <c r="V93" i="4"/>
  <c r="W101" i="4"/>
  <c r="X101" i="4"/>
  <c r="Y101" i="4"/>
  <c r="V101" i="4"/>
  <c r="W109" i="4"/>
  <c r="X109" i="4"/>
  <c r="Y109" i="4"/>
  <c r="V109" i="4"/>
  <c r="W117" i="4"/>
  <c r="X117" i="4"/>
  <c r="Y117" i="4"/>
  <c r="V117" i="4"/>
  <c r="W125" i="4"/>
  <c r="X125" i="4"/>
  <c r="Y125" i="4"/>
  <c r="V125" i="4"/>
  <c r="W133" i="4"/>
  <c r="X133" i="4"/>
  <c r="Y133" i="4"/>
  <c r="V133" i="4"/>
  <c r="W141" i="4"/>
  <c r="X141" i="4"/>
  <c r="Y141" i="4"/>
  <c r="V141" i="4"/>
  <c r="W149" i="4"/>
  <c r="X149" i="4"/>
  <c r="Y149" i="4"/>
  <c r="V149" i="4"/>
  <c r="W157" i="4"/>
  <c r="X157" i="4"/>
  <c r="Y157" i="4"/>
  <c r="V157" i="4"/>
  <c r="W165" i="4"/>
  <c r="X165" i="4"/>
  <c r="Y165" i="4"/>
  <c r="V165" i="4"/>
  <c r="W173" i="4"/>
  <c r="X173" i="4"/>
  <c r="Y173" i="4"/>
  <c r="V173" i="4"/>
  <c r="W181" i="4"/>
  <c r="X181" i="4"/>
  <c r="Y181" i="4"/>
  <c r="V181" i="4"/>
  <c r="W189" i="4"/>
  <c r="X189" i="4"/>
  <c r="Y189" i="4"/>
  <c r="V189" i="4"/>
  <c r="W197" i="4"/>
  <c r="X197" i="4"/>
  <c r="Y197" i="4"/>
  <c r="V197" i="4"/>
  <c r="W205" i="4"/>
  <c r="X205" i="4"/>
  <c r="Y205" i="4"/>
  <c r="V205" i="4"/>
  <c r="W213" i="4"/>
  <c r="X213" i="4"/>
  <c r="Y213" i="4"/>
  <c r="V213" i="4"/>
  <c r="W221" i="4"/>
  <c r="X221" i="4"/>
  <c r="Y221" i="4"/>
  <c r="V221" i="4"/>
  <c r="W229" i="4"/>
  <c r="X229" i="4"/>
  <c r="Y229" i="4"/>
  <c r="V229" i="4"/>
  <c r="W237" i="4"/>
  <c r="X237" i="4"/>
  <c r="Y237" i="4"/>
  <c r="V237" i="4"/>
  <c r="W245" i="4"/>
  <c r="X245" i="4"/>
  <c r="Y245" i="4"/>
  <c r="V245" i="4"/>
  <c r="W253" i="4"/>
  <c r="X253" i="4"/>
  <c r="Y253" i="4"/>
  <c r="V253" i="4"/>
  <c r="W261" i="4"/>
  <c r="X261" i="4"/>
  <c r="Y261" i="4"/>
  <c r="V261" i="4"/>
  <c r="W269" i="4"/>
  <c r="X269" i="4"/>
  <c r="Y269" i="4"/>
  <c r="V269" i="4"/>
  <c r="W277" i="4"/>
  <c r="X277" i="4"/>
  <c r="Y277" i="4"/>
  <c r="V277" i="4"/>
  <c r="W285" i="4"/>
  <c r="X285" i="4"/>
  <c r="Y285" i="4"/>
  <c r="V285" i="4"/>
  <c r="W293" i="4"/>
  <c r="X293" i="4"/>
  <c r="Y293" i="4"/>
  <c r="V293" i="4"/>
  <c r="W301" i="4"/>
  <c r="X301" i="4"/>
  <c r="Y301" i="4"/>
  <c r="V301" i="4"/>
  <c r="W309" i="4"/>
  <c r="X309" i="4"/>
  <c r="Y309" i="4"/>
  <c r="V309" i="4"/>
  <c r="W317" i="4"/>
  <c r="X317" i="4"/>
  <c r="Y317" i="4"/>
  <c r="V317" i="4"/>
  <c r="W325" i="4"/>
  <c r="X325" i="4"/>
  <c r="Y325" i="4"/>
  <c r="V325" i="4"/>
  <c r="W333" i="4"/>
  <c r="X333" i="4"/>
  <c r="Y333" i="4"/>
  <c r="V333" i="4"/>
  <c r="W341" i="4"/>
  <c r="X341" i="4"/>
  <c r="Y341" i="4"/>
  <c r="V341" i="4"/>
  <c r="W349" i="4"/>
  <c r="X349" i="4"/>
  <c r="Y349" i="4"/>
  <c r="V349" i="4"/>
  <c r="W357" i="4"/>
  <c r="X357" i="4"/>
  <c r="Y357" i="4"/>
  <c r="V357" i="4"/>
  <c r="W365" i="4"/>
  <c r="X365" i="4"/>
  <c r="Y365" i="4"/>
  <c r="V365" i="4"/>
  <c r="W373" i="4"/>
  <c r="X373" i="4"/>
  <c r="Y373" i="4"/>
  <c r="V373" i="4"/>
  <c r="W381" i="4"/>
  <c r="X381" i="4"/>
  <c r="Y381" i="4"/>
  <c r="V381" i="4"/>
  <c r="W389" i="4"/>
  <c r="X389" i="4"/>
  <c r="Y389" i="4"/>
  <c r="V389" i="4"/>
  <c r="W397" i="4"/>
  <c r="X397" i="4"/>
  <c r="Y397" i="4"/>
  <c r="V397" i="4"/>
  <c r="W405" i="4"/>
  <c r="X405" i="4"/>
  <c r="Y405" i="4"/>
  <c r="V405" i="4"/>
  <c r="W413" i="4"/>
  <c r="X413" i="4"/>
  <c r="Y413" i="4"/>
  <c r="V413" i="4"/>
  <c r="W421" i="4"/>
  <c r="X421" i="4"/>
  <c r="Y421" i="4"/>
  <c r="V421" i="4"/>
  <c r="W429" i="4"/>
  <c r="X429" i="4"/>
  <c r="Y429" i="4"/>
  <c r="V429" i="4"/>
  <c r="W437" i="4"/>
  <c r="X437" i="4"/>
  <c r="Y437" i="4"/>
  <c r="V437" i="4"/>
  <c r="W445" i="4"/>
  <c r="X445" i="4"/>
  <c r="Y445" i="4"/>
  <c r="V445" i="4"/>
  <c r="W453" i="4"/>
  <c r="X453" i="4"/>
  <c r="Y453" i="4"/>
  <c r="V453" i="4"/>
  <c r="W461" i="4"/>
  <c r="X461" i="4"/>
  <c r="Y461" i="4"/>
  <c r="V461" i="4"/>
  <c r="W469" i="4"/>
  <c r="X469" i="4"/>
  <c r="Y469" i="4"/>
  <c r="V469" i="4"/>
  <c r="W477" i="4"/>
  <c r="X477" i="4"/>
  <c r="Y477" i="4"/>
  <c r="V477" i="4"/>
  <c r="W485" i="4"/>
  <c r="X485" i="4"/>
  <c r="Y485" i="4"/>
  <c r="V485" i="4"/>
  <c r="W493" i="4"/>
  <c r="X493" i="4"/>
  <c r="Y493" i="4"/>
  <c r="V493" i="4"/>
  <c r="W501" i="4"/>
  <c r="X501" i="4"/>
  <c r="Y501" i="4"/>
  <c r="V501" i="4"/>
  <c r="W509" i="4"/>
  <c r="X509" i="4"/>
  <c r="Y509" i="4"/>
  <c r="V509" i="4"/>
  <c r="W517" i="4"/>
  <c r="X517" i="4"/>
  <c r="Y517" i="4"/>
  <c r="V517" i="4"/>
  <c r="W525" i="4"/>
  <c r="X525" i="4"/>
  <c r="Y525" i="4"/>
  <c r="V525" i="4"/>
  <c r="W533" i="4"/>
  <c r="X533" i="4"/>
  <c r="Y533" i="4"/>
  <c r="V533" i="4"/>
  <c r="W541" i="4"/>
  <c r="X541" i="4"/>
  <c r="Y541" i="4"/>
  <c r="V541" i="4"/>
  <c r="W549" i="4"/>
  <c r="X549" i="4"/>
  <c r="Y549" i="4"/>
  <c r="V549" i="4"/>
  <c r="W557" i="4"/>
  <c r="X557" i="4"/>
  <c r="Y557" i="4"/>
  <c r="V557" i="4"/>
  <c r="W565" i="4"/>
  <c r="X565" i="4"/>
  <c r="Y565" i="4"/>
  <c r="V565" i="4"/>
  <c r="W573" i="4"/>
  <c r="X573" i="4"/>
  <c r="Y573" i="4"/>
  <c r="V573" i="4"/>
  <c r="W581" i="4"/>
  <c r="X581" i="4"/>
  <c r="Y581" i="4"/>
  <c r="V581" i="4"/>
  <c r="W589" i="4"/>
  <c r="X589" i="4"/>
  <c r="Y589" i="4"/>
  <c r="V589" i="4"/>
  <c r="W597" i="4"/>
  <c r="X597" i="4"/>
  <c r="Y597" i="4"/>
  <c r="V597" i="4"/>
  <c r="W605" i="4"/>
  <c r="X605" i="4"/>
  <c r="Y605" i="4"/>
  <c r="V605" i="4"/>
  <c r="W613" i="4"/>
  <c r="X613" i="4"/>
  <c r="Y613" i="4"/>
  <c r="V613" i="4"/>
  <c r="W621" i="4"/>
  <c r="X621" i="4"/>
  <c r="Y621" i="4"/>
  <c r="V621" i="4"/>
  <c r="W629" i="4"/>
  <c r="X629" i="4"/>
  <c r="Y629" i="4"/>
  <c r="V629" i="4"/>
  <c r="W637" i="4"/>
  <c r="X637" i="4"/>
  <c r="Y637" i="4"/>
  <c r="V637" i="4"/>
  <c r="W645" i="4"/>
  <c r="X645" i="4"/>
  <c r="Y645" i="4"/>
  <c r="V645" i="4"/>
  <c r="W653" i="4"/>
  <c r="X653" i="4"/>
  <c r="Y653" i="4"/>
  <c r="V653" i="4"/>
  <c r="W661" i="4"/>
  <c r="X661" i="4"/>
  <c r="Y661" i="4"/>
  <c r="V661" i="4"/>
  <c r="W669" i="4"/>
  <c r="X669" i="4"/>
  <c r="Y669" i="4"/>
  <c r="V669" i="4"/>
  <c r="W677" i="4"/>
  <c r="X677" i="4"/>
  <c r="Y677" i="4"/>
  <c r="V677" i="4"/>
  <c r="W685" i="4"/>
  <c r="X685" i="4"/>
  <c r="Y685" i="4"/>
  <c r="V685" i="4"/>
  <c r="W693" i="4"/>
  <c r="X693" i="4"/>
  <c r="Y693" i="4"/>
  <c r="V693" i="4"/>
  <c r="X701" i="4"/>
  <c r="Y701" i="4"/>
  <c r="V701" i="4"/>
  <c r="W701" i="4"/>
  <c r="X709" i="4"/>
  <c r="Y709" i="4"/>
  <c r="V709" i="4"/>
  <c r="W709" i="4"/>
  <c r="X717" i="4"/>
  <c r="Y717" i="4"/>
  <c r="V717" i="4"/>
  <c r="W717" i="4"/>
  <c r="X725" i="4"/>
  <c r="Y725" i="4"/>
  <c r="V725" i="4"/>
  <c r="W725" i="4"/>
  <c r="X733" i="4"/>
  <c r="Y733" i="4"/>
  <c r="V733" i="4"/>
  <c r="W733" i="4"/>
  <c r="X741" i="4"/>
  <c r="Y741" i="4"/>
  <c r="V741" i="4"/>
  <c r="W741" i="4"/>
  <c r="X749" i="4"/>
  <c r="Y749" i="4"/>
  <c r="V749" i="4"/>
  <c r="W749" i="4"/>
  <c r="X757" i="4"/>
  <c r="Y757" i="4"/>
  <c r="V757" i="4"/>
  <c r="W757" i="4"/>
  <c r="X765" i="4"/>
  <c r="Y765" i="4"/>
  <c r="V765" i="4"/>
  <c r="W765" i="4"/>
  <c r="X773" i="4"/>
  <c r="Y773" i="4"/>
  <c r="V773" i="4"/>
  <c r="W773" i="4"/>
  <c r="X781" i="4"/>
  <c r="Y781" i="4"/>
  <c r="V781" i="4"/>
  <c r="W781" i="4"/>
  <c r="X789" i="4"/>
  <c r="Y789" i="4"/>
  <c r="V789" i="4"/>
  <c r="W789" i="4"/>
  <c r="X797" i="4"/>
  <c r="Y797" i="4"/>
  <c r="V797" i="4"/>
  <c r="W797" i="4"/>
  <c r="X805" i="4"/>
  <c r="Y805" i="4"/>
  <c r="V805" i="4"/>
  <c r="W805" i="4"/>
  <c r="X813" i="4"/>
  <c r="Y813" i="4"/>
  <c r="V813" i="4"/>
  <c r="W813" i="4"/>
  <c r="X821" i="4"/>
  <c r="Y821" i="4"/>
  <c r="V821" i="4"/>
  <c r="W821" i="4"/>
  <c r="X829" i="4"/>
  <c r="Y829" i="4"/>
  <c r="V829" i="4"/>
  <c r="W829" i="4"/>
  <c r="X837" i="4"/>
  <c r="Y837" i="4"/>
  <c r="V837" i="4"/>
  <c r="W837" i="4"/>
  <c r="X845" i="4"/>
  <c r="Y845" i="4"/>
  <c r="V845" i="4"/>
  <c r="W845" i="4"/>
  <c r="X853" i="4"/>
  <c r="Y853" i="4"/>
  <c r="V853" i="4"/>
  <c r="W853" i="4"/>
  <c r="X861" i="4"/>
  <c r="Y861" i="4"/>
  <c r="V861" i="4"/>
  <c r="W861" i="4"/>
  <c r="X869" i="4"/>
  <c r="Y869" i="4"/>
  <c r="V869" i="4"/>
  <c r="W869" i="4"/>
  <c r="X877" i="4"/>
  <c r="Y877" i="4"/>
  <c r="V877" i="4"/>
  <c r="W877" i="4"/>
  <c r="X885" i="4"/>
  <c r="Y885" i="4"/>
  <c r="V885" i="4"/>
  <c r="W885" i="4"/>
  <c r="X893" i="4"/>
  <c r="Y893" i="4"/>
  <c r="V893" i="4"/>
  <c r="W893" i="4"/>
  <c r="X901" i="4"/>
  <c r="Y901" i="4"/>
  <c r="V901" i="4"/>
  <c r="W901" i="4"/>
  <c r="X909" i="4"/>
  <c r="Y909" i="4"/>
  <c r="V909" i="4"/>
  <c r="W909" i="4"/>
  <c r="X917" i="4"/>
  <c r="Y917" i="4"/>
  <c r="V917" i="4"/>
  <c r="W917" i="4"/>
  <c r="X925" i="4"/>
  <c r="Y925" i="4"/>
  <c r="V925" i="4"/>
  <c r="W925" i="4"/>
  <c r="X933" i="4"/>
  <c r="Y933" i="4"/>
  <c r="V933" i="4"/>
  <c r="W933" i="4"/>
  <c r="X941" i="4"/>
  <c r="Y941" i="4"/>
  <c r="V941" i="4"/>
  <c r="W941" i="4"/>
  <c r="X949" i="4"/>
  <c r="Y949" i="4"/>
  <c r="V949" i="4"/>
  <c r="W949" i="4"/>
  <c r="X957" i="4"/>
  <c r="Y957" i="4"/>
  <c r="V957" i="4"/>
  <c r="W957" i="4"/>
  <c r="X965" i="4"/>
  <c r="Y965" i="4"/>
  <c r="V965" i="4"/>
  <c r="W965" i="4"/>
  <c r="X973" i="4"/>
  <c r="Y973" i="4"/>
  <c r="V973" i="4"/>
  <c r="W973" i="4"/>
  <c r="X981" i="4"/>
  <c r="Y981" i="4"/>
  <c r="V981" i="4"/>
  <c r="W981" i="4"/>
  <c r="X989" i="4"/>
  <c r="Y989" i="4"/>
  <c r="V989" i="4"/>
  <c r="W989" i="4"/>
  <c r="X997" i="4"/>
  <c r="Y997" i="4"/>
  <c r="V997" i="4"/>
  <c r="W997" i="4"/>
  <c r="X1005" i="4"/>
  <c r="Y1005" i="4"/>
  <c r="V1005" i="4"/>
  <c r="W1005" i="4"/>
  <c r="X1013" i="4"/>
  <c r="Y1013" i="4"/>
  <c r="V1013" i="4"/>
  <c r="W1013" i="4"/>
  <c r="X1021" i="4"/>
  <c r="Y1021" i="4"/>
  <c r="V1021" i="4"/>
  <c r="W1021" i="4"/>
  <c r="X1029" i="4"/>
  <c r="Y1029" i="4"/>
  <c r="V1029" i="4"/>
  <c r="W1029" i="4"/>
  <c r="X1037" i="4"/>
  <c r="Y1037" i="4"/>
  <c r="V1037" i="4"/>
  <c r="W1037" i="4"/>
  <c r="X1045" i="4"/>
  <c r="Y1045" i="4"/>
  <c r="V1045" i="4"/>
  <c r="W1045" i="4"/>
  <c r="X1053" i="4"/>
  <c r="Y1053" i="4"/>
  <c r="V1053" i="4"/>
  <c r="W1053" i="4"/>
  <c r="X38" i="8"/>
  <c r="Y38" i="8"/>
  <c r="V38" i="8"/>
  <c r="W38" i="8"/>
  <c r="X46" i="8"/>
  <c r="Y46" i="8"/>
  <c r="V46" i="8"/>
  <c r="W46" i="8"/>
  <c r="X54" i="8"/>
  <c r="Y54" i="8"/>
  <c r="V54" i="8"/>
  <c r="W54" i="8"/>
  <c r="X65" i="8"/>
  <c r="Y65" i="8"/>
  <c r="V65" i="8"/>
  <c r="W65" i="8"/>
  <c r="X73" i="8"/>
  <c r="Y73" i="8"/>
  <c r="V73" i="8"/>
  <c r="W73" i="8"/>
  <c r="X81" i="8"/>
  <c r="Y81" i="8"/>
  <c r="V81" i="8"/>
  <c r="W81" i="8"/>
  <c r="X89" i="8"/>
  <c r="Y89" i="8"/>
  <c r="V89" i="8"/>
  <c r="W89" i="8"/>
  <c r="X97" i="8"/>
  <c r="Y97" i="8"/>
  <c r="V97" i="8"/>
  <c r="W97" i="8"/>
  <c r="X105" i="8"/>
  <c r="Y105" i="8"/>
  <c r="V105" i="8"/>
  <c r="W105" i="8"/>
  <c r="X113" i="8"/>
  <c r="Y113" i="8"/>
  <c r="V113" i="8"/>
  <c r="W113" i="8"/>
  <c r="X121" i="8"/>
  <c r="Y121" i="8"/>
  <c r="V121" i="8"/>
  <c r="W121" i="8"/>
  <c r="X129" i="8"/>
  <c r="Y129" i="8"/>
  <c r="V129" i="8"/>
  <c r="W129" i="8"/>
  <c r="X137" i="8"/>
  <c r="Y137" i="8"/>
  <c r="V137" i="8"/>
  <c r="W137" i="8"/>
  <c r="X145" i="8"/>
  <c r="Y145" i="8"/>
  <c r="V145" i="8"/>
  <c r="W145" i="8"/>
  <c r="X153" i="8"/>
  <c r="Y153" i="8"/>
  <c r="V153" i="8"/>
  <c r="W153" i="8"/>
  <c r="X161" i="8"/>
  <c r="Y161" i="8"/>
  <c r="V161" i="8"/>
  <c r="W161" i="8"/>
  <c r="X169" i="8"/>
  <c r="Y169" i="8"/>
  <c r="V169" i="8"/>
  <c r="W169" i="8"/>
  <c r="X177" i="8"/>
  <c r="Y177" i="8"/>
  <c r="V177" i="8"/>
  <c r="W177" i="8"/>
  <c r="X185" i="8"/>
  <c r="Y185" i="8"/>
  <c r="V185" i="8"/>
  <c r="W185" i="8"/>
  <c r="X193" i="8"/>
  <c r="Y193" i="8"/>
  <c r="V193" i="8"/>
  <c r="W193" i="8"/>
  <c r="X201" i="8"/>
  <c r="Y201" i="8"/>
  <c r="V201" i="8"/>
  <c r="W201" i="8"/>
  <c r="X209" i="8"/>
  <c r="Y209" i="8"/>
  <c r="V209" i="8"/>
  <c r="W209" i="8"/>
  <c r="X217" i="8"/>
  <c r="Y217" i="8"/>
  <c r="V217" i="8"/>
  <c r="W217" i="8"/>
  <c r="X225" i="8"/>
  <c r="Y225" i="8"/>
  <c r="V225" i="8"/>
  <c r="W225" i="8"/>
  <c r="X233" i="8"/>
  <c r="Y233" i="8"/>
  <c r="V233" i="8"/>
  <c r="W233" i="8"/>
  <c r="X241" i="8"/>
  <c r="Y241" i="8"/>
  <c r="V241" i="8"/>
  <c r="W241" i="8"/>
  <c r="X249" i="8"/>
  <c r="Y249" i="8"/>
  <c r="V249" i="8"/>
  <c r="W249" i="8"/>
  <c r="X257" i="8"/>
  <c r="Y257" i="8"/>
  <c r="V257" i="8"/>
  <c r="W257" i="8"/>
  <c r="X265" i="8"/>
  <c r="Y265" i="8"/>
  <c r="V265" i="8"/>
  <c r="W265" i="8"/>
  <c r="X273" i="8"/>
  <c r="Y273" i="8"/>
  <c r="V273" i="8"/>
  <c r="W273" i="8"/>
  <c r="X281" i="8"/>
  <c r="Y281" i="8"/>
  <c r="V281" i="8"/>
  <c r="W281" i="8"/>
  <c r="X289" i="8"/>
  <c r="Y289" i="8"/>
  <c r="V289" i="8"/>
  <c r="W289" i="8"/>
  <c r="X297" i="8"/>
  <c r="Y297" i="8"/>
  <c r="V297" i="8"/>
  <c r="W297" i="8"/>
  <c r="X305" i="8"/>
  <c r="Y305" i="8"/>
  <c r="V305" i="8"/>
  <c r="W305" i="8"/>
  <c r="X313" i="8"/>
  <c r="Y313" i="8"/>
  <c r="V313" i="8"/>
  <c r="W313" i="8"/>
  <c r="X321" i="8"/>
  <c r="Y321" i="8"/>
  <c r="V321" i="8"/>
  <c r="W321" i="8"/>
  <c r="X329" i="8"/>
  <c r="Y329" i="8"/>
  <c r="V329" i="8"/>
  <c r="W329" i="8"/>
  <c r="X337" i="8"/>
  <c r="Y337" i="8"/>
  <c r="V337" i="8"/>
  <c r="W337" i="8"/>
  <c r="X345" i="8"/>
  <c r="Y345" i="8"/>
  <c r="V345" i="8"/>
  <c r="W345" i="8"/>
  <c r="X353" i="8"/>
  <c r="Y353" i="8"/>
  <c r="V353" i="8"/>
  <c r="W353" i="8"/>
  <c r="X361" i="8"/>
  <c r="Y361" i="8"/>
  <c r="V361" i="8"/>
  <c r="W361" i="8"/>
  <c r="X369" i="8"/>
  <c r="Y369" i="8"/>
  <c r="V369" i="8"/>
  <c r="W369" i="8"/>
  <c r="X377" i="8"/>
  <c r="Y377" i="8"/>
  <c r="V377" i="8"/>
  <c r="W377" i="8"/>
  <c r="X385" i="8"/>
  <c r="Y385" i="8"/>
  <c r="V385" i="8"/>
  <c r="W385" i="8"/>
  <c r="X393" i="8"/>
  <c r="Y393" i="8"/>
  <c r="V393" i="8"/>
  <c r="W393" i="8"/>
  <c r="X401" i="8"/>
  <c r="Y401" i="8"/>
  <c r="V401" i="8"/>
  <c r="W401" i="8"/>
  <c r="X409" i="8"/>
  <c r="Y409" i="8"/>
  <c r="V409" i="8"/>
  <c r="W409" i="8"/>
  <c r="X417" i="8"/>
  <c r="Y417" i="8"/>
  <c r="V417" i="8"/>
  <c r="W417" i="8"/>
  <c r="X425" i="8"/>
  <c r="Y425" i="8"/>
  <c r="V425" i="8"/>
  <c r="W425" i="8"/>
  <c r="X433" i="8"/>
  <c r="Y433" i="8"/>
  <c r="V433" i="8"/>
  <c r="W433" i="8"/>
  <c r="X441" i="8"/>
  <c r="Y441" i="8"/>
  <c r="V441" i="8"/>
  <c r="W441" i="8"/>
  <c r="X449" i="8"/>
  <c r="Y449" i="8"/>
  <c r="V449" i="8"/>
  <c r="W449" i="8"/>
  <c r="X457" i="8"/>
  <c r="Y457" i="8"/>
  <c r="V457" i="8"/>
  <c r="W457" i="8"/>
  <c r="X465" i="8"/>
  <c r="Y465" i="8"/>
  <c r="V465" i="8"/>
  <c r="W465" i="8"/>
  <c r="X473" i="8"/>
  <c r="Y473" i="8"/>
  <c r="V473" i="8"/>
  <c r="W473" i="8"/>
  <c r="X481" i="8"/>
  <c r="Y481" i="8"/>
  <c r="V481" i="8"/>
  <c r="W481" i="8"/>
  <c r="X489" i="8"/>
  <c r="Y489" i="8"/>
  <c r="V489" i="8"/>
  <c r="W489" i="8"/>
  <c r="X497" i="8"/>
  <c r="Y497" i="8"/>
  <c r="V497" i="8"/>
  <c r="W497" i="8"/>
  <c r="X505" i="8"/>
  <c r="Y505" i="8"/>
  <c r="V505" i="8"/>
  <c r="W505" i="8"/>
  <c r="X513" i="8"/>
  <c r="Y513" i="8"/>
  <c r="V513" i="8"/>
  <c r="W513" i="8"/>
  <c r="X521" i="8"/>
  <c r="Y521" i="8"/>
  <c r="V521" i="8"/>
  <c r="W521" i="8"/>
  <c r="X529" i="8"/>
  <c r="Y529" i="8"/>
  <c r="V529" i="8"/>
  <c r="W529" i="8"/>
  <c r="X537" i="8"/>
  <c r="Y537" i="8"/>
  <c r="V537" i="8"/>
  <c r="W537" i="8"/>
  <c r="X545" i="8"/>
  <c r="Y545" i="8"/>
  <c r="V545" i="8"/>
  <c r="W545" i="8"/>
  <c r="X553" i="8"/>
  <c r="Y553" i="8"/>
  <c r="V553" i="8"/>
  <c r="W553" i="8"/>
  <c r="X561" i="8"/>
  <c r="Y561" i="8"/>
  <c r="V561" i="8"/>
  <c r="W561" i="8"/>
  <c r="X569" i="8"/>
  <c r="Y569" i="8"/>
  <c r="V569" i="8"/>
  <c r="W569" i="8"/>
  <c r="X577" i="8"/>
  <c r="Y577" i="8"/>
  <c r="V577" i="8"/>
  <c r="W577" i="8"/>
  <c r="X585" i="8"/>
  <c r="Y585" i="8"/>
  <c r="V585" i="8"/>
  <c r="W585" i="8"/>
  <c r="X593" i="8"/>
  <c r="Y593" i="8"/>
  <c r="V593" i="8"/>
  <c r="W593" i="8"/>
  <c r="X601" i="8"/>
  <c r="Y601" i="8"/>
  <c r="V601" i="8"/>
  <c r="W601" i="8"/>
  <c r="X609" i="8"/>
  <c r="Y609" i="8"/>
  <c r="V609" i="8"/>
  <c r="W609" i="8"/>
  <c r="X617" i="8"/>
  <c r="Y617" i="8"/>
  <c r="V617" i="8"/>
  <c r="W617" i="8"/>
  <c r="X625" i="8"/>
  <c r="Y625" i="8"/>
  <c r="V625" i="8"/>
  <c r="W625" i="8"/>
  <c r="X633" i="8"/>
  <c r="Y633" i="8"/>
  <c r="V633" i="8"/>
  <c r="W633" i="8"/>
  <c r="X641" i="8"/>
  <c r="Y641" i="8"/>
  <c r="V641" i="8"/>
  <c r="W641" i="8"/>
  <c r="X649" i="8"/>
  <c r="Y649" i="8"/>
  <c r="V649" i="8"/>
  <c r="W649" i="8"/>
  <c r="X657" i="8"/>
  <c r="Y657" i="8"/>
  <c r="V657" i="8"/>
  <c r="W657" i="8"/>
  <c r="X665" i="8"/>
  <c r="Y665" i="8"/>
  <c r="V665" i="8"/>
  <c r="W665" i="8"/>
  <c r="X673" i="8"/>
  <c r="Y673" i="8"/>
  <c r="V673" i="8"/>
  <c r="W673" i="8"/>
  <c r="X681" i="8"/>
  <c r="Y681" i="8"/>
  <c r="V681" i="8"/>
  <c r="W681" i="8"/>
  <c r="X689" i="8"/>
  <c r="Y689" i="8"/>
  <c r="V689" i="8"/>
  <c r="W689" i="8"/>
  <c r="X697" i="8"/>
  <c r="Y697" i="8"/>
  <c r="V697" i="8"/>
  <c r="W697" i="8"/>
  <c r="X705" i="8"/>
  <c r="Y705" i="8"/>
  <c r="V705" i="8"/>
  <c r="W705" i="8"/>
  <c r="X713" i="8"/>
  <c r="Y713" i="8"/>
  <c r="V713" i="8"/>
  <c r="W713" i="8"/>
  <c r="X721" i="8"/>
  <c r="Y721" i="8"/>
  <c r="V721" i="8"/>
  <c r="W721" i="8"/>
  <c r="X729" i="8"/>
  <c r="Y729" i="8"/>
  <c r="V729" i="8"/>
  <c r="W729" i="8"/>
  <c r="X737" i="8"/>
  <c r="Y737" i="8"/>
  <c r="V737" i="8"/>
  <c r="W737" i="8"/>
  <c r="X745" i="8"/>
  <c r="Y745" i="8"/>
  <c r="V745" i="8"/>
  <c r="W745" i="8"/>
  <c r="X753" i="8"/>
  <c r="Y753" i="8"/>
  <c r="V753" i="8"/>
  <c r="W753" i="8"/>
  <c r="X761" i="8"/>
  <c r="Y761" i="8"/>
  <c r="V761" i="8"/>
  <c r="W761" i="8"/>
  <c r="X769" i="8"/>
  <c r="Y769" i="8"/>
  <c r="V769" i="8"/>
  <c r="W769" i="8"/>
  <c r="X777" i="8"/>
  <c r="Y777" i="8"/>
  <c r="V777" i="8"/>
  <c r="W777" i="8"/>
  <c r="X785" i="8"/>
  <c r="Y785" i="8"/>
  <c r="V785" i="8"/>
  <c r="W785" i="8"/>
  <c r="X793" i="8"/>
  <c r="Y793" i="8"/>
  <c r="V793" i="8"/>
  <c r="W793" i="8"/>
  <c r="X801" i="8"/>
  <c r="Y801" i="8"/>
  <c r="V801" i="8"/>
  <c r="W801" i="8"/>
  <c r="X809" i="8"/>
  <c r="Y809" i="8"/>
  <c r="V809" i="8"/>
  <c r="W809" i="8"/>
  <c r="X817" i="8"/>
  <c r="Y817" i="8"/>
  <c r="V817" i="8"/>
  <c r="W817" i="8"/>
  <c r="X825" i="8"/>
  <c r="Y825" i="8"/>
  <c r="V825" i="8"/>
  <c r="W825" i="8"/>
  <c r="X833" i="8"/>
  <c r="Y833" i="8"/>
  <c r="V833" i="8"/>
  <c r="W833" i="8"/>
  <c r="X841" i="8"/>
  <c r="Y841" i="8"/>
  <c r="V841" i="8"/>
  <c r="W841" i="8"/>
  <c r="X849" i="8"/>
  <c r="Y849" i="8"/>
  <c r="V849" i="8"/>
  <c r="W849" i="8"/>
  <c r="X857" i="8"/>
  <c r="Y857" i="8"/>
  <c r="V857" i="8"/>
  <c r="W857" i="8"/>
  <c r="X865" i="8"/>
  <c r="Y865" i="8"/>
  <c r="V865" i="8"/>
  <c r="W865" i="8"/>
  <c r="X873" i="8"/>
  <c r="Y873" i="8"/>
  <c r="V873" i="8"/>
  <c r="W873" i="8"/>
  <c r="X881" i="8"/>
  <c r="Y881" i="8"/>
  <c r="V881" i="8"/>
  <c r="W881" i="8"/>
  <c r="X889" i="8"/>
  <c r="Y889" i="8"/>
  <c r="V889" i="8"/>
  <c r="W889" i="8"/>
  <c r="X897" i="8"/>
  <c r="Y897" i="8"/>
  <c r="V897" i="8"/>
  <c r="W897" i="8"/>
  <c r="X905" i="8"/>
  <c r="Y905" i="8"/>
  <c r="V905" i="8"/>
  <c r="W905" i="8"/>
  <c r="X913" i="8"/>
  <c r="Y913" i="8"/>
  <c r="V913" i="8"/>
  <c r="W913" i="8"/>
  <c r="X921" i="8"/>
  <c r="Y921" i="8"/>
  <c r="V921" i="8"/>
  <c r="W921" i="8"/>
  <c r="X929" i="8"/>
  <c r="Y929" i="8"/>
  <c r="V929" i="8"/>
  <c r="W929" i="8"/>
  <c r="X937" i="8"/>
  <c r="Y937" i="8"/>
  <c r="V937" i="8"/>
  <c r="W937" i="8"/>
  <c r="X945" i="8"/>
  <c r="Y945" i="8"/>
  <c r="V945" i="8"/>
  <c r="W945" i="8"/>
  <c r="X953" i="8"/>
  <c r="Y953" i="8"/>
  <c r="V953" i="8"/>
  <c r="W953" i="8"/>
  <c r="X961" i="8"/>
  <c r="Y961" i="8"/>
  <c r="V961" i="8"/>
  <c r="W961" i="8"/>
  <c r="X969" i="8"/>
  <c r="Y969" i="8"/>
  <c r="V969" i="8"/>
  <c r="W969" i="8"/>
  <c r="X977" i="8"/>
  <c r="Y977" i="8"/>
  <c r="V977" i="8"/>
  <c r="W977" i="8"/>
  <c r="X985" i="8"/>
  <c r="Y985" i="8"/>
  <c r="V985" i="8"/>
  <c r="W985" i="8"/>
  <c r="X993" i="8"/>
  <c r="Y993" i="8"/>
  <c r="V993" i="8"/>
  <c r="W993" i="8"/>
  <c r="Y1001" i="8"/>
  <c r="V1001" i="8"/>
  <c r="W1001" i="8"/>
  <c r="X1001" i="8"/>
  <c r="Y1009" i="8"/>
  <c r="V1009" i="8"/>
  <c r="W1009" i="8"/>
  <c r="X1009" i="8"/>
  <c r="Y1017" i="8"/>
  <c r="V1017" i="8"/>
  <c r="W1017" i="8"/>
  <c r="X1017" i="8"/>
  <c r="Y1025" i="8"/>
  <c r="V1025" i="8"/>
  <c r="W1025" i="8"/>
  <c r="X1025" i="8"/>
  <c r="Y1033" i="8"/>
  <c r="V1033" i="8"/>
  <c r="W1033" i="8"/>
  <c r="X1033" i="8"/>
  <c r="Y1041" i="8"/>
  <c r="V1041" i="8"/>
  <c r="W1041" i="8"/>
  <c r="X1041" i="8"/>
  <c r="Y1049" i="8"/>
  <c r="V1049" i="8"/>
  <c r="W1049" i="8"/>
  <c r="X1049" i="8"/>
  <c r="Y1057" i="8"/>
  <c r="V1057" i="8"/>
  <c r="W1057" i="8"/>
  <c r="X1057" i="8"/>
  <c r="X42" i="9"/>
  <c r="Y42" i="9"/>
  <c r="W42" i="9"/>
  <c r="V42" i="9"/>
  <c r="X50" i="9"/>
  <c r="Y50" i="9"/>
  <c r="W50" i="9"/>
  <c r="V50" i="9"/>
  <c r="X61" i="9"/>
  <c r="Y61" i="9"/>
  <c r="V61" i="9"/>
  <c r="W61" i="9"/>
  <c r="X69" i="9"/>
  <c r="Y69" i="9"/>
  <c r="V69" i="9"/>
  <c r="W69" i="9"/>
  <c r="X77" i="9"/>
  <c r="Y77" i="9"/>
  <c r="V77" i="9"/>
  <c r="W77" i="9"/>
  <c r="X84" i="9"/>
  <c r="Y84" i="9"/>
  <c r="V84" i="9"/>
  <c r="W84" i="9"/>
  <c r="X92" i="9"/>
  <c r="Y92" i="9"/>
  <c r="V92" i="9"/>
  <c r="W92" i="9"/>
  <c r="X100" i="9"/>
  <c r="Y100" i="9"/>
  <c r="V100" i="9"/>
  <c r="W100" i="9"/>
  <c r="X108" i="9"/>
  <c r="Y108" i="9"/>
  <c r="V108" i="9"/>
  <c r="W108" i="9"/>
  <c r="X116" i="9"/>
  <c r="Y116" i="9"/>
  <c r="V116" i="9"/>
  <c r="W116" i="9"/>
  <c r="X124" i="9"/>
  <c r="Y124" i="9"/>
  <c r="V124" i="9"/>
  <c r="W124" i="9"/>
  <c r="X133" i="9"/>
  <c r="Y133" i="9"/>
  <c r="V133" i="9"/>
  <c r="W133" i="9"/>
  <c r="X141" i="9"/>
  <c r="Y141" i="9"/>
  <c r="V141" i="9"/>
  <c r="W141" i="9"/>
  <c r="X149" i="9"/>
  <c r="Y149" i="9"/>
  <c r="V149" i="9"/>
  <c r="W149" i="9"/>
  <c r="X157" i="9"/>
  <c r="Y157" i="9"/>
  <c r="V157" i="9"/>
  <c r="W157" i="9"/>
  <c r="X165" i="9"/>
  <c r="Y165" i="9"/>
  <c r="V165" i="9"/>
  <c r="W165" i="9"/>
  <c r="X173" i="9"/>
  <c r="Y173" i="9"/>
  <c r="V173" i="9"/>
  <c r="W173" i="9"/>
  <c r="X181" i="9"/>
  <c r="Y181" i="9"/>
  <c r="V181" i="9"/>
  <c r="W181" i="9"/>
  <c r="X189" i="9"/>
  <c r="Y189" i="9"/>
  <c r="V189" i="9"/>
  <c r="W189" i="9"/>
  <c r="X197" i="9"/>
  <c r="Y197" i="9"/>
  <c r="V197" i="9"/>
  <c r="W197" i="9"/>
  <c r="X205" i="9"/>
  <c r="Y205" i="9"/>
  <c r="V205" i="9"/>
  <c r="W205" i="9"/>
  <c r="X213" i="9"/>
  <c r="Y213" i="9"/>
  <c r="V213" i="9"/>
  <c r="W213" i="9"/>
  <c r="X221" i="9"/>
  <c r="Y221" i="9"/>
  <c r="V221" i="9"/>
  <c r="W221" i="9"/>
  <c r="X229" i="9"/>
  <c r="Y229" i="9"/>
  <c r="V229" i="9"/>
  <c r="W229" i="9"/>
  <c r="X237" i="9"/>
  <c r="Y237" i="9"/>
  <c r="V237" i="9"/>
  <c r="W237" i="9"/>
  <c r="X245" i="9"/>
  <c r="Y245" i="9"/>
  <c r="V245" i="9"/>
  <c r="W245" i="9"/>
  <c r="X253" i="9"/>
  <c r="Y253" i="9"/>
  <c r="V253" i="9"/>
  <c r="W253" i="9"/>
  <c r="X261" i="9"/>
  <c r="Y261" i="9"/>
  <c r="V261" i="9"/>
  <c r="W261" i="9"/>
  <c r="X269" i="9"/>
  <c r="Y269" i="9"/>
  <c r="V269" i="9"/>
  <c r="W269" i="9"/>
  <c r="X277" i="9"/>
  <c r="Y277" i="9"/>
  <c r="V277" i="9"/>
  <c r="W277" i="9"/>
  <c r="X285" i="9"/>
  <c r="Y285" i="9"/>
  <c r="V285" i="9"/>
  <c r="W285" i="9"/>
  <c r="X293" i="9"/>
  <c r="Y293" i="9"/>
  <c r="V293" i="9"/>
  <c r="W293" i="9"/>
  <c r="X301" i="9"/>
  <c r="Y301" i="9"/>
  <c r="V301" i="9"/>
  <c r="W301" i="9"/>
  <c r="X309" i="9"/>
  <c r="Y309" i="9"/>
  <c r="V309" i="9"/>
  <c r="W309" i="9"/>
  <c r="X317" i="9"/>
  <c r="Y317" i="9"/>
  <c r="V317" i="9"/>
  <c r="W317" i="9"/>
  <c r="X325" i="9"/>
  <c r="Y325" i="9"/>
  <c r="V325" i="9"/>
  <c r="W325" i="9"/>
  <c r="X333" i="9"/>
  <c r="Y333" i="9"/>
  <c r="V333" i="9"/>
  <c r="W333" i="9"/>
  <c r="X341" i="9"/>
  <c r="Y341" i="9"/>
  <c r="V341" i="9"/>
  <c r="W341" i="9"/>
  <c r="Y349" i="9"/>
  <c r="V349" i="9"/>
  <c r="W349" i="9"/>
  <c r="X349" i="9"/>
  <c r="Y357" i="9"/>
  <c r="V357" i="9"/>
  <c r="W357" i="9"/>
  <c r="X357" i="9"/>
  <c r="Y365" i="9"/>
  <c r="V365" i="9"/>
  <c r="W365" i="9"/>
  <c r="X365" i="9"/>
  <c r="Y373" i="9"/>
  <c r="V373" i="9"/>
  <c r="W373" i="9"/>
  <c r="X373" i="9"/>
  <c r="Y381" i="9"/>
  <c r="V381" i="9"/>
  <c r="W381" i="9"/>
  <c r="X381" i="9"/>
  <c r="Y389" i="9"/>
  <c r="V389" i="9"/>
  <c r="W389" i="9"/>
  <c r="X389" i="9"/>
  <c r="Y397" i="9"/>
  <c r="V397" i="9"/>
  <c r="W397" i="9"/>
  <c r="X397" i="9"/>
  <c r="Y405" i="9"/>
  <c r="V405" i="9"/>
  <c r="W405" i="9"/>
  <c r="X405" i="9"/>
  <c r="Y413" i="9"/>
  <c r="V413" i="9"/>
  <c r="W413" i="9"/>
  <c r="X413" i="9"/>
  <c r="Y421" i="9"/>
  <c r="V421" i="9"/>
  <c r="W421" i="9"/>
  <c r="X421" i="9"/>
  <c r="Y429" i="9"/>
  <c r="V429" i="9"/>
  <c r="W429" i="9"/>
  <c r="X429" i="9"/>
  <c r="Y437" i="9"/>
  <c r="V437" i="9"/>
  <c r="W437" i="9"/>
  <c r="X437" i="9"/>
  <c r="Y445" i="9"/>
  <c r="V445" i="9"/>
  <c r="W445" i="9"/>
  <c r="X445" i="9"/>
  <c r="Y453" i="9"/>
  <c r="V453" i="9"/>
  <c r="W453" i="9"/>
  <c r="X453" i="9"/>
  <c r="Y461" i="9"/>
  <c r="V461" i="9"/>
  <c r="W461" i="9"/>
  <c r="X461" i="9"/>
  <c r="Y469" i="9"/>
  <c r="V469" i="9"/>
  <c r="W469" i="9"/>
  <c r="X469" i="9"/>
  <c r="Y477" i="9"/>
  <c r="V477" i="9"/>
  <c r="W477" i="9"/>
  <c r="X477" i="9"/>
  <c r="Y485" i="9"/>
  <c r="V485" i="9"/>
  <c r="W485" i="9"/>
  <c r="X485" i="9"/>
  <c r="Y493" i="9"/>
  <c r="V493" i="9"/>
  <c r="W493" i="9"/>
  <c r="X493" i="9"/>
  <c r="Y501" i="9"/>
  <c r="V501" i="9"/>
  <c r="W501" i="9"/>
  <c r="X501" i="9"/>
  <c r="Y509" i="9"/>
  <c r="V509" i="9"/>
  <c r="W509" i="9"/>
  <c r="X509" i="9"/>
  <c r="Y517" i="9"/>
  <c r="V517" i="9"/>
  <c r="W517" i="9"/>
  <c r="X517" i="9"/>
  <c r="Y525" i="9"/>
  <c r="V525" i="9"/>
  <c r="W525" i="9"/>
  <c r="X525" i="9"/>
  <c r="Y533" i="9"/>
  <c r="V533" i="9"/>
  <c r="W533" i="9"/>
  <c r="X533" i="9"/>
  <c r="Y541" i="9"/>
  <c r="V541" i="9"/>
  <c r="W541" i="9"/>
  <c r="X541" i="9"/>
  <c r="Y549" i="9"/>
  <c r="V549" i="9"/>
  <c r="W549" i="9"/>
  <c r="X549" i="9"/>
  <c r="Y557" i="9"/>
  <c r="V557" i="9"/>
  <c r="W557" i="9"/>
  <c r="X557" i="9"/>
  <c r="Y565" i="9"/>
  <c r="V565" i="9"/>
  <c r="W565" i="9"/>
  <c r="X565" i="9"/>
  <c r="Y573" i="9"/>
  <c r="V573" i="9"/>
  <c r="W573" i="9"/>
  <c r="X573" i="9"/>
  <c r="Y581" i="9"/>
  <c r="V581" i="9"/>
  <c r="W581" i="9"/>
  <c r="X581" i="9"/>
  <c r="Y589" i="9"/>
  <c r="V589" i="9"/>
  <c r="W589" i="9"/>
  <c r="X589" i="9"/>
  <c r="Y597" i="9"/>
  <c r="V597" i="9"/>
  <c r="W597" i="9"/>
  <c r="X597" i="9"/>
  <c r="Y605" i="9"/>
  <c r="V605" i="9"/>
  <c r="W605" i="9"/>
  <c r="X605" i="9"/>
  <c r="Y613" i="9"/>
  <c r="V613" i="9"/>
  <c r="W613" i="9"/>
  <c r="X613" i="9"/>
  <c r="Y621" i="9"/>
  <c r="V621" i="9"/>
  <c r="W621" i="9"/>
  <c r="X621" i="9"/>
  <c r="Y629" i="9"/>
  <c r="V629" i="9"/>
  <c r="W629" i="9"/>
  <c r="X629" i="9"/>
  <c r="Y637" i="9"/>
  <c r="V637" i="9"/>
  <c r="W637" i="9"/>
  <c r="X637" i="9"/>
  <c r="Y645" i="9"/>
  <c r="V645" i="9"/>
  <c r="W645" i="9"/>
  <c r="X645" i="9"/>
  <c r="Y653" i="9"/>
  <c r="V653" i="9"/>
  <c r="W653" i="9"/>
  <c r="X653" i="9"/>
  <c r="Y661" i="9"/>
  <c r="V661" i="9"/>
  <c r="W661" i="9"/>
  <c r="X661" i="9"/>
  <c r="Y669" i="9"/>
  <c r="V669" i="9"/>
  <c r="W669" i="9"/>
  <c r="X669" i="9"/>
  <c r="Y677" i="9"/>
  <c r="V677" i="9"/>
  <c r="W677" i="9"/>
  <c r="X677" i="9"/>
  <c r="Y685" i="9"/>
  <c r="V685" i="9"/>
  <c r="W685" i="9"/>
  <c r="X685" i="9"/>
  <c r="Y693" i="9"/>
  <c r="V693" i="9"/>
  <c r="W693" i="9"/>
  <c r="X693" i="9"/>
  <c r="Y701" i="9"/>
  <c r="V701" i="9"/>
  <c r="W701" i="9"/>
  <c r="X701" i="9"/>
  <c r="Y709" i="9"/>
  <c r="V709" i="9"/>
  <c r="W709" i="9"/>
  <c r="X709" i="9"/>
  <c r="Y717" i="9"/>
  <c r="V717" i="9"/>
  <c r="W717" i="9"/>
  <c r="X717" i="9"/>
  <c r="Y725" i="9"/>
  <c r="V725" i="9"/>
  <c r="W725" i="9"/>
  <c r="X725" i="9"/>
  <c r="Y733" i="9"/>
  <c r="V733" i="9"/>
  <c r="W733" i="9"/>
  <c r="X733" i="9"/>
  <c r="Y741" i="9"/>
  <c r="V741" i="9"/>
  <c r="W741" i="9"/>
  <c r="X741" i="9"/>
  <c r="Y749" i="9"/>
  <c r="V749" i="9"/>
  <c r="W749" i="9"/>
  <c r="X749" i="9"/>
  <c r="Y757" i="9"/>
  <c r="V757" i="9"/>
  <c r="W757" i="9"/>
  <c r="X757" i="9"/>
  <c r="Y765" i="9"/>
  <c r="V765" i="9"/>
  <c r="W765" i="9"/>
  <c r="X765" i="9"/>
  <c r="Y773" i="9"/>
  <c r="V773" i="9"/>
  <c r="W773" i="9"/>
  <c r="X773" i="9"/>
  <c r="Y781" i="9"/>
  <c r="V781" i="9"/>
  <c r="W781" i="9"/>
  <c r="X781" i="9"/>
  <c r="Y789" i="9"/>
  <c r="V789" i="9"/>
  <c r="W789" i="9"/>
  <c r="X789" i="9"/>
  <c r="Y797" i="9"/>
  <c r="V797" i="9"/>
  <c r="W797" i="9"/>
  <c r="X797" i="9"/>
  <c r="Y805" i="9"/>
  <c r="V805" i="9"/>
  <c r="W805" i="9"/>
  <c r="X805" i="9"/>
  <c r="Y813" i="9"/>
  <c r="V813" i="9"/>
  <c r="W813" i="9"/>
  <c r="X813" i="9"/>
  <c r="Y821" i="9"/>
  <c r="V821" i="9"/>
  <c r="W821" i="9"/>
  <c r="X821" i="9"/>
  <c r="Y829" i="9"/>
  <c r="V829" i="9"/>
  <c r="W829" i="9"/>
  <c r="X829" i="9"/>
  <c r="Y837" i="9"/>
  <c r="V837" i="9"/>
  <c r="W837" i="9"/>
  <c r="X837" i="9"/>
  <c r="Y845" i="9"/>
  <c r="V845" i="9"/>
  <c r="W845" i="9"/>
  <c r="X845" i="9"/>
  <c r="Y853" i="9"/>
  <c r="V853" i="9"/>
  <c r="W853" i="9"/>
  <c r="X853" i="9"/>
  <c r="Y861" i="9"/>
  <c r="V861" i="9"/>
  <c r="W861" i="9"/>
  <c r="X861" i="9"/>
  <c r="Y869" i="9"/>
  <c r="V869" i="9"/>
  <c r="W869" i="9"/>
  <c r="X869" i="9"/>
  <c r="Y877" i="9"/>
  <c r="V877" i="9"/>
  <c r="W877" i="9"/>
  <c r="X877" i="9"/>
  <c r="Y885" i="9"/>
  <c r="V885" i="9"/>
  <c r="W885" i="9"/>
  <c r="X885" i="9"/>
  <c r="Y893" i="9"/>
  <c r="V893" i="9"/>
  <c r="W893" i="9"/>
  <c r="X893" i="9"/>
  <c r="Y901" i="9"/>
  <c r="V901" i="9"/>
  <c r="W901" i="9"/>
  <c r="X901" i="9"/>
  <c r="Y909" i="9"/>
  <c r="V909" i="9"/>
  <c r="W909" i="9"/>
  <c r="X909" i="9"/>
  <c r="Y917" i="9"/>
  <c r="V917" i="9"/>
  <c r="W917" i="9"/>
  <c r="X917" i="9"/>
  <c r="Y925" i="9"/>
  <c r="V925" i="9"/>
  <c r="W925" i="9"/>
  <c r="X925" i="9"/>
  <c r="Y933" i="9"/>
  <c r="V933" i="9"/>
  <c r="W933" i="9"/>
  <c r="X933" i="9"/>
  <c r="Y941" i="9"/>
  <c r="V941" i="9"/>
  <c r="W941" i="9"/>
  <c r="X941" i="9"/>
  <c r="Y949" i="9"/>
  <c r="V949" i="9"/>
  <c r="W949" i="9"/>
  <c r="X949" i="9"/>
  <c r="Y957" i="9"/>
  <c r="V957" i="9"/>
  <c r="W957" i="9"/>
  <c r="X957" i="9"/>
  <c r="Y965" i="9"/>
  <c r="V965" i="9"/>
  <c r="W965" i="9"/>
  <c r="X965" i="9"/>
  <c r="Y973" i="9"/>
  <c r="V973" i="9"/>
  <c r="W973" i="9"/>
  <c r="X973" i="9"/>
  <c r="Y981" i="9"/>
  <c r="V981" i="9"/>
  <c r="W981" i="9"/>
  <c r="X981" i="9"/>
  <c r="Y989" i="9"/>
  <c r="V989" i="9"/>
  <c r="W989" i="9"/>
  <c r="X989" i="9"/>
  <c r="Y997" i="9"/>
  <c r="V997" i="9"/>
  <c r="W997" i="9"/>
  <c r="X997" i="9"/>
  <c r="Y1005" i="9"/>
  <c r="V1005" i="9"/>
  <c r="W1005" i="9"/>
  <c r="X1005" i="9"/>
  <c r="Y1013" i="9"/>
  <c r="V1013" i="9"/>
  <c r="W1013" i="9"/>
  <c r="X1013" i="9"/>
  <c r="Y1021" i="9"/>
  <c r="V1021" i="9"/>
  <c r="W1021" i="9"/>
  <c r="X1021" i="9"/>
  <c r="Y1029" i="9"/>
  <c r="V1029" i="9"/>
  <c r="W1029" i="9"/>
  <c r="X1029" i="9"/>
  <c r="Y1037" i="9"/>
  <c r="V1037" i="9"/>
  <c r="W1037" i="9"/>
  <c r="X1037" i="9"/>
  <c r="Y1045" i="9"/>
  <c r="V1045" i="9"/>
  <c r="W1045" i="9"/>
  <c r="X1045" i="9"/>
  <c r="Y1053" i="9"/>
  <c r="V1053" i="9"/>
  <c r="W1053" i="9"/>
  <c r="X1053" i="9"/>
  <c r="Y38" i="10"/>
  <c r="X38" i="10"/>
  <c r="V38" i="10"/>
  <c r="W38" i="10"/>
  <c r="X46" i="10"/>
  <c r="Y46" i="10"/>
  <c r="V46" i="10"/>
  <c r="W46" i="10"/>
  <c r="X54" i="10"/>
  <c r="Y54" i="10"/>
  <c r="V54" i="10"/>
  <c r="W54" i="10"/>
  <c r="Y65" i="10"/>
  <c r="V65" i="10"/>
  <c r="W65" i="10"/>
  <c r="X65" i="10"/>
  <c r="Y73" i="10"/>
  <c r="V73" i="10"/>
  <c r="W73" i="10"/>
  <c r="X73" i="10"/>
  <c r="Y81" i="10"/>
  <c r="V81" i="10"/>
  <c r="W81" i="10"/>
  <c r="X81" i="10"/>
  <c r="Y89" i="10"/>
  <c r="V89" i="10"/>
  <c r="W89" i="10"/>
  <c r="X89" i="10"/>
  <c r="Y97" i="10"/>
  <c r="V97" i="10"/>
  <c r="W97" i="10"/>
  <c r="X97" i="10"/>
  <c r="Y105" i="10"/>
  <c r="V105" i="10"/>
  <c r="W105" i="10"/>
  <c r="X105" i="10"/>
  <c r="Y113" i="10"/>
  <c r="V113" i="10"/>
  <c r="W113" i="10"/>
  <c r="X113" i="10"/>
  <c r="Y121" i="10"/>
  <c r="V121" i="10"/>
  <c r="W121" i="10"/>
  <c r="X121" i="10"/>
  <c r="Y129" i="10"/>
  <c r="V129" i="10"/>
  <c r="W129" i="10"/>
  <c r="X129" i="10"/>
  <c r="Y137" i="10"/>
  <c r="V137" i="10"/>
  <c r="W137" i="10"/>
  <c r="X137" i="10"/>
  <c r="Y145" i="10"/>
  <c r="V145" i="10"/>
  <c r="W145" i="10"/>
  <c r="X145" i="10"/>
  <c r="Y153" i="10"/>
  <c r="V153" i="10"/>
  <c r="W153" i="10"/>
  <c r="X153" i="10"/>
  <c r="Y161" i="10"/>
  <c r="V161" i="10"/>
  <c r="W161" i="10"/>
  <c r="X161" i="10"/>
  <c r="Y169" i="10"/>
  <c r="V169" i="10"/>
  <c r="W169" i="10"/>
  <c r="X169" i="10"/>
  <c r="Y177" i="10"/>
  <c r="V177" i="10"/>
  <c r="W177" i="10"/>
  <c r="X177" i="10"/>
  <c r="Y185" i="10"/>
  <c r="V185" i="10"/>
  <c r="W185" i="10"/>
  <c r="X185" i="10"/>
  <c r="Y193" i="10"/>
  <c r="V193" i="10"/>
  <c r="W193" i="10"/>
  <c r="X193" i="10"/>
  <c r="Y201" i="10"/>
  <c r="V201" i="10"/>
  <c r="W201" i="10"/>
  <c r="X201" i="10"/>
  <c r="Y209" i="10"/>
  <c r="V209" i="10"/>
  <c r="W209" i="10"/>
  <c r="X209" i="10"/>
  <c r="Y217" i="10"/>
  <c r="V217" i="10"/>
  <c r="W217" i="10"/>
  <c r="X217" i="10"/>
  <c r="Y225" i="10"/>
  <c r="V225" i="10"/>
  <c r="W225" i="10"/>
  <c r="X225" i="10"/>
  <c r="Y233" i="10"/>
  <c r="V233" i="10"/>
  <c r="W233" i="10"/>
  <c r="X233" i="10"/>
  <c r="Y241" i="10"/>
  <c r="V241" i="10"/>
  <c r="W241" i="10"/>
  <c r="X241" i="10"/>
  <c r="Y249" i="10"/>
  <c r="V249" i="10"/>
  <c r="W249" i="10"/>
  <c r="X249" i="10"/>
  <c r="Y257" i="10"/>
  <c r="V257" i="10"/>
  <c r="W257" i="10"/>
  <c r="X257" i="10"/>
  <c r="Y265" i="10"/>
  <c r="V265" i="10"/>
  <c r="W265" i="10"/>
  <c r="X265" i="10"/>
  <c r="Y273" i="10"/>
  <c r="V273" i="10"/>
  <c r="W273" i="10"/>
  <c r="X273" i="10"/>
  <c r="Y281" i="10"/>
  <c r="V281" i="10"/>
  <c r="W281" i="10"/>
  <c r="X281" i="10"/>
  <c r="Y289" i="10"/>
  <c r="V289" i="10"/>
  <c r="W289" i="10"/>
  <c r="X289" i="10"/>
  <c r="Y297" i="10"/>
  <c r="V297" i="10"/>
  <c r="W297" i="10"/>
  <c r="X297" i="10"/>
  <c r="Y305" i="10"/>
  <c r="V305" i="10"/>
  <c r="W305" i="10"/>
  <c r="X305" i="10"/>
  <c r="Y313" i="10"/>
  <c r="V313" i="10"/>
  <c r="W313" i="10"/>
  <c r="X313" i="10"/>
  <c r="Y321" i="10"/>
  <c r="V321" i="10"/>
  <c r="W321" i="10"/>
  <c r="X321" i="10"/>
  <c r="Y329" i="10"/>
  <c r="V329" i="10"/>
  <c r="W329" i="10"/>
  <c r="X329" i="10"/>
  <c r="Y337" i="10"/>
  <c r="V337" i="10"/>
  <c r="W337" i="10"/>
  <c r="X337" i="10"/>
  <c r="Y345" i="10"/>
  <c r="V345" i="10"/>
  <c r="W345" i="10"/>
  <c r="X345" i="10"/>
  <c r="Y353" i="10"/>
  <c r="V353" i="10"/>
  <c r="W353" i="10"/>
  <c r="X353" i="10"/>
  <c r="Y361" i="10"/>
  <c r="V361" i="10"/>
  <c r="W361" i="10"/>
  <c r="X361" i="10"/>
  <c r="Y369" i="10"/>
  <c r="V369" i="10"/>
  <c r="W369" i="10"/>
  <c r="X369" i="10"/>
  <c r="Y377" i="10"/>
  <c r="V377" i="10"/>
  <c r="W377" i="10"/>
  <c r="X377" i="10"/>
  <c r="Y385" i="10"/>
  <c r="V385" i="10"/>
  <c r="W385" i="10"/>
  <c r="X385" i="10"/>
  <c r="Y393" i="10"/>
  <c r="V393" i="10"/>
  <c r="W393" i="10"/>
  <c r="X393" i="10"/>
  <c r="Y401" i="10"/>
  <c r="V401" i="10"/>
  <c r="W401" i="10"/>
  <c r="X401" i="10"/>
  <c r="Y409" i="10"/>
  <c r="V409" i="10"/>
  <c r="W409" i="10"/>
  <c r="X409" i="10"/>
  <c r="Y417" i="10"/>
  <c r="V417" i="10"/>
  <c r="W417" i="10"/>
  <c r="X417" i="10"/>
  <c r="Y425" i="10"/>
  <c r="V425" i="10"/>
  <c r="W425" i="10"/>
  <c r="X425" i="10"/>
  <c r="Y433" i="10"/>
  <c r="V433" i="10"/>
  <c r="W433" i="10"/>
  <c r="X433" i="10"/>
  <c r="Y441" i="10"/>
  <c r="V441" i="10"/>
  <c r="W441" i="10"/>
  <c r="X441" i="10"/>
  <c r="Y449" i="10"/>
  <c r="V449" i="10"/>
  <c r="W449" i="10"/>
  <c r="X449" i="10"/>
  <c r="Y457" i="10"/>
  <c r="V457" i="10"/>
  <c r="W457" i="10"/>
  <c r="X457" i="10"/>
  <c r="Y465" i="10"/>
  <c r="V465" i="10"/>
  <c r="W465" i="10"/>
  <c r="X465" i="10"/>
  <c r="Y473" i="10"/>
  <c r="V473" i="10"/>
  <c r="W473" i="10"/>
  <c r="X473" i="10"/>
  <c r="Y481" i="10"/>
  <c r="V481" i="10"/>
  <c r="W481" i="10"/>
  <c r="X481" i="10"/>
  <c r="Y489" i="10"/>
  <c r="V489" i="10"/>
  <c r="W489" i="10"/>
  <c r="X489" i="10"/>
  <c r="Y497" i="10"/>
  <c r="V497" i="10"/>
  <c r="W497" i="10"/>
  <c r="X497" i="10"/>
  <c r="Y505" i="10"/>
  <c r="V505" i="10"/>
  <c r="W505" i="10"/>
  <c r="X505" i="10"/>
  <c r="Y513" i="10"/>
  <c r="V513" i="10"/>
  <c r="W513" i="10"/>
  <c r="X513" i="10"/>
  <c r="Y521" i="10"/>
  <c r="V521" i="10"/>
  <c r="W521" i="10"/>
  <c r="X521" i="10"/>
  <c r="Y529" i="10"/>
  <c r="V529" i="10"/>
  <c r="W529" i="10"/>
  <c r="X529" i="10"/>
  <c r="Y537" i="10"/>
  <c r="V537" i="10"/>
  <c r="W537" i="10"/>
  <c r="X537" i="10"/>
  <c r="Y545" i="10"/>
  <c r="V545" i="10"/>
  <c r="W545" i="10"/>
  <c r="X545" i="10"/>
  <c r="Y553" i="10"/>
  <c r="V553" i="10"/>
  <c r="W553" i="10"/>
  <c r="X553" i="10"/>
  <c r="Y561" i="10"/>
  <c r="V561" i="10"/>
  <c r="W561" i="10"/>
  <c r="X561" i="10"/>
  <c r="Y569" i="10"/>
  <c r="V569" i="10"/>
  <c r="W569" i="10"/>
  <c r="X569" i="10"/>
  <c r="Y577" i="10"/>
  <c r="V577" i="10"/>
  <c r="W577" i="10"/>
  <c r="X577" i="10"/>
  <c r="Y585" i="10"/>
  <c r="V585" i="10"/>
  <c r="W585" i="10"/>
  <c r="X585" i="10"/>
  <c r="Y593" i="10"/>
  <c r="V593" i="10"/>
  <c r="W593" i="10"/>
  <c r="X593" i="10"/>
  <c r="Y601" i="10"/>
  <c r="V601" i="10"/>
  <c r="W601" i="10"/>
  <c r="X601" i="10"/>
  <c r="Y609" i="10"/>
  <c r="V609" i="10"/>
  <c r="W609" i="10"/>
  <c r="X609" i="10"/>
  <c r="Y617" i="10"/>
  <c r="V617" i="10"/>
  <c r="W617" i="10"/>
  <c r="X617" i="10"/>
  <c r="Y625" i="10"/>
  <c r="V625" i="10"/>
  <c r="W625" i="10"/>
  <c r="X625" i="10"/>
  <c r="Y633" i="10"/>
  <c r="V633" i="10"/>
  <c r="W633" i="10"/>
  <c r="X633" i="10"/>
  <c r="Y641" i="10"/>
  <c r="V641" i="10"/>
  <c r="W641" i="10"/>
  <c r="X641" i="10"/>
  <c r="Y649" i="10"/>
  <c r="V649" i="10"/>
  <c r="W649" i="10"/>
  <c r="X649" i="10"/>
  <c r="Y657" i="10"/>
  <c r="V657" i="10"/>
  <c r="W657" i="10"/>
  <c r="X657" i="10"/>
  <c r="Y665" i="10"/>
  <c r="V665" i="10"/>
  <c r="W665" i="10"/>
  <c r="X665" i="10"/>
  <c r="Y673" i="10"/>
  <c r="V673" i="10"/>
  <c r="W673" i="10"/>
  <c r="X673" i="10"/>
  <c r="V681" i="10"/>
  <c r="W681" i="10"/>
  <c r="X681" i="10"/>
  <c r="Y681" i="10"/>
  <c r="V689" i="10"/>
  <c r="W689" i="10"/>
  <c r="X689" i="10"/>
  <c r="Y689" i="10"/>
  <c r="V697" i="10"/>
  <c r="W697" i="10"/>
  <c r="X697" i="10"/>
  <c r="Y697" i="10"/>
  <c r="V705" i="10"/>
  <c r="W705" i="10"/>
  <c r="X705" i="10"/>
  <c r="Y705" i="10"/>
  <c r="V713" i="10"/>
  <c r="W713" i="10"/>
  <c r="X713" i="10"/>
  <c r="Y713" i="10"/>
  <c r="V721" i="10"/>
  <c r="W721" i="10"/>
  <c r="X721" i="10"/>
  <c r="Y721" i="10"/>
  <c r="V729" i="10"/>
  <c r="W729" i="10"/>
  <c r="X729" i="10"/>
  <c r="Y729" i="10"/>
  <c r="V737" i="10"/>
  <c r="W737" i="10"/>
  <c r="X737" i="10"/>
  <c r="Y737" i="10"/>
  <c r="V745" i="10"/>
  <c r="W745" i="10"/>
  <c r="X745" i="10"/>
  <c r="Y745" i="10"/>
  <c r="V753" i="10"/>
  <c r="W753" i="10"/>
  <c r="X753" i="10"/>
  <c r="Y753" i="10"/>
  <c r="V761" i="10"/>
  <c r="W761" i="10"/>
  <c r="X761" i="10"/>
  <c r="Y761" i="10"/>
  <c r="V769" i="10"/>
  <c r="W769" i="10"/>
  <c r="X769" i="10"/>
  <c r="Y769" i="10"/>
  <c r="V777" i="10"/>
  <c r="W777" i="10"/>
  <c r="X777" i="10"/>
  <c r="Y777" i="10"/>
  <c r="V785" i="10"/>
  <c r="W785" i="10"/>
  <c r="X785" i="10"/>
  <c r="Y785" i="10"/>
  <c r="V793" i="10"/>
  <c r="W793" i="10"/>
  <c r="X793" i="10"/>
  <c r="Y793" i="10"/>
  <c r="V801" i="10"/>
  <c r="W801" i="10"/>
  <c r="X801" i="10"/>
  <c r="Y801" i="10"/>
  <c r="V809" i="10"/>
  <c r="W809" i="10"/>
  <c r="X809" i="10"/>
  <c r="Y809" i="10"/>
  <c r="V817" i="10"/>
  <c r="W817" i="10"/>
  <c r="X817" i="10"/>
  <c r="Y817" i="10"/>
  <c r="V825" i="10"/>
  <c r="W825" i="10"/>
  <c r="X825" i="10"/>
  <c r="Y825" i="10"/>
  <c r="V833" i="10"/>
  <c r="W833" i="10"/>
  <c r="X833" i="10"/>
  <c r="Y833" i="10"/>
  <c r="V841" i="10"/>
  <c r="W841" i="10"/>
  <c r="X841" i="10"/>
  <c r="Y841" i="10"/>
  <c r="V849" i="10"/>
  <c r="W849" i="10"/>
  <c r="X849" i="10"/>
  <c r="Y849" i="10"/>
  <c r="V857" i="10"/>
  <c r="W857" i="10"/>
  <c r="X857" i="10"/>
  <c r="Y857" i="10"/>
  <c r="V865" i="10"/>
  <c r="W865" i="10"/>
  <c r="X865" i="10"/>
  <c r="Y865" i="10"/>
  <c r="V873" i="10"/>
  <c r="W873" i="10"/>
  <c r="X873" i="10"/>
  <c r="Y873" i="10"/>
  <c r="V881" i="10"/>
  <c r="W881" i="10"/>
  <c r="X881" i="10"/>
  <c r="Y881" i="10"/>
  <c r="V889" i="10"/>
  <c r="W889" i="10"/>
  <c r="X889" i="10"/>
  <c r="Y889" i="10"/>
  <c r="V897" i="10"/>
  <c r="W897" i="10"/>
  <c r="X897" i="10"/>
  <c r="Y897" i="10"/>
  <c r="V905" i="10"/>
  <c r="W905" i="10"/>
  <c r="X905" i="10"/>
  <c r="Y905" i="10"/>
  <c r="V913" i="10"/>
  <c r="W913" i="10"/>
  <c r="X913" i="10"/>
  <c r="Y913" i="10"/>
  <c r="V921" i="10"/>
  <c r="W921" i="10"/>
  <c r="X921" i="10"/>
  <c r="Y921" i="10"/>
  <c r="V929" i="10"/>
  <c r="W929" i="10"/>
  <c r="X929" i="10"/>
  <c r="Y929" i="10"/>
  <c r="V937" i="10"/>
  <c r="W937" i="10"/>
  <c r="X937" i="10"/>
  <c r="Y937" i="10"/>
  <c r="V945" i="10"/>
  <c r="W945" i="10"/>
  <c r="X945" i="10"/>
  <c r="Y945" i="10"/>
  <c r="V953" i="10"/>
  <c r="W953" i="10"/>
  <c r="X953" i="10"/>
  <c r="Y953" i="10"/>
  <c r="V961" i="10"/>
  <c r="W961" i="10"/>
  <c r="X961" i="10"/>
  <c r="Y961" i="10"/>
  <c r="V969" i="10"/>
  <c r="W969" i="10"/>
  <c r="X969" i="10"/>
  <c r="Y969" i="10"/>
  <c r="V977" i="10"/>
  <c r="W977" i="10"/>
  <c r="X977" i="10"/>
  <c r="Y977" i="10"/>
  <c r="V985" i="10"/>
  <c r="W985" i="10"/>
  <c r="X985" i="10"/>
  <c r="Y985" i="10"/>
  <c r="V993" i="10"/>
  <c r="W993" i="10"/>
  <c r="X993" i="10"/>
  <c r="Y993" i="10"/>
  <c r="V1001" i="10"/>
  <c r="W1001" i="10"/>
  <c r="X1001" i="10"/>
  <c r="Y1001" i="10"/>
  <c r="V1009" i="10"/>
  <c r="W1009" i="10"/>
  <c r="X1009" i="10"/>
  <c r="Y1009" i="10"/>
  <c r="V1017" i="10"/>
  <c r="W1017" i="10"/>
  <c r="X1017" i="10"/>
  <c r="Y1017" i="10"/>
  <c r="V1025" i="10"/>
  <c r="W1025" i="10"/>
  <c r="X1025" i="10"/>
  <c r="Y1025" i="10"/>
  <c r="V1033" i="10"/>
  <c r="W1033" i="10"/>
  <c r="X1033" i="10"/>
  <c r="Y1033" i="10"/>
  <c r="V1041" i="10"/>
  <c r="W1041" i="10"/>
  <c r="X1041" i="10"/>
  <c r="Y1041" i="10"/>
  <c r="V1049" i="10"/>
  <c r="W1049" i="10"/>
  <c r="X1049" i="10"/>
  <c r="Y1049" i="10"/>
  <c r="V1057" i="10"/>
  <c r="W1057" i="10"/>
  <c r="X1057" i="10"/>
  <c r="Y1057" i="10"/>
  <c r="V42" i="11"/>
  <c r="W42" i="11"/>
  <c r="X42" i="11"/>
  <c r="Y42" i="11"/>
  <c r="V50" i="11"/>
  <c r="W50" i="11"/>
  <c r="X50" i="11"/>
  <c r="Y50" i="11"/>
  <c r="W61" i="11"/>
  <c r="X61" i="11"/>
  <c r="Y61" i="11"/>
  <c r="V61" i="11"/>
  <c r="W69" i="11"/>
  <c r="X69" i="11"/>
  <c r="Y69" i="11"/>
  <c r="V69" i="11"/>
  <c r="W77" i="11"/>
  <c r="X77" i="11"/>
  <c r="Y77" i="11"/>
  <c r="V77" i="11"/>
  <c r="W85" i="11"/>
  <c r="X85" i="11"/>
  <c r="Y85" i="11"/>
  <c r="V85" i="11"/>
  <c r="W93" i="11"/>
  <c r="X93" i="11"/>
  <c r="Y93" i="11"/>
  <c r="V93" i="11"/>
  <c r="W101" i="11"/>
  <c r="X101" i="11"/>
  <c r="Y101" i="11"/>
  <c r="V101" i="11"/>
  <c r="W109" i="11"/>
  <c r="X109" i="11"/>
  <c r="Y109" i="11"/>
  <c r="V109" i="11"/>
  <c r="W117" i="11"/>
  <c r="X117" i="11"/>
  <c r="Y117" i="11"/>
  <c r="V117" i="11"/>
  <c r="W125" i="11"/>
  <c r="X125" i="11"/>
  <c r="Y125" i="11"/>
  <c r="V125" i="11"/>
  <c r="W133" i="11"/>
  <c r="X133" i="11"/>
  <c r="Y133" i="11"/>
  <c r="V133" i="11"/>
  <c r="W141" i="11"/>
  <c r="X141" i="11"/>
  <c r="Y141" i="11"/>
  <c r="V141" i="11"/>
  <c r="W149" i="11"/>
  <c r="X149" i="11"/>
  <c r="Y149" i="11"/>
  <c r="V149" i="11"/>
  <c r="W157" i="11"/>
  <c r="X157" i="11"/>
  <c r="Y157" i="11"/>
  <c r="V157" i="11"/>
  <c r="W165" i="11"/>
  <c r="X165" i="11"/>
  <c r="Y165" i="11"/>
  <c r="V165" i="11"/>
  <c r="W173" i="11"/>
  <c r="X173" i="11"/>
  <c r="Y173" i="11"/>
  <c r="V173" i="11"/>
  <c r="W181" i="11"/>
  <c r="X181" i="11"/>
  <c r="Y181" i="11"/>
  <c r="V181" i="11"/>
  <c r="W189" i="11"/>
  <c r="X189" i="11"/>
  <c r="Y189" i="11"/>
  <c r="V189" i="11"/>
  <c r="W197" i="11"/>
  <c r="X197" i="11"/>
  <c r="Y197" i="11"/>
  <c r="V197" i="11"/>
  <c r="W205" i="11"/>
  <c r="X205" i="11"/>
  <c r="Y205" i="11"/>
  <c r="V205" i="11"/>
  <c r="W213" i="11"/>
  <c r="X213" i="11"/>
  <c r="Y213" i="11"/>
  <c r="V213" i="11"/>
  <c r="W221" i="11"/>
  <c r="X221" i="11"/>
  <c r="Y221" i="11"/>
  <c r="V221" i="11"/>
  <c r="W229" i="11"/>
  <c r="X229" i="11"/>
  <c r="Y229" i="11"/>
  <c r="V229" i="11"/>
  <c r="W237" i="11"/>
  <c r="X237" i="11"/>
  <c r="Y237" i="11"/>
  <c r="V237" i="11"/>
  <c r="W245" i="11"/>
  <c r="X245" i="11"/>
  <c r="Y245" i="11"/>
  <c r="V245" i="11"/>
  <c r="W253" i="11"/>
  <c r="X253" i="11"/>
  <c r="Y253" i="11"/>
  <c r="V253" i="11"/>
  <c r="W261" i="11"/>
  <c r="X261" i="11"/>
  <c r="Y261" i="11"/>
  <c r="V261" i="11"/>
  <c r="W269" i="11"/>
  <c r="X269" i="11"/>
  <c r="Y269" i="11"/>
  <c r="V269" i="11"/>
  <c r="W277" i="11"/>
  <c r="X277" i="11"/>
  <c r="Y277" i="11"/>
  <c r="V277" i="11"/>
  <c r="W285" i="11"/>
  <c r="X285" i="11"/>
  <c r="Y285" i="11"/>
  <c r="V285" i="11"/>
  <c r="W293" i="11"/>
  <c r="X293" i="11"/>
  <c r="Y293" i="11"/>
  <c r="V293" i="11"/>
  <c r="W301" i="11"/>
  <c r="X301" i="11"/>
  <c r="Y301" i="11"/>
  <c r="V301" i="11"/>
  <c r="W309" i="11"/>
  <c r="X309" i="11"/>
  <c r="Y309" i="11"/>
  <c r="V309" i="11"/>
  <c r="W317" i="11"/>
  <c r="X317" i="11"/>
  <c r="Y317" i="11"/>
  <c r="V317" i="11"/>
  <c r="W325" i="11"/>
  <c r="X325" i="11"/>
  <c r="Y325" i="11"/>
  <c r="V325" i="11"/>
  <c r="W333" i="11"/>
  <c r="X333" i="11"/>
  <c r="Y333" i="11"/>
  <c r="V333" i="11"/>
  <c r="W341" i="11"/>
  <c r="X341" i="11"/>
  <c r="Y341" i="11"/>
  <c r="V341" i="11"/>
  <c r="W349" i="11"/>
  <c r="X349" i="11"/>
  <c r="Y349" i="11"/>
  <c r="V349" i="11"/>
  <c r="W357" i="11"/>
  <c r="X357" i="11"/>
  <c r="Y357" i="11"/>
  <c r="V357" i="11"/>
  <c r="W365" i="11"/>
  <c r="X365" i="11"/>
  <c r="Y365" i="11"/>
  <c r="V365" i="11"/>
  <c r="W373" i="11"/>
  <c r="X373" i="11"/>
  <c r="Y373" i="11"/>
  <c r="V373" i="11"/>
  <c r="W381" i="11"/>
  <c r="X381" i="11"/>
  <c r="Y381" i="11"/>
  <c r="V381" i="11"/>
  <c r="W389" i="11"/>
  <c r="X389" i="11"/>
  <c r="Y389" i="11"/>
  <c r="V389" i="11"/>
  <c r="W397" i="11"/>
  <c r="X397" i="11"/>
  <c r="Y397" i="11"/>
  <c r="V397" i="11"/>
  <c r="W405" i="11"/>
  <c r="X405" i="11"/>
  <c r="Y405" i="11"/>
  <c r="V405" i="11"/>
  <c r="W413" i="11"/>
  <c r="X413" i="11"/>
  <c r="Y413" i="11"/>
  <c r="V413" i="11"/>
  <c r="W421" i="11"/>
  <c r="X421" i="11"/>
  <c r="Y421" i="11"/>
  <c r="V421" i="11"/>
  <c r="W429" i="11"/>
  <c r="X429" i="11"/>
  <c r="Y429" i="11"/>
  <c r="V429" i="11"/>
  <c r="W437" i="11"/>
  <c r="X437" i="11"/>
  <c r="Y437" i="11"/>
  <c r="V437" i="11"/>
  <c r="W445" i="11"/>
  <c r="X445" i="11"/>
  <c r="Y445" i="11"/>
  <c r="V445" i="11"/>
  <c r="W453" i="11"/>
  <c r="X453" i="11"/>
  <c r="Y453" i="11"/>
  <c r="V453" i="11"/>
  <c r="W461" i="11"/>
  <c r="X461" i="11"/>
  <c r="Y461" i="11"/>
  <c r="V461" i="11"/>
  <c r="W469" i="11"/>
  <c r="X469" i="11"/>
  <c r="Y469" i="11"/>
  <c r="V469" i="11"/>
  <c r="W477" i="11"/>
  <c r="X477" i="11"/>
  <c r="Y477" i="11"/>
  <c r="V477" i="11"/>
  <c r="W485" i="11"/>
  <c r="X485" i="11"/>
  <c r="Y485" i="11"/>
  <c r="V485" i="11"/>
  <c r="W493" i="11"/>
  <c r="X493" i="11"/>
  <c r="Y493" i="11"/>
  <c r="V493" i="11"/>
  <c r="W501" i="11"/>
  <c r="X501" i="11"/>
  <c r="Y501" i="11"/>
  <c r="V501" i="11"/>
  <c r="W509" i="11"/>
  <c r="X509" i="11"/>
  <c r="Y509" i="11"/>
  <c r="V509" i="11"/>
  <c r="W517" i="11"/>
  <c r="X517" i="11"/>
  <c r="Y517" i="11"/>
  <c r="V517" i="11"/>
  <c r="W525" i="11"/>
  <c r="X525" i="11"/>
  <c r="Y525" i="11"/>
  <c r="V525" i="11"/>
  <c r="W533" i="11"/>
  <c r="X533" i="11"/>
  <c r="Y533" i="11"/>
  <c r="V533" i="11"/>
  <c r="W541" i="11"/>
  <c r="X541" i="11"/>
  <c r="Y541" i="11"/>
  <c r="V541" i="11"/>
  <c r="W549" i="11"/>
  <c r="X549" i="11"/>
  <c r="Y549" i="11"/>
  <c r="V549" i="11"/>
  <c r="W557" i="11"/>
  <c r="X557" i="11"/>
  <c r="Y557" i="11"/>
  <c r="V557" i="11"/>
  <c r="W565" i="11"/>
  <c r="X565" i="11"/>
  <c r="Y565" i="11"/>
  <c r="V565" i="11"/>
  <c r="W573" i="11"/>
  <c r="X573" i="11"/>
  <c r="Y573" i="11"/>
  <c r="V573" i="11"/>
  <c r="W581" i="11"/>
  <c r="X581" i="11"/>
  <c r="Y581" i="11"/>
  <c r="V581" i="11"/>
  <c r="W589" i="11"/>
  <c r="X589" i="11"/>
  <c r="Y589" i="11"/>
  <c r="V589" i="11"/>
  <c r="W597" i="11"/>
  <c r="X597" i="11"/>
  <c r="Y597" i="11"/>
  <c r="V597" i="11"/>
  <c r="W605" i="11"/>
  <c r="X605" i="11"/>
  <c r="Y605" i="11"/>
  <c r="V605" i="11"/>
  <c r="W613" i="11"/>
  <c r="X613" i="11"/>
  <c r="Y613" i="11"/>
  <c r="V613" i="11"/>
  <c r="W621" i="11"/>
  <c r="X621" i="11"/>
  <c r="Y621" i="11"/>
  <c r="V621" i="11"/>
  <c r="W629" i="11"/>
  <c r="X629" i="11"/>
  <c r="Y629" i="11"/>
  <c r="V629" i="11"/>
  <c r="W637" i="11"/>
  <c r="X637" i="11"/>
  <c r="Y637" i="11"/>
  <c r="V637" i="11"/>
  <c r="W645" i="11"/>
  <c r="X645" i="11"/>
  <c r="Y645" i="11"/>
  <c r="V645" i="11"/>
  <c r="W653" i="11"/>
  <c r="X653" i="11"/>
  <c r="Y653" i="11"/>
  <c r="V653" i="11"/>
  <c r="W661" i="11"/>
  <c r="X661" i="11"/>
  <c r="Y661" i="11"/>
  <c r="V661" i="11"/>
  <c r="W669" i="11"/>
  <c r="X669" i="11"/>
  <c r="Y669" i="11"/>
  <c r="V669" i="11"/>
  <c r="W677" i="11"/>
  <c r="X677" i="11"/>
  <c r="Y677" i="11"/>
  <c r="V677" i="11"/>
  <c r="W685" i="11"/>
  <c r="X685" i="11"/>
  <c r="Y685" i="11"/>
  <c r="V685" i="11"/>
  <c r="W693" i="11"/>
  <c r="X693" i="11"/>
  <c r="Y693" i="11"/>
  <c r="V693" i="11"/>
  <c r="W701" i="11"/>
  <c r="X701" i="11"/>
  <c r="Y701" i="11"/>
  <c r="V701" i="11"/>
  <c r="W709" i="11"/>
  <c r="X709" i="11"/>
  <c r="Y709" i="11"/>
  <c r="V709" i="11"/>
  <c r="W717" i="11"/>
  <c r="X717" i="11"/>
  <c r="Y717" i="11"/>
  <c r="V717" i="11"/>
  <c r="W725" i="11"/>
  <c r="X725" i="11"/>
  <c r="Y725" i="11"/>
  <c r="V725" i="11"/>
  <c r="W733" i="11"/>
  <c r="X733" i="11"/>
  <c r="Y733" i="11"/>
  <c r="V733" i="11"/>
  <c r="W741" i="11"/>
  <c r="X741" i="11"/>
  <c r="Y741" i="11"/>
  <c r="V741" i="11"/>
  <c r="W749" i="11"/>
  <c r="X749" i="11"/>
  <c r="Y749" i="11"/>
  <c r="V749" i="11"/>
  <c r="W757" i="11"/>
  <c r="X757" i="11"/>
  <c r="Y757" i="11"/>
  <c r="V757" i="11"/>
  <c r="W765" i="11"/>
  <c r="X765" i="11"/>
  <c r="Y765" i="11"/>
  <c r="V765" i="11"/>
  <c r="W773" i="11"/>
  <c r="X773" i="11"/>
  <c r="Y773" i="11"/>
  <c r="V773" i="11"/>
  <c r="W781" i="11"/>
  <c r="X781" i="11"/>
  <c r="Y781" i="11"/>
  <c r="V781" i="11"/>
  <c r="W789" i="11"/>
  <c r="X789" i="11"/>
  <c r="Y789" i="11"/>
  <c r="V789" i="11"/>
  <c r="W797" i="11"/>
  <c r="X797" i="11"/>
  <c r="Y797" i="11"/>
  <c r="V797" i="11"/>
  <c r="W805" i="11"/>
  <c r="X805" i="11"/>
  <c r="Y805" i="11"/>
  <c r="V805" i="11"/>
  <c r="W813" i="11"/>
  <c r="X813" i="11"/>
  <c r="Y813" i="11"/>
  <c r="V813" i="11"/>
  <c r="W821" i="11"/>
  <c r="X821" i="11"/>
  <c r="Y821" i="11"/>
  <c r="V821" i="11"/>
  <c r="W829" i="11"/>
  <c r="X829" i="11"/>
  <c r="Y829" i="11"/>
  <c r="V829" i="11"/>
  <c r="W837" i="11"/>
  <c r="X837" i="11"/>
  <c r="Y837" i="11"/>
  <c r="V837" i="11"/>
  <c r="W845" i="11"/>
  <c r="X845" i="11"/>
  <c r="Y845" i="11"/>
  <c r="V845" i="11"/>
  <c r="W853" i="11"/>
  <c r="X853" i="11"/>
  <c r="Y853" i="11"/>
  <c r="V853" i="11"/>
  <c r="W861" i="11"/>
  <c r="X861" i="11"/>
  <c r="Y861" i="11"/>
  <c r="V861" i="11"/>
  <c r="W869" i="11"/>
  <c r="X869" i="11"/>
  <c r="Y869" i="11"/>
  <c r="V869" i="11"/>
  <c r="W877" i="11"/>
  <c r="X877" i="11"/>
  <c r="Y877" i="11"/>
  <c r="V877" i="11"/>
  <c r="W885" i="11"/>
  <c r="X885" i="11"/>
  <c r="Y885" i="11"/>
  <c r="V885" i="11"/>
  <c r="W893" i="11"/>
  <c r="X893" i="11"/>
  <c r="Y893" i="11"/>
  <c r="V893" i="11"/>
  <c r="W901" i="11"/>
  <c r="X901" i="11"/>
  <c r="Y901" i="11"/>
  <c r="V901" i="11"/>
  <c r="W909" i="11"/>
  <c r="X909" i="11"/>
  <c r="Y909" i="11"/>
  <c r="V909" i="11"/>
  <c r="W917" i="11"/>
  <c r="X917" i="11"/>
  <c r="Y917" i="11"/>
  <c r="V917" i="11"/>
  <c r="W925" i="11"/>
  <c r="X925" i="11"/>
  <c r="Y925" i="11"/>
  <c r="V925" i="11"/>
  <c r="W933" i="11"/>
  <c r="X933" i="11"/>
  <c r="Y933" i="11"/>
  <c r="V933" i="11"/>
  <c r="W941" i="11"/>
  <c r="X941" i="11"/>
  <c r="Y941" i="11"/>
  <c r="V941" i="11"/>
  <c r="W949" i="11"/>
  <c r="X949" i="11"/>
  <c r="Y949" i="11"/>
  <c r="V949" i="11"/>
  <c r="W957" i="11"/>
  <c r="X957" i="11"/>
  <c r="Y957" i="11"/>
  <c r="V957" i="11"/>
  <c r="W965" i="11"/>
  <c r="X965" i="11"/>
  <c r="Y965" i="11"/>
  <c r="V965" i="11"/>
  <c r="W973" i="11"/>
  <c r="X973" i="11"/>
  <c r="Y973" i="11"/>
  <c r="V973" i="11"/>
  <c r="W981" i="11"/>
  <c r="X981" i="11"/>
  <c r="Y981" i="11"/>
  <c r="V981" i="11"/>
  <c r="W989" i="11"/>
  <c r="X989" i="11"/>
  <c r="Y989" i="11"/>
  <c r="V989" i="11"/>
  <c r="W997" i="11"/>
  <c r="X997" i="11"/>
  <c r="Y997" i="11"/>
  <c r="V997" i="11"/>
  <c r="W1005" i="11"/>
  <c r="X1005" i="11"/>
  <c r="Y1005" i="11"/>
  <c r="V1005" i="11"/>
  <c r="W1013" i="11"/>
  <c r="X1013" i="11"/>
  <c r="Y1013" i="11"/>
  <c r="V1013" i="11"/>
  <c r="W1021" i="11"/>
  <c r="X1021" i="11"/>
  <c r="Y1021" i="11"/>
  <c r="V1021" i="11"/>
  <c r="W1029" i="11"/>
  <c r="X1029" i="11"/>
  <c r="Y1029" i="11"/>
  <c r="V1029" i="11"/>
  <c r="W1037" i="11"/>
  <c r="X1037" i="11"/>
  <c r="Y1037" i="11"/>
  <c r="V1037" i="11"/>
  <c r="W1045" i="11"/>
  <c r="X1045" i="11"/>
  <c r="Y1045" i="11"/>
  <c r="V1045" i="11"/>
  <c r="W1053" i="11"/>
  <c r="X1053" i="11"/>
  <c r="Y1053" i="11"/>
  <c r="V1053" i="11"/>
  <c r="V38" i="12"/>
  <c r="W38" i="12"/>
  <c r="X38" i="12"/>
  <c r="Y38" i="12"/>
  <c r="V46" i="12"/>
  <c r="W46" i="12"/>
  <c r="X46" i="12"/>
  <c r="Y46" i="12"/>
  <c r="V54" i="12"/>
  <c r="W54" i="12"/>
  <c r="X54" i="12"/>
  <c r="Y54" i="12"/>
  <c r="X65" i="12"/>
  <c r="Y65" i="12"/>
  <c r="V65" i="12"/>
  <c r="W65" i="12"/>
  <c r="X73" i="12"/>
  <c r="Y73" i="12"/>
  <c r="V73" i="12"/>
  <c r="W73" i="12"/>
  <c r="X81" i="12"/>
  <c r="Y81" i="12"/>
  <c r="V81" i="12"/>
  <c r="W81" i="12"/>
  <c r="X89" i="12"/>
  <c r="Y89" i="12"/>
  <c r="V89" i="12"/>
  <c r="W89" i="12"/>
  <c r="X97" i="12"/>
  <c r="Y97" i="12"/>
  <c r="V97" i="12"/>
  <c r="W97" i="12"/>
  <c r="X105" i="12"/>
  <c r="Y105" i="12"/>
  <c r="V105" i="12"/>
  <c r="W105" i="12"/>
  <c r="X113" i="12"/>
  <c r="Y113" i="12"/>
  <c r="V113" i="12"/>
  <c r="W113" i="12"/>
  <c r="X121" i="12"/>
  <c r="Y121" i="12"/>
  <c r="V121" i="12"/>
  <c r="W121" i="12"/>
  <c r="X129" i="12"/>
  <c r="Y129" i="12"/>
  <c r="V129" i="12"/>
  <c r="W129" i="12"/>
  <c r="X137" i="12"/>
  <c r="Y137" i="12"/>
  <c r="V137" i="12"/>
  <c r="W137" i="12"/>
  <c r="X145" i="12"/>
  <c r="Y145" i="12"/>
  <c r="V145" i="12"/>
  <c r="W145" i="12"/>
  <c r="X153" i="12"/>
  <c r="Y153" i="12"/>
  <c r="V153" i="12"/>
  <c r="W153" i="12"/>
  <c r="X161" i="12"/>
  <c r="Y161" i="12"/>
  <c r="V161" i="12"/>
  <c r="W161" i="12"/>
  <c r="X169" i="12"/>
  <c r="Y169" i="12"/>
  <c r="V169" i="12"/>
  <c r="W169" i="12"/>
  <c r="X177" i="12"/>
  <c r="Y177" i="12"/>
  <c r="V177" i="12"/>
  <c r="W177" i="12"/>
  <c r="X185" i="12"/>
  <c r="Y185" i="12"/>
  <c r="V185" i="12"/>
  <c r="W185" i="12"/>
  <c r="X193" i="12"/>
  <c r="Y193" i="12"/>
  <c r="V193" i="12"/>
  <c r="W193" i="12"/>
  <c r="X201" i="12"/>
  <c r="Y201" i="12"/>
  <c r="V201" i="12"/>
  <c r="W201" i="12"/>
  <c r="X209" i="12"/>
  <c r="Y209" i="12"/>
  <c r="V209" i="12"/>
  <c r="W209" i="12"/>
  <c r="X217" i="12"/>
  <c r="Y217" i="12"/>
  <c r="V217" i="12"/>
  <c r="W217" i="12"/>
  <c r="X225" i="12"/>
  <c r="Y225" i="12"/>
  <c r="V225" i="12"/>
  <c r="W225" i="12"/>
  <c r="X233" i="12"/>
  <c r="Y233" i="12"/>
  <c r="V233" i="12"/>
  <c r="W233" i="12"/>
  <c r="X241" i="12"/>
  <c r="Y241" i="12"/>
  <c r="V241" i="12"/>
  <c r="W241" i="12"/>
  <c r="X249" i="12"/>
  <c r="Y249" i="12"/>
  <c r="V249" i="12"/>
  <c r="W249" i="12"/>
  <c r="X257" i="12"/>
  <c r="Y257" i="12"/>
  <c r="V257" i="12"/>
  <c r="W257" i="12"/>
  <c r="X265" i="12"/>
  <c r="Y265" i="12"/>
  <c r="V265" i="12"/>
  <c r="W265" i="12"/>
  <c r="X273" i="12"/>
  <c r="Y273" i="12"/>
  <c r="V273" i="12"/>
  <c r="W273" i="12"/>
  <c r="X281" i="12"/>
  <c r="Y281" i="12"/>
  <c r="V281" i="12"/>
  <c r="W281" i="12"/>
  <c r="X289" i="12"/>
  <c r="Y289" i="12"/>
  <c r="V289" i="12"/>
  <c r="W289" i="12"/>
  <c r="X297" i="12"/>
  <c r="Y297" i="12"/>
  <c r="V297" i="12"/>
  <c r="W297" i="12"/>
  <c r="X305" i="12"/>
  <c r="Y305" i="12"/>
  <c r="V305" i="12"/>
  <c r="W305" i="12"/>
  <c r="X313" i="12"/>
  <c r="Y313" i="12"/>
  <c r="V313" i="12"/>
  <c r="W313" i="12"/>
  <c r="X321" i="12"/>
  <c r="Y321" i="12"/>
  <c r="V321" i="12"/>
  <c r="W321" i="12"/>
  <c r="X329" i="12"/>
  <c r="Y329" i="12"/>
  <c r="V329" i="12"/>
  <c r="W329" i="12"/>
  <c r="X337" i="12"/>
  <c r="Y337" i="12"/>
  <c r="V337" i="12"/>
  <c r="W337" i="12"/>
  <c r="X345" i="12"/>
  <c r="Y345" i="12"/>
  <c r="V345" i="12"/>
  <c r="W345" i="12"/>
  <c r="X353" i="12"/>
  <c r="Y353" i="12"/>
  <c r="V353" i="12"/>
  <c r="W353" i="12"/>
  <c r="X361" i="12"/>
  <c r="Y361" i="12"/>
  <c r="V361" i="12"/>
  <c r="W361" i="12"/>
  <c r="X369" i="12"/>
  <c r="Y369" i="12"/>
  <c r="V369" i="12"/>
  <c r="W369" i="12"/>
  <c r="X377" i="12"/>
  <c r="Y377" i="12"/>
  <c r="V377" i="12"/>
  <c r="W377" i="12"/>
  <c r="X385" i="12"/>
  <c r="Y385" i="12"/>
  <c r="V385" i="12"/>
  <c r="W385" i="12"/>
  <c r="X393" i="12"/>
  <c r="Y393" i="12"/>
  <c r="V393" i="12"/>
  <c r="W393" i="12"/>
  <c r="X401" i="12"/>
  <c r="Y401" i="12"/>
  <c r="V401" i="12"/>
  <c r="W401" i="12"/>
  <c r="X409" i="12"/>
  <c r="Y409" i="12"/>
  <c r="V409" i="12"/>
  <c r="W409" i="12"/>
  <c r="X417" i="12"/>
  <c r="Y417" i="12"/>
  <c r="V417" i="12"/>
  <c r="W417" i="12"/>
  <c r="X425" i="12"/>
  <c r="Y425" i="12"/>
  <c r="V425" i="12"/>
  <c r="W425" i="12"/>
  <c r="X433" i="12"/>
  <c r="Y433" i="12"/>
  <c r="V433" i="12"/>
  <c r="W433" i="12"/>
  <c r="X441" i="12"/>
  <c r="Y441" i="12"/>
  <c r="V441" i="12"/>
  <c r="W441" i="12"/>
  <c r="X449" i="12"/>
  <c r="Y449" i="12"/>
  <c r="V449" i="12"/>
  <c r="W449" i="12"/>
  <c r="X457" i="12"/>
  <c r="Y457" i="12"/>
  <c r="V457" i="12"/>
  <c r="W457" i="12"/>
  <c r="X465" i="12"/>
  <c r="Y465" i="12"/>
  <c r="V465" i="12"/>
  <c r="W465" i="12"/>
  <c r="X473" i="12"/>
  <c r="Y473" i="12"/>
  <c r="V473" i="12"/>
  <c r="W473" i="12"/>
  <c r="X481" i="12"/>
  <c r="Y481" i="12"/>
  <c r="V481" i="12"/>
  <c r="W481" i="12"/>
  <c r="X489" i="12"/>
  <c r="Y489" i="12"/>
  <c r="V489" i="12"/>
  <c r="W489" i="12"/>
  <c r="X497" i="12"/>
  <c r="Y497" i="12"/>
  <c r="V497" i="12"/>
  <c r="W497" i="12"/>
  <c r="X505" i="12"/>
  <c r="Y505" i="12"/>
  <c r="V505" i="12"/>
  <c r="W505" i="12"/>
  <c r="X513" i="12"/>
  <c r="Y513" i="12"/>
  <c r="V513" i="12"/>
  <c r="W513" i="12"/>
  <c r="X521" i="12"/>
  <c r="Y521" i="12"/>
  <c r="V521" i="12"/>
  <c r="W521" i="12"/>
  <c r="X529" i="12"/>
  <c r="Y529" i="12"/>
  <c r="V529" i="12"/>
  <c r="W529" i="12"/>
  <c r="X537" i="12"/>
  <c r="Y537" i="12"/>
  <c r="V537" i="12"/>
  <c r="W537" i="12"/>
  <c r="X545" i="12"/>
  <c r="Y545" i="12"/>
  <c r="V545" i="12"/>
  <c r="W545" i="12"/>
  <c r="X553" i="12"/>
  <c r="Y553" i="12"/>
  <c r="V553" i="12"/>
  <c r="W553" i="12"/>
  <c r="X561" i="12"/>
  <c r="Y561" i="12"/>
  <c r="V561" i="12"/>
  <c r="W561" i="12"/>
  <c r="X569" i="12"/>
  <c r="Y569" i="12"/>
  <c r="V569" i="12"/>
  <c r="W569" i="12"/>
  <c r="X577" i="12"/>
  <c r="Y577" i="12"/>
  <c r="V577" i="12"/>
  <c r="W577" i="12"/>
  <c r="X585" i="12"/>
  <c r="Y585" i="12"/>
  <c r="V585" i="12"/>
  <c r="W585" i="12"/>
  <c r="X593" i="12"/>
  <c r="Y593" i="12"/>
  <c r="V593" i="12"/>
  <c r="W593" i="12"/>
  <c r="X601" i="12"/>
  <c r="Y601" i="12"/>
  <c r="V601" i="12"/>
  <c r="W601" i="12"/>
  <c r="X609" i="12"/>
  <c r="Y609" i="12"/>
  <c r="V609" i="12"/>
  <c r="W609" i="12"/>
  <c r="X617" i="12"/>
  <c r="Y617" i="12"/>
  <c r="V617" i="12"/>
  <c r="W617" i="12"/>
  <c r="X625" i="12"/>
  <c r="Y625" i="12"/>
  <c r="V625" i="12"/>
  <c r="W625" i="12"/>
  <c r="X633" i="12"/>
  <c r="Y633" i="12"/>
  <c r="V633" i="12"/>
  <c r="W633" i="12"/>
  <c r="X641" i="12"/>
  <c r="Y641" i="12"/>
  <c r="V641" i="12"/>
  <c r="W641" i="12"/>
  <c r="X649" i="12"/>
  <c r="Y649" i="12"/>
  <c r="V649" i="12"/>
  <c r="W649" i="12"/>
  <c r="X657" i="12"/>
  <c r="Y657" i="12"/>
  <c r="V657" i="12"/>
  <c r="W657" i="12"/>
  <c r="X665" i="12"/>
  <c r="Y665" i="12"/>
  <c r="V665" i="12"/>
  <c r="W665" i="12"/>
  <c r="X673" i="12"/>
  <c r="Y673" i="12"/>
  <c r="V673" i="12"/>
  <c r="W673" i="12"/>
  <c r="X681" i="12"/>
  <c r="Y681" i="12"/>
  <c r="V681" i="12"/>
  <c r="W681" i="12"/>
  <c r="X689" i="12"/>
  <c r="Y689" i="12"/>
  <c r="V689" i="12"/>
  <c r="W689" i="12"/>
  <c r="X697" i="12"/>
  <c r="Y697" i="12"/>
  <c r="V697" i="12"/>
  <c r="W697" i="12"/>
  <c r="X705" i="12"/>
  <c r="Y705" i="12"/>
  <c r="V705" i="12"/>
  <c r="W705" i="12"/>
  <c r="X713" i="12"/>
  <c r="Y713" i="12"/>
  <c r="V713" i="12"/>
  <c r="W713" i="12"/>
  <c r="X721" i="12"/>
  <c r="Y721" i="12"/>
  <c r="V721" i="12"/>
  <c r="W721" i="12"/>
  <c r="X729" i="12"/>
  <c r="Y729" i="12"/>
  <c r="V729" i="12"/>
  <c r="W729" i="12"/>
  <c r="X737" i="12"/>
  <c r="Y737" i="12"/>
  <c r="V737" i="12"/>
  <c r="W737" i="12"/>
  <c r="X745" i="12"/>
  <c r="Y745" i="12"/>
  <c r="V745" i="12"/>
  <c r="W745" i="12"/>
  <c r="X753" i="12"/>
  <c r="Y753" i="12"/>
  <c r="V753" i="12"/>
  <c r="W753" i="12"/>
  <c r="X761" i="12"/>
  <c r="Y761" i="12"/>
  <c r="V761" i="12"/>
  <c r="W761" i="12"/>
  <c r="X769" i="12"/>
  <c r="Y769" i="12"/>
  <c r="V769" i="12"/>
  <c r="W769" i="12"/>
  <c r="X777" i="12"/>
  <c r="Y777" i="12"/>
  <c r="V777" i="12"/>
  <c r="W777" i="12"/>
  <c r="X785" i="12"/>
  <c r="Y785" i="12"/>
  <c r="V785" i="12"/>
  <c r="W785" i="12"/>
  <c r="X793" i="12"/>
  <c r="Y793" i="12"/>
  <c r="V793" i="12"/>
  <c r="W793" i="12"/>
  <c r="X801" i="12"/>
  <c r="Y801" i="12"/>
  <c r="V801" i="12"/>
  <c r="W801" i="12"/>
  <c r="X809" i="12"/>
  <c r="Y809" i="12"/>
  <c r="V809" i="12"/>
  <c r="W809" i="12"/>
  <c r="X817" i="12"/>
  <c r="Y817" i="12"/>
  <c r="V817" i="12"/>
  <c r="W817" i="12"/>
  <c r="X825" i="12"/>
  <c r="Y825" i="12"/>
  <c r="V825" i="12"/>
  <c r="W825" i="12"/>
  <c r="X833" i="12"/>
  <c r="Y833" i="12"/>
  <c r="V833" i="12"/>
  <c r="W833" i="12"/>
  <c r="X841" i="12"/>
  <c r="Y841" i="12"/>
  <c r="V841" i="12"/>
  <c r="W841" i="12"/>
  <c r="X849" i="12"/>
  <c r="Y849" i="12"/>
  <c r="V849" i="12"/>
  <c r="W849" i="12"/>
  <c r="X857" i="12"/>
  <c r="Y857" i="12"/>
  <c r="V857" i="12"/>
  <c r="W857" i="12"/>
  <c r="X865" i="12"/>
  <c r="Y865" i="12"/>
  <c r="V865" i="12"/>
  <c r="W865" i="12"/>
  <c r="X873" i="12"/>
  <c r="Y873" i="12"/>
  <c r="V873" i="12"/>
  <c r="W873" i="12"/>
  <c r="X881" i="12"/>
  <c r="Y881" i="12"/>
  <c r="V881" i="12"/>
  <c r="W881" i="12"/>
  <c r="X889" i="12"/>
  <c r="Y889" i="12"/>
  <c r="V889" i="12"/>
  <c r="W889" i="12"/>
  <c r="X897" i="12"/>
  <c r="Y897" i="12"/>
  <c r="V897" i="12"/>
  <c r="W897" i="12"/>
  <c r="X905" i="12"/>
  <c r="Y905" i="12"/>
  <c r="V905" i="12"/>
  <c r="W905" i="12"/>
  <c r="X913" i="12"/>
  <c r="Y913" i="12"/>
  <c r="V913" i="12"/>
  <c r="W913" i="12"/>
  <c r="X921" i="12"/>
  <c r="Y921" i="12"/>
  <c r="V921" i="12"/>
  <c r="W921" i="12"/>
  <c r="X929" i="12"/>
  <c r="Y929" i="12"/>
  <c r="V929" i="12"/>
  <c r="W929" i="12"/>
  <c r="X937" i="12"/>
  <c r="Y937" i="12"/>
  <c r="V937" i="12"/>
  <c r="W937" i="12"/>
  <c r="X945" i="12"/>
  <c r="Y945" i="12"/>
  <c r="V945" i="12"/>
  <c r="W945" i="12"/>
  <c r="X953" i="12"/>
  <c r="Y953" i="12"/>
  <c r="V953" i="12"/>
  <c r="W953" i="12"/>
  <c r="X961" i="12"/>
  <c r="Y961" i="12"/>
  <c r="V961" i="12"/>
  <c r="W961" i="12"/>
  <c r="X969" i="12"/>
  <c r="Y969" i="12"/>
  <c r="V969" i="12"/>
  <c r="W969" i="12"/>
  <c r="X977" i="12"/>
  <c r="Y977" i="12"/>
  <c r="V977" i="12"/>
  <c r="W977" i="12"/>
  <c r="X985" i="12"/>
  <c r="Y985" i="12"/>
  <c r="V985" i="12"/>
  <c r="W985" i="12"/>
  <c r="X993" i="12"/>
  <c r="Y993" i="12"/>
  <c r="V993" i="12"/>
  <c r="W993" i="12"/>
  <c r="X1001" i="12"/>
  <c r="Y1001" i="12"/>
  <c r="W1001" i="12"/>
  <c r="V1001" i="12"/>
  <c r="X1009" i="12"/>
  <c r="Y1009" i="12"/>
  <c r="V1009" i="12"/>
  <c r="W1009" i="12"/>
  <c r="X1017" i="12"/>
  <c r="Y1017" i="12"/>
  <c r="W1017" i="12"/>
  <c r="V1017" i="12"/>
  <c r="X1025" i="12"/>
  <c r="Y1025" i="12"/>
  <c r="W1025" i="12"/>
  <c r="V1025" i="12"/>
  <c r="X1033" i="12"/>
  <c r="Y1033" i="12"/>
  <c r="V1033" i="12"/>
  <c r="W1033" i="12"/>
  <c r="X1041" i="12"/>
  <c r="Y1041" i="12"/>
  <c r="V1041" i="12"/>
  <c r="W1041" i="12"/>
  <c r="X1049" i="12"/>
  <c r="Y1049" i="12"/>
  <c r="W1049" i="12"/>
  <c r="V1049" i="12"/>
  <c r="X1057" i="12"/>
  <c r="Y1057" i="12"/>
  <c r="W1057" i="12"/>
  <c r="V1057" i="12"/>
  <c r="Y42" i="13"/>
  <c r="V42" i="13"/>
  <c r="W42" i="13"/>
  <c r="X42" i="13"/>
  <c r="Y50" i="13"/>
  <c r="V50" i="13"/>
  <c r="W50" i="13"/>
  <c r="X50" i="13"/>
  <c r="Y61" i="13"/>
  <c r="V61" i="13"/>
  <c r="W61" i="13"/>
  <c r="X61" i="13"/>
  <c r="Y69" i="13"/>
  <c r="V69" i="13"/>
  <c r="W69" i="13"/>
  <c r="X69" i="13"/>
  <c r="Y77" i="13"/>
  <c r="V77" i="13"/>
  <c r="W77" i="13"/>
  <c r="X77" i="13"/>
  <c r="Y85" i="13"/>
  <c r="V85" i="13"/>
  <c r="W85" i="13"/>
  <c r="X85" i="13"/>
  <c r="Y93" i="13"/>
  <c r="V93" i="13"/>
  <c r="W93" i="13"/>
  <c r="X93" i="13"/>
  <c r="Y101" i="13"/>
  <c r="W101" i="13"/>
  <c r="X101" i="13"/>
  <c r="V101" i="13"/>
  <c r="Y109" i="13"/>
  <c r="W109" i="13"/>
  <c r="X109" i="13"/>
  <c r="V109" i="13"/>
  <c r="Y117" i="13"/>
  <c r="W117" i="13"/>
  <c r="X117" i="13"/>
  <c r="V117" i="13"/>
  <c r="Y125" i="13"/>
  <c r="W125" i="13"/>
  <c r="X125" i="13"/>
  <c r="V125" i="13"/>
  <c r="Y133" i="13"/>
  <c r="W133" i="13"/>
  <c r="X133" i="13"/>
  <c r="V133" i="13"/>
  <c r="Y141" i="13"/>
  <c r="W141" i="13"/>
  <c r="X141" i="13"/>
  <c r="V141" i="13"/>
  <c r="Y149" i="13"/>
  <c r="W149" i="13"/>
  <c r="X149" i="13"/>
  <c r="V149" i="13"/>
  <c r="Y157" i="13"/>
  <c r="W157" i="13"/>
  <c r="X157" i="13"/>
  <c r="V157" i="13"/>
  <c r="Y165" i="13"/>
  <c r="W165" i="13"/>
  <c r="X165" i="13"/>
  <c r="V165" i="13"/>
  <c r="Y173" i="13"/>
  <c r="W173" i="13"/>
  <c r="X173" i="13"/>
  <c r="V173" i="13"/>
  <c r="Y181" i="13"/>
  <c r="W181" i="13"/>
  <c r="X181" i="13"/>
  <c r="V181" i="13"/>
  <c r="Y189" i="13"/>
  <c r="W189" i="13"/>
  <c r="X189" i="13"/>
  <c r="V189" i="13"/>
  <c r="Y197" i="13"/>
  <c r="W197" i="13"/>
  <c r="X197" i="13"/>
  <c r="V197" i="13"/>
  <c r="Y205" i="13"/>
  <c r="W205" i="13"/>
  <c r="X205" i="13"/>
  <c r="V205" i="13"/>
  <c r="Y213" i="13"/>
  <c r="W213" i="13"/>
  <c r="X213" i="13"/>
  <c r="V213" i="13"/>
  <c r="Y221" i="13"/>
  <c r="W221" i="13"/>
  <c r="X221" i="13"/>
  <c r="V221" i="13"/>
  <c r="Y229" i="13"/>
  <c r="W229" i="13"/>
  <c r="X229" i="13"/>
  <c r="V229" i="13"/>
  <c r="Y237" i="13"/>
  <c r="W237" i="13"/>
  <c r="X237" i="13"/>
  <c r="V237" i="13"/>
  <c r="Y245" i="13"/>
  <c r="W245" i="13"/>
  <c r="X245" i="13"/>
  <c r="V245" i="13"/>
  <c r="Y253" i="13"/>
  <c r="W253" i="13"/>
  <c r="X253" i="13"/>
  <c r="V253" i="13"/>
  <c r="Y261" i="13"/>
  <c r="W261" i="13"/>
  <c r="X261" i="13"/>
  <c r="V261" i="13"/>
  <c r="Y269" i="13"/>
  <c r="W269" i="13"/>
  <c r="X269" i="13"/>
  <c r="V269" i="13"/>
  <c r="Y277" i="13"/>
  <c r="W277" i="13"/>
  <c r="X277" i="13"/>
  <c r="V277" i="13"/>
  <c r="Y285" i="13"/>
  <c r="W285" i="13"/>
  <c r="X285" i="13"/>
  <c r="V285" i="13"/>
  <c r="Y293" i="13"/>
  <c r="W293" i="13"/>
  <c r="X293" i="13"/>
  <c r="V293" i="13"/>
  <c r="Y301" i="13"/>
  <c r="W301" i="13"/>
  <c r="X301" i="13"/>
  <c r="V301" i="13"/>
  <c r="Y309" i="13"/>
  <c r="W309" i="13"/>
  <c r="X309" i="13"/>
  <c r="V309" i="13"/>
  <c r="Y317" i="13"/>
  <c r="W317" i="13"/>
  <c r="X317" i="13"/>
  <c r="V317" i="13"/>
  <c r="Y325" i="13"/>
  <c r="W325" i="13"/>
  <c r="X325" i="13"/>
  <c r="V325" i="13"/>
  <c r="Y333" i="13"/>
  <c r="W333" i="13"/>
  <c r="X333" i="13"/>
  <c r="V333" i="13"/>
  <c r="Y341" i="13"/>
  <c r="W341" i="13"/>
  <c r="X341" i="13"/>
  <c r="V341" i="13"/>
  <c r="Y349" i="13"/>
  <c r="W349" i="13"/>
  <c r="X349" i="13"/>
  <c r="V349" i="13"/>
  <c r="Y357" i="13"/>
  <c r="W357" i="13"/>
  <c r="X357" i="13"/>
  <c r="V357" i="13"/>
  <c r="Y365" i="13"/>
  <c r="W365" i="13"/>
  <c r="X365" i="13"/>
  <c r="V365" i="13"/>
  <c r="Y373" i="13"/>
  <c r="W373" i="13"/>
  <c r="X373" i="13"/>
  <c r="V373" i="13"/>
  <c r="Y381" i="13"/>
  <c r="W381" i="13"/>
  <c r="X381" i="13"/>
  <c r="V381" i="13"/>
  <c r="Y389" i="13"/>
  <c r="W389" i="13"/>
  <c r="X389" i="13"/>
  <c r="V389" i="13"/>
  <c r="Y397" i="13"/>
  <c r="W397" i="13"/>
  <c r="X397" i="13"/>
  <c r="V397" i="13"/>
  <c r="Y405" i="13"/>
  <c r="W405" i="13"/>
  <c r="X405" i="13"/>
  <c r="V405" i="13"/>
  <c r="Y413" i="13"/>
  <c r="W413" i="13"/>
  <c r="X413" i="13"/>
  <c r="V413" i="13"/>
  <c r="Y421" i="13"/>
  <c r="W421" i="13"/>
  <c r="X421" i="13"/>
  <c r="V421" i="13"/>
  <c r="Y429" i="13"/>
  <c r="W429" i="13"/>
  <c r="X429" i="13"/>
  <c r="V429" i="13"/>
  <c r="Y437" i="13"/>
  <c r="W437" i="13"/>
  <c r="X437" i="13"/>
  <c r="V437" i="13"/>
  <c r="Y445" i="13"/>
  <c r="W445" i="13"/>
  <c r="X445" i="13"/>
  <c r="V445" i="13"/>
  <c r="Y453" i="13"/>
  <c r="W453" i="13"/>
  <c r="X453" i="13"/>
  <c r="V453" i="13"/>
  <c r="Y461" i="13"/>
  <c r="W461" i="13"/>
  <c r="X461" i="13"/>
  <c r="V461" i="13"/>
  <c r="Y469" i="13"/>
  <c r="W469" i="13"/>
  <c r="X469" i="13"/>
  <c r="V469" i="13"/>
  <c r="Y477" i="13"/>
  <c r="W477" i="13"/>
  <c r="X477" i="13"/>
  <c r="V477" i="13"/>
  <c r="Y485" i="13"/>
  <c r="W485" i="13"/>
  <c r="X485" i="13"/>
  <c r="V485" i="13"/>
  <c r="Y493" i="13"/>
  <c r="W493" i="13"/>
  <c r="X493" i="13"/>
  <c r="V493" i="13"/>
  <c r="Y501" i="13"/>
  <c r="W501" i="13"/>
  <c r="X501" i="13"/>
  <c r="V501" i="13"/>
  <c r="Y509" i="13"/>
  <c r="W509" i="13"/>
  <c r="X509" i="13"/>
  <c r="V509" i="13"/>
  <c r="Y517" i="13"/>
  <c r="W517" i="13"/>
  <c r="X517" i="13"/>
  <c r="V517" i="13"/>
  <c r="Y525" i="13"/>
  <c r="W525" i="13"/>
  <c r="X525" i="13"/>
  <c r="V525" i="13"/>
  <c r="Y533" i="13"/>
  <c r="W533" i="13"/>
  <c r="X533" i="13"/>
  <c r="V533" i="13"/>
  <c r="Y541" i="13"/>
  <c r="W541" i="13"/>
  <c r="X541" i="13"/>
  <c r="V541" i="13"/>
  <c r="Y549" i="13"/>
  <c r="W549" i="13"/>
  <c r="X549" i="13"/>
  <c r="V549" i="13"/>
  <c r="Y557" i="13"/>
  <c r="W557" i="13"/>
  <c r="X557" i="13"/>
  <c r="V557" i="13"/>
  <c r="Y565" i="13"/>
  <c r="W565" i="13"/>
  <c r="X565" i="13"/>
  <c r="V565" i="13"/>
  <c r="Y573" i="13"/>
  <c r="W573" i="13"/>
  <c r="X573" i="13"/>
  <c r="V573" i="13"/>
  <c r="Y581" i="13"/>
  <c r="W581" i="13"/>
  <c r="X581" i="13"/>
  <c r="V581" i="13"/>
  <c r="Y589" i="13"/>
  <c r="W589" i="13"/>
  <c r="X589" i="13"/>
  <c r="V589" i="13"/>
  <c r="Y597" i="13"/>
  <c r="W597" i="13"/>
  <c r="X597" i="13"/>
  <c r="V597" i="13"/>
  <c r="Y605" i="13"/>
  <c r="W605" i="13"/>
  <c r="X605" i="13"/>
  <c r="V605" i="13"/>
  <c r="Y613" i="13"/>
  <c r="W613" i="13"/>
  <c r="X613" i="13"/>
  <c r="V613" i="13"/>
  <c r="Y621" i="13"/>
  <c r="W621" i="13"/>
  <c r="X621" i="13"/>
  <c r="V621" i="13"/>
  <c r="Y629" i="13"/>
  <c r="W629" i="13"/>
  <c r="X629" i="13"/>
  <c r="V629" i="13"/>
  <c r="Y637" i="13"/>
  <c r="W637" i="13"/>
  <c r="X637" i="13"/>
  <c r="V637" i="13"/>
  <c r="Y645" i="13"/>
  <c r="W645" i="13"/>
  <c r="X645" i="13"/>
  <c r="V645" i="13"/>
  <c r="Y653" i="13"/>
  <c r="W653" i="13"/>
  <c r="X653" i="13"/>
  <c r="V653" i="13"/>
  <c r="Y661" i="13"/>
  <c r="W661" i="13"/>
  <c r="X661" i="13"/>
  <c r="V661" i="13"/>
  <c r="Y669" i="13"/>
  <c r="W669" i="13"/>
  <c r="X669" i="13"/>
  <c r="V669" i="13"/>
  <c r="Y677" i="13"/>
  <c r="W677" i="13"/>
  <c r="X677" i="13"/>
  <c r="V677" i="13"/>
  <c r="Y685" i="13"/>
  <c r="W685" i="13"/>
  <c r="X685" i="13"/>
  <c r="V685" i="13"/>
  <c r="Y693" i="13"/>
  <c r="W693" i="13"/>
  <c r="X693" i="13"/>
  <c r="V693" i="13"/>
  <c r="Y701" i="13"/>
  <c r="W701" i="13"/>
  <c r="X701" i="13"/>
  <c r="V701" i="13"/>
  <c r="Y709" i="13"/>
  <c r="W709" i="13"/>
  <c r="X709" i="13"/>
  <c r="V709" i="13"/>
  <c r="Y717" i="13"/>
  <c r="W717" i="13"/>
  <c r="X717" i="13"/>
  <c r="V717" i="13"/>
  <c r="W725" i="13"/>
  <c r="X725" i="13"/>
  <c r="Y725" i="13"/>
  <c r="V725" i="13"/>
  <c r="W733" i="13"/>
  <c r="X733" i="13"/>
  <c r="V733" i="13"/>
  <c r="Y733" i="13"/>
  <c r="W741" i="13"/>
  <c r="X741" i="13"/>
  <c r="Y741" i="13"/>
  <c r="V741" i="13"/>
  <c r="W749" i="13"/>
  <c r="X749" i="13"/>
  <c r="Y749" i="13"/>
  <c r="V749" i="13"/>
  <c r="W757" i="13"/>
  <c r="X757" i="13"/>
  <c r="Y757" i="13"/>
  <c r="V757" i="13"/>
  <c r="W765" i="13"/>
  <c r="X765" i="13"/>
  <c r="Y765" i="13"/>
  <c r="V765" i="13"/>
  <c r="W773" i="13"/>
  <c r="X773" i="13"/>
  <c r="Y773" i="13"/>
  <c r="V773" i="13"/>
  <c r="W781" i="13"/>
  <c r="X781" i="13"/>
  <c r="Y781" i="13"/>
  <c r="V781" i="13"/>
  <c r="W789" i="13"/>
  <c r="X789" i="13"/>
  <c r="Y789" i="13"/>
  <c r="V789" i="13"/>
  <c r="W797" i="13"/>
  <c r="X797" i="13"/>
  <c r="V797" i="13"/>
  <c r="Y797" i="13"/>
  <c r="W805" i="13"/>
  <c r="X805" i="13"/>
  <c r="Y805" i="13"/>
  <c r="V805" i="13"/>
  <c r="W813" i="13"/>
  <c r="X813" i="13"/>
  <c r="Y813" i="13"/>
  <c r="V813" i="13"/>
  <c r="W821" i="13"/>
  <c r="X821" i="13"/>
  <c r="Y821" i="13"/>
  <c r="V821" i="13"/>
  <c r="W829" i="13"/>
  <c r="X829" i="13"/>
  <c r="Y829" i="13"/>
  <c r="V829" i="13"/>
  <c r="W837" i="13"/>
  <c r="X837" i="13"/>
  <c r="Y837" i="13"/>
  <c r="V837" i="13"/>
  <c r="W845" i="13"/>
  <c r="X845" i="13"/>
  <c r="Y845" i="13"/>
  <c r="V845" i="13"/>
  <c r="W853" i="13"/>
  <c r="X853" i="13"/>
  <c r="Y853" i="13"/>
  <c r="V853" i="13"/>
  <c r="W861" i="13"/>
  <c r="X861" i="13"/>
  <c r="V861" i="13"/>
  <c r="Y861" i="13"/>
  <c r="W869" i="13"/>
  <c r="X869" i="13"/>
  <c r="Y869" i="13"/>
  <c r="V869" i="13"/>
  <c r="W877" i="13"/>
  <c r="X877" i="13"/>
  <c r="Y877" i="13"/>
  <c r="V877" i="13"/>
  <c r="W885" i="13"/>
  <c r="X885" i="13"/>
  <c r="Y885" i="13"/>
  <c r="V885" i="13"/>
  <c r="W893" i="13"/>
  <c r="X893" i="13"/>
  <c r="Y893" i="13"/>
  <c r="V893" i="13"/>
  <c r="W901" i="13"/>
  <c r="X901" i="13"/>
  <c r="Y901" i="13"/>
  <c r="V901" i="13"/>
  <c r="W909" i="13"/>
  <c r="X909" i="13"/>
  <c r="Y909" i="13"/>
  <c r="V909" i="13"/>
  <c r="W917" i="13"/>
  <c r="X917" i="13"/>
  <c r="Y917" i="13"/>
  <c r="V917" i="13"/>
  <c r="W925" i="13"/>
  <c r="X925" i="13"/>
  <c r="V925" i="13"/>
  <c r="Y925" i="13"/>
  <c r="W933" i="13"/>
  <c r="X933" i="13"/>
  <c r="Y933" i="13"/>
  <c r="V933" i="13"/>
  <c r="W941" i="13"/>
  <c r="X941" i="13"/>
  <c r="Y941" i="13"/>
  <c r="V941" i="13"/>
  <c r="W949" i="13"/>
  <c r="X949" i="13"/>
  <c r="Y949" i="13"/>
  <c r="V949" i="13"/>
  <c r="W957" i="13"/>
  <c r="X957" i="13"/>
  <c r="Y957" i="13"/>
  <c r="V957" i="13"/>
  <c r="W965" i="13"/>
  <c r="X965" i="13"/>
  <c r="Y965" i="13"/>
  <c r="V965" i="13"/>
  <c r="W973" i="13"/>
  <c r="X973" i="13"/>
  <c r="Y973" i="13"/>
  <c r="V973" i="13"/>
  <c r="W981" i="13"/>
  <c r="X981" i="13"/>
  <c r="Y981" i="13"/>
  <c r="V981" i="13"/>
  <c r="W989" i="13"/>
  <c r="X989" i="13"/>
  <c r="V989" i="13"/>
  <c r="Y989" i="13"/>
  <c r="W997" i="13"/>
  <c r="X997" i="13"/>
  <c r="Y997" i="13"/>
  <c r="V997" i="13"/>
  <c r="W1005" i="13"/>
  <c r="X1005" i="13"/>
  <c r="Y1005" i="13"/>
  <c r="V1005" i="13"/>
  <c r="W1013" i="13"/>
  <c r="X1013" i="13"/>
  <c r="Y1013" i="13"/>
  <c r="V1013" i="13"/>
  <c r="W1021" i="13"/>
  <c r="X1021" i="13"/>
  <c r="Y1021" i="13"/>
  <c r="V1021" i="13"/>
  <c r="W1029" i="13"/>
  <c r="X1029" i="13"/>
  <c r="Y1029" i="13"/>
  <c r="V1029" i="13"/>
  <c r="W1037" i="13"/>
  <c r="X1037" i="13"/>
  <c r="Y1037" i="13"/>
  <c r="V1037" i="13"/>
  <c r="W1045" i="13"/>
  <c r="X1045" i="13"/>
  <c r="Y1045" i="13"/>
  <c r="V1045" i="13"/>
  <c r="W1053" i="13"/>
  <c r="X1053" i="13"/>
  <c r="V1053" i="13"/>
  <c r="Y1053" i="13"/>
  <c r="X38" i="14"/>
  <c r="Y38" i="14"/>
  <c r="V38" i="14"/>
  <c r="W38" i="14"/>
  <c r="X46" i="14"/>
  <c r="Y46" i="14"/>
  <c r="V46" i="14"/>
  <c r="W46" i="14"/>
  <c r="X54" i="14"/>
  <c r="Y54" i="14"/>
  <c r="V54" i="14"/>
  <c r="W54" i="14"/>
  <c r="Y65" i="14"/>
  <c r="X65" i="14"/>
  <c r="V65" i="14"/>
  <c r="W65" i="14"/>
  <c r="Y73" i="14"/>
  <c r="V73" i="14"/>
  <c r="X73" i="14"/>
  <c r="W73" i="14"/>
  <c r="Y81" i="14"/>
  <c r="X81" i="14"/>
  <c r="V81" i="14"/>
  <c r="W81" i="14"/>
  <c r="Y89" i="14"/>
  <c r="X89" i="14"/>
  <c r="V89" i="14"/>
  <c r="W89" i="14"/>
  <c r="Y97" i="14"/>
  <c r="X97" i="14"/>
  <c r="V97" i="14"/>
  <c r="W97" i="14"/>
  <c r="Y105" i="14"/>
  <c r="X105" i="14"/>
  <c r="V105" i="14"/>
  <c r="W105" i="14"/>
  <c r="Y113" i="14"/>
  <c r="X113" i="14"/>
  <c r="V113" i="14"/>
  <c r="W113" i="14"/>
  <c r="Y121" i="14"/>
  <c r="X121" i="14"/>
  <c r="V121" i="14"/>
  <c r="W121" i="14"/>
  <c r="Y129" i="14"/>
  <c r="X129" i="14"/>
  <c r="V129" i="14"/>
  <c r="W129" i="14"/>
  <c r="Y137" i="14"/>
  <c r="V137" i="14"/>
  <c r="X137" i="14"/>
  <c r="W137" i="14"/>
  <c r="Y145" i="14"/>
  <c r="X145" i="14"/>
  <c r="V145" i="14"/>
  <c r="W145" i="14"/>
  <c r="Y153" i="14"/>
  <c r="X153" i="14"/>
  <c r="V153" i="14"/>
  <c r="W153" i="14"/>
  <c r="Y161" i="14"/>
  <c r="X161" i="14"/>
  <c r="V161" i="14"/>
  <c r="W161" i="14"/>
  <c r="Y169" i="14"/>
  <c r="X169" i="14"/>
  <c r="V169" i="14"/>
  <c r="W169" i="14"/>
  <c r="Y177" i="14"/>
  <c r="X177" i="14"/>
  <c r="V177" i="14"/>
  <c r="W177" i="14"/>
  <c r="Y185" i="14"/>
  <c r="X185" i="14"/>
  <c r="V185" i="14"/>
  <c r="W185" i="14"/>
  <c r="Y193" i="14"/>
  <c r="X193" i="14"/>
  <c r="V193" i="14"/>
  <c r="W193" i="14"/>
  <c r="Y201" i="14"/>
  <c r="V201" i="14"/>
  <c r="X201" i="14"/>
  <c r="W201" i="14"/>
  <c r="Y209" i="14"/>
  <c r="X209" i="14"/>
  <c r="V209" i="14"/>
  <c r="W209" i="14"/>
  <c r="Y217" i="14"/>
  <c r="X217" i="14"/>
  <c r="V217" i="14"/>
  <c r="W217" i="14"/>
  <c r="Y225" i="14"/>
  <c r="X225" i="14"/>
  <c r="V225" i="14"/>
  <c r="W225" i="14"/>
  <c r="Y233" i="14"/>
  <c r="X233" i="14"/>
  <c r="V233" i="14"/>
  <c r="W233" i="14"/>
  <c r="Y241" i="14"/>
  <c r="X241" i="14"/>
  <c r="V241" i="14"/>
  <c r="W241" i="14"/>
  <c r="Y249" i="14"/>
  <c r="X249" i="14"/>
  <c r="V249" i="14"/>
  <c r="W249" i="14"/>
  <c r="Y257" i="14"/>
  <c r="X257" i="14"/>
  <c r="V257" i="14"/>
  <c r="W257" i="14"/>
  <c r="Y265" i="14"/>
  <c r="V265" i="14"/>
  <c r="X265" i="14"/>
  <c r="W265" i="14"/>
  <c r="Y273" i="14"/>
  <c r="X273" i="14"/>
  <c r="V273" i="14"/>
  <c r="W273" i="14"/>
  <c r="Y281" i="14"/>
  <c r="X281" i="14"/>
  <c r="V281" i="14"/>
  <c r="W281" i="14"/>
  <c r="Y289" i="14"/>
  <c r="X289" i="14"/>
  <c r="V289" i="14"/>
  <c r="W289" i="14"/>
  <c r="Y297" i="14"/>
  <c r="X297" i="14"/>
  <c r="V297" i="14"/>
  <c r="W297" i="14"/>
  <c r="Y305" i="14"/>
  <c r="X305" i="14"/>
  <c r="V305" i="14"/>
  <c r="W305" i="14"/>
  <c r="Y313" i="14"/>
  <c r="X313" i="14"/>
  <c r="V313" i="14"/>
  <c r="W313" i="14"/>
  <c r="Y321" i="14"/>
  <c r="X321" i="14"/>
  <c r="V321" i="14"/>
  <c r="W321" i="14"/>
  <c r="Y329" i="14"/>
  <c r="V329" i="14"/>
  <c r="X329" i="14"/>
  <c r="W329" i="14"/>
  <c r="Y337" i="14"/>
  <c r="X337" i="14"/>
  <c r="V337" i="14"/>
  <c r="W337" i="14"/>
  <c r="Y345" i="14"/>
  <c r="X345" i="14"/>
  <c r="V345" i="14"/>
  <c r="W345" i="14"/>
  <c r="Y353" i="14"/>
  <c r="X353" i="14"/>
  <c r="V353" i="14"/>
  <c r="W353" i="14"/>
  <c r="Y361" i="14"/>
  <c r="X361" i="14"/>
  <c r="V361" i="14"/>
  <c r="W361" i="14"/>
  <c r="Y369" i="14"/>
  <c r="X369" i="14"/>
  <c r="V369" i="14"/>
  <c r="W369" i="14"/>
  <c r="Y377" i="14"/>
  <c r="X377" i="14"/>
  <c r="V377" i="14"/>
  <c r="W377" i="14"/>
  <c r="Y385" i="14"/>
  <c r="X385" i="14"/>
  <c r="V385" i="14"/>
  <c r="W385" i="14"/>
  <c r="Y393" i="14"/>
  <c r="V393" i="14"/>
  <c r="X393" i="14"/>
  <c r="W393" i="14"/>
  <c r="Y401" i="14"/>
  <c r="X401" i="14"/>
  <c r="V401" i="14"/>
  <c r="W401" i="14"/>
  <c r="Y409" i="14"/>
  <c r="X409" i="14"/>
  <c r="V409" i="14"/>
  <c r="W409" i="14"/>
  <c r="Y417" i="14"/>
  <c r="X417" i="14"/>
  <c r="V417" i="14"/>
  <c r="W417" i="14"/>
  <c r="Y425" i="14"/>
  <c r="X425" i="14"/>
  <c r="V425" i="14"/>
  <c r="W425" i="14"/>
  <c r="Y433" i="14"/>
  <c r="X433" i="14"/>
  <c r="V433" i="14"/>
  <c r="W433" i="14"/>
  <c r="Y441" i="14"/>
  <c r="X441" i="14"/>
  <c r="V441" i="14"/>
  <c r="W441" i="14"/>
  <c r="Y449" i="14"/>
  <c r="X449" i="14"/>
  <c r="V449" i="14"/>
  <c r="W449" i="14"/>
  <c r="Y457" i="14"/>
  <c r="V457" i="14"/>
  <c r="W457" i="14"/>
  <c r="X457" i="14"/>
  <c r="Y465" i="14"/>
  <c r="X465" i="14"/>
  <c r="V465" i="14"/>
  <c r="W465" i="14"/>
  <c r="Y473" i="14"/>
  <c r="X473" i="14"/>
  <c r="V473" i="14"/>
  <c r="W473" i="14"/>
  <c r="Y481" i="14"/>
  <c r="X481" i="14"/>
  <c r="V481" i="14"/>
  <c r="W481" i="14"/>
  <c r="Y489" i="14"/>
  <c r="X489" i="14"/>
  <c r="V489" i="14"/>
  <c r="W489" i="14"/>
  <c r="Y497" i="14"/>
  <c r="X497" i="14"/>
  <c r="V497" i="14"/>
  <c r="W497" i="14"/>
  <c r="Y505" i="14"/>
  <c r="X505" i="14"/>
  <c r="V505" i="14"/>
  <c r="W505" i="14"/>
  <c r="Y513" i="14"/>
  <c r="X513" i="14"/>
  <c r="V513" i="14"/>
  <c r="W513" i="14"/>
  <c r="Y521" i="14"/>
  <c r="V521" i="14"/>
  <c r="W521" i="14"/>
  <c r="X521" i="14"/>
  <c r="Y529" i="14"/>
  <c r="X529" i="14"/>
  <c r="V529" i="14"/>
  <c r="W529" i="14"/>
  <c r="Y537" i="14"/>
  <c r="X537" i="14"/>
  <c r="V537" i="14"/>
  <c r="W537" i="14"/>
  <c r="Y545" i="14"/>
  <c r="X545" i="14"/>
  <c r="V545" i="14"/>
  <c r="W545" i="14"/>
  <c r="Y553" i="14"/>
  <c r="X553" i="14"/>
  <c r="V553" i="14"/>
  <c r="W553" i="14"/>
  <c r="Y561" i="14"/>
  <c r="X561" i="14"/>
  <c r="V561" i="14"/>
  <c r="W561" i="14"/>
  <c r="Y569" i="14"/>
  <c r="X569" i="14"/>
  <c r="V569" i="14"/>
  <c r="W569" i="14"/>
  <c r="Y577" i="14"/>
  <c r="X577" i="14"/>
  <c r="V577" i="14"/>
  <c r="W577" i="14"/>
  <c r="Y585" i="14"/>
  <c r="V585" i="14"/>
  <c r="X585" i="14"/>
  <c r="W585" i="14"/>
  <c r="Y593" i="14"/>
  <c r="X593" i="14"/>
  <c r="V593" i="14"/>
  <c r="W593" i="14"/>
  <c r="Y601" i="14"/>
  <c r="X601" i="14"/>
  <c r="V601" i="14"/>
  <c r="W601" i="14"/>
  <c r="Y609" i="14"/>
  <c r="X609" i="14"/>
  <c r="V609" i="14"/>
  <c r="W609" i="14"/>
  <c r="Y617" i="14"/>
  <c r="X617" i="14"/>
  <c r="V617" i="14"/>
  <c r="W617" i="14"/>
  <c r="Y625" i="14"/>
  <c r="X625" i="14"/>
  <c r="V625" i="14"/>
  <c r="W625" i="14"/>
  <c r="Y633" i="14"/>
  <c r="X633" i="14"/>
  <c r="V633" i="14"/>
  <c r="W633" i="14"/>
  <c r="Y641" i="14"/>
  <c r="X641" i="14"/>
  <c r="V641" i="14"/>
  <c r="W641" i="14"/>
  <c r="Y649" i="14"/>
  <c r="V649" i="14"/>
  <c r="X649" i="14"/>
  <c r="W649" i="14"/>
  <c r="Y657" i="14"/>
  <c r="X657" i="14"/>
  <c r="V657" i="14"/>
  <c r="W657" i="14"/>
  <c r="Y665" i="14"/>
  <c r="X665" i="14"/>
  <c r="V665" i="14"/>
  <c r="W665" i="14"/>
  <c r="Y673" i="14"/>
  <c r="X673" i="14"/>
  <c r="V673" i="14"/>
  <c r="W673" i="14"/>
  <c r="Y681" i="14"/>
  <c r="X681" i="14"/>
  <c r="V681" i="14"/>
  <c r="W681" i="14"/>
  <c r="Y689" i="14"/>
  <c r="X689" i="14"/>
  <c r="V689" i="14"/>
  <c r="W689" i="14"/>
  <c r="Y697" i="14"/>
  <c r="X697" i="14"/>
  <c r="V697" i="14"/>
  <c r="W697" i="14"/>
  <c r="Y705" i="14"/>
  <c r="X705" i="14"/>
  <c r="V705" i="14"/>
  <c r="W705" i="14"/>
  <c r="Y713" i="14"/>
  <c r="V713" i="14"/>
  <c r="X713" i="14"/>
  <c r="W713" i="14"/>
  <c r="Y721" i="14"/>
  <c r="X721" i="14"/>
  <c r="V721" i="14"/>
  <c r="W721" i="14"/>
  <c r="Y729" i="14"/>
  <c r="X729" i="14"/>
  <c r="V729" i="14"/>
  <c r="W729" i="14"/>
  <c r="Y737" i="14"/>
  <c r="X737" i="14"/>
  <c r="V737" i="14"/>
  <c r="W737" i="14"/>
  <c r="Y745" i="14"/>
  <c r="X745" i="14"/>
  <c r="V745" i="14"/>
  <c r="W745" i="14"/>
  <c r="Y753" i="14"/>
  <c r="X753" i="14"/>
  <c r="V753" i="14"/>
  <c r="W753" i="14"/>
  <c r="Y761" i="14"/>
  <c r="X761" i="14"/>
  <c r="V761" i="14"/>
  <c r="W761" i="14"/>
  <c r="Y769" i="14"/>
  <c r="X769" i="14"/>
  <c r="V769" i="14"/>
  <c r="W769" i="14"/>
  <c r="Y777" i="14"/>
  <c r="V777" i="14"/>
  <c r="X777" i="14"/>
  <c r="W777" i="14"/>
  <c r="Y785" i="14"/>
  <c r="X785" i="14"/>
  <c r="V785" i="14"/>
  <c r="W785" i="14"/>
  <c r="Y793" i="14"/>
  <c r="X793" i="14"/>
  <c r="V793" i="14"/>
  <c r="W793" i="14"/>
  <c r="Y801" i="14"/>
  <c r="X801" i="14"/>
  <c r="V801" i="14"/>
  <c r="W801" i="14"/>
  <c r="Y809" i="14"/>
  <c r="X809" i="14"/>
  <c r="V809" i="14"/>
  <c r="W809" i="14"/>
  <c r="Y817" i="14"/>
  <c r="X817" i="14"/>
  <c r="V817" i="14"/>
  <c r="W817" i="14"/>
  <c r="Y825" i="14"/>
  <c r="X825" i="14"/>
  <c r="V825" i="14"/>
  <c r="W825" i="14"/>
  <c r="Y833" i="14"/>
  <c r="X833" i="14"/>
  <c r="V833" i="14"/>
  <c r="W833" i="14"/>
  <c r="Y841" i="14"/>
  <c r="V841" i="14"/>
  <c r="X841" i="14"/>
  <c r="W841" i="14"/>
  <c r="Y849" i="14"/>
  <c r="X849" i="14"/>
  <c r="V849" i="14"/>
  <c r="W849" i="14"/>
  <c r="Y857" i="14"/>
  <c r="X857" i="14"/>
  <c r="V857" i="14"/>
  <c r="W857" i="14"/>
  <c r="Y865" i="14"/>
  <c r="X865" i="14"/>
  <c r="V865" i="14"/>
  <c r="W865" i="14"/>
  <c r="Y873" i="14"/>
  <c r="X873" i="14"/>
  <c r="V873" i="14"/>
  <c r="W873" i="14"/>
  <c r="Y881" i="14"/>
  <c r="X881" i="14"/>
  <c r="V881" i="14"/>
  <c r="W881" i="14"/>
  <c r="Y889" i="14"/>
  <c r="X889" i="14"/>
  <c r="V889" i="14"/>
  <c r="W889" i="14"/>
  <c r="Y897" i="14"/>
  <c r="X897" i="14"/>
  <c r="V897" i="14"/>
  <c r="W897" i="14"/>
  <c r="Y905" i="14"/>
  <c r="X905" i="14"/>
  <c r="V905" i="14"/>
  <c r="W905" i="14"/>
  <c r="Y913" i="14"/>
  <c r="X913" i="14"/>
  <c r="V913" i="14"/>
  <c r="W913" i="14"/>
  <c r="Y921" i="14"/>
  <c r="V921" i="14"/>
  <c r="X921" i="14"/>
  <c r="W921" i="14"/>
  <c r="Y929" i="14"/>
  <c r="X929" i="14"/>
  <c r="V929" i="14"/>
  <c r="W929" i="14"/>
  <c r="Y937" i="14"/>
  <c r="X937" i="14"/>
  <c r="V937" i="14"/>
  <c r="W937" i="14"/>
  <c r="Y945" i="14"/>
  <c r="X945" i="14"/>
  <c r="V945" i="14"/>
  <c r="W945" i="14"/>
  <c r="Y953" i="14"/>
  <c r="X953" i="14"/>
  <c r="V953" i="14"/>
  <c r="W953" i="14"/>
  <c r="Y961" i="14"/>
  <c r="X961" i="14"/>
  <c r="V961" i="14"/>
  <c r="W961" i="14"/>
  <c r="Y969" i="14"/>
  <c r="X969" i="14"/>
  <c r="V969" i="14"/>
  <c r="W969" i="14"/>
  <c r="Y977" i="14"/>
  <c r="X977" i="14"/>
  <c r="V977" i="14"/>
  <c r="W977" i="14"/>
  <c r="Y985" i="14"/>
  <c r="V985" i="14"/>
  <c r="X985" i="14"/>
  <c r="W985" i="14"/>
  <c r="Y993" i="14"/>
  <c r="X993" i="14"/>
  <c r="V993" i="14"/>
  <c r="W993" i="14"/>
  <c r="Y1001" i="14"/>
  <c r="X1001" i="14"/>
  <c r="V1001" i="14"/>
  <c r="W1001" i="14"/>
  <c r="Y1009" i="14"/>
  <c r="X1009" i="14"/>
  <c r="V1009" i="14"/>
  <c r="W1009" i="14"/>
  <c r="Y1017" i="14"/>
  <c r="X1017" i="14"/>
  <c r="V1017" i="14"/>
  <c r="W1017" i="14"/>
  <c r="Y1025" i="14"/>
  <c r="X1025" i="14"/>
  <c r="V1025" i="14"/>
  <c r="W1025" i="14"/>
  <c r="Y1033" i="14"/>
  <c r="X1033" i="14"/>
  <c r="V1033" i="14"/>
  <c r="W1033" i="14"/>
  <c r="Y1041" i="14"/>
  <c r="X1041" i="14"/>
  <c r="V1041" i="14"/>
  <c r="W1041" i="14"/>
  <c r="Y1049" i="14"/>
  <c r="X1049" i="14"/>
  <c r="V1049" i="14"/>
  <c r="W1049" i="14"/>
  <c r="Y1057" i="14"/>
  <c r="X1057" i="14"/>
  <c r="V1057" i="14"/>
  <c r="W1057" i="14"/>
  <c r="X42" i="15"/>
  <c r="Y42" i="15"/>
  <c r="V42" i="15"/>
  <c r="W42" i="15"/>
  <c r="X50" i="15"/>
  <c r="Y50" i="15"/>
  <c r="V50" i="15"/>
  <c r="W50" i="15"/>
  <c r="Y61" i="15"/>
  <c r="X61" i="15"/>
  <c r="V61" i="15"/>
  <c r="W61" i="15"/>
  <c r="Y69" i="15"/>
  <c r="V69" i="15"/>
  <c r="X69" i="15"/>
  <c r="W69" i="15"/>
  <c r="Y77" i="15"/>
  <c r="X77" i="15"/>
  <c r="V77" i="15"/>
  <c r="W77" i="15"/>
  <c r="Y85" i="15"/>
  <c r="X85" i="15"/>
  <c r="V85" i="15"/>
  <c r="W85" i="15"/>
  <c r="Y93" i="15"/>
  <c r="X93" i="15"/>
  <c r="V93" i="15"/>
  <c r="W93" i="15"/>
  <c r="Y101" i="15"/>
  <c r="X101" i="15"/>
  <c r="V101" i="15"/>
  <c r="W101" i="15"/>
  <c r="Y109" i="15"/>
  <c r="X109" i="15"/>
  <c r="V109" i="15"/>
  <c r="W109" i="15"/>
  <c r="Y117" i="15"/>
  <c r="X117" i="15"/>
  <c r="V117" i="15"/>
  <c r="W117" i="15"/>
  <c r="Y125" i="15"/>
  <c r="X125" i="15"/>
  <c r="V125" i="15"/>
  <c r="W125" i="15"/>
  <c r="Y133" i="15"/>
  <c r="V133" i="15"/>
  <c r="X133" i="15"/>
  <c r="W133" i="15"/>
  <c r="Y141" i="15"/>
  <c r="X141" i="15"/>
  <c r="V141" i="15"/>
  <c r="W141" i="15"/>
  <c r="Y149" i="15"/>
  <c r="X149" i="15"/>
  <c r="V149" i="15"/>
  <c r="W149" i="15"/>
  <c r="Y157" i="15"/>
  <c r="X157" i="15"/>
  <c r="V157" i="15"/>
  <c r="W157" i="15"/>
  <c r="Y165" i="15"/>
  <c r="X165" i="15"/>
  <c r="V165" i="15"/>
  <c r="W165" i="15"/>
  <c r="Y173" i="15"/>
  <c r="X173" i="15"/>
  <c r="V173" i="15"/>
  <c r="W173" i="15"/>
  <c r="Y181" i="15"/>
  <c r="X181" i="15"/>
  <c r="V181" i="15"/>
  <c r="W181" i="15"/>
  <c r="Y189" i="15"/>
  <c r="X189" i="15"/>
  <c r="V189" i="15"/>
  <c r="W189" i="15"/>
  <c r="Y197" i="15"/>
  <c r="V197" i="15"/>
  <c r="X197" i="15"/>
  <c r="W197" i="15"/>
  <c r="Y205" i="15"/>
  <c r="X205" i="15"/>
  <c r="V205" i="15"/>
  <c r="W205" i="15"/>
  <c r="Y213" i="15"/>
  <c r="X213" i="15"/>
  <c r="V213" i="15"/>
  <c r="W213" i="15"/>
  <c r="Y221" i="15"/>
  <c r="X221" i="15"/>
  <c r="V221" i="15"/>
  <c r="W221" i="15"/>
  <c r="Y229" i="15"/>
  <c r="X229" i="15"/>
  <c r="V229" i="15"/>
  <c r="W229" i="15"/>
  <c r="Y237" i="15"/>
  <c r="X237" i="15"/>
  <c r="V237" i="15"/>
  <c r="W237" i="15"/>
  <c r="Y245" i="15"/>
  <c r="X245" i="15"/>
  <c r="V245" i="15"/>
  <c r="W245" i="15"/>
  <c r="Y253" i="15"/>
  <c r="X253" i="15"/>
  <c r="V253" i="15"/>
  <c r="W253" i="15"/>
  <c r="Y261" i="15"/>
  <c r="V261" i="15"/>
  <c r="X261" i="15"/>
  <c r="W261" i="15"/>
  <c r="Y269" i="15"/>
  <c r="X269" i="15"/>
  <c r="V269" i="15"/>
  <c r="W269" i="15"/>
  <c r="Y277" i="15"/>
  <c r="X277" i="15"/>
  <c r="V277" i="15"/>
  <c r="W277" i="15"/>
  <c r="Y285" i="15"/>
  <c r="X285" i="15"/>
  <c r="V285" i="15"/>
  <c r="W285" i="15"/>
  <c r="Y293" i="15"/>
  <c r="X293" i="15"/>
  <c r="V293" i="15"/>
  <c r="W293" i="15"/>
  <c r="Y301" i="15"/>
  <c r="X301" i="15"/>
  <c r="V301" i="15"/>
  <c r="W301" i="15"/>
  <c r="Y309" i="15"/>
  <c r="X309" i="15"/>
  <c r="V309" i="15"/>
  <c r="W309" i="15"/>
  <c r="Y317" i="15"/>
  <c r="X317" i="15"/>
  <c r="V317" i="15"/>
  <c r="W317" i="15"/>
  <c r="Y325" i="15"/>
  <c r="V325" i="15"/>
  <c r="X325" i="15"/>
  <c r="W325" i="15"/>
  <c r="Y333" i="15"/>
  <c r="X333" i="15"/>
  <c r="V333" i="15"/>
  <c r="W333" i="15"/>
  <c r="Y341" i="15"/>
  <c r="X341" i="15"/>
  <c r="V341" i="15"/>
  <c r="W341" i="15"/>
  <c r="Y349" i="15"/>
  <c r="X349" i="15"/>
  <c r="V349" i="15"/>
  <c r="W349" i="15"/>
  <c r="Y357" i="15"/>
  <c r="X357" i="15"/>
  <c r="V357" i="15"/>
  <c r="W357" i="15"/>
  <c r="Y365" i="15"/>
  <c r="X365" i="15"/>
  <c r="V365" i="15"/>
  <c r="W365" i="15"/>
  <c r="Y373" i="15"/>
  <c r="X373" i="15"/>
  <c r="V373" i="15"/>
  <c r="W373" i="15"/>
  <c r="Y381" i="15"/>
  <c r="X381" i="15"/>
  <c r="V381" i="15"/>
  <c r="W381" i="15"/>
  <c r="Y389" i="15"/>
  <c r="V389" i="15"/>
  <c r="X389" i="15"/>
  <c r="W389" i="15"/>
  <c r="Y397" i="15"/>
  <c r="X397" i="15"/>
  <c r="V397" i="15"/>
  <c r="W397" i="15"/>
  <c r="Y405" i="15"/>
  <c r="X405" i="15"/>
  <c r="V405" i="15"/>
  <c r="W405" i="15"/>
  <c r="Y413" i="15"/>
  <c r="X413" i="15"/>
  <c r="V413" i="15"/>
  <c r="W413" i="15"/>
  <c r="Y421" i="15"/>
  <c r="X421" i="15"/>
  <c r="V421" i="15"/>
  <c r="W421" i="15"/>
  <c r="Y429" i="15"/>
  <c r="X429" i="15"/>
  <c r="V429" i="15"/>
  <c r="W429" i="15"/>
  <c r="Y437" i="15"/>
  <c r="X437" i="15"/>
  <c r="V437" i="15"/>
  <c r="W437" i="15"/>
  <c r="Y445" i="15"/>
  <c r="X445" i="15"/>
  <c r="V445" i="15"/>
  <c r="W445" i="15"/>
  <c r="Y453" i="15"/>
  <c r="V453" i="15"/>
  <c r="W453" i="15"/>
  <c r="X453" i="15"/>
  <c r="Y461" i="15"/>
  <c r="X461" i="15"/>
  <c r="V461" i="15"/>
  <c r="W461" i="15"/>
  <c r="Y469" i="15"/>
  <c r="X469" i="15"/>
  <c r="V469" i="15"/>
  <c r="W469" i="15"/>
  <c r="Y477" i="15"/>
  <c r="X477" i="15"/>
  <c r="V477" i="15"/>
  <c r="W477" i="15"/>
  <c r="Y485" i="15"/>
  <c r="X485" i="15"/>
  <c r="V485" i="15"/>
  <c r="W485" i="15"/>
  <c r="Y493" i="15"/>
  <c r="X493" i="15"/>
  <c r="V493" i="15"/>
  <c r="W493" i="15"/>
  <c r="Y501" i="15"/>
  <c r="X501" i="15"/>
  <c r="V501" i="15"/>
  <c r="W501" i="15"/>
  <c r="Y509" i="15"/>
  <c r="X509" i="15"/>
  <c r="V509" i="15"/>
  <c r="W509" i="15"/>
  <c r="Y517" i="15"/>
  <c r="V517" i="15"/>
  <c r="X517" i="15"/>
  <c r="W517" i="15"/>
  <c r="Y525" i="15"/>
  <c r="X525" i="15"/>
  <c r="V525" i="15"/>
  <c r="W525" i="15"/>
  <c r="Y533" i="15"/>
  <c r="X533" i="15"/>
  <c r="V533" i="15"/>
  <c r="W533" i="15"/>
  <c r="Y541" i="15"/>
  <c r="X541" i="15"/>
  <c r="V541" i="15"/>
  <c r="W541" i="15"/>
  <c r="Y549" i="15"/>
  <c r="X549" i="15"/>
  <c r="V549" i="15"/>
  <c r="W549" i="15"/>
  <c r="Y557" i="15"/>
  <c r="X557" i="15"/>
  <c r="V557" i="15"/>
  <c r="W557" i="15"/>
  <c r="Y565" i="15"/>
  <c r="V565" i="15"/>
  <c r="X565" i="15"/>
  <c r="W565" i="15"/>
  <c r="Y573" i="15"/>
  <c r="X573" i="15"/>
  <c r="V573" i="15"/>
  <c r="W573" i="15"/>
  <c r="Y581" i="15"/>
  <c r="X581" i="15"/>
  <c r="V581" i="15"/>
  <c r="W581" i="15"/>
  <c r="Y589" i="15"/>
  <c r="X589" i="15"/>
  <c r="V589" i="15"/>
  <c r="W589" i="15"/>
  <c r="Y597" i="15"/>
  <c r="X597" i="15"/>
  <c r="V597" i="15"/>
  <c r="W597" i="15"/>
  <c r="Y605" i="15"/>
  <c r="X605" i="15"/>
  <c r="V605" i="15"/>
  <c r="W605" i="15"/>
  <c r="Y613" i="15"/>
  <c r="X613" i="15"/>
  <c r="V613" i="15"/>
  <c r="W613" i="15"/>
  <c r="Y621" i="15"/>
  <c r="X621" i="15"/>
  <c r="V621" i="15"/>
  <c r="W621" i="15"/>
  <c r="Y629" i="15"/>
  <c r="V629" i="15"/>
  <c r="W629" i="15"/>
  <c r="X629" i="15"/>
  <c r="Y637" i="15"/>
  <c r="X637" i="15"/>
  <c r="V637" i="15"/>
  <c r="W637" i="15"/>
  <c r="Y645" i="15"/>
  <c r="X645" i="15"/>
  <c r="V645" i="15"/>
  <c r="W645" i="15"/>
  <c r="Y653" i="15"/>
  <c r="X653" i="15"/>
  <c r="V653" i="15"/>
  <c r="W653" i="15"/>
  <c r="Y661" i="15"/>
  <c r="X661" i="15"/>
  <c r="V661" i="15"/>
  <c r="W661" i="15"/>
  <c r="Y669" i="15"/>
  <c r="X669" i="15"/>
  <c r="V669" i="15"/>
  <c r="W669" i="15"/>
  <c r="Y677" i="15"/>
  <c r="X677" i="15"/>
  <c r="V677" i="15"/>
  <c r="W677" i="15"/>
  <c r="Y685" i="15"/>
  <c r="X685" i="15"/>
  <c r="V685" i="15"/>
  <c r="W685" i="15"/>
  <c r="Y693" i="15"/>
  <c r="X693" i="15"/>
  <c r="V693" i="15"/>
  <c r="W693" i="15"/>
  <c r="Y701" i="15"/>
  <c r="X701" i="15"/>
  <c r="V701" i="15"/>
  <c r="W701" i="15"/>
  <c r="Y709" i="15"/>
  <c r="X709" i="15"/>
  <c r="V709" i="15"/>
  <c r="W709" i="15"/>
  <c r="Y717" i="15"/>
  <c r="X717" i="15"/>
  <c r="V717" i="15"/>
  <c r="W717" i="15"/>
  <c r="Y725" i="15"/>
  <c r="X725" i="15"/>
  <c r="V725" i="15"/>
  <c r="W725" i="15"/>
  <c r="Y733" i="15"/>
  <c r="X733" i="15"/>
  <c r="V733" i="15"/>
  <c r="W733" i="15"/>
  <c r="Y741" i="15"/>
  <c r="X741" i="15"/>
  <c r="V741" i="15"/>
  <c r="W741" i="15"/>
  <c r="Y749" i="15"/>
  <c r="X749" i="15"/>
  <c r="V749" i="15"/>
  <c r="W749" i="15"/>
  <c r="Y757" i="15"/>
  <c r="X757" i="15"/>
  <c r="V757" i="15"/>
  <c r="W757" i="15"/>
  <c r="Y765" i="15"/>
  <c r="X765" i="15"/>
  <c r="V765" i="15"/>
  <c r="W765" i="15"/>
  <c r="Y773" i="15"/>
  <c r="X773" i="15"/>
  <c r="V773" i="15"/>
  <c r="W773" i="15"/>
  <c r="Y781" i="15"/>
  <c r="X781" i="15"/>
  <c r="V781" i="15"/>
  <c r="W781" i="15"/>
  <c r="Y789" i="15"/>
  <c r="X789" i="15"/>
  <c r="V789" i="15"/>
  <c r="W789" i="15"/>
  <c r="Y797" i="15"/>
  <c r="X797" i="15"/>
  <c r="V797" i="15"/>
  <c r="W797" i="15"/>
  <c r="Y805" i="15"/>
  <c r="X805" i="15"/>
  <c r="V805" i="15"/>
  <c r="W805" i="15"/>
  <c r="Y813" i="15"/>
  <c r="X813" i="15"/>
  <c r="V813" i="15"/>
  <c r="W813" i="15"/>
  <c r="Y821" i="15"/>
  <c r="X821" i="15"/>
  <c r="V821" i="15"/>
  <c r="W821" i="15"/>
  <c r="Y829" i="15"/>
  <c r="X829" i="15"/>
  <c r="V829" i="15"/>
  <c r="W829" i="15"/>
  <c r="Y837" i="15"/>
  <c r="X837" i="15"/>
  <c r="V837" i="15"/>
  <c r="W837" i="15"/>
  <c r="Y845" i="15"/>
  <c r="X845" i="15"/>
  <c r="V845" i="15"/>
  <c r="W845" i="15"/>
  <c r="Y853" i="15"/>
  <c r="X853" i="15"/>
  <c r="V853" i="15"/>
  <c r="W853" i="15"/>
  <c r="Y861" i="15"/>
  <c r="X861" i="15"/>
  <c r="V861" i="15"/>
  <c r="W861" i="15"/>
  <c r="Y869" i="15"/>
  <c r="X869" i="15"/>
  <c r="V869" i="15"/>
  <c r="W869" i="15"/>
  <c r="Y877" i="15"/>
  <c r="X877" i="15"/>
  <c r="V877" i="15"/>
  <c r="W877" i="15"/>
  <c r="Y885" i="15"/>
  <c r="X885" i="15"/>
  <c r="V885" i="15"/>
  <c r="W885" i="15"/>
  <c r="Y893" i="15"/>
  <c r="X893" i="15"/>
  <c r="V893" i="15"/>
  <c r="W893" i="15"/>
  <c r="Y901" i="15"/>
  <c r="X901" i="15"/>
  <c r="V901" i="15"/>
  <c r="W901" i="15"/>
  <c r="Y909" i="15"/>
  <c r="X909" i="15"/>
  <c r="V909" i="15"/>
  <c r="W909" i="15"/>
  <c r="Y917" i="15"/>
  <c r="X917" i="15"/>
  <c r="V917" i="15"/>
  <c r="W917" i="15"/>
  <c r="Y925" i="15"/>
  <c r="X925" i="15"/>
  <c r="V925" i="15"/>
  <c r="W925" i="15"/>
  <c r="Y933" i="15"/>
  <c r="X933" i="15"/>
  <c r="V933" i="15"/>
  <c r="W933" i="15"/>
  <c r="Y941" i="15"/>
  <c r="X941" i="15"/>
  <c r="V941" i="15"/>
  <c r="W941" i="15"/>
  <c r="Y949" i="15"/>
  <c r="X949" i="15"/>
  <c r="V949" i="15"/>
  <c r="W949" i="15"/>
  <c r="Y957" i="15"/>
  <c r="X957" i="15"/>
  <c r="V957" i="15"/>
  <c r="W957" i="15"/>
  <c r="Y965" i="15"/>
  <c r="X965" i="15"/>
  <c r="V965" i="15"/>
  <c r="W965" i="15"/>
  <c r="Y973" i="15"/>
  <c r="X973" i="15"/>
  <c r="V973" i="15"/>
  <c r="W973" i="15"/>
  <c r="Y981" i="15"/>
  <c r="X981" i="15"/>
  <c r="V981" i="15"/>
  <c r="W981" i="15"/>
  <c r="Y989" i="15"/>
  <c r="X989" i="15"/>
  <c r="V989" i="15"/>
  <c r="W989" i="15"/>
  <c r="Y997" i="15"/>
  <c r="X997" i="15"/>
  <c r="W997" i="15"/>
  <c r="V997" i="15"/>
  <c r="Y1005" i="15"/>
  <c r="X1005" i="15"/>
  <c r="W1005" i="15"/>
  <c r="V1005" i="15"/>
  <c r="Y1013" i="15"/>
  <c r="X1013" i="15"/>
  <c r="W1013" i="15"/>
  <c r="V1013" i="15"/>
  <c r="Y1021" i="15"/>
  <c r="X1021" i="15"/>
  <c r="W1021" i="15"/>
  <c r="V1021" i="15"/>
  <c r="Y1029" i="15"/>
  <c r="X1029" i="15"/>
  <c r="V1029" i="15"/>
  <c r="W1029" i="15"/>
  <c r="Y1037" i="15"/>
  <c r="X1037" i="15"/>
  <c r="V1037" i="15"/>
  <c r="W1037" i="15"/>
  <c r="Y1045" i="15"/>
  <c r="X1045" i="15"/>
  <c r="W1045" i="15"/>
  <c r="V1045" i="15"/>
  <c r="Y1053" i="15"/>
  <c r="X1053" i="15"/>
  <c r="W1053" i="15"/>
  <c r="V1053" i="15"/>
  <c r="Y38" i="16"/>
  <c r="X38" i="16"/>
  <c r="V38" i="16"/>
  <c r="W38" i="16"/>
  <c r="Y46" i="16"/>
  <c r="X46" i="16"/>
  <c r="V46" i="16"/>
  <c r="W46" i="16"/>
  <c r="Y54" i="16"/>
  <c r="X54" i="16"/>
  <c r="V54" i="16"/>
  <c r="W54" i="16"/>
  <c r="Y65" i="16"/>
  <c r="V65" i="16"/>
  <c r="W65" i="16"/>
  <c r="X65" i="16"/>
  <c r="Y73" i="16"/>
  <c r="V73" i="16"/>
  <c r="W73" i="16"/>
  <c r="X73" i="16"/>
  <c r="Y81" i="16"/>
  <c r="V81" i="16"/>
  <c r="W81" i="16"/>
  <c r="X81" i="16"/>
  <c r="Y89" i="16"/>
  <c r="V89" i="16"/>
  <c r="W89" i="16"/>
  <c r="X89" i="16"/>
  <c r="Y97" i="16"/>
  <c r="V97" i="16"/>
  <c r="W97" i="16"/>
  <c r="X97" i="16"/>
  <c r="Y105" i="16"/>
  <c r="V105" i="16"/>
  <c r="W105" i="16"/>
  <c r="X105" i="16"/>
  <c r="Y113" i="16"/>
  <c r="V113" i="16"/>
  <c r="W113" i="16"/>
  <c r="X113" i="16"/>
  <c r="Y121" i="16"/>
  <c r="V121" i="16"/>
  <c r="W121" i="16"/>
  <c r="X121" i="16"/>
  <c r="Y129" i="16"/>
  <c r="V129" i="16"/>
  <c r="W129" i="16"/>
  <c r="X129" i="16"/>
  <c r="Y137" i="16"/>
  <c r="V137" i="16"/>
  <c r="W137" i="16"/>
  <c r="X137" i="16"/>
  <c r="Y145" i="16"/>
  <c r="V145" i="16"/>
  <c r="W145" i="16"/>
  <c r="X145" i="16"/>
  <c r="Y153" i="16"/>
  <c r="V153" i="16"/>
  <c r="W153" i="16"/>
  <c r="X153" i="16"/>
  <c r="Y161" i="16"/>
  <c r="V161" i="16"/>
  <c r="W161" i="16"/>
  <c r="X161" i="16"/>
  <c r="Y169" i="16"/>
  <c r="V169" i="16"/>
  <c r="W169" i="16"/>
  <c r="X169" i="16"/>
  <c r="Y177" i="16"/>
  <c r="V177" i="16"/>
  <c r="W177" i="16"/>
  <c r="X177" i="16"/>
  <c r="Y185" i="16"/>
  <c r="V185" i="16"/>
  <c r="W185" i="16"/>
  <c r="X185" i="16"/>
  <c r="Y193" i="16"/>
  <c r="V193" i="16"/>
  <c r="W193" i="16"/>
  <c r="X193" i="16"/>
  <c r="Y201" i="16"/>
  <c r="V201" i="16"/>
  <c r="W201" i="16"/>
  <c r="X201" i="16"/>
  <c r="Y209" i="16"/>
  <c r="V209" i="16"/>
  <c r="W209" i="16"/>
  <c r="X209" i="16"/>
  <c r="Y217" i="16"/>
  <c r="V217" i="16"/>
  <c r="W217" i="16"/>
  <c r="X217" i="16"/>
  <c r="Y225" i="16"/>
  <c r="V225" i="16"/>
  <c r="W225" i="16"/>
  <c r="X225" i="16"/>
  <c r="Y233" i="16"/>
  <c r="V233" i="16"/>
  <c r="W233" i="16"/>
  <c r="X233" i="16"/>
  <c r="Y241" i="16"/>
  <c r="V241" i="16"/>
  <c r="W241" i="16"/>
  <c r="X241" i="16"/>
  <c r="Y249" i="16"/>
  <c r="V249" i="16"/>
  <c r="W249" i="16"/>
  <c r="X249" i="16"/>
  <c r="Y257" i="16"/>
  <c r="V257" i="16"/>
  <c r="W257" i="16"/>
  <c r="X257" i="16"/>
  <c r="Y265" i="16"/>
  <c r="V265" i="16"/>
  <c r="W265" i="16"/>
  <c r="X265" i="16"/>
  <c r="Y273" i="16"/>
  <c r="V273" i="16"/>
  <c r="W273" i="16"/>
  <c r="X273" i="16"/>
  <c r="Y281" i="16"/>
  <c r="V281" i="16"/>
  <c r="W281" i="16"/>
  <c r="X281" i="16"/>
  <c r="Y289" i="16"/>
  <c r="V289" i="16"/>
  <c r="W289" i="16"/>
  <c r="X289" i="16"/>
  <c r="Y297" i="16"/>
  <c r="V297" i="16"/>
  <c r="W297" i="16"/>
  <c r="X297" i="16"/>
  <c r="Y305" i="16"/>
  <c r="V305" i="16"/>
  <c r="W305" i="16"/>
  <c r="X305" i="16"/>
  <c r="Y313" i="16"/>
  <c r="V313" i="16"/>
  <c r="W313" i="16"/>
  <c r="X313" i="16"/>
  <c r="Y321" i="16"/>
  <c r="V321" i="16"/>
  <c r="W321" i="16"/>
  <c r="X321" i="16"/>
  <c r="Y329" i="16"/>
  <c r="V329" i="16"/>
  <c r="W329" i="16"/>
  <c r="X329" i="16"/>
  <c r="Y337" i="16"/>
  <c r="V337" i="16"/>
  <c r="W337" i="16"/>
  <c r="X337" i="16"/>
  <c r="Y345" i="16"/>
  <c r="V345" i="16"/>
  <c r="W345" i="16"/>
  <c r="X345" i="16"/>
  <c r="Y353" i="16"/>
  <c r="V353" i="16"/>
  <c r="W353" i="16"/>
  <c r="X353" i="16"/>
  <c r="Y361" i="16"/>
  <c r="V361" i="16"/>
  <c r="W361" i="16"/>
  <c r="X361" i="16"/>
  <c r="Y369" i="16"/>
  <c r="V369" i="16"/>
  <c r="W369" i="16"/>
  <c r="X369" i="16"/>
  <c r="Y377" i="16"/>
  <c r="V377" i="16"/>
  <c r="W377" i="16"/>
  <c r="X377" i="16"/>
  <c r="Y385" i="16"/>
  <c r="V385" i="16"/>
  <c r="W385" i="16"/>
  <c r="X385" i="16"/>
  <c r="Y393" i="16"/>
  <c r="V393" i="16"/>
  <c r="W393" i="16"/>
  <c r="X393" i="16"/>
  <c r="Y401" i="16"/>
  <c r="V401" i="16"/>
  <c r="W401" i="16"/>
  <c r="X401" i="16"/>
  <c r="Y409" i="16"/>
  <c r="V409" i="16"/>
  <c r="W409" i="16"/>
  <c r="X409" i="16"/>
  <c r="Y417" i="16"/>
  <c r="V417" i="16"/>
  <c r="W417" i="16"/>
  <c r="X417" i="16"/>
  <c r="Y425" i="16"/>
  <c r="V425" i="16"/>
  <c r="W425" i="16"/>
  <c r="X425" i="16"/>
  <c r="Y433" i="16"/>
  <c r="V433" i="16"/>
  <c r="W433" i="16"/>
  <c r="X433" i="16"/>
  <c r="Y441" i="16"/>
  <c r="V441" i="16"/>
  <c r="W441" i="16"/>
  <c r="X441" i="16"/>
  <c r="Y449" i="16"/>
  <c r="V449" i="16"/>
  <c r="W449" i="16"/>
  <c r="X449" i="16"/>
  <c r="Y457" i="16"/>
  <c r="W457" i="16"/>
  <c r="X457" i="16"/>
  <c r="V457" i="16"/>
  <c r="Y465" i="16"/>
  <c r="W465" i="16"/>
  <c r="X465" i="16"/>
  <c r="V465" i="16"/>
  <c r="Y473" i="16"/>
  <c r="W473" i="16"/>
  <c r="X473" i="16"/>
  <c r="V473" i="16"/>
  <c r="Y481" i="16"/>
  <c r="W481" i="16"/>
  <c r="X481" i="16"/>
  <c r="V481" i="16"/>
  <c r="Y489" i="16"/>
  <c r="W489" i="16"/>
  <c r="X489" i="16"/>
  <c r="V489" i="16"/>
  <c r="Y497" i="16"/>
  <c r="W497" i="16"/>
  <c r="X497" i="16"/>
  <c r="V497" i="16"/>
  <c r="Y505" i="16"/>
  <c r="W505" i="16"/>
  <c r="X505" i="16"/>
  <c r="V505" i="16"/>
  <c r="Y513" i="16"/>
  <c r="W513" i="16"/>
  <c r="X513" i="16"/>
  <c r="V513" i="16"/>
  <c r="Y521" i="16"/>
  <c r="W521" i="16"/>
  <c r="X521" i="16"/>
  <c r="V521" i="16"/>
  <c r="Y529" i="16"/>
  <c r="W529" i="16"/>
  <c r="X529" i="16"/>
  <c r="V529" i="16"/>
  <c r="Y537" i="16"/>
  <c r="W537" i="16"/>
  <c r="X537" i="16"/>
  <c r="V537" i="16"/>
  <c r="Y545" i="16"/>
  <c r="W545" i="16"/>
  <c r="X545" i="16"/>
  <c r="V545" i="16"/>
  <c r="Y553" i="16"/>
  <c r="W553" i="16"/>
  <c r="X553" i="16"/>
  <c r="V553" i="16"/>
  <c r="Y561" i="16"/>
  <c r="W561" i="16"/>
  <c r="X561" i="16"/>
  <c r="V561" i="16"/>
  <c r="Y569" i="16"/>
  <c r="W569" i="16"/>
  <c r="X569" i="16"/>
  <c r="V569" i="16"/>
  <c r="Y577" i="16"/>
  <c r="W577" i="16"/>
  <c r="X577" i="16"/>
  <c r="V577" i="16"/>
  <c r="Y585" i="16"/>
  <c r="W585" i="16"/>
  <c r="X585" i="16"/>
  <c r="V585" i="16"/>
  <c r="Y593" i="16"/>
  <c r="W593" i="16"/>
  <c r="X593" i="16"/>
  <c r="V593" i="16"/>
  <c r="Y601" i="16"/>
  <c r="W601" i="16"/>
  <c r="X601" i="16"/>
  <c r="V601" i="16"/>
  <c r="Y609" i="16"/>
  <c r="W609" i="16"/>
  <c r="X609" i="16"/>
  <c r="V609" i="16"/>
  <c r="Y617" i="16"/>
  <c r="W617" i="16"/>
  <c r="X617" i="16"/>
  <c r="V617" i="16"/>
  <c r="Y625" i="16"/>
  <c r="W625" i="16"/>
  <c r="X625" i="16"/>
  <c r="V625" i="16"/>
  <c r="Y633" i="16"/>
  <c r="W633" i="16"/>
  <c r="X633" i="16"/>
  <c r="V633" i="16"/>
  <c r="Y641" i="16"/>
  <c r="W641" i="16"/>
  <c r="X641" i="16"/>
  <c r="V641" i="16"/>
  <c r="Y649" i="16"/>
  <c r="W649" i="16"/>
  <c r="X649" i="16"/>
  <c r="V649" i="16"/>
  <c r="Y657" i="16"/>
  <c r="W657" i="16"/>
  <c r="X657" i="16"/>
  <c r="V657" i="16"/>
  <c r="Y665" i="16"/>
  <c r="W665" i="16"/>
  <c r="X665" i="16"/>
  <c r="V665" i="16"/>
  <c r="Y673" i="16"/>
  <c r="W673" i="16"/>
  <c r="X673" i="16"/>
  <c r="V673" i="16"/>
  <c r="Y681" i="16"/>
  <c r="W681" i="16"/>
  <c r="X681" i="16"/>
  <c r="V681" i="16"/>
  <c r="Y689" i="16"/>
  <c r="W689" i="16"/>
  <c r="X689" i="16"/>
  <c r="V689" i="16"/>
  <c r="Y697" i="16"/>
  <c r="W697" i="16"/>
  <c r="X697" i="16"/>
  <c r="V697" i="16"/>
  <c r="Y705" i="16"/>
  <c r="W705" i="16"/>
  <c r="X705" i="16"/>
  <c r="V705" i="16"/>
  <c r="Y713" i="16"/>
  <c r="W713" i="16"/>
  <c r="X713" i="16"/>
  <c r="V713" i="16"/>
  <c r="Y721" i="16"/>
  <c r="W721" i="16"/>
  <c r="X721" i="16"/>
  <c r="V721" i="16"/>
  <c r="Y729" i="16"/>
  <c r="W729" i="16"/>
  <c r="X729" i="16"/>
  <c r="V729" i="16"/>
  <c r="Y737" i="16"/>
  <c r="W737" i="16"/>
  <c r="X737" i="16"/>
  <c r="V737" i="16"/>
  <c r="Y745" i="16"/>
  <c r="W745" i="16"/>
  <c r="X745" i="16"/>
  <c r="V745" i="16"/>
  <c r="Y753" i="16"/>
  <c r="W753" i="16"/>
  <c r="X753" i="16"/>
  <c r="V753" i="16"/>
  <c r="Y761" i="16"/>
  <c r="W761" i="16"/>
  <c r="X761" i="16"/>
  <c r="V761" i="16"/>
  <c r="Y769" i="16"/>
  <c r="W769" i="16"/>
  <c r="X769" i="16"/>
  <c r="V769" i="16"/>
  <c r="Y777" i="16"/>
  <c r="W777" i="16"/>
  <c r="X777" i="16"/>
  <c r="V777" i="16"/>
  <c r="Y785" i="16"/>
  <c r="W785" i="16"/>
  <c r="X785" i="16"/>
  <c r="V785" i="16"/>
  <c r="Y793" i="16"/>
  <c r="W793" i="16"/>
  <c r="X793" i="16"/>
  <c r="V793" i="16"/>
  <c r="Y801" i="16"/>
  <c r="W801" i="16"/>
  <c r="X801" i="16"/>
  <c r="V801" i="16"/>
  <c r="Y809" i="16"/>
  <c r="W809" i="16"/>
  <c r="X809" i="16"/>
  <c r="V809" i="16"/>
  <c r="Y817" i="16"/>
  <c r="W817" i="16"/>
  <c r="X817" i="16"/>
  <c r="V817" i="16"/>
  <c r="Y825" i="16"/>
  <c r="W825" i="16"/>
  <c r="X825" i="16"/>
  <c r="V825" i="16"/>
  <c r="Y833" i="16"/>
  <c r="W833" i="16"/>
  <c r="X833" i="16"/>
  <c r="V833" i="16"/>
  <c r="Y841" i="16"/>
  <c r="W841" i="16"/>
  <c r="X841" i="16"/>
  <c r="V841" i="16"/>
  <c r="Y849" i="16"/>
  <c r="W849" i="16"/>
  <c r="X849" i="16"/>
  <c r="V849" i="16"/>
  <c r="Y857" i="16"/>
  <c r="W857" i="16"/>
  <c r="X857" i="16"/>
  <c r="V857" i="16"/>
  <c r="Y865" i="16"/>
  <c r="W865" i="16"/>
  <c r="X865" i="16"/>
  <c r="V865" i="16"/>
  <c r="Y873" i="16"/>
  <c r="W873" i="16"/>
  <c r="X873" i="16"/>
  <c r="V873" i="16"/>
  <c r="Y881" i="16"/>
  <c r="W881" i="16"/>
  <c r="X881" i="16"/>
  <c r="V881" i="16"/>
  <c r="Y889" i="16"/>
  <c r="W889" i="16"/>
  <c r="X889" i="16"/>
  <c r="V889" i="16"/>
  <c r="Y897" i="16"/>
  <c r="W897" i="16"/>
  <c r="X897" i="16"/>
  <c r="V897" i="16"/>
  <c r="Y905" i="16"/>
  <c r="W905" i="16"/>
  <c r="X905" i="16"/>
  <c r="V905" i="16"/>
  <c r="Y913" i="16"/>
  <c r="W913" i="16"/>
  <c r="X913" i="16"/>
  <c r="V913" i="16"/>
  <c r="Y921" i="16"/>
  <c r="W921" i="16"/>
  <c r="X921" i="16"/>
  <c r="V921" i="16"/>
  <c r="Y929" i="16"/>
  <c r="W929" i="16"/>
  <c r="X929" i="16"/>
  <c r="V929" i="16"/>
  <c r="Y937" i="16"/>
  <c r="W937" i="16"/>
  <c r="X937" i="16"/>
  <c r="V937" i="16"/>
  <c r="Y945" i="16"/>
  <c r="W945" i="16"/>
  <c r="X945" i="16"/>
  <c r="V945" i="16"/>
  <c r="Y953" i="16"/>
  <c r="W953" i="16"/>
  <c r="X953" i="16"/>
  <c r="V953" i="16"/>
  <c r="Y961" i="16"/>
  <c r="W961" i="16"/>
  <c r="X961" i="16"/>
  <c r="V961" i="16"/>
  <c r="Y969" i="16"/>
  <c r="W969" i="16"/>
  <c r="X969" i="16"/>
  <c r="V969" i="16"/>
  <c r="Y977" i="16"/>
  <c r="W977" i="16"/>
  <c r="X977" i="16"/>
  <c r="V977" i="16"/>
  <c r="Y985" i="16"/>
  <c r="W985" i="16"/>
  <c r="X985" i="16"/>
  <c r="V985" i="16"/>
  <c r="Y993" i="16"/>
  <c r="W993" i="16"/>
  <c r="X993" i="16"/>
  <c r="V993" i="16"/>
  <c r="Y1001" i="16"/>
  <c r="W1001" i="16"/>
  <c r="X1001" i="16"/>
  <c r="V1001" i="16"/>
  <c r="Y1009" i="16"/>
  <c r="W1009" i="16"/>
  <c r="X1009" i="16"/>
  <c r="V1009" i="16"/>
  <c r="Y1017" i="16"/>
  <c r="W1017" i="16"/>
  <c r="X1017" i="16"/>
  <c r="V1017" i="16"/>
  <c r="Y1025" i="16"/>
  <c r="W1025" i="16"/>
  <c r="X1025" i="16"/>
  <c r="V1025" i="16"/>
  <c r="Y1033" i="16"/>
  <c r="W1033" i="16"/>
  <c r="X1033" i="16"/>
  <c r="V1033" i="16"/>
  <c r="Y1041" i="16"/>
  <c r="W1041" i="16"/>
  <c r="X1041" i="16"/>
  <c r="V1041" i="16"/>
  <c r="Y1049" i="16"/>
  <c r="W1049" i="16"/>
  <c r="X1049" i="16"/>
  <c r="V1049" i="16"/>
  <c r="W1057" i="16"/>
  <c r="X1057" i="16"/>
  <c r="Y1057" i="16"/>
  <c r="V1057" i="16"/>
  <c r="Y42" i="17"/>
  <c r="X42" i="17"/>
  <c r="W42" i="17"/>
  <c r="V42" i="17"/>
  <c r="Y50" i="17"/>
  <c r="X50" i="17"/>
  <c r="W50" i="17"/>
  <c r="V50" i="17"/>
  <c r="Y61" i="17"/>
  <c r="X61" i="17"/>
  <c r="W61" i="17"/>
  <c r="V61" i="17"/>
  <c r="Y69" i="17"/>
  <c r="X69" i="17"/>
  <c r="W69" i="17"/>
  <c r="V69" i="17"/>
  <c r="Y77" i="17"/>
  <c r="X77" i="17"/>
  <c r="W77" i="17"/>
  <c r="V77" i="17"/>
  <c r="Y85" i="17"/>
  <c r="X85" i="17"/>
  <c r="W85" i="17"/>
  <c r="V85" i="17"/>
  <c r="Y93" i="17"/>
  <c r="X93" i="17"/>
  <c r="W93" i="17"/>
  <c r="V93" i="17"/>
  <c r="Y101" i="17"/>
  <c r="X101" i="17"/>
  <c r="W101" i="17"/>
  <c r="V101" i="17"/>
  <c r="Y109" i="17"/>
  <c r="X109" i="17"/>
  <c r="W109" i="17"/>
  <c r="V109" i="17"/>
  <c r="Y117" i="17"/>
  <c r="X117" i="17"/>
  <c r="W117" i="17"/>
  <c r="V117" i="17"/>
  <c r="Y125" i="17"/>
  <c r="X125" i="17"/>
  <c r="W125" i="17"/>
  <c r="V125" i="17"/>
  <c r="Y133" i="17"/>
  <c r="X133" i="17"/>
  <c r="W133" i="17"/>
  <c r="V133" i="17"/>
  <c r="Y141" i="17"/>
  <c r="X141" i="17"/>
  <c r="W141" i="17"/>
  <c r="V141" i="17"/>
  <c r="Y149" i="17"/>
  <c r="X149" i="17"/>
  <c r="W149" i="17"/>
  <c r="V149" i="17"/>
  <c r="Y157" i="17"/>
  <c r="X157" i="17"/>
  <c r="W157" i="17"/>
  <c r="V157" i="17"/>
  <c r="Y165" i="17"/>
  <c r="X165" i="17"/>
  <c r="W165" i="17"/>
  <c r="V165" i="17"/>
  <c r="Y173" i="17"/>
  <c r="X173" i="17"/>
  <c r="W173" i="17"/>
  <c r="V173" i="17"/>
  <c r="Y181" i="17"/>
  <c r="X181" i="17"/>
  <c r="W181" i="17"/>
  <c r="V181" i="17"/>
  <c r="Y189" i="17"/>
  <c r="X189" i="17"/>
  <c r="W189" i="17"/>
  <c r="V189" i="17"/>
  <c r="Y197" i="17"/>
  <c r="X197" i="17"/>
  <c r="W197" i="17"/>
  <c r="V197" i="17"/>
  <c r="Y205" i="17"/>
  <c r="X205" i="17"/>
  <c r="W205" i="17"/>
  <c r="V205" i="17"/>
  <c r="Y213" i="17"/>
  <c r="X213" i="17"/>
  <c r="W213" i="17"/>
  <c r="V213" i="17"/>
  <c r="Y221" i="17"/>
  <c r="X221" i="17"/>
  <c r="W221" i="17"/>
  <c r="V221" i="17"/>
  <c r="Y229" i="17"/>
  <c r="X229" i="17"/>
  <c r="W229" i="17"/>
  <c r="V229" i="17"/>
  <c r="Y237" i="17"/>
  <c r="X237" i="17"/>
  <c r="W237" i="17"/>
  <c r="V237" i="17"/>
  <c r="Y245" i="17"/>
  <c r="X245" i="17"/>
  <c r="W245" i="17"/>
  <c r="V245" i="17"/>
  <c r="Y253" i="17"/>
  <c r="X253" i="17"/>
  <c r="W253" i="17"/>
  <c r="V253" i="17"/>
  <c r="Y261" i="17"/>
  <c r="X261" i="17"/>
  <c r="W261" i="17"/>
  <c r="V261" i="17"/>
  <c r="Y269" i="17"/>
  <c r="X269" i="17"/>
  <c r="W269" i="17"/>
  <c r="V269" i="17"/>
  <c r="Y277" i="17"/>
  <c r="X277" i="17"/>
  <c r="W277" i="17"/>
  <c r="V277" i="17"/>
  <c r="Y285" i="17"/>
  <c r="X285" i="17"/>
  <c r="W285" i="17"/>
  <c r="V285" i="17"/>
  <c r="Y293" i="17"/>
  <c r="X293" i="17"/>
  <c r="W293" i="17"/>
  <c r="V293" i="17"/>
  <c r="Y301" i="17"/>
  <c r="X301" i="17"/>
  <c r="W301" i="17"/>
  <c r="V301" i="17"/>
  <c r="Y309" i="17"/>
  <c r="X309" i="17"/>
  <c r="W309" i="17"/>
  <c r="V309" i="17"/>
  <c r="Y317" i="17"/>
  <c r="X317" i="17"/>
  <c r="W317" i="17"/>
  <c r="V317" i="17"/>
  <c r="Y325" i="17"/>
  <c r="X325" i="17"/>
  <c r="W325" i="17"/>
  <c r="V325" i="17"/>
  <c r="Y333" i="17"/>
  <c r="X333" i="17"/>
  <c r="W333" i="17"/>
  <c r="V333" i="17"/>
  <c r="Y341" i="17"/>
  <c r="X341" i="17"/>
  <c r="W341" i="17"/>
  <c r="V341" i="17"/>
  <c r="Y349" i="17"/>
  <c r="X349" i="17"/>
  <c r="W349" i="17"/>
  <c r="V349" i="17"/>
  <c r="Y357" i="17"/>
  <c r="X357" i="17"/>
  <c r="W357" i="17"/>
  <c r="V357" i="17"/>
  <c r="Y365" i="17"/>
  <c r="X365" i="17"/>
  <c r="W365" i="17"/>
  <c r="V365" i="17"/>
  <c r="Y373" i="17"/>
  <c r="X373" i="17"/>
  <c r="W373" i="17"/>
  <c r="V373" i="17"/>
  <c r="Y381" i="17"/>
  <c r="X381" i="17"/>
  <c r="W381" i="17"/>
  <c r="V381" i="17"/>
  <c r="Y389" i="17"/>
  <c r="X389" i="17"/>
  <c r="W389" i="17"/>
  <c r="V389" i="17"/>
  <c r="Y397" i="17"/>
  <c r="X397" i="17"/>
  <c r="W397" i="17"/>
  <c r="V397" i="17"/>
  <c r="Y405" i="17"/>
  <c r="X405" i="17"/>
  <c r="W405" i="17"/>
  <c r="V405" i="17"/>
  <c r="Y413" i="17"/>
  <c r="X413" i="17"/>
  <c r="W413" i="17"/>
  <c r="V413" i="17"/>
  <c r="Y421" i="17"/>
  <c r="X421" i="17"/>
  <c r="W421" i="17"/>
  <c r="V421" i="17"/>
  <c r="Y429" i="17"/>
  <c r="X429" i="17"/>
  <c r="W429" i="17"/>
  <c r="V429" i="17"/>
  <c r="Y437" i="17"/>
  <c r="X437" i="17"/>
  <c r="W437" i="17"/>
  <c r="V437" i="17"/>
  <c r="Y445" i="17"/>
  <c r="X445" i="17"/>
  <c r="W445" i="17"/>
  <c r="V445" i="17"/>
  <c r="Y453" i="17"/>
  <c r="X453" i="17"/>
  <c r="W453" i="17"/>
  <c r="V453" i="17"/>
  <c r="Y461" i="17"/>
  <c r="X461" i="17"/>
  <c r="W461" i="17"/>
  <c r="V461" i="17"/>
  <c r="Y469" i="17"/>
  <c r="X469" i="17"/>
  <c r="W469" i="17"/>
  <c r="V469" i="17"/>
  <c r="Y477" i="17"/>
  <c r="X477" i="17"/>
  <c r="W477" i="17"/>
  <c r="V477" i="17"/>
  <c r="Y485" i="17"/>
  <c r="X485" i="17"/>
  <c r="W485" i="17"/>
  <c r="V485" i="17"/>
  <c r="Y493" i="17"/>
  <c r="X493" i="17"/>
  <c r="W493" i="17"/>
  <c r="V493" i="17"/>
  <c r="Y501" i="17"/>
  <c r="X501" i="17"/>
  <c r="W501" i="17"/>
  <c r="V501" i="17"/>
  <c r="Y509" i="17"/>
  <c r="X509" i="17"/>
  <c r="W509" i="17"/>
  <c r="V509" i="17"/>
  <c r="Y517" i="17"/>
  <c r="X517" i="17"/>
  <c r="W517" i="17"/>
  <c r="V517" i="17"/>
  <c r="Y525" i="17"/>
  <c r="X525" i="17"/>
  <c r="W525" i="17"/>
  <c r="V525" i="17"/>
  <c r="Y533" i="17"/>
  <c r="X533" i="17"/>
  <c r="W533" i="17"/>
  <c r="V533" i="17"/>
  <c r="Y541" i="17"/>
  <c r="X541" i="17"/>
  <c r="W541" i="17"/>
  <c r="V541" i="17"/>
  <c r="Y549" i="17"/>
  <c r="X549" i="17"/>
  <c r="W549" i="17"/>
  <c r="V549" i="17"/>
  <c r="Y557" i="17"/>
  <c r="X557" i="17"/>
  <c r="W557" i="17"/>
  <c r="V557" i="17"/>
  <c r="Y565" i="17"/>
  <c r="X565" i="17"/>
  <c r="W565" i="17"/>
  <c r="V565" i="17"/>
  <c r="Y573" i="17"/>
  <c r="X573" i="17"/>
  <c r="W573" i="17"/>
  <c r="V573" i="17"/>
  <c r="Y581" i="17"/>
  <c r="X581" i="17"/>
  <c r="W581" i="17"/>
  <c r="V581" i="17"/>
  <c r="Y589" i="17"/>
  <c r="X589" i="17"/>
  <c r="W589" i="17"/>
  <c r="V589" i="17"/>
  <c r="Y597" i="17"/>
  <c r="X597" i="17"/>
  <c r="W597" i="17"/>
  <c r="V597" i="17"/>
  <c r="Y605" i="17"/>
  <c r="X605" i="17"/>
  <c r="W605" i="17"/>
  <c r="V605" i="17"/>
  <c r="Y613" i="17"/>
  <c r="X613" i="17"/>
  <c r="W613" i="17"/>
  <c r="V613" i="17"/>
  <c r="Y621" i="17"/>
  <c r="X621" i="17"/>
  <c r="W621" i="17"/>
  <c r="V621" i="17"/>
  <c r="Y629" i="17"/>
  <c r="X629" i="17"/>
  <c r="W629" i="17"/>
  <c r="V629" i="17"/>
  <c r="Y637" i="17"/>
  <c r="X637" i="17"/>
  <c r="W637" i="17"/>
  <c r="V637" i="17"/>
  <c r="Y645" i="17"/>
  <c r="X645" i="17"/>
  <c r="W645" i="17"/>
  <c r="V645" i="17"/>
  <c r="Y653" i="17"/>
  <c r="X653" i="17"/>
  <c r="W653" i="17"/>
  <c r="V653" i="17"/>
  <c r="Y661" i="17"/>
  <c r="X661" i="17"/>
  <c r="W661" i="17"/>
  <c r="V661" i="17"/>
  <c r="X669" i="17"/>
  <c r="Y669" i="17"/>
  <c r="W669" i="17"/>
  <c r="V669" i="17"/>
  <c r="X677" i="17"/>
  <c r="Y677" i="17"/>
  <c r="W677" i="17"/>
  <c r="V677" i="17"/>
  <c r="X685" i="17"/>
  <c r="Y685" i="17"/>
  <c r="W685" i="17"/>
  <c r="V685" i="17"/>
  <c r="X693" i="17"/>
  <c r="Y693" i="17"/>
  <c r="W693" i="17"/>
  <c r="V693" i="17"/>
  <c r="X701" i="17"/>
  <c r="Y701" i="17"/>
  <c r="W701" i="17"/>
  <c r="V701" i="17"/>
  <c r="X709" i="17"/>
  <c r="Y709" i="17"/>
  <c r="W709" i="17"/>
  <c r="V709" i="17"/>
  <c r="X717" i="17"/>
  <c r="Y717" i="17"/>
  <c r="W717" i="17"/>
  <c r="V717" i="17"/>
  <c r="X725" i="17"/>
  <c r="Y725" i="17"/>
  <c r="W725" i="17"/>
  <c r="V725" i="17"/>
  <c r="X733" i="17"/>
  <c r="Y733" i="17"/>
  <c r="W733" i="17"/>
  <c r="V733" i="17"/>
  <c r="X741" i="17"/>
  <c r="Y741" i="17"/>
  <c r="W741" i="17"/>
  <c r="V741" i="17"/>
  <c r="X749" i="17"/>
  <c r="Y749" i="17"/>
  <c r="W749" i="17"/>
  <c r="V749" i="17"/>
  <c r="X757" i="17"/>
  <c r="Y757" i="17"/>
  <c r="W757" i="17"/>
  <c r="V757" i="17"/>
  <c r="X765" i="17"/>
  <c r="Y765" i="17"/>
  <c r="W765" i="17"/>
  <c r="V765" i="17"/>
  <c r="X773" i="17"/>
  <c r="Y773" i="17"/>
  <c r="W773" i="17"/>
  <c r="V773" i="17"/>
  <c r="X781" i="17"/>
  <c r="Y781" i="17"/>
  <c r="W781" i="17"/>
  <c r="V781" i="17"/>
  <c r="X789" i="17"/>
  <c r="Y789" i="17"/>
  <c r="W789" i="17"/>
  <c r="V789" i="17"/>
  <c r="X797" i="17"/>
  <c r="Y797" i="17"/>
  <c r="W797" i="17"/>
  <c r="V797" i="17"/>
  <c r="X805" i="17"/>
  <c r="Y805" i="17"/>
  <c r="W805" i="17"/>
  <c r="V805" i="17"/>
  <c r="X813" i="17"/>
  <c r="Y813" i="17"/>
  <c r="W813" i="17"/>
  <c r="V813" i="17"/>
  <c r="X821" i="17"/>
  <c r="Y821" i="17"/>
  <c r="W821" i="17"/>
  <c r="V821" i="17"/>
  <c r="X829" i="17"/>
  <c r="Y829" i="17"/>
  <c r="W829" i="17"/>
  <c r="V829" i="17"/>
  <c r="X837" i="17"/>
  <c r="Y837" i="17"/>
  <c r="W837" i="17"/>
  <c r="V837" i="17"/>
  <c r="Y845" i="17"/>
  <c r="W845" i="17"/>
  <c r="X845" i="17"/>
  <c r="V845" i="17"/>
  <c r="Y853" i="17"/>
  <c r="W853" i="17"/>
  <c r="X853" i="17"/>
  <c r="V853" i="17"/>
  <c r="Y861" i="17"/>
  <c r="W861" i="17"/>
  <c r="X861" i="17"/>
  <c r="V861" i="17"/>
  <c r="Y869" i="17"/>
  <c r="W869" i="17"/>
  <c r="X869" i="17"/>
  <c r="V869" i="17"/>
  <c r="Y877" i="17"/>
  <c r="W877" i="17"/>
  <c r="X877" i="17"/>
  <c r="V877" i="17"/>
  <c r="Y885" i="17"/>
  <c r="W885" i="17"/>
  <c r="X885" i="17"/>
  <c r="V885" i="17"/>
  <c r="Y893" i="17"/>
  <c r="W893" i="17"/>
  <c r="X893" i="17"/>
  <c r="V893" i="17"/>
  <c r="Y901" i="17"/>
  <c r="W901" i="17"/>
  <c r="X901" i="17"/>
  <c r="V901" i="17"/>
  <c r="Y909" i="17"/>
  <c r="W909" i="17"/>
  <c r="X909" i="17"/>
  <c r="V909" i="17"/>
  <c r="Y917" i="17"/>
  <c r="W917" i="17"/>
  <c r="X917" i="17"/>
  <c r="V917" i="17"/>
  <c r="Y925" i="17"/>
  <c r="W925" i="17"/>
  <c r="X925" i="17"/>
  <c r="V925" i="17"/>
  <c r="Y933" i="17"/>
  <c r="W933" i="17"/>
  <c r="X933" i="17"/>
  <c r="V933" i="17"/>
  <c r="Y941" i="17"/>
  <c r="X941" i="17"/>
  <c r="V941" i="17"/>
  <c r="W941" i="17"/>
  <c r="Y949" i="17"/>
  <c r="X949" i="17"/>
  <c r="V949" i="17"/>
  <c r="W949" i="17"/>
  <c r="Y957" i="17"/>
  <c r="X957" i="17"/>
  <c r="V957" i="17"/>
  <c r="W957" i="17"/>
  <c r="Y965" i="17"/>
  <c r="X965" i="17"/>
  <c r="V965" i="17"/>
  <c r="W965" i="17"/>
  <c r="Y973" i="17"/>
  <c r="X973" i="17"/>
  <c r="V973" i="17"/>
  <c r="W973" i="17"/>
  <c r="Y981" i="17"/>
  <c r="X981" i="17"/>
  <c r="V981" i="17"/>
  <c r="W981" i="17"/>
  <c r="Y989" i="17"/>
  <c r="X989" i="17"/>
  <c r="V989" i="17"/>
  <c r="W989" i="17"/>
  <c r="Y997" i="17"/>
  <c r="X997" i="17"/>
  <c r="V997" i="17"/>
  <c r="W997" i="17"/>
  <c r="Y1005" i="17"/>
  <c r="X1005" i="17"/>
  <c r="V1005" i="17"/>
  <c r="W1005" i="17"/>
  <c r="Y1013" i="17"/>
  <c r="X1013" i="17"/>
  <c r="V1013" i="17"/>
  <c r="W1013" i="17"/>
  <c r="Y1021" i="17"/>
  <c r="X1021" i="17"/>
  <c r="V1021" i="17"/>
  <c r="W1021" i="17"/>
  <c r="Y1029" i="17"/>
  <c r="X1029" i="17"/>
  <c r="V1029" i="17"/>
  <c r="W1029" i="17"/>
  <c r="Y1037" i="17"/>
  <c r="X1037" i="17"/>
  <c r="V1037" i="17"/>
  <c r="W1037" i="17"/>
  <c r="Y1045" i="17"/>
  <c r="X1045" i="17"/>
  <c r="V1045" i="17"/>
  <c r="W1045" i="17"/>
  <c r="Y1053" i="17"/>
  <c r="X1053" i="17"/>
  <c r="V1053" i="17"/>
  <c r="W1053" i="17"/>
  <c r="Y38" i="18"/>
  <c r="X38" i="18"/>
  <c r="W38" i="18"/>
  <c r="V38" i="18"/>
  <c r="Y46" i="18"/>
  <c r="X46" i="18"/>
  <c r="W46" i="18"/>
  <c r="V46" i="18"/>
  <c r="Y54" i="18"/>
  <c r="X54" i="18"/>
  <c r="W54" i="18"/>
  <c r="V54" i="18"/>
  <c r="Y65" i="18"/>
  <c r="X65" i="18"/>
  <c r="W65" i="18"/>
  <c r="V65" i="18"/>
  <c r="Y73" i="18"/>
  <c r="X73" i="18"/>
  <c r="W73" i="18"/>
  <c r="V73" i="18"/>
  <c r="Y81" i="18"/>
  <c r="X81" i="18"/>
  <c r="W81" i="18"/>
  <c r="V81" i="18"/>
  <c r="Y89" i="18"/>
  <c r="X89" i="18"/>
  <c r="W89" i="18"/>
  <c r="V89" i="18"/>
  <c r="Y97" i="18"/>
  <c r="X97" i="18"/>
  <c r="W97" i="18"/>
  <c r="V97" i="18"/>
  <c r="Y105" i="18"/>
  <c r="X105" i="18"/>
  <c r="W105" i="18"/>
  <c r="V105" i="18"/>
  <c r="Y113" i="18"/>
  <c r="X113" i="18"/>
  <c r="W113" i="18"/>
  <c r="V113" i="18"/>
  <c r="Y121" i="18"/>
  <c r="X121" i="18"/>
  <c r="W121" i="18"/>
  <c r="V121" i="18"/>
  <c r="Y129" i="18"/>
  <c r="X129" i="18"/>
  <c r="W129" i="18"/>
  <c r="V129" i="18"/>
  <c r="Y137" i="18"/>
  <c r="X137" i="18"/>
  <c r="W137" i="18"/>
  <c r="V137" i="18"/>
  <c r="Y145" i="18"/>
  <c r="X145" i="18"/>
  <c r="W145" i="18"/>
  <c r="V145" i="18"/>
  <c r="Y153" i="18"/>
  <c r="X153" i="18"/>
  <c r="W153" i="18"/>
  <c r="V153" i="18"/>
  <c r="Y161" i="18"/>
  <c r="X161" i="18"/>
  <c r="W161" i="18"/>
  <c r="V161" i="18"/>
  <c r="X169" i="18"/>
  <c r="Y169" i="18"/>
  <c r="W169" i="18"/>
  <c r="V169" i="18"/>
  <c r="Y177" i="18"/>
  <c r="X177" i="18"/>
  <c r="W177" i="18"/>
  <c r="V177" i="18"/>
  <c r="X185" i="18"/>
  <c r="Y185" i="18"/>
  <c r="W185" i="18"/>
  <c r="V185" i="18"/>
  <c r="Y193" i="18"/>
  <c r="X193" i="18"/>
  <c r="W193" i="18"/>
  <c r="V193" i="18"/>
  <c r="Y201" i="18"/>
  <c r="X201" i="18"/>
  <c r="W201" i="18"/>
  <c r="V201" i="18"/>
  <c r="Y209" i="18"/>
  <c r="X209" i="18"/>
  <c r="W209" i="18"/>
  <c r="V209" i="18"/>
  <c r="Y217" i="18"/>
  <c r="X217" i="18"/>
  <c r="W217" i="18"/>
  <c r="V217" i="18"/>
  <c r="Y225" i="18"/>
  <c r="X225" i="18"/>
  <c r="W225" i="18"/>
  <c r="V225" i="18"/>
  <c r="Y233" i="18"/>
  <c r="X233" i="18"/>
  <c r="W233" i="18"/>
  <c r="V233" i="18"/>
  <c r="Y241" i="18"/>
  <c r="X241" i="18"/>
  <c r="W241" i="18"/>
  <c r="V241" i="18"/>
  <c r="Y249" i="18"/>
  <c r="X249" i="18"/>
  <c r="W249" i="18"/>
  <c r="V249" i="18"/>
  <c r="Y257" i="18"/>
  <c r="X257" i="18"/>
  <c r="W257" i="18"/>
  <c r="V257" i="18"/>
  <c r="Y265" i="18"/>
  <c r="X265" i="18"/>
  <c r="W265" i="18"/>
  <c r="V265" i="18"/>
  <c r="Y273" i="18"/>
  <c r="W273" i="18"/>
  <c r="V273" i="18"/>
  <c r="X273" i="18"/>
  <c r="Y281" i="18"/>
  <c r="W281" i="18"/>
  <c r="V281" i="18"/>
  <c r="X281" i="18"/>
  <c r="Y289" i="18"/>
  <c r="X289" i="18"/>
  <c r="W289" i="18"/>
  <c r="V289" i="18"/>
  <c r="Y297" i="18"/>
  <c r="X297" i="18"/>
  <c r="W297" i="18"/>
  <c r="V297" i="18"/>
  <c r="Y305" i="18"/>
  <c r="X305" i="18"/>
  <c r="W305" i="18"/>
  <c r="V305" i="18"/>
  <c r="Y313" i="18"/>
  <c r="X313" i="18"/>
  <c r="W313" i="18"/>
  <c r="V313" i="18"/>
  <c r="Y321" i="18"/>
  <c r="X321" i="18"/>
  <c r="W321" i="18"/>
  <c r="V321" i="18"/>
  <c r="Y329" i="18"/>
  <c r="X329" i="18"/>
  <c r="W329" i="18"/>
  <c r="V329" i="18"/>
  <c r="Y337" i="18"/>
  <c r="W337" i="18"/>
  <c r="X337" i="18"/>
  <c r="V337" i="18"/>
  <c r="Y345" i="18"/>
  <c r="W345" i="18"/>
  <c r="V345" i="18"/>
  <c r="X345" i="18"/>
  <c r="Y353" i="18"/>
  <c r="X353" i="18"/>
  <c r="W353" i="18"/>
  <c r="V353" i="18"/>
  <c r="Y361" i="18"/>
  <c r="X361" i="18"/>
  <c r="W361" i="18"/>
  <c r="V361" i="18"/>
  <c r="Y369" i="18"/>
  <c r="X369" i="18"/>
  <c r="W369" i="18"/>
  <c r="V369" i="18"/>
  <c r="Y377" i="18"/>
  <c r="X377" i="18"/>
  <c r="W377" i="18"/>
  <c r="V377" i="18"/>
  <c r="Y385" i="18"/>
  <c r="X385" i="18"/>
  <c r="W385" i="18"/>
  <c r="V385" i="18"/>
  <c r="Y393" i="18"/>
  <c r="X393" i="18"/>
  <c r="W393" i="18"/>
  <c r="V393" i="18"/>
  <c r="Y401" i="18"/>
  <c r="W401" i="18"/>
  <c r="V401" i="18"/>
  <c r="X401" i="18"/>
  <c r="Y409" i="18"/>
  <c r="V409" i="18"/>
  <c r="X409" i="18"/>
  <c r="W409" i="18"/>
  <c r="Y417" i="18"/>
  <c r="X417" i="18"/>
  <c r="V417" i="18"/>
  <c r="W417" i="18"/>
  <c r="Y425" i="18"/>
  <c r="X425" i="18"/>
  <c r="V425" i="18"/>
  <c r="W425" i="18"/>
  <c r="Y433" i="18"/>
  <c r="X433" i="18"/>
  <c r="W433" i="18"/>
  <c r="V433" i="18"/>
  <c r="Y441" i="18"/>
  <c r="X441" i="18"/>
  <c r="V441" i="18"/>
  <c r="W441" i="18"/>
  <c r="Y449" i="18"/>
  <c r="X449" i="18"/>
  <c r="V449" i="18"/>
  <c r="W449" i="18"/>
  <c r="Y457" i="18"/>
  <c r="X457" i="18"/>
  <c r="W457" i="18"/>
  <c r="V457" i="18"/>
  <c r="Y465" i="18"/>
  <c r="X465" i="18"/>
  <c r="W465" i="18"/>
  <c r="V465" i="18"/>
  <c r="Y473" i="18"/>
  <c r="X473" i="18"/>
  <c r="V473" i="18"/>
  <c r="W473" i="18"/>
  <c r="Y481" i="18"/>
  <c r="X481" i="18"/>
  <c r="W481" i="18"/>
  <c r="V481" i="18"/>
  <c r="Y489" i="18"/>
  <c r="X489" i="18"/>
  <c r="W489" i="18"/>
  <c r="V489" i="18"/>
  <c r="Y497" i="18"/>
  <c r="X497" i="18"/>
  <c r="W497" i="18"/>
  <c r="V497" i="18"/>
  <c r="Y505" i="18"/>
  <c r="X505" i="18"/>
  <c r="W505" i="18"/>
  <c r="V505" i="18"/>
  <c r="Y513" i="18"/>
  <c r="X513" i="18"/>
  <c r="W513" i="18"/>
  <c r="V513" i="18"/>
  <c r="Y521" i="18"/>
  <c r="X521" i="18"/>
  <c r="W521" i="18"/>
  <c r="V521" i="18"/>
  <c r="Y529" i="18"/>
  <c r="W529" i="18"/>
  <c r="X529" i="18"/>
  <c r="V529" i="18"/>
  <c r="Y537" i="18"/>
  <c r="W537" i="18"/>
  <c r="X537" i="18"/>
  <c r="V537" i="18"/>
  <c r="Y545" i="18"/>
  <c r="X545" i="18"/>
  <c r="W545" i="18"/>
  <c r="V545" i="18"/>
  <c r="Y553" i="18"/>
  <c r="X553" i="18"/>
  <c r="W553" i="18"/>
  <c r="V553" i="18"/>
  <c r="Y561" i="18"/>
  <c r="X561" i="18"/>
  <c r="W561" i="18"/>
  <c r="V561" i="18"/>
  <c r="Y569" i="18"/>
  <c r="X569" i="18"/>
  <c r="W569" i="18"/>
  <c r="V569" i="18"/>
  <c r="Y577" i="18"/>
  <c r="X577" i="18"/>
  <c r="W577" i="18"/>
  <c r="V577" i="18"/>
  <c r="Y585" i="18"/>
  <c r="X585" i="18"/>
  <c r="W585" i="18"/>
  <c r="V585" i="18"/>
  <c r="Y593" i="18"/>
  <c r="X593" i="18"/>
  <c r="W593" i="18"/>
  <c r="V593" i="18"/>
  <c r="Y601" i="18"/>
  <c r="X601" i="18"/>
  <c r="W601" i="18"/>
  <c r="V601" i="18"/>
  <c r="Y609" i="18"/>
  <c r="X609" i="18"/>
  <c r="W609" i="18"/>
  <c r="V609" i="18"/>
  <c r="Y617" i="18"/>
  <c r="X617" i="18"/>
  <c r="W617" i="18"/>
  <c r="V617" i="18"/>
  <c r="Y625" i="18"/>
  <c r="X625" i="18"/>
  <c r="W625" i="18"/>
  <c r="V625" i="18"/>
  <c r="Y633" i="18"/>
  <c r="X633" i="18"/>
  <c r="W633" i="18"/>
  <c r="V633" i="18"/>
  <c r="Y641" i="18"/>
  <c r="X641" i="18"/>
  <c r="W641" i="18"/>
  <c r="V641" i="18"/>
  <c r="Y649" i="18"/>
  <c r="X649" i="18"/>
  <c r="W649" i="18"/>
  <c r="V649" i="18"/>
  <c r="Y657" i="18"/>
  <c r="X657" i="18"/>
  <c r="W657" i="18"/>
  <c r="V657" i="18"/>
  <c r="Y665" i="18"/>
  <c r="X665" i="18"/>
  <c r="W665" i="18"/>
  <c r="V665" i="18"/>
  <c r="Y673" i="18"/>
  <c r="X673" i="18"/>
  <c r="W673" i="18"/>
  <c r="V673" i="18"/>
  <c r="Y681" i="18"/>
  <c r="X681" i="18"/>
  <c r="W681" i="18"/>
  <c r="V681" i="18"/>
  <c r="Y689" i="18"/>
  <c r="X689" i="18"/>
  <c r="W689" i="18"/>
  <c r="V689" i="18"/>
  <c r="Y697" i="18"/>
  <c r="X697" i="18"/>
  <c r="W697" i="18"/>
  <c r="V697" i="18"/>
  <c r="Y705" i="18"/>
  <c r="W705" i="18"/>
  <c r="X705" i="18"/>
  <c r="V705" i="18"/>
  <c r="Y713" i="18"/>
  <c r="X713" i="18"/>
  <c r="W713" i="18"/>
  <c r="V713" i="18"/>
  <c r="Y721" i="18"/>
  <c r="X721" i="18"/>
  <c r="W721" i="18"/>
  <c r="V721" i="18"/>
  <c r="Y729" i="18"/>
  <c r="X729" i="18"/>
  <c r="W729" i="18"/>
  <c r="V729" i="18"/>
  <c r="Y737" i="18"/>
  <c r="X737" i="18"/>
  <c r="W737" i="18"/>
  <c r="V737" i="18"/>
  <c r="Y745" i="18"/>
  <c r="X745" i="18"/>
  <c r="W745" i="18"/>
  <c r="V745" i="18"/>
  <c r="Y753" i="18"/>
  <c r="X753" i="18"/>
  <c r="W753" i="18"/>
  <c r="V753" i="18"/>
  <c r="Y761" i="18"/>
  <c r="X761" i="18"/>
  <c r="W761" i="18"/>
  <c r="V761" i="18"/>
  <c r="Y769" i="18"/>
  <c r="W769" i="18"/>
  <c r="X769" i="18"/>
  <c r="V769" i="18"/>
  <c r="Y777" i="18"/>
  <c r="X777" i="18"/>
  <c r="W777" i="18"/>
  <c r="V777" i="18"/>
  <c r="Y785" i="18"/>
  <c r="X785" i="18"/>
  <c r="W785" i="18"/>
  <c r="V785" i="18"/>
  <c r="Y793" i="18"/>
  <c r="W793" i="18"/>
  <c r="V793" i="18"/>
  <c r="X793" i="18"/>
  <c r="Y801" i="18"/>
  <c r="X801" i="18"/>
  <c r="W801" i="18"/>
  <c r="V801" i="18"/>
  <c r="Y809" i="18"/>
  <c r="X809" i="18"/>
  <c r="W809" i="18"/>
  <c r="V809" i="18"/>
  <c r="Y817" i="18"/>
  <c r="X817" i="18"/>
  <c r="W817" i="18"/>
  <c r="V817" i="18"/>
  <c r="Y825" i="18"/>
  <c r="X825" i="18"/>
  <c r="W825" i="18"/>
  <c r="V825" i="18"/>
  <c r="Y833" i="18"/>
  <c r="W833" i="18"/>
  <c r="X833" i="18"/>
  <c r="V833" i="18"/>
  <c r="Y841" i="18"/>
  <c r="X841" i="18"/>
  <c r="W841" i="18"/>
  <c r="V841" i="18"/>
  <c r="Y849" i="18"/>
  <c r="X849" i="18"/>
  <c r="W849" i="18"/>
  <c r="V849" i="18"/>
  <c r="Y857" i="18"/>
  <c r="W857" i="18"/>
  <c r="X857" i="18"/>
  <c r="V857" i="18"/>
  <c r="Y865" i="18"/>
  <c r="X865" i="18"/>
  <c r="W865" i="18"/>
  <c r="V865" i="18"/>
  <c r="Y873" i="18"/>
  <c r="X873" i="18"/>
  <c r="W873" i="18"/>
  <c r="V873" i="18"/>
  <c r="Y881" i="18"/>
  <c r="X881" i="18"/>
  <c r="W881" i="18"/>
  <c r="V881" i="18"/>
  <c r="Y889" i="18"/>
  <c r="X889" i="18"/>
  <c r="W889" i="18"/>
  <c r="V889" i="18"/>
  <c r="Y897" i="18"/>
  <c r="X897" i="18"/>
  <c r="W897" i="18"/>
  <c r="V897" i="18"/>
  <c r="Y905" i="18"/>
  <c r="X905" i="18"/>
  <c r="W905" i="18"/>
  <c r="V905" i="18"/>
  <c r="Y913" i="18"/>
  <c r="X913" i="18"/>
  <c r="W913" i="18"/>
  <c r="V913" i="18"/>
  <c r="Y921" i="18"/>
  <c r="W921" i="18"/>
  <c r="X921" i="18"/>
  <c r="V921" i="18"/>
  <c r="Y929" i="18"/>
  <c r="X929" i="18"/>
  <c r="W929" i="18"/>
  <c r="V929" i="18"/>
  <c r="Y937" i="18"/>
  <c r="X937" i="18"/>
  <c r="W937" i="18"/>
  <c r="V937" i="18"/>
  <c r="Y945" i="18"/>
  <c r="X945" i="18"/>
  <c r="W945" i="18"/>
  <c r="V945" i="18"/>
  <c r="Y953" i="18"/>
  <c r="X953" i="18"/>
  <c r="W953" i="18"/>
  <c r="V953" i="18"/>
  <c r="Y961" i="18"/>
  <c r="W961" i="18"/>
  <c r="X961" i="18"/>
  <c r="V961" i="18"/>
  <c r="Y969" i="18"/>
  <c r="X969" i="18"/>
  <c r="W969" i="18"/>
  <c r="V969" i="18"/>
  <c r="Y977" i="18"/>
  <c r="X977" i="18"/>
  <c r="W977" i="18"/>
  <c r="V977" i="18"/>
  <c r="Y985" i="18"/>
  <c r="X985" i="18"/>
  <c r="W985" i="18"/>
  <c r="V985" i="18"/>
  <c r="Y993" i="18"/>
  <c r="X993" i="18"/>
  <c r="W993" i="18"/>
  <c r="V993" i="18"/>
  <c r="Y1001" i="18"/>
  <c r="X1001" i="18"/>
  <c r="W1001" i="18"/>
  <c r="V1001" i="18"/>
  <c r="Y1009" i="18"/>
  <c r="X1009" i="18"/>
  <c r="W1009" i="18"/>
  <c r="V1009" i="18"/>
  <c r="Y1017" i="18"/>
  <c r="W1017" i="18"/>
  <c r="X1017" i="18"/>
  <c r="V1017" i="18"/>
  <c r="Y1025" i="18"/>
  <c r="W1025" i="18"/>
  <c r="X1025" i="18"/>
  <c r="V1025" i="18"/>
  <c r="Y1033" i="18"/>
  <c r="X1033" i="18"/>
  <c r="W1033" i="18"/>
  <c r="V1033" i="18"/>
  <c r="Y1041" i="18"/>
  <c r="W1041" i="18"/>
  <c r="X1041" i="18"/>
  <c r="V1041" i="18"/>
  <c r="Y1049" i="18"/>
  <c r="W1049" i="18"/>
  <c r="X1049" i="18"/>
  <c r="V1049" i="18"/>
  <c r="Y1057" i="18"/>
  <c r="W1057" i="18"/>
  <c r="X1057" i="18"/>
  <c r="V1057" i="18"/>
  <c r="P48" i="17"/>
  <c r="P49" i="17"/>
  <c r="O52" i="20" s="1"/>
  <c r="P50" i="17"/>
  <c r="O53" i="20" s="1"/>
  <c r="P51" i="17"/>
  <c r="O54" i="20" s="1"/>
  <c r="P52" i="17"/>
  <c r="O55" i="20" s="1"/>
  <c r="P53" i="17"/>
  <c r="O56" i="20" s="1"/>
  <c r="P48" i="13"/>
  <c r="P49" i="13"/>
  <c r="K52" i="20" s="1"/>
  <c r="P50" i="13"/>
  <c r="K53" i="20" s="1"/>
  <c r="P51" i="13"/>
  <c r="K54" i="20" s="1"/>
  <c r="P52" i="13"/>
  <c r="K55" i="20" s="1"/>
  <c r="P53" i="13"/>
  <c r="K56" i="20" s="1"/>
  <c r="P48" i="9"/>
  <c r="P49" i="9"/>
  <c r="G52" i="20" s="1"/>
  <c r="P50" i="9"/>
  <c r="G53" i="20" s="1"/>
  <c r="P51" i="9"/>
  <c r="G54" i="20" s="1"/>
  <c r="P52" i="9"/>
  <c r="G55" i="20" s="1"/>
  <c r="P53" i="9"/>
  <c r="G56" i="20" s="1"/>
  <c r="W62" i="4"/>
  <c r="X62" i="4"/>
  <c r="Y62" i="4"/>
  <c r="V62" i="4"/>
  <c r="W70" i="4"/>
  <c r="X70" i="4"/>
  <c r="Y70" i="4"/>
  <c r="V70" i="4"/>
  <c r="W78" i="4"/>
  <c r="X78" i="4"/>
  <c r="Y78" i="4"/>
  <c r="V78" i="4"/>
  <c r="W86" i="4"/>
  <c r="X86" i="4"/>
  <c r="Y86" i="4"/>
  <c r="V86" i="4"/>
  <c r="W94" i="4"/>
  <c r="X94" i="4"/>
  <c r="Y94" i="4"/>
  <c r="V94" i="4"/>
  <c r="W102" i="4"/>
  <c r="X102" i="4"/>
  <c r="Y102" i="4"/>
  <c r="V102" i="4"/>
  <c r="W110" i="4"/>
  <c r="X110" i="4"/>
  <c r="Y110" i="4"/>
  <c r="V110" i="4"/>
  <c r="W118" i="4"/>
  <c r="X118" i="4"/>
  <c r="Y118" i="4"/>
  <c r="V118" i="4"/>
  <c r="W126" i="4"/>
  <c r="X126" i="4"/>
  <c r="Y126" i="4"/>
  <c r="V126" i="4"/>
  <c r="W134" i="4"/>
  <c r="X134" i="4"/>
  <c r="Y134" i="4"/>
  <c r="V134" i="4"/>
  <c r="W142" i="4"/>
  <c r="X142" i="4"/>
  <c r="Y142" i="4"/>
  <c r="V142" i="4"/>
  <c r="W150" i="4"/>
  <c r="X150" i="4"/>
  <c r="Y150" i="4"/>
  <c r="V150" i="4"/>
  <c r="W158" i="4"/>
  <c r="X158" i="4"/>
  <c r="Y158" i="4"/>
  <c r="V158" i="4"/>
  <c r="W166" i="4"/>
  <c r="X166" i="4"/>
  <c r="Y166" i="4"/>
  <c r="V166" i="4"/>
  <c r="W174" i="4"/>
  <c r="X174" i="4"/>
  <c r="Y174" i="4"/>
  <c r="V174" i="4"/>
  <c r="W182" i="4"/>
  <c r="X182" i="4"/>
  <c r="Y182" i="4"/>
  <c r="V182" i="4"/>
  <c r="W190" i="4"/>
  <c r="X190" i="4"/>
  <c r="Y190" i="4"/>
  <c r="V190" i="4"/>
  <c r="W198" i="4"/>
  <c r="X198" i="4"/>
  <c r="Y198" i="4"/>
  <c r="V198" i="4"/>
  <c r="W206" i="4"/>
  <c r="X206" i="4"/>
  <c r="Y206" i="4"/>
  <c r="V206" i="4"/>
  <c r="W214" i="4"/>
  <c r="X214" i="4"/>
  <c r="Y214" i="4"/>
  <c r="V214" i="4"/>
  <c r="W222" i="4"/>
  <c r="X222" i="4"/>
  <c r="Y222" i="4"/>
  <c r="V222" i="4"/>
  <c r="W230" i="4"/>
  <c r="X230" i="4"/>
  <c r="Y230" i="4"/>
  <c r="V230" i="4"/>
  <c r="W238" i="4"/>
  <c r="X238" i="4"/>
  <c r="Y238" i="4"/>
  <c r="V238" i="4"/>
  <c r="W246" i="4"/>
  <c r="X246" i="4"/>
  <c r="Y246" i="4"/>
  <c r="V246" i="4"/>
  <c r="W254" i="4"/>
  <c r="X254" i="4"/>
  <c r="Y254" i="4"/>
  <c r="V254" i="4"/>
  <c r="W262" i="4"/>
  <c r="X262" i="4"/>
  <c r="Y262" i="4"/>
  <c r="V262" i="4"/>
  <c r="W270" i="4"/>
  <c r="X270" i="4"/>
  <c r="Y270" i="4"/>
  <c r="V270" i="4"/>
  <c r="W278" i="4"/>
  <c r="X278" i="4"/>
  <c r="Y278" i="4"/>
  <c r="V278" i="4"/>
  <c r="W286" i="4"/>
  <c r="X286" i="4"/>
  <c r="Y286" i="4"/>
  <c r="V286" i="4"/>
  <c r="W294" i="4"/>
  <c r="X294" i="4"/>
  <c r="Y294" i="4"/>
  <c r="V294" i="4"/>
  <c r="W302" i="4"/>
  <c r="X302" i="4"/>
  <c r="Y302" i="4"/>
  <c r="V302" i="4"/>
  <c r="W310" i="4"/>
  <c r="X310" i="4"/>
  <c r="Y310" i="4"/>
  <c r="V310" i="4"/>
  <c r="W318" i="4"/>
  <c r="X318" i="4"/>
  <c r="Y318" i="4"/>
  <c r="V318" i="4"/>
  <c r="W326" i="4"/>
  <c r="X326" i="4"/>
  <c r="Y326" i="4"/>
  <c r="V326" i="4"/>
  <c r="W334" i="4"/>
  <c r="X334" i="4"/>
  <c r="Y334" i="4"/>
  <c r="V334" i="4"/>
  <c r="W342" i="4"/>
  <c r="X342" i="4"/>
  <c r="Y342" i="4"/>
  <c r="V342" i="4"/>
  <c r="W350" i="4"/>
  <c r="X350" i="4"/>
  <c r="Y350" i="4"/>
  <c r="V350" i="4"/>
  <c r="W358" i="4"/>
  <c r="X358" i="4"/>
  <c r="Y358" i="4"/>
  <c r="V358" i="4"/>
  <c r="W366" i="4"/>
  <c r="X366" i="4"/>
  <c r="Y366" i="4"/>
  <c r="V366" i="4"/>
  <c r="W374" i="4"/>
  <c r="X374" i="4"/>
  <c r="Y374" i="4"/>
  <c r="V374" i="4"/>
  <c r="W382" i="4"/>
  <c r="X382" i="4"/>
  <c r="Y382" i="4"/>
  <c r="V382" i="4"/>
  <c r="W390" i="4"/>
  <c r="X390" i="4"/>
  <c r="Y390" i="4"/>
  <c r="V390" i="4"/>
  <c r="W398" i="4"/>
  <c r="X398" i="4"/>
  <c r="Y398" i="4"/>
  <c r="V398" i="4"/>
  <c r="W406" i="4"/>
  <c r="X406" i="4"/>
  <c r="Y406" i="4"/>
  <c r="V406" i="4"/>
  <c r="W414" i="4"/>
  <c r="X414" i="4"/>
  <c r="Y414" i="4"/>
  <c r="V414" i="4"/>
  <c r="W422" i="4"/>
  <c r="X422" i="4"/>
  <c r="Y422" i="4"/>
  <c r="V422" i="4"/>
  <c r="W430" i="4"/>
  <c r="X430" i="4"/>
  <c r="Y430" i="4"/>
  <c r="V430" i="4"/>
  <c r="W438" i="4"/>
  <c r="X438" i="4"/>
  <c r="Y438" i="4"/>
  <c r="V438" i="4"/>
  <c r="W446" i="4"/>
  <c r="X446" i="4"/>
  <c r="Y446" i="4"/>
  <c r="V446" i="4"/>
  <c r="W454" i="4"/>
  <c r="X454" i="4"/>
  <c r="Y454" i="4"/>
  <c r="V454" i="4"/>
  <c r="W462" i="4"/>
  <c r="X462" i="4"/>
  <c r="Y462" i="4"/>
  <c r="V462" i="4"/>
  <c r="W470" i="4"/>
  <c r="X470" i="4"/>
  <c r="Y470" i="4"/>
  <c r="V470" i="4"/>
  <c r="W478" i="4"/>
  <c r="X478" i="4"/>
  <c r="Y478" i="4"/>
  <c r="V478" i="4"/>
  <c r="W486" i="4"/>
  <c r="X486" i="4"/>
  <c r="Y486" i="4"/>
  <c r="V486" i="4"/>
  <c r="W494" i="4"/>
  <c r="X494" i="4"/>
  <c r="Y494" i="4"/>
  <c r="V494" i="4"/>
  <c r="W502" i="4"/>
  <c r="X502" i="4"/>
  <c r="Y502" i="4"/>
  <c r="V502" i="4"/>
  <c r="W510" i="4"/>
  <c r="X510" i="4"/>
  <c r="Y510" i="4"/>
  <c r="V510" i="4"/>
  <c r="W518" i="4"/>
  <c r="X518" i="4"/>
  <c r="Y518" i="4"/>
  <c r="V518" i="4"/>
  <c r="W526" i="4"/>
  <c r="X526" i="4"/>
  <c r="Y526" i="4"/>
  <c r="V526" i="4"/>
  <c r="W534" i="4"/>
  <c r="X534" i="4"/>
  <c r="Y534" i="4"/>
  <c r="V534" i="4"/>
  <c r="W542" i="4"/>
  <c r="X542" i="4"/>
  <c r="Y542" i="4"/>
  <c r="V542" i="4"/>
  <c r="W550" i="4"/>
  <c r="X550" i="4"/>
  <c r="Y550" i="4"/>
  <c r="V550" i="4"/>
  <c r="W558" i="4"/>
  <c r="X558" i="4"/>
  <c r="Y558" i="4"/>
  <c r="V558" i="4"/>
  <c r="W566" i="4"/>
  <c r="X566" i="4"/>
  <c r="Y566" i="4"/>
  <c r="V566" i="4"/>
  <c r="W574" i="4"/>
  <c r="X574" i="4"/>
  <c r="Y574" i="4"/>
  <c r="V574" i="4"/>
  <c r="W582" i="4"/>
  <c r="X582" i="4"/>
  <c r="Y582" i="4"/>
  <c r="V582" i="4"/>
  <c r="W590" i="4"/>
  <c r="X590" i="4"/>
  <c r="Y590" i="4"/>
  <c r="V590" i="4"/>
  <c r="W598" i="4"/>
  <c r="X598" i="4"/>
  <c r="Y598" i="4"/>
  <c r="V598" i="4"/>
  <c r="W606" i="4"/>
  <c r="X606" i="4"/>
  <c r="Y606" i="4"/>
  <c r="V606" i="4"/>
  <c r="W614" i="4"/>
  <c r="X614" i="4"/>
  <c r="Y614" i="4"/>
  <c r="V614" i="4"/>
  <c r="W622" i="4"/>
  <c r="X622" i="4"/>
  <c r="Y622" i="4"/>
  <c r="V622" i="4"/>
  <c r="W630" i="4"/>
  <c r="X630" i="4"/>
  <c r="Y630" i="4"/>
  <c r="V630" i="4"/>
  <c r="W638" i="4"/>
  <c r="X638" i="4"/>
  <c r="Y638" i="4"/>
  <c r="V638" i="4"/>
  <c r="W646" i="4"/>
  <c r="X646" i="4"/>
  <c r="Y646" i="4"/>
  <c r="V646" i="4"/>
  <c r="W654" i="4"/>
  <c r="X654" i="4"/>
  <c r="Y654" i="4"/>
  <c r="V654" i="4"/>
  <c r="W662" i="4"/>
  <c r="X662" i="4"/>
  <c r="Y662" i="4"/>
  <c r="V662" i="4"/>
  <c r="X670" i="4"/>
  <c r="Y670" i="4"/>
  <c r="W670" i="4"/>
  <c r="V670" i="4"/>
  <c r="X678" i="4"/>
  <c r="Y678" i="4"/>
  <c r="W678" i="4"/>
  <c r="V678" i="4"/>
  <c r="X686" i="4"/>
  <c r="Y686" i="4"/>
  <c r="V686" i="4"/>
  <c r="W686" i="4"/>
  <c r="X694" i="4"/>
  <c r="Y694" i="4"/>
  <c r="V694" i="4"/>
  <c r="W694" i="4"/>
  <c r="X702" i="4"/>
  <c r="Y702" i="4"/>
  <c r="V702" i="4"/>
  <c r="W702" i="4"/>
  <c r="X710" i="4"/>
  <c r="Y710" i="4"/>
  <c r="V710" i="4"/>
  <c r="W710" i="4"/>
  <c r="X718" i="4"/>
  <c r="Y718" i="4"/>
  <c r="V718" i="4"/>
  <c r="W718" i="4"/>
  <c r="X726" i="4"/>
  <c r="Y726" i="4"/>
  <c r="V726" i="4"/>
  <c r="W726" i="4"/>
  <c r="X734" i="4"/>
  <c r="Y734" i="4"/>
  <c r="V734" i="4"/>
  <c r="W734" i="4"/>
  <c r="X742" i="4"/>
  <c r="Y742" i="4"/>
  <c r="V742" i="4"/>
  <c r="W742" i="4"/>
  <c r="X750" i="4"/>
  <c r="Y750" i="4"/>
  <c r="V750" i="4"/>
  <c r="W750" i="4"/>
  <c r="X758" i="4"/>
  <c r="Y758" i="4"/>
  <c r="V758" i="4"/>
  <c r="W758" i="4"/>
  <c r="X766" i="4"/>
  <c r="Y766" i="4"/>
  <c r="V766" i="4"/>
  <c r="W766" i="4"/>
  <c r="X774" i="4"/>
  <c r="Y774" i="4"/>
  <c r="V774" i="4"/>
  <c r="W774" i="4"/>
  <c r="X782" i="4"/>
  <c r="Y782" i="4"/>
  <c r="V782" i="4"/>
  <c r="W782" i="4"/>
  <c r="X790" i="4"/>
  <c r="Y790" i="4"/>
  <c r="V790" i="4"/>
  <c r="W790" i="4"/>
  <c r="X798" i="4"/>
  <c r="Y798" i="4"/>
  <c r="V798" i="4"/>
  <c r="W798" i="4"/>
  <c r="X806" i="4"/>
  <c r="Y806" i="4"/>
  <c r="V806" i="4"/>
  <c r="W806" i="4"/>
  <c r="X814" i="4"/>
  <c r="Y814" i="4"/>
  <c r="V814" i="4"/>
  <c r="W814" i="4"/>
  <c r="X822" i="4"/>
  <c r="Y822" i="4"/>
  <c r="V822" i="4"/>
  <c r="W822" i="4"/>
  <c r="X830" i="4"/>
  <c r="Y830" i="4"/>
  <c r="V830" i="4"/>
  <c r="W830" i="4"/>
  <c r="X838" i="4"/>
  <c r="Y838" i="4"/>
  <c r="V838" i="4"/>
  <c r="W838" i="4"/>
  <c r="X846" i="4"/>
  <c r="Y846" i="4"/>
  <c r="V846" i="4"/>
  <c r="W846" i="4"/>
  <c r="X854" i="4"/>
  <c r="Y854" i="4"/>
  <c r="V854" i="4"/>
  <c r="W854" i="4"/>
  <c r="X862" i="4"/>
  <c r="Y862" i="4"/>
  <c r="V862" i="4"/>
  <c r="W862" i="4"/>
  <c r="X870" i="4"/>
  <c r="Y870" i="4"/>
  <c r="V870" i="4"/>
  <c r="W870" i="4"/>
  <c r="X878" i="4"/>
  <c r="Y878" i="4"/>
  <c r="V878" i="4"/>
  <c r="W878" i="4"/>
  <c r="X886" i="4"/>
  <c r="Y886" i="4"/>
  <c r="V886" i="4"/>
  <c r="W886" i="4"/>
  <c r="X894" i="4"/>
  <c r="Y894" i="4"/>
  <c r="V894" i="4"/>
  <c r="W894" i="4"/>
  <c r="X902" i="4"/>
  <c r="Y902" i="4"/>
  <c r="V902" i="4"/>
  <c r="W902" i="4"/>
  <c r="X910" i="4"/>
  <c r="Y910" i="4"/>
  <c r="V910" i="4"/>
  <c r="W910" i="4"/>
  <c r="X918" i="4"/>
  <c r="Y918" i="4"/>
  <c r="V918" i="4"/>
  <c r="W918" i="4"/>
  <c r="X926" i="4"/>
  <c r="Y926" i="4"/>
  <c r="V926" i="4"/>
  <c r="W926" i="4"/>
  <c r="X934" i="4"/>
  <c r="Y934" i="4"/>
  <c r="V934" i="4"/>
  <c r="W934" i="4"/>
  <c r="X942" i="4"/>
  <c r="Y942" i="4"/>
  <c r="V942" i="4"/>
  <c r="W942" i="4"/>
  <c r="X950" i="4"/>
  <c r="Y950" i="4"/>
  <c r="V950" i="4"/>
  <c r="W950" i="4"/>
  <c r="X958" i="4"/>
  <c r="Y958" i="4"/>
  <c r="V958" i="4"/>
  <c r="W958" i="4"/>
  <c r="X966" i="4"/>
  <c r="Y966" i="4"/>
  <c r="V966" i="4"/>
  <c r="W966" i="4"/>
  <c r="X974" i="4"/>
  <c r="Y974" i="4"/>
  <c r="V974" i="4"/>
  <c r="W974" i="4"/>
  <c r="X982" i="4"/>
  <c r="Y982" i="4"/>
  <c r="V982" i="4"/>
  <c r="W982" i="4"/>
  <c r="X990" i="4"/>
  <c r="Y990" i="4"/>
  <c r="V990" i="4"/>
  <c r="W990" i="4"/>
  <c r="X998" i="4"/>
  <c r="Y998" i="4"/>
  <c r="V998" i="4"/>
  <c r="W998" i="4"/>
  <c r="X1006" i="4"/>
  <c r="Y1006" i="4"/>
  <c r="V1006" i="4"/>
  <c r="W1006" i="4"/>
  <c r="X1014" i="4"/>
  <c r="Y1014" i="4"/>
  <c r="V1014" i="4"/>
  <c r="W1014" i="4"/>
  <c r="X1022" i="4"/>
  <c r="Y1022" i="4"/>
  <c r="V1022" i="4"/>
  <c r="W1022" i="4"/>
  <c r="X1030" i="4"/>
  <c r="Y1030" i="4"/>
  <c r="V1030" i="4"/>
  <c r="W1030" i="4"/>
  <c r="X1038" i="4"/>
  <c r="Y1038" i="4"/>
  <c r="V1038" i="4"/>
  <c r="W1038" i="4"/>
  <c r="X1046" i="4"/>
  <c r="Y1046" i="4"/>
  <c r="V1046" i="4"/>
  <c r="W1046" i="4"/>
  <c r="X1054" i="4"/>
  <c r="Y1054" i="4"/>
  <c r="V1054" i="4"/>
  <c r="W1054" i="4"/>
  <c r="X39" i="8"/>
  <c r="Y39" i="8"/>
  <c r="W39" i="8"/>
  <c r="V39" i="8"/>
  <c r="X47" i="8"/>
  <c r="Y47" i="8"/>
  <c r="W47" i="8"/>
  <c r="V47" i="8"/>
  <c r="X58" i="8"/>
  <c r="Y58" i="8"/>
  <c r="V58" i="8"/>
  <c r="W58" i="8"/>
  <c r="X66" i="8"/>
  <c r="Y66" i="8"/>
  <c r="V66" i="8"/>
  <c r="W66" i="8"/>
  <c r="X74" i="8"/>
  <c r="Y74" i="8"/>
  <c r="V74" i="8"/>
  <c r="W74" i="8"/>
  <c r="X82" i="8"/>
  <c r="Y82" i="8"/>
  <c r="V82" i="8"/>
  <c r="W82" i="8"/>
  <c r="X90" i="8"/>
  <c r="Y90" i="8"/>
  <c r="V90" i="8"/>
  <c r="W90" i="8"/>
  <c r="X98" i="8"/>
  <c r="Y98" i="8"/>
  <c r="V98" i="8"/>
  <c r="W98" i="8"/>
  <c r="X106" i="8"/>
  <c r="Y106" i="8"/>
  <c r="V106" i="8"/>
  <c r="W106" i="8"/>
  <c r="X114" i="8"/>
  <c r="Y114" i="8"/>
  <c r="V114" i="8"/>
  <c r="W114" i="8"/>
  <c r="X122" i="8"/>
  <c r="Y122" i="8"/>
  <c r="V122" i="8"/>
  <c r="W122" i="8"/>
  <c r="X130" i="8"/>
  <c r="Y130" i="8"/>
  <c r="V130" i="8"/>
  <c r="W130" i="8"/>
  <c r="X138" i="8"/>
  <c r="Y138" i="8"/>
  <c r="V138" i="8"/>
  <c r="W138" i="8"/>
  <c r="X146" i="8"/>
  <c r="Y146" i="8"/>
  <c r="V146" i="8"/>
  <c r="W146" i="8"/>
  <c r="X154" i="8"/>
  <c r="Y154" i="8"/>
  <c r="V154" i="8"/>
  <c r="W154" i="8"/>
  <c r="X162" i="8"/>
  <c r="Y162" i="8"/>
  <c r="V162" i="8"/>
  <c r="W162" i="8"/>
  <c r="X170" i="8"/>
  <c r="Y170" i="8"/>
  <c r="V170" i="8"/>
  <c r="W170" i="8"/>
  <c r="X178" i="8"/>
  <c r="Y178" i="8"/>
  <c r="V178" i="8"/>
  <c r="W178" i="8"/>
  <c r="X186" i="8"/>
  <c r="Y186" i="8"/>
  <c r="V186" i="8"/>
  <c r="W186" i="8"/>
  <c r="X194" i="8"/>
  <c r="Y194" i="8"/>
  <c r="V194" i="8"/>
  <c r="W194" i="8"/>
  <c r="X202" i="8"/>
  <c r="Y202" i="8"/>
  <c r="V202" i="8"/>
  <c r="W202" i="8"/>
  <c r="X210" i="8"/>
  <c r="Y210" i="8"/>
  <c r="V210" i="8"/>
  <c r="W210" i="8"/>
  <c r="X218" i="8"/>
  <c r="Y218" i="8"/>
  <c r="V218" i="8"/>
  <c r="W218" i="8"/>
  <c r="X226" i="8"/>
  <c r="Y226" i="8"/>
  <c r="V226" i="8"/>
  <c r="W226" i="8"/>
  <c r="X234" i="8"/>
  <c r="Y234" i="8"/>
  <c r="V234" i="8"/>
  <c r="W234" i="8"/>
  <c r="X242" i="8"/>
  <c r="Y242" i="8"/>
  <c r="V242" i="8"/>
  <c r="W242" i="8"/>
  <c r="X250" i="8"/>
  <c r="Y250" i="8"/>
  <c r="V250" i="8"/>
  <c r="W250" i="8"/>
  <c r="X258" i="8"/>
  <c r="Y258" i="8"/>
  <c r="V258" i="8"/>
  <c r="W258" i="8"/>
  <c r="X266" i="8"/>
  <c r="Y266" i="8"/>
  <c r="V266" i="8"/>
  <c r="W266" i="8"/>
  <c r="X274" i="8"/>
  <c r="Y274" i="8"/>
  <c r="V274" i="8"/>
  <c r="W274" i="8"/>
  <c r="X282" i="8"/>
  <c r="Y282" i="8"/>
  <c r="V282" i="8"/>
  <c r="W282" i="8"/>
  <c r="X290" i="8"/>
  <c r="Y290" i="8"/>
  <c r="V290" i="8"/>
  <c r="W290" i="8"/>
  <c r="X298" i="8"/>
  <c r="Y298" i="8"/>
  <c r="V298" i="8"/>
  <c r="W298" i="8"/>
  <c r="X306" i="8"/>
  <c r="Y306" i="8"/>
  <c r="V306" i="8"/>
  <c r="W306" i="8"/>
  <c r="X314" i="8"/>
  <c r="Y314" i="8"/>
  <c r="V314" i="8"/>
  <c r="W314" i="8"/>
  <c r="X322" i="8"/>
  <c r="Y322" i="8"/>
  <c r="V322" i="8"/>
  <c r="W322" i="8"/>
  <c r="X330" i="8"/>
  <c r="Y330" i="8"/>
  <c r="V330" i="8"/>
  <c r="W330" i="8"/>
  <c r="X338" i="8"/>
  <c r="Y338" i="8"/>
  <c r="V338" i="8"/>
  <c r="W338" i="8"/>
  <c r="X346" i="8"/>
  <c r="Y346" i="8"/>
  <c r="V346" i="8"/>
  <c r="W346" i="8"/>
  <c r="X354" i="8"/>
  <c r="Y354" i="8"/>
  <c r="V354" i="8"/>
  <c r="W354" i="8"/>
  <c r="X362" i="8"/>
  <c r="Y362" i="8"/>
  <c r="V362" i="8"/>
  <c r="W362" i="8"/>
  <c r="X370" i="8"/>
  <c r="Y370" i="8"/>
  <c r="V370" i="8"/>
  <c r="W370" i="8"/>
  <c r="X378" i="8"/>
  <c r="Y378" i="8"/>
  <c r="V378" i="8"/>
  <c r="W378" i="8"/>
  <c r="X386" i="8"/>
  <c r="Y386" i="8"/>
  <c r="V386" i="8"/>
  <c r="W386" i="8"/>
  <c r="X394" i="8"/>
  <c r="Y394" i="8"/>
  <c r="V394" i="8"/>
  <c r="W394" i="8"/>
  <c r="X402" i="8"/>
  <c r="Y402" i="8"/>
  <c r="V402" i="8"/>
  <c r="W402" i="8"/>
  <c r="X410" i="8"/>
  <c r="Y410" i="8"/>
  <c r="V410" i="8"/>
  <c r="W410" i="8"/>
  <c r="X418" i="8"/>
  <c r="Y418" i="8"/>
  <c r="V418" i="8"/>
  <c r="W418" i="8"/>
  <c r="X426" i="8"/>
  <c r="Y426" i="8"/>
  <c r="V426" i="8"/>
  <c r="W426" i="8"/>
  <c r="X434" i="8"/>
  <c r="Y434" i="8"/>
  <c r="V434" i="8"/>
  <c r="W434" i="8"/>
  <c r="X442" i="8"/>
  <c r="Y442" i="8"/>
  <c r="V442" i="8"/>
  <c r="W442" i="8"/>
  <c r="X450" i="8"/>
  <c r="Y450" i="8"/>
  <c r="V450" i="8"/>
  <c r="W450" i="8"/>
  <c r="X458" i="8"/>
  <c r="Y458" i="8"/>
  <c r="V458" i="8"/>
  <c r="W458" i="8"/>
  <c r="X466" i="8"/>
  <c r="Y466" i="8"/>
  <c r="V466" i="8"/>
  <c r="W466" i="8"/>
  <c r="X474" i="8"/>
  <c r="Y474" i="8"/>
  <c r="V474" i="8"/>
  <c r="W474" i="8"/>
  <c r="X482" i="8"/>
  <c r="Y482" i="8"/>
  <c r="V482" i="8"/>
  <c r="W482" i="8"/>
  <c r="X490" i="8"/>
  <c r="Y490" i="8"/>
  <c r="V490" i="8"/>
  <c r="W490" i="8"/>
  <c r="X498" i="8"/>
  <c r="Y498" i="8"/>
  <c r="V498" i="8"/>
  <c r="W498" i="8"/>
  <c r="X506" i="8"/>
  <c r="Y506" i="8"/>
  <c r="V506" i="8"/>
  <c r="W506" i="8"/>
  <c r="X514" i="8"/>
  <c r="Y514" i="8"/>
  <c r="V514" i="8"/>
  <c r="W514" i="8"/>
  <c r="X522" i="8"/>
  <c r="Y522" i="8"/>
  <c r="V522" i="8"/>
  <c r="W522" i="8"/>
  <c r="X530" i="8"/>
  <c r="Y530" i="8"/>
  <c r="V530" i="8"/>
  <c r="W530" i="8"/>
  <c r="X538" i="8"/>
  <c r="Y538" i="8"/>
  <c r="V538" i="8"/>
  <c r="W538" i="8"/>
  <c r="X546" i="8"/>
  <c r="Y546" i="8"/>
  <c r="V546" i="8"/>
  <c r="W546" i="8"/>
  <c r="X554" i="8"/>
  <c r="Y554" i="8"/>
  <c r="V554" i="8"/>
  <c r="W554" i="8"/>
  <c r="X562" i="8"/>
  <c r="Y562" i="8"/>
  <c r="V562" i="8"/>
  <c r="W562" i="8"/>
  <c r="X570" i="8"/>
  <c r="Y570" i="8"/>
  <c r="V570" i="8"/>
  <c r="W570" i="8"/>
  <c r="X578" i="8"/>
  <c r="Y578" i="8"/>
  <c r="V578" i="8"/>
  <c r="W578" i="8"/>
  <c r="X586" i="8"/>
  <c r="Y586" i="8"/>
  <c r="V586" i="8"/>
  <c r="W586" i="8"/>
  <c r="X594" i="8"/>
  <c r="Y594" i="8"/>
  <c r="V594" i="8"/>
  <c r="W594" i="8"/>
  <c r="X602" i="8"/>
  <c r="Y602" i="8"/>
  <c r="V602" i="8"/>
  <c r="W602" i="8"/>
  <c r="X610" i="8"/>
  <c r="Y610" i="8"/>
  <c r="V610" i="8"/>
  <c r="W610" i="8"/>
  <c r="X618" i="8"/>
  <c r="Y618" i="8"/>
  <c r="V618" i="8"/>
  <c r="W618" i="8"/>
  <c r="X626" i="8"/>
  <c r="Y626" i="8"/>
  <c r="V626" i="8"/>
  <c r="W626" i="8"/>
  <c r="X634" i="8"/>
  <c r="Y634" i="8"/>
  <c r="V634" i="8"/>
  <c r="W634" i="8"/>
  <c r="X642" i="8"/>
  <c r="Y642" i="8"/>
  <c r="V642" i="8"/>
  <c r="W642" i="8"/>
  <c r="X650" i="8"/>
  <c r="Y650" i="8"/>
  <c r="V650" i="8"/>
  <c r="W650" i="8"/>
  <c r="X658" i="8"/>
  <c r="Y658" i="8"/>
  <c r="V658" i="8"/>
  <c r="W658" i="8"/>
  <c r="X666" i="8"/>
  <c r="Y666" i="8"/>
  <c r="V666" i="8"/>
  <c r="W666" i="8"/>
  <c r="X674" i="8"/>
  <c r="Y674" i="8"/>
  <c r="V674" i="8"/>
  <c r="W674" i="8"/>
  <c r="X682" i="8"/>
  <c r="Y682" i="8"/>
  <c r="V682" i="8"/>
  <c r="W682" i="8"/>
  <c r="X690" i="8"/>
  <c r="Y690" i="8"/>
  <c r="V690" i="8"/>
  <c r="W690" i="8"/>
  <c r="X698" i="8"/>
  <c r="Y698" i="8"/>
  <c r="V698" i="8"/>
  <c r="W698" i="8"/>
  <c r="X706" i="8"/>
  <c r="Y706" i="8"/>
  <c r="V706" i="8"/>
  <c r="W706" i="8"/>
  <c r="X714" i="8"/>
  <c r="Y714" i="8"/>
  <c r="V714" i="8"/>
  <c r="W714" i="8"/>
  <c r="X722" i="8"/>
  <c r="Y722" i="8"/>
  <c r="V722" i="8"/>
  <c r="W722" i="8"/>
  <c r="X730" i="8"/>
  <c r="Y730" i="8"/>
  <c r="V730" i="8"/>
  <c r="W730" i="8"/>
  <c r="X738" i="8"/>
  <c r="Y738" i="8"/>
  <c r="V738" i="8"/>
  <c r="W738" i="8"/>
  <c r="X746" i="8"/>
  <c r="Y746" i="8"/>
  <c r="V746" i="8"/>
  <c r="W746" i="8"/>
  <c r="X754" i="8"/>
  <c r="Y754" i="8"/>
  <c r="V754" i="8"/>
  <c r="W754" i="8"/>
  <c r="X762" i="8"/>
  <c r="Y762" i="8"/>
  <c r="V762" i="8"/>
  <c r="W762" i="8"/>
  <c r="X770" i="8"/>
  <c r="Y770" i="8"/>
  <c r="V770" i="8"/>
  <c r="W770" i="8"/>
  <c r="X778" i="8"/>
  <c r="Y778" i="8"/>
  <c r="V778" i="8"/>
  <c r="W778" i="8"/>
  <c r="X786" i="8"/>
  <c r="Y786" i="8"/>
  <c r="V786" i="8"/>
  <c r="W786" i="8"/>
  <c r="X794" i="8"/>
  <c r="Y794" i="8"/>
  <c r="V794" i="8"/>
  <c r="W794" i="8"/>
  <c r="X802" i="8"/>
  <c r="Y802" i="8"/>
  <c r="V802" i="8"/>
  <c r="W802" i="8"/>
  <c r="X810" i="8"/>
  <c r="Y810" i="8"/>
  <c r="V810" i="8"/>
  <c r="W810" i="8"/>
  <c r="X818" i="8"/>
  <c r="Y818" i="8"/>
  <c r="V818" i="8"/>
  <c r="W818" i="8"/>
  <c r="X826" i="8"/>
  <c r="Y826" i="8"/>
  <c r="V826" i="8"/>
  <c r="W826" i="8"/>
  <c r="X834" i="8"/>
  <c r="Y834" i="8"/>
  <c r="V834" i="8"/>
  <c r="W834" i="8"/>
  <c r="X842" i="8"/>
  <c r="Y842" i="8"/>
  <c r="V842" i="8"/>
  <c r="W842" i="8"/>
  <c r="X850" i="8"/>
  <c r="Y850" i="8"/>
  <c r="V850" i="8"/>
  <c r="W850" i="8"/>
  <c r="X858" i="8"/>
  <c r="Y858" i="8"/>
  <c r="V858" i="8"/>
  <c r="W858" i="8"/>
  <c r="X866" i="8"/>
  <c r="Y866" i="8"/>
  <c r="V866" i="8"/>
  <c r="W866" i="8"/>
  <c r="X874" i="8"/>
  <c r="Y874" i="8"/>
  <c r="V874" i="8"/>
  <c r="W874" i="8"/>
  <c r="X882" i="8"/>
  <c r="Y882" i="8"/>
  <c r="V882" i="8"/>
  <c r="W882" i="8"/>
  <c r="X890" i="8"/>
  <c r="Y890" i="8"/>
  <c r="V890" i="8"/>
  <c r="W890" i="8"/>
  <c r="X898" i="8"/>
  <c r="Y898" i="8"/>
  <c r="V898" i="8"/>
  <c r="W898" i="8"/>
  <c r="X906" i="8"/>
  <c r="Y906" i="8"/>
  <c r="V906" i="8"/>
  <c r="W906" i="8"/>
  <c r="X914" i="8"/>
  <c r="Y914" i="8"/>
  <c r="V914" i="8"/>
  <c r="W914" i="8"/>
  <c r="X922" i="8"/>
  <c r="Y922" i="8"/>
  <c r="V922" i="8"/>
  <c r="W922" i="8"/>
  <c r="X930" i="8"/>
  <c r="Y930" i="8"/>
  <c r="V930" i="8"/>
  <c r="W930" i="8"/>
  <c r="X938" i="8"/>
  <c r="Y938" i="8"/>
  <c r="V938" i="8"/>
  <c r="W938" i="8"/>
  <c r="X946" i="8"/>
  <c r="Y946" i="8"/>
  <c r="V946" i="8"/>
  <c r="W946" i="8"/>
  <c r="X954" i="8"/>
  <c r="Y954" i="8"/>
  <c r="V954" i="8"/>
  <c r="W954" i="8"/>
  <c r="X962" i="8"/>
  <c r="Y962" i="8"/>
  <c r="V962" i="8"/>
  <c r="W962" i="8"/>
  <c r="X970" i="8"/>
  <c r="Y970" i="8"/>
  <c r="V970" i="8"/>
  <c r="W970" i="8"/>
  <c r="X978" i="8"/>
  <c r="Y978" i="8"/>
  <c r="V978" i="8"/>
  <c r="W978" i="8"/>
  <c r="X986" i="8"/>
  <c r="Y986" i="8"/>
  <c r="V986" i="8"/>
  <c r="W986" i="8"/>
  <c r="X994" i="8"/>
  <c r="Y994" i="8"/>
  <c r="V994" i="8"/>
  <c r="W994" i="8"/>
  <c r="X1002" i="8"/>
  <c r="Y1002" i="8"/>
  <c r="V1002" i="8"/>
  <c r="W1002" i="8"/>
  <c r="Y1010" i="8"/>
  <c r="V1010" i="8"/>
  <c r="W1010" i="8"/>
  <c r="X1010" i="8"/>
  <c r="Y1018" i="8"/>
  <c r="V1018" i="8"/>
  <c r="W1018" i="8"/>
  <c r="X1018" i="8"/>
  <c r="Y1026" i="8"/>
  <c r="V1026" i="8"/>
  <c r="W1026" i="8"/>
  <c r="X1026" i="8"/>
  <c r="Y1034" i="8"/>
  <c r="V1034" i="8"/>
  <c r="W1034" i="8"/>
  <c r="X1034" i="8"/>
  <c r="Y1042" i="8"/>
  <c r="V1042" i="8"/>
  <c r="W1042" i="8"/>
  <c r="X1042" i="8"/>
  <c r="Y1050" i="8"/>
  <c r="V1050" i="8"/>
  <c r="W1050" i="8"/>
  <c r="X1050" i="8"/>
  <c r="X35" i="9"/>
  <c r="Y35" i="9"/>
  <c r="V35" i="9"/>
  <c r="W35" i="9"/>
  <c r="X43" i="9"/>
  <c r="Y43" i="9"/>
  <c r="V43" i="9"/>
  <c r="W43" i="9"/>
  <c r="X51" i="9"/>
  <c r="Y51" i="9"/>
  <c r="V51" i="9"/>
  <c r="W51" i="9"/>
  <c r="X62" i="9"/>
  <c r="Y62" i="9"/>
  <c r="V62" i="9"/>
  <c r="W62" i="9"/>
  <c r="X70" i="9"/>
  <c r="Y70" i="9"/>
  <c r="V70" i="9"/>
  <c r="W70" i="9"/>
  <c r="X78" i="9"/>
  <c r="Y78" i="9"/>
  <c r="V78" i="9"/>
  <c r="W78" i="9"/>
  <c r="X85" i="9"/>
  <c r="Y85" i="9"/>
  <c r="V85" i="9"/>
  <c r="W85" i="9"/>
  <c r="X93" i="9"/>
  <c r="Y93" i="9"/>
  <c r="V93" i="9"/>
  <c r="W93" i="9"/>
  <c r="X101" i="9"/>
  <c r="Y101" i="9"/>
  <c r="V101" i="9"/>
  <c r="W101" i="9"/>
  <c r="X109" i="9"/>
  <c r="Y109" i="9"/>
  <c r="V109" i="9"/>
  <c r="W109" i="9"/>
  <c r="X117" i="9"/>
  <c r="Y117" i="9"/>
  <c r="V117" i="9"/>
  <c r="W117" i="9"/>
  <c r="X125" i="9"/>
  <c r="Y125" i="9"/>
  <c r="V125" i="9"/>
  <c r="W125" i="9"/>
  <c r="X134" i="9"/>
  <c r="Y134" i="9"/>
  <c r="V134" i="9"/>
  <c r="W134" i="9"/>
  <c r="X142" i="9"/>
  <c r="Y142" i="9"/>
  <c r="V142" i="9"/>
  <c r="W142" i="9"/>
  <c r="X150" i="9"/>
  <c r="Y150" i="9"/>
  <c r="V150" i="9"/>
  <c r="W150" i="9"/>
  <c r="X158" i="9"/>
  <c r="Y158" i="9"/>
  <c r="V158" i="9"/>
  <c r="W158" i="9"/>
  <c r="X166" i="9"/>
  <c r="Y166" i="9"/>
  <c r="V166" i="9"/>
  <c r="W166" i="9"/>
  <c r="X174" i="9"/>
  <c r="Y174" i="9"/>
  <c r="V174" i="9"/>
  <c r="W174" i="9"/>
  <c r="X182" i="9"/>
  <c r="Y182" i="9"/>
  <c r="V182" i="9"/>
  <c r="W182" i="9"/>
  <c r="Y190" i="9"/>
  <c r="V190" i="9"/>
  <c r="W190" i="9"/>
  <c r="X190" i="9"/>
  <c r="Y198" i="9"/>
  <c r="X198" i="9"/>
  <c r="V198" i="9"/>
  <c r="W198" i="9"/>
  <c r="Y206" i="9"/>
  <c r="X206" i="9"/>
  <c r="V206" i="9"/>
  <c r="W206" i="9"/>
  <c r="Y214" i="9"/>
  <c r="V214" i="9"/>
  <c r="X214" i="9"/>
  <c r="W214" i="9"/>
  <c r="Y222" i="9"/>
  <c r="V222" i="9"/>
  <c r="W222" i="9"/>
  <c r="X222" i="9"/>
  <c r="Y230" i="9"/>
  <c r="X230" i="9"/>
  <c r="V230" i="9"/>
  <c r="W230" i="9"/>
  <c r="Y238" i="9"/>
  <c r="X238" i="9"/>
  <c r="V238" i="9"/>
  <c r="W238" i="9"/>
  <c r="Y246" i="9"/>
  <c r="V246" i="9"/>
  <c r="X246" i="9"/>
  <c r="W246" i="9"/>
  <c r="Y254" i="9"/>
  <c r="V254" i="9"/>
  <c r="W254" i="9"/>
  <c r="X254" i="9"/>
  <c r="Y262" i="9"/>
  <c r="X262" i="9"/>
  <c r="V262" i="9"/>
  <c r="W262" i="9"/>
  <c r="Y270" i="9"/>
  <c r="X270" i="9"/>
  <c r="V270" i="9"/>
  <c r="W270" i="9"/>
  <c r="Y278" i="9"/>
  <c r="V278" i="9"/>
  <c r="X278" i="9"/>
  <c r="W278" i="9"/>
  <c r="Y286" i="9"/>
  <c r="V286" i="9"/>
  <c r="W286" i="9"/>
  <c r="X286" i="9"/>
  <c r="Y294" i="9"/>
  <c r="X294" i="9"/>
  <c r="V294" i="9"/>
  <c r="W294" i="9"/>
  <c r="Y302" i="9"/>
  <c r="X302" i="9"/>
  <c r="V302" i="9"/>
  <c r="W302" i="9"/>
  <c r="Y310" i="9"/>
  <c r="V310" i="9"/>
  <c r="X310" i="9"/>
  <c r="W310" i="9"/>
  <c r="Y318" i="9"/>
  <c r="V318" i="9"/>
  <c r="W318" i="9"/>
  <c r="X318" i="9"/>
  <c r="Y326" i="9"/>
  <c r="X326" i="9"/>
  <c r="V326" i="9"/>
  <c r="W326" i="9"/>
  <c r="Y334" i="9"/>
  <c r="X334" i="9"/>
  <c r="V334" i="9"/>
  <c r="W334" i="9"/>
  <c r="Y342" i="9"/>
  <c r="V342" i="9"/>
  <c r="W342" i="9"/>
  <c r="X342" i="9"/>
  <c r="Y350" i="9"/>
  <c r="V350" i="9"/>
  <c r="W350" i="9"/>
  <c r="X350" i="9"/>
  <c r="Y358" i="9"/>
  <c r="V358" i="9"/>
  <c r="W358" i="9"/>
  <c r="X358" i="9"/>
  <c r="Y366" i="9"/>
  <c r="V366" i="9"/>
  <c r="W366" i="9"/>
  <c r="X366" i="9"/>
  <c r="Y374" i="9"/>
  <c r="V374" i="9"/>
  <c r="W374" i="9"/>
  <c r="X374" i="9"/>
  <c r="Y382" i="9"/>
  <c r="V382" i="9"/>
  <c r="W382" i="9"/>
  <c r="X382" i="9"/>
  <c r="Y390" i="9"/>
  <c r="V390" i="9"/>
  <c r="W390" i="9"/>
  <c r="X390" i="9"/>
  <c r="Y398" i="9"/>
  <c r="V398" i="9"/>
  <c r="W398" i="9"/>
  <c r="X398" i="9"/>
  <c r="Y406" i="9"/>
  <c r="V406" i="9"/>
  <c r="W406" i="9"/>
  <c r="X406" i="9"/>
  <c r="Y414" i="9"/>
  <c r="V414" i="9"/>
  <c r="W414" i="9"/>
  <c r="X414" i="9"/>
  <c r="Y422" i="9"/>
  <c r="V422" i="9"/>
  <c r="W422" i="9"/>
  <c r="X422" i="9"/>
  <c r="Y430" i="9"/>
  <c r="V430" i="9"/>
  <c r="W430" i="9"/>
  <c r="X430" i="9"/>
  <c r="Y438" i="9"/>
  <c r="V438" i="9"/>
  <c r="W438" i="9"/>
  <c r="X438" i="9"/>
  <c r="Y446" i="9"/>
  <c r="V446" i="9"/>
  <c r="W446" i="9"/>
  <c r="X446" i="9"/>
  <c r="Y454" i="9"/>
  <c r="V454" i="9"/>
  <c r="W454" i="9"/>
  <c r="X454" i="9"/>
  <c r="Y462" i="9"/>
  <c r="V462" i="9"/>
  <c r="W462" i="9"/>
  <c r="X462" i="9"/>
  <c r="Y470" i="9"/>
  <c r="V470" i="9"/>
  <c r="W470" i="9"/>
  <c r="X470" i="9"/>
  <c r="Y478" i="9"/>
  <c r="V478" i="9"/>
  <c r="W478" i="9"/>
  <c r="X478" i="9"/>
  <c r="Y486" i="9"/>
  <c r="V486" i="9"/>
  <c r="W486" i="9"/>
  <c r="X486" i="9"/>
  <c r="Y494" i="9"/>
  <c r="V494" i="9"/>
  <c r="W494" i="9"/>
  <c r="X494" i="9"/>
  <c r="Y502" i="9"/>
  <c r="V502" i="9"/>
  <c r="W502" i="9"/>
  <c r="X502" i="9"/>
  <c r="Y510" i="9"/>
  <c r="V510" i="9"/>
  <c r="W510" i="9"/>
  <c r="X510" i="9"/>
  <c r="Y518" i="9"/>
  <c r="V518" i="9"/>
  <c r="W518" i="9"/>
  <c r="X518" i="9"/>
  <c r="Y526" i="9"/>
  <c r="V526" i="9"/>
  <c r="W526" i="9"/>
  <c r="X526" i="9"/>
  <c r="Y534" i="9"/>
  <c r="V534" i="9"/>
  <c r="W534" i="9"/>
  <c r="X534" i="9"/>
  <c r="Y542" i="9"/>
  <c r="V542" i="9"/>
  <c r="W542" i="9"/>
  <c r="X542" i="9"/>
  <c r="Y550" i="9"/>
  <c r="V550" i="9"/>
  <c r="W550" i="9"/>
  <c r="X550" i="9"/>
  <c r="Y558" i="9"/>
  <c r="V558" i="9"/>
  <c r="W558" i="9"/>
  <c r="X558" i="9"/>
  <c r="Y566" i="9"/>
  <c r="V566" i="9"/>
  <c r="W566" i="9"/>
  <c r="X566" i="9"/>
  <c r="Y574" i="9"/>
  <c r="V574" i="9"/>
  <c r="W574" i="9"/>
  <c r="X574" i="9"/>
  <c r="Y582" i="9"/>
  <c r="V582" i="9"/>
  <c r="W582" i="9"/>
  <c r="X582" i="9"/>
  <c r="Y590" i="9"/>
  <c r="V590" i="9"/>
  <c r="W590" i="9"/>
  <c r="X590" i="9"/>
  <c r="Y598" i="9"/>
  <c r="V598" i="9"/>
  <c r="W598" i="9"/>
  <c r="X598" i="9"/>
  <c r="Y606" i="9"/>
  <c r="V606" i="9"/>
  <c r="W606" i="9"/>
  <c r="X606" i="9"/>
  <c r="Y614" i="9"/>
  <c r="V614" i="9"/>
  <c r="W614" i="9"/>
  <c r="X614" i="9"/>
  <c r="Y622" i="9"/>
  <c r="V622" i="9"/>
  <c r="W622" i="9"/>
  <c r="X622" i="9"/>
  <c r="Y630" i="9"/>
  <c r="V630" i="9"/>
  <c r="W630" i="9"/>
  <c r="X630" i="9"/>
  <c r="Y638" i="9"/>
  <c r="V638" i="9"/>
  <c r="W638" i="9"/>
  <c r="X638" i="9"/>
  <c r="Y646" i="9"/>
  <c r="V646" i="9"/>
  <c r="W646" i="9"/>
  <c r="X646" i="9"/>
  <c r="Y654" i="9"/>
  <c r="V654" i="9"/>
  <c r="W654" i="9"/>
  <c r="X654" i="9"/>
  <c r="Y662" i="9"/>
  <c r="V662" i="9"/>
  <c r="W662" i="9"/>
  <c r="X662" i="9"/>
  <c r="Y670" i="9"/>
  <c r="V670" i="9"/>
  <c r="W670" i="9"/>
  <c r="X670" i="9"/>
  <c r="Y678" i="9"/>
  <c r="V678" i="9"/>
  <c r="W678" i="9"/>
  <c r="X678" i="9"/>
  <c r="Y686" i="9"/>
  <c r="V686" i="9"/>
  <c r="W686" i="9"/>
  <c r="X686" i="9"/>
  <c r="Y694" i="9"/>
  <c r="V694" i="9"/>
  <c r="W694" i="9"/>
  <c r="X694" i="9"/>
  <c r="Y702" i="9"/>
  <c r="V702" i="9"/>
  <c r="W702" i="9"/>
  <c r="X702" i="9"/>
  <c r="Y710" i="9"/>
  <c r="V710" i="9"/>
  <c r="W710" i="9"/>
  <c r="X710" i="9"/>
  <c r="Y718" i="9"/>
  <c r="V718" i="9"/>
  <c r="W718" i="9"/>
  <c r="X718" i="9"/>
  <c r="Y726" i="9"/>
  <c r="V726" i="9"/>
  <c r="W726" i="9"/>
  <c r="X726" i="9"/>
  <c r="Y734" i="9"/>
  <c r="V734" i="9"/>
  <c r="W734" i="9"/>
  <c r="X734" i="9"/>
  <c r="Y742" i="9"/>
  <c r="V742" i="9"/>
  <c r="W742" i="9"/>
  <c r="X742" i="9"/>
  <c r="Y750" i="9"/>
  <c r="V750" i="9"/>
  <c r="W750" i="9"/>
  <c r="X750" i="9"/>
  <c r="Y758" i="9"/>
  <c r="V758" i="9"/>
  <c r="W758" i="9"/>
  <c r="X758" i="9"/>
  <c r="Y766" i="9"/>
  <c r="V766" i="9"/>
  <c r="W766" i="9"/>
  <c r="X766" i="9"/>
  <c r="Y774" i="9"/>
  <c r="V774" i="9"/>
  <c r="W774" i="9"/>
  <c r="X774" i="9"/>
  <c r="Y782" i="9"/>
  <c r="V782" i="9"/>
  <c r="W782" i="9"/>
  <c r="X782" i="9"/>
  <c r="Y790" i="9"/>
  <c r="V790" i="9"/>
  <c r="W790" i="9"/>
  <c r="X790" i="9"/>
  <c r="Y798" i="9"/>
  <c r="V798" i="9"/>
  <c r="W798" i="9"/>
  <c r="X798" i="9"/>
  <c r="Y806" i="9"/>
  <c r="V806" i="9"/>
  <c r="W806" i="9"/>
  <c r="X806" i="9"/>
  <c r="Y814" i="9"/>
  <c r="V814" i="9"/>
  <c r="W814" i="9"/>
  <c r="X814" i="9"/>
  <c r="Y822" i="9"/>
  <c r="V822" i="9"/>
  <c r="W822" i="9"/>
  <c r="X822" i="9"/>
  <c r="Y830" i="9"/>
  <c r="V830" i="9"/>
  <c r="W830" i="9"/>
  <c r="X830" i="9"/>
  <c r="Y838" i="9"/>
  <c r="V838" i="9"/>
  <c r="W838" i="9"/>
  <c r="X838" i="9"/>
  <c r="Y846" i="9"/>
  <c r="V846" i="9"/>
  <c r="W846" i="9"/>
  <c r="X846" i="9"/>
  <c r="Y854" i="9"/>
  <c r="V854" i="9"/>
  <c r="W854" i="9"/>
  <c r="X854" i="9"/>
  <c r="Y862" i="9"/>
  <c r="V862" i="9"/>
  <c r="W862" i="9"/>
  <c r="X862" i="9"/>
  <c r="Y870" i="9"/>
  <c r="V870" i="9"/>
  <c r="W870" i="9"/>
  <c r="X870" i="9"/>
  <c r="Y878" i="9"/>
  <c r="V878" i="9"/>
  <c r="W878" i="9"/>
  <c r="X878" i="9"/>
  <c r="Y886" i="9"/>
  <c r="V886" i="9"/>
  <c r="W886" i="9"/>
  <c r="X886" i="9"/>
  <c r="Y894" i="9"/>
  <c r="V894" i="9"/>
  <c r="W894" i="9"/>
  <c r="X894" i="9"/>
  <c r="Y902" i="9"/>
  <c r="V902" i="9"/>
  <c r="W902" i="9"/>
  <c r="X902" i="9"/>
  <c r="Y910" i="9"/>
  <c r="V910" i="9"/>
  <c r="W910" i="9"/>
  <c r="X910" i="9"/>
  <c r="Y918" i="9"/>
  <c r="V918" i="9"/>
  <c r="W918" i="9"/>
  <c r="X918" i="9"/>
  <c r="Y926" i="9"/>
  <c r="V926" i="9"/>
  <c r="W926" i="9"/>
  <c r="X926" i="9"/>
  <c r="Y934" i="9"/>
  <c r="V934" i="9"/>
  <c r="W934" i="9"/>
  <c r="X934" i="9"/>
  <c r="Y942" i="9"/>
  <c r="V942" i="9"/>
  <c r="W942" i="9"/>
  <c r="X942" i="9"/>
  <c r="Y950" i="9"/>
  <c r="V950" i="9"/>
  <c r="W950" i="9"/>
  <c r="X950" i="9"/>
  <c r="Y958" i="9"/>
  <c r="V958" i="9"/>
  <c r="W958" i="9"/>
  <c r="X958" i="9"/>
  <c r="Y966" i="9"/>
  <c r="V966" i="9"/>
  <c r="W966" i="9"/>
  <c r="X966" i="9"/>
  <c r="Y974" i="9"/>
  <c r="V974" i="9"/>
  <c r="W974" i="9"/>
  <c r="X974" i="9"/>
  <c r="Y982" i="9"/>
  <c r="V982" i="9"/>
  <c r="W982" i="9"/>
  <c r="X982" i="9"/>
  <c r="Y990" i="9"/>
  <c r="V990" i="9"/>
  <c r="W990" i="9"/>
  <c r="X990" i="9"/>
  <c r="Y998" i="9"/>
  <c r="V998" i="9"/>
  <c r="W998" i="9"/>
  <c r="X998" i="9"/>
  <c r="Y1006" i="9"/>
  <c r="V1006" i="9"/>
  <c r="W1006" i="9"/>
  <c r="X1006" i="9"/>
  <c r="Y1014" i="9"/>
  <c r="V1014" i="9"/>
  <c r="W1014" i="9"/>
  <c r="X1014" i="9"/>
  <c r="Y1022" i="9"/>
  <c r="V1022" i="9"/>
  <c r="W1022" i="9"/>
  <c r="X1022" i="9"/>
  <c r="Y1030" i="9"/>
  <c r="V1030" i="9"/>
  <c r="W1030" i="9"/>
  <c r="X1030" i="9"/>
  <c r="Y1038" i="9"/>
  <c r="V1038" i="9"/>
  <c r="W1038" i="9"/>
  <c r="X1038" i="9"/>
  <c r="Y1046" i="9"/>
  <c r="V1046" i="9"/>
  <c r="W1046" i="9"/>
  <c r="X1046" i="9"/>
  <c r="Y1054" i="9"/>
  <c r="V1054" i="9"/>
  <c r="W1054" i="9"/>
  <c r="X1054" i="9"/>
  <c r="Y39" i="10"/>
  <c r="W39" i="10"/>
  <c r="X39" i="10"/>
  <c r="V39" i="10"/>
  <c r="Y47" i="10"/>
  <c r="W47" i="10"/>
  <c r="X47" i="10"/>
  <c r="V47" i="10"/>
  <c r="Y58" i="10"/>
  <c r="V58" i="10"/>
  <c r="W58" i="10"/>
  <c r="X58" i="10"/>
  <c r="Y66" i="10"/>
  <c r="V66" i="10"/>
  <c r="W66" i="10"/>
  <c r="X66" i="10"/>
  <c r="Y74" i="10"/>
  <c r="V74" i="10"/>
  <c r="W74" i="10"/>
  <c r="X74" i="10"/>
  <c r="Y82" i="10"/>
  <c r="V82" i="10"/>
  <c r="W82" i="10"/>
  <c r="X82" i="10"/>
  <c r="Y90" i="10"/>
  <c r="V90" i="10"/>
  <c r="W90" i="10"/>
  <c r="X90" i="10"/>
  <c r="Y98" i="10"/>
  <c r="V98" i="10"/>
  <c r="W98" i="10"/>
  <c r="X98" i="10"/>
  <c r="Y106" i="10"/>
  <c r="V106" i="10"/>
  <c r="W106" i="10"/>
  <c r="X106" i="10"/>
  <c r="Y114" i="10"/>
  <c r="V114" i="10"/>
  <c r="W114" i="10"/>
  <c r="X114" i="10"/>
  <c r="Y122" i="10"/>
  <c r="V122" i="10"/>
  <c r="W122" i="10"/>
  <c r="X122" i="10"/>
  <c r="Y130" i="10"/>
  <c r="V130" i="10"/>
  <c r="W130" i="10"/>
  <c r="X130" i="10"/>
  <c r="Y138" i="10"/>
  <c r="V138" i="10"/>
  <c r="W138" i="10"/>
  <c r="X138" i="10"/>
  <c r="Y146" i="10"/>
  <c r="V146" i="10"/>
  <c r="W146" i="10"/>
  <c r="X146" i="10"/>
  <c r="Y154" i="10"/>
  <c r="V154" i="10"/>
  <c r="W154" i="10"/>
  <c r="X154" i="10"/>
  <c r="Y162" i="10"/>
  <c r="V162" i="10"/>
  <c r="W162" i="10"/>
  <c r="X162" i="10"/>
  <c r="Y170" i="10"/>
  <c r="V170" i="10"/>
  <c r="W170" i="10"/>
  <c r="X170" i="10"/>
  <c r="Y178" i="10"/>
  <c r="V178" i="10"/>
  <c r="W178" i="10"/>
  <c r="X178" i="10"/>
  <c r="Y186" i="10"/>
  <c r="V186" i="10"/>
  <c r="W186" i="10"/>
  <c r="X186" i="10"/>
  <c r="Y194" i="10"/>
  <c r="V194" i="10"/>
  <c r="W194" i="10"/>
  <c r="X194" i="10"/>
  <c r="Y202" i="10"/>
  <c r="V202" i="10"/>
  <c r="W202" i="10"/>
  <c r="X202" i="10"/>
  <c r="Y210" i="10"/>
  <c r="V210" i="10"/>
  <c r="W210" i="10"/>
  <c r="X210" i="10"/>
  <c r="Y218" i="10"/>
  <c r="V218" i="10"/>
  <c r="W218" i="10"/>
  <c r="X218" i="10"/>
  <c r="Y226" i="10"/>
  <c r="V226" i="10"/>
  <c r="W226" i="10"/>
  <c r="X226" i="10"/>
  <c r="Y234" i="10"/>
  <c r="V234" i="10"/>
  <c r="W234" i="10"/>
  <c r="X234" i="10"/>
  <c r="Y242" i="10"/>
  <c r="V242" i="10"/>
  <c r="W242" i="10"/>
  <c r="X242" i="10"/>
  <c r="Y250" i="10"/>
  <c r="V250" i="10"/>
  <c r="W250" i="10"/>
  <c r="X250" i="10"/>
  <c r="Y258" i="10"/>
  <c r="V258" i="10"/>
  <c r="W258" i="10"/>
  <c r="X258" i="10"/>
  <c r="Y266" i="10"/>
  <c r="V266" i="10"/>
  <c r="W266" i="10"/>
  <c r="X266" i="10"/>
  <c r="Y274" i="10"/>
  <c r="V274" i="10"/>
  <c r="W274" i="10"/>
  <c r="X274" i="10"/>
  <c r="Y282" i="10"/>
  <c r="V282" i="10"/>
  <c r="W282" i="10"/>
  <c r="X282" i="10"/>
  <c r="Y290" i="10"/>
  <c r="V290" i="10"/>
  <c r="W290" i="10"/>
  <c r="X290" i="10"/>
  <c r="Y298" i="10"/>
  <c r="V298" i="10"/>
  <c r="W298" i="10"/>
  <c r="X298" i="10"/>
  <c r="Y306" i="10"/>
  <c r="V306" i="10"/>
  <c r="W306" i="10"/>
  <c r="X306" i="10"/>
  <c r="Y314" i="10"/>
  <c r="V314" i="10"/>
  <c r="W314" i="10"/>
  <c r="X314" i="10"/>
  <c r="Y322" i="10"/>
  <c r="V322" i="10"/>
  <c r="W322" i="10"/>
  <c r="X322" i="10"/>
  <c r="Y330" i="10"/>
  <c r="V330" i="10"/>
  <c r="W330" i="10"/>
  <c r="X330" i="10"/>
  <c r="Y338" i="10"/>
  <c r="V338" i="10"/>
  <c r="W338" i="10"/>
  <c r="X338" i="10"/>
  <c r="Y346" i="10"/>
  <c r="V346" i="10"/>
  <c r="W346" i="10"/>
  <c r="X346" i="10"/>
  <c r="Y354" i="10"/>
  <c r="V354" i="10"/>
  <c r="W354" i="10"/>
  <c r="X354" i="10"/>
  <c r="Y362" i="10"/>
  <c r="V362" i="10"/>
  <c r="W362" i="10"/>
  <c r="X362" i="10"/>
  <c r="Y370" i="10"/>
  <c r="V370" i="10"/>
  <c r="W370" i="10"/>
  <c r="X370" i="10"/>
  <c r="Y378" i="10"/>
  <c r="V378" i="10"/>
  <c r="W378" i="10"/>
  <c r="X378" i="10"/>
  <c r="Y386" i="10"/>
  <c r="V386" i="10"/>
  <c r="W386" i="10"/>
  <c r="X386" i="10"/>
  <c r="Y394" i="10"/>
  <c r="V394" i="10"/>
  <c r="W394" i="10"/>
  <c r="X394" i="10"/>
  <c r="Y402" i="10"/>
  <c r="V402" i="10"/>
  <c r="W402" i="10"/>
  <c r="X402" i="10"/>
  <c r="Y410" i="10"/>
  <c r="V410" i="10"/>
  <c r="W410" i="10"/>
  <c r="X410" i="10"/>
  <c r="Y418" i="10"/>
  <c r="V418" i="10"/>
  <c r="W418" i="10"/>
  <c r="X418" i="10"/>
  <c r="Y426" i="10"/>
  <c r="V426" i="10"/>
  <c r="W426" i="10"/>
  <c r="X426" i="10"/>
  <c r="Y434" i="10"/>
  <c r="V434" i="10"/>
  <c r="W434" i="10"/>
  <c r="X434" i="10"/>
  <c r="Y442" i="10"/>
  <c r="V442" i="10"/>
  <c r="W442" i="10"/>
  <c r="X442" i="10"/>
  <c r="Y450" i="10"/>
  <c r="V450" i="10"/>
  <c r="W450" i="10"/>
  <c r="X450" i="10"/>
  <c r="Y458" i="10"/>
  <c r="V458" i="10"/>
  <c r="W458" i="10"/>
  <c r="X458" i="10"/>
  <c r="Y466" i="10"/>
  <c r="V466" i="10"/>
  <c r="W466" i="10"/>
  <c r="X466" i="10"/>
  <c r="Y474" i="10"/>
  <c r="V474" i="10"/>
  <c r="W474" i="10"/>
  <c r="X474" i="10"/>
  <c r="Y482" i="10"/>
  <c r="V482" i="10"/>
  <c r="W482" i="10"/>
  <c r="X482" i="10"/>
  <c r="Y490" i="10"/>
  <c r="V490" i="10"/>
  <c r="W490" i="10"/>
  <c r="X490" i="10"/>
  <c r="Y498" i="10"/>
  <c r="V498" i="10"/>
  <c r="W498" i="10"/>
  <c r="X498" i="10"/>
  <c r="Y506" i="10"/>
  <c r="V506" i="10"/>
  <c r="W506" i="10"/>
  <c r="X506" i="10"/>
  <c r="Y514" i="10"/>
  <c r="V514" i="10"/>
  <c r="W514" i="10"/>
  <c r="X514" i="10"/>
  <c r="Y522" i="10"/>
  <c r="V522" i="10"/>
  <c r="W522" i="10"/>
  <c r="X522" i="10"/>
  <c r="Y530" i="10"/>
  <c r="V530" i="10"/>
  <c r="W530" i="10"/>
  <c r="X530" i="10"/>
  <c r="Y538" i="10"/>
  <c r="V538" i="10"/>
  <c r="W538" i="10"/>
  <c r="X538" i="10"/>
  <c r="Y546" i="10"/>
  <c r="V546" i="10"/>
  <c r="W546" i="10"/>
  <c r="X546" i="10"/>
  <c r="Y554" i="10"/>
  <c r="V554" i="10"/>
  <c r="W554" i="10"/>
  <c r="X554" i="10"/>
  <c r="Y562" i="10"/>
  <c r="V562" i="10"/>
  <c r="W562" i="10"/>
  <c r="X562" i="10"/>
  <c r="Y570" i="10"/>
  <c r="V570" i="10"/>
  <c r="W570" i="10"/>
  <c r="X570" i="10"/>
  <c r="Y578" i="10"/>
  <c r="V578" i="10"/>
  <c r="W578" i="10"/>
  <c r="X578" i="10"/>
  <c r="Y586" i="10"/>
  <c r="V586" i="10"/>
  <c r="W586" i="10"/>
  <c r="X586" i="10"/>
  <c r="Y594" i="10"/>
  <c r="V594" i="10"/>
  <c r="W594" i="10"/>
  <c r="X594" i="10"/>
  <c r="Y602" i="10"/>
  <c r="V602" i="10"/>
  <c r="W602" i="10"/>
  <c r="X602" i="10"/>
  <c r="Y610" i="10"/>
  <c r="V610" i="10"/>
  <c r="W610" i="10"/>
  <c r="X610" i="10"/>
  <c r="Y618" i="10"/>
  <c r="V618" i="10"/>
  <c r="W618" i="10"/>
  <c r="X618" i="10"/>
  <c r="Y626" i="10"/>
  <c r="V626" i="10"/>
  <c r="W626" i="10"/>
  <c r="X626" i="10"/>
  <c r="Y634" i="10"/>
  <c r="V634" i="10"/>
  <c r="W634" i="10"/>
  <c r="X634" i="10"/>
  <c r="Y642" i="10"/>
  <c r="V642" i="10"/>
  <c r="W642" i="10"/>
  <c r="X642" i="10"/>
  <c r="Y650" i="10"/>
  <c r="V650" i="10"/>
  <c r="W650" i="10"/>
  <c r="X650" i="10"/>
  <c r="Y658" i="10"/>
  <c r="V658" i="10"/>
  <c r="W658" i="10"/>
  <c r="X658" i="10"/>
  <c r="Y666" i="10"/>
  <c r="V666" i="10"/>
  <c r="W666" i="10"/>
  <c r="X666" i="10"/>
  <c r="V674" i="10"/>
  <c r="W674" i="10"/>
  <c r="X674" i="10"/>
  <c r="Y674" i="10"/>
  <c r="V682" i="10"/>
  <c r="W682" i="10"/>
  <c r="X682" i="10"/>
  <c r="Y682" i="10"/>
  <c r="V690" i="10"/>
  <c r="W690" i="10"/>
  <c r="X690" i="10"/>
  <c r="Y690" i="10"/>
  <c r="V698" i="10"/>
  <c r="W698" i="10"/>
  <c r="X698" i="10"/>
  <c r="Y698" i="10"/>
  <c r="V706" i="10"/>
  <c r="W706" i="10"/>
  <c r="X706" i="10"/>
  <c r="Y706" i="10"/>
  <c r="V714" i="10"/>
  <c r="W714" i="10"/>
  <c r="X714" i="10"/>
  <c r="Y714" i="10"/>
  <c r="V722" i="10"/>
  <c r="W722" i="10"/>
  <c r="X722" i="10"/>
  <c r="Y722" i="10"/>
  <c r="V730" i="10"/>
  <c r="W730" i="10"/>
  <c r="X730" i="10"/>
  <c r="Y730" i="10"/>
  <c r="V738" i="10"/>
  <c r="W738" i="10"/>
  <c r="X738" i="10"/>
  <c r="Y738" i="10"/>
  <c r="V746" i="10"/>
  <c r="W746" i="10"/>
  <c r="X746" i="10"/>
  <c r="Y746" i="10"/>
  <c r="V754" i="10"/>
  <c r="W754" i="10"/>
  <c r="X754" i="10"/>
  <c r="Y754" i="10"/>
  <c r="V762" i="10"/>
  <c r="W762" i="10"/>
  <c r="X762" i="10"/>
  <c r="Y762" i="10"/>
  <c r="V770" i="10"/>
  <c r="W770" i="10"/>
  <c r="X770" i="10"/>
  <c r="Y770" i="10"/>
  <c r="V778" i="10"/>
  <c r="W778" i="10"/>
  <c r="X778" i="10"/>
  <c r="Y778" i="10"/>
  <c r="V786" i="10"/>
  <c r="W786" i="10"/>
  <c r="X786" i="10"/>
  <c r="Y786" i="10"/>
  <c r="V794" i="10"/>
  <c r="W794" i="10"/>
  <c r="X794" i="10"/>
  <c r="Y794" i="10"/>
  <c r="V802" i="10"/>
  <c r="W802" i="10"/>
  <c r="X802" i="10"/>
  <c r="Y802" i="10"/>
  <c r="V810" i="10"/>
  <c r="W810" i="10"/>
  <c r="X810" i="10"/>
  <c r="Y810" i="10"/>
  <c r="V818" i="10"/>
  <c r="W818" i="10"/>
  <c r="X818" i="10"/>
  <c r="Y818" i="10"/>
  <c r="V826" i="10"/>
  <c r="W826" i="10"/>
  <c r="X826" i="10"/>
  <c r="Y826" i="10"/>
  <c r="V834" i="10"/>
  <c r="W834" i="10"/>
  <c r="X834" i="10"/>
  <c r="Y834" i="10"/>
  <c r="V842" i="10"/>
  <c r="W842" i="10"/>
  <c r="X842" i="10"/>
  <c r="Y842" i="10"/>
  <c r="V850" i="10"/>
  <c r="W850" i="10"/>
  <c r="X850" i="10"/>
  <c r="Y850" i="10"/>
  <c r="V858" i="10"/>
  <c r="W858" i="10"/>
  <c r="X858" i="10"/>
  <c r="Y858" i="10"/>
  <c r="V866" i="10"/>
  <c r="W866" i="10"/>
  <c r="X866" i="10"/>
  <c r="Y866" i="10"/>
  <c r="V874" i="10"/>
  <c r="W874" i="10"/>
  <c r="X874" i="10"/>
  <c r="Y874" i="10"/>
  <c r="V882" i="10"/>
  <c r="W882" i="10"/>
  <c r="X882" i="10"/>
  <c r="Y882" i="10"/>
  <c r="V890" i="10"/>
  <c r="W890" i="10"/>
  <c r="X890" i="10"/>
  <c r="Y890" i="10"/>
  <c r="V898" i="10"/>
  <c r="W898" i="10"/>
  <c r="X898" i="10"/>
  <c r="Y898" i="10"/>
  <c r="V906" i="10"/>
  <c r="W906" i="10"/>
  <c r="X906" i="10"/>
  <c r="Y906" i="10"/>
  <c r="V914" i="10"/>
  <c r="W914" i="10"/>
  <c r="X914" i="10"/>
  <c r="Y914" i="10"/>
  <c r="V922" i="10"/>
  <c r="W922" i="10"/>
  <c r="X922" i="10"/>
  <c r="Y922" i="10"/>
  <c r="V930" i="10"/>
  <c r="W930" i="10"/>
  <c r="X930" i="10"/>
  <c r="Y930" i="10"/>
  <c r="V938" i="10"/>
  <c r="W938" i="10"/>
  <c r="X938" i="10"/>
  <c r="Y938" i="10"/>
  <c r="V946" i="10"/>
  <c r="W946" i="10"/>
  <c r="X946" i="10"/>
  <c r="Y946" i="10"/>
  <c r="V954" i="10"/>
  <c r="W954" i="10"/>
  <c r="X954" i="10"/>
  <c r="Y954" i="10"/>
  <c r="V962" i="10"/>
  <c r="W962" i="10"/>
  <c r="X962" i="10"/>
  <c r="Y962" i="10"/>
  <c r="V970" i="10"/>
  <c r="W970" i="10"/>
  <c r="X970" i="10"/>
  <c r="Y970" i="10"/>
  <c r="V978" i="10"/>
  <c r="W978" i="10"/>
  <c r="X978" i="10"/>
  <c r="Y978" i="10"/>
  <c r="V986" i="10"/>
  <c r="W986" i="10"/>
  <c r="X986" i="10"/>
  <c r="Y986" i="10"/>
  <c r="V994" i="10"/>
  <c r="W994" i="10"/>
  <c r="X994" i="10"/>
  <c r="Y994" i="10"/>
  <c r="V1002" i="10"/>
  <c r="W1002" i="10"/>
  <c r="X1002" i="10"/>
  <c r="Y1002" i="10"/>
  <c r="V1010" i="10"/>
  <c r="W1010" i="10"/>
  <c r="X1010" i="10"/>
  <c r="Y1010" i="10"/>
  <c r="V1018" i="10"/>
  <c r="W1018" i="10"/>
  <c r="X1018" i="10"/>
  <c r="Y1018" i="10"/>
  <c r="V1026" i="10"/>
  <c r="W1026" i="10"/>
  <c r="X1026" i="10"/>
  <c r="Y1026" i="10"/>
  <c r="V1034" i="10"/>
  <c r="W1034" i="10"/>
  <c r="X1034" i="10"/>
  <c r="Y1034" i="10"/>
  <c r="V1042" i="10"/>
  <c r="W1042" i="10"/>
  <c r="X1042" i="10"/>
  <c r="Y1042" i="10"/>
  <c r="V1050" i="10"/>
  <c r="W1050" i="10"/>
  <c r="X1050" i="10"/>
  <c r="Y1050" i="10"/>
  <c r="Y35" i="11"/>
  <c r="V35" i="11"/>
  <c r="W35" i="11"/>
  <c r="X35" i="11"/>
  <c r="Y43" i="11"/>
  <c r="V43" i="11"/>
  <c r="W43" i="11"/>
  <c r="X43" i="11"/>
  <c r="Y51" i="11"/>
  <c r="V51" i="11"/>
  <c r="W51" i="11"/>
  <c r="X51" i="11"/>
  <c r="V62" i="11"/>
  <c r="W62" i="11"/>
  <c r="X62" i="11"/>
  <c r="Y62" i="11"/>
  <c r="V70" i="11"/>
  <c r="W70" i="11"/>
  <c r="X70" i="11"/>
  <c r="Y70" i="11"/>
  <c r="V78" i="11"/>
  <c r="W78" i="11"/>
  <c r="X78" i="11"/>
  <c r="Y78" i="11"/>
  <c r="V86" i="11"/>
  <c r="W86" i="11"/>
  <c r="X86" i="11"/>
  <c r="Y86" i="11"/>
  <c r="V94" i="11"/>
  <c r="W94" i="11"/>
  <c r="X94" i="11"/>
  <c r="Y94" i="11"/>
  <c r="V102" i="11"/>
  <c r="W102" i="11"/>
  <c r="X102" i="11"/>
  <c r="Y102" i="11"/>
  <c r="V110" i="11"/>
  <c r="W110" i="11"/>
  <c r="X110" i="11"/>
  <c r="Y110" i="11"/>
  <c r="V118" i="11"/>
  <c r="W118" i="11"/>
  <c r="X118" i="11"/>
  <c r="Y118" i="11"/>
  <c r="V126" i="11"/>
  <c r="W126" i="11"/>
  <c r="X126" i="11"/>
  <c r="Y126" i="11"/>
  <c r="V134" i="11"/>
  <c r="W134" i="11"/>
  <c r="X134" i="11"/>
  <c r="Y134" i="11"/>
  <c r="V142" i="11"/>
  <c r="W142" i="11"/>
  <c r="X142" i="11"/>
  <c r="Y142" i="11"/>
  <c r="V150" i="11"/>
  <c r="W150" i="11"/>
  <c r="X150" i="11"/>
  <c r="Y150" i="11"/>
  <c r="V158" i="11"/>
  <c r="W158" i="11"/>
  <c r="X158" i="11"/>
  <c r="Y158" i="11"/>
  <c r="V166" i="11"/>
  <c r="W166" i="11"/>
  <c r="X166" i="11"/>
  <c r="Y166" i="11"/>
  <c r="V174" i="11"/>
  <c r="W174" i="11"/>
  <c r="X174" i="11"/>
  <c r="Y174" i="11"/>
  <c r="V182" i="11"/>
  <c r="W182" i="11"/>
  <c r="X182" i="11"/>
  <c r="Y182" i="11"/>
  <c r="V190" i="11"/>
  <c r="W190" i="11"/>
  <c r="X190" i="11"/>
  <c r="Y190" i="11"/>
  <c r="V198" i="11"/>
  <c r="W198" i="11"/>
  <c r="X198" i="11"/>
  <c r="Y198" i="11"/>
  <c r="V206" i="11"/>
  <c r="W206" i="11"/>
  <c r="X206" i="11"/>
  <c r="Y206" i="11"/>
  <c r="V214" i="11"/>
  <c r="W214" i="11"/>
  <c r="X214" i="11"/>
  <c r="Y214" i="11"/>
  <c r="V222" i="11"/>
  <c r="W222" i="11"/>
  <c r="X222" i="11"/>
  <c r="Y222" i="11"/>
  <c r="V230" i="11"/>
  <c r="W230" i="11"/>
  <c r="X230" i="11"/>
  <c r="Y230" i="11"/>
  <c r="V238" i="11"/>
  <c r="W238" i="11"/>
  <c r="X238" i="11"/>
  <c r="Y238" i="11"/>
  <c r="V246" i="11"/>
  <c r="W246" i="11"/>
  <c r="X246" i="11"/>
  <c r="Y246" i="11"/>
  <c r="V254" i="11"/>
  <c r="W254" i="11"/>
  <c r="X254" i="11"/>
  <c r="Y254" i="11"/>
  <c r="V262" i="11"/>
  <c r="W262" i="11"/>
  <c r="X262" i="11"/>
  <c r="Y262" i="11"/>
  <c r="V270" i="11"/>
  <c r="W270" i="11"/>
  <c r="X270" i="11"/>
  <c r="Y270" i="11"/>
  <c r="V278" i="11"/>
  <c r="W278" i="11"/>
  <c r="X278" i="11"/>
  <c r="Y278" i="11"/>
  <c r="V286" i="11"/>
  <c r="W286" i="11"/>
  <c r="X286" i="11"/>
  <c r="Y286" i="11"/>
  <c r="V294" i="11"/>
  <c r="W294" i="11"/>
  <c r="X294" i="11"/>
  <c r="Y294" i="11"/>
  <c r="V302" i="11"/>
  <c r="W302" i="11"/>
  <c r="X302" i="11"/>
  <c r="Y302" i="11"/>
  <c r="V310" i="11"/>
  <c r="W310" i="11"/>
  <c r="X310" i="11"/>
  <c r="Y310" i="11"/>
  <c r="V318" i="11"/>
  <c r="W318" i="11"/>
  <c r="X318" i="11"/>
  <c r="Y318" i="11"/>
  <c r="V326" i="11"/>
  <c r="W326" i="11"/>
  <c r="X326" i="11"/>
  <c r="Y326" i="11"/>
  <c r="V334" i="11"/>
  <c r="W334" i="11"/>
  <c r="X334" i="11"/>
  <c r="Y334" i="11"/>
  <c r="V342" i="11"/>
  <c r="W342" i="11"/>
  <c r="X342" i="11"/>
  <c r="Y342" i="11"/>
  <c r="V350" i="11"/>
  <c r="W350" i="11"/>
  <c r="X350" i="11"/>
  <c r="Y350" i="11"/>
  <c r="V358" i="11"/>
  <c r="W358" i="11"/>
  <c r="X358" i="11"/>
  <c r="Y358" i="11"/>
  <c r="V366" i="11"/>
  <c r="W366" i="11"/>
  <c r="X366" i="11"/>
  <c r="Y366" i="11"/>
  <c r="V374" i="11"/>
  <c r="W374" i="11"/>
  <c r="X374" i="11"/>
  <c r="Y374" i="11"/>
  <c r="V382" i="11"/>
  <c r="W382" i="11"/>
  <c r="X382" i="11"/>
  <c r="Y382" i="11"/>
  <c r="V390" i="11"/>
  <c r="W390" i="11"/>
  <c r="X390" i="11"/>
  <c r="Y390" i="11"/>
  <c r="V398" i="11"/>
  <c r="W398" i="11"/>
  <c r="X398" i="11"/>
  <c r="Y398" i="11"/>
  <c r="V406" i="11"/>
  <c r="W406" i="11"/>
  <c r="X406" i="11"/>
  <c r="Y406" i="11"/>
  <c r="V414" i="11"/>
  <c r="W414" i="11"/>
  <c r="X414" i="11"/>
  <c r="Y414" i="11"/>
  <c r="V422" i="11"/>
  <c r="W422" i="11"/>
  <c r="X422" i="11"/>
  <c r="Y422" i="11"/>
  <c r="V430" i="11"/>
  <c r="W430" i="11"/>
  <c r="X430" i="11"/>
  <c r="Y430" i="11"/>
  <c r="V438" i="11"/>
  <c r="W438" i="11"/>
  <c r="X438" i="11"/>
  <c r="Y438" i="11"/>
  <c r="V446" i="11"/>
  <c r="W446" i="11"/>
  <c r="X446" i="11"/>
  <c r="Y446" i="11"/>
  <c r="V454" i="11"/>
  <c r="W454" i="11"/>
  <c r="X454" i="11"/>
  <c r="Y454" i="11"/>
  <c r="V462" i="11"/>
  <c r="W462" i="11"/>
  <c r="X462" i="11"/>
  <c r="Y462" i="11"/>
  <c r="V470" i="11"/>
  <c r="W470" i="11"/>
  <c r="X470" i="11"/>
  <c r="Y470" i="11"/>
  <c r="V478" i="11"/>
  <c r="W478" i="11"/>
  <c r="X478" i="11"/>
  <c r="Y478" i="11"/>
  <c r="V486" i="11"/>
  <c r="W486" i="11"/>
  <c r="X486" i="11"/>
  <c r="Y486" i="11"/>
  <c r="V494" i="11"/>
  <c r="W494" i="11"/>
  <c r="X494" i="11"/>
  <c r="Y494" i="11"/>
  <c r="V502" i="11"/>
  <c r="W502" i="11"/>
  <c r="X502" i="11"/>
  <c r="Y502" i="11"/>
  <c r="V510" i="11"/>
  <c r="W510" i="11"/>
  <c r="X510" i="11"/>
  <c r="Y510" i="11"/>
  <c r="V518" i="11"/>
  <c r="W518" i="11"/>
  <c r="X518" i="11"/>
  <c r="Y518" i="11"/>
  <c r="V526" i="11"/>
  <c r="W526" i="11"/>
  <c r="X526" i="11"/>
  <c r="Y526" i="11"/>
  <c r="V534" i="11"/>
  <c r="W534" i="11"/>
  <c r="X534" i="11"/>
  <c r="Y534" i="11"/>
  <c r="V542" i="11"/>
  <c r="W542" i="11"/>
  <c r="X542" i="11"/>
  <c r="Y542" i="11"/>
  <c r="V550" i="11"/>
  <c r="W550" i="11"/>
  <c r="X550" i="11"/>
  <c r="Y550" i="11"/>
  <c r="V558" i="11"/>
  <c r="W558" i="11"/>
  <c r="X558" i="11"/>
  <c r="Y558" i="11"/>
  <c r="V566" i="11"/>
  <c r="W566" i="11"/>
  <c r="X566" i="11"/>
  <c r="Y566" i="11"/>
  <c r="V574" i="11"/>
  <c r="W574" i="11"/>
  <c r="X574" i="11"/>
  <c r="Y574" i="11"/>
  <c r="V582" i="11"/>
  <c r="W582" i="11"/>
  <c r="X582" i="11"/>
  <c r="Y582" i="11"/>
  <c r="V590" i="11"/>
  <c r="W590" i="11"/>
  <c r="X590" i="11"/>
  <c r="Y590" i="11"/>
  <c r="V598" i="11"/>
  <c r="W598" i="11"/>
  <c r="X598" i="11"/>
  <c r="Y598" i="11"/>
  <c r="V606" i="11"/>
  <c r="W606" i="11"/>
  <c r="X606" i="11"/>
  <c r="Y606" i="11"/>
  <c r="V614" i="11"/>
  <c r="W614" i="11"/>
  <c r="X614" i="11"/>
  <c r="Y614" i="11"/>
  <c r="V622" i="11"/>
  <c r="W622" i="11"/>
  <c r="X622" i="11"/>
  <c r="Y622" i="11"/>
  <c r="V630" i="11"/>
  <c r="W630" i="11"/>
  <c r="X630" i="11"/>
  <c r="Y630" i="11"/>
  <c r="V638" i="11"/>
  <c r="W638" i="11"/>
  <c r="X638" i="11"/>
  <c r="Y638" i="11"/>
  <c r="V646" i="11"/>
  <c r="W646" i="11"/>
  <c r="X646" i="11"/>
  <c r="Y646" i="11"/>
  <c r="V654" i="11"/>
  <c r="W654" i="11"/>
  <c r="X654" i="11"/>
  <c r="Y654" i="11"/>
  <c r="V662" i="11"/>
  <c r="W662" i="11"/>
  <c r="X662" i="11"/>
  <c r="Y662" i="11"/>
  <c r="V670" i="11"/>
  <c r="W670" i="11"/>
  <c r="X670" i="11"/>
  <c r="Y670" i="11"/>
  <c r="V678" i="11"/>
  <c r="W678" i="11"/>
  <c r="X678" i="11"/>
  <c r="Y678" i="11"/>
  <c r="V686" i="11"/>
  <c r="W686" i="11"/>
  <c r="X686" i="11"/>
  <c r="Y686" i="11"/>
  <c r="V694" i="11"/>
  <c r="W694" i="11"/>
  <c r="X694" i="11"/>
  <c r="Y694" i="11"/>
  <c r="V702" i="11"/>
  <c r="W702" i="11"/>
  <c r="X702" i="11"/>
  <c r="Y702" i="11"/>
  <c r="V710" i="11"/>
  <c r="W710" i="11"/>
  <c r="X710" i="11"/>
  <c r="Y710" i="11"/>
  <c r="V718" i="11"/>
  <c r="W718" i="11"/>
  <c r="X718" i="11"/>
  <c r="Y718" i="11"/>
  <c r="V726" i="11"/>
  <c r="W726" i="11"/>
  <c r="X726" i="11"/>
  <c r="Y726" i="11"/>
  <c r="V734" i="11"/>
  <c r="W734" i="11"/>
  <c r="X734" i="11"/>
  <c r="Y734" i="11"/>
  <c r="V742" i="11"/>
  <c r="W742" i="11"/>
  <c r="X742" i="11"/>
  <c r="Y742" i="11"/>
  <c r="V750" i="11"/>
  <c r="W750" i="11"/>
  <c r="X750" i="11"/>
  <c r="Y750" i="11"/>
  <c r="V758" i="11"/>
  <c r="W758" i="11"/>
  <c r="X758" i="11"/>
  <c r="Y758" i="11"/>
  <c r="V766" i="11"/>
  <c r="W766" i="11"/>
  <c r="X766" i="11"/>
  <c r="Y766" i="11"/>
  <c r="V774" i="11"/>
  <c r="W774" i="11"/>
  <c r="X774" i="11"/>
  <c r="Y774" i="11"/>
  <c r="V782" i="11"/>
  <c r="W782" i="11"/>
  <c r="X782" i="11"/>
  <c r="Y782" i="11"/>
  <c r="V790" i="11"/>
  <c r="W790" i="11"/>
  <c r="X790" i="11"/>
  <c r="Y790" i="11"/>
  <c r="V798" i="11"/>
  <c r="W798" i="11"/>
  <c r="X798" i="11"/>
  <c r="Y798" i="11"/>
  <c r="V806" i="11"/>
  <c r="W806" i="11"/>
  <c r="X806" i="11"/>
  <c r="Y806" i="11"/>
  <c r="V814" i="11"/>
  <c r="W814" i="11"/>
  <c r="X814" i="11"/>
  <c r="Y814" i="11"/>
  <c r="V822" i="11"/>
  <c r="W822" i="11"/>
  <c r="X822" i="11"/>
  <c r="Y822" i="11"/>
  <c r="V830" i="11"/>
  <c r="W830" i="11"/>
  <c r="X830" i="11"/>
  <c r="Y830" i="11"/>
  <c r="V838" i="11"/>
  <c r="W838" i="11"/>
  <c r="X838" i="11"/>
  <c r="Y838" i="11"/>
  <c r="V846" i="11"/>
  <c r="W846" i="11"/>
  <c r="X846" i="11"/>
  <c r="Y846" i="11"/>
  <c r="V854" i="11"/>
  <c r="W854" i="11"/>
  <c r="X854" i="11"/>
  <c r="Y854" i="11"/>
  <c r="V862" i="11"/>
  <c r="W862" i="11"/>
  <c r="X862" i="11"/>
  <c r="Y862" i="11"/>
  <c r="V870" i="11"/>
  <c r="W870" i="11"/>
  <c r="X870" i="11"/>
  <c r="Y870" i="11"/>
  <c r="V878" i="11"/>
  <c r="W878" i="11"/>
  <c r="X878" i="11"/>
  <c r="Y878" i="11"/>
  <c r="V886" i="11"/>
  <c r="W886" i="11"/>
  <c r="X886" i="11"/>
  <c r="Y886" i="11"/>
  <c r="V894" i="11"/>
  <c r="W894" i="11"/>
  <c r="X894" i="11"/>
  <c r="Y894" i="11"/>
  <c r="V902" i="11"/>
  <c r="W902" i="11"/>
  <c r="X902" i="11"/>
  <c r="Y902" i="11"/>
  <c r="V910" i="11"/>
  <c r="W910" i="11"/>
  <c r="X910" i="11"/>
  <c r="Y910" i="11"/>
  <c r="V918" i="11"/>
  <c r="W918" i="11"/>
  <c r="X918" i="11"/>
  <c r="Y918" i="11"/>
  <c r="V926" i="11"/>
  <c r="W926" i="11"/>
  <c r="X926" i="11"/>
  <c r="Y926" i="11"/>
  <c r="V934" i="11"/>
  <c r="W934" i="11"/>
  <c r="X934" i="11"/>
  <c r="Y934" i="11"/>
  <c r="V942" i="11"/>
  <c r="W942" i="11"/>
  <c r="X942" i="11"/>
  <c r="Y942" i="11"/>
  <c r="V950" i="11"/>
  <c r="W950" i="11"/>
  <c r="X950" i="11"/>
  <c r="Y950" i="11"/>
  <c r="V958" i="11"/>
  <c r="W958" i="11"/>
  <c r="X958" i="11"/>
  <c r="Y958" i="11"/>
  <c r="V966" i="11"/>
  <c r="W966" i="11"/>
  <c r="X966" i="11"/>
  <c r="Y966" i="11"/>
  <c r="V974" i="11"/>
  <c r="W974" i="11"/>
  <c r="X974" i="11"/>
  <c r="Y974" i="11"/>
  <c r="V982" i="11"/>
  <c r="W982" i="11"/>
  <c r="X982" i="11"/>
  <c r="Y982" i="11"/>
  <c r="V990" i="11"/>
  <c r="W990" i="11"/>
  <c r="X990" i="11"/>
  <c r="Y990" i="11"/>
  <c r="V998" i="11"/>
  <c r="W998" i="11"/>
  <c r="X998" i="11"/>
  <c r="Y998" i="11"/>
  <c r="V1006" i="11"/>
  <c r="W1006" i="11"/>
  <c r="X1006" i="11"/>
  <c r="Y1006" i="11"/>
  <c r="V1014" i="11"/>
  <c r="W1014" i="11"/>
  <c r="X1014" i="11"/>
  <c r="Y1014" i="11"/>
  <c r="V1022" i="11"/>
  <c r="W1022" i="11"/>
  <c r="X1022" i="11"/>
  <c r="Y1022" i="11"/>
  <c r="V1030" i="11"/>
  <c r="W1030" i="11"/>
  <c r="X1030" i="11"/>
  <c r="Y1030" i="11"/>
  <c r="V1038" i="11"/>
  <c r="W1038" i="11"/>
  <c r="X1038" i="11"/>
  <c r="Y1038" i="11"/>
  <c r="V1046" i="11"/>
  <c r="W1046" i="11"/>
  <c r="X1046" i="11"/>
  <c r="Y1046" i="11"/>
  <c r="V1054" i="11"/>
  <c r="W1054" i="11"/>
  <c r="X1054" i="11"/>
  <c r="Y1054" i="11"/>
  <c r="V39" i="12"/>
  <c r="W39" i="12"/>
  <c r="X39" i="12"/>
  <c r="Y39" i="12"/>
  <c r="V47" i="12"/>
  <c r="W47" i="12"/>
  <c r="X47" i="12"/>
  <c r="Y47" i="12"/>
  <c r="W58" i="12"/>
  <c r="X58" i="12"/>
  <c r="Y58" i="12"/>
  <c r="V58" i="12"/>
  <c r="W66" i="12"/>
  <c r="X66" i="12"/>
  <c r="Y66" i="12"/>
  <c r="V66" i="12"/>
  <c r="W74" i="12"/>
  <c r="X74" i="12"/>
  <c r="Y74" i="12"/>
  <c r="V74" i="12"/>
  <c r="W82" i="12"/>
  <c r="X82" i="12"/>
  <c r="Y82" i="12"/>
  <c r="V82" i="12"/>
  <c r="W90" i="12"/>
  <c r="X90" i="12"/>
  <c r="Y90" i="12"/>
  <c r="V90" i="12"/>
  <c r="W98" i="12"/>
  <c r="X98" i="12"/>
  <c r="Y98" i="12"/>
  <c r="V98" i="12"/>
  <c r="W106" i="12"/>
  <c r="X106" i="12"/>
  <c r="Y106" i="12"/>
  <c r="V106" i="12"/>
  <c r="W114" i="12"/>
  <c r="X114" i="12"/>
  <c r="Y114" i="12"/>
  <c r="V114" i="12"/>
  <c r="W122" i="12"/>
  <c r="X122" i="12"/>
  <c r="Y122" i="12"/>
  <c r="V122" i="12"/>
  <c r="W130" i="12"/>
  <c r="X130" i="12"/>
  <c r="Y130" i="12"/>
  <c r="V130" i="12"/>
  <c r="W138" i="12"/>
  <c r="X138" i="12"/>
  <c r="Y138" i="12"/>
  <c r="V138" i="12"/>
  <c r="W146" i="12"/>
  <c r="X146" i="12"/>
  <c r="Y146" i="12"/>
  <c r="V146" i="12"/>
  <c r="W154" i="12"/>
  <c r="X154" i="12"/>
  <c r="Y154" i="12"/>
  <c r="V154" i="12"/>
  <c r="W162" i="12"/>
  <c r="X162" i="12"/>
  <c r="Y162" i="12"/>
  <c r="V162" i="12"/>
  <c r="W170" i="12"/>
  <c r="X170" i="12"/>
  <c r="Y170" i="12"/>
  <c r="V170" i="12"/>
  <c r="W178" i="12"/>
  <c r="X178" i="12"/>
  <c r="Y178" i="12"/>
  <c r="V178" i="12"/>
  <c r="W186" i="12"/>
  <c r="X186" i="12"/>
  <c r="Y186" i="12"/>
  <c r="V186" i="12"/>
  <c r="W194" i="12"/>
  <c r="X194" i="12"/>
  <c r="Y194" i="12"/>
  <c r="V194" i="12"/>
  <c r="W202" i="12"/>
  <c r="X202" i="12"/>
  <c r="Y202" i="12"/>
  <c r="V202" i="12"/>
  <c r="W210" i="12"/>
  <c r="X210" i="12"/>
  <c r="Y210" i="12"/>
  <c r="V210" i="12"/>
  <c r="W218" i="12"/>
  <c r="X218" i="12"/>
  <c r="Y218" i="12"/>
  <c r="V218" i="12"/>
  <c r="W226" i="12"/>
  <c r="X226" i="12"/>
  <c r="Y226" i="12"/>
  <c r="V226" i="12"/>
  <c r="W234" i="12"/>
  <c r="X234" i="12"/>
  <c r="Y234" i="12"/>
  <c r="V234" i="12"/>
  <c r="W242" i="12"/>
  <c r="X242" i="12"/>
  <c r="Y242" i="12"/>
  <c r="V242" i="12"/>
  <c r="W250" i="12"/>
  <c r="X250" i="12"/>
  <c r="Y250" i="12"/>
  <c r="V250" i="12"/>
  <c r="W258" i="12"/>
  <c r="X258" i="12"/>
  <c r="Y258" i="12"/>
  <c r="V258" i="12"/>
  <c r="W266" i="12"/>
  <c r="X266" i="12"/>
  <c r="Y266" i="12"/>
  <c r="V266" i="12"/>
  <c r="W274" i="12"/>
  <c r="X274" i="12"/>
  <c r="Y274" i="12"/>
  <c r="V274" i="12"/>
  <c r="W282" i="12"/>
  <c r="X282" i="12"/>
  <c r="Y282" i="12"/>
  <c r="V282" i="12"/>
  <c r="W290" i="12"/>
  <c r="X290" i="12"/>
  <c r="Y290" i="12"/>
  <c r="V290" i="12"/>
  <c r="W298" i="12"/>
  <c r="X298" i="12"/>
  <c r="Y298" i="12"/>
  <c r="V298" i="12"/>
  <c r="W306" i="12"/>
  <c r="X306" i="12"/>
  <c r="Y306" i="12"/>
  <c r="V306" i="12"/>
  <c r="W314" i="12"/>
  <c r="X314" i="12"/>
  <c r="Y314" i="12"/>
  <c r="V314" i="12"/>
  <c r="W322" i="12"/>
  <c r="X322" i="12"/>
  <c r="Y322" i="12"/>
  <c r="V322" i="12"/>
  <c r="W330" i="12"/>
  <c r="X330" i="12"/>
  <c r="Y330" i="12"/>
  <c r="V330" i="12"/>
  <c r="W338" i="12"/>
  <c r="X338" i="12"/>
  <c r="Y338" i="12"/>
  <c r="V338" i="12"/>
  <c r="W346" i="12"/>
  <c r="X346" i="12"/>
  <c r="Y346" i="12"/>
  <c r="V346" i="12"/>
  <c r="W354" i="12"/>
  <c r="X354" i="12"/>
  <c r="Y354" i="12"/>
  <c r="V354" i="12"/>
  <c r="W362" i="12"/>
  <c r="X362" i="12"/>
  <c r="Y362" i="12"/>
  <c r="V362" i="12"/>
  <c r="W370" i="12"/>
  <c r="X370" i="12"/>
  <c r="Y370" i="12"/>
  <c r="V370" i="12"/>
  <c r="W378" i="12"/>
  <c r="X378" i="12"/>
  <c r="Y378" i="12"/>
  <c r="V378" i="12"/>
  <c r="W386" i="12"/>
  <c r="X386" i="12"/>
  <c r="Y386" i="12"/>
  <c r="V386" i="12"/>
  <c r="W394" i="12"/>
  <c r="X394" i="12"/>
  <c r="Y394" i="12"/>
  <c r="V394" i="12"/>
  <c r="W402" i="12"/>
  <c r="X402" i="12"/>
  <c r="Y402" i="12"/>
  <c r="V402" i="12"/>
  <c r="W410" i="12"/>
  <c r="X410" i="12"/>
  <c r="Y410" i="12"/>
  <c r="V410" i="12"/>
  <c r="W418" i="12"/>
  <c r="X418" i="12"/>
  <c r="Y418" i="12"/>
  <c r="V418" i="12"/>
  <c r="W426" i="12"/>
  <c r="X426" i="12"/>
  <c r="Y426" i="12"/>
  <c r="V426" i="12"/>
  <c r="W434" i="12"/>
  <c r="X434" i="12"/>
  <c r="Y434" i="12"/>
  <c r="V434" i="12"/>
  <c r="W442" i="12"/>
  <c r="X442" i="12"/>
  <c r="Y442" i="12"/>
  <c r="V442" i="12"/>
  <c r="W450" i="12"/>
  <c r="X450" i="12"/>
  <c r="Y450" i="12"/>
  <c r="V450" i="12"/>
  <c r="W458" i="12"/>
  <c r="X458" i="12"/>
  <c r="Y458" i="12"/>
  <c r="V458" i="12"/>
  <c r="W466" i="12"/>
  <c r="X466" i="12"/>
  <c r="Y466" i="12"/>
  <c r="V466" i="12"/>
  <c r="W474" i="12"/>
  <c r="X474" i="12"/>
  <c r="Y474" i="12"/>
  <c r="V474" i="12"/>
  <c r="W482" i="12"/>
  <c r="X482" i="12"/>
  <c r="Y482" i="12"/>
  <c r="V482" i="12"/>
  <c r="W490" i="12"/>
  <c r="X490" i="12"/>
  <c r="Y490" i="12"/>
  <c r="V490" i="12"/>
  <c r="W498" i="12"/>
  <c r="X498" i="12"/>
  <c r="Y498" i="12"/>
  <c r="V498" i="12"/>
  <c r="W506" i="12"/>
  <c r="X506" i="12"/>
  <c r="Y506" i="12"/>
  <c r="V506" i="12"/>
  <c r="W514" i="12"/>
  <c r="X514" i="12"/>
  <c r="Y514" i="12"/>
  <c r="V514" i="12"/>
  <c r="W522" i="12"/>
  <c r="X522" i="12"/>
  <c r="Y522" i="12"/>
  <c r="V522" i="12"/>
  <c r="W530" i="12"/>
  <c r="X530" i="12"/>
  <c r="Y530" i="12"/>
  <c r="V530" i="12"/>
  <c r="W538" i="12"/>
  <c r="X538" i="12"/>
  <c r="Y538" i="12"/>
  <c r="V538" i="12"/>
  <c r="W546" i="12"/>
  <c r="X546" i="12"/>
  <c r="Y546" i="12"/>
  <c r="V546" i="12"/>
  <c r="W554" i="12"/>
  <c r="X554" i="12"/>
  <c r="Y554" i="12"/>
  <c r="V554" i="12"/>
  <c r="W562" i="12"/>
  <c r="X562" i="12"/>
  <c r="Y562" i="12"/>
  <c r="V562" i="12"/>
  <c r="W570" i="12"/>
  <c r="X570" i="12"/>
  <c r="Y570" i="12"/>
  <c r="V570" i="12"/>
  <c r="W578" i="12"/>
  <c r="X578" i="12"/>
  <c r="Y578" i="12"/>
  <c r="V578" i="12"/>
  <c r="W586" i="12"/>
  <c r="X586" i="12"/>
  <c r="Y586" i="12"/>
  <c r="V586" i="12"/>
  <c r="W594" i="12"/>
  <c r="X594" i="12"/>
  <c r="Y594" i="12"/>
  <c r="V594" i="12"/>
  <c r="W602" i="12"/>
  <c r="X602" i="12"/>
  <c r="Y602" i="12"/>
  <c r="V602" i="12"/>
  <c r="W610" i="12"/>
  <c r="X610" i="12"/>
  <c r="Y610" i="12"/>
  <c r="V610" i="12"/>
  <c r="W618" i="12"/>
  <c r="X618" i="12"/>
  <c r="Y618" i="12"/>
  <c r="V618" i="12"/>
  <c r="W626" i="12"/>
  <c r="X626" i="12"/>
  <c r="Y626" i="12"/>
  <c r="V626" i="12"/>
  <c r="W634" i="12"/>
  <c r="X634" i="12"/>
  <c r="Y634" i="12"/>
  <c r="V634" i="12"/>
  <c r="W642" i="12"/>
  <c r="X642" i="12"/>
  <c r="Y642" i="12"/>
  <c r="V642" i="12"/>
  <c r="W650" i="12"/>
  <c r="X650" i="12"/>
  <c r="Y650" i="12"/>
  <c r="V650" i="12"/>
  <c r="W658" i="12"/>
  <c r="X658" i="12"/>
  <c r="Y658" i="12"/>
  <c r="V658" i="12"/>
  <c r="W666" i="12"/>
  <c r="X666" i="12"/>
  <c r="Y666" i="12"/>
  <c r="V666" i="12"/>
  <c r="W674" i="12"/>
  <c r="X674" i="12"/>
  <c r="Y674" i="12"/>
  <c r="V674" i="12"/>
  <c r="W682" i="12"/>
  <c r="X682" i="12"/>
  <c r="Y682" i="12"/>
  <c r="V682" i="12"/>
  <c r="W690" i="12"/>
  <c r="X690" i="12"/>
  <c r="Y690" i="12"/>
  <c r="V690" i="12"/>
  <c r="W698" i="12"/>
  <c r="X698" i="12"/>
  <c r="Y698" i="12"/>
  <c r="V698" i="12"/>
  <c r="W706" i="12"/>
  <c r="X706" i="12"/>
  <c r="Y706" i="12"/>
  <c r="V706" i="12"/>
  <c r="W714" i="12"/>
  <c r="X714" i="12"/>
  <c r="Y714" i="12"/>
  <c r="V714" i="12"/>
  <c r="W722" i="12"/>
  <c r="X722" i="12"/>
  <c r="Y722" i="12"/>
  <c r="V722" i="12"/>
  <c r="W730" i="12"/>
  <c r="X730" i="12"/>
  <c r="Y730" i="12"/>
  <c r="V730" i="12"/>
  <c r="W738" i="12"/>
  <c r="X738" i="12"/>
  <c r="Y738" i="12"/>
  <c r="V738" i="12"/>
  <c r="W746" i="12"/>
  <c r="X746" i="12"/>
  <c r="Y746" i="12"/>
  <c r="V746" i="12"/>
  <c r="W754" i="12"/>
  <c r="X754" i="12"/>
  <c r="Y754" i="12"/>
  <c r="V754" i="12"/>
  <c r="W762" i="12"/>
  <c r="X762" i="12"/>
  <c r="Y762" i="12"/>
  <c r="V762" i="12"/>
  <c r="W770" i="12"/>
  <c r="X770" i="12"/>
  <c r="Y770" i="12"/>
  <c r="V770" i="12"/>
  <c r="W778" i="12"/>
  <c r="X778" i="12"/>
  <c r="Y778" i="12"/>
  <c r="V778" i="12"/>
  <c r="W786" i="12"/>
  <c r="X786" i="12"/>
  <c r="Y786" i="12"/>
  <c r="V786" i="12"/>
  <c r="W794" i="12"/>
  <c r="X794" i="12"/>
  <c r="Y794" i="12"/>
  <c r="V794" i="12"/>
  <c r="W802" i="12"/>
  <c r="X802" i="12"/>
  <c r="Y802" i="12"/>
  <c r="V802" i="12"/>
  <c r="W810" i="12"/>
  <c r="X810" i="12"/>
  <c r="Y810" i="12"/>
  <c r="V810" i="12"/>
  <c r="W818" i="12"/>
  <c r="X818" i="12"/>
  <c r="Y818" i="12"/>
  <c r="V818" i="12"/>
  <c r="W826" i="12"/>
  <c r="X826" i="12"/>
  <c r="Y826" i="12"/>
  <c r="V826" i="12"/>
  <c r="W834" i="12"/>
  <c r="X834" i="12"/>
  <c r="Y834" i="12"/>
  <c r="V834" i="12"/>
  <c r="W842" i="12"/>
  <c r="X842" i="12"/>
  <c r="Y842" i="12"/>
  <c r="V842" i="12"/>
  <c r="W850" i="12"/>
  <c r="X850" i="12"/>
  <c r="Y850" i="12"/>
  <c r="V850" i="12"/>
  <c r="W858" i="12"/>
  <c r="X858" i="12"/>
  <c r="Y858" i="12"/>
  <c r="V858" i="12"/>
  <c r="W866" i="12"/>
  <c r="X866" i="12"/>
  <c r="Y866" i="12"/>
  <c r="V866" i="12"/>
  <c r="W874" i="12"/>
  <c r="X874" i="12"/>
  <c r="Y874" i="12"/>
  <c r="V874" i="12"/>
  <c r="W882" i="12"/>
  <c r="X882" i="12"/>
  <c r="Y882" i="12"/>
  <c r="V882" i="12"/>
  <c r="W890" i="12"/>
  <c r="X890" i="12"/>
  <c r="Y890" i="12"/>
  <c r="V890" i="12"/>
  <c r="W898" i="12"/>
  <c r="X898" i="12"/>
  <c r="Y898" i="12"/>
  <c r="V898" i="12"/>
  <c r="W906" i="12"/>
  <c r="X906" i="12"/>
  <c r="Y906" i="12"/>
  <c r="V906" i="12"/>
  <c r="W914" i="12"/>
  <c r="X914" i="12"/>
  <c r="Y914" i="12"/>
  <c r="V914" i="12"/>
  <c r="W922" i="12"/>
  <c r="X922" i="12"/>
  <c r="Y922" i="12"/>
  <c r="V922" i="12"/>
  <c r="W930" i="12"/>
  <c r="X930" i="12"/>
  <c r="Y930" i="12"/>
  <c r="V930" i="12"/>
  <c r="W938" i="12"/>
  <c r="X938" i="12"/>
  <c r="Y938" i="12"/>
  <c r="V938" i="12"/>
  <c r="W946" i="12"/>
  <c r="X946" i="12"/>
  <c r="Y946" i="12"/>
  <c r="V946" i="12"/>
  <c r="W954" i="12"/>
  <c r="X954" i="12"/>
  <c r="Y954" i="12"/>
  <c r="V954" i="12"/>
  <c r="W962" i="12"/>
  <c r="X962" i="12"/>
  <c r="Y962" i="12"/>
  <c r="V962" i="12"/>
  <c r="W970" i="12"/>
  <c r="X970" i="12"/>
  <c r="Y970" i="12"/>
  <c r="V970" i="12"/>
  <c r="W978" i="12"/>
  <c r="X978" i="12"/>
  <c r="Y978" i="12"/>
  <c r="V978" i="12"/>
  <c r="W986" i="12"/>
  <c r="X986" i="12"/>
  <c r="Y986" i="12"/>
  <c r="V986" i="12"/>
  <c r="W994" i="12"/>
  <c r="X994" i="12"/>
  <c r="Y994" i="12"/>
  <c r="V994" i="12"/>
  <c r="W1002" i="12"/>
  <c r="X1002" i="12"/>
  <c r="Y1002" i="12"/>
  <c r="V1002" i="12"/>
  <c r="W1010" i="12"/>
  <c r="X1010" i="12"/>
  <c r="Y1010" i="12"/>
  <c r="V1010" i="12"/>
  <c r="W1018" i="12"/>
  <c r="X1018" i="12"/>
  <c r="Y1018" i="12"/>
  <c r="V1018" i="12"/>
  <c r="W1026" i="12"/>
  <c r="X1026" i="12"/>
  <c r="Y1026" i="12"/>
  <c r="V1026" i="12"/>
  <c r="W1034" i="12"/>
  <c r="X1034" i="12"/>
  <c r="Y1034" i="12"/>
  <c r="V1034" i="12"/>
  <c r="W1042" i="12"/>
  <c r="X1042" i="12"/>
  <c r="Y1042" i="12"/>
  <c r="V1042" i="12"/>
  <c r="W1050" i="12"/>
  <c r="X1050" i="12"/>
  <c r="Y1050" i="12"/>
  <c r="V1050" i="12"/>
  <c r="Y35" i="13"/>
  <c r="W35" i="13"/>
  <c r="X35" i="13"/>
  <c r="V35" i="13"/>
  <c r="W43" i="13"/>
  <c r="Y43" i="13"/>
  <c r="X43" i="13"/>
  <c r="V43" i="13"/>
  <c r="W51" i="13"/>
  <c r="X51" i="13"/>
  <c r="Y51" i="13"/>
  <c r="V51" i="13"/>
  <c r="Y62" i="13"/>
  <c r="V62" i="13"/>
  <c r="W62" i="13"/>
  <c r="X62" i="13"/>
  <c r="Y70" i="13"/>
  <c r="V70" i="13"/>
  <c r="W70" i="13"/>
  <c r="X70" i="13"/>
  <c r="Y78" i="13"/>
  <c r="V78" i="13"/>
  <c r="W78" i="13"/>
  <c r="X78" i="13"/>
  <c r="Y86" i="13"/>
  <c r="V86" i="13"/>
  <c r="W86" i="13"/>
  <c r="X86" i="13"/>
  <c r="Y94" i="13"/>
  <c r="W94" i="13"/>
  <c r="X94" i="13"/>
  <c r="V94" i="13"/>
  <c r="Y102" i="13"/>
  <c r="W102" i="13"/>
  <c r="V102" i="13"/>
  <c r="X102" i="13"/>
  <c r="Y110" i="13"/>
  <c r="W110" i="13"/>
  <c r="X110" i="13"/>
  <c r="V110" i="13"/>
  <c r="Y118" i="13"/>
  <c r="W118" i="13"/>
  <c r="V118" i="13"/>
  <c r="X118" i="13"/>
  <c r="Y126" i="13"/>
  <c r="W126" i="13"/>
  <c r="V126" i="13"/>
  <c r="X126" i="13"/>
  <c r="Y134" i="13"/>
  <c r="W134" i="13"/>
  <c r="V134" i="13"/>
  <c r="X134" i="13"/>
  <c r="Y142" i="13"/>
  <c r="W142" i="13"/>
  <c r="X142" i="13"/>
  <c r="V142" i="13"/>
  <c r="Y150" i="13"/>
  <c r="W150" i="13"/>
  <c r="X150" i="13"/>
  <c r="V150" i="13"/>
  <c r="Y158" i="13"/>
  <c r="W158" i="13"/>
  <c r="X158" i="13"/>
  <c r="V158" i="13"/>
  <c r="Y166" i="13"/>
  <c r="W166" i="13"/>
  <c r="X166" i="13"/>
  <c r="V166" i="13"/>
  <c r="Y174" i="13"/>
  <c r="W174" i="13"/>
  <c r="X174" i="13"/>
  <c r="V174" i="13"/>
  <c r="Y182" i="13"/>
  <c r="W182" i="13"/>
  <c r="X182" i="13"/>
  <c r="V182" i="13"/>
  <c r="Y190" i="13"/>
  <c r="W190" i="13"/>
  <c r="X190" i="13"/>
  <c r="V190" i="13"/>
  <c r="Y198" i="13"/>
  <c r="W198" i="13"/>
  <c r="X198" i="13"/>
  <c r="V198" i="13"/>
  <c r="Y206" i="13"/>
  <c r="W206" i="13"/>
  <c r="X206" i="13"/>
  <c r="V206" i="13"/>
  <c r="Y214" i="13"/>
  <c r="W214" i="13"/>
  <c r="X214" i="13"/>
  <c r="V214" i="13"/>
  <c r="Y222" i="13"/>
  <c r="W222" i="13"/>
  <c r="X222" i="13"/>
  <c r="V222" i="13"/>
  <c r="Y230" i="13"/>
  <c r="W230" i="13"/>
  <c r="X230" i="13"/>
  <c r="V230" i="13"/>
  <c r="Y238" i="13"/>
  <c r="W238" i="13"/>
  <c r="X238" i="13"/>
  <c r="V238" i="13"/>
  <c r="Y246" i="13"/>
  <c r="W246" i="13"/>
  <c r="X246" i="13"/>
  <c r="V246" i="13"/>
  <c r="Y254" i="13"/>
  <c r="W254" i="13"/>
  <c r="X254" i="13"/>
  <c r="V254" i="13"/>
  <c r="Y262" i="13"/>
  <c r="W262" i="13"/>
  <c r="X262" i="13"/>
  <c r="V262" i="13"/>
  <c r="Y270" i="13"/>
  <c r="W270" i="13"/>
  <c r="X270" i="13"/>
  <c r="V270" i="13"/>
  <c r="Y278" i="13"/>
  <c r="W278" i="13"/>
  <c r="X278" i="13"/>
  <c r="V278" i="13"/>
  <c r="Y286" i="13"/>
  <c r="W286" i="13"/>
  <c r="X286" i="13"/>
  <c r="V286" i="13"/>
  <c r="Y294" i="13"/>
  <c r="W294" i="13"/>
  <c r="X294" i="13"/>
  <c r="V294" i="13"/>
  <c r="Y302" i="13"/>
  <c r="W302" i="13"/>
  <c r="X302" i="13"/>
  <c r="V302" i="13"/>
  <c r="Y310" i="13"/>
  <c r="W310" i="13"/>
  <c r="X310" i="13"/>
  <c r="V310" i="13"/>
  <c r="Y318" i="13"/>
  <c r="W318" i="13"/>
  <c r="X318" i="13"/>
  <c r="V318" i="13"/>
  <c r="Y326" i="13"/>
  <c r="W326" i="13"/>
  <c r="X326" i="13"/>
  <c r="V326" i="13"/>
  <c r="Y334" i="13"/>
  <c r="W334" i="13"/>
  <c r="X334" i="13"/>
  <c r="V334" i="13"/>
  <c r="Y342" i="13"/>
  <c r="W342" i="13"/>
  <c r="X342" i="13"/>
  <c r="V342" i="13"/>
  <c r="W350" i="13"/>
  <c r="Y350" i="13"/>
  <c r="X350" i="13"/>
  <c r="V350" i="13"/>
  <c r="Y358" i="13"/>
  <c r="W358" i="13"/>
  <c r="X358" i="13"/>
  <c r="V358" i="13"/>
  <c r="Y366" i="13"/>
  <c r="W366" i="13"/>
  <c r="X366" i="13"/>
  <c r="V366" i="13"/>
  <c r="Y374" i="13"/>
  <c r="W374" i="13"/>
  <c r="X374" i="13"/>
  <c r="V374" i="13"/>
  <c r="Y382" i="13"/>
  <c r="W382" i="13"/>
  <c r="X382" i="13"/>
  <c r="V382" i="13"/>
  <c r="Y390" i="13"/>
  <c r="W390" i="13"/>
  <c r="X390" i="13"/>
  <c r="V390" i="13"/>
  <c r="Y398" i="13"/>
  <c r="W398" i="13"/>
  <c r="X398" i="13"/>
  <c r="V398" i="13"/>
  <c r="Y406" i="13"/>
  <c r="W406" i="13"/>
  <c r="X406" i="13"/>
  <c r="V406" i="13"/>
  <c r="W414" i="13"/>
  <c r="X414" i="13"/>
  <c r="Y414" i="13"/>
  <c r="V414" i="13"/>
  <c r="Y422" i="13"/>
  <c r="W422" i="13"/>
  <c r="X422" i="13"/>
  <c r="V422" i="13"/>
  <c r="Y430" i="13"/>
  <c r="W430" i="13"/>
  <c r="X430" i="13"/>
  <c r="V430" i="13"/>
  <c r="Y438" i="13"/>
  <c r="W438" i="13"/>
  <c r="X438" i="13"/>
  <c r="V438" i="13"/>
  <c r="Y446" i="13"/>
  <c r="W446" i="13"/>
  <c r="X446" i="13"/>
  <c r="V446" i="13"/>
  <c r="Y454" i="13"/>
  <c r="W454" i="13"/>
  <c r="X454" i="13"/>
  <c r="V454" i="13"/>
  <c r="Y462" i="13"/>
  <c r="W462" i="13"/>
  <c r="X462" i="13"/>
  <c r="V462" i="13"/>
  <c r="Y470" i="13"/>
  <c r="W470" i="13"/>
  <c r="X470" i="13"/>
  <c r="V470" i="13"/>
  <c r="Y478" i="13"/>
  <c r="W478" i="13"/>
  <c r="X478" i="13"/>
  <c r="V478" i="13"/>
  <c r="Y486" i="13"/>
  <c r="W486" i="13"/>
  <c r="X486" i="13"/>
  <c r="V486" i="13"/>
  <c r="Y494" i="13"/>
  <c r="W494" i="13"/>
  <c r="X494" i="13"/>
  <c r="V494" i="13"/>
  <c r="Y502" i="13"/>
  <c r="W502" i="13"/>
  <c r="X502" i="13"/>
  <c r="V502" i="13"/>
  <c r="Y510" i="13"/>
  <c r="W510" i="13"/>
  <c r="X510" i="13"/>
  <c r="V510" i="13"/>
  <c r="Y518" i="13"/>
  <c r="W518" i="13"/>
  <c r="X518" i="13"/>
  <c r="V518" i="13"/>
  <c r="Y526" i="13"/>
  <c r="W526" i="13"/>
  <c r="X526" i="13"/>
  <c r="V526" i="13"/>
  <c r="Y534" i="13"/>
  <c r="W534" i="13"/>
  <c r="X534" i="13"/>
  <c r="V534" i="13"/>
  <c r="Y542" i="13"/>
  <c r="W542" i="13"/>
  <c r="X542" i="13"/>
  <c r="V542" i="13"/>
  <c r="Y550" i="13"/>
  <c r="W550" i="13"/>
  <c r="X550" i="13"/>
  <c r="V550" i="13"/>
  <c r="Y558" i="13"/>
  <c r="W558" i="13"/>
  <c r="X558" i="13"/>
  <c r="V558" i="13"/>
  <c r="Y566" i="13"/>
  <c r="W566" i="13"/>
  <c r="X566" i="13"/>
  <c r="V566" i="13"/>
  <c r="Y574" i="13"/>
  <c r="W574" i="13"/>
  <c r="X574" i="13"/>
  <c r="V574" i="13"/>
  <c r="Y582" i="13"/>
  <c r="W582" i="13"/>
  <c r="X582" i="13"/>
  <c r="V582" i="13"/>
  <c r="Y590" i="13"/>
  <c r="W590" i="13"/>
  <c r="X590" i="13"/>
  <c r="V590" i="13"/>
  <c r="Y598" i="13"/>
  <c r="W598" i="13"/>
  <c r="X598" i="13"/>
  <c r="V598" i="13"/>
  <c r="Y606" i="13"/>
  <c r="W606" i="13"/>
  <c r="X606" i="13"/>
  <c r="V606" i="13"/>
  <c r="Y614" i="13"/>
  <c r="W614" i="13"/>
  <c r="X614" i="13"/>
  <c r="V614" i="13"/>
  <c r="Y622" i="13"/>
  <c r="W622" i="13"/>
  <c r="X622" i="13"/>
  <c r="V622" i="13"/>
  <c r="Y630" i="13"/>
  <c r="W630" i="13"/>
  <c r="X630" i="13"/>
  <c r="V630" i="13"/>
  <c r="Y638" i="13"/>
  <c r="W638" i="13"/>
  <c r="X638" i="13"/>
  <c r="V638" i="13"/>
  <c r="Y646" i="13"/>
  <c r="W646" i="13"/>
  <c r="V646" i="13"/>
  <c r="X646" i="13"/>
  <c r="Y654" i="13"/>
  <c r="W654" i="13"/>
  <c r="X654" i="13"/>
  <c r="V654" i="13"/>
  <c r="Y662" i="13"/>
  <c r="W662" i="13"/>
  <c r="X662" i="13"/>
  <c r="V662" i="13"/>
  <c r="Y670" i="13"/>
  <c r="W670" i="13"/>
  <c r="X670" i="13"/>
  <c r="V670" i="13"/>
  <c r="Y678" i="13"/>
  <c r="W678" i="13"/>
  <c r="X678" i="13"/>
  <c r="V678" i="13"/>
  <c r="Y686" i="13"/>
  <c r="W686" i="13"/>
  <c r="X686" i="13"/>
  <c r="V686" i="13"/>
  <c r="Y694" i="13"/>
  <c r="W694" i="13"/>
  <c r="X694" i="13"/>
  <c r="V694" i="13"/>
  <c r="Y702" i="13"/>
  <c r="W702" i="13"/>
  <c r="X702" i="13"/>
  <c r="V702" i="13"/>
  <c r="Y710" i="13"/>
  <c r="W710" i="13"/>
  <c r="X710" i="13"/>
  <c r="V710" i="13"/>
  <c r="Y718" i="13"/>
  <c r="W718" i="13"/>
  <c r="X718" i="13"/>
  <c r="V718" i="13"/>
  <c r="Y726" i="13"/>
  <c r="W726" i="13"/>
  <c r="X726" i="13"/>
  <c r="V726" i="13"/>
  <c r="Y734" i="13"/>
  <c r="W734" i="13"/>
  <c r="X734" i="13"/>
  <c r="V734" i="13"/>
  <c r="Y742" i="13"/>
  <c r="W742" i="13"/>
  <c r="X742" i="13"/>
  <c r="V742" i="13"/>
  <c r="Y750" i="13"/>
  <c r="W750" i="13"/>
  <c r="X750" i="13"/>
  <c r="V750" i="13"/>
  <c r="Y758" i="13"/>
  <c r="W758" i="13"/>
  <c r="X758" i="13"/>
  <c r="V758" i="13"/>
  <c r="Y766" i="13"/>
  <c r="W766" i="13"/>
  <c r="X766" i="13"/>
  <c r="V766" i="13"/>
  <c r="Y774" i="13"/>
  <c r="W774" i="13"/>
  <c r="X774" i="13"/>
  <c r="V774" i="13"/>
  <c r="Y782" i="13"/>
  <c r="W782" i="13"/>
  <c r="X782" i="13"/>
  <c r="V782" i="13"/>
  <c r="Y790" i="13"/>
  <c r="W790" i="13"/>
  <c r="X790" i="13"/>
  <c r="V790" i="13"/>
  <c r="Y798" i="13"/>
  <c r="W798" i="13"/>
  <c r="X798" i="13"/>
  <c r="V798" i="13"/>
  <c r="Y806" i="13"/>
  <c r="W806" i="13"/>
  <c r="X806" i="13"/>
  <c r="V806" i="13"/>
  <c r="Y814" i="13"/>
  <c r="W814" i="13"/>
  <c r="X814" i="13"/>
  <c r="V814" i="13"/>
  <c r="Y822" i="13"/>
  <c r="W822" i="13"/>
  <c r="X822" i="13"/>
  <c r="V822" i="13"/>
  <c r="Y830" i="13"/>
  <c r="W830" i="13"/>
  <c r="X830" i="13"/>
  <c r="V830" i="13"/>
  <c r="Y838" i="13"/>
  <c r="W838" i="13"/>
  <c r="X838" i="13"/>
  <c r="V838" i="13"/>
  <c r="Y846" i="13"/>
  <c r="W846" i="13"/>
  <c r="X846" i="13"/>
  <c r="V846" i="13"/>
  <c r="Y854" i="13"/>
  <c r="W854" i="13"/>
  <c r="X854" i="13"/>
  <c r="V854" i="13"/>
  <c r="Y862" i="13"/>
  <c r="W862" i="13"/>
  <c r="X862" i="13"/>
  <c r="V862" i="13"/>
  <c r="Y870" i="13"/>
  <c r="W870" i="13"/>
  <c r="X870" i="13"/>
  <c r="V870" i="13"/>
  <c r="Y878" i="13"/>
  <c r="W878" i="13"/>
  <c r="X878" i="13"/>
  <c r="V878" i="13"/>
  <c r="Y886" i="13"/>
  <c r="W886" i="13"/>
  <c r="X886" i="13"/>
  <c r="V886" i="13"/>
  <c r="Y894" i="13"/>
  <c r="W894" i="13"/>
  <c r="X894" i="13"/>
  <c r="V894" i="13"/>
  <c r="Y902" i="13"/>
  <c r="W902" i="13"/>
  <c r="X902" i="13"/>
  <c r="V902" i="13"/>
  <c r="Y910" i="13"/>
  <c r="W910" i="13"/>
  <c r="X910" i="13"/>
  <c r="V910" i="13"/>
  <c r="Y918" i="13"/>
  <c r="W918" i="13"/>
  <c r="X918" i="13"/>
  <c r="V918" i="13"/>
  <c r="Y926" i="13"/>
  <c r="W926" i="13"/>
  <c r="X926" i="13"/>
  <c r="V926" i="13"/>
  <c r="Y934" i="13"/>
  <c r="W934" i="13"/>
  <c r="X934" i="13"/>
  <c r="V934" i="13"/>
  <c r="Y942" i="13"/>
  <c r="W942" i="13"/>
  <c r="X942" i="13"/>
  <c r="V942" i="13"/>
  <c r="Y950" i="13"/>
  <c r="W950" i="13"/>
  <c r="X950" i="13"/>
  <c r="V950" i="13"/>
  <c r="Y958" i="13"/>
  <c r="W958" i="13"/>
  <c r="X958" i="13"/>
  <c r="V958" i="13"/>
  <c r="Y966" i="13"/>
  <c r="W966" i="13"/>
  <c r="X966" i="13"/>
  <c r="V966" i="13"/>
  <c r="Y974" i="13"/>
  <c r="W974" i="13"/>
  <c r="X974" i="13"/>
  <c r="V974" i="13"/>
  <c r="Y982" i="13"/>
  <c r="W982" i="13"/>
  <c r="X982" i="13"/>
  <c r="V982" i="13"/>
  <c r="Y990" i="13"/>
  <c r="W990" i="13"/>
  <c r="X990" i="13"/>
  <c r="V990" i="13"/>
  <c r="Y998" i="13"/>
  <c r="W998" i="13"/>
  <c r="X998" i="13"/>
  <c r="V998" i="13"/>
  <c r="Y1006" i="13"/>
  <c r="W1006" i="13"/>
  <c r="X1006" i="13"/>
  <c r="V1006" i="13"/>
  <c r="Y1014" i="13"/>
  <c r="W1014" i="13"/>
  <c r="X1014" i="13"/>
  <c r="V1014" i="13"/>
  <c r="Y1022" i="13"/>
  <c r="W1022" i="13"/>
  <c r="X1022" i="13"/>
  <c r="V1022" i="13"/>
  <c r="Y1030" i="13"/>
  <c r="W1030" i="13"/>
  <c r="X1030" i="13"/>
  <c r="V1030" i="13"/>
  <c r="Y1038" i="13"/>
  <c r="W1038" i="13"/>
  <c r="X1038" i="13"/>
  <c r="V1038" i="13"/>
  <c r="Y1046" i="13"/>
  <c r="W1046" i="13"/>
  <c r="X1046" i="13"/>
  <c r="V1046" i="13"/>
  <c r="Y1054" i="13"/>
  <c r="W1054" i="13"/>
  <c r="X1054" i="13"/>
  <c r="V1054" i="13"/>
  <c r="X39" i="14"/>
  <c r="Y39" i="14"/>
  <c r="V39" i="14"/>
  <c r="W39" i="14"/>
  <c r="X47" i="14"/>
  <c r="Y47" i="14"/>
  <c r="V47" i="14"/>
  <c r="W47" i="14"/>
  <c r="X58" i="14"/>
  <c r="Y58" i="14"/>
  <c r="W58" i="14"/>
  <c r="V58" i="14"/>
  <c r="X66" i="14"/>
  <c r="Y66" i="14"/>
  <c r="W66" i="14"/>
  <c r="V66" i="14"/>
  <c r="X74" i="14"/>
  <c r="Y74" i="14"/>
  <c r="W74" i="14"/>
  <c r="V74" i="14"/>
  <c r="X82" i="14"/>
  <c r="Y82" i="14"/>
  <c r="W82" i="14"/>
  <c r="V82" i="14"/>
  <c r="X90" i="14"/>
  <c r="Y90" i="14"/>
  <c r="W90" i="14"/>
  <c r="V90" i="14"/>
  <c r="X98" i="14"/>
  <c r="Y98" i="14"/>
  <c r="W98" i="14"/>
  <c r="V98" i="14"/>
  <c r="X106" i="14"/>
  <c r="Y106" i="14"/>
  <c r="W106" i="14"/>
  <c r="V106" i="14"/>
  <c r="X114" i="14"/>
  <c r="Y114" i="14"/>
  <c r="W114" i="14"/>
  <c r="V114" i="14"/>
  <c r="X122" i="14"/>
  <c r="Y122" i="14"/>
  <c r="W122" i="14"/>
  <c r="V122" i="14"/>
  <c r="X130" i="14"/>
  <c r="Y130" i="14"/>
  <c r="W130" i="14"/>
  <c r="V130" i="14"/>
  <c r="X138" i="14"/>
  <c r="Y138" i="14"/>
  <c r="W138" i="14"/>
  <c r="V138" i="14"/>
  <c r="X146" i="14"/>
  <c r="Y146" i="14"/>
  <c r="W146" i="14"/>
  <c r="V146" i="14"/>
  <c r="X154" i="14"/>
  <c r="Y154" i="14"/>
  <c r="W154" i="14"/>
  <c r="V154" i="14"/>
  <c r="X162" i="14"/>
  <c r="Y162" i="14"/>
  <c r="W162" i="14"/>
  <c r="V162" i="14"/>
  <c r="X170" i="14"/>
  <c r="Y170" i="14"/>
  <c r="W170" i="14"/>
  <c r="V170" i="14"/>
  <c r="X178" i="14"/>
  <c r="Y178" i="14"/>
  <c r="W178" i="14"/>
  <c r="V178" i="14"/>
  <c r="X186" i="14"/>
  <c r="Y186" i="14"/>
  <c r="W186" i="14"/>
  <c r="V186" i="14"/>
  <c r="X194" i="14"/>
  <c r="Y194" i="14"/>
  <c r="W194" i="14"/>
  <c r="V194" i="14"/>
  <c r="X202" i="14"/>
  <c r="Y202" i="14"/>
  <c r="W202" i="14"/>
  <c r="V202" i="14"/>
  <c r="X210" i="14"/>
  <c r="Y210" i="14"/>
  <c r="W210" i="14"/>
  <c r="V210" i="14"/>
  <c r="X218" i="14"/>
  <c r="Y218" i="14"/>
  <c r="W218" i="14"/>
  <c r="V218" i="14"/>
  <c r="X226" i="14"/>
  <c r="Y226" i="14"/>
  <c r="W226" i="14"/>
  <c r="V226" i="14"/>
  <c r="X234" i="14"/>
  <c r="Y234" i="14"/>
  <c r="W234" i="14"/>
  <c r="V234" i="14"/>
  <c r="X242" i="14"/>
  <c r="Y242" i="14"/>
  <c r="W242" i="14"/>
  <c r="V242" i="14"/>
  <c r="X250" i="14"/>
  <c r="Y250" i="14"/>
  <c r="W250" i="14"/>
  <c r="V250" i="14"/>
  <c r="X258" i="14"/>
  <c r="Y258" i="14"/>
  <c r="W258" i="14"/>
  <c r="V258" i="14"/>
  <c r="X266" i="14"/>
  <c r="Y266" i="14"/>
  <c r="W266" i="14"/>
  <c r="V266" i="14"/>
  <c r="X274" i="14"/>
  <c r="Y274" i="14"/>
  <c r="W274" i="14"/>
  <c r="V274" i="14"/>
  <c r="X282" i="14"/>
  <c r="Y282" i="14"/>
  <c r="W282" i="14"/>
  <c r="V282" i="14"/>
  <c r="X290" i="14"/>
  <c r="Y290" i="14"/>
  <c r="W290" i="14"/>
  <c r="V290" i="14"/>
  <c r="X298" i="14"/>
  <c r="Y298" i="14"/>
  <c r="W298" i="14"/>
  <c r="V298" i="14"/>
  <c r="X306" i="14"/>
  <c r="Y306" i="14"/>
  <c r="W306" i="14"/>
  <c r="V306" i="14"/>
  <c r="X314" i="14"/>
  <c r="Y314" i="14"/>
  <c r="W314" i="14"/>
  <c r="V314" i="14"/>
  <c r="X322" i="14"/>
  <c r="Y322" i="14"/>
  <c r="W322" i="14"/>
  <c r="V322" i="14"/>
  <c r="X330" i="14"/>
  <c r="Y330" i="14"/>
  <c r="W330" i="14"/>
  <c r="V330" i="14"/>
  <c r="X338" i="14"/>
  <c r="Y338" i="14"/>
  <c r="W338" i="14"/>
  <c r="V338" i="14"/>
  <c r="X346" i="14"/>
  <c r="Y346" i="14"/>
  <c r="W346" i="14"/>
  <c r="V346" i="14"/>
  <c r="X354" i="14"/>
  <c r="Y354" i="14"/>
  <c r="W354" i="14"/>
  <c r="V354" i="14"/>
  <c r="X362" i="14"/>
  <c r="Y362" i="14"/>
  <c r="W362" i="14"/>
  <c r="V362" i="14"/>
  <c r="X370" i="14"/>
  <c r="Y370" i="14"/>
  <c r="W370" i="14"/>
  <c r="V370" i="14"/>
  <c r="X378" i="14"/>
  <c r="Y378" i="14"/>
  <c r="W378" i="14"/>
  <c r="V378" i="14"/>
  <c r="X386" i="14"/>
  <c r="Y386" i="14"/>
  <c r="W386" i="14"/>
  <c r="V386" i="14"/>
  <c r="X394" i="14"/>
  <c r="Y394" i="14"/>
  <c r="W394" i="14"/>
  <c r="V394" i="14"/>
  <c r="X402" i="14"/>
  <c r="Y402" i="14"/>
  <c r="W402" i="14"/>
  <c r="V402" i="14"/>
  <c r="X410" i="14"/>
  <c r="Y410" i="14"/>
  <c r="W410" i="14"/>
  <c r="V410" i="14"/>
  <c r="X418" i="14"/>
  <c r="Y418" i="14"/>
  <c r="W418" i="14"/>
  <c r="V418" i="14"/>
  <c r="X426" i="14"/>
  <c r="Y426" i="14"/>
  <c r="W426" i="14"/>
  <c r="V426" i="14"/>
  <c r="X434" i="14"/>
  <c r="Y434" i="14"/>
  <c r="W434" i="14"/>
  <c r="V434" i="14"/>
  <c r="X442" i="14"/>
  <c r="Y442" i="14"/>
  <c r="W442" i="14"/>
  <c r="V442" i="14"/>
  <c r="X450" i="14"/>
  <c r="Y450" i="14"/>
  <c r="W450" i="14"/>
  <c r="V450" i="14"/>
  <c r="X458" i="14"/>
  <c r="Y458" i="14"/>
  <c r="W458" i="14"/>
  <c r="V458" i="14"/>
  <c r="X466" i="14"/>
  <c r="Y466" i="14"/>
  <c r="W466" i="14"/>
  <c r="V466" i="14"/>
  <c r="X474" i="14"/>
  <c r="Y474" i="14"/>
  <c r="W474" i="14"/>
  <c r="V474" i="14"/>
  <c r="X482" i="14"/>
  <c r="Y482" i="14"/>
  <c r="W482" i="14"/>
  <c r="V482" i="14"/>
  <c r="X490" i="14"/>
  <c r="Y490" i="14"/>
  <c r="W490" i="14"/>
  <c r="V490" i="14"/>
  <c r="X498" i="14"/>
  <c r="Y498" i="14"/>
  <c r="W498" i="14"/>
  <c r="V498" i="14"/>
  <c r="X506" i="14"/>
  <c r="Y506" i="14"/>
  <c r="W506" i="14"/>
  <c r="V506" i="14"/>
  <c r="X514" i="14"/>
  <c r="Y514" i="14"/>
  <c r="W514" i="14"/>
  <c r="V514" i="14"/>
  <c r="X522" i="14"/>
  <c r="Y522" i="14"/>
  <c r="W522" i="14"/>
  <c r="V522" i="14"/>
  <c r="X530" i="14"/>
  <c r="Y530" i="14"/>
  <c r="W530" i="14"/>
  <c r="V530" i="14"/>
  <c r="X538" i="14"/>
  <c r="Y538" i="14"/>
  <c r="W538" i="14"/>
  <c r="V538" i="14"/>
  <c r="X546" i="14"/>
  <c r="Y546" i="14"/>
  <c r="W546" i="14"/>
  <c r="V546" i="14"/>
  <c r="X554" i="14"/>
  <c r="Y554" i="14"/>
  <c r="W554" i="14"/>
  <c r="V554" i="14"/>
  <c r="X562" i="14"/>
  <c r="Y562" i="14"/>
  <c r="W562" i="14"/>
  <c r="V562" i="14"/>
  <c r="X570" i="14"/>
  <c r="Y570" i="14"/>
  <c r="W570" i="14"/>
  <c r="V570" i="14"/>
  <c r="X578" i="14"/>
  <c r="Y578" i="14"/>
  <c r="W578" i="14"/>
  <c r="V578" i="14"/>
  <c r="X586" i="14"/>
  <c r="Y586" i="14"/>
  <c r="W586" i="14"/>
  <c r="V586" i="14"/>
  <c r="X594" i="14"/>
  <c r="Y594" i="14"/>
  <c r="W594" i="14"/>
  <c r="V594" i="14"/>
  <c r="X602" i="14"/>
  <c r="Y602" i="14"/>
  <c r="W602" i="14"/>
  <c r="V602" i="14"/>
  <c r="X610" i="14"/>
  <c r="Y610" i="14"/>
  <c r="W610" i="14"/>
  <c r="V610" i="14"/>
  <c r="X618" i="14"/>
  <c r="Y618" i="14"/>
  <c r="W618" i="14"/>
  <c r="V618" i="14"/>
  <c r="X626" i="14"/>
  <c r="Y626" i="14"/>
  <c r="W626" i="14"/>
  <c r="V626" i="14"/>
  <c r="X634" i="14"/>
  <c r="Y634" i="14"/>
  <c r="W634" i="14"/>
  <c r="V634" i="14"/>
  <c r="X642" i="14"/>
  <c r="Y642" i="14"/>
  <c r="W642" i="14"/>
  <c r="V642" i="14"/>
  <c r="X650" i="14"/>
  <c r="Y650" i="14"/>
  <c r="W650" i="14"/>
  <c r="V650" i="14"/>
  <c r="X658" i="14"/>
  <c r="Y658" i="14"/>
  <c r="W658" i="14"/>
  <c r="V658" i="14"/>
  <c r="X666" i="14"/>
  <c r="Y666" i="14"/>
  <c r="W666" i="14"/>
  <c r="V666" i="14"/>
  <c r="X674" i="14"/>
  <c r="Y674" i="14"/>
  <c r="W674" i="14"/>
  <c r="V674" i="14"/>
  <c r="X682" i="14"/>
  <c r="Y682" i="14"/>
  <c r="W682" i="14"/>
  <c r="V682" i="14"/>
  <c r="X690" i="14"/>
  <c r="Y690" i="14"/>
  <c r="W690" i="14"/>
  <c r="V690" i="14"/>
  <c r="X698" i="14"/>
  <c r="Y698" i="14"/>
  <c r="W698" i="14"/>
  <c r="V698" i="14"/>
  <c r="X706" i="14"/>
  <c r="Y706" i="14"/>
  <c r="W706" i="14"/>
  <c r="V706" i="14"/>
  <c r="X714" i="14"/>
  <c r="Y714" i="14"/>
  <c r="W714" i="14"/>
  <c r="V714" i="14"/>
  <c r="X722" i="14"/>
  <c r="Y722" i="14"/>
  <c r="W722" i="14"/>
  <c r="V722" i="14"/>
  <c r="X730" i="14"/>
  <c r="Y730" i="14"/>
  <c r="W730" i="14"/>
  <c r="V730" i="14"/>
  <c r="X738" i="14"/>
  <c r="Y738" i="14"/>
  <c r="W738" i="14"/>
  <c r="V738" i="14"/>
  <c r="X746" i="14"/>
  <c r="Y746" i="14"/>
  <c r="W746" i="14"/>
  <c r="V746" i="14"/>
  <c r="X754" i="14"/>
  <c r="Y754" i="14"/>
  <c r="W754" i="14"/>
  <c r="V754" i="14"/>
  <c r="X762" i="14"/>
  <c r="Y762" i="14"/>
  <c r="W762" i="14"/>
  <c r="V762" i="14"/>
  <c r="X770" i="14"/>
  <c r="Y770" i="14"/>
  <c r="W770" i="14"/>
  <c r="V770" i="14"/>
  <c r="X778" i="14"/>
  <c r="Y778" i="14"/>
  <c r="W778" i="14"/>
  <c r="V778" i="14"/>
  <c r="X786" i="14"/>
  <c r="Y786" i="14"/>
  <c r="W786" i="14"/>
  <c r="V786" i="14"/>
  <c r="X794" i="14"/>
  <c r="Y794" i="14"/>
  <c r="W794" i="14"/>
  <c r="V794" i="14"/>
  <c r="X802" i="14"/>
  <c r="Y802" i="14"/>
  <c r="W802" i="14"/>
  <c r="V802" i="14"/>
  <c r="X810" i="14"/>
  <c r="Y810" i="14"/>
  <c r="W810" i="14"/>
  <c r="V810" i="14"/>
  <c r="X818" i="14"/>
  <c r="Y818" i="14"/>
  <c r="W818" i="14"/>
  <c r="V818" i="14"/>
  <c r="X826" i="14"/>
  <c r="Y826" i="14"/>
  <c r="W826" i="14"/>
  <c r="V826" i="14"/>
  <c r="X834" i="14"/>
  <c r="Y834" i="14"/>
  <c r="W834" i="14"/>
  <c r="V834" i="14"/>
  <c r="X842" i="14"/>
  <c r="Y842" i="14"/>
  <c r="W842" i="14"/>
  <c r="V842" i="14"/>
  <c r="X850" i="14"/>
  <c r="Y850" i="14"/>
  <c r="W850" i="14"/>
  <c r="V850" i="14"/>
  <c r="X858" i="14"/>
  <c r="Y858" i="14"/>
  <c r="W858" i="14"/>
  <c r="V858" i="14"/>
  <c r="X866" i="14"/>
  <c r="Y866" i="14"/>
  <c r="W866" i="14"/>
  <c r="V866" i="14"/>
  <c r="X874" i="14"/>
  <c r="Y874" i="14"/>
  <c r="W874" i="14"/>
  <c r="V874" i="14"/>
  <c r="X882" i="14"/>
  <c r="Y882" i="14"/>
  <c r="W882" i="14"/>
  <c r="V882" i="14"/>
  <c r="X890" i="14"/>
  <c r="Y890" i="14"/>
  <c r="W890" i="14"/>
  <c r="V890" i="14"/>
  <c r="Y898" i="14"/>
  <c r="W898" i="14"/>
  <c r="X898" i="14"/>
  <c r="V898" i="14"/>
  <c r="Y906" i="14"/>
  <c r="W906" i="14"/>
  <c r="X906" i="14"/>
  <c r="V906" i="14"/>
  <c r="Y914" i="14"/>
  <c r="W914" i="14"/>
  <c r="X914" i="14"/>
  <c r="V914" i="14"/>
  <c r="Y922" i="14"/>
  <c r="X922" i="14"/>
  <c r="W922" i="14"/>
  <c r="V922" i="14"/>
  <c r="Y930" i="14"/>
  <c r="W930" i="14"/>
  <c r="X930" i="14"/>
  <c r="V930" i="14"/>
  <c r="Y938" i="14"/>
  <c r="W938" i="14"/>
  <c r="X938" i="14"/>
  <c r="V938" i="14"/>
  <c r="Y946" i="14"/>
  <c r="W946" i="14"/>
  <c r="X946" i="14"/>
  <c r="V946" i="14"/>
  <c r="Y954" i="14"/>
  <c r="W954" i="14"/>
  <c r="X954" i="14"/>
  <c r="V954" i="14"/>
  <c r="Y962" i="14"/>
  <c r="W962" i="14"/>
  <c r="X962" i="14"/>
  <c r="V962" i="14"/>
  <c r="Y970" i="14"/>
  <c r="W970" i="14"/>
  <c r="X970" i="14"/>
  <c r="V970" i="14"/>
  <c r="Y978" i="14"/>
  <c r="W978" i="14"/>
  <c r="X978" i="14"/>
  <c r="V978" i="14"/>
  <c r="Y986" i="14"/>
  <c r="X986" i="14"/>
  <c r="W986" i="14"/>
  <c r="V986" i="14"/>
  <c r="Y994" i="14"/>
  <c r="W994" i="14"/>
  <c r="X994" i="14"/>
  <c r="V994" i="14"/>
  <c r="Y1002" i="14"/>
  <c r="W1002" i="14"/>
  <c r="X1002" i="14"/>
  <c r="V1002" i="14"/>
  <c r="Y1010" i="14"/>
  <c r="W1010" i="14"/>
  <c r="X1010" i="14"/>
  <c r="V1010" i="14"/>
  <c r="Y1018" i="14"/>
  <c r="W1018" i="14"/>
  <c r="X1018" i="14"/>
  <c r="V1018" i="14"/>
  <c r="Y1026" i="14"/>
  <c r="W1026" i="14"/>
  <c r="X1026" i="14"/>
  <c r="V1026" i="14"/>
  <c r="Y1034" i="14"/>
  <c r="W1034" i="14"/>
  <c r="X1034" i="14"/>
  <c r="V1034" i="14"/>
  <c r="Y1042" i="14"/>
  <c r="W1042" i="14"/>
  <c r="X1042" i="14"/>
  <c r="V1042" i="14"/>
  <c r="Y1050" i="14"/>
  <c r="W1050" i="14"/>
  <c r="X1050" i="14"/>
  <c r="V1050" i="14"/>
  <c r="X35" i="15"/>
  <c r="Y35" i="15"/>
  <c r="V35" i="15"/>
  <c r="W35" i="15"/>
  <c r="X43" i="15"/>
  <c r="Y43" i="15"/>
  <c r="V43" i="15"/>
  <c r="W43" i="15"/>
  <c r="X51" i="15"/>
  <c r="Y51" i="15"/>
  <c r="V51" i="15"/>
  <c r="W51" i="15"/>
  <c r="X62" i="15"/>
  <c r="Y62" i="15"/>
  <c r="W62" i="15"/>
  <c r="V62" i="15"/>
  <c r="X70" i="15"/>
  <c r="Y70" i="15"/>
  <c r="W70" i="15"/>
  <c r="V70" i="15"/>
  <c r="X78" i="15"/>
  <c r="Y78" i="15"/>
  <c r="W78" i="15"/>
  <c r="V78" i="15"/>
  <c r="X86" i="15"/>
  <c r="Y86" i="15"/>
  <c r="W86" i="15"/>
  <c r="V86" i="15"/>
  <c r="X94" i="15"/>
  <c r="Y94" i="15"/>
  <c r="W94" i="15"/>
  <c r="V94" i="15"/>
  <c r="X102" i="15"/>
  <c r="Y102" i="15"/>
  <c r="W102" i="15"/>
  <c r="V102" i="15"/>
  <c r="X110" i="15"/>
  <c r="Y110" i="15"/>
  <c r="W110" i="15"/>
  <c r="V110" i="15"/>
  <c r="X118" i="15"/>
  <c r="Y118" i="15"/>
  <c r="W118" i="15"/>
  <c r="V118" i="15"/>
  <c r="X126" i="15"/>
  <c r="Y126" i="15"/>
  <c r="W126" i="15"/>
  <c r="V126" i="15"/>
  <c r="X134" i="15"/>
  <c r="Y134" i="15"/>
  <c r="W134" i="15"/>
  <c r="V134" i="15"/>
  <c r="X142" i="15"/>
  <c r="Y142" i="15"/>
  <c r="W142" i="15"/>
  <c r="V142" i="15"/>
  <c r="X150" i="15"/>
  <c r="Y150" i="15"/>
  <c r="W150" i="15"/>
  <c r="V150" i="15"/>
  <c r="X158" i="15"/>
  <c r="Y158" i="15"/>
  <c r="W158" i="15"/>
  <c r="V158" i="15"/>
  <c r="X166" i="15"/>
  <c r="Y166" i="15"/>
  <c r="W166" i="15"/>
  <c r="V166" i="15"/>
  <c r="X174" i="15"/>
  <c r="Y174" i="15"/>
  <c r="W174" i="15"/>
  <c r="V174" i="15"/>
  <c r="X182" i="15"/>
  <c r="Y182" i="15"/>
  <c r="W182" i="15"/>
  <c r="V182" i="15"/>
  <c r="X190" i="15"/>
  <c r="Y190" i="15"/>
  <c r="W190" i="15"/>
  <c r="V190" i="15"/>
  <c r="X198" i="15"/>
  <c r="Y198" i="15"/>
  <c r="W198" i="15"/>
  <c r="V198" i="15"/>
  <c r="X206" i="15"/>
  <c r="Y206" i="15"/>
  <c r="W206" i="15"/>
  <c r="V206" i="15"/>
  <c r="X214" i="15"/>
  <c r="Y214" i="15"/>
  <c r="W214" i="15"/>
  <c r="V214" i="15"/>
  <c r="X222" i="15"/>
  <c r="Y222" i="15"/>
  <c r="W222" i="15"/>
  <c r="V222" i="15"/>
  <c r="X230" i="15"/>
  <c r="Y230" i="15"/>
  <c r="W230" i="15"/>
  <c r="V230" i="15"/>
  <c r="X238" i="15"/>
  <c r="Y238" i="15"/>
  <c r="W238" i="15"/>
  <c r="V238" i="15"/>
  <c r="X246" i="15"/>
  <c r="Y246" i="15"/>
  <c r="W246" i="15"/>
  <c r="V246" i="15"/>
  <c r="X254" i="15"/>
  <c r="Y254" i="15"/>
  <c r="W254" i="15"/>
  <c r="V254" i="15"/>
  <c r="X262" i="15"/>
  <c r="Y262" i="15"/>
  <c r="W262" i="15"/>
  <c r="V262" i="15"/>
  <c r="X270" i="15"/>
  <c r="Y270" i="15"/>
  <c r="W270" i="15"/>
  <c r="V270" i="15"/>
  <c r="X278" i="15"/>
  <c r="Y278" i="15"/>
  <c r="W278" i="15"/>
  <c r="V278" i="15"/>
  <c r="X286" i="15"/>
  <c r="Y286" i="15"/>
  <c r="W286" i="15"/>
  <c r="V286" i="15"/>
  <c r="X294" i="15"/>
  <c r="Y294" i="15"/>
  <c r="W294" i="15"/>
  <c r="V294" i="15"/>
  <c r="X302" i="15"/>
  <c r="Y302" i="15"/>
  <c r="W302" i="15"/>
  <c r="V302" i="15"/>
  <c r="X310" i="15"/>
  <c r="Y310" i="15"/>
  <c r="W310" i="15"/>
  <c r="V310" i="15"/>
  <c r="X318" i="15"/>
  <c r="Y318" i="15"/>
  <c r="W318" i="15"/>
  <c r="V318" i="15"/>
  <c r="X326" i="15"/>
  <c r="Y326" i="15"/>
  <c r="W326" i="15"/>
  <c r="V326" i="15"/>
  <c r="X334" i="15"/>
  <c r="Y334" i="15"/>
  <c r="W334" i="15"/>
  <c r="V334" i="15"/>
  <c r="X342" i="15"/>
  <c r="Y342" i="15"/>
  <c r="W342" i="15"/>
  <c r="V342" i="15"/>
  <c r="X350" i="15"/>
  <c r="Y350" i="15"/>
  <c r="W350" i="15"/>
  <c r="V350" i="15"/>
  <c r="X358" i="15"/>
  <c r="Y358" i="15"/>
  <c r="W358" i="15"/>
  <c r="V358" i="15"/>
  <c r="X366" i="15"/>
  <c r="Y366" i="15"/>
  <c r="W366" i="15"/>
  <c r="V366" i="15"/>
  <c r="X374" i="15"/>
  <c r="Y374" i="15"/>
  <c r="W374" i="15"/>
  <c r="V374" i="15"/>
  <c r="X382" i="15"/>
  <c r="Y382" i="15"/>
  <c r="W382" i="15"/>
  <c r="V382" i="15"/>
  <c r="X390" i="15"/>
  <c r="Y390" i="15"/>
  <c r="W390" i="15"/>
  <c r="V390" i="15"/>
  <c r="X398" i="15"/>
  <c r="Y398" i="15"/>
  <c r="W398" i="15"/>
  <c r="V398" i="15"/>
  <c r="X406" i="15"/>
  <c r="Y406" i="15"/>
  <c r="W406" i="15"/>
  <c r="V406" i="15"/>
  <c r="X414" i="15"/>
  <c r="Y414" i="15"/>
  <c r="W414" i="15"/>
  <c r="V414" i="15"/>
  <c r="X422" i="15"/>
  <c r="Y422" i="15"/>
  <c r="W422" i="15"/>
  <c r="V422" i="15"/>
  <c r="X430" i="15"/>
  <c r="Y430" i="15"/>
  <c r="W430" i="15"/>
  <c r="V430" i="15"/>
  <c r="X438" i="15"/>
  <c r="Y438" i="15"/>
  <c r="W438" i="15"/>
  <c r="V438" i="15"/>
  <c r="X446" i="15"/>
  <c r="Y446" i="15"/>
  <c r="W446" i="15"/>
  <c r="V446" i="15"/>
  <c r="X454" i="15"/>
  <c r="Y454" i="15"/>
  <c r="W454" i="15"/>
  <c r="V454" i="15"/>
  <c r="X462" i="15"/>
  <c r="Y462" i="15"/>
  <c r="W462" i="15"/>
  <c r="V462" i="15"/>
  <c r="X470" i="15"/>
  <c r="Y470" i="15"/>
  <c r="W470" i="15"/>
  <c r="V470" i="15"/>
  <c r="X478" i="15"/>
  <c r="Y478" i="15"/>
  <c r="W478" i="15"/>
  <c r="V478" i="15"/>
  <c r="X486" i="15"/>
  <c r="Y486" i="15"/>
  <c r="W486" i="15"/>
  <c r="V486" i="15"/>
  <c r="X494" i="15"/>
  <c r="Y494" i="15"/>
  <c r="W494" i="15"/>
  <c r="V494" i="15"/>
  <c r="X502" i="15"/>
  <c r="Y502" i="15"/>
  <c r="W502" i="15"/>
  <c r="V502" i="15"/>
  <c r="X510" i="15"/>
  <c r="Y510" i="15"/>
  <c r="W510" i="15"/>
  <c r="V510" i="15"/>
  <c r="X518" i="15"/>
  <c r="Y518" i="15"/>
  <c r="W518" i="15"/>
  <c r="V518" i="15"/>
  <c r="Y526" i="15"/>
  <c r="W526" i="15"/>
  <c r="X526" i="15"/>
  <c r="V526" i="15"/>
  <c r="Y534" i="15"/>
  <c r="W534" i="15"/>
  <c r="X534" i="15"/>
  <c r="V534" i="15"/>
  <c r="Y542" i="15"/>
  <c r="W542" i="15"/>
  <c r="X542" i="15"/>
  <c r="V542" i="15"/>
  <c r="Y550" i="15"/>
  <c r="W550" i="15"/>
  <c r="X550" i="15"/>
  <c r="V550" i="15"/>
  <c r="Y558" i="15"/>
  <c r="W558" i="15"/>
  <c r="X558" i="15"/>
  <c r="V558" i="15"/>
  <c r="Y566" i="15"/>
  <c r="X566" i="15"/>
  <c r="W566" i="15"/>
  <c r="V566" i="15"/>
  <c r="Y574" i="15"/>
  <c r="W574" i="15"/>
  <c r="X574" i="15"/>
  <c r="V574" i="15"/>
  <c r="Y582" i="15"/>
  <c r="W582" i="15"/>
  <c r="X582" i="15"/>
  <c r="V582" i="15"/>
  <c r="Y590" i="15"/>
  <c r="W590" i="15"/>
  <c r="X590" i="15"/>
  <c r="V590" i="15"/>
  <c r="Y598" i="15"/>
  <c r="W598" i="15"/>
  <c r="X598" i="15"/>
  <c r="V598" i="15"/>
  <c r="Y606" i="15"/>
  <c r="W606" i="15"/>
  <c r="X606" i="15"/>
  <c r="V606" i="15"/>
  <c r="Y614" i="15"/>
  <c r="W614" i="15"/>
  <c r="X614" i="15"/>
  <c r="V614" i="15"/>
  <c r="Y622" i="15"/>
  <c r="W622" i="15"/>
  <c r="X622" i="15"/>
  <c r="V622" i="15"/>
  <c r="Y630" i="15"/>
  <c r="X630" i="15"/>
  <c r="W630" i="15"/>
  <c r="V630" i="15"/>
  <c r="Y638" i="15"/>
  <c r="W638" i="15"/>
  <c r="X638" i="15"/>
  <c r="V638" i="15"/>
  <c r="Y646" i="15"/>
  <c r="W646" i="15"/>
  <c r="X646" i="15"/>
  <c r="V646" i="15"/>
  <c r="Y654" i="15"/>
  <c r="W654" i="15"/>
  <c r="X654" i="15"/>
  <c r="V654" i="15"/>
  <c r="Y662" i="15"/>
  <c r="W662" i="15"/>
  <c r="X662" i="15"/>
  <c r="V662" i="15"/>
  <c r="Y670" i="15"/>
  <c r="W670" i="15"/>
  <c r="V670" i="15"/>
  <c r="X670" i="15"/>
  <c r="Y678" i="15"/>
  <c r="W678" i="15"/>
  <c r="X678" i="15"/>
  <c r="V678" i="15"/>
  <c r="Y686" i="15"/>
  <c r="W686" i="15"/>
  <c r="X686" i="15"/>
  <c r="V686" i="15"/>
  <c r="Y694" i="15"/>
  <c r="W694" i="15"/>
  <c r="X694" i="15"/>
  <c r="V694" i="15"/>
  <c r="Y702" i="15"/>
  <c r="W702" i="15"/>
  <c r="X702" i="15"/>
  <c r="V702" i="15"/>
  <c r="Y710" i="15"/>
  <c r="W710" i="15"/>
  <c r="X710" i="15"/>
  <c r="V710" i="15"/>
  <c r="Y718" i="15"/>
  <c r="W718" i="15"/>
  <c r="X718" i="15"/>
  <c r="V718" i="15"/>
  <c r="Y726" i="15"/>
  <c r="W726" i="15"/>
  <c r="X726" i="15"/>
  <c r="V726" i="15"/>
  <c r="Y734" i="15"/>
  <c r="W734" i="15"/>
  <c r="X734" i="15"/>
  <c r="V734" i="15"/>
  <c r="Y742" i="15"/>
  <c r="W742" i="15"/>
  <c r="X742" i="15"/>
  <c r="V742" i="15"/>
  <c r="Y750" i="15"/>
  <c r="W750" i="15"/>
  <c r="X750" i="15"/>
  <c r="V750" i="15"/>
  <c r="Y758" i="15"/>
  <c r="W758" i="15"/>
  <c r="X758" i="15"/>
  <c r="V758" i="15"/>
  <c r="Y766" i="15"/>
  <c r="W766" i="15"/>
  <c r="X766" i="15"/>
  <c r="V766" i="15"/>
  <c r="Y774" i="15"/>
  <c r="W774" i="15"/>
  <c r="X774" i="15"/>
  <c r="V774" i="15"/>
  <c r="Y782" i="15"/>
  <c r="W782" i="15"/>
  <c r="X782" i="15"/>
  <c r="V782" i="15"/>
  <c r="Y790" i="15"/>
  <c r="W790" i="15"/>
  <c r="X790" i="15"/>
  <c r="V790" i="15"/>
  <c r="Y798" i="15"/>
  <c r="W798" i="15"/>
  <c r="X798" i="15"/>
  <c r="V798" i="15"/>
  <c r="Y806" i="15"/>
  <c r="W806" i="15"/>
  <c r="X806" i="15"/>
  <c r="V806" i="15"/>
  <c r="Y814" i="15"/>
  <c r="W814" i="15"/>
  <c r="X814" i="15"/>
  <c r="V814" i="15"/>
  <c r="Y822" i="15"/>
  <c r="W822" i="15"/>
  <c r="X822" i="15"/>
  <c r="V822" i="15"/>
  <c r="Y830" i="15"/>
  <c r="W830" i="15"/>
  <c r="X830" i="15"/>
  <c r="V830" i="15"/>
  <c r="Y838" i="15"/>
  <c r="W838" i="15"/>
  <c r="X838" i="15"/>
  <c r="V838" i="15"/>
  <c r="Y846" i="15"/>
  <c r="W846" i="15"/>
  <c r="X846" i="15"/>
  <c r="V846" i="15"/>
  <c r="Y854" i="15"/>
  <c r="W854" i="15"/>
  <c r="X854" i="15"/>
  <c r="V854" i="15"/>
  <c r="Y862" i="15"/>
  <c r="W862" i="15"/>
  <c r="X862" i="15"/>
  <c r="V862" i="15"/>
  <c r="Y870" i="15"/>
  <c r="W870" i="15"/>
  <c r="X870" i="15"/>
  <c r="V870" i="15"/>
  <c r="Y878" i="15"/>
  <c r="W878" i="15"/>
  <c r="X878" i="15"/>
  <c r="V878" i="15"/>
  <c r="Y886" i="15"/>
  <c r="W886" i="15"/>
  <c r="X886" i="15"/>
  <c r="V886" i="15"/>
  <c r="Y894" i="15"/>
  <c r="W894" i="15"/>
  <c r="X894" i="15"/>
  <c r="V894" i="15"/>
  <c r="Y902" i="15"/>
  <c r="W902" i="15"/>
  <c r="X902" i="15"/>
  <c r="V902" i="15"/>
  <c r="Y910" i="15"/>
  <c r="W910" i="15"/>
  <c r="X910" i="15"/>
  <c r="V910" i="15"/>
  <c r="Y918" i="15"/>
  <c r="W918" i="15"/>
  <c r="X918" i="15"/>
  <c r="V918" i="15"/>
  <c r="Y926" i="15"/>
  <c r="W926" i="15"/>
  <c r="X926" i="15"/>
  <c r="V926" i="15"/>
  <c r="Y934" i="15"/>
  <c r="W934" i="15"/>
  <c r="X934" i="15"/>
  <c r="V934" i="15"/>
  <c r="Y942" i="15"/>
  <c r="W942" i="15"/>
  <c r="X942" i="15"/>
  <c r="V942" i="15"/>
  <c r="Y950" i="15"/>
  <c r="W950" i="15"/>
  <c r="X950" i="15"/>
  <c r="V950" i="15"/>
  <c r="Y958" i="15"/>
  <c r="W958" i="15"/>
  <c r="X958" i="15"/>
  <c r="V958" i="15"/>
  <c r="Y966" i="15"/>
  <c r="W966" i="15"/>
  <c r="X966" i="15"/>
  <c r="V966" i="15"/>
  <c r="Y974" i="15"/>
  <c r="W974" i="15"/>
  <c r="X974" i="15"/>
  <c r="V974" i="15"/>
  <c r="Y982" i="15"/>
  <c r="W982" i="15"/>
  <c r="X982" i="15"/>
  <c r="V982" i="15"/>
  <c r="Y990" i="15"/>
  <c r="W990" i="15"/>
  <c r="X990" i="15"/>
  <c r="V990" i="15"/>
  <c r="Y998" i="15"/>
  <c r="W998" i="15"/>
  <c r="X998" i="15"/>
  <c r="V998" i="15"/>
  <c r="Y1006" i="15"/>
  <c r="W1006" i="15"/>
  <c r="X1006" i="15"/>
  <c r="V1006" i="15"/>
  <c r="Y1014" i="15"/>
  <c r="W1014" i="15"/>
  <c r="X1014" i="15"/>
  <c r="V1014" i="15"/>
  <c r="Y1022" i="15"/>
  <c r="W1022" i="15"/>
  <c r="X1022" i="15"/>
  <c r="V1022" i="15"/>
  <c r="Y1030" i="15"/>
  <c r="W1030" i="15"/>
  <c r="X1030" i="15"/>
  <c r="V1030" i="15"/>
  <c r="Y1038" i="15"/>
  <c r="W1038" i="15"/>
  <c r="X1038" i="15"/>
  <c r="V1038" i="15"/>
  <c r="Y1046" i="15"/>
  <c r="W1046" i="15"/>
  <c r="X1046" i="15"/>
  <c r="V1046" i="15"/>
  <c r="Y1054" i="15"/>
  <c r="W1054" i="15"/>
  <c r="X1054" i="15"/>
  <c r="V1054" i="15"/>
  <c r="Y39" i="16"/>
  <c r="W39" i="16"/>
  <c r="X39" i="16"/>
  <c r="V39" i="16"/>
  <c r="W47" i="16"/>
  <c r="X47" i="16"/>
  <c r="Y47" i="16"/>
  <c r="V47" i="16"/>
  <c r="Y58" i="16"/>
  <c r="V58" i="16"/>
  <c r="W58" i="16"/>
  <c r="X58" i="16"/>
  <c r="Y66" i="16"/>
  <c r="W66" i="16"/>
  <c r="X66" i="16"/>
  <c r="V66" i="16"/>
  <c r="Y74" i="16"/>
  <c r="W74" i="16"/>
  <c r="X74" i="16"/>
  <c r="V74" i="16"/>
  <c r="Y82" i="16"/>
  <c r="W82" i="16"/>
  <c r="X82" i="16"/>
  <c r="V82" i="16"/>
  <c r="Y90" i="16"/>
  <c r="W90" i="16"/>
  <c r="X90" i="16"/>
  <c r="V90" i="16"/>
  <c r="Y98" i="16"/>
  <c r="W98" i="16"/>
  <c r="X98" i="16"/>
  <c r="V98" i="16"/>
  <c r="Y106" i="16"/>
  <c r="W106" i="16"/>
  <c r="X106" i="16"/>
  <c r="V106" i="16"/>
  <c r="Y114" i="16"/>
  <c r="W114" i="16"/>
  <c r="X114" i="16"/>
  <c r="V114" i="16"/>
  <c r="Y122" i="16"/>
  <c r="W122" i="16"/>
  <c r="X122" i="16"/>
  <c r="V122" i="16"/>
  <c r="Y130" i="16"/>
  <c r="W130" i="16"/>
  <c r="X130" i="16"/>
  <c r="V130" i="16"/>
  <c r="Y138" i="16"/>
  <c r="W138" i="16"/>
  <c r="X138" i="16"/>
  <c r="V138" i="16"/>
  <c r="Y146" i="16"/>
  <c r="W146" i="16"/>
  <c r="X146" i="16"/>
  <c r="V146" i="16"/>
  <c r="Y154" i="16"/>
  <c r="W154" i="16"/>
  <c r="X154" i="16"/>
  <c r="V154" i="16"/>
  <c r="Y162" i="16"/>
  <c r="W162" i="16"/>
  <c r="X162" i="16"/>
  <c r="V162" i="16"/>
  <c r="Y170" i="16"/>
  <c r="W170" i="16"/>
  <c r="X170" i="16"/>
  <c r="V170" i="16"/>
  <c r="Y178" i="16"/>
  <c r="W178" i="16"/>
  <c r="X178" i="16"/>
  <c r="V178" i="16"/>
  <c r="Y186" i="16"/>
  <c r="W186" i="16"/>
  <c r="X186" i="16"/>
  <c r="V186" i="16"/>
  <c r="Y194" i="16"/>
  <c r="W194" i="16"/>
  <c r="X194" i="16"/>
  <c r="V194" i="16"/>
  <c r="Y202" i="16"/>
  <c r="W202" i="16"/>
  <c r="X202" i="16"/>
  <c r="V202" i="16"/>
  <c r="Y210" i="16"/>
  <c r="W210" i="16"/>
  <c r="X210" i="16"/>
  <c r="V210" i="16"/>
  <c r="Y218" i="16"/>
  <c r="W218" i="16"/>
  <c r="X218" i="16"/>
  <c r="V218" i="16"/>
  <c r="Y226" i="16"/>
  <c r="W226" i="16"/>
  <c r="X226" i="16"/>
  <c r="V226" i="16"/>
  <c r="Y234" i="16"/>
  <c r="W234" i="16"/>
  <c r="X234" i="16"/>
  <c r="V234" i="16"/>
  <c r="Y242" i="16"/>
  <c r="W242" i="16"/>
  <c r="X242" i="16"/>
  <c r="V242" i="16"/>
  <c r="Y250" i="16"/>
  <c r="W250" i="16"/>
  <c r="X250" i="16"/>
  <c r="V250" i="16"/>
  <c r="Y258" i="16"/>
  <c r="W258" i="16"/>
  <c r="X258" i="16"/>
  <c r="V258" i="16"/>
  <c r="Y266" i="16"/>
  <c r="W266" i="16"/>
  <c r="X266" i="16"/>
  <c r="V266" i="16"/>
  <c r="Y274" i="16"/>
  <c r="W274" i="16"/>
  <c r="X274" i="16"/>
  <c r="V274" i="16"/>
  <c r="Y282" i="16"/>
  <c r="W282" i="16"/>
  <c r="X282" i="16"/>
  <c r="V282" i="16"/>
  <c r="Y290" i="16"/>
  <c r="W290" i="16"/>
  <c r="X290" i="16"/>
  <c r="V290" i="16"/>
  <c r="Y298" i="16"/>
  <c r="W298" i="16"/>
  <c r="X298" i="16"/>
  <c r="V298" i="16"/>
  <c r="Y306" i="16"/>
  <c r="W306" i="16"/>
  <c r="X306" i="16"/>
  <c r="V306" i="16"/>
  <c r="Y314" i="16"/>
  <c r="W314" i="16"/>
  <c r="X314" i="16"/>
  <c r="V314" i="16"/>
  <c r="Y322" i="16"/>
  <c r="W322" i="16"/>
  <c r="X322" i="16"/>
  <c r="V322" i="16"/>
  <c r="Y330" i="16"/>
  <c r="W330" i="16"/>
  <c r="X330" i="16"/>
  <c r="V330" i="16"/>
  <c r="Y338" i="16"/>
  <c r="W338" i="16"/>
  <c r="X338" i="16"/>
  <c r="V338" i="16"/>
  <c r="Y346" i="16"/>
  <c r="W346" i="16"/>
  <c r="X346" i="16"/>
  <c r="V346" i="16"/>
  <c r="Y354" i="16"/>
  <c r="W354" i="16"/>
  <c r="X354" i="16"/>
  <c r="V354" i="16"/>
  <c r="Y362" i="16"/>
  <c r="W362" i="16"/>
  <c r="X362" i="16"/>
  <c r="V362" i="16"/>
  <c r="Y370" i="16"/>
  <c r="W370" i="16"/>
  <c r="X370" i="16"/>
  <c r="V370" i="16"/>
  <c r="Y378" i="16"/>
  <c r="W378" i="16"/>
  <c r="X378" i="16"/>
  <c r="V378" i="16"/>
  <c r="Y386" i="16"/>
  <c r="W386" i="16"/>
  <c r="X386" i="16"/>
  <c r="V386" i="16"/>
  <c r="Y394" i="16"/>
  <c r="W394" i="16"/>
  <c r="X394" i="16"/>
  <c r="V394" i="16"/>
  <c r="Y402" i="16"/>
  <c r="W402" i="16"/>
  <c r="X402" i="16"/>
  <c r="V402" i="16"/>
  <c r="Y410" i="16"/>
  <c r="W410" i="16"/>
  <c r="X410" i="16"/>
  <c r="V410" i="16"/>
  <c r="Y418" i="16"/>
  <c r="W418" i="16"/>
  <c r="X418" i="16"/>
  <c r="V418" i="16"/>
  <c r="Y426" i="16"/>
  <c r="W426" i="16"/>
  <c r="X426" i="16"/>
  <c r="V426" i="16"/>
  <c r="Y434" i="16"/>
  <c r="W434" i="16"/>
  <c r="X434" i="16"/>
  <c r="V434" i="16"/>
  <c r="Y442" i="16"/>
  <c r="W442" i="16"/>
  <c r="X442" i="16"/>
  <c r="V442" i="16"/>
  <c r="Y450" i="16"/>
  <c r="W450" i="16"/>
  <c r="X450" i="16"/>
  <c r="V450" i="16"/>
  <c r="Y458" i="16"/>
  <c r="W458" i="16"/>
  <c r="X458" i="16"/>
  <c r="V458" i="16"/>
  <c r="Y466" i="16"/>
  <c r="W466" i="16"/>
  <c r="X466" i="16"/>
  <c r="V466" i="16"/>
  <c r="Y474" i="16"/>
  <c r="W474" i="16"/>
  <c r="X474" i="16"/>
  <c r="V474" i="16"/>
  <c r="Y482" i="16"/>
  <c r="W482" i="16"/>
  <c r="X482" i="16"/>
  <c r="V482" i="16"/>
  <c r="Y490" i="16"/>
  <c r="W490" i="16"/>
  <c r="X490" i="16"/>
  <c r="V490" i="16"/>
  <c r="Y498" i="16"/>
  <c r="W498" i="16"/>
  <c r="X498" i="16"/>
  <c r="V498" i="16"/>
  <c r="Y506" i="16"/>
  <c r="W506" i="16"/>
  <c r="X506" i="16"/>
  <c r="V506" i="16"/>
  <c r="Y514" i="16"/>
  <c r="W514" i="16"/>
  <c r="X514" i="16"/>
  <c r="V514" i="16"/>
  <c r="Y522" i="16"/>
  <c r="W522" i="16"/>
  <c r="X522" i="16"/>
  <c r="V522" i="16"/>
  <c r="Y530" i="16"/>
  <c r="W530" i="16"/>
  <c r="X530" i="16"/>
  <c r="V530" i="16"/>
  <c r="Y538" i="16"/>
  <c r="W538" i="16"/>
  <c r="X538" i="16"/>
  <c r="V538" i="16"/>
  <c r="Y546" i="16"/>
  <c r="W546" i="16"/>
  <c r="X546" i="16"/>
  <c r="V546" i="16"/>
  <c r="Y554" i="16"/>
  <c r="W554" i="16"/>
  <c r="X554" i="16"/>
  <c r="V554" i="16"/>
  <c r="Y562" i="16"/>
  <c r="W562" i="16"/>
  <c r="X562" i="16"/>
  <c r="V562" i="16"/>
  <c r="Y570" i="16"/>
  <c r="W570" i="16"/>
  <c r="X570" i="16"/>
  <c r="V570" i="16"/>
  <c r="Y578" i="16"/>
  <c r="W578" i="16"/>
  <c r="X578" i="16"/>
  <c r="V578" i="16"/>
  <c r="Y586" i="16"/>
  <c r="W586" i="16"/>
  <c r="X586" i="16"/>
  <c r="V586" i="16"/>
  <c r="Y594" i="16"/>
  <c r="W594" i="16"/>
  <c r="X594" i="16"/>
  <c r="V594" i="16"/>
  <c r="Y602" i="16"/>
  <c r="W602" i="16"/>
  <c r="X602" i="16"/>
  <c r="V602" i="16"/>
  <c r="Y610" i="16"/>
  <c r="W610" i="16"/>
  <c r="X610" i="16"/>
  <c r="V610" i="16"/>
  <c r="Y618" i="16"/>
  <c r="W618" i="16"/>
  <c r="X618" i="16"/>
  <c r="V618" i="16"/>
  <c r="Y626" i="16"/>
  <c r="W626" i="16"/>
  <c r="X626" i="16"/>
  <c r="V626" i="16"/>
  <c r="Y634" i="16"/>
  <c r="W634" i="16"/>
  <c r="X634" i="16"/>
  <c r="V634" i="16"/>
  <c r="Y642" i="16"/>
  <c r="W642" i="16"/>
  <c r="X642" i="16"/>
  <c r="V642" i="16"/>
  <c r="Y650" i="16"/>
  <c r="W650" i="16"/>
  <c r="X650" i="16"/>
  <c r="V650" i="16"/>
  <c r="Y658" i="16"/>
  <c r="W658" i="16"/>
  <c r="X658" i="16"/>
  <c r="V658" i="16"/>
  <c r="Y666" i="16"/>
  <c r="W666" i="16"/>
  <c r="X666" i="16"/>
  <c r="V666" i="16"/>
  <c r="Y674" i="16"/>
  <c r="W674" i="16"/>
  <c r="X674" i="16"/>
  <c r="V674" i="16"/>
  <c r="Y682" i="16"/>
  <c r="W682" i="16"/>
  <c r="X682" i="16"/>
  <c r="V682" i="16"/>
  <c r="Y690" i="16"/>
  <c r="W690" i="16"/>
  <c r="X690" i="16"/>
  <c r="V690" i="16"/>
  <c r="Y698" i="16"/>
  <c r="W698" i="16"/>
  <c r="X698" i="16"/>
  <c r="V698" i="16"/>
  <c r="Y706" i="16"/>
  <c r="W706" i="16"/>
  <c r="X706" i="16"/>
  <c r="V706" i="16"/>
  <c r="Y714" i="16"/>
  <c r="W714" i="16"/>
  <c r="X714" i="16"/>
  <c r="V714" i="16"/>
  <c r="Y722" i="16"/>
  <c r="W722" i="16"/>
  <c r="X722" i="16"/>
  <c r="V722" i="16"/>
  <c r="Y730" i="16"/>
  <c r="W730" i="16"/>
  <c r="X730" i="16"/>
  <c r="V730" i="16"/>
  <c r="Y738" i="16"/>
  <c r="W738" i="16"/>
  <c r="X738" i="16"/>
  <c r="V738" i="16"/>
  <c r="Y746" i="16"/>
  <c r="W746" i="16"/>
  <c r="X746" i="16"/>
  <c r="V746" i="16"/>
  <c r="Y754" i="16"/>
  <c r="W754" i="16"/>
  <c r="X754" i="16"/>
  <c r="V754" i="16"/>
  <c r="Y762" i="16"/>
  <c r="W762" i="16"/>
  <c r="X762" i="16"/>
  <c r="V762" i="16"/>
  <c r="Y770" i="16"/>
  <c r="W770" i="16"/>
  <c r="X770" i="16"/>
  <c r="V770" i="16"/>
  <c r="Y778" i="16"/>
  <c r="W778" i="16"/>
  <c r="X778" i="16"/>
  <c r="V778" i="16"/>
  <c r="Y786" i="16"/>
  <c r="W786" i="16"/>
  <c r="X786" i="16"/>
  <c r="V786" i="16"/>
  <c r="Y794" i="16"/>
  <c r="W794" i="16"/>
  <c r="X794" i="16"/>
  <c r="V794" i="16"/>
  <c r="Y802" i="16"/>
  <c r="W802" i="16"/>
  <c r="X802" i="16"/>
  <c r="V802" i="16"/>
  <c r="Y810" i="16"/>
  <c r="W810" i="16"/>
  <c r="X810" i="16"/>
  <c r="V810" i="16"/>
  <c r="Y818" i="16"/>
  <c r="W818" i="16"/>
  <c r="X818" i="16"/>
  <c r="V818" i="16"/>
  <c r="Y826" i="16"/>
  <c r="W826" i="16"/>
  <c r="X826" i="16"/>
  <c r="V826" i="16"/>
  <c r="Y834" i="16"/>
  <c r="W834" i="16"/>
  <c r="X834" i="16"/>
  <c r="V834" i="16"/>
  <c r="Y842" i="16"/>
  <c r="W842" i="16"/>
  <c r="X842" i="16"/>
  <c r="V842" i="16"/>
  <c r="Y850" i="16"/>
  <c r="W850" i="16"/>
  <c r="X850" i="16"/>
  <c r="V850" i="16"/>
  <c r="Y858" i="16"/>
  <c r="W858" i="16"/>
  <c r="X858" i="16"/>
  <c r="V858" i="16"/>
  <c r="Y866" i="16"/>
  <c r="W866" i="16"/>
  <c r="X866" i="16"/>
  <c r="V866" i="16"/>
  <c r="W874" i="16"/>
  <c r="X874" i="16"/>
  <c r="Y874" i="16"/>
  <c r="V874" i="16"/>
  <c r="Y882" i="16"/>
  <c r="W882" i="16"/>
  <c r="X882" i="16"/>
  <c r="V882" i="16"/>
  <c r="Y890" i="16"/>
  <c r="W890" i="16"/>
  <c r="X890" i="16"/>
  <c r="V890" i="16"/>
  <c r="W898" i="16"/>
  <c r="X898" i="16"/>
  <c r="Y898" i="16"/>
  <c r="V898" i="16"/>
  <c r="Y906" i="16"/>
  <c r="W906" i="16"/>
  <c r="X906" i="16"/>
  <c r="V906" i="16"/>
  <c r="W914" i="16"/>
  <c r="Y914" i="16"/>
  <c r="X914" i="16"/>
  <c r="V914" i="16"/>
  <c r="W922" i="16"/>
  <c r="X922" i="16"/>
  <c r="Y922" i="16"/>
  <c r="V922" i="16"/>
  <c r="Y930" i="16"/>
  <c r="W930" i="16"/>
  <c r="X930" i="16"/>
  <c r="V930" i="16"/>
  <c r="W938" i="16"/>
  <c r="X938" i="16"/>
  <c r="Y938" i="16"/>
  <c r="V938" i="16"/>
  <c r="Y946" i="16"/>
  <c r="W946" i="16"/>
  <c r="X946" i="16"/>
  <c r="V946" i="16"/>
  <c r="Y954" i="16"/>
  <c r="W954" i="16"/>
  <c r="X954" i="16"/>
  <c r="V954" i="16"/>
  <c r="W962" i="16"/>
  <c r="X962" i="16"/>
  <c r="Y962" i="16"/>
  <c r="V962" i="16"/>
  <c r="Y970" i="16"/>
  <c r="W970" i="16"/>
  <c r="X970" i="16"/>
  <c r="V970" i="16"/>
  <c r="W978" i="16"/>
  <c r="Y978" i="16"/>
  <c r="X978" i="16"/>
  <c r="V978" i="16"/>
  <c r="W986" i="16"/>
  <c r="X986" i="16"/>
  <c r="Y986" i="16"/>
  <c r="V986" i="16"/>
  <c r="Y994" i="16"/>
  <c r="W994" i="16"/>
  <c r="X994" i="16"/>
  <c r="V994" i="16"/>
  <c r="W1002" i="16"/>
  <c r="X1002" i="16"/>
  <c r="Y1002" i="16"/>
  <c r="V1002" i="16"/>
  <c r="Y1010" i="16"/>
  <c r="W1010" i="16"/>
  <c r="X1010" i="16"/>
  <c r="V1010" i="16"/>
  <c r="Y1018" i="16"/>
  <c r="W1018" i="16"/>
  <c r="X1018" i="16"/>
  <c r="V1018" i="16"/>
  <c r="W1026" i="16"/>
  <c r="X1026" i="16"/>
  <c r="Y1026" i="16"/>
  <c r="V1026" i="16"/>
  <c r="Y1034" i="16"/>
  <c r="W1034" i="16"/>
  <c r="X1034" i="16"/>
  <c r="V1034" i="16"/>
  <c r="W1042" i="16"/>
  <c r="Y1042" i="16"/>
  <c r="X1042" i="16"/>
  <c r="V1042" i="16"/>
  <c r="W1050" i="16"/>
  <c r="X1050" i="16"/>
  <c r="V1050" i="16"/>
  <c r="Y1050" i="16"/>
  <c r="X35" i="17"/>
  <c r="Y35" i="17"/>
  <c r="W35" i="17"/>
  <c r="V35" i="17"/>
  <c r="X43" i="17"/>
  <c r="Y43" i="17"/>
  <c r="W43" i="17"/>
  <c r="V43" i="17"/>
  <c r="X51" i="17"/>
  <c r="Y51" i="17"/>
  <c r="W51" i="17"/>
  <c r="V51" i="17"/>
  <c r="Y62" i="17"/>
  <c r="X62" i="17"/>
  <c r="W62" i="17"/>
  <c r="V62" i="17"/>
  <c r="Y70" i="17"/>
  <c r="X70" i="17"/>
  <c r="W70" i="17"/>
  <c r="V70" i="17"/>
  <c r="Y78" i="17"/>
  <c r="X78" i="17"/>
  <c r="W78" i="17"/>
  <c r="V78" i="17"/>
  <c r="Y86" i="17"/>
  <c r="X86" i="17"/>
  <c r="W86" i="17"/>
  <c r="V86" i="17"/>
  <c r="Y94" i="17"/>
  <c r="X94" i="17"/>
  <c r="W94" i="17"/>
  <c r="V94" i="17"/>
  <c r="Y102" i="17"/>
  <c r="X102" i="17"/>
  <c r="W102" i="17"/>
  <c r="V102" i="17"/>
  <c r="Y110" i="17"/>
  <c r="X110" i="17"/>
  <c r="W110" i="17"/>
  <c r="V110" i="17"/>
  <c r="Y118" i="17"/>
  <c r="X118" i="17"/>
  <c r="W118" i="17"/>
  <c r="V118" i="17"/>
  <c r="Y126" i="17"/>
  <c r="X126" i="17"/>
  <c r="V126" i="17"/>
  <c r="W126" i="17"/>
  <c r="Y134" i="17"/>
  <c r="X134" i="17"/>
  <c r="W134" i="17"/>
  <c r="V134" i="17"/>
  <c r="Y142" i="17"/>
  <c r="X142" i="17"/>
  <c r="V142" i="17"/>
  <c r="W142" i="17"/>
  <c r="Y150" i="17"/>
  <c r="X150" i="17"/>
  <c r="V150" i="17"/>
  <c r="W150" i="17"/>
  <c r="Y158" i="17"/>
  <c r="X158" i="17"/>
  <c r="W158" i="17"/>
  <c r="V158" i="17"/>
  <c r="Y166" i="17"/>
  <c r="X166" i="17"/>
  <c r="V166" i="17"/>
  <c r="W166" i="17"/>
  <c r="Y174" i="17"/>
  <c r="X174" i="17"/>
  <c r="W174" i="17"/>
  <c r="V174" i="17"/>
  <c r="Y182" i="17"/>
  <c r="X182" i="17"/>
  <c r="V182" i="17"/>
  <c r="W182" i="17"/>
  <c r="Y190" i="17"/>
  <c r="X190" i="17"/>
  <c r="V190" i="17"/>
  <c r="W190" i="17"/>
  <c r="Y198" i="17"/>
  <c r="X198" i="17"/>
  <c r="W198" i="17"/>
  <c r="V198" i="17"/>
  <c r="Y206" i="17"/>
  <c r="X206" i="17"/>
  <c r="V206" i="17"/>
  <c r="W206" i="17"/>
  <c r="Y214" i="17"/>
  <c r="X214" i="17"/>
  <c r="V214" i="17"/>
  <c r="W214" i="17"/>
  <c r="Y222" i="17"/>
  <c r="X222" i="17"/>
  <c r="W222" i="17"/>
  <c r="V222" i="17"/>
  <c r="Y230" i="17"/>
  <c r="X230" i="17"/>
  <c r="V230" i="17"/>
  <c r="W230" i="17"/>
  <c r="Y238" i="17"/>
  <c r="X238" i="17"/>
  <c r="W238" i="17"/>
  <c r="V238" i="17"/>
  <c r="Y246" i="17"/>
  <c r="X246" i="17"/>
  <c r="V246" i="17"/>
  <c r="W246" i="17"/>
  <c r="Y254" i="17"/>
  <c r="X254" i="17"/>
  <c r="V254" i="17"/>
  <c r="W254" i="17"/>
  <c r="Y262" i="17"/>
  <c r="X262" i="17"/>
  <c r="W262" i="17"/>
  <c r="V262" i="17"/>
  <c r="Y270" i="17"/>
  <c r="X270" i="17"/>
  <c r="V270" i="17"/>
  <c r="W270" i="17"/>
  <c r="Y278" i="17"/>
  <c r="X278" i="17"/>
  <c r="V278" i="17"/>
  <c r="W278" i="17"/>
  <c r="Y286" i="17"/>
  <c r="X286" i="17"/>
  <c r="W286" i="17"/>
  <c r="V286" i="17"/>
  <c r="Y294" i="17"/>
  <c r="X294" i="17"/>
  <c r="V294" i="17"/>
  <c r="W294" i="17"/>
  <c r="Y302" i="17"/>
  <c r="X302" i="17"/>
  <c r="W302" i="17"/>
  <c r="V302" i="17"/>
  <c r="Y310" i="17"/>
  <c r="X310" i="17"/>
  <c r="V310" i="17"/>
  <c r="W310" i="17"/>
  <c r="Y318" i="17"/>
  <c r="X318" i="17"/>
  <c r="V318" i="17"/>
  <c r="W318" i="17"/>
  <c r="Y326" i="17"/>
  <c r="X326" i="17"/>
  <c r="W326" i="17"/>
  <c r="V326" i="17"/>
  <c r="Y334" i="17"/>
  <c r="X334" i="17"/>
  <c r="V334" i="17"/>
  <c r="W334" i="17"/>
  <c r="Y342" i="17"/>
  <c r="X342" i="17"/>
  <c r="V342" i="17"/>
  <c r="W342" i="17"/>
  <c r="Y350" i="17"/>
  <c r="X350" i="17"/>
  <c r="W350" i="17"/>
  <c r="V350" i="17"/>
  <c r="Y358" i="17"/>
  <c r="X358" i="17"/>
  <c r="V358" i="17"/>
  <c r="W358" i="17"/>
  <c r="Y366" i="17"/>
  <c r="X366" i="17"/>
  <c r="W366" i="17"/>
  <c r="V366" i="17"/>
  <c r="Y374" i="17"/>
  <c r="X374" i="17"/>
  <c r="V374" i="17"/>
  <c r="W374" i="17"/>
  <c r="Y382" i="17"/>
  <c r="X382" i="17"/>
  <c r="V382" i="17"/>
  <c r="W382" i="17"/>
  <c r="Y390" i="17"/>
  <c r="X390" i="17"/>
  <c r="W390" i="17"/>
  <c r="V390" i="17"/>
  <c r="Y398" i="17"/>
  <c r="X398" i="17"/>
  <c r="V398" i="17"/>
  <c r="W398" i="17"/>
  <c r="Y406" i="17"/>
  <c r="X406" i="17"/>
  <c r="V406" i="17"/>
  <c r="W406" i="17"/>
  <c r="Y414" i="17"/>
  <c r="X414" i="17"/>
  <c r="W414" i="17"/>
  <c r="V414" i="17"/>
  <c r="Y422" i="17"/>
  <c r="X422" i="17"/>
  <c r="V422" i="17"/>
  <c r="W422" i="17"/>
  <c r="Y430" i="17"/>
  <c r="X430" i="17"/>
  <c r="W430" i="17"/>
  <c r="V430" i="17"/>
  <c r="Y438" i="17"/>
  <c r="X438" i="17"/>
  <c r="V438" i="17"/>
  <c r="W438" i="17"/>
  <c r="Y446" i="17"/>
  <c r="X446" i="17"/>
  <c r="V446" i="17"/>
  <c r="W446" i="17"/>
  <c r="Y454" i="17"/>
  <c r="X454" i="17"/>
  <c r="W454" i="17"/>
  <c r="V454" i="17"/>
  <c r="Y462" i="17"/>
  <c r="X462" i="17"/>
  <c r="V462" i="17"/>
  <c r="W462" i="17"/>
  <c r="Y470" i="17"/>
  <c r="X470" i="17"/>
  <c r="V470" i="17"/>
  <c r="W470" i="17"/>
  <c r="Y478" i="17"/>
  <c r="X478" i="17"/>
  <c r="W478" i="17"/>
  <c r="V478" i="17"/>
  <c r="Y486" i="17"/>
  <c r="X486" i="17"/>
  <c r="V486" i="17"/>
  <c r="W486" i="17"/>
  <c r="Y494" i="17"/>
  <c r="X494" i="17"/>
  <c r="W494" i="17"/>
  <c r="V494" i="17"/>
  <c r="Y502" i="17"/>
  <c r="X502" i="17"/>
  <c r="V502" i="17"/>
  <c r="W502" i="17"/>
  <c r="Y510" i="17"/>
  <c r="X510" i="17"/>
  <c r="V510" i="17"/>
  <c r="W510" i="17"/>
  <c r="Y518" i="17"/>
  <c r="X518" i="17"/>
  <c r="W518" i="17"/>
  <c r="V518" i="17"/>
  <c r="Y526" i="17"/>
  <c r="X526" i="17"/>
  <c r="V526" i="17"/>
  <c r="W526" i="17"/>
  <c r="Y534" i="17"/>
  <c r="X534" i="17"/>
  <c r="V534" i="17"/>
  <c r="W534" i="17"/>
  <c r="Y542" i="17"/>
  <c r="X542" i="17"/>
  <c r="W542" i="17"/>
  <c r="V542" i="17"/>
  <c r="Y550" i="17"/>
  <c r="X550" i="17"/>
  <c r="V550" i="17"/>
  <c r="W550" i="17"/>
  <c r="Y558" i="17"/>
  <c r="X558" i="17"/>
  <c r="W558" i="17"/>
  <c r="V558" i="17"/>
  <c r="Y566" i="17"/>
  <c r="X566" i="17"/>
  <c r="V566" i="17"/>
  <c r="W566" i="17"/>
  <c r="Y574" i="17"/>
  <c r="X574" i="17"/>
  <c r="V574" i="17"/>
  <c r="W574" i="17"/>
  <c r="Y582" i="17"/>
  <c r="X582" i="17"/>
  <c r="W582" i="17"/>
  <c r="V582" i="17"/>
  <c r="Y590" i="17"/>
  <c r="X590" i="17"/>
  <c r="V590" i="17"/>
  <c r="W590" i="17"/>
  <c r="Y598" i="17"/>
  <c r="X598" i="17"/>
  <c r="V598" i="17"/>
  <c r="W598" i="17"/>
  <c r="Y606" i="17"/>
  <c r="X606" i="17"/>
  <c r="W606" i="17"/>
  <c r="V606" i="17"/>
  <c r="Y614" i="17"/>
  <c r="X614" i="17"/>
  <c r="V614" i="17"/>
  <c r="W614" i="17"/>
  <c r="Y622" i="17"/>
  <c r="X622" i="17"/>
  <c r="W622" i="17"/>
  <c r="V622" i="17"/>
  <c r="Y630" i="17"/>
  <c r="X630" i="17"/>
  <c r="V630" i="17"/>
  <c r="W630" i="17"/>
  <c r="Y638" i="17"/>
  <c r="X638" i="17"/>
  <c r="V638" i="17"/>
  <c r="W638" i="17"/>
  <c r="Y646" i="17"/>
  <c r="X646" i="17"/>
  <c r="W646" i="17"/>
  <c r="V646" i="17"/>
  <c r="Y654" i="17"/>
  <c r="X654" i="17"/>
  <c r="V654" i="17"/>
  <c r="W654" i="17"/>
  <c r="Y662" i="17"/>
  <c r="X662" i="17"/>
  <c r="V662" i="17"/>
  <c r="W662" i="17"/>
  <c r="Y670" i="17"/>
  <c r="X670" i="17"/>
  <c r="W670" i="17"/>
  <c r="V670" i="17"/>
  <c r="X678" i="17"/>
  <c r="Y678" i="17"/>
  <c r="V678" i="17"/>
  <c r="W678" i="17"/>
  <c r="X686" i="17"/>
  <c r="Y686" i="17"/>
  <c r="W686" i="17"/>
  <c r="V686" i="17"/>
  <c r="X694" i="17"/>
  <c r="Y694" i="17"/>
  <c r="V694" i="17"/>
  <c r="W694" i="17"/>
  <c r="X702" i="17"/>
  <c r="Y702" i="17"/>
  <c r="V702" i="17"/>
  <c r="W702" i="17"/>
  <c r="X710" i="17"/>
  <c r="Y710" i="17"/>
  <c r="W710" i="17"/>
  <c r="V710" i="17"/>
  <c r="X718" i="17"/>
  <c r="Y718" i="17"/>
  <c r="V718" i="17"/>
  <c r="W718" i="17"/>
  <c r="X726" i="17"/>
  <c r="Y726" i="17"/>
  <c r="W726" i="17"/>
  <c r="V726" i="17"/>
  <c r="X734" i="17"/>
  <c r="Y734" i="17"/>
  <c r="V734" i="17"/>
  <c r="W734" i="17"/>
  <c r="X742" i="17"/>
  <c r="Y742" i="17"/>
  <c r="W742" i="17"/>
  <c r="V742" i="17"/>
  <c r="X750" i="17"/>
  <c r="Y750" i="17"/>
  <c r="V750" i="17"/>
  <c r="W750" i="17"/>
  <c r="X758" i="17"/>
  <c r="Y758" i="17"/>
  <c r="W758" i="17"/>
  <c r="V758" i="17"/>
  <c r="X766" i="17"/>
  <c r="Y766" i="17"/>
  <c r="V766" i="17"/>
  <c r="W766" i="17"/>
  <c r="X774" i="17"/>
  <c r="Y774" i="17"/>
  <c r="W774" i="17"/>
  <c r="V774" i="17"/>
  <c r="X782" i="17"/>
  <c r="Y782" i="17"/>
  <c r="V782" i="17"/>
  <c r="W782" i="17"/>
  <c r="X790" i="17"/>
  <c r="Y790" i="17"/>
  <c r="W790" i="17"/>
  <c r="V790" i="17"/>
  <c r="X798" i="17"/>
  <c r="Y798" i="17"/>
  <c r="V798" i="17"/>
  <c r="W798" i="17"/>
  <c r="X806" i="17"/>
  <c r="Y806" i="17"/>
  <c r="W806" i="17"/>
  <c r="V806" i="17"/>
  <c r="X814" i="17"/>
  <c r="Y814" i="17"/>
  <c r="V814" i="17"/>
  <c r="W814" i="17"/>
  <c r="X822" i="17"/>
  <c r="Y822" i="17"/>
  <c r="W822" i="17"/>
  <c r="V822" i="17"/>
  <c r="X830" i="17"/>
  <c r="Y830" i="17"/>
  <c r="V830" i="17"/>
  <c r="W830" i="17"/>
  <c r="Y838" i="17"/>
  <c r="X838" i="17"/>
  <c r="W838" i="17"/>
  <c r="V838" i="17"/>
  <c r="Y846" i="17"/>
  <c r="X846" i="17"/>
  <c r="V846" i="17"/>
  <c r="W846" i="17"/>
  <c r="Y854" i="17"/>
  <c r="X854" i="17"/>
  <c r="W854" i="17"/>
  <c r="V854" i="17"/>
  <c r="Y862" i="17"/>
  <c r="X862" i="17"/>
  <c r="W862" i="17"/>
  <c r="V862" i="17"/>
  <c r="Y870" i="17"/>
  <c r="X870" i="17"/>
  <c r="W870" i="17"/>
  <c r="V870" i="17"/>
  <c r="Y878" i="17"/>
  <c r="X878" i="17"/>
  <c r="W878" i="17"/>
  <c r="V878" i="17"/>
  <c r="Y886" i="17"/>
  <c r="X886" i="17"/>
  <c r="W886" i="17"/>
  <c r="V886" i="17"/>
  <c r="Y894" i="17"/>
  <c r="X894" i="17"/>
  <c r="W894" i="17"/>
  <c r="V894" i="17"/>
  <c r="Y902" i="17"/>
  <c r="X902" i="17"/>
  <c r="W902" i="17"/>
  <c r="V902" i="17"/>
  <c r="Y910" i="17"/>
  <c r="X910" i="17"/>
  <c r="W910" i="17"/>
  <c r="V910" i="17"/>
  <c r="Y918" i="17"/>
  <c r="X918" i="17"/>
  <c r="W918" i="17"/>
  <c r="V918" i="17"/>
  <c r="Y926" i="17"/>
  <c r="X926" i="17"/>
  <c r="W926" i="17"/>
  <c r="V926" i="17"/>
  <c r="Y934" i="17"/>
  <c r="X934" i="17"/>
  <c r="W934" i="17"/>
  <c r="V934" i="17"/>
  <c r="Y942" i="17"/>
  <c r="X942" i="17"/>
  <c r="W942" i="17"/>
  <c r="V942" i="17"/>
  <c r="Y950" i="17"/>
  <c r="X950" i="17"/>
  <c r="W950" i="17"/>
  <c r="V950" i="17"/>
  <c r="Y958" i="17"/>
  <c r="X958" i="17"/>
  <c r="W958" i="17"/>
  <c r="V958" i="17"/>
  <c r="Y966" i="17"/>
  <c r="X966" i="17"/>
  <c r="W966" i="17"/>
  <c r="V966" i="17"/>
  <c r="Y974" i="17"/>
  <c r="X974" i="17"/>
  <c r="W974" i="17"/>
  <c r="V974" i="17"/>
  <c r="Y982" i="17"/>
  <c r="X982" i="17"/>
  <c r="W982" i="17"/>
  <c r="V982" i="17"/>
  <c r="Y990" i="17"/>
  <c r="X990" i="17"/>
  <c r="W990" i="17"/>
  <c r="V990" i="17"/>
  <c r="Y998" i="17"/>
  <c r="X998" i="17"/>
  <c r="W998" i="17"/>
  <c r="V998" i="17"/>
  <c r="Y1006" i="17"/>
  <c r="X1006" i="17"/>
  <c r="W1006" i="17"/>
  <c r="V1006" i="17"/>
  <c r="Y1014" i="17"/>
  <c r="X1014" i="17"/>
  <c r="W1014" i="17"/>
  <c r="V1014" i="17"/>
  <c r="Y1022" i="17"/>
  <c r="X1022" i="17"/>
  <c r="W1022" i="17"/>
  <c r="V1022" i="17"/>
  <c r="Y1030" i="17"/>
  <c r="X1030" i="17"/>
  <c r="W1030" i="17"/>
  <c r="V1030" i="17"/>
  <c r="Y1038" i="17"/>
  <c r="X1038" i="17"/>
  <c r="W1038" i="17"/>
  <c r="V1038" i="17"/>
  <c r="Y1046" i="17"/>
  <c r="X1046" i="17"/>
  <c r="W1046" i="17"/>
  <c r="V1046" i="17"/>
  <c r="Y1054" i="17"/>
  <c r="X1054" i="17"/>
  <c r="W1054" i="17"/>
  <c r="V1054" i="17"/>
  <c r="Y39" i="18"/>
  <c r="X39" i="18"/>
  <c r="W39" i="18"/>
  <c r="V39" i="18"/>
  <c r="Y47" i="18"/>
  <c r="X47" i="18"/>
  <c r="W47" i="18"/>
  <c r="V47" i="18"/>
  <c r="Y58" i="18"/>
  <c r="X58" i="18"/>
  <c r="V58" i="18"/>
  <c r="W58" i="18"/>
  <c r="Y66" i="18"/>
  <c r="X66" i="18"/>
  <c r="W66" i="18"/>
  <c r="V66" i="18"/>
  <c r="Y74" i="18"/>
  <c r="X74" i="18"/>
  <c r="V74" i="18"/>
  <c r="W74" i="18"/>
  <c r="X82" i="18"/>
  <c r="Y82" i="18"/>
  <c r="V82" i="18"/>
  <c r="W82" i="18"/>
  <c r="Y90" i="18"/>
  <c r="X90" i="18"/>
  <c r="V90" i="18"/>
  <c r="W90" i="18"/>
  <c r="Y98" i="18"/>
  <c r="X98" i="18"/>
  <c r="W98" i="18"/>
  <c r="V98" i="18"/>
  <c r="Y106" i="18"/>
  <c r="X106" i="18"/>
  <c r="V106" i="18"/>
  <c r="W106" i="18"/>
  <c r="X114" i="18"/>
  <c r="Y114" i="18"/>
  <c r="V114" i="18"/>
  <c r="W114" i="18"/>
  <c r="Y122" i="18"/>
  <c r="X122" i="18"/>
  <c r="V122" i="18"/>
  <c r="W122" i="18"/>
  <c r="Y130" i="18"/>
  <c r="X130" i="18"/>
  <c r="W130" i="18"/>
  <c r="V130" i="18"/>
  <c r="Y138" i="18"/>
  <c r="X138" i="18"/>
  <c r="V138" i="18"/>
  <c r="W138" i="18"/>
  <c r="Y146" i="18"/>
  <c r="X146" i="18"/>
  <c r="V146" i="18"/>
  <c r="W146" i="18"/>
  <c r="Y154" i="18"/>
  <c r="X154" i="18"/>
  <c r="V154" i="18"/>
  <c r="W154" i="18"/>
  <c r="Y162" i="18"/>
  <c r="X162" i="18"/>
  <c r="W162" i="18"/>
  <c r="V162" i="18"/>
  <c r="Y170" i="18"/>
  <c r="X170" i="18"/>
  <c r="V170" i="18"/>
  <c r="W170" i="18"/>
  <c r="Y178" i="18"/>
  <c r="X178" i="18"/>
  <c r="V178" i="18"/>
  <c r="W178" i="18"/>
  <c r="Y186" i="18"/>
  <c r="X186" i="18"/>
  <c r="V186" i="18"/>
  <c r="W186" i="18"/>
  <c r="Y194" i="18"/>
  <c r="X194" i="18"/>
  <c r="W194" i="18"/>
  <c r="V194" i="18"/>
  <c r="Y202" i="18"/>
  <c r="X202" i="18"/>
  <c r="V202" i="18"/>
  <c r="W202" i="18"/>
  <c r="Y210" i="18"/>
  <c r="X210" i="18"/>
  <c r="V210" i="18"/>
  <c r="W210" i="18"/>
  <c r="Y218" i="18"/>
  <c r="X218" i="18"/>
  <c r="V218" i="18"/>
  <c r="W218" i="18"/>
  <c r="Y226" i="18"/>
  <c r="X226" i="18"/>
  <c r="W226" i="18"/>
  <c r="V226" i="18"/>
  <c r="Y234" i="18"/>
  <c r="X234" i="18"/>
  <c r="V234" i="18"/>
  <c r="W234" i="18"/>
  <c r="X242" i="18"/>
  <c r="Y242" i="18"/>
  <c r="V242" i="18"/>
  <c r="W242" i="18"/>
  <c r="Y250" i="18"/>
  <c r="X250" i="18"/>
  <c r="V250" i="18"/>
  <c r="W250" i="18"/>
  <c r="Y258" i="18"/>
  <c r="X258" i="18"/>
  <c r="W258" i="18"/>
  <c r="V258" i="18"/>
  <c r="Y266" i="18"/>
  <c r="X266" i="18"/>
  <c r="V266" i="18"/>
  <c r="W266" i="18"/>
  <c r="Y274" i="18"/>
  <c r="X274" i="18"/>
  <c r="V274" i="18"/>
  <c r="W274" i="18"/>
  <c r="Y282" i="18"/>
  <c r="X282" i="18"/>
  <c r="V282" i="18"/>
  <c r="W282" i="18"/>
  <c r="Y290" i="18"/>
  <c r="X290" i="18"/>
  <c r="W290" i="18"/>
  <c r="V290" i="18"/>
  <c r="Y298" i="18"/>
  <c r="X298" i="18"/>
  <c r="V298" i="18"/>
  <c r="W298" i="18"/>
  <c r="Y306" i="18"/>
  <c r="X306" i="18"/>
  <c r="V306" i="18"/>
  <c r="W306" i="18"/>
  <c r="Y314" i="18"/>
  <c r="X314" i="18"/>
  <c r="V314" i="18"/>
  <c r="W314" i="18"/>
  <c r="Y322" i="18"/>
  <c r="X322" i="18"/>
  <c r="W322" i="18"/>
  <c r="V322" i="18"/>
  <c r="X330" i="18"/>
  <c r="Y330" i="18"/>
  <c r="V330" i="18"/>
  <c r="W330" i="18"/>
  <c r="Y338" i="18"/>
  <c r="X338" i="18"/>
  <c r="V338" i="18"/>
  <c r="W338" i="18"/>
  <c r="Y346" i="18"/>
  <c r="X346" i="18"/>
  <c r="V346" i="18"/>
  <c r="W346" i="18"/>
  <c r="Y354" i="18"/>
  <c r="X354" i="18"/>
  <c r="W354" i="18"/>
  <c r="V354" i="18"/>
  <c r="Y362" i="18"/>
  <c r="X362" i="18"/>
  <c r="V362" i="18"/>
  <c r="W362" i="18"/>
  <c r="Y370" i="18"/>
  <c r="X370" i="18"/>
  <c r="V370" i="18"/>
  <c r="W370" i="18"/>
  <c r="Y378" i="18"/>
  <c r="X378" i="18"/>
  <c r="V378" i="18"/>
  <c r="W378" i="18"/>
  <c r="X386" i="18"/>
  <c r="Y386" i="18"/>
  <c r="W386" i="18"/>
  <c r="V386" i="18"/>
  <c r="Y394" i="18"/>
  <c r="X394" i="18"/>
  <c r="V394" i="18"/>
  <c r="W394" i="18"/>
  <c r="Y402" i="18"/>
  <c r="X402" i="18"/>
  <c r="V402" i="18"/>
  <c r="W402" i="18"/>
  <c r="Y410" i="18"/>
  <c r="X410" i="18"/>
  <c r="W410" i="18"/>
  <c r="V410" i="18"/>
  <c r="Y418" i="18"/>
  <c r="X418" i="18"/>
  <c r="V418" i="18"/>
  <c r="W418" i="18"/>
  <c r="Y426" i="18"/>
  <c r="X426" i="18"/>
  <c r="V426" i="18"/>
  <c r="W426" i="18"/>
  <c r="Y434" i="18"/>
  <c r="X434" i="18"/>
  <c r="W434" i="18"/>
  <c r="V434" i="18"/>
  <c r="Y442" i="18"/>
  <c r="X442" i="18"/>
  <c r="V442" i="18"/>
  <c r="W442" i="18"/>
  <c r="Y450" i="18"/>
  <c r="X450" i="18"/>
  <c r="V450" i="18"/>
  <c r="W450" i="18"/>
  <c r="Y458" i="18"/>
  <c r="X458" i="18"/>
  <c r="V458" i="18"/>
  <c r="W458" i="18"/>
  <c r="Y466" i="18"/>
  <c r="X466" i="18"/>
  <c r="V466" i="18"/>
  <c r="W466" i="18"/>
  <c r="Y474" i="18"/>
  <c r="X474" i="18"/>
  <c r="W474" i="18"/>
  <c r="V474" i="18"/>
  <c r="X482" i="18"/>
  <c r="Y482" i="18"/>
  <c r="W482" i="18"/>
  <c r="V482" i="18"/>
  <c r="Y490" i="18"/>
  <c r="X490" i="18"/>
  <c r="W490" i="18"/>
  <c r="V490" i="18"/>
  <c r="Y498" i="18"/>
  <c r="X498" i="18"/>
  <c r="W498" i="18"/>
  <c r="V498" i="18"/>
  <c r="Y506" i="18"/>
  <c r="X506" i="18"/>
  <c r="W506" i="18"/>
  <c r="V506" i="18"/>
  <c r="Y514" i="18"/>
  <c r="X514" i="18"/>
  <c r="V514" i="18"/>
  <c r="W514" i="18"/>
  <c r="Y522" i="18"/>
  <c r="X522" i="18"/>
  <c r="W522" i="18"/>
  <c r="V522" i="18"/>
  <c r="Y530" i="18"/>
  <c r="X530" i="18"/>
  <c r="W530" i="18"/>
  <c r="V530" i="18"/>
  <c r="Y538" i="18"/>
  <c r="X538" i="18"/>
  <c r="W538" i="18"/>
  <c r="V538" i="18"/>
  <c r="Y546" i="18"/>
  <c r="X546" i="18"/>
  <c r="W546" i="18"/>
  <c r="V546" i="18"/>
  <c r="Y554" i="18"/>
  <c r="X554" i="18"/>
  <c r="W554" i="18"/>
  <c r="V554" i="18"/>
  <c r="Y562" i="18"/>
  <c r="X562" i="18"/>
  <c r="W562" i="18"/>
  <c r="V562" i="18"/>
  <c r="Y570" i="18"/>
  <c r="X570" i="18"/>
  <c r="V570" i="18"/>
  <c r="W570" i="18"/>
  <c r="Y578" i="18"/>
  <c r="X578" i="18"/>
  <c r="W578" i="18"/>
  <c r="V578" i="18"/>
  <c r="Y586" i="18"/>
  <c r="X586" i="18"/>
  <c r="W586" i="18"/>
  <c r="V586" i="18"/>
  <c r="Y594" i="18"/>
  <c r="X594" i="18"/>
  <c r="W594" i="18"/>
  <c r="V594" i="18"/>
  <c r="Y602" i="18"/>
  <c r="X602" i="18"/>
  <c r="W602" i="18"/>
  <c r="V602" i="18"/>
  <c r="Y610" i="18"/>
  <c r="X610" i="18"/>
  <c r="W610" i="18"/>
  <c r="V610" i="18"/>
  <c r="Y618" i="18"/>
  <c r="X618" i="18"/>
  <c r="W618" i="18"/>
  <c r="V618" i="18"/>
  <c r="Y626" i="18"/>
  <c r="X626" i="18"/>
  <c r="W626" i="18"/>
  <c r="V626" i="18"/>
  <c r="Y634" i="18"/>
  <c r="X634" i="18"/>
  <c r="W634" i="18"/>
  <c r="V634" i="18"/>
  <c r="Y642" i="18"/>
  <c r="X642" i="18"/>
  <c r="W642" i="18"/>
  <c r="V642" i="18"/>
  <c r="Y650" i="18"/>
  <c r="X650" i="18"/>
  <c r="W650" i="18"/>
  <c r="V650" i="18"/>
  <c r="Y658" i="18"/>
  <c r="X658" i="18"/>
  <c r="W658" i="18"/>
  <c r="V658" i="18"/>
  <c r="Y666" i="18"/>
  <c r="X666" i="18"/>
  <c r="W666" i="18"/>
  <c r="V666" i="18"/>
  <c r="Y674" i="18"/>
  <c r="X674" i="18"/>
  <c r="W674" i="18"/>
  <c r="V674" i="18"/>
  <c r="Y682" i="18"/>
  <c r="X682" i="18"/>
  <c r="W682" i="18"/>
  <c r="V682" i="18"/>
  <c r="Y690" i="18"/>
  <c r="X690" i="18"/>
  <c r="W690" i="18"/>
  <c r="V690" i="18"/>
  <c r="Y698" i="18"/>
  <c r="X698" i="18"/>
  <c r="W698" i="18"/>
  <c r="V698" i="18"/>
  <c r="Y706" i="18"/>
  <c r="X706" i="18"/>
  <c r="W706" i="18"/>
  <c r="V706" i="18"/>
  <c r="Y714" i="18"/>
  <c r="X714" i="18"/>
  <c r="W714" i="18"/>
  <c r="V714" i="18"/>
  <c r="Y722" i="18"/>
  <c r="X722" i="18"/>
  <c r="W722" i="18"/>
  <c r="V722" i="18"/>
  <c r="Y730" i="18"/>
  <c r="X730" i="18"/>
  <c r="W730" i="18"/>
  <c r="V730" i="18"/>
  <c r="Y738" i="18"/>
  <c r="X738" i="18"/>
  <c r="W738" i="18"/>
  <c r="V738" i="18"/>
  <c r="Y746" i="18"/>
  <c r="X746" i="18"/>
  <c r="W746" i="18"/>
  <c r="V746" i="18"/>
  <c r="Y754" i="18"/>
  <c r="X754" i="18"/>
  <c r="W754" i="18"/>
  <c r="V754" i="18"/>
  <c r="Y762" i="18"/>
  <c r="X762" i="18"/>
  <c r="W762" i="18"/>
  <c r="V762" i="18"/>
  <c r="Y770" i="18"/>
  <c r="X770" i="18"/>
  <c r="W770" i="18"/>
  <c r="V770" i="18"/>
  <c r="Y778" i="18"/>
  <c r="X778" i="18"/>
  <c r="W778" i="18"/>
  <c r="V778" i="18"/>
  <c r="Y786" i="18"/>
  <c r="X786" i="18"/>
  <c r="W786" i="18"/>
  <c r="V786" i="18"/>
  <c r="Y794" i="18"/>
  <c r="X794" i="18"/>
  <c r="W794" i="18"/>
  <c r="V794" i="18"/>
  <c r="Y802" i="18"/>
  <c r="X802" i="18"/>
  <c r="W802" i="18"/>
  <c r="V802" i="18"/>
  <c r="Y810" i="18"/>
  <c r="X810" i="18"/>
  <c r="W810" i="18"/>
  <c r="V810" i="18"/>
  <c r="Y818" i="18"/>
  <c r="X818" i="18"/>
  <c r="W818" i="18"/>
  <c r="V818" i="18"/>
  <c r="Y826" i="18"/>
  <c r="X826" i="18"/>
  <c r="W826" i="18"/>
  <c r="V826" i="18"/>
  <c r="Y834" i="18"/>
  <c r="X834" i="18"/>
  <c r="W834" i="18"/>
  <c r="V834" i="18"/>
  <c r="Y842" i="18"/>
  <c r="X842" i="18"/>
  <c r="W842" i="18"/>
  <c r="V842" i="18"/>
  <c r="Y850" i="18"/>
  <c r="X850" i="18"/>
  <c r="W850" i="18"/>
  <c r="V850" i="18"/>
  <c r="Y858" i="18"/>
  <c r="X858" i="18"/>
  <c r="W858" i="18"/>
  <c r="V858" i="18"/>
  <c r="Y866" i="18"/>
  <c r="X866" i="18"/>
  <c r="W866" i="18"/>
  <c r="V866" i="18"/>
  <c r="Y874" i="18"/>
  <c r="X874" i="18"/>
  <c r="W874" i="18"/>
  <c r="V874" i="18"/>
  <c r="Y882" i="18"/>
  <c r="X882" i="18"/>
  <c r="W882" i="18"/>
  <c r="V882" i="18"/>
  <c r="Y890" i="18"/>
  <c r="X890" i="18"/>
  <c r="W890" i="18"/>
  <c r="V890" i="18"/>
  <c r="Y898" i="18"/>
  <c r="X898" i="18"/>
  <c r="W898" i="18"/>
  <c r="V898" i="18"/>
  <c r="Y906" i="18"/>
  <c r="X906" i="18"/>
  <c r="W906" i="18"/>
  <c r="V906" i="18"/>
  <c r="Y914" i="18"/>
  <c r="X914" i="18"/>
  <c r="W914" i="18"/>
  <c r="V914" i="18"/>
  <c r="Y922" i="18"/>
  <c r="X922" i="18"/>
  <c r="W922" i="18"/>
  <c r="V922" i="18"/>
  <c r="Y930" i="18"/>
  <c r="X930" i="18"/>
  <c r="W930" i="18"/>
  <c r="V930" i="18"/>
  <c r="Y938" i="18"/>
  <c r="X938" i="18"/>
  <c r="W938" i="18"/>
  <c r="V938" i="18"/>
  <c r="Y946" i="18"/>
  <c r="X946" i="18"/>
  <c r="W946" i="18"/>
  <c r="V946" i="18"/>
  <c r="Y954" i="18"/>
  <c r="X954" i="18"/>
  <c r="W954" i="18"/>
  <c r="V954" i="18"/>
  <c r="Y962" i="18"/>
  <c r="X962" i="18"/>
  <c r="W962" i="18"/>
  <c r="V962" i="18"/>
  <c r="Y970" i="18"/>
  <c r="X970" i="18"/>
  <c r="W970" i="18"/>
  <c r="V970" i="18"/>
  <c r="Y978" i="18"/>
  <c r="X978" i="18"/>
  <c r="W978" i="18"/>
  <c r="V978" i="18"/>
  <c r="Y986" i="18"/>
  <c r="X986" i="18"/>
  <c r="W986" i="18"/>
  <c r="V986" i="18"/>
  <c r="Y994" i="18"/>
  <c r="X994" i="18"/>
  <c r="W994" i="18"/>
  <c r="V994" i="18"/>
  <c r="Y1002" i="18"/>
  <c r="X1002" i="18"/>
  <c r="W1002" i="18"/>
  <c r="V1002" i="18"/>
  <c r="Y1010" i="18"/>
  <c r="X1010" i="18"/>
  <c r="W1010" i="18"/>
  <c r="V1010" i="18"/>
  <c r="Y1018" i="18"/>
  <c r="W1018" i="18"/>
  <c r="X1018" i="18"/>
  <c r="V1018" i="18"/>
  <c r="Y1026" i="18"/>
  <c r="W1026" i="18"/>
  <c r="X1026" i="18"/>
  <c r="V1026" i="18"/>
  <c r="Y1034" i="18"/>
  <c r="X1034" i="18"/>
  <c r="W1034" i="18"/>
  <c r="V1034" i="18"/>
  <c r="Y1042" i="18"/>
  <c r="W1042" i="18"/>
  <c r="X1042" i="18"/>
  <c r="V1042" i="18"/>
  <c r="Y1050" i="18"/>
  <c r="W1050" i="18"/>
  <c r="X1050" i="18"/>
  <c r="V1050" i="18"/>
  <c r="W35" i="4"/>
  <c r="X35" i="4"/>
  <c r="Y35" i="4"/>
  <c r="V35" i="4"/>
  <c r="Y97" i="4"/>
  <c r="W97" i="4"/>
  <c r="V97" i="4"/>
  <c r="X97" i="4"/>
  <c r="Y137" i="4"/>
  <c r="W137" i="4"/>
  <c r="V137" i="4"/>
  <c r="X137" i="4"/>
  <c r="Y169" i="4"/>
  <c r="W169" i="4"/>
  <c r="V169" i="4"/>
  <c r="X169" i="4"/>
  <c r="Y201" i="4"/>
  <c r="W201" i="4"/>
  <c r="V201" i="4"/>
  <c r="X201" i="4"/>
  <c r="Y241" i="4"/>
  <c r="W241" i="4"/>
  <c r="V241" i="4"/>
  <c r="X241" i="4"/>
  <c r="Y281" i="4"/>
  <c r="W281" i="4"/>
  <c r="X281" i="4"/>
  <c r="V281" i="4"/>
  <c r="Y329" i="4"/>
  <c r="W329" i="4"/>
  <c r="V329" i="4"/>
  <c r="X329" i="4"/>
  <c r="Y377" i="4"/>
  <c r="W377" i="4"/>
  <c r="V377" i="4"/>
  <c r="X377" i="4"/>
  <c r="Y409" i="4"/>
  <c r="W409" i="4"/>
  <c r="X409" i="4"/>
  <c r="V409" i="4"/>
  <c r="Y457" i="4"/>
  <c r="W457" i="4"/>
  <c r="V457" i="4"/>
  <c r="X457" i="4"/>
  <c r="Y505" i="4"/>
  <c r="W505" i="4"/>
  <c r="V505" i="4"/>
  <c r="X505" i="4"/>
  <c r="Y553" i="4"/>
  <c r="W553" i="4"/>
  <c r="V553" i="4"/>
  <c r="X553" i="4"/>
  <c r="Y593" i="4"/>
  <c r="W593" i="4"/>
  <c r="V593" i="4"/>
  <c r="X593" i="4"/>
  <c r="Y625" i="4"/>
  <c r="W625" i="4"/>
  <c r="V625" i="4"/>
  <c r="X625" i="4"/>
  <c r="Y665" i="4"/>
  <c r="W665" i="4"/>
  <c r="X665" i="4"/>
  <c r="V665" i="4"/>
  <c r="Y705" i="4"/>
  <c r="V705" i="4"/>
  <c r="W705" i="4"/>
  <c r="X705" i="4"/>
  <c r="Y745" i="4"/>
  <c r="V745" i="4"/>
  <c r="W745" i="4"/>
  <c r="X745" i="4"/>
  <c r="Y785" i="4"/>
  <c r="V785" i="4"/>
  <c r="W785" i="4"/>
  <c r="X785" i="4"/>
  <c r="Y817" i="4"/>
  <c r="V817" i="4"/>
  <c r="W817" i="4"/>
  <c r="X817" i="4"/>
  <c r="Y849" i="4"/>
  <c r="V849" i="4"/>
  <c r="W849" i="4"/>
  <c r="X849" i="4"/>
  <c r="Y873" i="4"/>
  <c r="V873" i="4"/>
  <c r="W873" i="4"/>
  <c r="X873" i="4"/>
  <c r="Y905" i="4"/>
  <c r="V905" i="4"/>
  <c r="W905" i="4"/>
  <c r="X905" i="4"/>
  <c r="Y921" i="4"/>
  <c r="X921" i="4"/>
  <c r="V921" i="4"/>
  <c r="W921" i="4"/>
  <c r="Y945" i="4"/>
  <c r="V945" i="4"/>
  <c r="W945" i="4"/>
  <c r="X945" i="4"/>
  <c r="Y977" i="4"/>
  <c r="V977" i="4"/>
  <c r="W977" i="4"/>
  <c r="X977" i="4"/>
  <c r="Y993" i="4"/>
  <c r="V993" i="4"/>
  <c r="X993" i="4"/>
  <c r="W993" i="4"/>
  <c r="Y1009" i="4"/>
  <c r="V1009" i="4"/>
  <c r="W1009" i="4"/>
  <c r="X1009" i="4"/>
  <c r="Y1025" i="4"/>
  <c r="V1025" i="4"/>
  <c r="W1025" i="4"/>
  <c r="X1025" i="4"/>
  <c r="X42" i="8"/>
  <c r="Y42" i="8"/>
  <c r="V42" i="8"/>
  <c r="W42" i="8"/>
  <c r="X101" i="8"/>
  <c r="Y101" i="8"/>
  <c r="V101" i="8"/>
  <c r="W101" i="8"/>
  <c r="X141" i="8"/>
  <c r="Y141" i="8"/>
  <c r="V141" i="8"/>
  <c r="W141" i="8"/>
  <c r="X181" i="8"/>
  <c r="Y181" i="8"/>
  <c r="V181" i="8"/>
  <c r="W181" i="8"/>
  <c r="X221" i="8"/>
  <c r="Y221" i="8"/>
  <c r="V221" i="8"/>
  <c r="W221" i="8"/>
  <c r="X245" i="8"/>
  <c r="Y245" i="8"/>
  <c r="V245" i="8"/>
  <c r="W245" i="8"/>
  <c r="X277" i="8"/>
  <c r="Y277" i="8"/>
  <c r="V277" i="8"/>
  <c r="W277" i="8"/>
  <c r="X317" i="8"/>
  <c r="Y317" i="8"/>
  <c r="V317" i="8"/>
  <c r="W317" i="8"/>
  <c r="X349" i="8"/>
  <c r="Y349" i="8"/>
  <c r="V349" i="8"/>
  <c r="W349" i="8"/>
  <c r="X389" i="8"/>
  <c r="Y389" i="8"/>
  <c r="V389" i="8"/>
  <c r="W389" i="8"/>
  <c r="X413" i="8"/>
  <c r="Y413" i="8"/>
  <c r="V413" i="8"/>
  <c r="W413" i="8"/>
  <c r="X453" i="8"/>
  <c r="Y453" i="8"/>
  <c r="V453" i="8"/>
  <c r="W453" i="8"/>
  <c r="X493" i="8"/>
  <c r="Y493" i="8"/>
  <c r="V493" i="8"/>
  <c r="W493" i="8"/>
  <c r="X541" i="8"/>
  <c r="Y541" i="8"/>
  <c r="V541" i="8"/>
  <c r="W541" i="8"/>
  <c r="X581" i="8"/>
  <c r="Y581" i="8"/>
  <c r="V581" i="8"/>
  <c r="W581" i="8"/>
  <c r="X621" i="8"/>
  <c r="Y621" i="8"/>
  <c r="V621" i="8"/>
  <c r="W621" i="8"/>
  <c r="X661" i="8"/>
  <c r="Y661" i="8"/>
  <c r="V661" i="8"/>
  <c r="W661" i="8"/>
  <c r="X701" i="8"/>
  <c r="Y701" i="8"/>
  <c r="V701" i="8"/>
  <c r="W701" i="8"/>
  <c r="X741" i="8"/>
  <c r="Y741" i="8"/>
  <c r="V741" i="8"/>
  <c r="W741" i="8"/>
  <c r="X781" i="8"/>
  <c r="Y781" i="8"/>
  <c r="V781" i="8"/>
  <c r="W781" i="8"/>
  <c r="X821" i="8"/>
  <c r="Y821" i="8"/>
  <c r="V821" i="8"/>
  <c r="W821" i="8"/>
  <c r="X845" i="8"/>
  <c r="Y845" i="8"/>
  <c r="V845" i="8"/>
  <c r="W845" i="8"/>
  <c r="X877" i="8"/>
  <c r="Y877" i="8"/>
  <c r="V877" i="8"/>
  <c r="W877" i="8"/>
  <c r="X901" i="8"/>
  <c r="Y901" i="8"/>
  <c r="V901" i="8"/>
  <c r="W901" i="8"/>
  <c r="X933" i="8"/>
  <c r="Y933" i="8"/>
  <c r="V933" i="8"/>
  <c r="W933" i="8"/>
  <c r="X949" i="8"/>
  <c r="Y949" i="8"/>
  <c r="V949" i="8"/>
  <c r="W949" i="8"/>
  <c r="X973" i="8"/>
  <c r="Y973" i="8"/>
  <c r="V973" i="8"/>
  <c r="W973" i="8"/>
  <c r="X997" i="8"/>
  <c r="Y997" i="8"/>
  <c r="V997" i="8"/>
  <c r="W997" i="8"/>
  <c r="Y1037" i="8"/>
  <c r="V1037" i="8"/>
  <c r="W1037" i="8"/>
  <c r="X1037" i="8"/>
  <c r="X38" i="9"/>
  <c r="Y38" i="9"/>
  <c r="V38" i="9"/>
  <c r="W38" i="9"/>
  <c r="Y73" i="9"/>
  <c r="V73" i="9"/>
  <c r="W73" i="9"/>
  <c r="X73" i="9"/>
  <c r="X96" i="9"/>
  <c r="Y96" i="9"/>
  <c r="V96" i="9"/>
  <c r="W96" i="9"/>
  <c r="Y137" i="9"/>
  <c r="V137" i="9"/>
  <c r="W137" i="9"/>
  <c r="X137" i="9"/>
  <c r="Y169" i="9"/>
  <c r="X169" i="9"/>
  <c r="V169" i="9"/>
  <c r="W169" i="9"/>
  <c r="Y209" i="9"/>
  <c r="X209" i="9"/>
  <c r="V209" i="9"/>
  <c r="W209" i="9"/>
  <c r="Y249" i="9"/>
  <c r="X249" i="9"/>
  <c r="V249" i="9"/>
  <c r="W249" i="9"/>
  <c r="Y289" i="9"/>
  <c r="V289" i="9"/>
  <c r="W289" i="9"/>
  <c r="X289" i="9"/>
  <c r="Y329" i="9"/>
  <c r="X329" i="9"/>
  <c r="V329" i="9"/>
  <c r="W329" i="9"/>
  <c r="Y369" i="9"/>
  <c r="X369" i="9"/>
  <c r="V369" i="9"/>
  <c r="W369" i="9"/>
  <c r="Y409" i="9"/>
  <c r="X409" i="9"/>
  <c r="V409" i="9"/>
  <c r="W409" i="9"/>
  <c r="Y449" i="9"/>
  <c r="X449" i="9"/>
  <c r="V449" i="9"/>
  <c r="W449" i="9"/>
  <c r="Y489" i="9"/>
  <c r="X489" i="9"/>
  <c r="V489" i="9"/>
  <c r="W489" i="9"/>
  <c r="Y521" i="9"/>
  <c r="X521" i="9"/>
  <c r="V521" i="9"/>
  <c r="W521" i="9"/>
  <c r="Y561" i="9"/>
  <c r="X561" i="9"/>
  <c r="V561" i="9"/>
  <c r="W561" i="9"/>
  <c r="Y601" i="9"/>
  <c r="X601" i="9"/>
  <c r="V601" i="9"/>
  <c r="W601" i="9"/>
  <c r="Y641" i="9"/>
  <c r="X641" i="9"/>
  <c r="V641" i="9"/>
  <c r="W641" i="9"/>
  <c r="Y681" i="9"/>
  <c r="X681" i="9"/>
  <c r="V681" i="9"/>
  <c r="W681" i="9"/>
  <c r="Y713" i="9"/>
  <c r="X713" i="9"/>
  <c r="V713" i="9"/>
  <c r="W713" i="9"/>
  <c r="Y745" i="9"/>
  <c r="X745" i="9"/>
  <c r="V745" i="9"/>
  <c r="W745" i="9"/>
  <c r="Y777" i="9"/>
  <c r="X777" i="9"/>
  <c r="V777" i="9"/>
  <c r="W777" i="9"/>
  <c r="Y809" i="9"/>
  <c r="X809" i="9"/>
  <c r="V809" i="9"/>
  <c r="W809" i="9"/>
  <c r="Y841" i="9"/>
  <c r="X841" i="9"/>
  <c r="V841" i="9"/>
  <c r="W841" i="9"/>
  <c r="Y857" i="9"/>
  <c r="X857" i="9"/>
  <c r="V857" i="9"/>
  <c r="W857" i="9"/>
  <c r="Y889" i="9"/>
  <c r="X889" i="9"/>
  <c r="V889" i="9"/>
  <c r="W889" i="9"/>
  <c r="Y921" i="9"/>
  <c r="X921" i="9"/>
  <c r="V921" i="9"/>
  <c r="W921" i="9"/>
  <c r="Y945" i="9"/>
  <c r="X945" i="9"/>
  <c r="V945" i="9"/>
  <c r="W945" i="9"/>
  <c r="Y977" i="9"/>
  <c r="X977" i="9"/>
  <c r="V977" i="9"/>
  <c r="W977" i="9"/>
  <c r="Y993" i="9"/>
  <c r="X993" i="9"/>
  <c r="V993" i="9"/>
  <c r="W993" i="9"/>
  <c r="Y1009" i="9"/>
  <c r="X1009" i="9"/>
  <c r="V1009" i="9"/>
  <c r="W1009" i="9"/>
  <c r="Y1025" i="9"/>
  <c r="X1025" i="9"/>
  <c r="V1025" i="9"/>
  <c r="W1025" i="9"/>
  <c r="Y1057" i="9"/>
  <c r="X1057" i="9"/>
  <c r="V1057" i="9"/>
  <c r="W1057" i="9"/>
  <c r="Y61" i="10"/>
  <c r="V61" i="10"/>
  <c r="W61" i="10"/>
  <c r="X61" i="10"/>
  <c r="Y85" i="10"/>
  <c r="V85" i="10"/>
  <c r="W85" i="10"/>
  <c r="X85" i="10"/>
  <c r="Y109" i="10"/>
  <c r="V109" i="10"/>
  <c r="W109" i="10"/>
  <c r="X109" i="10"/>
  <c r="Y125" i="10"/>
  <c r="V125" i="10"/>
  <c r="W125" i="10"/>
  <c r="X125" i="10"/>
  <c r="Y141" i="10"/>
  <c r="V141" i="10"/>
  <c r="W141" i="10"/>
  <c r="X141" i="10"/>
  <c r="Y165" i="10"/>
  <c r="V165" i="10"/>
  <c r="W165" i="10"/>
  <c r="X165" i="10"/>
  <c r="Y189" i="10"/>
  <c r="V189" i="10"/>
  <c r="W189" i="10"/>
  <c r="X189" i="10"/>
  <c r="Y221" i="10"/>
  <c r="V221" i="10"/>
  <c r="W221" i="10"/>
  <c r="X221" i="10"/>
  <c r="Y245" i="10"/>
  <c r="V245" i="10"/>
  <c r="W245" i="10"/>
  <c r="X245" i="10"/>
  <c r="Y269" i="10"/>
  <c r="V269" i="10"/>
  <c r="W269" i="10"/>
  <c r="X269" i="10"/>
  <c r="Y301" i="10"/>
  <c r="V301" i="10"/>
  <c r="W301" i="10"/>
  <c r="X301" i="10"/>
  <c r="Y325" i="10"/>
  <c r="V325" i="10"/>
  <c r="W325" i="10"/>
  <c r="X325" i="10"/>
  <c r="Y341" i="10"/>
  <c r="V341" i="10"/>
  <c r="W341" i="10"/>
  <c r="X341" i="10"/>
  <c r="Y365" i="10"/>
  <c r="V365" i="10"/>
  <c r="W365" i="10"/>
  <c r="X365" i="10"/>
  <c r="Y373" i="10"/>
  <c r="V373" i="10"/>
  <c r="W373" i="10"/>
  <c r="X373" i="10"/>
  <c r="Y389" i="10"/>
  <c r="V389" i="10"/>
  <c r="W389" i="10"/>
  <c r="X389" i="10"/>
  <c r="Y397" i="10"/>
  <c r="V397" i="10"/>
  <c r="W397" i="10"/>
  <c r="X397" i="10"/>
  <c r="Y413" i="10"/>
  <c r="V413" i="10"/>
  <c r="W413" i="10"/>
  <c r="X413" i="10"/>
  <c r="Y429" i="10"/>
  <c r="V429" i="10"/>
  <c r="W429" i="10"/>
  <c r="X429" i="10"/>
  <c r="Y453" i="10"/>
  <c r="V453" i="10"/>
  <c r="W453" i="10"/>
  <c r="X453" i="10"/>
  <c r="Y469" i="10"/>
  <c r="V469" i="10"/>
  <c r="W469" i="10"/>
  <c r="X469" i="10"/>
  <c r="Y493" i="10"/>
  <c r="V493" i="10"/>
  <c r="W493" i="10"/>
  <c r="X493" i="10"/>
  <c r="Y509" i="10"/>
  <c r="V509" i="10"/>
  <c r="W509" i="10"/>
  <c r="X509" i="10"/>
  <c r="Y525" i="10"/>
  <c r="V525" i="10"/>
  <c r="W525" i="10"/>
  <c r="X525" i="10"/>
  <c r="Y541" i="10"/>
  <c r="V541" i="10"/>
  <c r="W541" i="10"/>
  <c r="X541" i="10"/>
  <c r="Y565" i="10"/>
  <c r="V565" i="10"/>
  <c r="W565" i="10"/>
  <c r="X565" i="10"/>
  <c r="Y581" i="10"/>
  <c r="V581" i="10"/>
  <c r="W581" i="10"/>
  <c r="X581" i="10"/>
  <c r="Y597" i="10"/>
  <c r="V597" i="10"/>
  <c r="W597" i="10"/>
  <c r="X597" i="10"/>
  <c r="Y621" i="10"/>
  <c r="V621" i="10"/>
  <c r="W621" i="10"/>
  <c r="X621" i="10"/>
  <c r="Y669" i="10"/>
  <c r="V669" i="10"/>
  <c r="W669" i="10"/>
  <c r="X669" i="10"/>
  <c r="Y765" i="10"/>
  <c r="V765" i="10"/>
  <c r="W765" i="10"/>
  <c r="X765" i="10"/>
  <c r="Y781" i="10"/>
  <c r="V781" i="10"/>
  <c r="W781" i="10"/>
  <c r="X781" i="10"/>
  <c r="Y797" i="10"/>
  <c r="V797" i="10"/>
  <c r="W797" i="10"/>
  <c r="X797" i="10"/>
  <c r="Y813" i="10"/>
  <c r="V813" i="10"/>
  <c r="W813" i="10"/>
  <c r="X813" i="10"/>
  <c r="Y829" i="10"/>
  <c r="V829" i="10"/>
  <c r="W829" i="10"/>
  <c r="X829" i="10"/>
  <c r="Y845" i="10"/>
  <c r="V845" i="10"/>
  <c r="W845" i="10"/>
  <c r="X845" i="10"/>
  <c r="Y861" i="10"/>
  <c r="V861" i="10"/>
  <c r="W861" i="10"/>
  <c r="X861" i="10"/>
  <c r="Y877" i="10"/>
  <c r="V877" i="10"/>
  <c r="W877" i="10"/>
  <c r="X877" i="10"/>
  <c r="Y893" i="10"/>
  <c r="V893" i="10"/>
  <c r="W893" i="10"/>
  <c r="X893" i="10"/>
  <c r="Y901" i="10"/>
  <c r="V901" i="10"/>
  <c r="W901" i="10"/>
  <c r="X901" i="10"/>
  <c r="Y917" i="10"/>
  <c r="V917" i="10"/>
  <c r="W917" i="10"/>
  <c r="X917" i="10"/>
  <c r="Y933" i="10"/>
  <c r="V933" i="10"/>
  <c r="W933" i="10"/>
  <c r="X933" i="10"/>
  <c r="Y949" i="10"/>
  <c r="V949" i="10"/>
  <c r="W949" i="10"/>
  <c r="X949" i="10"/>
  <c r="Y965" i="10"/>
  <c r="V965" i="10"/>
  <c r="W965" i="10"/>
  <c r="X965" i="10"/>
  <c r="Y981" i="10"/>
  <c r="V981" i="10"/>
  <c r="W981" i="10"/>
  <c r="X981" i="10"/>
  <c r="Y997" i="10"/>
  <c r="V997" i="10"/>
  <c r="W997" i="10"/>
  <c r="X997" i="10"/>
  <c r="Y1045" i="10"/>
  <c r="V1045" i="10"/>
  <c r="W1045" i="10"/>
  <c r="X1045" i="10"/>
  <c r="V73" i="11"/>
  <c r="W73" i="11"/>
  <c r="X73" i="11"/>
  <c r="Y73" i="11"/>
  <c r="V121" i="11"/>
  <c r="W121" i="11"/>
  <c r="X121" i="11"/>
  <c r="Y121" i="11"/>
  <c r="V161" i="11"/>
  <c r="W161" i="11"/>
  <c r="X161" i="11"/>
  <c r="Y161" i="11"/>
  <c r="V193" i="11"/>
  <c r="W193" i="11"/>
  <c r="X193" i="11"/>
  <c r="Y193" i="11"/>
  <c r="V233" i="11"/>
  <c r="W233" i="11"/>
  <c r="X233" i="11"/>
  <c r="Y233" i="11"/>
  <c r="V273" i="11"/>
  <c r="W273" i="11"/>
  <c r="X273" i="11"/>
  <c r="Y273" i="11"/>
  <c r="V321" i="11"/>
  <c r="W321" i="11"/>
  <c r="X321" i="11"/>
  <c r="Y321" i="11"/>
  <c r="V369" i="11"/>
  <c r="W369" i="11"/>
  <c r="X369" i="11"/>
  <c r="Y369" i="11"/>
  <c r="V409" i="11"/>
  <c r="W409" i="11"/>
  <c r="X409" i="11"/>
  <c r="Y409" i="11"/>
  <c r="V473" i="11"/>
  <c r="W473" i="11"/>
  <c r="X473" i="11"/>
  <c r="Y473" i="11"/>
  <c r="V529" i="11"/>
  <c r="W529" i="11"/>
  <c r="X529" i="11"/>
  <c r="Y529" i="11"/>
  <c r="V577" i="11"/>
  <c r="W577" i="11"/>
  <c r="X577" i="11"/>
  <c r="Y577" i="11"/>
  <c r="V609" i="11"/>
  <c r="W609" i="11"/>
  <c r="X609" i="11"/>
  <c r="Y609" i="11"/>
  <c r="V641" i="11"/>
  <c r="W641" i="11"/>
  <c r="X641" i="11"/>
  <c r="Y641" i="11"/>
  <c r="V673" i="11"/>
  <c r="W673" i="11"/>
  <c r="X673" i="11"/>
  <c r="Y673" i="11"/>
  <c r="V713" i="11"/>
  <c r="W713" i="11"/>
  <c r="X713" i="11"/>
  <c r="Y713" i="11"/>
  <c r="V753" i="11"/>
  <c r="W753" i="11"/>
  <c r="X753" i="11"/>
  <c r="Y753" i="11"/>
  <c r="V793" i="11"/>
  <c r="W793" i="11"/>
  <c r="X793" i="11"/>
  <c r="Y793" i="11"/>
  <c r="V841" i="11"/>
  <c r="W841" i="11"/>
  <c r="X841" i="11"/>
  <c r="Y841" i="11"/>
  <c r="V889" i="11"/>
  <c r="W889" i="11"/>
  <c r="X889" i="11"/>
  <c r="Y889" i="11"/>
  <c r="V937" i="11"/>
  <c r="W937" i="11"/>
  <c r="X937" i="11"/>
  <c r="Y937" i="11"/>
  <c r="V953" i="11"/>
  <c r="W953" i="11"/>
  <c r="X953" i="11"/>
  <c r="Y953" i="11"/>
  <c r="V969" i="11"/>
  <c r="W969" i="11"/>
  <c r="X969" i="11"/>
  <c r="Y969" i="11"/>
  <c r="V993" i="11"/>
  <c r="W993" i="11"/>
  <c r="X993" i="11"/>
  <c r="Y993" i="11"/>
  <c r="V1001" i="11"/>
  <c r="W1001" i="11"/>
  <c r="X1001" i="11"/>
  <c r="Y1001" i="11"/>
  <c r="V1009" i="11"/>
  <c r="W1009" i="11"/>
  <c r="X1009" i="11"/>
  <c r="Y1009" i="11"/>
  <c r="V1025" i="11"/>
  <c r="W1025" i="11"/>
  <c r="X1025" i="11"/>
  <c r="Y1025" i="11"/>
  <c r="W50" i="12"/>
  <c r="X50" i="12"/>
  <c r="Y50" i="12"/>
  <c r="V50" i="12"/>
  <c r="V93" i="12"/>
  <c r="W93" i="12"/>
  <c r="X93" i="12"/>
  <c r="Y93" i="12"/>
  <c r="V117" i="12"/>
  <c r="W117" i="12"/>
  <c r="X117" i="12"/>
  <c r="Y117" i="12"/>
  <c r="V157" i="12"/>
  <c r="W157" i="12"/>
  <c r="X157" i="12"/>
  <c r="Y157" i="12"/>
  <c r="V189" i="12"/>
  <c r="W189" i="12"/>
  <c r="X189" i="12"/>
  <c r="Y189" i="12"/>
  <c r="V221" i="12"/>
  <c r="W221" i="12"/>
  <c r="X221" i="12"/>
  <c r="Y221" i="12"/>
  <c r="V253" i="12"/>
  <c r="W253" i="12"/>
  <c r="X253" i="12"/>
  <c r="Y253" i="12"/>
  <c r="V285" i="12"/>
  <c r="W285" i="12"/>
  <c r="X285" i="12"/>
  <c r="Y285" i="12"/>
  <c r="V317" i="12"/>
  <c r="W317" i="12"/>
  <c r="X317" i="12"/>
  <c r="Y317" i="12"/>
  <c r="V365" i="12"/>
  <c r="W365" i="12"/>
  <c r="X365" i="12"/>
  <c r="Y365" i="12"/>
  <c r="V413" i="12"/>
  <c r="W413" i="12"/>
  <c r="X413" i="12"/>
  <c r="Y413" i="12"/>
  <c r="V453" i="12"/>
  <c r="W453" i="12"/>
  <c r="X453" i="12"/>
  <c r="Y453" i="12"/>
  <c r="V501" i="12"/>
  <c r="W501" i="12"/>
  <c r="X501" i="12"/>
  <c r="Y501" i="12"/>
  <c r="V533" i="12"/>
  <c r="W533" i="12"/>
  <c r="X533" i="12"/>
  <c r="Y533" i="12"/>
  <c r="V581" i="12"/>
  <c r="W581" i="12"/>
  <c r="X581" i="12"/>
  <c r="Y581" i="12"/>
  <c r="V629" i="12"/>
  <c r="W629" i="12"/>
  <c r="X629" i="12"/>
  <c r="Y629" i="12"/>
  <c r="V685" i="12"/>
  <c r="W685" i="12"/>
  <c r="X685" i="12"/>
  <c r="Y685" i="12"/>
  <c r="V733" i="12"/>
  <c r="W733" i="12"/>
  <c r="X733" i="12"/>
  <c r="Y733" i="12"/>
  <c r="V781" i="12"/>
  <c r="W781" i="12"/>
  <c r="X781" i="12"/>
  <c r="Y781" i="12"/>
  <c r="V821" i="12"/>
  <c r="W821" i="12"/>
  <c r="X821" i="12"/>
  <c r="Y821" i="12"/>
  <c r="V853" i="12"/>
  <c r="W853" i="12"/>
  <c r="X853" i="12"/>
  <c r="Y853" i="12"/>
  <c r="V901" i="12"/>
  <c r="W901" i="12"/>
  <c r="X901" i="12"/>
  <c r="Y901" i="12"/>
  <c r="V949" i="12"/>
  <c r="W949" i="12"/>
  <c r="X949" i="12"/>
  <c r="Y949" i="12"/>
  <c r="V1021" i="12"/>
  <c r="W1021" i="12"/>
  <c r="X1021" i="12"/>
  <c r="Y1021" i="12"/>
  <c r="Y38" i="13"/>
  <c r="V38" i="13"/>
  <c r="W38" i="13"/>
  <c r="X38" i="13"/>
  <c r="Y73" i="13"/>
  <c r="W73" i="13"/>
  <c r="X73" i="13"/>
  <c r="V73" i="13"/>
  <c r="Y105" i="13"/>
  <c r="W105" i="13"/>
  <c r="X105" i="13"/>
  <c r="V105" i="13"/>
  <c r="Y145" i="13"/>
  <c r="W145" i="13"/>
  <c r="X145" i="13"/>
  <c r="V145" i="13"/>
  <c r="Y193" i="13"/>
  <c r="W193" i="13"/>
  <c r="X193" i="13"/>
  <c r="V193" i="13"/>
  <c r="Y241" i="13"/>
  <c r="W241" i="13"/>
  <c r="X241" i="13"/>
  <c r="V241" i="13"/>
  <c r="Y289" i="13"/>
  <c r="W289" i="13"/>
  <c r="X289" i="13"/>
  <c r="V289" i="13"/>
  <c r="Y337" i="13"/>
  <c r="W337" i="13"/>
  <c r="X337" i="13"/>
  <c r="V337" i="13"/>
  <c r="Y385" i="13"/>
  <c r="W385" i="13"/>
  <c r="X385" i="13"/>
  <c r="V385" i="13"/>
  <c r="Y417" i="13"/>
  <c r="W417" i="13"/>
  <c r="X417" i="13"/>
  <c r="V417" i="13"/>
  <c r="Y449" i="13"/>
  <c r="W449" i="13"/>
  <c r="X449" i="13"/>
  <c r="V449" i="13"/>
  <c r="Y497" i="13"/>
  <c r="W497" i="13"/>
  <c r="X497" i="13"/>
  <c r="V497" i="13"/>
  <c r="Y529" i="13"/>
  <c r="W529" i="13"/>
  <c r="X529" i="13"/>
  <c r="V529" i="13"/>
  <c r="Y585" i="13"/>
  <c r="W585" i="13"/>
  <c r="X585" i="13"/>
  <c r="V585" i="13"/>
  <c r="Y633" i="13"/>
  <c r="W633" i="13"/>
  <c r="X633" i="13"/>
  <c r="V633" i="13"/>
  <c r="Y681" i="13"/>
  <c r="W681" i="13"/>
  <c r="X681" i="13"/>
  <c r="V681" i="13"/>
  <c r="W721" i="13"/>
  <c r="X721" i="13"/>
  <c r="Y721" i="13"/>
  <c r="V721" i="13"/>
  <c r="W761" i="13"/>
  <c r="X761" i="13"/>
  <c r="Y761" i="13"/>
  <c r="V761" i="13"/>
  <c r="W801" i="13"/>
  <c r="X801" i="13"/>
  <c r="Y801" i="13"/>
  <c r="V801" i="13"/>
  <c r="W841" i="13"/>
  <c r="X841" i="13"/>
  <c r="Y841" i="13"/>
  <c r="V841" i="13"/>
  <c r="W881" i="13"/>
  <c r="X881" i="13"/>
  <c r="Y881" i="13"/>
  <c r="V881" i="13"/>
  <c r="W929" i="13"/>
  <c r="X929" i="13"/>
  <c r="Y929" i="13"/>
  <c r="V929" i="13"/>
  <c r="W1025" i="13"/>
  <c r="X1025" i="13"/>
  <c r="Y1025" i="13"/>
  <c r="V1025" i="13"/>
  <c r="X50" i="14"/>
  <c r="Y50" i="14"/>
  <c r="W50" i="14"/>
  <c r="V50" i="14"/>
  <c r="X85" i="14"/>
  <c r="Y85" i="14"/>
  <c r="V85" i="14"/>
  <c r="W85" i="14"/>
  <c r="X133" i="14"/>
  <c r="Y133" i="14"/>
  <c r="V133" i="14"/>
  <c r="W133" i="14"/>
  <c r="X181" i="14"/>
  <c r="Y181" i="14"/>
  <c r="V181" i="14"/>
  <c r="W181" i="14"/>
  <c r="X229" i="14"/>
  <c r="Y229" i="14"/>
  <c r="V229" i="14"/>
  <c r="W229" i="14"/>
  <c r="X277" i="14"/>
  <c r="Y277" i="14"/>
  <c r="V277" i="14"/>
  <c r="W277" i="14"/>
  <c r="X325" i="14"/>
  <c r="Y325" i="14"/>
  <c r="V325" i="14"/>
  <c r="W325" i="14"/>
  <c r="X365" i="14"/>
  <c r="Y365" i="14"/>
  <c r="V365" i="14"/>
  <c r="W365" i="14"/>
  <c r="X413" i="14"/>
  <c r="Y413" i="14"/>
  <c r="V413" i="14"/>
  <c r="W413" i="14"/>
  <c r="X437" i="14"/>
  <c r="Y437" i="14"/>
  <c r="V437" i="14"/>
  <c r="W437" i="14"/>
  <c r="X477" i="14"/>
  <c r="Y477" i="14"/>
  <c r="V477" i="14"/>
  <c r="W477" i="14"/>
  <c r="X525" i="14"/>
  <c r="Y525" i="14"/>
  <c r="V525" i="14"/>
  <c r="W525" i="14"/>
  <c r="X557" i="14"/>
  <c r="Y557" i="14"/>
  <c r="V557" i="14"/>
  <c r="W557" i="14"/>
  <c r="X597" i="14"/>
  <c r="Y597" i="14"/>
  <c r="V597" i="14"/>
  <c r="W597" i="14"/>
  <c r="X645" i="14"/>
  <c r="Y645" i="14"/>
  <c r="V645" i="14"/>
  <c r="W645" i="14"/>
  <c r="X693" i="14"/>
  <c r="Y693" i="14"/>
  <c r="V693" i="14"/>
  <c r="W693" i="14"/>
  <c r="X725" i="14"/>
  <c r="Y725" i="14"/>
  <c r="V725" i="14"/>
  <c r="W725" i="14"/>
  <c r="X765" i="14"/>
  <c r="Y765" i="14"/>
  <c r="V765" i="14"/>
  <c r="W765" i="14"/>
  <c r="X805" i="14"/>
  <c r="Y805" i="14"/>
  <c r="V805" i="14"/>
  <c r="W805" i="14"/>
  <c r="X837" i="14"/>
  <c r="Y837" i="14"/>
  <c r="V837" i="14"/>
  <c r="W837" i="14"/>
  <c r="X861" i="14"/>
  <c r="Y861" i="14"/>
  <c r="V861" i="14"/>
  <c r="W861" i="14"/>
  <c r="X901" i="14"/>
  <c r="Y901" i="14"/>
  <c r="V901" i="14"/>
  <c r="W901" i="14"/>
  <c r="X925" i="14"/>
  <c r="Y925" i="14"/>
  <c r="V925" i="14"/>
  <c r="W925" i="14"/>
  <c r="X957" i="14"/>
  <c r="Y957" i="14"/>
  <c r="V957" i="14"/>
  <c r="W957" i="14"/>
  <c r="X1029" i="14"/>
  <c r="Y1029" i="14"/>
  <c r="V1029" i="14"/>
  <c r="W1029" i="14"/>
  <c r="X54" i="15"/>
  <c r="Y54" i="15"/>
  <c r="W54" i="15"/>
  <c r="V54" i="15"/>
  <c r="X97" i="15"/>
  <c r="Y97" i="15"/>
  <c r="V97" i="15"/>
  <c r="W97" i="15"/>
  <c r="X145" i="15"/>
  <c r="Y145" i="15"/>
  <c r="V145" i="15"/>
  <c r="W145" i="15"/>
  <c r="X193" i="15"/>
  <c r="Y193" i="15"/>
  <c r="V193" i="15"/>
  <c r="W193" i="15"/>
  <c r="X233" i="15"/>
  <c r="Y233" i="15"/>
  <c r="W233" i="15"/>
  <c r="V233" i="15"/>
  <c r="X281" i="15"/>
  <c r="Y281" i="15"/>
  <c r="W281" i="15"/>
  <c r="V281" i="15"/>
  <c r="X329" i="15"/>
  <c r="Y329" i="15"/>
  <c r="W329" i="15"/>
  <c r="V329" i="15"/>
  <c r="X369" i="15"/>
  <c r="Y369" i="15"/>
  <c r="W369" i="15"/>
  <c r="V369" i="15"/>
  <c r="X401" i="15"/>
  <c r="Y401" i="15"/>
  <c r="W401" i="15"/>
  <c r="V401" i="15"/>
  <c r="X441" i="15"/>
  <c r="Y441" i="15"/>
  <c r="W441" i="15"/>
  <c r="V441" i="15"/>
  <c r="X481" i="15"/>
  <c r="Y481" i="15"/>
  <c r="W481" i="15"/>
  <c r="V481" i="15"/>
  <c r="X521" i="15"/>
  <c r="Y521" i="15"/>
  <c r="W521" i="15"/>
  <c r="V521" i="15"/>
  <c r="X561" i="15"/>
  <c r="Y561" i="15"/>
  <c r="W561" i="15"/>
  <c r="V561" i="15"/>
  <c r="X609" i="15"/>
  <c r="Y609" i="15"/>
  <c r="W609" i="15"/>
  <c r="V609" i="15"/>
  <c r="X657" i="15"/>
  <c r="Y657" i="15"/>
  <c r="W657" i="15"/>
  <c r="V657" i="15"/>
  <c r="Y705" i="15"/>
  <c r="W705" i="15"/>
  <c r="X705" i="15"/>
  <c r="V705" i="15"/>
  <c r="Y745" i="15"/>
  <c r="W745" i="15"/>
  <c r="X745" i="15"/>
  <c r="V745" i="15"/>
  <c r="Y777" i="15"/>
  <c r="W777" i="15"/>
  <c r="X777" i="15"/>
  <c r="V777" i="15"/>
  <c r="Y817" i="15"/>
  <c r="W817" i="15"/>
  <c r="X817" i="15"/>
  <c r="V817" i="15"/>
  <c r="Y849" i="15"/>
  <c r="W849" i="15"/>
  <c r="X849" i="15"/>
  <c r="V849" i="15"/>
  <c r="Y905" i="15"/>
  <c r="W905" i="15"/>
  <c r="X905" i="15"/>
  <c r="V905" i="15"/>
  <c r="Y1041" i="15"/>
  <c r="W1041" i="15"/>
  <c r="X1041" i="15"/>
  <c r="V1041" i="15"/>
  <c r="Y50" i="16"/>
  <c r="V50" i="16"/>
  <c r="W50" i="16"/>
  <c r="X50" i="16"/>
  <c r="Y93" i="16"/>
  <c r="V93" i="16"/>
  <c r="W93" i="16"/>
  <c r="X93" i="16"/>
  <c r="Y141" i="16"/>
  <c r="V141" i="16"/>
  <c r="W141" i="16"/>
  <c r="X141" i="16"/>
  <c r="Y189" i="16"/>
  <c r="V189" i="16"/>
  <c r="W189" i="16"/>
  <c r="X189" i="16"/>
  <c r="Y237" i="16"/>
  <c r="V237" i="16"/>
  <c r="W237" i="16"/>
  <c r="X237" i="16"/>
  <c r="Y277" i="16"/>
  <c r="V277" i="16"/>
  <c r="W277" i="16"/>
  <c r="X277" i="16"/>
  <c r="Y317" i="16"/>
  <c r="V317" i="16"/>
  <c r="W317" i="16"/>
  <c r="X317" i="16"/>
  <c r="Y349" i="16"/>
  <c r="V349" i="16"/>
  <c r="W349" i="16"/>
  <c r="X349" i="16"/>
  <c r="Y373" i="16"/>
  <c r="V373" i="16"/>
  <c r="W373" i="16"/>
  <c r="X373" i="16"/>
  <c r="Y397" i="16"/>
  <c r="V397" i="16"/>
  <c r="W397" i="16"/>
  <c r="X397" i="16"/>
  <c r="Y429" i="16"/>
  <c r="V429" i="16"/>
  <c r="W429" i="16"/>
  <c r="X429" i="16"/>
  <c r="Y461" i="16"/>
  <c r="W461" i="16"/>
  <c r="X461" i="16"/>
  <c r="V461" i="16"/>
  <c r="Y501" i="16"/>
  <c r="W501" i="16"/>
  <c r="V501" i="16"/>
  <c r="X501" i="16"/>
  <c r="Y525" i="16"/>
  <c r="W525" i="16"/>
  <c r="X525" i="16"/>
  <c r="V525" i="16"/>
  <c r="Y565" i="16"/>
  <c r="W565" i="16"/>
  <c r="V565" i="16"/>
  <c r="X565" i="16"/>
  <c r="Y589" i="16"/>
  <c r="W589" i="16"/>
  <c r="X589" i="16"/>
  <c r="V589" i="16"/>
  <c r="Y621" i="16"/>
  <c r="W621" i="16"/>
  <c r="V621" i="16"/>
  <c r="X621" i="16"/>
  <c r="Y645" i="16"/>
  <c r="W645" i="16"/>
  <c r="V645" i="16"/>
  <c r="X645" i="16"/>
  <c r="Y693" i="16"/>
  <c r="W693" i="16"/>
  <c r="V693" i="16"/>
  <c r="X693" i="16"/>
  <c r="Y725" i="16"/>
  <c r="W725" i="16"/>
  <c r="X725" i="16"/>
  <c r="V725" i="16"/>
  <c r="Y757" i="16"/>
  <c r="W757" i="16"/>
  <c r="V757" i="16"/>
  <c r="X757" i="16"/>
  <c r="Y797" i="16"/>
  <c r="W797" i="16"/>
  <c r="V797" i="16"/>
  <c r="X797" i="16"/>
  <c r="Y821" i="16"/>
  <c r="W821" i="16"/>
  <c r="V821" i="16"/>
  <c r="X821" i="16"/>
  <c r="Y853" i="16"/>
  <c r="W853" i="16"/>
  <c r="X853" i="16"/>
  <c r="V853" i="16"/>
  <c r="Y877" i="16"/>
  <c r="W877" i="16"/>
  <c r="V877" i="16"/>
  <c r="X877" i="16"/>
  <c r="Y933" i="16"/>
  <c r="W933" i="16"/>
  <c r="V933" i="16"/>
  <c r="X933" i="16"/>
  <c r="Y1029" i="16"/>
  <c r="W1029" i="16"/>
  <c r="V1029" i="16"/>
  <c r="X1029" i="16"/>
  <c r="Y46" i="17"/>
  <c r="X46" i="17"/>
  <c r="W46" i="17"/>
  <c r="V46" i="17"/>
  <c r="Y81" i="17"/>
  <c r="X81" i="17"/>
  <c r="W81" i="17"/>
  <c r="V81" i="17"/>
  <c r="Y113" i="17"/>
  <c r="X113" i="17"/>
  <c r="W113" i="17"/>
  <c r="V113" i="17"/>
  <c r="Y145" i="17"/>
  <c r="X145" i="17"/>
  <c r="W145" i="17"/>
  <c r="V145" i="17"/>
  <c r="Y193" i="17"/>
  <c r="X193" i="17"/>
  <c r="W193" i="17"/>
  <c r="V193" i="17"/>
  <c r="Y225" i="17"/>
  <c r="X225" i="17"/>
  <c r="W225" i="17"/>
  <c r="V225" i="17"/>
  <c r="Y273" i="17"/>
  <c r="X273" i="17"/>
  <c r="W273" i="17"/>
  <c r="V273" i="17"/>
  <c r="Y313" i="17"/>
  <c r="X313" i="17"/>
  <c r="W313" i="17"/>
  <c r="V313" i="17"/>
  <c r="Y337" i="17"/>
  <c r="X337" i="17"/>
  <c r="W337" i="17"/>
  <c r="V337" i="17"/>
  <c r="Y385" i="17"/>
  <c r="X385" i="17"/>
  <c r="W385" i="17"/>
  <c r="V385" i="17"/>
  <c r="Y433" i="17"/>
  <c r="X433" i="17"/>
  <c r="W433" i="17"/>
  <c r="V433" i="17"/>
  <c r="Y473" i="17"/>
  <c r="X473" i="17"/>
  <c r="W473" i="17"/>
  <c r="V473" i="17"/>
  <c r="Y521" i="17"/>
  <c r="X521" i="17"/>
  <c r="W521" i="17"/>
  <c r="V521" i="17"/>
  <c r="Y577" i="17"/>
  <c r="X577" i="17"/>
  <c r="W577" i="17"/>
  <c r="V577" i="17"/>
  <c r="Y641" i="17"/>
  <c r="X641" i="17"/>
  <c r="W641" i="17"/>
  <c r="V641" i="17"/>
  <c r="Y689" i="17"/>
  <c r="X689" i="17"/>
  <c r="W689" i="17"/>
  <c r="V689" i="17"/>
  <c r="Y721" i="17"/>
  <c r="W721" i="17"/>
  <c r="X721" i="17"/>
  <c r="V721" i="17"/>
  <c r="Y745" i="17"/>
  <c r="W745" i="17"/>
  <c r="V745" i="17"/>
  <c r="X745" i="17"/>
  <c r="Y777" i="17"/>
  <c r="X777" i="17"/>
  <c r="W777" i="17"/>
  <c r="V777" i="17"/>
  <c r="Y801" i="17"/>
  <c r="X801" i="17"/>
  <c r="W801" i="17"/>
  <c r="V801" i="17"/>
  <c r="Y841" i="17"/>
  <c r="W841" i="17"/>
  <c r="X841" i="17"/>
  <c r="V841" i="17"/>
  <c r="Y857" i="17"/>
  <c r="W857" i="17"/>
  <c r="X857" i="17"/>
  <c r="V857" i="17"/>
  <c r="Y897" i="17"/>
  <c r="W897" i="17"/>
  <c r="X897" i="17"/>
  <c r="V897" i="17"/>
  <c r="Y905" i="17"/>
  <c r="W905" i="17"/>
  <c r="X905" i="17"/>
  <c r="V905" i="17"/>
  <c r="Y929" i="17"/>
  <c r="W929" i="17"/>
  <c r="X929" i="17"/>
  <c r="V929" i="17"/>
  <c r="Y937" i="17"/>
  <c r="X937" i="17"/>
  <c r="W937" i="17"/>
  <c r="V937" i="17"/>
  <c r="Y953" i="17"/>
  <c r="X953" i="17"/>
  <c r="V953" i="17"/>
  <c r="W953" i="17"/>
  <c r="Y969" i="17"/>
  <c r="X969" i="17"/>
  <c r="V969" i="17"/>
  <c r="W969" i="17"/>
  <c r="Y985" i="17"/>
  <c r="X985" i="17"/>
  <c r="V985" i="17"/>
  <c r="W985" i="17"/>
  <c r="Y993" i="17"/>
  <c r="X993" i="17"/>
  <c r="V993" i="17"/>
  <c r="W993" i="17"/>
  <c r="Y1001" i="17"/>
  <c r="X1001" i="17"/>
  <c r="V1001" i="17"/>
  <c r="W1001" i="17"/>
  <c r="Y1009" i="17"/>
  <c r="X1009" i="17"/>
  <c r="V1009" i="17"/>
  <c r="W1009" i="17"/>
  <c r="Y1057" i="17"/>
  <c r="X1057" i="17"/>
  <c r="V1057" i="17"/>
  <c r="W1057" i="17"/>
  <c r="Y85" i="18"/>
  <c r="X85" i="18"/>
  <c r="W85" i="18"/>
  <c r="V85" i="18"/>
  <c r="Y125" i="18"/>
  <c r="X125" i="18"/>
  <c r="W125" i="18"/>
  <c r="V125" i="18"/>
  <c r="Y181" i="18"/>
  <c r="X181" i="18"/>
  <c r="W181" i="18"/>
  <c r="V181" i="18"/>
  <c r="Y205" i="18"/>
  <c r="X205" i="18"/>
  <c r="W205" i="18"/>
  <c r="V205" i="18"/>
  <c r="Y245" i="18"/>
  <c r="X245" i="18"/>
  <c r="W245" i="18"/>
  <c r="V245" i="18"/>
  <c r="Y261" i="18"/>
  <c r="X261" i="18"/>
  <c r="W261" i="18"/>
  <c r="V261" i="18"/>
  <c r="X285" i="18"/>
  <c r="Y285" i="18"/>
  <c r="W285" i="18"/>
  <c r="V285" i="18"/>
  <c r="Y325" i="18"/>
  <c r="X325" i="18"/>
  <c r="W325" i="18"/>
  <c r="V325" i="18"/>
  <c r="Y349" i="18"/>
  <c r="X349" i="18"/>
  <c r="W349" i="18"/>
  <c r="V349" i="18"/>
  <c r="Y389" i="18"/>
  <c r="X389" i="18"/>
  <c r="W389" i="18"/>
  <c r="V389" i="18"/>
  <c r="Y429" i="18"/>
  <c r="X429" i="18"/>
  <c r="W429" i="18"/>
  <c r="V429" i="18"/>
  <c r="Y477" i="18"/>
  <c r="X477" i="18"/>
  <c r="W477" i="18"/>
  <c r="V477" i="18"/>
  <c r="Y517" i="18"/>
  <c r="X517" i="18"/>
  <c r="W517" i="18"/>
  <c r="V517" i="18"/>
  <c r="Y597" i="18"/>
  <c r="X597" i="18"/>
  <c r="W597" i="18"/>
  <c r="V597" i="18"/>
  <c r="Y797" i="18"/>
  <c r="X797" i="18"/>
  <c r="W797" i="18"/>
  <c r="V797" i="18"/>
  <c r="W63" i="4"/>
  <c r="X63" i="4"/>
  <c r="Y63" i="4"/>
  <c r="V63" i="4"/>
  <c r="W71" i="4"/>
  <c r="X71" i="4"/>
  <c r="Y71" i="4"/>
  <c r="V71" i="4"/>
  <c r="W79" i="4"/>
  <c r="X79" i="4"/>
  <c r="Y79" i="4"/>
  <c r="V79" i="4"/>
  <c r="W87" i="4"/>
  <c r="X87" i="4"/>
  <c r="Y87" i="4"/>
  <c r="V87" i="4"/>
  <c r="W95" i="4"/>
  <c r="X95" i="4"/>
  <c r="Y95" i="4"/>
  <c r="V95" i="4"/>
  <c r="W103" i="4"/>
  <c r="X103" i="4"/>
  <c r="Y103" i="4"/>
  <c r="V103" i="4"/>
  <c r="W111" i="4"/>
  <c r="X111" i="4"/>
  <c r="Y111" i="4"/>
  <c r="V111" i="4"/>
  <c r="W119" i="4"/>
  <c r="X119" i="4"/>
  <c r="Y119" i="4"/>
  <c r="V119" i="4"/>
  <c r="W127" i="4"/>
  <c r="X127" i="4"/>
  <c r="Y127" i="4"/>
  <c r="V127" i="4"/>
  <c r="W135" i="4"/>
  <c r="X135" i="4"/>
  <c r="Y135" i="4"/>
  <c r="V135" i="4"/>
  <c r="W143" i="4"/>
  <c r="X143" i="4"/>
  <c r="Y143" i="4"/>
  <c r="V143" i="4"/>
  <c r="W151" i="4"/>
  <c r="X151" i="4"/>
  <c r="Y151" i="4"/>
  <c r="V151" i="4"/>
  <c r="W159" i="4"/>
  <c r="X159" i="4"/>
  <c r="Y159" i="4"/>
  <c r="V159" i="4"/>
  <c r="W167" i="4"/>
  <c r="X167" i="4"/>
  <c r="Y167" i="4"/>
  <c r="V167" i="4"/>
  <c r="W175" i="4"/>
  <c r="X175" i="4"/>
  <c r="Y175" i="4"/>
  <c r="V175" i="4"/>
  <c r="W183" i="4"/>
  <c r="X183" i="4"/>
  <c r="Y183" i="4"/>
  <c r="V183" i="4"/>
  <c r="W191" i="4"/>
  <c r="X191" i="4"/>
  <c r="Y191" i="4"/>
  <c r="V191" i="4"/>
  <c r="W199" i="4"/>
  <c r="X199" i="4"/>
  <c r="Y199" i="4"/>
  <c r="V199" i="4"/>
  <c r="W207" i="4"/>
  <c r="X207" i="4"/>
  <c r="Y207" i="4"/>
  <c r="V207" i="4"/>
  <c r="W215" i="4"/>
  <c r="X215" i="4"/>
  <c r="Y215" i="4"/>
  <c r="V215" i="4"/>
  <c r="W223" i="4"/>
  <c r="X223" i="4"/>
  <c r="Y223" i="4"/>
  <c r="V223" i="4"/>
  <c r="W231" i="4"/>
  <c r="X231" i="4"/>
  <c r="Y231" i="4"/>
  <c r="V231" i="4"/>
  <c r="W239" i="4"/>
  <c r="X239" i="4"/>
  <c r="Y239" i="4"/>
  <c r="V239" i="4"/>
  <c r="W247" i="4"/>
  <c r="X247" i="4"/>
  <c r="Y247" i="4"/>
  <c r="V247" i="4"/>
  <c r="W255" i="4"/>
  <c r="X255" i="4"/>
  <c r="Y255" i="4"/>
  <c r="V255" i="4"/>
  <c r="W263" i="4"/>
  <c r="X263" i="4"/>
  <c r="Y263" i="4"/>
  <c r="V263" i="4"/>
  <c r="W271" i="4"/>
  <c r="X271" i="4"/>
  <c r="Y271" i="4"/>
  <c r="V271" i="4"/>
  <c r="W279" i="4"/>
  <c r="X279" i="4"/>
  <c r="Y279" i="4"/>
  <c r="V279" i="4"/>
  <c r="W287" i="4"/>
  <c r="X287" i="4"/>
  <c r="Y287" i="4"/>
  <c r="V287" i="4"/>
  <c r="W295" i="4"/>
  <c r="X295" i="4"/>
  <c r="Y295" i="4"/>
  <c r="V295" i="4"/>
  <c r="W303" i="4"/>
  <c r="X303" i="4"/>
  <c r="Y303" i="4"/>
  <c r="V303" i="4"/>
  <c r="W311" i="4"/>
  <c r="X311" i="4"/>
  <c r="Y311" i="4"/>
  <c r="V311" i="4"/>
  <c r="W319" i="4"/>
  <c r="X319" i="4"/>
  <c r="Y319" i="4"/>
  <c r="V319" i="4"/>
  <c r="W327" i="4"/>
  <c r="X327" i="4"/>
  <c r="Y327" i="4"/>
  <c r="V327" i="4"/>
  <c r="W335" i="4"/>
  <c r="X335" i="4"/>
  <c r="Y335" i="4"/>
  <c r="V335" i="4"/>
  <c r="W343" i="4"/>
  <c r="X343" i="4"/>
  <c r="Y343" i="4"/>
  <c r="V343" i="4"/>
  <c r="W351" i="4"/>
  <c r="X351" i="4"/>
  <c r="Y351" i="4"/>
  <c r="V351" i="4"/>
  <c r="W359" i="4"/>
  <c r="X359" i="4"/>
  <c r="Y359" i="4"/>
  <c r="V359" i="4"/>
  <c r="W367" i="4"/>
  <c r="X367" i="4"/>
  <c r="Y367" i="4"/>
  <c r="V367" i="4"/>
  <c r="W375" i="4"/>
  <c r="X375" i="4"/>
  <c r="Y375" i="4"/>
  <c r="V375" i="4"/>
  <c r="W383" i="4"/>
  <c r="X383" i="4"/>
  <c r="Y383" i="4"/>
  <c r="V383" i="4"/>
  <c r="W391" i="4"/>
  <c r="X391" i="4"/>
  <c r="Y391" i="4"/>
  <c r="V391" i="4"/>
  <c r="W399" i="4"/>
  <c r="X399" i="4"/>
  <c r="Y399" i="4"/>
  <c r="V399" i="4"/>
  <c r="W407" i="4"/>
  <c r="X407" i="4"/>
  <c r="Y407" i="4"/>
  <c r="V407" i="4"/>
  <c r="W415" i="4"/>
  <c r="X415" i="4"/>
  <c r="Y415" i="4"/>
  <c r="V415" i="4"/>
  <c r="W423" i="4"/>
  <c r="X423" i="4"/>
  <c r="Y423" i="4"/>
  <c r="V423" i="4"/>
  <c r="W431" i="4"/>
  <c r="X431" i="4"/>
  <c r="Y431" i="4"/>
  <c r="V431" i="4"/>
  <c r="W439" i="4"/>
  <c r="X439" i="4"/>
  <c r="Y439" i="4"/>
  <c r="V439" i="4"/>
  <c r="W447" i="4"/>
  <c r="X447" i="4"/>
  <c r="Y447" i="4"/>
  <c r="V447" i="4"/>
  <c r="W455" i="4"/>
  <c r="X455" i="4"/>
  <c r="Y455" i="4"/>
  <c r="V455" i="4"/>
  <c r="W463" i="4"/>
  <c r="X463" i="4"/>
  <c r="Y463" i="4"/>
  <c r="V463" i="4"/>
  <c r="W471" i="4"/>
  <c r="X471" i="4"/>
  <c r="Y471" i="4"/>
  <c r="V471" i="4"/>
  <c r="W479" i="4"/>
  <c r="X479" i="4"/>
  <c r="Y479" i="4"/>
  <c r="V479" i="4"/>
  <c r="W487" i="4"/>
  <c r="X487" i="4"/>
  <c r="Y487" i="4"/>
  <c r="V487" i="4"/>
  <c r="W495" i="4"/>
  <c r="X495" i="4"/>
  <c r="Y495" i="4"/>
  <c r="V495" i="4"/>
  <c r="W503" i="4"/>
  <c r="X503" i="4"/>
  <c r="Y503" i="4"/>
  <c r="V503" i="4"/>
  <c r="W511" i="4"/>
  <c r="X511" i="4"/>
  <c r="Y511" i="4"/>
  <c r="V511" i="4"/>
  <c r="W519" i="4"/>
  <c r="X519" i="4"/>
  <c r="Y519" i="4"/>
  <c r="V519" i="4"/>
  <c r="W527" i="4"/>
  <c r="X527" i="4"/>
  <c r="Y527" i="4"/>
  <c r="V527" i="4"/>
  <c r="W535" i="4"/>
  <c r="X535" i="4"/>
  <c r="Y535" i="4"/>
  <c r="V535" i="4"/>
  <c r="W543" i="4"/>
  <c r="X543" i="4"/>
  <c r="Y543" i="4"/>
  <c r="V543" i="4"/>
  <c r="W551" i="4"/>
  <c r="X551" i="4"/>
  <c r="Y551" i="4"/>
  <c r="V551" i="4"/>
  <c r="W559" i="4"/>
  <c r="X559" i="4"/>
  <c r="Y559" i="4"/>
  <c r="V559" i="4"/>
  <c r="W567" i="4"/>
  <c r="X567" i="4"/>
  <c r="Y567" i="4"/>
  <c r="V567" i="4"/>
  <c r="W575" i="4"/>
  <c r="X575" i="4"/>
  <c r="Y575" i="4"/>
  <c r="V575" i="4"/>
  <c r="W583" i="4"/>
  <c r="X583" i="4"/>
  <c r="Y583" i="4"/>
  <c r="V583" i="4"/>
  <c r="W591" i="4"/>
  <c r="X591" i="4"/>
  <c r="Y591" i="4"/>
  <c r="V591" i="4"/>
  <c r="W599" i="4"/>
  <c r="X599" i="4"/>
  <c r="Y599" i="4"/>
  <c r="V599" i="4"/>
  <c r="W607" i="4"/>
  <c r="X607" i="4"/>
  <c r="Y607" i="4"/>
  <c r="V607" i="4"/>
  <c r="W615" i="4"/>
  <c r="X615" i="4"/>
  <c r="Y615" i="4"/>
  <c r="V615" i="4"/>
  <c r="X623" i="4"/>
  <c r="Y623" i="4"/>
  <c r="W623" i="4"/>
  <c r="V623" i="4"/>
  <c r="X631" i="4"/>
  <c r="Y631" i="4"/>
  <c r="W631" i="4"/>
  <c r="V631" i="4"/>
  <c r="X639" i="4"/>
  <c r="Y639" i="4"/>
  <c r="W639" i="4"/>
  <c r="V639" i="4"/>
  <c r="X647" i="4"/>
  <c r="Y647" i="4"/>
  <c r="W647" i="4"/>
  <c r="V647" i="4"/>
  <c r="X655" i="4"/>
  <c r="Y655" i="4"/>
  <c r="W655" i="4"/>
  <c r="V655" i="4"/>
  <c r="X663" i="4"/>
  <c r="Y663" i="4"/>
  <c r="W663" i="4"/>
  <c r="V663" i="4"/>
  <c r="X671" i="4"/>
  <c r="Y671" i="4"/>
  <c r="W671" i="4"/>
  <c r="V671" i="4"/>
  <c r="X679" i="4"/>
  <c r="Y679" i="4"/>
  <c r="W679" i="4"/>
  <c r="V679" i="4"/>
  <c r="X687" i="4"/>
  <c r="Y687" i="4"/>
  <c r="W687" i="4"/>
  <c r="V687" i="4"/>
  <c r="X695" i="4"/>
  <c r="Y695" i="4"/>
  <c r="V695" i="4"/>
  <c r="W695" i="4"/>
  <c r="X703" i="4"/>
  <c r="Y703" i="4"/>
  <c r="V703" i="4"/>
  <c r="W703" i="4"/>
  <c r="X711" i="4"/>
  <c r="Y711" i="4"/>
  <c r="V711" i="4"/>
  <c r="W711" i="4"/>
  <c r="X719" i="4"/>
  <c r="Y719" i="4"/>
  <c r="V719" i="4"/>
  <c r="W719" i="4"/>
  <c r="X727" i="4"/>
  <c r="Y727" i="4"/>
  <c r="V727" i="4"/>
  <c r="W727" i="4"/>
  <c r="X735" i="4"/>
  <c r="Y735" i="4"/>
  <c r="V735" i="4"/>
  <c r="W735" i="4"/>
  <c r="X743" i="4"/>
  <c r="Y743" i="4"/>
  <c r="V743" i="4"/>
  <c r="W743" i="4"/>
  <c r="X751" i="4"/>
  <c r="Y751" i="4"/>
  <c r="V751" i="4"/>
  <c r="W751" i="4"/>
  <c r="X759" i="4"/>
  <c r="Y759" i="4"/>
  <c r="V759" i="4"/>
  <c r="W759" i="4"/>
  <c r="X767" i="4"/>
  <c r="Y767" i="4"/>
  <c r="V767" i="4"/>
  <c r="W767" i="4"/>
  <c r="X775" i="4"/>
  <c r="Y775" i="4"/>
  <c r="V775" i="4"/>
  <c r="W775" i="4"/>
  <c r="X783" i="4"/>
  <c r="Y783" i="4"/>
  <c r="V783" i="4"/>
  <c r="W783" i="4"/>
  <c r="X791" i="4"/>
  <c r="Y791" i="4"/>
  <c r="V791" i="4"/>
  <c r="W791" i="4"/>
  <c r="X799" i="4"/>
  <c r="Y799" i="4"/>
  <c r="V799" i="4"/>
  <c r="W799" i="4"/>
  <c r="X807" i="4"/>
  <c r="Y807" i="4"/>
  <c r="V807" i="4"/>
  <c r="W807" i="4"/>
  <c r="X815" i="4"/>
  <c r="Y815" i="4"/>
  <c r="V815" i="4"/>
  <c r="W815" i="4"/>
  <c r="X823" i="4"/>
  <c r="Y823" i="4"/>
  <c r="V823" i="4"/>
  <c r="W823" i="4"/>
  <c r="X831" i="4"/>
  <c r="Y831" i="4"/>
  <c r="V831" i="4"/>
  <c r="W831" i="4"/>
  <c r="X839" i="4"/>
  <c r="Y839" i="4"/>
  <c r="V839" i="4"/>
  <c r="W839" i="4"/>
  <c r="X847" i="4"/>
  <c r="Y847" i="4"/>
  <c r="V847" i="4"/>
  <c r="W847" i="4"/>
  <c r="X855" i="4"/>
  <c r="Y855" i="4"/>
  <c r="V855" i="4"/>
  <c r="W855" i="4"/>
  <c r="X863" i="4"/>
  <c r="Y863" i="4"/>
  <c r="V863" i="4"/>
  <c r="W863" i="4"/>
  <c r="X871" i="4"/>
  <c r="Y871" i="4"/>
  <c r="V871" i="4"/>
  <c r="W871" i="4"/>
  <c r="X879" i="4"/>
  <c r="Y879" i="4"/>
  <c r="V879" i="4"/>
  <c r="W879" i="4"/>
  <c r="X887" i="4"/>
  <c r="Y887" i="4"/>
  <c r="V887" i="4"/>
  <c r="W887" i="4"/>
  <c r="X895" i="4"/>
  <c r="Y895" i="4"/>
  <c r="V895" i="4"/>
  <c r="W895" i="4"/>
  <c r="X903" i="4"/>
  <c r="Y903" i="4"/>
  <c r="V903" i="4"/>
  <c r="W903" i="4"/>
  <c r="X911" i="4"/>
  <c r="Y911" i="4"/>
  <c r="V911" i="4"/>
  <c r="W911" i="4"/>
  <c r="X919" i="4"/>
  <c r="Y919" i="4"/>
  <c r="V919" i="4"/>
  <c r="W919" i="4"/>
  <c r="X927" i="4"/>
  <c r="Y927" i="4"/>
  <c r="V927" i="4"/>
  <c r="W927" i="4"/>
  <c r="X935" i="4"/>
  <c r="Y935" i="4"/>
  <c r="V935" i="4"/>
  <c r="W935" i="4"/>
  <c r="X943" i="4"/>
  <c r="Y943" i="4"/>
  <c r="V943" i="4"/>
  <c r="W943" i="4"/>
  <c r="X951" i="4"/>
  <c r="Y951" i="4"/>
  <c r="V951" i="4"/>
  <c r="W951" i="4"/>
  <c r="X959" i="4"/>
  <c r="Y959" i="4"/>
  <c r="V959" i="4"/>
  <c r="W959" i="4"/>
  <c r="X967" i="4"/>
  <c r="Y967" i="4"/>
  <c r="V967" i="4"/>
  <c r="W967" i="4"/>
  <c r="X975" i="4"/>
  <c r="Y975" i="4"/>
  <c r="V975" i="4"/>
  <c r="W975" i="4"/>
  <c r="X983" i="4"/>
  <c r="Y983" i="4"/>
  <c r="V983" i="4"/>
  <c r="W983" i="4"/>
  <c r="X991" i="4"/>
  <c r="Y991" i="4"/>
  <c r="V991" i="4"/>
  <c r="W991" i="4"/>
  <c r="X999" i="4"/>
  <c r="Y999" i="4"/>
  <c r="V999" i="4"/>
  <c r="W999" i="4"/>
  <c r="X1007" i="4"/>
  <c r="Y1007" i="4"/>
  <c r="V1007" i="4"/>
  <c r="W1007" i="4"/>
  <c r="X1015" i="4"/>
  <c r="Y1015" i="4"/>
  <c r="V1015" i="4"/>
  <c r="W1015" i="4"/>
  <c r="X1023" i="4"/>
  <c r="Y1023" i="4"/>
  <c r="V1023" i="4"/>
  <c r="W1023" i="4"/>
  <c r="X1031" i="4"/>
  <c r="Y1031" i="4"/>
  <c r="V1031" i="4"/>
  <c r="W1031" i="4"/>
  <c r="X1039" i="4"/>
  <c r="Y1039" i="4"/>
  <c r="V1039" i="4"/>
  <c r="W1039" i="4"/>
  <c r="X1047" i="4"/>
  <c r="Y1047" i="4"/>
  <c r="V1047" i="4"/>
  <c r="W1047" i="4"/>
  <c r="X1055" i="4"/>
  <c r="Y1055" i="4"/>
  <c r="V1055" i="4"/>
  <c r="W1055" i="4"/>
  <c r="X40" i="8"/>
  <c r="Y40" i="8"/>
  <c r="V40" i="8"/>
  <c r="W40" i="8"/>
  <c r="X48" i="8"/>
  <c r="Y48" i="8"/>
  <c r="V48" i="8"/>
  <c r="W48" i="8"/>
  <c r="X59" i="8"/>
  <c r="V59" i="8"/>
  <c r="Y59" i="8"/>
  <c r="W59" i="8"/>
  <c r="X67" i="8"/>
  <c r="V67" i="8"/>
  <c r="W67" i="8"/>
  <c r="Y67" i="8"/>
  <c r="X75" i="8"/>
  <c r="V75" i="8"/>
  <c r="W75" i="8"/>
  <c r="Y75" i="8"/>
  <c r="X83" i="8"/>
  <c r="V83" i="8"/>
  <c r="W83" i="8"/>
  <c r="Y83" i="8"/>
  <c r="X91" i="8"/>
  <c r="Y91" i="8"/>
  <c r="V91" i="8"/>
  <c r="W91" i="8"/>
  <c r="X99" i="8"/>
  <c r="Y99" i="8"/>
  <c r="V99" i="8"/>
  <c r="W99" i="8"/>
  <c r="X107" i="8"/>
  <c r="Y107" i="8"/>
  <c r="V107" i="8"/>
  <c r="W107" i="8"/>
  <c r="X115" i="8"/>
  <c r="Y115" i="8"/>
  <c r="V115" i="8"/>
  <c r="W115" i="8"/>
  <c r="X123" i="8"/>
  <c r="V123" i="8"/>
  <c r="Y123" i="8"/>
  <c r="W123" i="8"/>
  <c r="X131" i="8"/>
  <c r="V131" i="8"/>
  <c r="W131" i="8"/>
  <c r="Y131" i="8"/>
  <c r="X139" i="8"/>
  <c r="V139" i="8"/>
  <c r="W139" i="8"/>
  <c r="Y139" i="8"/>
  <c r="X147" i="8"/>
  <c r="V147" i="8"/>
  <c r="W147" i="8"/>
  <c r="Y147" i="8"/>
  <c r="X155" i="8"/>
  <c r="Y155" i="8"/>
  <c r="V155" i="8"/>
  <c r="W155" i="8"/>
  <c r="X163" i="8"/>
  <c r="Y163" i="8"/>
  <c r="V163" i="8"/>
  <c r="W163" i="8"/>
  <c r="X171" i="8"/>
  <c r="Y171" i="8"/>
  <c r="V171" i="8"/>
  <c r="W171" i="8"/>
  <c r="X179" i="8"/>
  <c r="Y179" i="8"/>
  <c r="V179" i="8"/>
  <c r="W179" i="8"/>
  <c r="X187" i="8"/>
  <c r="V187" i="8"/>
  <c r="Y187" i="8"/>
  <c r="W187" i="8"/>
  <c r="X195" i="8"/>
  <c r="V195" i="8"/>
  <c r="W195" i="8"/>
  <c r="Y195" i="8"/>
  <c r="X203" i="8"/>
  <c r="V203" i="8"/>
  <c r="W203" i="8"/>
  <c r="Y203" i="8"/>
  <c r="X211" i="8"/>
  <c r="V211" i="8"/>
  <c r="W211" i="8"/>
  <c r="Y211" i="8"/>
  <c r="X219" i="8"/>
  <c r="Y219" i="8"/>
  <c r="V219" i="8"/>
  <c r="W219" i="8"/>
  <c r="X227" i="8"/>
  <c r="Y227" i="8"/>
  <c r="V227" i="8"/>
  <c r="W227" i="8"/>
  <c r="X235" i="8"/>
  <c r="Y235" i="8"/>
  <c r="V235" i="8"/>
  <c r="W235" i="8"/>
  <c r="X243" i="8"/>
  <c r="Y243" i="8"/>
  <c r="V243" i="8"/>
  <c r="W243" i="8"/>
  <c r="X251" i="8"/>
  <c r="V251" i="8"/>
  <c r="Y251" i="8"/>
  <c r="W251" i="8"/>
  <c r="X259" i="8"/>
  <c r="V259" i="8"/>
  <c r="W259" i="8"/>
  <c r="Y259" i="8"/>
  <c r="X267" i="8"/>
  <c r="V267" i="8"/>
  <c r="W267" i="8"/>
  <c r="Y267" i="8"/>
  <c r="X275" i="8"/>
  <c r="V275" i="8"/>
  <c r="W275" i="8"/>
  <c r="Y275" i="8"/>
  <c r="X283" i="8"/>
  <c r="Y283" i="8"/>
  <c r="V283" i="8"/>
  <c r="W283" i="8"/>
  <c r="X291" i="8"/>
  <c r="Y291" i="8"/>
  <c r="V291" i="8"/>
  <c r="W291" i="8"/>
  <c r="X299" i="8"/>
  <c r="Y299" i="8"/>
  <c r="V299" i="8"/>
  <c r="W299" i="8"/>
  <c r="X307" i="8"/>
  <c r="Y307" i="8"/>
  <c r="V307" i="8"/>
  <c r="W307" i="8"/>
  <c r="X315" i="8"/>
  <c r="V315" i="8"/>
  <c r="Y315" i="8"/>
  <c r="W315" i="8"/>
  <c r="X323" i="8"/>
  <c r="V323" i="8"/>
  <c r="W323" i="8"/>
  <c r="Y323" i="8"/>
  <c r="X331" i="8"/>
  <c r="V331" i="8"/>
  <c r="W331" i="8"/>
  <c r="Y331" i="8"/>
  <c r="X339" i="8"/>
  <c r="V339" i="8"/>
  <c r="W339" i="8"/>
  <c r="Y339" i="8"/>
  <c r="X347" i="8"/>
  <c r="Y347" i="8"/>
  <c r="V347" i="8"/>
  <c r="W347" i="8"/>
  <c r="X355" i="8"/>
  <c r="Y355" i="8"/>
  <c r="V355" i="8"/>
  <c r="W355" i="8"/>
  <c r="X363" i="8"/>
  <c r="Y363" i="8"/>
  <c r="V363" i="8"/>
  <c r="W363" i="8"/>
  <c r="X371" i="8"/>
  <c r="Y371" i="8"/>
  <c r="V371" i="8"/>
  <c r="W371" i="8"/>
  <c r="X379" i="8"/>
  <c r="V379" i="8"/>
  <c r="Y379" i="8"/>
  <c r="W379" i="8"/>
  <c r="X387" i="8"/>
  <c r="V387" i="8"/>
  <c r="W387" i="8"/>
  <c r="Y387" i="8"/>
  <c r="X395" i="8"/>
  <c r="V395" i="8"/>
  <c r="W395" i="8"/>
  <c r="Y395" i="8"/>
  <c r="X403" i="8"/>
  <c r="V403" i="8"/>
  <c r="W403" i="8"/>
  <c r="Y403" i="8"/>
  <c r="X411" i="8"/>
  <c r="Y411" i="8"/>
  <c r="V411" i="8"/>
  <c r="W411" i="8"/>
  <c r="X419" i="8"/>
  <c r="Y419" i="8"/>
  <c r="V419" i="8"/>
  <c r="W419" i="8"/>
  <c r="X427" i="8"/>
  <c r="Y427" i="8"/>
  <c r="V427" i="8"/>
  <c r="W427" i="8"/>
  <c r="X435" i="8"/>
  <c r="Y435" i="8"/>
  <c r="V435" i="8"/>
  <c r="W435" i="8"/>
  <c r="X443" i="8"/>
  <c r="V443" i="8"/>
  <c r="Y443" i="8"/>
  <c r="W443" i="8"/>
  <c r="X451" i="8"/>
  <c r="V451" i="8"/>
  <c r="W451" i="8"/>
  <c r="Y451" i="8"/>
  <c r="X459" i="8"/>
  <c r="V459" i="8"/>
  <c r="W459" i="8"/>
  <c r="Y459" i="8"/>
  <c r="X467" i="8"/>
  <c r="V467" i="8"/>
  <c r="W467" i="8"/>
  <c r="Y467" i="8"/>
  <c r="X475" i="8"/>
  <c r="Y475" i="8"/>
  <c r="V475" i="8"/>
  <c r="W475" i="8"/>
  <c r="X483" i="8"/>
  <c r="Y483" i="8"/>
  <c r="V483" i="8"/>
  <c r="W483" i="8"/>
  <c r="X491" i="8"/>
  <c r="Y491" i="8"/>
  <c r="V491" i="8"/>
  <c r="W491" i="8"/>
  <c r="X499" i="8"/>
  <c r="Y499" i="8"/>
  <c r="V499" i="8"/>
  <c r="W499" i="8"/>
  <c r="X507" i="8"/>
  <c r="V507" i="8"/>
  <c r="Y507" i="8"/>
  <c r="W507" i="8"/>
  <c r="X515" i="8"/>
  <c r="V515" i="8"/>
  <c r="W515" i="8"/>
  <c r="Y515" i="8"/>
  <c r="X523" i="8"/>
  <c r="V523" i="8"/>
  <c r="W523" i="8"/>
  <c r="Y523" i="8"/>
  <c r="X531" i="8"/>
  <c r="V531" i="8"/>
  <c r="W531" i="8"/>
  <c r="Y531" i="8"/>
  <c r="X539" i="8"/>
  <c r="Y539" i="8"/>
  <c r="V539" i="8"/>
  <c r="W539" i="8"/>
  <c r="X547" i="8"/>
  <c r="Y547" i="8"/>
  <c r="V547" i="8"/>
  <c r="W547" i="8"/>
  <c r="X555" i="8"/>
  <c r="Y555" i="8"/>
  <c r="V555" i="8"/>
  <c r="W555" i="8"/>
  <c r="X563" i="8"/>
  <c r="Y563" i="8"/>
  <c r="V563" i="8"/>
  <c r="W563" i="8"/>
  <c r="X571" i="8"/>
  <c r="V571" i="8"/>
  <c r="Y571" i="8"/>
  <c r="W571" i="8"/>
  <c r="X579" i="8"/>
  <c r="V579" i="8"/>
  <c r="W579" i="8"/>
  <c r="Y579" i="8"/>
  <c r="X587" i="8"/>
  <c r="V587" i="8"/>
  <c r="W587" i="8"/>
  <c r="Y587" i="8"/>
  <c r="X595" i="8"/>
  <c r="V595" i="8"/>
  <c r="W595" i="8"/>
  <c r="Y595" i="8"/>
  <c r="X603" i="8"/>
  <c r="Y603" i="8"/>
  <c r="V603" i="8"/>
  <c r="W603" i="8"/>
  <c r="X611" i="8"/>
  <c r="Y611" i="8"/>
  <c r="V611" i="8"/>
  <c r="W611" i="8"/>
  <c r="X619" i="8"/>
  <c r="Y619" i="8"/>
  <c r="V619" i="8"/>
  <c r="W619" i="8"/>
  <c r="X627" i="8"/>
  <c r="Y627" i="8"/>
  <c r="V627" i="8"/>
  <c r="W627" i="8"/>
  <c r="X635" i="8"/>
  <c r="V635" i="8"/>
  <c r="Y635" i="8"/>
  <c r="W635" i="8"/>
  <c r="X643" i="8"/>
  <c r="V643" i="8"/>
  <c r="W643" i="8"/>
  <c r="Y643" i="8"/>
  <c r="X651" i="8"/>
  <c r="V651" i="8"/>
  <c r="W651" i="8"/>
  <c r="Y651" i="8"/>
  <c r="X659" i="8"/>
  <c r="V659" i="8"/>
  <c r="W659" i="8"/>
  <c r="Y659" i="8"/>
  <c r="X667" i="8"/>
  <c r="Y667" i="8"/>
  <c r="V667" i="8"/>
  <c r="W667" i="8"/>
  <c r="X675" i="8"/>
  <c r="Y675" i="8"/>
  <c r="V675" i="8"/>
  <c r="W675" i="8"/>
  <c r="X683" i="8"/>
  <c r="Y683" i="8"/>
  <c r="V683" i="8"/>
  <c r="W683" i="8"/>
  <c r="X691" i="8"/>
  <c r="Y691" i="8"/>
  <c r="V691" i="8"/>
  <c r="W691" i="8"/>
  <c r="X699" i="8"/>
  <c r="V699" i="8"/>
  <c r="Y699" i="8"/>
  <c r="W699" i="8"/>
  <c r="X707" i="8"/>
  <c r="V707" i="8"/>
  <c r="W707" i="8"/>
  <c r="Y707" i="8"/>
  <c r="X715" i="8"/>
  <c r="V715" i="8"/>
  <c r="W715" i="8"/>
  <c r="Y715" i="8"/>
  <c r="X723" i="8"/>
  <c r="V723" i="8"/>
  <c r="W723" i="8"/>
  <c r="Y723" i="8"/>
  <c r="X731" i="8"/>
  <c r="Y731" i="8"/>
  <c r="V731" i="8"/>
  <c r="W731" i="8"/>
  <c r="X739" i="8"/>
  <c r="Y739" i="8"/>
  <c r="V739" i="8"/>
  <c r="W739" i="8"/>
  <c r="X747" i="8"/>
  <c r="Y747" i="8"/>
  <c r="V747" i="8"/>
  <c r="W747" i="8"/>
  <c r="X755" i="8"/>
  <c r="Y755" i="8"/>
  <c r="V755" i="8"/>
  <c r="W755" i="8"/>
  <c r="X763" i="8"/>
  <c r="V763" i="8"/>
  <c r="Y763" i="8"/>
  <c r="W763" i="8"/>
  <c r="X771" i="8"/>
  <c r="V771" i="8"/>
  <c r="W771" i="8"/>
  <c r="Y771" i="8"/>
  <c r="X779" i="8"/>
  <c r="V779" i="8"/>
  <c r="W779" i="8"/>
  <c r="Y779" i="8"/>
  <c r="X787" i="8"/>
  <c r="V787" i="8"/>
  <c r="W787" i="8"/>
  <c r="Y787" i="8"/>
  <c r="X795" i="8"/>
  <c r="Y795" i="8"/>
  <c r="V795" i="8"/>
  <c r="W795" i="8"/>
  <c r="X803" i="8"/>
  <c r="Y803" i="8"/>
  <c r="V803" i="8"/>
  <c r="W803" i="8"/>
  <c r="X811" i="8"/>
  <c r="Y811" i="8"/>
  <c r="V811" i="8"/>
  <c r="W811" i="8"/>
  <c r="X819" i="8"/>
  <c r="Y819" i="8"/>
  <c r="V819" i="8"/>
  <c r="W819" i="8"/>
  <c r="X827" i="8"/>
  <c r="V827" i="8"/>
  <c r="Y827" i="8"/>
  <c r="W827" i="8"/>
  <c r="X835" i="8"/>
  <c r="V835" i="8"/>
  <c r="W835" i="8"/>
  <c r="Y835" i="8"/>
  <c r="X843" i="8"/>
  <c r="V843" i="8"/>
  <c r="W843" i="8"/>
  <c r="Y843" i="8"/>
  <c r="X851" i="8"/>
  <c r="V851" i="8"/>
  <c r="W851" i="8"/>
  <c r="Y851" i="8"/>
  <c r="X859" i="8"/>
  <c r="Y859" i="8"/>
  <c r="V859" i="8"/>
  <c r="W859" i="8"/>
  <c r="X867" i="8"/>
  <c r="Y867" i="8"/>
  <c r="V867" i="8"/>
  <c r="W867" i="8"/>
  <c r="X875" i="8"/>
  <c r="Y875" i="8"/>
  <c r="V875" i="8"/>
  <c r="W875" i="8"/>
  <c r="X883" i="8"/>
  <c r="Y883" i="8"/>
  <c r="V883" i="8"/>
  <c r="W883" i="8"/>
  <c r="X891" i="8"/>
  <c r="V891" i="8"/>
  <c r="Y891" i="8"/>
  <c r="W891" i="8"/>
  <c r="X899" i="8"/>
  <c r="V899" i="8"/>
  <c r="W899" i="8"/>
  <c r="Y899" i="8"/>
  <c r="X907" i="8"/>
  <c r="V907" i="8"/>
  <c r="W907" i="8"/>
  <c r="Y907" i="8"/>
  <c r="X915" i="8"/>
  <c r="V915" i="8"/>
  <c r="W915" i="8"/>
  <c r="Y915" i="8"/>
  <c r="X923" i="8"/>
  <c r="Y923" i="8"/>
  <c r="V923" i="8"/>
  <c r="W923" i="8"/>
  <c r="X931" i="8"/>
  <c r="Y931" i="8"/>
  <c r="V931" i="8"/>
  <c r="W931" i="8"/>
  <c r="X939" i="8"/>
  <c r="Y939" i="8"/>
  <c r="V939" i="8"/>
  <c r="W939" i="8"/>
  <c r="X947" i="8"/>
  <c r="Y947" i="8"/>
  <c r="V947" i="8"/>
  <c r="W947" i="8"/>
  <c r="X955" i="8"/>
  <c r="V955" i="8"/>
  <c r="Y955" i="8"/>
  <c r="W955" i="8"/>
  <c r="X963" i="8"/>
  <c r="V963" i="8"/>
  <c r="W963" i="8"/>
  <c r="Y963" i="8"/>
  <c r="X971" i="8"/>
  <c r="V971" i="8"/>
  <c r="W971" i="8"/>
  <c r="Y971" i="8"/>
  <c r="X979" i="8"/>
  <c r="V979" i="8"/>
  <c r="W979" i="8"/>
  <c r="Y979" i="8"/>
  <c r="X987" i="8"/>
  <c r="Y987" i="8"/>
  <c r="V987" i="8"/>
  <c r="W987" i="8"/>
  <c r="X995" i="8"/>
  <c r="Y995" i="8"/>
  <c r="V995" i="8"/>
  <c r="W995" i="8"/>
  <c r="Y1003" i="8"/>
  <c r="V1003" i="8"/>
  <c r="W1003" i="8"/>
  <c r="X1003" i="8"/>
  <c r="Y1011" i="8"/>
  <c r="V1011" i="8"/>
  <c r="W1011" i="8"/>
  <c r="X1011" i="8"/>
  <c r="V1019" i="8"/>
  <c r="Y1019" i="8"/>
  <c r="W1019" i="8"/>
  <c r="X1019" i="8"/>
  <c r="V1027" i="8"/>
  <c r="W1027" i="8"/>
  <c r="Y1027" i="8"/>
  <c r="X1027" i="8"/>
  <c r="V1035" i="8"/>
  <c r="W1035" i="8"/>
  <c r="X1035" i="8"/>
  <c r="Y1035" i="8"/>
  <c r="V1043" i="8"/>
  <c r="W1043" i="8"/>
  <c r="X1043" i="8"/>
  <c r="Y1043" i="8"/>
  <c r="Y1051" i="8"/>
  <c r="V1051" i="8"/>
  <c r="W1051" i="8"/>
  <c r="X1051" i="8"/>
  <c r="X36" i="9"/>
  <c r="Y36" i="9"/>
  <c r="V36" i="9"/>
  <c r="W36" i="9"/>
  <c r="X44" i="9"/>
  <c r="Y44" i="9"/>
  <c r="V44" i="9"/>
  <c r="W44" i="9"/>
  <c r="X52" i="9"/>
  <c r="Y52" i="9"/>
  <c r="V52" i="9"/>
  <c r="W52" i="9"/>
  <c r="X63" i="9"/>
  <c r="Y63" i="9"/>
  <c r="V63" i="9"/>
  <c r="W63" i="9"/>
  <c r="X71" i="9"/>
  <c r="Y71" i="9"/>
  <c r="V71" i="9"/>
  <c r="W71" i="9"/>
  <c r="X79" i="9"/>
  <c r="Y79" i="9"/>
  <c r="V79" i="9"/>
  <c r="W79" i="9"/>
  <c r="X86" i="9"/>
  <c r="Y86" i="9"/>
  <c r="V86" i="9"/>
  <c r="W86" i="9"/>
  <c r="X94" i="9"/>
  <c r="Y94" i="9"/>
  <c r="V94" i="9"/>
  <c r="W94" i="9"/>
  <c r="X102" i="9"/>
  <c r="Y102" i="9"/>
  <c r="V102" i="9"/>
  <c r="W102" i="9"/>
  <c r="X110" i="9"/>
  <c r="Y110" i="9"/>
  <c r="V110" i="9"/>
  <c r="W110" i="9"/>
  <c r="X118" i="9"/>
  <c r="Y118" i="9"/>
  <c r="V118" i="9"/>
  <c r="W118" i="9"/>
  <c r="X126" i="9"/>
  <c r="Y126" i="9"/>
  <c r="V126" i="9"/>
  <c r="W126" i="9"/>
  <c r="X135" i="9"/>
  <c r="Y135" i="9"/>
  <c r="V135" i="9"/>
  <c r="W135" i="9"/>
  <c r="X143" i="9"/>
  <c r="Y143" i="9"/>
  <c r="V143" i="9"/>
  <c r="W143" i="9"/>
  <c r="X151" i="9"/>
  <c r="Y151" i="9"/>
  <c r="V151" i="9"/>
  <c r="W151" i="9"/>
  <c r="X159" i="9"/>
  <c r="Y159" i="9"/>
  <c r="V159" i="9"/>
  <c r="W159" i="9"/>
  <c r="X167" i="9"/>
  <c r="Y167" i="9"/>
  <c r="V167" i="9"/>
  <c r="W167" i="9"/>
  <c r="X175" i="9"/>
  <c r="Y175" i="9"/>
  <c r="V175" i="9"/>
  <c r="W175" i="9"/>
  <c r="X183" i="9"/>
  <c r="Y183" i="9"/>
  <c r="V183" i="9"/>
  <c r="W183" i="9"/>
  <c r="X191" i="9"/>
  <c r="Y191" i="9"/>
  <c r="V191" i="9"/>
  <c r="W191" i="9"/>
  <c r="X199" i="9"/>
  <c r="Y199" i="9"/>
  <c r="V199" i="9"/>
  <c r="W199" i="9"/>
  <c r="X207" i="9"/>
  <c r="Y207" i="9"/>
  <c r="V207" i="9"/>
  <c r="W207" i="9"/>
  <c r="X215" i="9"/>
  <c r="Y215" i="9"/>
  <c r="V215" i="9"/>
  <c r="W215" i="9"/>
  <c r="X223" i="9"/>
  <c r="Y223" i="9"/>
  <c r="V223" i="9"/>
  <c r="W223" i="9"/>
  <c r="X231" i="9"/>
  <c r="Y231" i="9"/>
  <c r="V231" i="9"/>
  <c r="W231" i="9"/>
  <c r="X239" i="9"/>
  <c r="Y239" i="9"/>
  <c r="V239" i="9"/>
  <c r="W239" i="9"/>
  <c r="X247" i="9"/>
  <c r="Y247" i="9"/>
  <c r="V247" i="9"/>
  <c r="W247" i="9"/>
  <c r="X255" i="9"/>
  <c r="Y255" i="9"/>
  <c r="V255" i="9"/>
  <c r="W255" i="9"/>
  <c r="X263" i="9"/>
  <c r="Y263" i="9"/>
  <c r="V263" i="9"/>
  <c r="W263" i="9"/>
  <c r="X271" i="9"/>
  <c r="Y271" i="9"/>
  <c r="V271" i="9"/>
  <c r="W271" i="9"/>
  <c r="X279" i="9"/>
  <c r="Y279" i="9"/>
  <c r="V279" i="9"/>
  <c r="W279" i="9"/>
  <c r="X287" i="9"/>
  <c r="Y287" i="9"/>
  <c r="V287" i="9"/>
  <c r="W287" i="9"/>
  <c r="X295" i="9"/>
  <c r="Y295" i="9"/>
  <c r="V295" i="9"/>
  <c r="W295" i="9"/>
  <c r="X303" i="9"/>
  <c r="Y303" i="9"/>
  <c r="V303" i="9"/>
  <c r="W303" i="9"/>
  <c r="X311" i="9"/>
  <c r="Y311" i="9"/>
  <c r="V311" i="9"/>
  <c r="W311" i="9"/>
  <c r="X319" i="9"/>
  <c r="Y319" i="9"/>
  <c r="V319" i="9"/>
  <c r="W319" i="9"/>
  <c r="X327" i="9"/>
  <c r="Y327" i="9"/>
  <c r="V327" i="9"/>
  <c r="W327" i="9"/>
  <c r="X335" i="9"/>
  <c r="Y335" i="9"/>
  <c r="V335" i="9"/>
  <c r="W335" i="9"/>
  <c r="Y343" i="9"/>
  <c r="V343" i="9"/>
  <c r="W343" i="9"/>
  <c r="X343" i="9"/>
  <c r="Y351" i="9"/>
  <c r="V351" i="9"/>
  <c r="W351" i="9"/>
  <c r="X351" i="9"/>
  <c r="Y359" i="9"/>
  <c r="V359" i="9"/>
  <c r="W359" i="9"/>
  <c r="X359" i="9"/>
  <c r="Y367" i="9"/>
  <c r="V367" i="9"/>
  <c r="W367" i="9"/>
  <c r="X367" i="9"/>
  <c r="Y375" i="9"/>
  <c r="V375" i="9"/>
  <c r="W375" i="9"/>
  <c r="X375" i="9"/>
  <c r="Y383" i="9"/>
  <c r="V383" i="9"/>
  <c r="W383" i="9"/>
  <c r="X383" i="9"/>
  <c r="Y391" i="9"/>
  <c r="V391" i="9"/>
  <c r="W391" i="9"/>
  <c r="X391" i="9"/>
  <c r="Y399" i="9"/>
  <c r="V399" i="9"/>
  <c r="W399" i="9"/>
  <c r="X399" i="9"/>
  <c r="Y407" i="9"/>
  <c r="V407" i="9"/>
  <c r="W407" i="9"/>
  <c r="X407" i="9"/>
  <c r="Y415" i="9"/>
  <c r="V415" i="9"/>
  <c r="W415" i="9"/>
  <c r="X415" i="9"/>
  <c r="Y423" i="9"/>
  <c r="V423" i="9"/>
  <c r="W423" i="9"/>
  <c r="X423" i="9"/>
  <c r="Y431" i="9"/>
  <c r="V431" i="9"/>
  <c r="W431" i="9"/>
  <c r="X431" i="9"/>
  <c r="Y439" i="9"/>
  <c r="V439" i="9"/>
  <c r="W439" i="9"/>
  <c r="X439" i="9"/>
  <c r="Y447" i="9"/>
  <c r="V447" i="9"/>
  <c r="W447" i="9"/>
  <c r="X447" i="9"/>
  <c r="Y455" i="9"/>
  <c r="V455" i="9"/>
  <c r="W455" i="9"/>
  <c r="X455" i="9"/>
  <c r="Y463" i="9"/>
  <c r="V463" i="9"/>
  <c r="W463" i="9"/>
  <c r="X463" i="9"/>
  <c r="Y471" i="9"/>
  <c r="V471" i="9"/>
  <c r="W471" i="9"/>
  <c r="X471" i="9"/>
  <c r="Y479" i="9"/>
  <c r="V479" i="9"/>
  <c r="W479" i="9"/>
  <c r="X479" i="9"/>
  <c r="Y487" i="9"/>
  <c r="V487" i="9"/>
  <c r="W487" i="9"/>
  <c r="X487" i="9"/>
  <c r="Y495" i="9"/>
  <c r="V495" i="9"/>
  <c r="W495" i="9"/>
  <c r="X495" i="9"/>
  <c r="Y503" i="9"/>
  <c r="V503" i="9"/>
  <c r="W503" i="9"/>
  <c r="X503" i="9"/>
  <c r="Y511" i="9"/>
  <c r="V511" i="9"/>
  <c r="W511" i="9"/>
  <c r="X511" i="9"/>
  <c r="Y519" i="9"/>
  <c r="V519" i="9"/>
  <c r="W519" i="9"/>
  <c r="X519" i="9"/>
  <c r="Y527" i="9"/>
  <c r="V527" i="9"/>
  <c r="W527" i="9"/>
  <c r="X527" i="9"/>
  <c r="Y535" i="9"/>
  <c r="V535" i="9"/>
  <c r="W535" i="9"/>
  <c r="X535" i="9"/>
  <c r="Y543" i="9"/>
  <c r="V543" i="9"/>
  <c r="W543" i="9"/>
  <c r="X543" i="9"/>
  <c r="Y551" i="9"/>
  <c r="V551" i="9"/>
  <c r="W551" i="9"/>
  <c r="X551" i="9"/>
  <c r="Y559" i="9"/>
  <c r="V559" i="9"/>
  <c r="W559" i="9"/>
  <c r="X559" i="9"/>
  <c r="Y567" i="9"/>
  <c r="V567" i="9"/>
  <c r="W567" i="9"/>
  <c r="X567" i="9"/>
  <c r="Y575" i="9"/>
  <c r="V575" i="9"/>
  <c r="W575" i="9"/>
  <c r="X575" i="9"/>
  <c r="Y583" i="9"/>
  <c r="V583" i="9"/>
  <c r="W583" i="9"/>
  <c r="X583" i="9"/>
  <c r="Y591" i="9"/>
  <c r="V591" i="9"/>
  <c r="W591" i="9"/>
  <c r="X591" i="9"/>
  <c r="Y599" i="9"/>
  <c r="V599" i="9"/>
  <c r="W599" i="9"/>
  <c r="X599" i="9"/>
  <c r="Y607" i="9"/>
  <c r="V607" i="9"/>
  <c r="W607" i="9"/>
  <c r="X607" i="9"/>
  <c r="Y615" i="9"/>
  <c r="V615" i="9"/>
  <c r="W615" i="9"/>
  <c r="X615" i="9"/>
  <c r="Y623" i="9"/>
  <c r="V623" i="9"/>
  <c r="W623" i="9"/>
  <c r="X623" i="9"/>
  <c r="Y631" i="9"/>
  <c r="V631" i="9"/>
  <c r="W631" i="9"/>
  <c r="X631" i="9"/>
  <c r="Y639" i="9"/>
  <c r="V639" i="9"/>
  <c r="W639" i="9"/>
  <c r="X639" i="9"/>
  <c r="Y647" i="9"/>
  <c r="V647" i="9"/>
  <c r="W647" i="9"/>
  <c r="X647" i="9"/>
  <c r="Y655" i="9"/>
  <c r="V655" i="9"/>
  <c r="W655" i="9"/>
  <c r="X655" i="9"/>
  <c r="Y663" i="9"/>
  <c r="V663" i="9"/>
  <c r="W663" i="9"/>
  <c r="X663" i="9"/>
  <c r="Y671" i="9"/>
  <c r="V671" i="9"/>
  <c r="W671" i="9"/>
  <c r="X671" i="9"/>
  <c r="Y679" i="9"/>
  <c r="V679" i="9"/>
  <c r="W679" i="9"/>
  <c r="X679" i="9"/>
  <c r="Y687" i="9"/>
  <c r="V687" i="9"/>
  <c r="W687" i="9"/>
  <c r="X687" i="9"/>
  <c r="Y695" i="9"/>
  <c r="V695" i="9"/>
  <c r="W695" i="9"/>
  <c r="X695" i="9"/>
  <c r="Y703" i="9"/>
  <c r="V703" i="9"/>
  <c r="W703" i="9"/>
  <c r="X703" i="9"/>
  <c r="Y711" i="9"/>
  <c r="V711" i="9"/>
  <c r="W711" i="9"/>
  <c r="X711" i="9"/>
  <c r="Y719" i="9"/>
  <c r="V719" i="9"/>
  <c r="W719" i="9"/>
  <c r="X719" i="9"/>
  <c r="Y727" i="9"/>
  <c r="V727" i="9"/>
  <c r="W727" i="9"/>
  <c r="X727" i="9"/>
  <c r="Y735" i="9"/>
  <c r="V735" i="9"/>
  <c r="W735" i="9"/>
  <c r="X735" i="9"/>
  <c r="Y743" i="9"/>
  <c r="V743" i="9"/>
  <c r="W743" i="9"/>
  <c r="X743" i="9"/>
  <c r="Y751" i="9"/>
  <c r="V751" i="9"/>
  <c r="W751" i="9"/>
  <c r="X751" i="9"/>
  <c r="Y759" i="9"/>
  <c r="V759" i="9"/>
  <c r="W759" i="9"/>
  <c r="X759" i="9"/>
  <c r="Y767" i="9"/>
  <c r="V767" i="9"/>
  <c r="W767" i="9"/>
  <c r="X767" i="9"/>
  <c r="Y775" i="9"/>
  <c r="V775" i="9"/>
  <c r="W775" i="9"/>
  <c r="X775" i="9"/>
  <c r="Y783" i="9"/>
  <c r="V783" i="9"/>
  <c r="W783" i="9"/>
  <c r="X783" i="9"/>
  <c r="Y791" i="9"/>
  <c r="V791" i="9"/>
  <c r="W791" i="9"/>
  <c r="X791" i="9"/>
  <c r="Y799" i="9"/>
  <c r="V799" i="9"/>
  <c r="W799" i="9"/>
  <c r="X799" i="9"/>
  <c r="Y807" i="9"/>
  <c r="V807" i="9"/>
  <c r="W807" i="9"/>
  <c r="X807" i="9"/>
  <c r="Y815" i="9"/>
  <c r="V815" i="9"/>
  <c r="W815" i="9"/>
  <c r="X815" i="9"/>
  <c r="Y823" i="9"/>
  <c r="V823" i="9"/>
  <c r="W823" i="9"/>
  <c r="X823" i="9"/>
  <c r="Y831" i="9"/>
  <c r="V831" i="9"/>
  <c r="W831" i="9"/>
  <c r="X831" i="9"/>
  <c r="Y839" i="9"/>
  <c r="V839" i="9"/>
  <c r="W839" i="9"/>
  <c r="X839" i="9"/>
  <c r="Y847" i="9"/>
  <c r="V847" i="9"/>
  <c r="W847" i="9"/>
  <c r="X847" i="9"/>
  <c r="Y855" i="9"/>
  <c r="V855" i="9"/>
  <c r="W855" i="9"/>
  <c r="X855" i="9"/>
  <c r="Y863" i="9"/>
  <c r="V863" i="9"/>
  <c r="W863" i="9"/>
  <c r="X863" i="9"/>
  <c r="Y871" i="9"/>
  <c r="V871" i="9"/>
  <c r="W871" i="9"/>
  <c r="X871" i="9"/>
  <c r="Y879" i="9"/>
  <c r="V879" i="9"/>
  <c r="W879" i="9"/>
  <c r="X879" i="9"/>
  <c r="Y887" i="9"/>
  <c r="V887" i="9"/>
  <c r="W887" i="9"/>
  <c r="X887" i="9"/>
  <c r="Y895" i="9"/>
  <c r="V895" i="9"/>
  <c r="W895" i="9"/>
  <c r="X895" i="9"/>
  <c r="Y903" i="9"/>
  <c r="V903" i="9"/>
  <c r="W903" i="9"/>
  <c r="X903" i="9"/>
  <c r="Y911" i="9"/>
  <c r="V911" i="9"/>
  <c r="W911" i="9"/>
  <c r="X911" i="9"/>
  <c r="Y919" i="9"/>
  <c r="V919" i="9"/>
  <c r="W919" i="9"/>
  <c r="X919" i="9"/>
  <c r="Y927" i="9"/>
  <c r="V927" i="9"/>
  <c r="W927" i="9"/>
  <c r="X927" i="9"/>
  <c r="Y935" i="9"/>
  <c r="V935" i="9"/>
  <c r="W935" i="9"/>
  <c r="X935" i="9"/>
  <c r="Y943" i="9"/>
  <c r="V943" i="9"/>
  <c r="W943" i="9"/>
  <c r="X943" i="9"/>
  <c r="Y951" i="9"/>
  <c r="V951" i="9"/>
  <c r="W951" i="9"/>
  <c r="X951" i="9"/>
  <c r="Y959" i="9"/>
  <c r="V959" i="9"/>
  <c r="W959" i="9"/>
  <c r="X959" i="9"/>
  <c r="Y967" i="9"/>
  <c r="V967" i="9"/>
  <c r="W967" i="9"/>
  <c r="X967" i="9"/>
  <c r="Y975" i="9"/>
  <c r="V975" i="9"/>
  <c r="W975" i="9"/>
  <c r="X975" i="9"/>
  <c r="Y983" i="9"/>
  <c r="V983" i="9"/>
  <c r="W983" i="9"/>
  <c r="X983" i="9"/>
  <c r="Y991" i="9"/>
  <c r="V991" i="9"/>
  <c r="W991" i="9"/>
  <c r="X991" i="9"/>
  <c r="Y999" i="9"/>
  <c r="V999" i="9"/>
  <c r="W999" i="9"/>
  <c r="X999" i="9"/>
  <c r="Y1007" i="9"/>
  <c r="V1007" i="9"/>
  <c r="W1007" i="9"/>
  <c r="X1007" i="9"/>
  <c r="Y1015" i="9"/>
  <c r="V1015" i="9"/>
  <c r="W1015" i="9"/>
  <c r="X1015" i="9"/>
  <c r="Y1023" i="9"/>
  <c r="V1023" i="9"/>
  <c r="W1023" i="9"/>
  <c r="X1023" i="9"/>
  <c r="Y1031" i="9"/>
  <c r="V1031" i="9"/>
  <c r="W1031" i="9"/>
  <c r="X1031" i="9"/>
  <c r="Y1039" i="9"/>
  <c r="V1039" i="9"/>
  <c r="W1039" i="9"/>
  <c r="X1039" i="9"/>
  <c r="Y1047" i="9"/>
  <c r="V1047" i="9"/>
  <c r="W1047" i="9"/>
  <c r="X1047" i="9"/>
  <c r="Y1055" i="9"/>
  <c r="V1055" i="9"/>
  <c r="W1055" i="9"/>
  <c r="X1055" i="9"/>
  <c r="Y40" i="10"/>
  <c r="V40" i="10"/>
  <c r="W40" i="10"/>
  <c r="X40" i="10"/>
  <c r="Y48" i="10"/>
  <c r="V48" i="10"/>
  <c r="W48" i="10"/>
  <c r="X48" i="10"/>
  <c r="Y59" i="10"/>
  <c r="V59" i="10"/>
  <c r="W59" i="10"/>
  <c r="X59" i="10"/>
  <c r="Y67" i="10"/>
  <c r="V67" i="10"/>
  <c r="W67" i="10"/>
  <c r="X67" i="10"/>
  <c r="Y75" i="10"/>
  <c r="V75" i="10"/>
  <c r="W75" i="10"/>
  <c r="X75" i="10"/>
  <c r="Y83" i="10"/>
  <c r="V83" i="10"/>
  <c r="W83" i="10"/>
  <c r="X83" i="10"/>
  <c r="Y91" i="10"/>
  <c r="V91" i="10"/>
  <c r="W91" i="10"/>
  <c r="X91" i="10"/>
  <c r="Y99" i="10"/>
  <c r="V99" i="10"/>
  <c r="W99" i="10"/>
  <c r="X99" i="10"/>
  <c r="Y107" i="10"/>
  <c r="V107" i="10"/>
  <c r="W107" i="10"/>
  <c r="X107" i="10"/>
  <c r="Y115" i="10"/>
  <c r="V115" i="10"/>
  <c r="W115" i="10"/>
  <c r="X115" i="10"/>
  <c r="Y123" i="10"/>
  <c r="V123" i="10"/>
  <c r="W123" i="10"/>
  <c r="X123" i="10"/>
  <c r="Y131" i="10"/>
  <c r="V131" i="10"/>
  <c r="W131" i="10"/>
  <c r="X131" i="10"/>
  <c r="Y139" i="10"/>
  <c r="V139" i="10"/>
  <c r="W139" i="10"/>
  <c r="X139" i="10"/>
  <c r="Y147" i="10"/>
  <c r="V147" i="10"/>
  <c r="W147" i="10"/>
  <c r="X147" i="10"/>
  <c r="Y155" i="10"/>
  <c r="V155" i="10"/>
  <c r="W155" i="10"/>
  <c r="X155" i="10"/>
  <c r="Y163" i="10"/>
  <c r="V163" i="10"/>
  <c r="W163" i="10"/>
  <c r="X163" i="10"/>
  <c r="Y171" i="10"/>
  <c r="V171" i="10"/>
  <c r="W171" i="10"/>
  <c r="X171" i="10"/>
  <c r="Y179" i="10"/>
  <c r="V179" i="10"/>
  <c r="W179" i="10"/>
  <c r="X179" i="10"/>
  <c r="Y187" i="10"/>
  <c r="V187" i="10"/>
  <c r="W187" i="10"/>
  <c r="X187" i="10"/>
  <c r="Y195" i="10"/>
  <c r="V195" i="10"/>
  <c r="W195" i="10"/>
  <c r="X195" i="10"/>
  <c r="Y203" i="10"/>
  <c r="V203" i="10"/>
  <c r="W203" i="10"/>
  <c r="X203" i="10"/>
  <c r="Y211" i="10"/>
  <c r="V211" i="10"/>
  <c r="W211" i="10"/>
  <c r="X211" i="10"/>
  <c r="Y219" i="10"/>
  <c r="V219" i="10"/>
  <c r="W219" i="10"/>
  <c r="X219" i="10"/>
  <c r="Y227" i="10"/>
  <c r="V227" i="10"/>
  <c r="W227" i="10"/>
  <c r="X227" i="10"/>
  <c r="Y235" i="10"/>
  <c r="V235" i="10"/>
  <c r="W235" i="10"/>
  <c r="X235" i="10"/>
  <c r="Y243" i="10"/>
  <c r="V243" i="10"/>
  <c r="W243" i="10"/>
  <c r="X243" i="10"/>
  <c r="Y251" i="10"/>
  <c r="V251" i="10"/>
  <c r="W251" i="10"/>
  <c r="X251" i="10"/>
  <c r="Y259" i="10"/>
  <c r="V259" i="10"/>
  <c r="W259" i="10"/>
  <c r="X259" i="10"/>
  <c r="Y267" i="10"/>
  <c r="V267" i="10"/>
  <c r="W267" i="10"/>
  <c r="X267" i="10"/>
  <c r="Y275" i="10"/>
  <c r="V275" i="10"/>
  <c r="W275" i="10"/>
  <c r="X275" i="10"/>
  <c r="Y283" i="10"/>
  <c r="V283" i="10"/>
  <c r="W283" i="10"/>
  <c r="X283" i="10"/>
  <c r="Y291" i="10"/>
  <c r="V291" i="10"/>
  <c r="W291" i="10"/>
  <c r="X291" i="10"/>
  <c r="Y299" i="10"/>
  <c r="V299" i="10"/>
  <c r="W299" i="10"/>
  <c r="X299" i="10"/>
  <c r="Y307" i="10"/>
  <c r="V307" i="10"/>
  <c r="W307" i="10"/>
  <c r="X307" i="10"/>
  <c r="Y315" i="10"/>
  <c r="V315" i="10"/>
  <c r="W315" i="10"/>
  <c r="X315" i="10"/>
  <c r="Y323" i="10"/>
  <c r="V323" i="10"/>
  <c r="W323" i="10"/>
  <c r="X323" i="10"/>
  <c r="Y331" i="10"/>
  <c r="V331" i="10"/>
  <c r="W331" i="10"/>
  <c r="X331" i="10"/>
  <c r="Y339" i="10"/>
  <c r="V339" i="10"/>
  <c r="W339" i="10"/>
  <c r="X339" i="10"/>
  <c r="Y347" i="10"/>
  <c r="V347" i="10"/>
  <c r="W347" i="10"/>
  <c r="X347" i="10"/>
  <c r="Y355" i="10"/>
  <c r="V355" i="10"/>
  <c r="W355" i="10"/>
  <c r="X355" i="10"/>
  <c r="Y363" i="10"/>
  <c r="V363" i="10"/>
  <c r="W363" i="10"/>
  <c r="X363" i="10"/>
  <c r="Y371" i="10"/>
  <c r="V371" i="10"/>
  <c r="W371" i="10"/>
  <c r="X371" i="10"/>
  <c r="Y379" i="10"/>
  <c r="V379" i="10"/>
  <c r="W379" i="10"/>
  <c r="X379" i="10"/>
  <c r="Y387" i="10"/>
  <c r="V387" i="10"/>
  <c r="W387" i="10"/>
  <c r="X387" i="10"/>
  <c r="Y395" i="10"/>
  <c r="V395" i="10"/>
  <c r="W395" i="10"/>
  <c r="X395" i="10"/>
  <c r="Y403" i="10"/>
  <c r="V403" i="10"/>
  <c r="W403" i="10"/>
  <c r="X403" i="10"/>
  <c r="Y411" i="10"/>
  <c r="V411" i="10"/>
  <c r="W411" i="10"/>
  <c r="X411" i="10"/>
  <c r="Y419" i="10"/>
  <c r="V419" i="10"/>
  <c r="W419" i="10"/>
  <c r="X419" i="10"/>
  <c r="Y427" i="10"/>
  <c r="V427" i="10"/>
  <c r="W427" i="10"/>
  <c r="X427" i="10"/>
  <c r="Y435" i="10"/>
  <c r="V435" i="10"/>
  <c r="W435" i="10"/>
  <c r="X435" i="10"/>
  <c r="Y443" i="10"/>
  <c r="V443" i="10"/>
  <c r="W443" i="10"/>
  <c r="X443" i="10"/>
  <c r="Y451" i="10"/>
  <c r="V451" i="10"/>
  <c r="W451" i="10"/>
  <c r="X451" i="10"/>
  <c r="Y459" i="10"/>
  <c r="V459" i="10"/>
  <c r="W459" i="10"/>
  <c r="X459" i="10"/>
  <c r="Y467" i="10"/>
  <c r="V467" i="10"/>
  <c r="W467" i="10"/>
  <c r="X467" i="10"/>
  <c r="Y475" i="10"/>
  <c r="V475" i="10"/>
  <c r="W475" i="10"/>
  <c r="X475" i="10"/>
  <c r="Y483" i="10"/>
  <c r="V483" i="10"/>
  <c r="W483" i="10"/>
  <c r="X483" i="10"/>
  <c r="Y491" i="10"/>
  <c r="V491" i="10"/>
  <c r="W491" i="10"/>
  <c r="X491" i="10"/>
  <c r="Y499" i="10"/>
  <c r="V499" i="10"/>
  <c r="W499" i="10"/>
  <c r="X499" i="10"/>
  <c r="Y507" i="10"/>
  <c r="V507" i="10"/>
  <c r="W507" i="10"/>
  <c r="X507" i="10"/>
  <c r="Y515" i="10"/>
  <c r="V515" i="10"/>
  <c r="W515" i="10"/>
  <c r="X515" i="10"/>
  <c r="Y523" i="10"/>
  <c r="V523" i="10"/>
  <c r="W523" i="10"/>
  <c r="X523" i="10"/>
  <c r="Y531" i="10"/>
  <c r="V531" i="10"/>
  <c r="W531" i="10"/>
  <c r="X531" i="10"/>
  <c r="Y539" i="10"/>
  <c r="V539" i="10"/>
  <c r="W539" i="10"/>
  <c r="X539" i="10"/>
  <c r="Y547" i="10"/>
  <c r="V547" i="10"/>
  <c r="W547" i="10"/>
  <c r="X547" i="10"/>
  <c r="Y555" i="10"/>
  <c r="V555" i="10"/>
  <c r="W555" i="10"/>
  <c r="X555" i="10"/>
  <c r="Y563" i="10"/>
  <c r="V563" i="10"/>
  <c r="W563" i="10"/>
  <c r="X563" i="10"/>
  <c r="Y571" i="10"/>
  <c r="V571" i="10"/>
  <c r="W571" i="10"/>
  <c r="X571" i="10"/>
  <c r="Y579" i="10"/>
  <c r="V579" i="10"/>
  <c r="W579" i="10"/>
  <c r="X579" i="10"/>
  <c r="Y587" i="10"/>
  <c r="V587" i="10"/>
  <c r="W587" i="10"/>
  <c r="X587" i="10"/>
  <c r="Y595" i="10"/>
  <c r="V595" i="10"/>
  <c r="W595" i="10"/>
  <c r="X595" i="10"/>
  <c r="Y603" i="10"/>
  <c r="V603" i="10"/>
  <c r="W603" i="10"/>
  <c r="X603" i="10"/>
  <c r="Y611" i="10"/>
  <c r="V611" i="10"/>
  <c r="W611" i="10"/>
  <c r="X611" i="10"/>
  <c r="Y619" i="10"/>
  <c r="V619" i="10"/>
  <c r="W619" i="10"/>
  <c r="X619" i="10"/>
  <c r="Y627" i="10"/>
  <c r="V627" i="10"/>
  <c r="W627" i="10"/>
  <c r="X627" i="10"/>
  <c r="Y635" i="10"/>
  <c r="V635" i="10"/>
  <c r="W635" i="10"/>
  <c r="X635" i="10"/>
  <c r="Y643" i="10"/>
  <c r="V643" i="10"/>
  <c r="W643" i="10"/>
  <c r="X643" i="10"/>
  <c r="Y651" i="10"/>
  <c r="V651" i="10"/>
  <c r="W651" i="10"/>
  <c r="X651" i="10"/>
  <c r="Y659" i="10"/>
  <c r="V659" i="10"/>
  <c r="W659" i="10"/>
  <c r="X659" i="10"/>
  <c r="Y667" i="10"/>
  <c r="V667" i="10"/>
  <c r="W667" i="10"/>
  <c r="X667" i="10"/>
  <c r="V675" i="10"/>
  <c r="W675" i="10"/>
  <c r="X675" i="10"/>
  <c r="Y675" i="10"/>
  <c r="V683" i="10"/>
  <c r="W683" i="10"/>
  <c r="X683" i="10"/>
  <c r="Y683" i="10"/>
  <c r="V691" i="10"/>
  <c r="W691" i="10"/>
  <c r="X691" i="10"/>
  <c r="Y691" i="10"/>
  <c r="V699" i="10"/>
  <c r="W699" i="10"/>
  <c r="X699" i="10"/>
  <c r="Y699" i="10"/>
  <c r="V707" i="10"/>
  <c r="W707" i="10"/>
  <c r="X707" i="10"/>
  <c r="Y707" i="10"/>
  <c r="V715" i="10"/>
  <c r="W715" i="10"/>
  <c r="X715" i="10"/>
  <c r="Y715" i="10"/>
  <c r="V723" i="10"/>
  <c r="W723" i="10"/>
  <c r="X723" i="10"/>
  <c r="Y723" i="10"/>
  <c r="V731" i="10"/>
  <c r="W731" i="10"/>
  <c r="X731" i="10"/>
  <c r="Y731" i="10"/>
  <c r="V739" i="10"/>
  <c r="W739" i="10"/>
  <c r="X739" i="10"/>
  <c r="Y739" i="10"/>
  <c r="V747" i="10"/>
  <c r="W747" i="10"/>
  <c r="X747" i="10"/>
  <c r="Y747" i="10"/>
  <c r="V755" i="10"/>
  <c r="W755" i="10"/>
  <c r="X755" i="10"/>
  <c r="Y755" i="10"/>
  <c r="V763" i="10"/>
  <c r="W763" i="10"/>
  <c r="X763" i="10"/>
  <c r="Y763" i="10"/>
  <c r="V771" i="10"/>
  <c r="W771" i="10"/>
  <c r="X771" i="10"/>
  <c r="Y771" i="10"/>
  <c r="V779" i="10"/>
  <c r="W779" i="10"/>
  <c r="X779" i="10"/>
  <c r="Y779" i="10"/>
  <c r="V787" i="10"/>
  <c r="W787" i="10"/>
  <c r="X787" i="10"/>
  <c r="Y787" i="10"/>
  <c r="V795" i="10"/>
  <c r="W795" i="10"/>
  <c r="X795" i="10"/>
  <c r="Y795" i="10"/>
  <c r="V803" i="10"/>
  <c r="W803" i="10"/>
  <c r="X803" i="10"/>
  <c r="Y803" i="10"/>
  <c r="V811" i="10"/>
  <c r="W811" i="10"/>
  <c r="X811" i="10"/>
  <c r="Y811" i="10"/>
  <c r="V819" i="10"/>
  <c r="W819" i="10"/>
  <c r="X819" i="10"/>
  <c r="Y819" i="10"/>
  <c r="V827" i="10"/>
  <c r="W827" i="10"/>
  <c r="X827" i="10"/>
  <c r="Y827" i="10"/>
  <c r="V835" i="10"/>
  <c r="W835" i="10"/>
  <c r="X835" i="10"/>
  <c r="Y835" i="10"/>
  <c r="V843" i="10"/>
  <c r="W843" i="10"/>
  <c r="X843" i="10"/>
  <c r="Y843" i="10"/>
  <c r="V851" i="10"/>
  <c r="W851" i="10"/>
  <c r="X851" i="10"/>
  <c r="Y851" i="10"/>
  <c r="V859" i="10"/>
  <c r="W859" i="10"/>
  <c r="X859" i="10"/>
  <c r="Y859" i="10"/>
  <c r="V867" i="10"/>
  <c r="W867" i="10"/>
  <c r="X867" i="10"/>
  <c r="Y867" i="10"/>
  <c r="V875" i="10"/>
  <c r="W875" i="10"/>
  <c r="X875" i="10"/>
  <c r="Y875" i="10"/>
  <c r="V883" i="10"/>
  <c r="W883" i="10"/>
  <c r="X883" i="10"/>
  <c r="Y883" i="10"/>
  <c r="V891" i="10"/>
  <c r="W891" i="10"/>
  <c r="X891" i="10"/>
  <c r="Y891" i="10"/>
  <c r="V899" i="10"/>
  <c r="W899" i="10"/>
  <c r="X899" i="10"/>
  <c r="Y899" i="10"/>
  <c r="V907" i="10"/>
  <c r="W907" i="10"/>
  <c r="X907" i="10"/>
  <c r="Y907" i="10"/>
  <c r="V915" i="10"/>
  <c r="W915" i="10"/>
  <c r="X915" i="10"/>
  <c r="Y915" i="10"/>
  <c r="V923" i="10"/>
  <c r="W923" i="10"/>
  <c r="X923" i="10"/>
  <c r="Y923" i="10"/>
  <c r="V931" i="10"/>
  <c r="W931" i="10"/>
  <c r="X931" i="10"/>
  <c r="Y931" i="10"/>
  <c r="V939" i="10"/>
  <c r="W939" i="10"/>
  <c r="X939" i="10"/>
  <c r="Y939" i="10"/>
  <c r="V947" i="10"/>
  <c r="W947" i="10"/>
  <c r="X947" i="10"/>
  <c r="Y947" i="10"/>
  <c r="V955" i="10"/>
  <c r="W955" i="10"/>
  <c r="X955" i="10"/>
  <c r="Y955" i="10"/>
  <c r="V963" i="10"/>
  <c r="W963" i="10"/>
  <c r="X963" i="10"/>
  <c r="Y963" i="10"/>
  <c r="V971" i="10"/>
  <c r="W971" i="10"/>
  <c r="X971" i="10"/>
  <c r="Y971" i="10"/>
  <c r="V979" i="10"/>
  <c r="W979" i="10"/>
  <c r="X979" i="10"/>
  <c r="Y979" i="10"/>
  <c r="V987" i="10"/>
  <c r="W987" i="10"/>
  <c r="X987" i="10"/>
  <c r="Y987" i="10"/>
  <c r="V995" i="10"/>
  <c r="W995" i="10"/>
  <c r="X995" i="10"/>
  <c r="Y995" i="10"/>
  <c r="V1003" i="10"/>
  <c r="W1003" i="10"/>
  <c r="X1003" i="10"/>
  <c r="Y1003" i="10"/>
  <c r="V1011" i="10"/>
  <c r="W1011" i="10"/>
  <c r="X1011" i="10"/>
  <c r="Y1011" i="10"/>
  <c r="V1019" i="10"/>
  <c r="W1019" i="10"/>
  <c r="X1019" i="10"/>
  <c r="Y1019" i="10"/>
  <c r="V1027" i="10"/>
  <c r="W1027" i="10"/>
  <c r="X1027" i="10"/>
  <c r="Y1027" i="10"/>
  <c r="V1035" i="10"/>
  <c r="W1035" i="10"/>
  <c r="X1035" i="10"/>
  <c r="Y1035" i="10"/>
  <c r="V1043" i="10"/>
  <c r="W1043" i="10"/>
  <c r="X1043" i="10"/>
  <c r="Y1043" i="10"/>
  <c r="V1051" i="10"/>
  <c r="W1051" i="10"/>
  <c r="X1051" i="10"/>
  <c r="Y1051" i="10"/>
  <c r="X36" i="11"/>
  <c r="Y36" i="11"/>
  <c r="V36" i="11"/>
  <c r="W36" i="11"/>
  <c r="X44" i="11"/>
  <c r="Y44" i="11"/>
  <c r="V44" i="11"/>
  <c r="W44" i="11"/>
  <c r="X52" i="11"/>
  <c r="Y52" i="11"/>
  <c r="V52" i="11"/>
  <c r="W52" i="11"/>
  <c r="V63" i="11"/>
  <c r="W63" i="11"/>
  <c r="X63" i="11"/>
  <c r="Y63" i="11"/>
  <c r="V71" i="11"/>
  <c r="W71" i="11"/>
  <c r="X71" i="11"/>
  <c r="Y71" i="11"/>
  <c r="V79" i="11"/>
  <c r="W79" i="11"/>
  <c r="X79" i="11"/>
  <c r="Y79" i="11"/>
  <c r="V87" i="11"/>
  <c r="W87" i="11"/>
  <c r="X87" i="11"/>
  <c r="Y87" i="11"/>
  <c r="V95" i="11"/>
  <c r="W95" i="11"/>
  <c r="X95" i="11"/>
  <c r="Y95" i="11"/>
  <c r="V103" i="11"/>
  <c r="W103" i="11"/>
  <c r="X103" i="11"/>
  <c r="Y103" i="11"/>
  <c r="V111" i="11"/>
  <c r="W111" i="11"/>
  <c r="X111" i="11"/>
  <c r="Y111" i="11"/>
  <c r="V119" i="11"/>
  <c r="W119" i="11"/>
  <c r="X119" i="11"/>
  <c r="Y119" i="11"/>
  <c r="V127" i="11"/>
  <c r="W127" i="11"/>
  <c r="X127" i="11"/>
  <c r="Y127" i="11"/>
  <c r="V135" i="11"/>
  <c r="W135" i="11"/>
  <c r="X135" i="11"/>
  <c r="Y135" i="11"/>
  <c r="V143" i="11"/>
  <c r="W143" i="11"/>
  <c r="X143" i="11"/>
  <c r="Y143" i="11"/>
  <c r="V151" i="11"/>
  <c r="W151" i="11"/>
  <c r="X151" i="11"/>
  <c r="Y151" i="11"/>
  <c r="V159" i="11"/>
  <c r="W159" i="11"/>
  <c r="X159" i="11"/>
  <c r="Y159" i="11"/>
  <c r="V167" i="11"/>
  <c r="W167" i="11"/>
  <c r="X167" i="11"/>
  <c r="Y167" i="11"/>
  <c r="V175" i="11"/>
  <c r="W175" i="11"/>
  <c r="X175" i="11"/>
  <c r="Y175" i="11"/>
  <c r="V183" i="11"/>
  <c r="W183" i="11"/>
  <c r="X183" i="11"/>
  <c r="Y183" i="11"/>
  <c r="V191" i="11"/>
  <c r="W191" i="11"/>
  <c r="X191" i="11"/>
  <c r="Y191" i="11"/>
  <c r="V199" i="11"/>
  <c r="W199" i="11"/>
  <c r="X199" i="11"/>
  <c r="Y199" i="11"/>
  <c r="V207" i="11"/>
  <c r="W207" i="11"/>
  <c r="X207" i="11"/>
  <c r="Y207" i="11"/>
  <c r="V215" i="11"/>
  <c r="W215" i="11"/>
  <c r="X215" i="11"/>
  <c r="Y215" i="11"/>
  <c r="V223" i="11"/>
  <c r="W223" i="11"/>
  <c r="X223" i="11"/>
  <c r="Y223" i="11"/>
  <c r="V231" i="11"/>
  <c r="W231" i="11"/>
  <c r="X231" i="11"/>
  <c r="Y231" i="11"/>
  <c r="V239" i="11"/>
  <c r="W239" i="11"/>
  <c r="X239" i="11"/>
  <c r="Y239" i="11"/>
  <c r="V247" i="11"/>
  <c r="W247" i="11"/>
  <c r="X247" i="11"/>
  <c r="Y247" i="11"/>
  <c r="V255" i="11"/>
  <c r="W255" i="11"/>
  <c r="X255" i="11"/>
  <c r="Y255" i="11"/>
  <c r="V263" i="11"/>
  <c r="W263" i="11"/>
  <c r="X263" i="11"/>
  <c r="Y263" i="11"/>
  <c r="V271" i="11"/>
  <c r="W271" i="11"/>
  <c r="X271" i="11"/>
  <c r="Y271" i="11"/>
  <c r="V279" i="11"/>
  <c r="W279" i="11"/>
  <c r="X279" i="11"/>
  <c r="Y279" i="11"/>
  <c r="V287" i="11"/>
  <c r="W287" i="11"/>
  <c r="X287" i="11"/>
  <c r="Y287" i="11"/>
  <c r="V295" i="11"/>
  <c r="W295" i="11"/>
  <c r="X295" i="11"/>
  <c r="Y295" i="11"/>
  <c r="V303" i="11"/>
  <c r="W303" i="11"/>
  <c r="X303" i="11"/>
  <c r="Y303" i="11"/>
  <c r="V311" i="11"/>
  <c r="W311" i="11"/>
  <c r="X311" i="11"/>
  <c r="Y311" i="11"/>
  <c r="V319" i="11"/>
  <c r="W319" i="11"/>
  <c r="X319" i="11"/>
  <c r="Y319" i="11"/>
  <c r="V327" i="11"/>
  <c r="W327" i="11"/>
  <c r="X327" i="11"/>
  <c r="Y327" i="11"/>
  <c r="V335" i="11"/>
  <c r="W335" i="11"/>
  <c r="X335" i="11"/>
  <c r="Y335" i="11"/>
  <c r="V343" i="11"/>
  <c r="W343" i="11"/>
  <c r="X343" i="11"/>
  <c r="Y343" i="11"/>
  <c r="V351" i="11"/>
  <c r="W351" i="11"/>
  <c r="X351" i="11"/>
  <c r="Y351" i="11"/>
  <c r="V359" i="11"/>
  <c r="W359" i="11"/>
  <c r="X359" i="11"/>
  <c r="Y359" i="11"/>
  <c r="V367" i="11"/>
  <c r="W367" i="11"/>
  <c r="X367" i="11"/>
  <c r="Y367" i="11"/>
  <c r="V375" i="11"/>
  <c r="W375" i="11"/>
  <c r="X375" i="11"/>
  <c r="Y375" i="11"/>
  <c r="V383" i="11"/>
  <c r="W383" i="11"/>
  <c r="X383" i="11"/>
  <c r="Y383" i="11"/>
  <c r="V391" i="11"/>
  <c r="W391" i="11"/>
  <c r="X391" i="11"/>
  <c r="Y391" i="11"/>
  <c r="V399" i="11"/>
  <c r="W399" i="11"/>
  <c r="X399" i="11"/>
  <c r="Y399" i="11"/>
  <c r="V407" i="11"/>
  <c r="W407" i="11"/>
  <c r="X407" i="11"/>
  <c r="Y407" i="11"/>
  <c r="V415" i="11"/>
  <c r="W415" i="11"/>
  <c r="X415" i="11"/>
  <c r="Y415" i="11"/>
  <c r="V423" i="11"/>
  <c r="W423" i="11"/>
  <c r="X423" i="11"/>
  <c r="Y423" i="11"/>
  <c r="V431" i="11"/>
  <c r="W431" i="11"/>
  <c r="X431" i="11"/>
  <c r="Y431" i="11"/>
  <c r="V439" i="11"/>
  <c r="W439" i="11"/>
  <c r="X439" i="11"/>
  <c r="Y439" i="11"/>
  <c r="V447" i="11"/>
  <c r="W447" i="11"/>
  <c r="X447" i="11"/>
  <c r="Y447" i="11"/>
  <c r="V455" i="11"/>
  <c r="W455" i="11"/>
  <c r="X455" i="11"/>
  <c r="Y455" i="11"/>
  <c r="V463" i="11"/>
  <c r="W463" i="11"/>
  <c r="X463" i="11"/>
  <c r="Y463" i="11"/>
  <c r="V471" i="11"/>
  <c r="W471" i="11"/>
  <c r="X471" i="11"/>
  <c r="Y471" i="11"/>
  <c r="V479" i="11"/>
  <c r="W479" i="11"/>
  <c r="X479" i="11"/>
  <c r="Y479" i="11"/>
  <c r="V487" i="11"/>
  <c r="W487" i="11"/>
  <c r="X487" i="11"/>
  <c r="Y487" i="11"/>
  <c r="V495" i="11"/>
  <c r="W495" i="11"/>
  <c r="X495" i="11"/>
  <c r="Y495" i="11"/>
  <c r="V503" i="11"/>
  <c r="W503" i="11"/>
  <c r="X503" i="11"/>
  <c r="Y503" i="11"/>
  <c r="V511" i="11"/>
  <c r="W511" i="11"/>
  <c r="X511" i="11"/>
  <c r="Y511" i="11"/>
  <c r="V519" i="11"/>
  <c r="W519" i="11"/>
  <c r="X519" i="11"/>
  <c r="Y519" i="11"/>
  <c r="V527" i="11"/>
  <c r="W527" i="11"/>
  <c r="X527" i="11"/>
  <c r="Y527" i="11"/>
  <c r="V535" i="11"/>
  <c r="W535" i="11"/>
  <c r="X535" i="11"/>
  <c r="Y535" i="11"/>
  <c r="V543" i="11"/>
  <c r="W543" i="11"/>
  <c r="X543" i="11"/>
  <c r="Y543" i="11"/>
  <c r="V551" i="11"/>
  <c r="W551" i="11"/>
  <c r="X551" i="11"/>
  <c r="Y551" i="11"/>
  <c r="V559" i="11"/>
  <c r="W559" i="11"/>
  <c r="X559" i="11"/>
  <c r="Y559" i="11"/>
  <c r="V567" i="11"/>
  <c r="W567" i="11"/>
  <c r="X567" i="11"/>
  <c r="Y567" i="11"/>
  <c r="V575" i="11"/>
  <c r="W575" i="11"/>
  <c r="X575" i="11"/>
  <c r="Y575" i="11"/>
  <c r="V583" i="11"/>
  <c r="W583" i="11"/>
  <c r="X583" i="11"/>
  <c r="Y583" i="11"/>
  <c r="V591" i="11"/>
  <c r="W591" i="11"/>
  <c r="X591" i="11"/>
  <c r="Y591" i="11"/>
  <c r="V599" i="11"/>
  <c r="W599" i="11"/>
  <c r="X599" i="11"/>
  <c r="Y599" i="11"/>
  <c r="V607" i="11"/>
  <c r="W607" i="11"/>
  <c r="X607" i="11"/>
  <c r="Y607" i="11"/>
  <c r="V615" i="11"/>
  <c r="W615" i="11"/>
  <c r="X615" i="11"/>
  <c r="Y615" i="11"/>
  <c r="V623" i="11"/>
  <c r="W623" i="11"/>
  <c r="X623" i="11"/>
  <c r="Y623" i="11"/>
  <c r="V631" i="11"/>
  <c r="W631" i="11"/>
  <c r="X631" i="11"/>
  <c r="Y631" i="11"/>
  <c r="V639" i="11"/>
  <c r="W639" i="11"/>
  <c r="X639" i="11"/>
  <c r="Y639" i="11"/>
  <c r="V647" i="11"/>
  <c r="W647" i="11"/>
  <c r="X647" i="11"/>
  <c r="Y647" i="11"/>
  <c r="V655" i="11"/>
  <c r="W655" i="11"/>
  <c r="X655" i="11"/>
  <c r="Y655" i="11"/>
  <c r="V663" i="11"/>
  <c r="W663" i="11"/>
  <c r="X663" i="11"/>
  <c r="Y663" i="11"/>
  <c r="V671" i="11"/>
  <c r="W671" i="11"/>
  <c r="X671" i="11"/>
  <c r="Y671" i="11"/>
  <c r="V679" i="11"/>
  <c r="W679" i="11"/>
  <c r="X679" i="11"/>
  <c r="Y679" i="11"/>
  <c r="V687" i="11"/>
  <c r="W687" i="11"/>
  <c r="X687" i="11"/>
  <c r="Y687" i="11"/>
  <c r="V695" i="11"/>
  <c r="W695" i="11"/>
  <c r="X695" i="11"/>
  <c r="Y695" i="11"/>
  <c r="V703" i="11"/>
  <c r="W703" i="11"/>
  <c r="X703" i="11"/>
  <c r="Y703" i="11"/>
  <c r="V711" i="11"/>
  <c r="W711" i="11"/>
  <c r="X711" i="11"/>
  <c r="Y711" i="11"/>
  <c r="V719" i="11"/>
  <c r="W719" i="11"/>
  <c r="X719" i="11"/>
  <c r="Y719" i="11"/>
  <c r="V727" i="11"/>
  <c r="W727" i="11"/>
  <c r="X727" i="11"/>
  <c r="Y727" i="11"/>
  <c r="V735" i="11"/>
  <c r="W735" i="11"/>
  <c r="X735" i="11"/>
  <c r="Y735" i="11"/>
  <c r="V743" i="11"/>
  <c r="W743" i="11"/>
  <c r="X743" i="11"/>
  <c r="Y743" i="11"/>
  <c r="V751" i="11"/>
  <c r="W751" i="11"/>
  <c r="X751" i="11"/>
  <c r="Y751" i="11"/>
  <c r="V759" i="11"/>
  <c r="W759" i="11"/>
  <c r="X759" i="11"/>
  <c r="Y759" i="11"/>
  <c r="V767" i="11"/>
  <c r="W767" i="11"/>
  <c r="X767" i="11"/>
  <c r="Y767" i="11"/>
  <c r="V775" i="11"/>
  <c r="W775" i="11"/>
  <c r="X775" i="11"/>
  <c r="Y775" i="11"/>
  <c r="V783" i="11"/>
  <c r="W783" i="11"/>
  <c r="X783" i="11"/>
  <c r="Y783" i="11"/>
  <c r="V791" i="11"/>
  <c r="W791" i="11"/>
  <c r="X791" i="11"/>
  <c r="Y791" i="11"/>
  <c r="V799" i="11"/>
  <c r="W799" i="11"/>
  <c r="X799" i="11"/>
  <c r="Y799" i="11"/>
  <c r="V807" i="11"/>
  <c r="W807" i="11"/>
  <c r="X807" i="11"/>
  <c r="Y807" i="11"/>
  <c r="V815" i="11"/>
  <c r="W815" i="11"/>
  <c r="X815" i="11"/>
  <c r="Y815" i="11"/>
  <c r="V823" i="11"/>
  <c r="W823" i="11"/>
  <c r="X823" i="11"/>
  <c r="Y823" i="11"/>
  <c r="V831" i="11"/>
  <c r="W831" i="11"/>
  <c r="X831" i="11"/>
  <c r="Y831" i="11"/>
  <c r="V839" i="11"/>
  <c r="W839" i="11"/>
  <c r="X839" i="11"/>
  <c r="Y839" i="11"/>
  <c r="V847" i="11"/>
  <c r="W847" i="11"/>
  <c r="X847" i="11"/>
  <c r="Y847" i="11"/>
  <c r="V855" i="11"/>
  <c r="W855" i="11"/>
  <c r="X855" i="11"/>
  <c r="Y855" i="11"/>
  <c r="V863" i="11"/>
  <c r="W863" i="11"/>
  <c r="X863" i="11"/>
  <c r="Y863" i="11"/>
  <c r="V871" i="11"/>
  <c r="W871" i="11"/>
  <c r="X871" i="11"/>
  <c r="Y871" i="11"/>
  <c r="V879" i="11"/>
  <c r="W879" i="11"/>
  <c r="X879" i="11"/>
  <c r="Y879" i="11"/>
  <c r="V887" i="11"/>
  <c r="W887" i="11"/>
  <c r="X887" i="11"/>
  <c r="Y887" i="11"/>
  <c r="V895" i="11"/>
  <c r="W895" i="11"/>
  <c r="X895" i="11"/>
  <c r="Y895" i="11"/>
  <c r="V903" i="11"/>
  <c r="W903" i="11"/>
  <c r="X903" i="11"/>
  <c r="Y903" i="11"/>
  <c r="V911" i="11"/>
  <c r="W911" i="11"/>
  <c r="X911" i="11"/>
  <c r="Y911" i="11"/>
  <c r="V919" i="11"/>
  <c r="W919" i="11"/>
  <c r="X919" i="11"/>
  <c r="Y919" i="11"/>
  <c r="V927" i="11"/>
  <c r="W927" i="11"/>
  <c r="X927" i="11"/>
  <c r="Y927" i="11"/>
  <c r="V935" i="11"/>
  <c r="W935" i="11"/>
  <c r="X935" i="11"/>
  <c r="Y935" i="11"/>
  <c r="V943" i="11"/>
  <c r="W943" i="11"/>
  <c r="X943" i="11"/>
  <c r="Y943" i="11"/>
  <c r="V951" i="11"/>
  <c r="W951" i="11"/>
  <c r="X951" i="11"/>
  <c r="Y951" i="11"/>
  <c r="V959" i="11"/>
  <c r="W959" i="11"/>
  <c r="X959" i="11"/>
  <c r="Y959" i="11"/>
  <c r="V967" i="11"/>
  <c r="W967" i="11"/>
  <c r="X967" i="11"/>
  <c r="Y967" i="11"/>
  <c r="V975" i="11"/>
  <c r="W975" i="11"/>
  <c r="X975" i="11"/>
  <c r="Y975" i="11"/>
  <c r="V983" i="11"/>
  <c r="W983" i="11"/>
  <c r="X983" i="11"/>
  <c r="Y983" i="11"/>
  <c r="V991" i="11"/>
  <c r="W991" i="11"/>
  <c r="X991" i="11"/>
  <c r="Y991" i="11"/>
  <c r="V999" i="11"/>
  <c r="W999" i="11"/>
  <c r="X999" i="11"/>
  <c r="Y999" i="11"/>
  <c r="V1007" i="11"/>
  <c r="W1007" i="11"/>
  <c r="X1007" i="11"/>
  <c r="Y1007" i="11"/>
  <c r="V1015" i="11"/>
  <c r="W1015" i="11"/>
  <c r="X1015" i="11"/>
  <c r="Y1015" i="11"/>
  <c r="V1023" i="11"/>
  <c r="W1023" i="11"/>
  <c r="X1023" i="11"/>
  <c r="Y1023" i="11"/>
  <c r="V1031" i="11"/>
  <c r="W1031" i="11"/>
  <c r="X1031" i="11"/>
  <c r="Y1031" i="11"/>
  <c r="V1039" i="11"/>
  <c r="W1039" i="11"/>
  <c r="X1039" i="11"/>
  <c r="Y1039" i="11"/>
  <c r="V1047" i="11"/>
  <c r="W1047" i="11"/>
  <c r="X1047" i="11"/>
  <c r="Y1047" i="11"/>
  <c r="V1055" i="11"/>
  <c r="W1055" i="11"/>
  <c r="X1055" i="11"/>
  <c r="Y1055" i="11"/>
  <c r="Y40" i="12"/>
  <c r="V40" i="12"/>
  <c r="W40" i="12"/>
  <c r="X40" i="12"/>
  <c r="Y48" i="12"/>
  <c r="V48" i="12"/>
  <c r="W48" i="12"/>
  <c r="X48" i="12"/>
  <c r="V59" i="12"/>
  <c r="W59" i="12"/>
  <c r="X59" i="12"/>
  <c r="Y59" i="12"/>
  <c r="V67" i="12"/>
  <c r="W67" i="12"/>
  <c r="X67" i="12"/>
  <c r="Y67" i="12"/>
  <c r="V75" i="12"/>
  <c r="W75" i="12"/>
  <c r="X75" i="12"/>
  <c r="Y75" i="12"/>
  <c r="V83" i="12"/>
  <c r="W83" i="12"/>
  <c r="X83" i="12"/>
  <c r="Y83" i="12"/>
  <c r="V91" i="12"/>
  <c r="W91" i="12"/>
  <c r="X91" i="12"/>
  <c r="Y91" i="12"/>
  <c r="V99" i="12"/>
  <c r="W99" i="12"/>
  <c r="X99" i="12"/>
  <c r="Y99" i="12"/>
  <c r="V107" i="12"/>
  <c r="W107" i="12"/>
  <c r="X107" i="12"/>
  <c r="Y107" i="12"/>
  <c r="V115" i="12"/>
  <c r="W115" i="12"/>
  <c r="X115" i="12"/>
  <c r="Y115" i="12"/>
  <c r="V123" i="12"/>
  <c r="W123" i="12"/>
  <c r="X123" i="12"/>
  <c r="Y123" i="12"/>
  <c r="V131" i="12"/>
  <c r="W131" i="12"/>
  <c r="X131" i="12"/>
  <c r="Y131" i="12"/>
  <c r="V139" i="12"/>
  <c r="W139" i="12"/>
  <c r="X139" i="12"/>
  <c r="Y139" i="12"/>
  <c r="V147" i="12"/>
  <c r="W147" i="12"/>
  <c r="X147" i="12"/>
  <c r="Y147" i="12"/>
  <c r="V155" i="12"/>
  <c r="W155" i="12"/>
  <c r="X155" i="12"/>
  <c r="Y155" i="12"/>
  <c r="V163" i="12"/>
  <c r="W163" i="12"/>
  <c r="X163" i="12"/>
  <c r="Y163" i="12"/>
  <c r="V171" i="12"/>
  <c r="W171" i="12"/>
  <c r="X171" i="12"/>
  <c r="Y171" i="12"/>
  <c r="V179" i="12"/>
  <c r="W179" i="12"/>
  <c r="X179" i="12"/>
  <c r="Y179" i="12"/>
  <c r="V187" i="12"/>
  <c r="W187" i="12"/>
  <c r="X187" i="12"/>
  <c r="Y187" i="12"/>
  <c r="V195" i="12"/>
  <c r="W195" i="12"/>
  <c r="X195" i="12"/>
  <c r="Y195" i="12"/>
  <c r="V203" i="12"/>
  <c r="W203" i="12"/>
  <c r="X203" i="12"/>
  <c r="Y203" i="12"/>
  <c r="V211" i="12"/>
  <c r="W211" i="12"/>
  <c r="X211" i="12"/>
  <c r="Y211" i="12"/>
  <c r="V219" i="12"/>
  <c r="W219" i="12"/>
  <c r="X219" i="12"/>
  <c r="Y219" i="12"/>
  <c r="V227" i="12"/>
  <c r="W227" i="12"/>
  <c r="X227" i="12"/>
  <c r="Y227" i="12"/>
  <c r="V235" i="12"/>
  <c r="W235" i="12"/>
  <c r="X235" i="12"/>
  <c r="Y235" i="12"/>
  <c r="V243" i="12"/>
  <c r="W243" i="12"/>
  <c r="X243" i="12"/>
  <c r="Y243" i="12"/>
  <c r="V251" i="12"/>
  <c r="W251" i="12"/>
  <c r="X251" i="12"/>
  <c r="Y251" i="12"/>
  <c r="V259" i="12"/>
  <c r="W259" i="12"/>
  <c r="X259" i="12"/>
  <c r="Y259" i="12"/>
  <c r="V267" i="12"/>
  <c r="W267" i="12"/>
  <c r="X267" i="12"/>
  <c r="Y267" i="12"/>
  <c r="V275" i="12"/>
  <c r="W275" i="12"/>
  <c r="X275" i="12"/>
  <c r="Y275" i="12"/>
  <c r="V283" i="12"/>
  <c r="W283" i="12"/>
  <c r="X283" i="12"/>
  <c r="Y283" i="12"/>
  <c r="V291" i="12"/>
  <c r="W291" i="12"/>
  <c r="X291" i="12"/>
  <c r="Y291" i="12"/>
  <c r="V299" i="12"/>
  <c r="W299" i="12"/>
  <c r="X299" i="12"/>
  <c r="Y299" i="12"/>
  <c r="V307" i="12"/>
  <c r="W307" i="12"/>
  <c r="X307" i="12"/>
  <c r="Y307" i="12"/>
  <c r="V315" i="12"/>
  <c r="W315" i="12"/>
  <c r="X315" i="12"/>
  <c r="Y315" i="12"/>
  <c r="V323" i="12"/>
  <c r="W323" i="12"/>
  <c r="X323" i="12"/>
  <c r="Y323" i="12"/>
  <c r="V331" i="12"/>
  <c r="W331" i="12"/>
  <c r="X331" i="12"/>
  <c r="Y331" i="12"/>
  <c r="V339" i="12"/>
  <c r="W339" i="12"/>
  <c r="X339" i="12"/>
  <c r="Y339" i="12"/>
  <c r="V347" i="12"/>
  <c r="W347" i="12"/>
  <c r="X347" i="12"/>
  <c r="Y347" i="12"/>
  <c r="V355" i="12"/>
  <c r="W355" i="12"/>
  <c r="X355" i="12"/>
  <c r="Y355" i="12"/>
  <c r="V363" i="12"/>
  <c r="W363" i="12"/>
  <c r="X363" i="12"/>
  <c r="Y363" i="12"/>
  <c r="V371" i="12"/>
  <c r="W371" i="12"/>
  <c r="X371" i="12"/>
  <c r="Y371" i="12"/>
  <c r="V379" i="12"/>
  <c r="W379" i="12"/>
  <c r="X379" i="12"/>
  <c r="Y379" i="12"/>
  <c r="V387" i="12"/>
  <c r="W387" i="12"/>
  <c r="X387" i="12"/>
  <c r="Y387" i="12"/>
  <c r="V395" i="12"/>
  <c r="W395" i="12"/>
  <c r="X395" i="12"/>
  <c r="Y395" i="12"/>
  <c r="V403" i="12"/>
  <c r="W403" i="12"/>
  <c r="X403" i="12"/>
  <c r="Y403" i="12"/>
  <c r="V411" i="12"/>
  <c r="W411" i="12"/>
  <c r="X411" i="12"/>
  <c r="Y411" i="12"/>
  <c r="V419" i="12"/>
  <c r="W419" i="12"/>
  <c r="X419" i="12"/>
  <c r="Y419" i="12"/>
  <c r="V427" i="12"/>
  <c r="W427" i="12"/>
  <c r="X427" i="12"/>
  <c r="Y427" i="12"/>
  <c r="V435" i="12"/>
  <c r="W435" i="12"/>
  <c r="X435" i="12"/>
  <c r="Y435" i="12"/>
  <c r="V443" i="12"/>
  <c r="W443" i="12"/>
  <c r="X443" i="12"/>
  <c r="Y443" i="12"/>
  <c r="V451" i="12"/>
  <c r="W451" i="12"/>
  <c r="X451" i="12"/>
  <c r="Y451" i="12"/>
  <c r="V459" i="12"/>
  <c r="W459" i="12"/>
  <c r="X459" i="12"/>
  <c r="Y459" i="12"/>
  <c r="V467" i="12"/>
  <c r="W467" i="12"/>
  <c r="X467" i="12"/>
  <c r="Y467" i="12"/>
  <c r="V475" i="12"/>
  <c r="W475" i="12"/>
  <c r="X475" i="12"/>
  <c r="Y475" i="12"/>
  <c r="V483" i="12"/>
  <c r="W483" i="12"/>
  <c r="X483" i="12"/>
  <c r="Y483" i="12"/>
  <c r="V491" i="12"/>
  <c r="W491" i="12"/>
  <c r="X491" i="12"/>
  <c r="Y491" i="12"/>
  <c r="V499" i="12"/>
  <c r="W499" i="12"/>
  <c r="X499" i="12"/>
  <c r="Y499" i="12"/>
  <c r="V507" i="12"/>
  <c r="W507" i="12"/>
  <c r="X507" i="12"/>
  <c r="Y507" i="12"/>
  <c r="V515" i="12"/>
  <c r="W515" i="12"/>
  <c r="X515" i="12"/>
  <c r="Y515" i="12"/>
  <c r="V523" i="12"/>
  <c r="W523" i="12"/>
  <c r="X523" i="12"/>
  <c r="Y523" i="12"/>
  <c r="V531" i="12"/>
  <c r="W531" i="12"/>
  <c r="X531" i="12"/>
  <c r="Y531" i="12"/>
  <c r="V539" i="12"/>
  <c r="W539" i="12"/>
  <c r="X539" i="12"/>
  <c r="Y539" i="12"/>
  <c r="V547" i="12"/>
  <c r="W547" i="12"/>
  <c r="X547" i="12"/>
  <c r="Y547" i="12"/>
  <c r="V555" i="12"/>
  <c r="W555" i="12"/>
  <c r="X555" i="12"/>
  <c r="Y555" i="12"/>
  <c r="V563" i="12"/>
  <c r="W563" i="12"/>
  <c r="X563" i="12"/>
  <c r="Y563" i="12"/>
  <c r="V571" i="12"/>
  <c r="W571" i="12"/>
  <c r="X571" i="12"/>
  <c r="Y571" i="12"/>
  <c r="V579" i="12"/>
  <c r="W579" i="12"/>
  <c r="X579" i="12"/>
  <c r="Y579" i="12"/>
  <c r="V587" i="12"/>
  <c r="W587" i="12"/>
  <c r="X587" i="12"/>
  <c r="Y587" i="12"/>
  <c r="V595" i="12"/>
  <c r="W595" i="12"/>
  <c r="X595" i="12"/>
  <c r="Y595" i="12"/>
  <c r="V603" i="12"/>
  <c r="W603" i="12"/>
  <c r="X603" i="12"/>
  <c r="Y603" i="12"/>
  <c r="V611" i="12"/>
  <c r="W611" i="12"/>
  <c r="X611" i="12"/>
  <c r="Y611" i="12"/>
  <c r="V619" i="12"/>
  <c r="W619" i="12"/>
  <c r="X619" i="12"/>
  <c r="Y619" i="12"/>
  <c r="V627" i="12"/>
  <c r="W627" i="12"/>
  <c r="X627" i="12"/>
  <c r="Y627" i="12"/>
  <c r="V635" i="12"/>
  <c r="W635" i="12"/>
  <c r="X635" i="12"/>
  <c r="Y635" i="12"/>
  <c r="V643" i="12"/>
  <c r="W643" i="12"/>
  <c r="X643" i="12"/>
  <c r="Y643" i="12"/>
  <c r="V651" i="12"/>
  <c r="W651" i="12"/>
  <c r="X651" i="12"/>
  <c r="Y651" i="12"/>
  <c r="V659" i="12"/>
  <c r="W659" i="12"/>
  <c r="X659" i="12"/>
  <c r="Y659" i="12"/>
  <c r="V667" i="12"/>
  <c r="W667" i="12"/>
  <c r="X667" i="12"/>
  <c r="Y667" i="12"/>
  <c r="V675" i="12"/>
  <c r="W675" i="12"/>
  <c r="X675" i="12"/>
  <c r="Y675" i="12"/>
  <c r="V683" i="12"/>
  <c r="W683" i="12"/>
  <c r="X683" i="12"/>
  <c r="Y683" i="12"/>
  <c r="V691" i="12"/>
  <c r="W691" i="12"/>
  <c r="X691" i="12"/>
  <c r="Y691" i="12"/>
  <c r="V699" i="12"/>
  <c r="W699" i="12"/>
  <c r="X699" i="12"/>
  <c r="Y699" i="12"/>
  <c r="V707" i="12"/>
  <c r="W707" i="12"/>
  <c r="X707" i="12"/>
  <c r="Y707" i="12"/>
  <c r="V715" i="12"/>
  <c r="W715" i="12"/>
  <c r="X715" i="12"/>
  <c r="Y715" i="12"/>
  <c r="V723" i="12"/>
  <c r="W723" i="12"/>
  <c r="X723" i="12"/>
  <c r="Y723" i="12"/>
  <c r="V731" i="12"/>
  <c r="W731" i="12"/>
  <c r="X731" i="12"/>
  <c r="Y731" i="12"/>
  <c r="V739" i="12"/>
  <c r="W739" i="12"/>
  <c r="X739" i="12"/>
  <c r="Y739" i="12"/>
  <c r="V747" i="12"/>
  <c r="W747" i="12"/>
  <c r="X747" i="12"/>
  <c r="Y747" i="12"/>
  <c r="V755" i="12"/>
  <c r="W755" i="12"/>
  <c r="X755" i="12"/>
  <c r="Y755" i="12"/>
  <c r="V763" i="12"/>
  <c r="W763" i="12"/>
  <c r="X763" i="12"/>
  <c r="Y763" i="12"/>
  <c r="V771" i="12"/>
  <c r="W771" i="12"/>
  <c r="X771" i="12"/>
  <c r="Y771" i="12"/>
  <c r="V779" i="12"/>
  <c r="W779" i="12"/>
  <c r="X779" i="12"/>
  <c r="Y779" i="12"/>
  <c r="V787" i="12"/>
  <c r="W787" i="12"/>
  <c r="X787" i="12"/>
  <c r="Y787" i="12"/>
  <c r="V795" i="12"/>
  <c r="W795" i="12"/>
  <c r="X795" i="12"/>
  <c r="Y795" i="12"/>
  <c r="V803" i="12"/>
  <c r="W803" i="12"/>
  <c r="X803" i="12"/>
  <c r="Y803" i="12"/>
  <c r="V811" i="12"/>
  <c r="W811" i="12"/>
  <c r="X811" i="12"/>
  <c r="Y811" i="12"/>
  <c r="V819" i="12"/>
  <c r="W819" i="12"/>
  <c r="X819" i="12"/>
  <c r="Y819" i="12"/>
  <c r="V827" i="12"/>
  <c r="W827" i="12"/>
  <c r="X827" i="12"/>
  <c r="Y827" i="12"/>
  <c r="V835" i="12"/>
  <c r="W835" i="12"/>
  <c r="X835" i="12"/>
  <c r="Y835" i="12"/>
  <c r="V843" i="12"/>
  <c r="W843" i="12"/>
  <c r="X843" i="12"/>
  <c r="Y843" i="12"/>
  <c r="V851" i="12"/>
  <c r="W851" i="12"/>
  <c r="X851" i="12"/>
  <c r="Y851" i="12"/>
  <c r="V859" i="12"/>
  <c r="W859" i="12"/>
  <c r="X859" i="12"/>
  <c r="Y859" i="12"/>
  <c r="V867" i="12"/>
  <c r="W867" i="12"/>
  <c r="X867" i="12"/>
  <c r="Y867" i="12"/>
  <c r="V875" i="12"/>
  <c r="W875" i="12"/>
  <c r="X875" i="12"/>
  <c r="Y875" i="12"/>
  <c r="V883" i="12"/>
  <c r="W883" i="12"/>
  <c r="X883" i="12"/>
  <c r="Y883" i="12"/>
  <c r="V891" i="12"/>
  <c r="W891" i="12"/>
  <c r="X891" i="12"/>
  <c r="Y891" i="12"/>
  <c r="V899" i="12"/>
  <c r="W899" i="12"/>
  <c r="X899" i="12"/>
  <c r="Y899" i="12"/>
  <c r="V907" i="12"/>
  <c r="W907" i="12"/>
  <c r="X907" i="12"/>
  <c r="Y907" i="12"/>
  <c r="V915" i="12"/>
  <c r="W915" i="12"/>
  <c r="X915" i="12"/>
  <c r="Y915" i="12"/>
  <c r="V923" i="12"/>
  <c r="W923" i="12"/>
  <c r="X923" i="12"/>
  <c r="Y923" i="12"/>
  <c r="V931" i="12"/>
  <c r="W931" i="12"/>
  <c r="X931" i="12"/>
  <c r="Y931" i="12"/>
  <c r="V939" i="12"/>
  <c r="W939" i="12"/>
  <c r="X939" i="12"/>
  <c r="Y939" i="12"/>
  <c r="V947" i="12"/>
  <c r="W947" i="12"/>
  <c r="X947" i="12"/>
  <c r="Y947" i="12"/>
  <c r="V955" i="12"/>
  <c r="W955" i="12"/>
  <c r="X955" i="12"/>
  <c r="Y955" i="12"/>
  <c r="V963" i="12"/>
  <c r="W963" i="12"/>
  <c r="X963" i="12"/>
  <c r="Y963" i="12"/>
  <c r="V971" i="12"/>
  <c r="W971" i="12"/>
  <c r="X971" i="12"/>
  <c r="Y971" i="12"/>
  <c r="V979" i="12"/>
  <c r="W979" i="12"/>
  <c r="X979" i="12"/>
  <c r="Y979" i="12"/>
  <c r="V987" i="12"/>
  <c r="W987" i="12"/>
  <c r="X987" i="12"/>
  <c r="Y987" i="12"/>
  <c r="V995" i="12"/>
  <c r="W995" i="12"/>
  <c r="X995" i="12"/>
  <c r="Y995" i="12"/>
  <c r="V1003" i="12"/>
  <c r="W1003" i="12"/>
  <c r="X1003" i="12"/>
  <c r="Y1003" i="12"/>
  <c r="V1011" i="12"/>
  <c r="W1011" i="12"/>
  <c r="X1011" i="12"/>
  <c r="Y1011" i="12"/>
  <c r="V1019" i="12"/>
  <c r="W1019" i="12"/>
  <c r="X1019" i="12"/>
  <c r="Y1019" i="12"/>
  <c r="V1027" i="12"/>
  <c r="W1027" i="12"/>
  <c r="X1027" i="12"/>
  <c r="Y1027" i="12"/>
  <c r="V1035" i="12"/>
  <c r="W1035" i="12"/>
  <c r="X1035" i="12"/>
  <c r="Y1035" i="12"/>
  <c r="V1043" i="12"/>
  <c r="W1043" i="12"/>
  <c r="X1043" i="12"/>
  <c r="Y1043" i="12"/>
  <c r="W1051" i="12"/>
  <c r="X1051" i="12"/>
  <c r="Y1051" i="12"/>
  <c r="V1051" i="12"/>
  <c r="Y36" i="13"/>
  <c r="V36" i="13"/>
  <c r="W36" i="13"/>
  <c r="X36" i="13"/>
  <c r="Y44" i="13"/>
  <c r="V44" i="13"/>
  <c r="W44" i="13"/>
  <c r="X44" i="13"/>
  <c r="Y52" i="13"/>
  <c r="V52" i="13"/>
  <c r="W52" i="13"/>
  <c r="X52" i="13"/>
  <c r="Y63" i="13"/>
  <c r="X63" i="13"/>
  <c r="V63" i="13"/>
  <c r="W63" i="13"/>
  <c r="Y71" i="13"/>
  <c r="X71" i="13"/>
  <c r="V71" i="13"/>
  <c r="W71" i="13"/>
  <c r="Y79" i="13"/>
  <c r="X79" i="13"/>
  <c r="V79" i="13"/>
  <c r="W79" i="13"/>
  <c r="Y87" i="13"/>
  <c r="X87" i="13"/>
  <c r="V87" i="13"/>
  <c r="W87" i="13"/>
  <c r="Y95" i="13"/>
  <c r="X95" i="13"/>
  <c r="V95" i="13"/>
  <c r="W95" i="13"/>
  <c r="Y103" i="13"/>
  <c r="X103" i="13"/>
  <c r="V103" i="13"/>
  <c r="W103" i="13"/>
  <c r="Y111" i="13"/>
  <c r="X111" i="13"/>
  <c r="V111" i="13"/>
  <c r="W111" i="13"/>
  <c r="Y119" i="13"/>
  <c r="X119" i="13"/>
  <c r="V119" i="13"/>
  <c r="W119" i="13"/>
  <c r="Y127" i="13"/>
  <c r="X127" i="13"/>
  <c r="V127" i="13"/>
  <c r="W127" i="13"/>
  <c r="Y135" i="13"/>
  <c r="X135" i="13"/>
  <c r="V135" i="13"/>
  <c r="W135" i="13"/>
  <c r="Y143" i="13"/>
  <c r="X143" i="13"/>
  <c r="V143" i="13"/>
  <c r="W143" i="13"/>
  <c r="Y151" i="13"/>
  <c r="X151" i="13"/>
  <c r="V151" i="13"/>
  <c r="W151" i="13"/>
  <c r="Y159" i="13"/>
  <c r="X159" i="13"/>
  <c r="V159" i="13"/>
  <c r="W159" i="13"/>
  <c r="Y167" i="13"/>
  <c r="X167" i="13"/>
  <c r="V167" i="13"/>
  <c r="W167" i="13"/>
  <c r="Y175" i="13"/>
  <c r="X175" i="13"/>
  <c r="V175" i="13"/>
  <c r="W175" i="13"/>
  <c r="Y183" i="13"/>
  <c r="X183" i="13"/>
  <c r="V183" i="13"/>
  <c r="W183" i="13"/>
  <c r="Y191" i="13"/>
  <c r="X191" i="13"/>
  <c r="W191" i="13"/>
  <c r="V191" i="13"/>
  <c r="Y199" i="13"/>
  <c r="X199" i="13"/>
  <c r="V199" i="13"/>
  <c r="W199" i="13"/>
  <c r="Y207" i="13"/>
  <c r="X207" i="13"/>
  <c r="V207" i="13"/>
  <c r="W207" i="13"/>
  <c r="Y215" i="13"/>
  <c r="X215" i="13"/>
  <c r="V215" i="13"/>
  <c r="W215" i="13"/>
  <c r="Y223" i="13"/>
  <c r="X223" i="13"/>
  <c r="V223" i="13"/>
  <c r="W223" i="13"/>
  <c r="Y231" i="13"/>
  <c r="X231" i="13"/>
  <c r="V231" i="13"/>
  <c r="W231" i="13"/>
  <c r="Y239" i="13"/>
  <c r="X239" i="13"/>
  <c r="V239" i="13"/>
  <c r="W239" i="13"/>
  <c r="Y247" i="13"/>
  <c r="X247" i="13"/>
  <c r="V247" i="13"/>
  <c r="W247" i="13"/>
  <c r="Y255" i="13"/>
  <c r="X255" i="13"/>
  <c r="W255" i="13"/>
  <c r="V255" i="13"/>
  <c r="Y263" i="13"/>
  <c r="X263" i="13"/>
  <c r="V263" i="13"/>
  <c r="W263" i="13"/>
  <c r="Y271" i="13"/>
  <c r="X271" i="13"/>
  <c r="V271" i="13"/>
  <c r="W271" i="13"/>
  <c r="Y279" i="13"/>
  <c r="X279" i="13"/>
  <c r="V279" i="13"/>
  <c r="W279" i="13"/>
  <c r="Y287" i="13"/>
  <c r="X287" i="13"/>
  <c r="V287" i="13"/>
  <c r="W287" i="13"/>
  <c r="Y295" i="13"/>
  <c r="X295" i="13"/>
  <c r="V295" i="13"/>
  <c r="W295" i="13"/>
  <c r="Y303" i="13"/>
  <c r="X303" i="13"/>
  <c r="V303" i="13"/>
  <c r="W303" i="13"/>
  <c r="Y311" i="13"/>
  <c r="X311" i="13"/>
  <c r="V311" i="13"/>
  <c r="W311" i="13"/>
  <c r="Y319" i="13"/>
  <c r="X319" i="13"/>
  <c r="W319" i="13"/>
  <c r="V319" i="13"/>
  <c r="Y327" i="13"/>
  <c r="X327" i="13"/>
  <c r="V327" i="13"/>
  <c r="W327" i="13"/>
  <c r="Y335" i="13"/>
  <c r="X335" i="13"/>
  <c r="V335" i="13"/>
  <c r="W335" i="13"/>
  <c r="Y343" i="13"/>
  <c r="X343" i="13"/>
  <c r="V343" i="13"/>
  <c r="W343" i="13"/>
  <c r="Y351" i="13"/>
  <c r="X351" i="13"/>
  <c r="V351" i="13"/>
  <c r="W351" i="13"/>
  <c r="Y359" i="13"/>
  <c r="X359" i="13"/>
  <c r="V359" i="13"/>
  <c r="W359" i="13"/>
  <c r="Y367" i="13"/>
  <c r="X367" i="13"/>
  <c r="V367" i="13"/>
  <c r="W367" i="13"/>
  <c r="Y375" i="13"/>
  <c r="X375" i="13"/>
  <c r="V375" i="13"/>
  <c r="W375" i="13"/>
  <c r="Y383" i="13"/>
  <c r="X383" i="13"/>
  <c r="W383" i="13"/>
  <c r="V383" i="13"/>
  <c r="Y391" i="13"/>
  <c r="X391" i="13"/>
  <c r="V391" i="13"/>
  <c r="W391" i="13"/>
  <c r="Y399" i="13"/>
  <c r="X399" i="13"/>
  <c r="V399" i="13"/>
  <c r="W399" i="13"/>
  <c r="Y407" i="13"/>
  <c r="X407" i="13"/>
  <c r="V407" i="13"/>
  <c r="W407" i="13"/>
  <c r="Y415" i="13"/>
  <c r="X415" i="13"/>
  <c r="V415" i="13"/>
  <c r="W415" i="13"/>
  <c r="Y423" i="13"/>
  <c r="X423" i="13"/>
  <c r="V423" i="13"/>
  <c r="W423" i="13"/>
  <c r="Y431" i="13"/>
  <c r="X431" i="13"/>
  <c r="V431" i="13"/>
  <c r="W431" i="13"/>
  <c r="Y439" i="13"/>
  <c r="X439" i="13"/>
  <c r="V439" i="13"/>
  <c r="W439" i="13"/>
  <c r="Y447" i="13"/>
  <c r="X447" i="13"/>
  <c r="W447" i="13"/>
  <c r="V447" i="13"/>
  <c r="Y455" i="13"/>
  <c r="X455" i="13"/>
  <c r="V455" i="13"/>
  <c r="W455" i="13"/>
  <c r="Y463" i="13"/>
  <c r="X463" i="13"/>
  <c r="V463" i="13"/>
  <c r="W463" i="13"/>
  <c r="Y471" i="13"/>
  <c r="X471" i="13"/>
  <c r="V471" i="13"/>
  <c r="W471" i="13"/>
  <c r="Y479" i="13"/>
  <c r="X479" i="13"/>
  <c r="V479" i="13"/>
  <c r="W479" i="13"/>
  <c r="Y487" i="13"/>
  <c r="X487" i="13"/>
  <c r="V487" i="13"/>
  <c r="W487" i="13"/>
  <c r="Y495" i="13"/>
  <c r="X495" i="13"/>
  <c r="V495" i="13"/>
  <c r="W495" i="13"/>
  <c r="Y503" i="13"/>
  <c r="X503" i="13"/>
  <c r="V503" i="13"/>
  <c r="W503" i="13"/>
  <c r="Y511" i="13"/>
  <c r="X511" i="13"/>
  <c r="W511" i="13"/>
  <c r="V511" i="13"/>
  <c r="Y519" i="13"/>
  <c r="X519" i="13"/>
  <c r="V519" i="13"/>
  <c r="W519" i="13"/>
  <c r="Y527" i="13"/>
  <c r="X527" i="13"/>
  <c r="V527" i="13"/>
  <c r="W527" i="13"/>
  <c r="Y535" i="13"/>
  <c r="X535" i="13"/>
  <c r="V535" i="13"/>
  <c r="W535" i="13"/>
  <c r="Y543" i="13"/>
  <c r="X543" i="13"/>
  <c r="V543" i="13"/>
  <c r="W543" i="13"/>
  <c r="Y551" i="13"/>
  <c r="X551" i="13"/>
  <c r="V551" i="13"/>
  <c r="W551" i="13"/>
  <c r="Y559" i="13"/>
  <c r="X559" i="13"/>
  <c r="V559" i="13"/>
  <c r="W559" i="13"/>
  <c r="Y567" i="13"/>
  <c r="X567" i="13"/>
  <c r="V567" i="13"/>
  <c r="W567" i="13"/>
  <c r="Y575" i="13"/>
  <c r="X575" i="13"/>
  <c r="W575" i="13"/>
  <c r="V575" i="13"/>
  <c r="Y583" i="13"/>
  <c r="X583" i="13"/>
  <c r="V583" i="13"/>
  <c r="W583" i="13"/>
  <c r="Y591" i="13"/>
  <c r="X591" i="13"/>
  <c r="V591" i="13"/>
  <c r="W591" i="13"/>
  <c r="Y599" i="13"/>
  <c r="X599" i="13"/>
  <c r="V599" i="13"/>
  <c r="W599" i="13"/>
  <c r="Y607" i="13"/>
  <c r="X607" i="13"/>
  <c r="V607" i="13"/>
  <c r="W607" i="13"/>
  <c r="Y615" i="13"/>
  <c r="X615" i="13"/>
  <c r="V615" i="13"/>
  <c r="W615" i="13"/>
  <c r="Y623" i="13"/>
  <c r="X623" i="13"/>
  <c r="V623" i="13"/>
  <c r="W623" i="13"/>
  <c r="Y631" i="13"/>
  <c r="X631" i="13"/>
  <c r="V631" i="13"/>
  <c r="W631" i="13"/>
  <c r="Y639" i="13"/>
  <c r="X639" i="13"/>
  <c r="W639" i="13"/>
  <c r="V639" i="13"/>
  <c r="Y647" i="13"/>
  <c r="X647" i="13"/>
  <c r="V647" i="13"/>
  <c r="W647" i="13"/>
  <c r="Y655" i="13"/>
  <c r="X655" i="13"/>
  <c r="V655" i="13"/>
  <c r="W655" i="13"/>
  <c r="Y663" i="13"/>
  <c r="X663" i="13"/>
  <c r="V663" i="13"/>
  <c r="W663" i="13"/>
  <c r="Y671" i="13"/>
  <c r="X671" i="13"/>
  <c r="V671" i="13"/>
  <c r="W671" i="13"/>
  <c r="Y679" i="13"/>
  <c r="X679" i="13"/>
  <c r="V679" i="13"/>
  <c r="W679" i="13"/>
  <c r="Y687" i="13"/>
  <c r="X687" i="13"/>
  <c r="V687" i="13"/>
  <c r="W687" i="13"/>
  <c r="Y695" i="13"/>
  <c r="X695" i="13"/>
  <c r="V695" i="13"/>
  <c r="W695" i="13"/>
  <c r="Y703" i="13"/>
  <c r="X703" i="13"/>
  <c r="W703" i="13"/>
  <c r="V703" i="13"/>
  <c r="Y711" i="13"/>
  <c r="X711" i="13"/>
  <c r="V711" i="13"/>
  <c r="W711" i="13"/>
  <c r="Y719" i="13"/>
  <c r="X719" i="13"/>
  <c r="V719" i="13"/>
  <c r="W719" i="13"/>
  <c r="X727" i="13"/>
  <c r="Y727" i="13"/>
  <c r="V727" i="13"/>
  <c r="W727" i="13"/>
  <c r="X735" i="13"/>
  <c r="Y735" i="13"/>
  <c r="V735" i="13"/>
  <c r="W735" i="13"/>
  <c r="X743" i="13"/>
  <c r="Y743" i="13"/>
  <c r="V743" i="13"/>
  <c r="W743" i="13"/>
  <c r="X751" i="13"/>
  <c r="Y751" i="13"/>
  <c r="V751" i="13"/>
  <c r="W751" i="13"/>
  <c r="X759" i="13"/>
  <c r="Y759" i="13"/>
  <c r="V759" i="13"/>
  <c r="W759" i="13"/>
  <c r="X767" i="13"/>
  <c r="Y767" i="13"/>
  <c r="W767" i="13"/>
  <c r="V767" i="13"/>
  <c r="X775" i="13"/>
  <c r="Y775" i="13"/>
  <c r="V775" i="13"/>
  <c r="W775" i="13"/>
  <c r="X783" i="13"/>
  <c r="Y783" i="13"/>
  <c r="V783" i="13"/>
  <c r="W783" i="13"/>
  <c r="X791" i="13"/>
  <c r="Y791" i="13"/>
  <c r="V791" i="13"/>
  <c r="W791" i="13"/>
  <c r="X799" i="13"/>
  <c r="Y799" i="13"/>
  <c r="V799" i="13"/>
  <c r="W799" i="13"/>
  <c r="X807" i="13"/>
  <c r="Y807" i="13"/>
  <c r="V807" i="13"/>
  <c r="W807" i="13"/>
  <c r="X815" i="13"/>
  <c r="Y815" i="13"/>
  <c r="V815" i="13"/>
  <c r="W815" i="13"/>
  <c r="X823" i="13"/>
  <c r="Y823" i="13"/>
  <c r="V823" i="13"/>
  <c r="W823" i="13"/>
  <c r="X831" i="13"/>
  <c r="Y831" i="13"/>
  <c r="W831" i="13"/>
  <c r="V831" i="13"/>
  <c r="X839" i="13"/>
  <c r="Y839" i="13"/>
  <c r="V839" i="13"/>
  <c r="W839" i="13"/>
  <c r="X847" i="13"/>
  <c r="Y847" i="13"/>
  <c r="V847" i="13"/>
  <c r="W847" i="13"/>
  <c r="X855" i="13"/>
  <c r="Y855" i="13"/>
  <c r="V855" i="13"/>
  <c r="W855" i="13"/>
  <c r="X863" i="13"/>
  <c r="Y863" i="13"/>
  <c r="V863" i="13"/>
  <c r="W863" i="13"/>
  <c r="X871" i="13"/>
  <c r="Y871" i="13"/>
  <c r="V871" i="13"/>
  <c r="W871" i="13"/>
  <c r="X879" i="13"/>
  <c r="Y879" i="13"/>
  <c r="V879" i="13"/>
  <c r="W879" i="13"/>
  <c r="X887" i="13"/>
  <c r="Y887" i="13"/>
  <c r="V887" i="13"/>
  <c r="W887" i="13"/>
  <c r="X895" i="13"/>
  <c r="Y895" i="13"/>
  <c r="W895" i="13"/>
  <c r="V895" i="13"/>
  <c r="X903" i="13"/>
  <c r="Y903" i="13"/>
  <c r="V903" i="13"/>
  <c r="W903" i="13"/>
  <c r="X911" i="13"/>
  <c r="Y911" i="13"/>
  <c r="V911" i="13"/>
  <c r="W911" i="13"/>
  <c r="X919" i="13"/>
  <c r="Y919" i="13"/>
  <c r="W919" i="13"/>
  <c r="V919" i="13"/>
  <c r="X927" i="13"/>
  <c r="Y927" i="13"/>
  <c r="V927" i="13"/>
  <c r="W927" i="13"/>
  <c r="X935" i="13"/>
  <c r="Y935" i="13"/>
  <c r="V935" i="13"/>
  <c r="W935" i="13"/>
  <c r="X943" i="13"/>
  <c r="Y943" i="13"/>
  <c r="V943" i="13"/>
  <c r="W943" i="13"/>
  <c r="X951" i="13"/>
  <c r="Y951" i="13"/>
  <c r="V951" i="13"/>
  <c r="W951" i="13"/>
  <c r="X959" i="13"/>
  <c r="Y959" i="13"/>
  <c r="V959" i="13"/>
  <c r="W959" i="13"/>
  <c r="X967" i="13"/>
  <c r="Y967" i="13"/>
  <c r="V967" i="13"/>
  <c r="W967" i="13"/>
  <c r="X975" i="13"/>
  <c r="Y975" i="13"/>
  <c r="V975" i="13"/>
  <c r="W975" i="13"/>
  <c r="X983" i="13"/>
  <c r="Y983" i="13"/>
  <c r="W983" i="13"/>
  <c r="V983" i="13"/>
  <c r="X991" i="13"/>
  <c r="Y991" i="13"/>
  <c r="V991" i="13"/>
  <c r="W991" i="13"/>
  <c r="X999" i="13"/>
  <c r="Y999" i="13"/>
  <c r="V999" i="13"/>
  <c r="W999" i="13"/>
  <c r="X1007" i="13"/>
  <c r="Y1007" i="13"/>
  <c r="V1007" i="13"/>
  <c r="W1007" i="13"/>
  <c r="X1015" i="13"/>
  <c r="Y1015" i="13"/>
  <c r="V1015" i="13"/>
  <c r="W1015" i="13"/>
  <c r="X1023" i="13"/>
  <c r="Y1023" i="13"/>
  <c r="V1023" i="13"/>
  <c r="W1023" i="13"/>
  <c r="X1031" i="13"/>
  <c r="Y1031" i="13"/>
  <c r="V1031" i="13"/>
  <c r="W1031" i="13"/>
  <c r="X1039" i="13"/>
  <c r="Y1039" i="13"/>
  <c r="V1039" i="13"/>
  <c r="W1039" i="13"/>
  <c r="X1047" i="13"/>
  <c r="Y1047" i="13"/>
  <c r="W1047" i="13"/>
  <c r="V1047" i="13"/>
  <c r="X1055" i="13"/>
  <c r="Y1055" i="13"/>
  <c r="V1055" i="13"/>
  <c r="W1055" i="13"/>
  <c r="X40" i="14"/>
  <c r="V40" i="14"/>
  <c r="W40" i="14"/>
  <c r="Y40" i="14"/>
  <c r="X48" i="14"/>
  <c r="Y48" i="14"/>
  <c r="V48" i="14"/>
  <c r="W48" i="14"/>
  <c r="X59" i="14"/>
  <c r="Y59" i="14"/>
  <c r="V59" i="14"/>
  <c r="W59" i="14"/>
  <c r="X67" i="14"/>
  <c r="Y67" i="14"/>
  <c r="V67" i="14"/>
  <c r="W67" i="14"/>
  <c r="X75" i="14"/>
  <c r="Y75" i="14"/>
  <c r="V75" i="14"/>
  <c r="W75" i="14"/>
  <c r="X83" i="14"/>
  <c r="Y83" i="14"/>
  <c r="V83" i="14"/>
  <c r="W83" i="14"/>
  <c r="X91" i="14"/>
  <c r="Y91" i="14"/>
  <c r="V91" i="14"/>
  <c r="W91" i="14"/>
  <c r="X99" i="14"/>
  <c r="Y99" i="14"/>
  <c r="V99" i="14"/>
  <c r="W99" i="14"/>
  <c r="X107" i="14"/>
  <c r="Y107" i="14"/>
  <c r="V107" i="14"/>
  <c r="W107" i="14"/>
  <c r="X115" i="14"/>
  <c r="Y115" i="14"/>
  <c r="V115" i="14"/>
  <c r="W115" i="14"/>
  <c r="X123" i="14"/>
  <c r="Y123" i="14"/>
  <c r="V123" i="14"/>
  <c r="W123" i="14"/>
  <c r="X131" i="14"/>
  <c r="Y131" i="14"/>
  <c r="V131" i="14"/>
  <c r="W131" i="14"/>
  <c r="X139" i="14"/>
  <c r="Y139" i="14"/>
  <c r="V139" i="14"/>
  <c r="W139" i="14"/>
  <c r="X147" i="14"/>
  <c r="Y147" i="14"/>
  <c r="V147" i="14"/>
  <c r="W147" i="14"/>
  <c r="X155" i="14"/>
  <c r="Y155" i="14"/>
  <c r="V155" i="14"/>
  <c r="W155" i="14"/>
  <c r="X163" i="14"/>
  <c r="Y163" i="14"/>
  <c r="V163" i="14"/>
  <c r="W163" i="14"/>
  <c r="X171" i="14"/>
  <c r="Y171" i="14"/>
  <c r="V171" i="14"/>
  <c r="W171" i="14"/>
  <c r="X179" i="14"/>
  <c r="Y179" i="14"/>
  <c r="V179" i="14"/>
  <c r="W179" i="14"/>
  <c r="X187" i="14"/>
  <c r="Y187" i="14"/>
  <c r="V187" i="14"/>
  <c r="W187" i="14"/>
  <c r="X195" i="14"/>
  <c r="Y195" i="14"/>
  <c r="V195" i="14"/>
  <c r="W195" i="14"/>
  <c r="X203" i="14"/>
  <c r="Y203" i="14"/>
  <c r="V203" i="14"/>
  <c r="W203" i="14"/>
  <c r="X211" i="14"/>
  <c r="Y211" i="14"/>
  <c r="V211" i="14"/>
  <c r="W211" i="14"/>
  <c r="X219" i="14"/>
  <c r="Y219" i="14"/>
  <c r="V219" i="14"/>
  <c r="W219" i="14"/>
  <c r="X227" i="14"/>
  <c r="Y227" i="14"/>
  <c r="V227" i="14"/>
  <c r="W227" i="14"/>
  <c r="X235" i="14"/>
  <c r="Y235" i="14"/>
  <c r="V235" i="14"/>
  <c r="W235" i="14"/>
  <c r="X243" i="14"/>
  <c r="Y243" i="14"/>
  <c r="V243" i="14"/>
  <c r="W243" i="14"/>
  <c r="X251" i="14"/>
  <c r="Y251" i="14"/>
  <c r="V251" i="14"/>
  <c r="W251" i="14"/>
  <c r="X259" i="14"/>
  <c r="Y259" i="14"/>
  <c r="V259" i="14"/>
  <c r="W259" i="14"/>
  <c r="X267" i="14"/>
  <c r="Y267" i="14"/>
  <c r="V267" i="14"/>
  <c r="W267" i="14"/>
  <c r="X275" i="14"/>
  <c r="Y275" i="14"/>
  <c r="V275" i="14"/>
  <c r="W275" i="14"/>
  <c r="X283" i="14"/>
  <c r="Y283" i="14"/>
  <c r="V283" i="14"/>
  <c r="W283" i="14"/>
  <c r="X291" i="14"/>
  <c r="Y291" i="14"/>
  <c r="V291" i="14"/>
  <c r="W291" i="14"/>
  <c r="X299" i="14"/>
  <c r="Y299" i="14"/>
  <c r="V299" i="14"/>
  <c r="W299" i="14"/>
  <c r="X307" i="14"/>
  <c r="Y307" i="14"/>
  <c r="V307" i="14"/>
  <c r="W307" i="14"/>
  <c r="X315" i="14"/>
  <c r="Y315" i="14"/>
  <c r="V315" i="14"/>
  <c r="W315" i="14"/>
  <c r="X323" i="14"/>
  <c r="Y323" i="14"/>
  <c r="V323" i="14"/>
  <c r="W323" i="14"/>
  <c r="X331" i="14"/>
  <c r="Y331" i="14"/>
  <c r="V331" i="14"/>
  <c r="W331" i="14"/>
  <c r="X339" i="14"/>
  <c r="Y339" i="14"/>
  <c r="V339" i="14"/>
  <c r="W339" i="14"/>
  <c r="X347" i="14"/>
  <c r="Y347" i="14"/>
  <c r="V347" i="14"/>
  <c r="W347" i="14"/>
  <c r="X355" i="14"/>
  <c r="Y355" i="14"/>
  <c r="V355" i="14"/>
  <c r="W355" i="14"/>
  <c r="X363" i="14"/>
  <c r="Y363" i="14"/>
  <c r="V363" i="14"/>
  <c r="W363" i="14"/>
  <c r="X371" i="14"/>
  <c r="Y371" i="14"/>
  <c r="V371" i="14"/>
  <c r="W371" i="14"/>
  <c r="X379" i="14"/>
  <c r="Y379" i="14"/>
  <c r="V379" i="14"/>
  <c r="W379" i="14"/>
  <c r="X387" i="14"/>
  <c r="Y387" i="14"/>
  <c r="V387" i="14"/>
  <c r="W387" i="14"/>
  <c r="X395" i="14"/>
  <c r="Y395" i="14"/>
  <c r="V395" i="14"/>
  <c r="W395" i="14"/>
  <c r="X403" i="14"/>
  <c r="Y403" i="14"/>
  <c r="V403" i="14"/>
  <c r="W403" i="14"/>
  <c r="X411" i="14"/>
  <c r="Y411" i="14"/>
  <c r="V411" i="14"/>
  <c r="W411" i="14"/>
  <c r="X419" i="14"/>
  <c r="Y419" i="14"/>
  <c r="V419" i="14"/>
  <c r="W419" i="14"/>
  <c r="X427" i="14"/>
  <c r="Y427" i="14"/>
  <c r="V427" i="14"/>
  <c r="W427" i="14"/>
  <c r="X435" i="14"/>
  <c r="Y435" i="14"/>
  <c r="V435" i="14"/>
  <c r="W435" i="14"/>
  <c r="X443" i="14"/>
  <c r="Y443" i="14"/>
  <c r="V443" i="14"/>
  <c r="W443" i="14"/>
  <c r="X451" i="14"/>
  <c r="Y451" i="14"/>
  <c r="V451" i="14"/>
  <c r="W451" i="14"/>
  <c r="X459" i="14"/>
  <c r="Y459" i="14"/>
  <c r="V459" i="14"/>
  <c r="W459" i="14"/>
  <c r="X467" i="14"/>
  <c r="Y467" i="14"/>
  <c r="V467" i="14"/>
  <c r="W467" i="14"/>
  <c r="X475" i="14"/>
  <c r="Y475" i="14"/>
  <c r="V475" i="14"/>
  <c r="W475" i="14"/>
  <c r="X483" i="14"/>
  <c r="Y483" i="14"/>
  <c r="V483" i="14"/>
  <c r="W483" i="14"/>
  <c r="X491" i="14"/>
  <c r="Y491" i="14"/>
  <c r="V491" i="14"/>
  <c r="W491" i="14"/>
  <c r="X499" i="14"/>
  <c r="Y499" i="14"/>
  <c r="V499" i="14"/>
  <c r="W499" i="14"/>
  <c r="X507" i="14"/>
  <c r="Y507" i="14"/>
  <c r="V507" i="14"/>
  <c r="W507" i="14"/>
  <c r="X515" i="14"/>
  <c r="Y515" i="14"/>
  <c r="V515" i="14"/>
  <c r="W515" i="14"/>
  <c r="X523" i="14"/>
  <c r="Y523" i="14"/>
  <c r="V523" i="14"/>
  <c r="W523" i="14"/>
  <c r="X531" i="14"/>
  <c r="Y531" i="14"/>
  <c r="V531" i="14"/>
  <c r="W531" i="14"/>
  <c r="X539" i="14"/>
  <c r="Y539" i="14"/>
  <c r="V539" i="14"/>
  <c r="W539" i="14"/>
  <c r="X547" i="14"/>
  <c r="Y547" i="14"/>
  <c r="V547" i="14"/>
  <c r="W547" i="14"/>
  <c r="X555" i="14"/>
  <c r="Y555" i="14"/>
  <c r="V555" i="14"/>
  <c r="W555" i="14"/>
  <c r="X563" i="14"/>
  <c r="Y563" i="14"/>
  <c r="V563" i="14"/>
  <c r="W563" i="14"/>
  <c r="X571" i="14"/>
  <c r="Y571" i="14"/>
  <c r="V571" i="14"/>
  <c r="W571" i="14"/>
  <c r="X579" i="14"/>
  <c r="Y579" i="14"/>
  <c r="V579" i="14"/>
  <c r="W579" i="14"/>
  <c r="X587" i="14"/>
  <c r="Y587" i="14"/>
  <c r="V587" i="14"/>
  <c r="W587" i="14"/>
  <c r="X595" i="14"/>
  <c r="Y595" i="14"/>
  <c r="V595" i="14"/>
  <c r="W595" i="14"/>
  <c r="X603" i="14"/>
  <c r="Y603" i="14"/>
  <c r="V603" i="14"/>
  <c r="W603" i="14"/>
  <c r="X611" i="14"/>
  <c r="Y611" i="14"/>
  <c r="V611" i="14"/>
  <c r="W611" i="14"/>
  <c r="X619" i="14"/>
  <c r="Y619" i="14"/>
  <c r="V619" i="14"/>
  <c r="W619" i="14"/>
  <c r="X627" i="14"/>
  <c r="Y627" i="14"/>
  <c r="V627" i="14"/>
  <c r="W627" i="14"/>
  <c r="X635" i="14"/>
  <c r="Y635" i="14"/>
  <c r="V635" i="14"/>
  <c r="W635" i="14"/>
  <c r="X643" i="14"/>
  <c r="Y643" i="14"/>
  <c r="V643" i="14"/>
  <c r="W643" i="14"/>
  <c r="X651" i="14"/>
  <c r="Y651" i="14"/>
  <c r="V651" i="14"/>
  <c r="W651" i="14"/>
  <c r="X659" i="14"/>
  <c r="Y659" i="14"/>
  <c r="V659" i="14"/>
  <c r="W659" i="14"/>
  <c r="X667" i="14"/>
  <c r="Y667" i="14"/>
  <c r="V667" i="14"/>
  <c r="W667" i="14"/>
  <c r="X675" i="14"/>
  <c r="Y675" i="14"/>
  <c r="V675" i="14"/>
  <c r="W675" i="14"/>
  <c r="X683" i="14"/>
  <c r="Y683" i="14"/>
  <c r="V683" i="14"/>
  <c r="W683" i="14"/>
  <c r="X691" i="14"/>
  <c r="Y691" i="14"/>
  <c r="V691" i="14"/>
  <c r="W691" i="14"/>
  <c r="X699" i="14"/>
  <c r="Y699" i="14"/>
  <c r="V699" i="14"/>
  <c r="W699" i="14"/>
  <c r="X707" i="14"/>
  <c r="Y707" i="14"/>
  <c r="V707" i="14"/>
  <c r="W707" i="14"/>
  <c r="X715" i="14"/>
  <c r="Y715" i="14"/>
  <c r="V715" i="14"/>
  <c r="W715" i="14"/>
  <c r="X723" i="14"/>
  <c r="Y723" i="14"/>
  <c r="V723" i="14"/>
  <c r="W723" i="14"/>
  <c r="X731" i="14"/>
  <c r="Y731" i="14"/>
  <c r="V731" i="14"/>
  <c r="W731" i="14"/>
  <c r="X739" i="14"/>
  <c r="Y739" i="14"/>
  <c r="V739" i="14"/>
  <c r="W739" i="14"/>
  <c r="X747" i="14"/>
  <c r="Y747" i="14"/>
  <c r="V747" i="14"/>
  <c r="W747" i="14"/>
  <c r="X755" i="14"/>
  <c r="Y755" i="14"/>
  <c r="V755" i="14"/>
  <c r="W755" i="14"/>
  <c r="X763" i="14"/>
  <c r="Y763" i="14"/>
  <c r="V763" i="14"/>
  <c r="W763" i="14"/>
  <c r="X771" i="14"/>
  <c r="Y771" i="14"/>
  <c r="V771" i="14"/>
  <c r="W771" i="14"/>
  <c r="X779" i="14"/>
  <c r="Y779" i="14"/>
  <c r="V779" i="14"/>
  <c r="W779" i="14"/>
  <c r="X787" i="14"/>
  <c r="Y787" i="14"/>
  <c r="V787" i="14"/>
  <c r="W787" i="14"/>
  <c r="X795" i="14"/>
  <c r="Y795" i="14"/>
  <c r="V795" i="14"/>
  <c r="W795" i="14"/>
  <c r="X803" i="14"/>
  <c r="Y803" i="14"/>
  <c r="V803" i="14"/>
  <c r="W803" i="14"/>
  <c r="X811" i="14"/>
  <c r="Y811" i="14"/>
  <c r="V811" i="14"/>
  <c r="W811" i="14"/>
  <c r="X819" i="14"/>
  <c r="Y819" i="14"/>
  <c r="V819" i="14"/>
  <c r="W819" i="14"/>
  <c r="X827" i="14"/>
  <c r="Y827" i="14"/>
  <c r="V827" i="14"/>
  <c r="W827" i="14"/>
  <c r="X835" i="14"/>
  <c r="Y835" i="14"/>
  <c r="V835" i="14"/>
  <c r="W835" i="14"/>
  <c r="X843" i="14"/>
  <c r="Y843" i="14"/>
  <c r="V843" i="14"/>
  <c r="W843" i="14"/>
  <c r="X851" i="14"/>
  <c r="Y851" i="14"/>
  <c r="V851" i="14"/>
  <c r="W851" i="14"/>
  <c r="X859" i="14"/>
  <c r="Y859" i="14"/>
  <c r="V859" i="14"/>
  <c r="W859" i="14"/>
  <c r="X867" i="14"/>
  <c r="Y867" i="14"/>
  <c r="V867" i="14"/>
  <c r="W867" i="14"/>
  <c r="X875" i="14"/>
  <c r="Y875" i="14"/>
  <c r="V875" i="14"/>
  <c r="W875" i="14"/>
  <c r="X883" i="14"/>
  <c r="Y883" i="14"/>
  <c r="V883" i="14"/>
  <c r="W883" i="14"/>
  <c r="X891" i="14"/>
  <c r="Y891" i="14"/>
  <c r="V891" i="14"/>
  <c r="W891" i="14"/>
  <c r="X899" i="14"/>
  <c r="Y899" i="14"/>
  <c r="V899" i="14"/>
  <c r="W899" i="14"/>
  <c r="X907" i="14"/>
  <c r="Y907" i="14"/>
  <c r="V907" i="14"/>
  <c r="W907" i="14"/>
  <c r="X915" i="14"/>
  <c r="Y915" i="14"/>
  <c r="V915" i="14"/>
  <c r="W915" i="14"/>
  <c r="X923" i="14"/>
  <c r="Y923" i="14"/>
  <c r="V923" i="14"/>
  <c r="W923" i="14"/>
  <c r="X931" i="14"/>
  <c r="Y931" i="14"/>
  <c r="V931" i="14"/>
  <c r="W931" i="14"/>
  <c r="X939" i="14"/>
  <c r="Y939" i="14"/>
  <c r="V939" i="14"/>
  <c r="W939" i="14"/>
  <c r="X947" i="14"/>
  <c r="Y947" i="14"/>
  <c r="V947" i="14"/>
  <c r="W947" i="14"/>
  <c r="X955" i="14"/>
  <c r="Y955" i="14"/>
  <c r="V955" i="14"/>
  <c r="W955" i="14"/>
  <c r="X963" i="14"/>
  <c r="Y963" i="14"/>
  <c r="V963" i="14"/>
  <c r="W963" i="14"/>
  <c r="X971" i="14"/>
  <c r="Y971" i="14"/>
  <c r="V971" i="14"/>
  <c r="W971" i="14"/>
  <c r="X979" i="14"/>
  <c r="Y979" i="14"/>
  <c r="V979" i="14"/>
  <c r="W979" i="14"/>
  <c r="X987" i="14"/>
  <c r="Y987" i="14"/>
  <c r="V987" i="14"/>
  <c r="W987" i="14"/>
  <c r="X995" i="14"/>
  <c r="Y995" i="14"/>
  <c r="V995" i="14"/>
  <c r="W995" i="14"/>
  <c r="X1003" i="14"/>
  <c r="Y1003" i="14"/>
  <c r="V1003" i="14"/>
  <c r="W1003" i="14"/>
  <c r="X1011" i="14"/>
  <c r="Y1011" i="14"/>
  <c r="V1011" i="14"/>
  <c r="W1011" i="14"/>
  <c r="X1019" i="14"/>
  <c r="Y1019" i="14"/>
  <c r="V1019" i="14"/>
  <c r="W1019" i="14"/>
  <c r="X1027" i="14"/>
  <c r="Y1027" i="14"/>
  <c r="V1027" i="14"/>
  <c r="W1027" i="14"/>
  <c r="X1035" i="14"/>
  <c r="Y1035" i="14"/>
  <c r="V1035" i="14"/>
  <c r="W1035" i="14"/>
  <c r="Y1043" i="14"/>
  <c r="V1043" i="14"/>
  <c r="W1043" i="14"/>
  <c r="X1043" i="14"/>
  <c r="Y1051" i="14"/>
  <c r="V1051" i="14"/>
  <c r="W1051" i="14"/>
  <c r="X1051" i="14"/>
  <c r="X36" i="15"/>
  <c r="Y36" i="15"/>
  <c r="V36" i="15"/>
  <c r="W36" i="15"/>
  <c r="X44" i="15"/>
  <c r="V44" i="15"/>
  <c r="Y44" i="15"/>
  <c r="W44" i="15"/>
  <c r="X52" i="15"/>
  <c r="V52" i="15"/>
  <c r="W52" i="15"/>
  <c r="Y52" i="15"/>
  <c r="X63" i="15"/>
  <c r="Y63" i="15"/>
  <c r="V63" i="15"/>
  <c r="W63" i="15"/>
  <c r="X71" i="15"/>
  <c r="Y71" i="15"/>
  <c r="V71" i="15"/>
  <c r="W71" i="15"/>
  <c r="X79" i="15"/>
  <c r="Y79" i="15"/>
  <c r="V79" i="15"/>
  <c r="W79" i="15"/>
  <c r="X87" i="15"/>
  <c r="Y87" i="15"/>
  <c r="V87" i="15"/>
  <c r="W87" i="15"/>
  <c r="X95" i="15"/>
  <c r="Y95" i="15"/>
  <c r="V95" i="15"/>
  <c r="W95" i="15"/>
  <c r="X103" i="15"/>
  <c r="Y103" i="15"/>
  <c r="V103" i="15"/>
  <c r="W103" i="15"/>
  <c r="X111" i="15"/>
  <c r="Y111" i="15"/>
  <c r="V111" i="15"/>
  <c r="W111" i="15"/>
  <c r="X119" i="15"/>
  <c r="Y119" i="15"/>
  <c r="V119" i="15"/>
  <c r="W119" i="15"/>
  <c r="X127" i="15"/>
  <c r="Y127" i="15"/>
  <c r="V127" i="15"/>
  <c r="W127" i="15"/>
  <c r="X135" i="15"/>
  <c r="Y135" i="15"/>
  <c r="V135" i="15"/>
  <c r="W135" i="15"/>
  <c r="X143" i="15"/>
  <c r="Y143" i="15"/>
  <c r="V143" i="15"/>
  <c r="W143" i="15"/>
  <c r="X151" i="15"/>
  <c r="Y151" i="15"/>
  <c r="V151" i="15"/>
  <c r="W151" i="15"/>
  <c r="X159" i="15"/>
  <c r="Y159" i="15"/>
  <c r="V159" i="15"/>
  <c r="W159" i="15"/>
  <c r="X167" i="15"/>
  <c r="Y167" i="15"/>
  <c r="V167" i="15"/>
  <c r="W167" i="15"/>
  <c r="X175" i="15"/>
  <c r="Y175" i="15"/>
  <c r="V175" i="15"/>
  <c r="W175" i="15"/>
  <c r="X183" i="15"/>
  <c r="Y183" i="15"/>
  <c r="V183" i="15"/>
  <c r="W183" i="15"/>
  <c r="X191" i="15"/>
  <c r="Y191" i="15"/>
  <c r="V191" i="15"/>
  <c r="W191" i="15"/>
  <c r="X199" i="15"/>
  <c r="Y199" i="15"/>
  <c r="V199" i="15"/>
  <c r="W199" i="15"/>
  <c r="X207" i="15"/>
  <c r="Y207" i="15"/>
  <c r="V207" i="15"/>
  <c r="W207" i="15"/>
  <c r="X215" i="15"/>
  <c r="Y215" i="15"/>
  <c r="W215" i="15"/>
  <c r="V215" i="15"/>
  <c r="X223" i="15"/>
  <c r="Y223" i="15"/>
  <c r="W223" i="15"/>
  <c r="V223" i="15"/>
  <c r="X231" i="15"/>
  <c r="Y231" i="15"/>
  <c r="W231" i="15"/>
  <c r="V231" i="15"/>
  <c r="X239" i="15"/>
  <c r="Y239" i="15"/>
  <c r="W239" i="15"/>
  <c r="V239" i="15"/>
  <c r="X247" i="15"/>
  <c r="Y247" i="15"/>
  <c r="W247" i="15"/>
  <c r="V247" i="15"/>
  <c r="X255" i="15"/>
  <c r="Y255" i="15"/>
  <c r="W255" i="15"/>
  <c r="V255" i="15"/>
  <c r="X263" i="15"/>
  <c r="Y263" i="15"/>
  <c r="W263" i="15"/>
  <c r="V263" i="15"/>
  <c r="X271" i="15"/>
  <c r="Y271" i="15"/>
  <c r="W271" i="15"/>
  <c r="V271" i="15"/>
  <c r="X279" i="15"/>
  <c r="Y279" i="15"/>
  <c r="W279" i="15"/>
  <c r="V279" i="15"/>
  <c r="X287" i="15"/>
  <c r="Y287" i="15"/>
  <c r="W287" i="15"/>
  <c r="V287" i="15"/>
  <c r="X295" i="15"/>
  <c r="Y295" i="15"/>
  <c r="W295" i="15"/>
  <c r="V295" i="15"/>
  <c r="X303" i="15"/>
  <c r="Y303" i="15"/>
  <c r="W303" i="15"/>
  <c r="V303" i="15"/>
  <c r="X311" i="15"/>
  <c r="Y311" i="15"/>
  <c r="W311" i="15"/>
  <c r="V311" i="15"/>
  <c r="X319" i="15"/>
  <c r="Y319" i="15"/>
  <c r="W319" i="15"/>
  <c r="V319" i="15"/>
  <c r="X327" i="15"/>
  <c r="Y327" i="15"/>
  <c r="W327" i="15"/>
  <c r="V327" i="15"/>
  <c r="X335" i="15"/>
  <c r="Y335" i="15"/>
  <c r="W335" i="15"/>
  <c r="V335" i="15"/>
  <c r="X343" i="15"/>
  <c r="Y343" i="15"/>
  <c r="W343" i="15"/>
  <c r="V343" i="15"/>
  <c r="X351" i="15"/>
  <c r="Y351" i="15"/>
  <c r="W351" i="15"/>
  <c r="V351" i="15"/>
  <c r="X359" i="15"/>
  <c r="Y359" i="15"/>
  <c r="W359" i="15"/>
  <c r="V359" i="15"/>
  <c r="X367" i="15"/>
  <c r="Y367" i="15"/>
  <c r="W367" i="15"/>
  <c r="V367" i="15"/>
  <c r="X375" i="15"/>
  <c r="Y375" i="15"/>
  <c r="W375" i="15"/>
  <c r="V375" i="15"/>
  <c r="X383" i="15"/>
  <c r="Y383" i="15"/>
  <c r="W383" i="15"/>
  <c r="V383" i="15"/>
  <c r="X391" i="15"/>
  <c r="Y391" i="15"/>
  <c r="W391" i="15"/>
  <c r="V391" i="15"/>
  <c r="X399" i="15"/>
  <c r="Y399" i="15"/>
  <c r="W399" i="15"/>
  <c r="V399" i="15"/>
  <c r="X407" i="15"/>
  <c r="Y407" i="15"/>
  <c r="W407" i="15"/>
  <c r="V407" i="15"/>
  <c r="X415" i="15"/>
  <c r="Y415" i="15"/>
  <c r="W415" i="15"/>
  <c r="V415" i="15"/>
  <c r="X423" i="15"/>
  <c r="Y423" i="15"/>
  <c r="W423" i="15"/>
  <c r="V423" i="15"/>
  <c r="X431" i="15"/>
  <c r="Y431" i="15"/>
  <c r="W431" i="15"/>
  <c r="V431" i="15"/>
  <c r="X439" i="15"/>
  <c r="Y439" i="15"/>
  <c r="W439" i="15"/>
  <c r="V439" i="15"/>
  <c r="X447" i="15"/>
  <c r="Y447" i="15"/>
  <c r="W447" i="15"/>
  <c r="V447" i="15"/>
  <c r="X455" i="15"/>
  <c r="Y455" i="15"/>
  <c r="W455" i="15"/>
  <c r="V455" i="15"/>
  <c r="X463" i="15"/>
  <c r="Y463" i="15"/>
  <c r="W463" i="15"/>
  <c r="V463" i="15"/>
  <c r="X471" i="15"/>
  <c r="Y471" i="15"/>
  <c r="W471" i="15"/>
  <c r="V471" i="15"/>
  <c r="X479" i="15"/>
  <c r="Y479" i="15"/>
  <c r="W479" i="15"/>
  <c r="V479" i="15"/>
  <c r="X487" i="15"/>
  <c r="Y487" i="15"/>
  <c r="W487" i="15"/>
  <c r="V487" i="15"/>
  <c r="X495" i="15"/>
  <c r="Y495" i="15"/>
  <c r="W495" i="15"/>
  <c r="V495" i="15"/>
  <c r="X503" i="15"/>
  <c r="Y503" i="15"/>
  <c r="W503" i="15"/>
  <c r="V503" i="15"/>
  <c r="X511" i="15"/>
  <c r="Y511" i="15"/>
  <c r="W511" i="15"/>
  <c r="V511" i="15"/>
  <c r="X519" i="15"/>
  <c r="Y519" i="15"/>
  <c r="W519" i="15"/>
  <c r="V519" i="15"/>
  <c r="X527" i="15"/>
  <c r="Y527" i="15"/>
  <c r="W527" i="15"/>
  <c r="V527" i="15"/>
  <c r="X535" i="15"/>
  <c r="Y535" i="15"/>
  <c r="W535" i="15"/>
  <c r="V535" i="15"/>
  <c r="X543" i="15"/>
  <c r="Y543" i="15"/>
  <c r="W543" i="15"/>
  <c r="V543" i="15"/>
  <c r="X551" i="15"/>
  <c r="Y551" i="15"/>
  <c r="W551" i="15"/>
  <c r="V551" i="15"/>
  <c r="X559" i="15"/>
  <c r="Y559" i="15"/>
  <c r="W559" i="15"/>
  <c r="V559" i="15"/>
  <c r="X567" i="15"/>
  <c r="Y567" i="15"/>
  <c r="W567" i="15"/>
  <c r="V567" i="15"/>
  <c r="X575" i="15"/>
  <c r="Y575" i="15"/>
  <c r="W575" i="15"/>
  <c r="V575" i="15"/>
  <c r="X583" i="15"/>
  <c r="Y583" i="15"/>
  <c r="W583" i="15"/>
  <c r="V583" i="15"/>
  <c r="X591" i="15"/>
  <c r="Y591" i="15"/>
  <c r="W591" i="15"/>
  <c r="V591" i="15"/>
  <c r="X599" i="15"/>
  <c r="Y599" i="15"/>
  <c r="W599" i="15"/>
  <c r="V599" i="15"/>
  <c r="X607" i="15"/>
  <c r="Y607" i="15"/>
  <c r="W607" i="15"/>
  <c r="V607" i="15"/>
  <c r="X615" i="15"/>
  <c r="Y615" i="15"/>
  <c r="W615" i="15"/>
  <c r="V615" i="15"/>
  <c r="X623" i="15"/>
  <c r="Y623" i="15"/>
  <c r="W623" i="15"/>
  <c r="V623" i="15"/>
  <c r="X631" i="15"/>
  <c r="Y631" i="15"/>
  <c r="W631" i="15"/>
  <c r="V631" i="15"/>
  <c r="X639" i="15"/>
  <c r="Y639" i="15"/>
  <c r="W639" i="15"/>
  <c r="V639" i="15"/>
  <c r="X647" i="15"/>
  <c r="Y647" i="15"/>
  <c r="W647" i="15"/>
  <c r="V647" i="15"/>
  <c r="X655" i="15"/>
  <c r="Y655" i="15"/>
  <c r="W655" i="15"/>
  <c r="V655" i="15"/>
  <c r="X663" i="15"/>
  <c r="Y663" i="15"/>
  <c r="W663" i="15"/>
  <c r="V663" i="15"/>
  <c r="X671" i="15"/>
  <c r="Y671" i="15"/>
  <c r="W671" i="15"/>
  <c r="V671" i="15"/>
  <c r="X679" i="15"/>
  <c r="Y679" i="15"/>
  <c r="W679" i="15"/>
  <c r="V679" i="15"/>
  <c r="Y687" i="15"/>
  <c r="W687" i="15"/>
  <c r="X687" i="15"/>
  <c r="V687" i="15"/>
  <c r="Y695" i="15"/>
  <c r="W695" i="15"/>
  <c r="X695" i="15"/>
  <c r="V695" i="15"/>
  <c r="Y703" i="15"/>
  <c r="W703" i="15"/>
  <c r="X703" i="15"/>
  <c r="V703" i="15"/>
  <c r="Y711" i="15"/>
  <c r="W711" i="15"/>
  <c r="X711" i="15"/>
  <c r="V711" i="15"/>
  <c r="Y719" i="15"/>
  <c r="W719" i="15"/>
  <c r="X719" i="15"/>
  <c r="V719" i="15"/>
  <c r="Y727" i="15"/>
  <c r="W727" i="15"/>
  <c r="X727" i="15"/>
  <c r="V727" i="15"/>
  <c r="Y735" i="15"/>
  <c r="W735" i="15"/>
  <c r="X735" i="15"/>
  <c r="V735" i="15"/>
  <c r="Y743" i="15"/>
  <c r="W743" i="15"/>
  <c r="X743" i="15"/>
  <c r="V743" i="15"/>
  <c r="Y751" i="15"/>
  <c r="W751" i="15"/>
  <c r="X751" i="15"/>
  <c r="V751" i="15"/>
  <c r="Y759" i="15"/>
  <c r="W759" i="15"/>
  <c r="X759" i="15"/>
  <c r="V759" i="15"/>
  <c r="Y767" i="15"/>
  <c r="W767" i="15"/>
  <c r="X767" i="15"/>
  <c r="V767" i="15"/>
  <c r="Y775" i="15"/>
  <c r="W775" i="15"/>
  <c r="X775" i="15"/>
  <c r="V775" i="15"/>
  <c r="Y783" i="15"/>
  <c r="W783" i="15"/>
  <c r="X783" i="15"/>
  <c r="V783" i="15"/>
  <c r="Y791" i="15"/>
  <c r="W791" i="15"/>
  <c r="X791" i="15"/>
  <c r="V791" i="15"/>
  <c r="Y799" i="15"/>
  <c r="W799" i="15"/>
  <c r="X799" i="15"/>
  <c r="V799" i="15"/>
  <c r="Y807" i="15"/>
  <c r="W807" i="15"/>
  <c r="X807" i="15"/>
  <c r="V807" i="15"/>
  <c r="Y815" i="15"/>
  <c r="W815" i="15"/>
  <c r="X815" i="15"/>
  <c r="V815" i="15"/>
  <c r="Y823" i="15"/>
  <c r="W823" i="15"/>
  <c r="X823" i="15"/>
  <c r="V823" i="15"/>
  <c r="Y831" i="15"/>
  <c r="W831" i="15"/>
  <c r="X831" i="15"/>
  <c r="V831" i="15"/>
  <c r="Y839" i="15"/>
  <c r="W839" i="15"/>
  <c r="X839" i="15"/>
  <c r="V839" i="15"/>
  <c r="Y847" i="15"/>
  <c r="W847" i="15"/>
  <c r="X847" i="15"/>
  <c r="V847" i="15"/>
  <c r="Y855" i="15"/>
  <c r="W855" i="15"/>
  <c r="X855" i="15"/>
  <c r="V855" i="15"/>
  <c r="Y863" i="15"/>
  <c r="W863" i="15"/>
  <c r="X863" i="15"/>
  <c r="V863" i="15"/>
  <c r="Y871" i="15"/>
  <c r="W871" i="15"/>
  <c r="X871" i="15"/>
  <c r="V871" i="15"/>
  <c r="Y879" i="15"/>
  <c r="W879" i="15"/>
  <c r="X879" i="15"/>
  <c r="V879" i="15"/>
  <c r="Y887" i="15"/>
  <c r="W887" i="15"/>
  <c r="X887" i="15"/>
  <c r="V887" i="15"/>
  <c r="Y895" i="15"/>
  <c r="W895" i="15"/>
  <c r="X895" i="15"/>
  <c r="V895" i="15"/>
  <c r="Y903" i="15"/>
  <c r="W903" i="15"/>
  <c r="X903" i="15"/>
  <c r="V903" i="15"/>
  <c r="Y911" i="15"/>
  <c r="W911" i="15"/>
  <c r="X911" i="15"/>
  <c r="V911" i="15"/>
  <c r="Y919" i="15"/>
  <c r="W919" i="15"/>
  <c r="X919" i="15"/>
  <c r="V919" i="15"/>
  <c r="Y927" i="15"/>
  <c r="W927" i="15"/>
  <c r="X927" i="15"/>
  <c r="V927" i="15"/>
  <c r="Y935" i="15"/>
  <c r="W935" i="15"/>
  <c r="X935" i="15"/>
  <c r="V935" i="15"/>
  <c r="Y943" i="15"/>
  <c r="W943" i="15"/>
  <c r="X943" i="15"/>
  <c r="V943" i="15"/>
  <c r="Y951" i="15"/>
  <c r="W951" i="15"/>
  <c r="X951" i="15"/>
  <c r="V951" i="15"/>
  <c r="Y959" i="15"/>
  <c r="W959" i="15"/>
  <c r="X959" i="15"/>
  <c r="V959" i="15"/>
  <c r="Y967" i="15"/>
  <c r="W967" i="15"/>
  <c r="X967" i="15"/>
  <c r="V967" i="15"/>
  <c r="Y975" i="15"/>
  <c r="W975" i="15"/>
  <c r="X975" i="15"/>
  <c r="V975" i="15"/>
  <c r="Y983" i="15"/>
  <c r="W983" i="15"/>
  <c r="X983" i="15"/>
  <c r="V983" i="15"/>
  <c r="Y991" i="15"/>
  <c r="W991" i="15"/>
  <c r="X991" i="15"/>
  <c r="V991" i="15"/>
  <c r="Y999" i="15"/>
  <c r="W999" i="15"/>
  <c r="X999" i="15"/>
  <c r="V999" i="15"/>
  <c r="Y1007" i="15"/>
  <c r="W1007" i="15"/>
  <c r="X1007" i="15"/>
  <c r="V1007" i="15"/>
  <c r="Y1015" i="15"/>
  <c r="W1015" i="15"/>
  <c r="X1015" i="15"/>
  <c r="V1015" i="15"/>
  <c r="Y1023" i="15"/>
  <c r="W1023" i="15"/>
  <c r="X1023" i="15"/>
  <c r="V1023" i="15"/>
  <c r="Y1031" i="15"/>
  <c r="W1031" i="15"/>
  <c r="X1031" i="15"/>
  <c r="V1031" i="15"/>
  <c r="Y1039" i="15"/>
  <c r="W1039" i="15"/>
  <c r="X1039" i="15"/>
  <c r="V1039" i="15"/>
  <c r="Y1047" i="15"/>
  <c r="W1047" i="15"/>
  <c r="X1047" i="15"/>
  <c r="V1047" i="15"/>
  <c r="Y1055" i="15"/>
  <c r="W1055" i="15"/>
  <c r="X1055" i="15"/>
  <c r="V1055" i="15"/>
  <c r="Y40" i="16"/>
  <c r="V40" i="16"/>
  <c r="W40" i="16"/>
  <c r="X40" i="16"/>
  <c r="Y48" i="16"/>
  <c r="V48" i="16"/>
  <c r="W48" i="16"/>
  <c r="X48" i="16"/>
  <c r="Y59" i="16"/>
  <c r="V59" i="16"/>
  <c r="W59" i="16"/>
  <c r="X59" i="16"/>
  <c r="Y67" i="16"/>
  <c r="V67" i="16"/>
  <c r="W67" i="16"/>
  <c r="X67" i="16"/>
  <c r="Y75" i="16"/>
  <c r="V75" i="16"/>
  <c r="W75" i="16"/>
  <c r="X75" i="16"/>
  <c r="Y83" i="16"/>
  <c r="V83" i="16"/>
  <c r="W83" i="16"/>
  <c r="X83" i="16"/>
  <c r="Y91" i="16"/>
  <c r="V91" i="16"/>
  <c r="W91" i="16"/>
  <c r="X91" i="16"/>
  <c r="Y99" i="16"/>
  <c r="V99" i="16"/>
  <c r="W99" i="16"/>
  <c r="X99" i="16"/>
  <c r="Y107" i="16"/>
  <c r="V107" i="16"/>
  <c r="W107" i="16"/>
  <c r="X107" i="16"/>
  <c r="Y115" i="16"/>
  <c r="V115" i="16"/>
  <c r="W115" i="16"/>
  <c r="X115" i="16"/>
  <c r="Y123" i="16"/>
  <c r="V123" i="16"/>
  <c r="W123" i="16"/>
  <c r="X123" i="16"/>
  <c r="Y131" i="16"/>
  <c r="V131" i="16"/>
  <c r="W131" i="16"/>
  <c r="X131" i="16"/>
  <c r="Y139" i="16"/>
  <c r="V139" i="16"/>
  <c r="W139" i="16"/>
  <c r="X139" i="16"/>
  <c r="Y147" i="16"/>
  <c r="V147" i="16"/>
  <c r="W147" i="16"/>
  <c r="X147" i="16"/>
  <c r="Y155" i="16"/>
  <c r="V155" i="16"/>
  <c r="W155" i="16"/>
  <c r="X155" i="16"/>
  <c r="Y163" i="16"/>
  <c r="V163" i="16"/>
  <c r="W163" i="16"/>
  <c r="X163" i="16"/>
  <c r="Y171" i="16"/>
  <c r="V171" i="16"/>
  <c r="W171" i="16"/>
  <c r="X171" i="16"/>
  <c r="Y179" i="16"/>
  <c r="V179" i="16"/>
  <c r="W179" i="16"/>
  <c r="X179" i="16"/>
  <c r="Y187" i="16"/>
  <c r="V187" i="16"/>
  <c r="W187" i="16"/>
  <c r="X187" i="16"/>
  <c r="Y195" i="16"/>
  <c r="V195" i="16"/>
  <c r="W195" i="16"/>
  <c r="X195" i="16"/>
  <c r="Y203" i="16"/>
  <c r="V203" i="16"/>
  <c r="W203" i="16"/>
  <c r="X203" i="16"/>
  <c r="Y211" i="16"/>
  <c r="V211" i="16"/>
  <c r="W211" i="16"/>
  <c r="X211" i="16"/>
  <c r="Y219" i="16"/>
  <c r="V219" i="16"/>
  <c r="W219" i="16"/>
  <c r="X219" i="16"/>
  <c r="Y227" i="16"/>
  <c r="V227" i="16"/>
  <c r="W227" i="16"/>
  <c r="X227" i="16"/>
  <c r="Y235" i="16"/>
  <c r="V235" i="16"/>
  <c r="W235" i="16"/>
  <c r="X235" i="16"/>
  <c r="Y243" i="16"/>
  <c r="V243" i="16"/>
  <c r="W243" i="16"/>
  <c r="X243" i="16"/>
  <c r="Y251" i="16"/>
  <c r="V251" i="16"/>
  <c r="W251" i="16"/>
  <c r="X251" i="16"/>
  <c r="Y259" i="16"/>
  <c r="V259" i="16"/>
  <c r="W259" i="16"/>
  <c r="X259" i="16"/>
  <c r="Y267" i="16"/>
  <c r="V267" i="16"/>
  <c r="W267" i="16"/>
  <c r="X267" i="16"/>
  <c r="Y275" i="16"/>
  <c r="V275" i="16"/>
  <c r="W275" i="16"/>
  <c r="X275" i="16"/>
  <c r="Y283" i="16"/>
  <c r="V283" i="16"/>
  <c r="W283" i="16"/>
  <c r="X283" i="16"/>
  <c r="Y291" i="16"/>
  <c r="V291" i="16"/>
  <c r="W291" i="16"/>
  <c r="X291" i="16"/>
  <c r="Y299" i="16"/>
  <c r="V299" i="16"/>
  <c r="W299" i="16"/>
  <c r="X299" i="16"/>
  <c r="Y307" i="16"/>
  <c r="V307" i="16"/>
  <c r="W307" i="16"/>
  <c r="X307" i="16"/>
  <c r="Y315" i="16"/>
  <c r="V315" i="16"/>
  <c r="W315" i="16"/>
  <c r="X315" i="16"/>
  <c r="Y323" i="16"/>
  <c r="V323" i="16"/>
  <c r="W323" i="16"/>
  <c r="X323" i="16"/>
  <c r="Y331" i="16"/>
  <c r="V331" i="16"/>
  <c r="W331" i="16"/>
  <c r="X331" i="16"/>
  <c r="Y339" i="16"/>
  <c r="V339" i="16"/>
  <c r="W339" i="16"/>
  <c r="X339" i="16"/>
  <c r="Y347" i="16"/>
  <c r="V347" i="16"/>
  <c r="W347" i="16"/>
  <c r="X347" i="16"/>
  <c r="Y355" i="16"/>
  <c r="V355" i="16"/>
  <c r="W355" i="16"/>
  <c r="X355" i="16"/>
  <c r="Y363" i="16"/>
  <c r="V363" i="16"/>
  <c r="W363" i="16"/>
  <c r="X363" i="16"/>
  <c r="Y371" i="16"/>
  <c r="V371" i="16"/>
  <c r="W371" i="16"/>
  <c r="X371" i="16"/>
  <c r="Y379" i="16"/>
  <c r="V379" i="16"/>
  <c r="W379" i="16"/>
  <c r="X379" i="16"/>
  <c r="Y387" i="16"/>
  <c r="V387" i="16"/>
  <c r="W387" i="16"/>
  <c r="X387" i="16"/>
  <c r="Y395" i="16"/>
  <c r="V395" i="16"/>
  <c r="W395" i="16"/>
  <c r="X395" i="16"/>
  <c r="Y403" i="16"/>
  <c r="V403" i="16"/>
  <c r="W403" i="16"/>
  <c r="X403" i="16"/>
  <c r="Y411" i="16"/>
  <c r="V411" i="16"/>
  <c r="W411" i="16"/>
  <c r="X411" i="16"/>
  <c r="Y419" i="16"/>
  <c r="V419" i="16"/>
  <c r="W419" i="16"/>
  <c r="X419" i="16"/>
  <c r="Y427" i="16"/>
  <c r="V427" i="16"/>
  <c r="W427" i="16"/>
  <c r="X427" i="16"/>
  <c r="Y435" i="16"/>
  <c r="V435" i="16"/>
  <c r="W435" i="16"/>
  <c r="X435" i="16"/>
  <c r="Y443" i="16"/>
  <c r="V443" i="16"/>
  <c r="W443" i="16"/>
  <c r="X443" i="16"/>
  <c r="Y451" i="16"/>
  <c r="V451" i="16"/>
  <c r="W451" i="16"/>
  <c r="X451" i="16"/>
  <c r="Y459" i="16"/>
  <c r="V459" i="16"/>
  <c r="W459" i="16"/>
  <c r="X459" i="16"/>
  <c r="Y467" i="16"/>
  <c r="V467" i="16"/>
  <c r="W467" i="16"/>
  <c r="X467" i="16"/>
  <c r="Y475" i="16"/>
  <c r="W475" i="16"/>
  <c r="X475" i="16"/>
  <c r="V475" i="16"/>
  <c r="Y483" i="16"/>
  <c r="W483" i="16"/>
  <c r="X483" i="16"/>
  <c r="V483" i="16"/>
  <c r="Y491" i="16"/>
  <c r="W491" i="16"/>
  <c r="X491" i="16"/>
  <c r="V491" i="16"/>
  <c r="Y499" i="16"/>
  <c r="W499" i="16"/>
  <c r="X499" i="16"/>
  <c r="V499" i="16"/>
  <c r="Y507" i="16"/>
  <c r="W507" i="16"/>
  <c r="X507" i="16"/>
  <c r="V507" i="16"/>
  <c r="Y515" i="16"/>
  <c r="W515" i="16"/>
  <c r="X515" i="16"/>
  <c r="V515" i="16"/>
  <c r="Y523" i="16"/>
  <c r="W523" i="16"/>
  <c r="X523" i="16"/>
  <c r="V523" i="16"/>
  <c r="Y531" i="16"/>
  <c r="W531" i="16"/>
  <c r="X531" i="16"/>
  <c r="V531" i="16"/>
  <c r="Y539" i="16"/>
  <c r="W539" i="16"/>
  <c r="X539" i="16"/>
  <c r="V539" i="16"/>
  <c r="Y547" i="16"/>
  <c r="W547" i="16"/>
  <c r="X547" i="16"/>
  <c r="V547" i="16"/>
  <c r="Y555" i="16"/>
  <c r="W555" i="16"/>
  <c r="X555" i="16"/>
  <c r="V555" i="16"/>
  <c r="Y563" i="16"/>
  <c r="W563" i="16"/>
  <c r="X563" i="16"/>
  <c r="V563" i="16"/>
  <c r="Y571" i="16"/>
  <c r="W571" i="16"/>
  <c r="X571" i="16"/>
  <c r="V571" i="16"/>
  <c r="Y579" i="16"/>
  <c r="W579" i="16"/>
  <c r="X579" i="16"/>
  <c r="V579" i="16"/>
  <c r="Y587" i="16"/>
  <c r="W587" i="16"/>
  <c r="X587" i="16"/>
  <c r="V587" i="16"/>
  <c r="Y595" i="16"/>
  <c r="W595" i="16"/>
  <c r="X595" i="16"/>
  <c r="V595" i="16"/>
  <c r="Y603" i="16"/>
  <c r="W603" i="16"/>
  <c r="X603" i="16"/>
  <c r="V603" i="16"/>
  <c r="Y611" i="16"/>
  <c r="W611" i="16"/>
  <c r="X611" i="16"/>
  <c r="V611" i="16"/>
  <c r="Y619" i="16"/>
  <c r="W619" i="16"/>
  <c r="X619" i="16"/>
  <c r="V619" i="16"/>
  <c r="Y627" i="16"/>
  <c r="W627" i="16"/>
  <c r="X627" i="16"/>
  <c r="V627" i="16"/>
  <c r="Y635" i="16"/>
  <c r="W635" i="16"/>
  <c r="X635" i="16"/>
  <c r="V635" i="16"/>
  <c r="Y643" i="16"/>
  <c r="W643" i="16"/>
  <c r="X643" i="16"/>
  <c r="V643" i="16"/>
  <c r="Y651" i="16"/>
  <c r="W651" i="16"/>
  <c r="X651" i="16"/>
  <c r="V651" i="16"/>
  <c r="Y659" i="16"/>
  <c r="W659" i="16"/>
  <c r="X659" i="16"/>
  <c r="V659" i="16"/>
  <c r="Y667" i="16"/>
  <c r="W667" i="16"/>
  <c r="X667" i="16"/>
  <c r="V667" i="16"/>
  <c r="Y675" i="16"/>
  <c r="W675" i="16"/>
  <c r="X675" i="16"/>
  <c r="V675" i="16"/>
  <c r="Y683" i="16"/>
  <c r="W683" i="16"/>
  <c r="X683" i="16"/>
  <c r="V683" i="16"/>
  <c r="Y691" i="16"/>
  <c r="W691" i="16"/>
  <c r="X691" i="16"/>
  <c r="V691" i="16"/>
  <c r="Y699" i="16"/>
  <c r="W699" i="16"/>
  <c r="X699" i="16"/>
  <c r="V699" i="16"/>
  <c r="Y707" i="16"/>
  <c r="W707" i="16"/>
  <c r="X707" i="16"/>
  <c r="V707" i="16"/>
  <c r="Y715" i="16"/>
  <c r="W715" i="16"/>
  <c r="X715" i="16"/>
  <c r="V715" i="16"/>
  <c r="Y723" i="16"/>
  <c r="W723" i="16"/>
  <c r="X723" i="16"/>
  <c r="V723" i="16"/>
  <c r="Y731" i="16"/>
  <c r="W731" i="16"/>
  <c r="X731" i="16"/>
  <c r="V731" i="16"/>
  <c r="Y739" i="16"/>
  <c r="W739" i="16"/>
  <c r="X739" i="16"/>
  <c r="V739" i="16"/>
  <c r="Y747" i="16"/>
  <c r="W747" i="16"/>
  <c r="X747" i="16"/>
  <c r="V747" i="16"/>
  <c r="Y755" i="16"/>
  <c r="W755" i="16"/>
  <c r="X755" i="16"/>
  <c r="V755" i="16"/>
  <c r="Y763" i="16"/>
  <c r="W763" i="16"/>
  <c r="X763" i="16"/>
  <c r="V763" i="16"/>
  <c r="Y771" i="16"/>
  <c r="W771" i="16"/>
  <c r="X771" i="16"/>
  <c r="V771" i="16"/>
  <c r="Y779" i="16"/>
  <c r="W779" i="16"/>
  <c r="X779" i="16"/>
  <c r="V779" i="16"/>
  <c r="Y787" i="16"/>
  <c r="W787" i="16"/>
  <c r="X787" i="16"/>
  <c r="V787" i="16"/>
  <c r="Y795" i="16"/>
  <c r="W795" i="16"/>
  <c r="X795" i="16"/>
  <c r="V795" i="16"/>
  <c r="Y803" i="16"/>
  <c r="W803" i="16"/>
  <c r="X803" i="16"/>
  <c r="V803" i="16"/>
  <c r="Y811" i="16"/>
  <c r="W811" i="16"/>
  <c r="X811" i="16"/>
  <c r="V811" i="16"/>
  <c r="Y819" i="16"/>
  <c r="W819" i="16"/>
  <c r="X819" i="16"/>
  <c r="V819" i="16"/>
  <c r="Y827" i="16"/>
  <c r="W827" i="16"/>
  <c r="X827" i="16"/>
  <c r="V827" i="16"/>
  <c r="Y835" i="16"/>
  <c r="W835" i="16"/>
  <c r="X835" i="16"/>
  <c r="V835" i="16"/>
  <c r="Y843" i="16"/>
  <c r="W843" i="16"/>
  <c r="X843" i="16"/>
  <c r="V843" i="16"/>
  <c r="Y851" i="16"/>
  <c r="W851" i="16"/>
  <c r="X851" i="16"/>
  <c r="V851" i="16"/>
  <c r="Y859" i="16"/>
  <c r="W859" i="16"/>
  <c r="X859" i="16"/>
  <c r="V859" i="16"/>
  <c r="Y867" i="16"/>
  <c r="W867" i="16"/>
  <c r="X867" i="16"/>
  <c r="V867" i="16"/>
  <c r="Y875" i="16"/>
  <c r="W875" i="16"/>
  <c r="X875" i="16"/>
  <c r="V875" i="16"/>
  <c r="Y883" i="16"/>
  <c r="W883" i="16"/>
  <c r="X883" i="16"/>
  <c r="V883" i="16"/>
  <c r="Y891" i="16"/>
  <c r="W891" i="16"/>
  <c r="X891" i="16"/>
  <c r="V891" i="16"/>
  <c r="Y899" i="16"/>
  <c r="W899" i="16"/>
  <c r="X899" i="16"/>
  <c r="V899" i="16"/>
  <c r="Y907" i="16"/>
  <c r="W907" i="16"/>
  <c r="X907" i="16"/>
  <c r="V907" i="16"/>
  <c r="Y915" i="16"/>
  <c r="W915" i="16"/>
  <c r="X915" i="16"/>
  <c r="V915" i="16"/>
  <c r="Y923" i="16"/>
  <c r="W923" i="16"/>
  <c r="X923" i="16"/>
  <c r="V923" i="16"/>
  <c r="Y931" i="16"/>
  <c r="W931" i="16"/>
  <c r="X931" i="16"/>
  <c r="V931" i="16"/>
  <c r="Y939" i="16"/>
  <c r="W939" i="16"/>
  <c r="X939" i="16"/>
  <c r="V939" i="16"/>
  <c r="Y947" i="16"/>
  <c r="W947" i="16"/>
  <c r="X947" i="16"/>
  <c r="V947" i="16"/>
  <c r="Y955" i="16"/>
  <c r="W955" i="16"/>
  <c r="X955" i="16"/>
  <c r="V955" i="16"/>
  <c r="Y963" i="16"/>
  <c r="W963" i="16"/>
  <c r="X963" i="16"/>
  <c r="V963" i="16"/>
  <c r="Y971" i="16"/>
  <c r="W971" i="16"/>
  <c r="X971" i="16"/>
  <c r="V971" i="16"/>
  <c r="Y979" i="16"/>
  <c r="W979" i="16"/>
  <c r="X979" i="16"/>
  <c r="V979" i="16"/>
  <c r="Y987" i="16"/>
  <c r="W987" i="16"/>
  <c r="X987" i="16"/>
  <c r="V987" i="16"/>
  <c r="Y995" i="16"/>
  <c r="W995" i="16"/>
  <c r="X995" i="16"/>
  <c r="V995" i="16"/>
  <c r="Y1003" i="16"/>
  <c r="W1003" i="16"/>
  <c r="X1003" i="16"/>
  <c r="V1003" i="16"/>
  <c r="Y1011" i="16"/>
  <c r="W1011" i="16"/>
  <c r="X1011" i="16"/>
  <c r="V1011" i="16"/>
  <c r="Y1019" i="16"/>
  <c r="W1019" i="16"/>
  <c r="X1019" i="16"/>
  <c r="V1019" i="16"/>
  <c r="Y1027" i="16"/>
  <c r="W1027" i="16"/>
  <c r="X1027" i="16"/>
  <c r="V1027" i="16"/>
  <c r="Y1035" i="16"/>
  <c r="W1035" i="16"/>
  <c r="X1035" i="16"/>
  <c r="V1035" i="16"/>
  <c r="Y1043" i="16"/>
  <c r="W1043" i="16"/>
  <c r="X1043" i="16"/>
  <c r="V1043" i="16"/>
  <c r="Y1051" i="16"/>
  <c r="W1051" i="16"/>
  <c r="X1051" i="16"/>
  <c r="V1051" i="16"/>
  <c r="Y36" i="17"/>
  <c r="X36" i="17"/>
  <c r="W36" i="17"/>
  <c r="V36" i="17"/>
  <c r="Y44" i="17"/>
  <c r="X44" i="17"/>
  <c r="W44" i="17"/>
  <c r="V44" i="17"/>
  <c r="Y52" i="17"/>
  <c r="X52" i="17"/>
  <c r="W52" i="17"/>
  <c r="V52" i="17"/>
  <c r="Y63" i="17"/>
  <c r="X63" i="17"/>
  <c r="W63" i="17"/>
  <c r="V63" i="17"/>
  <c r="Y71" i="17"/>
  <c r="X71" i="17"/>
  <c r="W71" i="17"/>
  <c r="V71" i="17"/>
  <c r="Y79" i="17"/>
  <c r="X79" i="17"/>
  <c r="W79" i="17"/>
  <c r="V79" i="17"/>
  <c r="Y87" i="17"/>
  <c r="X87" i="17"/>
  <c r="W87" i="17"/>
  <c r="V87" i="17"/>
  <c r="Y95" i="17"/>
  <c r="X95" i="17"/>
  <c r="W95" i="17"/>
  <c r="V95" i="17"/>
  <c r="Y103" i="17"/>
  <c r="X103" i="17"/>
  <c r="W103" i="17"/>
  <c r="V103" i="17"/>
  <c r="Y111" i="17"/>
  <c r="X111" i="17"/>
  <c r="W111" i="17"/>
  <c r="V111" i="17"/>
  <c r="Y119" i="17"/>
  <c r="X119" i="17"/>
  <c r="W119" i="17"/>
  <c r="V119" i="17"/>
  <c r="Y127" i="17"/>
  <c r="X127" i="17"/>
  <c r="W127" i="17"/>
  <c r="V127" i="17"/>
  <c r="Y135" i="17"/>
  <c r="X135" i="17"/>
  <c r="W135" i="17"/>
  <c r="V135" i="17"/>
  <c r="Y143" i="17"/>
  <c r="X143" i="17"/>
  <c r="W143" i="17"/>
  <c r="V143" i="17"/>
  <c r="Y151" i="17"/>
  <c r="X151" i="17"/>
  <c r="W151" i="17"/>
  <c r="V151" i="17"/>
  <c r="Y159" i="17"/>
  <c r="X159" i="17"/>
  <c r="W159" i="17"/>
  <c r="V159" i="17"/>
  <c r="Y167" i="17"/>
  <c r="X167" i="17"/>
  <c r="W167" i="17"/>
  <c r="V167" i="17"/>
  <c r="Y175" i="17"/>
  <c r="X175" i="17"/>
  <c r="W175" i="17"/>
  <c r="V175" i="17"/>
  <c r="Y183" i="17"/>
  <c r="X183" i="17"/>
  <c r="W183" i="17"/>
  <c r="V183" i="17"/>
  <c r="Y191" i="17"/>
  <c r="X191" i="17"/>
  <c r="W191" i="17"/>
  <c r="V191" i="17"/>
  <c r="Y199" i="17"/>
  <c r="X199" i="17"/>
  <c r="W199" i="17"/>
  <c r="V199" i="17"/>
  <c r="Y207" i="17"/>
  <c r="X207" i="17"/>
  <c r="W207" i="17"/>
  <c r="V207" i="17"/>
  <c r="Y215" i="17"/>
  <c r="X215" i="17"/>
  <c r="W215" i="17"/>
  <c r="V215" i="17"/>
  <c r="Y223" i="17"/>
  <c r="X223" i="17"/>
  <c r="W223" i="17"/>
  <c r="V223" i="17"/>
  <c r="Y231" i="17"/>
  <c r="X231" i="17"/>
  <c r="W231" i="17"/>
  <c r="V231" i="17"/>
  <c r="Y239" i="17"/>
  <c r="X239" i="17"/>
  <c r="W239" i="17"/>
  <c r="V239" i="17"/>
  <c r="Y247" i="17"/>
  <c r="X247" i="17"/>
  <c r="W247" i="17"/>
  <c r="V247" i="17"/>
  <c r="Y255" i="17"/>
  <c r="X255" i="17"/>
  <c r="W255" i="17"/>
  <c r="V255" i="17"/>
  <c r="Y263" i="17"/>
  <c r="X263" i="17"/>
  <c r="W263" i="17"/>
  <c r="V263" i="17"/>
  <c r="Y271" i="17"/>
  <c r="X271" i="17"/>
  <c r="W271" i="17"/>
  <c r="V271" i="17"/>
  <c r="Y279" i="17"/>
  <c r="X279" i="17"/>
  <c r="W279" i="17"/>
  <c r="V279" i="17"/>
  <c r="Y287" i="17"/>
  <c r="X287" i="17"/>
  <c r="W287" i="17"/>
  <c r="V287" i="17"/>
  <c r="Y295" i="17"/>
  <c r="X295" i="17"/>
  <c r="W295" i="17"/>
  <c r="V295" i="17"/>
  <c r="Y303" i="17"/>
  <c r="X303" i="17"/>
  <c r="W303" i="17"/>
  <c r="V303" i="17"/>
  <c r="Y311" i="17"/>
  <c r="X311" i="17"/>
  <c r="W311" i="17"/>
  <c r="V311" i="17"/>
  <c r="Y319" i="17"/>
  <c r="X319" i="17"/>
  <c r="W319" i="17"/>
  <c r="V319" i="17"/>
  <c r="Y327" i="17"/>
  <c r="X327" i="17"/>
  <c r="W327" i="17"/>
  <c r="V327" i="17"/>
  <c r="Y335" i="17"/>
  <c r="X335" i="17"/>
  <c r="W335" i="17"/>
  <c r="V335" i="17"/>
  <c r="Y343" i="17"/>
  <c r="X343" i="17"/>
  <c r="W343" i="17"/>
  <c r="V343" i="17"/>
  <c r="Y351" i="17"/>
  <c r="X351" i="17"/>
  <c r="W351" i="17"/>
  <c r="V351" i="17"/>
  <c r="Y359" i="17"/>
  <c r="X359" i="17"/>
  <c r="W359" i="17"/>
  <c r="V359" i="17"/>
  <c r="Y367" i="17"/>
  <c r="X367" i="17"/>
  <c r="W367" i="17"/>
  <c r="V367" i="17"/>
  <c r="Y375" i="17"/>
  <c r="X375" i="17"/>
  <c r="W375" i="17"/>
  <c r="V375" i="17"/>
  <c r="Y383" i="17"/>
  <c r="X383" i="17"/>
  <c r="W383" i="17"/>
  <c r="V383" i="17"/>
  <c r="Y391" i="17"/>
  <c r="X391" i="17"/>
  <c r="W391" i="17"/>
  <c r="V391" i="17"/>
  <c r="Y399" i="17"/>
  <c r="X399" i="17"/>
  <c r="W399" i="17"/>
  <c r="V399" i="17"/>
  <c r="Y407" i="17"/>
  <c r="X407" i="17"/>
  <c r="W407" i="17"/>
  <c r="V407" i="17"/>
  <c r="Y415" i="17"/>
  <c r="X415" i="17"/>
  <c r="W415" i="17"/>
  <c r="V415" i="17"/>
  <c r="Y423" i="17"/>
  <c r="X423" i="17"/>
  <c r="W423" i="17"/>
  <c r="V423" i="17"/>
  <c r="Y431" i="17"/>
  <c r="X431" i="17"/>
  <c r="W431" i="17"/>
  <c r="V431" i="17"/>
  <c r="Y439" i="17"/>
  <c r="X439" i="17"/>
  <c r="W439" i="17"/>
  <c r="V439" i="17"/>
  <c r="Y447" i="17"/>
  <c r="X447" i="17"/>
  <c r="W447" i="17"/>
  <c r="V447" i="17"/>
  <c r="Y455" i="17"/>
  <c r="X455" i="17"/>
  <c r="W455" i="17"/>
  <c r="V455" i="17"/>
  <c r="Y463" i="17"/>
  <c r="X463" i="17"/>
  <c r="W463" i="17"/>
  <c r="V463" i="17"/>
  <c r="Y471" i="17"/>
  <c r="X471" i="17"/>
  <c r="W471" i="17"/>
  <c r="V471" i="17"/>
  <c r="Y479" i="17"/>
  <c r="X479" i="17"/>
  <c r="W479" i="17"/>
  <c r="V479" i="17"/>
  <c r="Y487" i="17"/>
  <c r="X487" i="17"/>
  <c r="W487" i="17"/>
  <c r="V487" i="17"/>
  <c r="Y495" i="17"/>
  <c r="X495" i="17"/>
  <c r="W495" i="17"/>
  <c r="V495" i="17"/>
  <c r="Y503" i="17"/>
  <c r="X503" i="17"/>
  <c r="W503" i="17"/>
  <c r="V503" i="17"/>
  <c r="Y511" i="17"/>
  <c r="X511" i="17"/>
  <c r="W511" i="17"/>
  <c r="V511" i="17"/>
  <c r="Y519" i="17"/>
  <c r="X519" i="17"/>
  <c r="W519" i="17"/>
  <c r="V519" i="17"/>
  <c r="Y527" i="17"/>
  <c r="X527" i="17"/>
  <c r="W527" i="17"/>
  <c r="V527" i="17"/>
  <c r="Y535" i="17"/>
  <c r="X535" i="17"/>
  <c r="W535" i="17"/>
  <c r="V535" i="17"/>
  <c r="Y543" i="17"/>
  <c r="X543" i="17"/>
  <c r="W543" i="17"/>
  <c r="V543" i="17"/>
  <c r="Y551" i="17"/>
  <c r="X551" i="17"/>
  <c r="W551" i="17"/>
  <c r="V551" i="17"/>
  <c r="Y559" i="17"/>
  <c r="X559" i="17"/>
  <c r="W559" i="17"/>
  <c r="V559" i="17"/>
  <c r="Y567" i="17"/>
  <c r="X567" i="17"/>
  <c r="W567" i="17"/>
  <c r="V567" i="17"/>
  <c r="Y575" i="17"/>
  <c r="X575" i="17"/>
  <c r="W575" i="17"/>
  <c r="V575" i="17"/>
  <c r="Y583" i="17"/>
  <c r="X583" i="17"/>
  <c r="W583" i="17"/>
  <c r="V583" i="17"/>
  <c r="Y591" i="17"/>
  <c r="X591" i="17"/>
  <c r="W591" i="17"/>
  <c r="V591" i="17"/>
  <c r="Y599" i="17"/>
  <c r="X599" i="17"/>
  <c r="W599" i="17"/>
  <c r="V599" i="17"/>
  <c r="Y607" i="17"/>
  <c r="X607" i="17"/>
  <c r="W607" i="17"/>
  <c r="V607" i="17"/>
  <c r="Y615" i="17"/>
  <c r="X615" i="17"/>
  <c r="W615" i="17"/>
  <c r="V615" i="17"/>
  <c r="Y623" i="17"/>
  <c r="X623" i="17"/>
  <c r="W623" i="17"/>
  <c r="V623" i="17"/>
  <c r="Y631" i="17"/>
  <c r="X631" i="17"/>
  <c r="W631" i="17"/>
  <c r="V631" i="17"/>
  <c r="Y639" i="17"/>
  <c r="X639" i="17"/>
  <c r="W639" i="17"/>
  <c r="V639" i="17"/>
  <c r="Y647" i="17"/>
  <c r="X647" i="17"/>
  <c r="W647" i="17"/>
  <c r="V647" i="17"/>
  <c r="Y655" i="17"/>
  <c r="X655" i="17"/>
  <c r="W655" i="17"/>
  <c r="V655" i="17"/>
  <c r="Y663" i="17"/>
  <c r="X663" i="17"/>
  <c r="W663" i="17"/>
  <c r="V663" i="17"/>
  <c r="X671" i="17"/>
  <c r="Y671" i="17"/>
  <c r="W671" i="17"/>
  <c r="V671" i="17"/>
  <c r="X679" i="17"/>
  <c r="Y679" i="17"/>
  <c r="W679" i="17"/>
  <c r="V679" i="17"/>
  <c r="X687" i="17"/>
  <c r="Y687" i="17"/>
  <c r="W687" i="17"/>
  <c r="V687" i="17"/>
  <c r="X695" i="17"/>
  <c r="W695" i="17"/>
  <c r="Y695" i="17"/>
  <c r="V695" i="17"/>
  <c r="X703" i="17"/>
  <c r="W703" i="17"/>
  <c r="Y703" i="17"/>
  <c r="V703" i="17"/>
  <c r="X711" i="17"/>
  <c r="W711" i="17"/>
  <c r="Y711" i="17"/>
  <c r="V711" i="17"/>
  <c r="X719" i="17"/>
  <c r="W719" i="17"/>
  <c r="V719" i="17"/>
  <c r="Y719" i="17"/>
  <c r="X727" i="17"/>
  <c r="Y727" i="17"/>
  <c r="W727" i="17"/>
  <c r="V727" i="17"/>
  <c r="X735" i="17"/>
  <c r="Y735" i="17"/>
  <c r="W735" i="17"/>
  <c r="V735" i="17"/>
  <c r="X743" i="17"/>
  <c r="Y743" i="17"/>
  <c r="W743" i="17"/>
  <c r="V743" i="17"/>
  <c r="X751" i="17"/>
  <c r="Y751" i="17"/>
  <c r="W751" i="17"/>
  <c r="V751" i="17"/>
  <c r="X759" i="17"/>
  <c r="W759" i="17"/>
  <c r="Y759" i="17"/>
  <c r="V759" i="17"/>
  <c r="X767" i="17"/>
  <c r="W767" i="17"/>
  <c r="Y767" i="17"/>
  <c r="V767" i="17"/>
  <c r="X775" i="17"/>
  <c r="W775" i="17"/>
  <c r="Y775" i="17"/>
  <c r="V775" i="17"/>
  <c r="X783" i="17"/>
  <c r="W783" i="17"/>
  <c r="V783" i="17"/>
  <c r="Y783" i="17"/>
  <c r="X791" i="17"/>
  <c r="Y791" i="17"/>
  <c r="W791" i="17"/>
  <c r="V791" i="17"/>
  <c r="X799" i="17"/>
  <c r="Y799" i="17"/>
  <c r="W799" i="17"/>
  <c r="V799" i="17"/>
  <c r="X807" i="17"/>
  <c r="Y807" i="17"/>
  <c r="W807" i="17"/>
  <c r="V807" i="17"/>
  <c r="X815" i="17"/>
  <c r="Y815" i="17"/>
  <c r="W815" i="17"/>
  <c r="V815" i="17"/>
  <c r="X823" i="17"/>
  <c r="W823" i="17"/>
  <c r="Y823" i="17"/>
  <c r="V823" i="17"/>
  <c r="W831" i="17"/>
  <c r="Y831" i="17"/>
  <c r="X831" i="17"/>
  <c r="V831" i="17"/>
  <c r="W839" i="17"/>
  <c r="X839" i="17"/>
  <c r="Y839" i="17"/>
  <c r="V839" i="17"/>
  <c r="W847" i="17"/>
  <c r="X847" i="17"/>
  <c r="Y847" i="17"/>
  <c r="V847" i="17"/>
  <c r="Y855" i="17"/>
  <c r="W855" i="17"/>
  <c r="X855" i="17"/>
  <c r="V855" i="17"/>
  <c r="Y863" i="17"/>
  <c r="W863" i="17"/>
  <c r="X863" i="17"/>
  <c r="V863" i="17"/>
  <c r="Y871" i="17"/>
  <c r="W871" i="17"/>
  <c r="X871" i="17"/>
  <c r="V871" i="17"/>
  <c r="Y879" i="17"/>
  <c r="W879" i="17"/>
  <c r="X879" i="17"/>
  <c r="V879" i="17"/>
  <c r="W887" i="17"/>
  <c r="Y887" i="17"/>
  <c r="X887" i="17"/>
  <c r="V887" i="17"/>
  <c r="W895" i="17"/>
  <c r="X895" i="17"/>
  <c r="Y895" i="17"/>
  <c r="V895" i="17"/>
  <c r="W903" i="17"/>
  <c r="X903" i="17"/>
  <c r="Y903" i="17"/>
  <c r="V903" i="17"/>
  <c r="W911" i="17"/>
  <c r="X911" i="17"/>
  <c r="Y911" i="17"/>
  <c r="V911" i="17"/>
  <c r="Y919" i="17"/>
  <c r="W919" i="17"/>
  <c r="X919" i="17"/>
  <c r="V919" i="17"/>
  <c r="Y927" i="17"/>
  <c r="W927" i="17"/>
  <c r="X927" i="17"/>
  <c r="V927" i="17"/>
  <c r="Y935" i="17"/>
  <c r="W935" i="17"/>
  <c r="X935" i="17"/>
  <c r="V935" i="17"/>
  <c r="Y943" i="17"/>
  <c r="W943" i="17"/>
  <c r="X943" i="17"/>
  <c r="V943" i="17"/>
  <c r="W951" i="17"/>
  <c r="Y951" i="17"/>
  <c r="X951" i="17"/>
  <c r="V951" i="17"/>
  <c r="X959" i="17"/>
  <c r="Y959" i="17"/>
  <c r="W959" i="17"/>
  <c r="V959" i="17"/>
  <c r="X967" i="17"/>
  <c r="Y967" i="17"/>
  <c r="W967" i="17"/>
  <c r="V967" i="17"/>
  <c r="X975" i="17"/>
  <c r="Y975" i="17"/>
  <c r="W975" i="17"/>
  <c r="V975" i="17"/>
  <c r="Y983" i="17"/>
  <c r="X983" i="17"/>
  <c r="W983" i="17"/>
  <c r="V983" i="17"/>
  <c r="Y991" i="17"/>
  <c r="X991" i="17"/>
  <c r="W991" i="17"/>
  <c r="V991" i="17"/>
  <c r="Y999" i="17"/>
  <c r="X999" i="17"/>
  <c r="W999" i="17"/>
  <c r="V999" i="17"/>
  <c r="Y1007" i="17"/>
  <c r="X1007" i="17"/>
  <c r="W1007" i="17"/>
  <c r="V1007" i="17"/>
  <c r="Y1015" i="17"/>
  <c r="X1015" i="17"/>
  <c r="W1015" i="17"/>
  <c r="V1015" i="17"/>
  <c r="X1023" i="17"/>
  <c r="Y1023" i="17"/>
  <c r="W1023" i="17"/>
  <c r="V1023" i="17"/>
  <c r="X1031" i="17"/>
  <c r="Y1031" i="17"/>
  <c r="W1031" i="17"/>
  <c r="V1031" i="17"/>
  <c r="X1039" i="17"/>
  <c r="Y1039" i="17"/>
  <c r="W1039" i="17"/>
  <c r="V1039" i="17"/>
  <c r="Y1047" i="17"/>
  <c r="X1047" i="17"/>
  <c r="W1047" i="17"/>
  <c r="V1047" i="17"/>
  <c r="Y1055" i="17"/>
  <c r="X1055" i="17"/>
  <c r="W1055" i="17"/>
  <c r="V1055" i="17"/>
  <c r="Y40" i="18"/>
  <c r="X40" i="18"/>
  <c r="W40" i="18"/>
  <c r="V40" i="18"/>
  <c r="Y48" i="18"/>
  <c r="X48" i="18"/>
  <c r="W48" i="18"/>
  <c r="V48" i="18"/>
  <c r="Y59" i="18"/>
  <c r="X59" i="18"/>
  <c r="W59" i="18"/>
  <c r="V59" i="18"/>
  <c r="Y67" i="18"/>
  <c r="X67" i="18"/>
  <c r="W67" i="18"/>
  <c r="V67" i="18"/>
  <c r="Y75" i="18"/>
  <c r="X75" i="18"/>
  <c r="V75" i="18"/>
  <c r="W75" i="18"/>
  <c r="X83" i="18"/>
  <c r="Y83" i="18"/>
  <c r="V83" i="18"/>
  <c r="W83" i="18"/>
  <c r="Y91" i="18"/>
  <c r="X91" i="18"/>
  <c r="W91" i="18"/>
  <c r="V91" i="18"/>
  <c r="X99" i="18"/>
  <c r="Y99" i="18"/>
  <c r="W99" i="18"/>
  <c r="V99" i="18"/>
  <c r="Y107" i="18"/>
  <c r="X107" i="18"/>
  <c r="V107" i="18"/>
  <c r="W107" i="18"/>
  <c r="Y115" i="18"/>
  <c r="X115" i="18"/>
  <c r="V115" i="18"/>
  <c r="W115" i="18"/>
  <c r="Y123" i="18"/>
  <c r="X123" i="18"/>
  <c r="W123" i="18"/>
  <c r="V123" i="18"/>
  <c r="Y131" i="18"/>
  <c r="X131" i="18"/>
  <c r="W131" i="18"/>
  <c r="V131" i="18"/>
  <c r="Y139" i="18"/>
  <c r="X139" i="18"/>
  <c r="V139" i="18"/>
  <c r="W139" i="18"/>
  <c r="Y147" i="18"/>
  <c r="X147" i="18"/>
  <c r="V147" i="18"/>
  <c r="W147" i="18"/>
  <c r="Y155" i="18"/>
  <c r="X155" i="18"/>
  <c r="W155" i="18"/>
  <c r="V155" i="18"/>
  <c r="Y163" i="18"/>
  <c r="X163" i="18"/>
  <c r="W163" i="18"/>
  <c r="V163" i="18"/>
  <c r="Y171" i="18"/>
  <c r="X171" i="18"/>
  <c r="V171" i="18"/>
  <c r="W171" i="18"/>
  <c r="Y179" i="18"/>
  <c r="X179" i="18"/>
  <c r="V179" i="18"/>
  <c r="W179" i="18"/>
  <c r="Y187" i="18"/>
  <c r="X187" i="18"/>
  <c r="W187" i="18"/>
  <c r="V187" i="18"/>
  <c r="X195" i="18"/>
  <c r="Y195" i="18"/>
  <c r="W195" i="18"/>
  <c r="V195" i="18"/>
  <c r="Y203" i="18"/>
  <c r="X203" i="18"/>
  <c r="V203" i="18"/>
  <c r="W203" i="18"/>
  <c r="X211" i="18"/>
  <c r="Y211" i="18"/>
  <c r="V211" i="18"/>
  <c r="W211" i="18"/>
  <c r="Y219" i="18"/>
  <c r="X219" i="18"/>
  <c r="W219" i="18"/>
  <c r="V219" i="18"/>
  <c r="X227" i="18"/>
  <c r="Y227" i="18"/>
  <c r="W227" i="18"/>
  <c r="V227" i="18"/>
  <c r="Y235" i="18"/>
  <c r="X235" i="18"/>
  <c r="V235" i="18"/>
  <c r="W235" i="18"/>
  <c r="Y243" i="18"/>
  <c r="X243" i="18"/>
  <c r="V243" i="18"/>
  <c r="W243" i="18"/>
  <c r="Y251" i="18"/>
  <c r="X251" i="18"/>
  <c r="W251" i="18"/>
  <c r="V251" i="18"/>
  <c r="Y259" i="18"/>
  <c r="X259" i="18"/>
  <c r="W259" i="18"/>
  <c r="V259" i="18"/>
  <c r="Y267" i="18"/>
  <c r="X267" i="18"/>
  <c r="V267" i="18"/>
  <c r="W267" i="18"/>
  <c r="Y275" i="18"/>
  <c r="X275" i="18"/>
  <c r="V275" i="18"/>
  <c r="W275" i="18"/>
  <c r="Y283" i="18"/>
  <c r="X283" i="18"/>
  <c r="W283" i="18"/>
  <c r="V283" i="18"/>
  <c r="Y291" i="18"/>
  <c r="X291" i="18"/>
  <c r="W291" i="18"/>
  <c r="V291" i="18"/>
  <c r="Y299" i="18"/>
  <c r="X299" i="18"/>
  <c r="V299" i="18"/>
  <c r="W299" i="18"/>
  <c r="Y307" i="18"/>
  <c r="X307" i="18"/>
  <c r="V307" i="18"/>
  <c r="W307" i="18"/>
  <c r="Y315" i="18"/>
  <c r="X315" i="18"/>
  <c r="W315" i="18"/>
  <c r="V315" i="18"/>
  <c r="Y323" i="18"/>
  <c r="X323" i="18"/>
  <c r="W323" i="18"/>
  <c r="V323" i="18"/>
  <c r="Y331" i="18"/>
  <c r="X331" i="18"/>
  <c r="V331" i="18"/>
  <c r="W331" i="18"/>
  <c r="Y339" i="18"/>
  <c r="X339" i="18"/>
  <c r="V339" i="18"/>
  <c r="W339" i="18"/>
  <c r="Y347" i="18"/>
  <c r="X347" i="18"/>
  <c r="W347" i="18"/>
  <c r="V347" i="18"/>
  <c r="Y355" i="18"/>
  <c r="X355" i="18"/>
  <c r="W355" i="18"/>
  <c r="V355" i="18"/>
  <c r="Y363" i="18"/>
  <c r="X363" i="18"/>
  <c r="V363" i="18"/>
  <c r="W363" i="18"/>
  <c r="X371" i="18"/>
  <c r="Y371" i="18"/>
  <c r="V371" i="18"/>
  <c r="W371" i="18"/>
  <c r="Y379" i="18"/>
  <c r="X379" i="18"/>
  <c r="W379" i="18"/>
  <c r="V379" i="18"/>
  <c r="Y387" i="18"/>
  <c r="X387" i="18"/>
  <c r="W387" i="18"/>
  <c r="V387" i="18"/>
  <c r="Y395" i="18"/>
  <c r="X395" i="18"/>
  <c r="V395" i="18"/>
  <c r="W395" i="18"/>
  <c r="Y403" i="18"/>
  <c r="X403" i="18"/>
  <c r="V403" i="18"/>
  <c r="W403" i="18"/>
  <c r="Y411" i="18"/>
  <c r="X411" i="18"/>
  <c r="W411" i="18"/>
  <c r="V411" i="18"/>
  <c r="Y419" i="18"/>
  <c r="X419" i="18"/>
  <c r="V419" i="18"/>
  <c r="W419" i="18"/>
  <c r="X427" i="18"/>
  <c r="V427" i="18"/>
  <c r="W427" i="18"/>
  <c r="Y427" i="18"/>
  <c r="Y435" i="18"/>
  <c r="X435" i="18"/>
  <c r="W435" i="18"/>
  <c r="V435" i="18"/>
  <c r="Y443" i="18"/>
  <c r="X443" i="18"/>
  <c r="V443" i="18"/>
  <c r="W443" i="18"/>
  <c r="Y451" i="18"/>
  <c r="X451" i="18"/>
  <c r="W451" i="18"/>
  <c r="V451" i="18"/>
  <c r="Y459" i="18"/>
  <c r="X459" i="18"/>
  <c r="V459" i="18"/>
  <c r="W459" i="18"/>
  <c r="Y467" i="18"/>
  <c r="X467" i="18"/>
  <c r="V467" i="18"/>
  <c r="W467" i="18"/>
  <c r="Y475" i="18"/>
  <c r="X475" i="18"/>
  <c r="W475" i="18"/>
  <c r="V475" i="18"/>
  <c r="Y483" i="18"/>
  <c r="X483" i="18"/>
  <c r="V483" i="18"/>
  <c r="W483" i="18"/>
  <c r="Y491" i="18"/>
  <c r="X491" i="18"/>
  <c r="V491" i="18"/>
  <c r="W491" i="18"/>
  <c r="Y499" i="18"/>
  <c r="X499" i="18"/>
  <c r="W499" i="18"/>
  <c r="V499" i="18"/>
  <c r="Y507" i="18"/>
  <c r="X507" i="18"/>
  <c r="V507" i="18"/>
  <c r="W507" i="18"/>
  <c r="Y515" i="18"/>
  <c r="X515" i="18"/>
  <c r="W515" i="18"/>
  <c r="V515" i="18"/>
  <c r="Y523" i="18"/>
  <c r="X523" i="18"/>
  <c r="V523" i="18"/>
  <c r="W523" i="18"/>
  <c r="Y531" i="18"/>
  <c r="X531" i="18"/>
  <c r="V531" i="18"/>
  <c r="W531" i="18"/>
  <c r="Y539" i="18"/>
  <c r="X539" i="18"/>
  <c r="W539" i="18"/>
  <c r="V539" i="18"/>
  <c r="Y547" i="18"/>
  <c r="X547" i="18"/>
  <c r="V547" i="18"/>
  <c r="W547" i="18"/>
  <c r="Y555" i="18"/>
  <c r="X555" i="18"/>
  <c r="W555" i="18"/>
  <c r="V555" i="18"/>
  <c r="Y563" i="18"/>
  <c r="X563" i="18"/>
  <c r="V563" i="18"/>
  <c r="W563" i="18"/>
  <c r="Y571" i="18"/>
  <c r="X571" i="18"/>
  <c r="W571" i="18"/>
  <c r="V571" i="18"/>
  <c r="Y579" i="18"/>
  <c r="X579" i="18"/>
  <c r="V579" i="18"/>
  <c r="W579" i="18"/>
  <c r="Y587" i="18"/>
  <c r="X587" i="18"/>
  <c r="W587" i="18"/>
  <c r="V587" i="18"/>
  <c r="Y595" i="18"/>
  <c r="X595" i="18"/>
  <c r="V595" i="18"/>
  <c r="W595" i="18"/>
  <c r="Y603" i="18"/>
  <c r="X603" i="18"/>
  <c r="W603" i="18"/>
  <c r="V603" i="18"/>
  <c r="Y611" i="18"/>
  <c r="X611" i="18"/>
  <c r="W611" i="18"/>
  <c r="V611" i="18"/>
  <c r="Y619" i="18"/>
  <c r="X619" i="18"/>
  <c r="V619" i="18"/>
  <c r="W619" i="18"/>
  <c r="Y627" i="18"/>
  <c r="X627" i="18"/>
  <c r="V627" i="18"/>
  <c r="W627" i="18"/>
  <c r="Y635" i="18"/>
  <c r="X635" i="18"/>
  <c r="V635" i="18"/>
  <c r="W635" i="18"/>
  <c r="X643" i="18"/>
  <c r="Y643" i="18"/>
  <c r="V643" i="18"/>
  <c r="W643" i="18"/>
  <c r="Y651" i="18"/>
  <c r="X651" i="18"/>
  <c r="V651" i="18"/>
  <c r="W651" i="18"/>
  <c r="Y659" i="18"/>
  <c r="X659" i="18"/>
  <c r="W659" i="18"/>
  <c r="V659" i="18"/>
  <c r="Y667" i="18"/>
  <c r="X667" i="18"/>
  <c r="W667" i="18"/>
  <c r="V667" i="18"/>
  <c r="Y675" i="18"/>
  <c r="X675" i="18"/>
  <c r="W675" i="18"/>
  <c r="V675" i="18"/>
  <c r="Y683" i="18"/>
  <c r="X683" i="18"/>
  <c r="V683" i="18"/>
  <c r="W683" i="18"/>
  <c r="Y691" i="18"/>
  <c r="X691" i="18"/>
  <c r="V691" i="18"/>
  <c r="W691" i="18"/>
  <c r="Y699" i="18"/>
  <c r="X699" i="18"/>
  <c r="V699" i="18"/>
  <c r="W699" i="18"/>
  <c r="X707" i="18"/>
  <c r="Y707" i="18"/>
  <c r="W707" i="18"/>
  <c r="V707" i="18"/>
  <c r="Y715" i="18"/>
  <c r="X715" i="18"/>
  <c r="W715" i="18"/>
  <c r="V715" i="18"/>
  <c r="Y723" i="18"/>
  <c r="X723" i="18"/>
  <c r="W723" i="18"/>
  <c r="V723" i="18"/>
  <c r="Y731" i="18"/>
  <c r="X731" i="18"/>
  <c r="W731" i="18"/>
  <c r="V731" i="18"/>
  <c r="Y739" i="18"/>
  <c r="X739" i="18"/>
  <c r="W739" i="18"/>
  <c r="V739" i="18"/>
  <c r="Y747" i="18"/>
  <c r="X747" i="18"/>
  <c r="V747" i="18"/>
  <c r="W747" i="18"/>
  <c r="Y755" i="18"/>
  <c r="X755" i="18"/>
  <c r="W755" i="18"/>
  <c r="V755" i="18"/>
  <c r="Y763" i="18"/>
  <c r="X763" i="18"/>
  <c r="W763" i="18"/>
  <c r="V763" i="18"/>
  <c r="X771" i="18"/>
  <c r="Y771" i="18"/>
  <c r="W771" i="18"/>
  <c r="V771" i="18"/>
  <c r="Y779" i="18"/>
  <c r="X779" i="18"/>
  <c r="W779" i="18"/>
  <c r="V779" i="18"/>
  <c r="Y787" i="18"/>
  <c r="X787" i="18"/>
  <c r="W787" i="18"/>
  <c r="V787" i="18"/>
  <c r="Y795" i="18"/>
  <c r="X795" i="18"/>
  <c r="W795" i="18"/>
  <c r="V795" i="18"/>
  <c r="Y803" i="18"/>
  <c r="X803" i="18"/>
  <c r="W803" i="18"/>
  <c r="V803" i="18"/>
  <c r="Y811" i="18"/>
  <c r="X811" i="18"/>
  <c r="W811" i="18"/>
  <c r="V811" i="18"/>
  <c r="Y819" i="18"/>
  <c r="X819" i="18"/>
  <c r="W819" i="18"/>
  <c r="V819" i="18"/>
  <c r="Y827" i="18"/>
  <c r="X827" i="18"/>
  <c r="W827" i="18"/>
  <c r="V827" i="18"/>
  <c r="X835" i="18"/>
  <c r="Y835" i="18"/>
  <c r="W835" i="18"/>
  <c r="V835" i="18"/>
  <c r="Y843" i="18"/>
  <c r="X843" i="18"/>
  <c r="W843" i="18"/>
  <c r="V843" i="18"/>
  <c r="Y851" i="18"/>
  <c r="X851" i="18"/>
  <c r="W851" i="18"/>
  <c r="V851" i="18"/>
  <c r="Y859" i="18"/>
  <c r="X859" i="18"/>
  <c r="W859" i="18"/>
  <c r="V859" i="18"/>
  <c r="Y867" i="18"/>
  <c r="X867" i="18"/>
  <c r="W867" i="18"/>
  <c r="V867" i="18"/>
  <c r="Y875" i="18"/>
  <c r="X875" i="18"/>
  <c r="W875" i="18"/>
  <c r="V875" i="18"/>
  <c r="Y883" i="18"/>
  <c r="X883" i="18"/>
  <c r="W883" i="18"/>
  <c r="V883" i="18"/>
  <c r="Y891" i="18"/>
  <c r="X891" i="18"/>
  <c r="W891" i="18"/>
  <c r="V891" i="18"/>
  <c r="X899" i="18"/>
  <c r="W899" i="18"/>
  <c r="Y899" i="18"/>
  <c r="V899" i="18"/>
  <c r="Y907" i="18"/>
  <c r="X907" i="18"/>
  <c r="W907" i="18"/>
  <c r="V907" i="18"/>
  <c r="Y915" i="18"/>
  <c r="X915" i="18"/>
  <c r="W915" i="18"/>
  <c r="V915" i="18"/>
  <c r="Y923" i="18"/>
  <c r="X923" i="18"/>
  <c r="W923" i="18"/>
  <c r="V923" i="18"/>
  <c r="Y931" i="18"/>
  <c r="X931" i="18"/>
  <c r="W931" i="18"/>
  <c r="V931" i="18"/>
  <c r="Y939" i="18"/>
  <c r="X939" i="18"/>
  <c r="W939" i="18"/>
  <c r="V939" i="18"/>
  <c r="Y947" i="18"/>
  <c r="X947" i="18"/>
  <c r="W947" i="18"/>
  <c r="V947" i="18"/>
  <c r="Y955" i="18"/>
  <c r="X955" i="18"/>
  <c r="W955" i="18"/>
  <c r="V955" i="18"/>
  <c r="X963" i="18"/>
  <c r="Y963" i="18"/>
  <c r="W963" i="18"/>
  <c r="V963" i="18"/>
  <c r="Y971" i="18"/>
  <c r="X971" i="18"/>
  <c r="W971" i="18"/>
  <c r="V971" i="18"/>
  <c r="Y979" i="18"/>
  <c r="X979" i="18"/>
  <c r="W979" i="18"/>
  <c r="V979" i="18"/>
  <c r="Y987" i="18"/>
  <c r="X987" i="18"/>
  <c r="W987" i="18"/>
  <c r="V987" i="18"/>
  <c r="Y995" i="18"/>
  <c r="X995" i="18"/>
  <c r="W995" i="18"/>
  <c r="V995" i="18"/>
  <c r="Y1003" i="18"/>
  <c r="X1003" i="18"/>
  <c r="W1003" i="18"/>
  <c r="V1003" i="18"/>
  <c r="Y1011" i="18"/>
  <c r="X1011" i="18"/>
  <c r="W1011" i="18"/>
  <c r="V1011" i="18"/>
  <c r="Y1019" i="18"/>
  <c r="X1019" i="18"/>
  <c r="W1019" i="18"/>
  <c r="V1019" i="18"/>
  <c r="X1027" i="18"/>
  <c r="Y1027" i="18"/>
  <c r="W1027" i="18"/>
  <c r="V1027" i="18"/>
  <c r="Y1035" i="18"/>
  <c r="X1035" i="18"/>
  <c r="W1035" i="18"/>
  <c r="V1035" i="18"/>
  <c r="Y1043" i="18"/>
  <c r="X1043" i="18"/>
  <c r="W1043" i="18"/>
  <c r="V1043" i="18"/>
  <c r="Y1051" i="18"/>
  <c r="X1051" i="18"/>
  <c r="W1051" i="18"/>
  <c r="V1051" i="18"/>
  <c r="P52" i="4"/>
  <c r="E55" i="20" s="1"/>
  <c r="P53" i="4"/>
  <c r="E56" i="20" s="1"/>
  <c r="P49" i="4"/>
  <c r="E52" i="20" s="1"/>
  <c r="P51" i="4"/>
  <c r="E54" i="20" s="1"/>
  <c r="P48" i="4"/>
  <c r="P50" i="4"/>
  <c r="E53" i="20" s="1"/>
  <c r="P50" i="16"/>
  <c r="N53" i="20" s="1"/>
  <c r="P51" i="16"/>
  <c r="N54" i="20" s="1"/>
  <c r="P52" i="16"/>
  <c r="N55" i="20" s="1"/>
  <c r="P53" i="16"/>
  <c r="N56" i="20" s="1"/>
  <c r="P49" i="16"/>
  <c r="N52" i="20" s="1"/>
  <c r="P48" i="16"/>
  <c r="P50" i="12"/>
  <c r="J53" i="20" s="1"/>
  <c r="P49" i="12"/>
  <c r="J52" i="20" s="1"/>
  <c r="P51" i="12"/>
  <c r="J54" i="20" s="1"/>
  <c r="P52" i="12"/>
  <c r="J55" i="20" s="1"/>
  <c r="P53" i="12"/>
  <c r="J56" i="20" s="1"/>
  <c r="P48" i="12"/>
  <c r="Y89" i="4"/>
  <c r="W89" i="4"/>
  <c r="X89" i="4"/>
  <c r="V89" i="4"/>
  <c r="Y121" i="4"/>
  <c r="W121" i="4"/>
  <c r="V121" i="4"/>
  <c r="X121" i="4"/>
  <c r="Y153" i="4"/>
  <c r="W153" i="4"/>
  <c r="X153" i="4"/>
  <c r="V153" i="4"/>
  <c r="Y185" i="4"/>
  <c r="W185" i="4"/>
  <c r="V185" i="4"/>
  <c r="X185" i="4"/>
  <c r="Y225" i="4"/>
  <c r="W225" i="4"/>
  <c r="V225" i="4"/>
  <c r="X225" i="4"/>
  <c r="Y265" i="4"/>
  <c r="W265" i="4"/>
  <c r="V265" i="4"/>
  <c r="X265" i="4"/>
  <c r="Y297" i="4"/>
  <c r="W297" i="4"/>
  <c r="V297" i="4"/>
  <c r="X297" i="4"/>
  <c r="Y353" i="4"/>
  <c r="W353" i="4"/>
  <c r="V353" i="4"/>
  <c r="X353" i="4"/>
  <c r="Y401" i="4"/>
  <c r="W401" i="4"/>
  <c r="V401" i="4"/>
  <c r="X401" i="4"/>
  <c r="Y441" i="4"/>
  <c r="W441" i="4"/>
  <c r="V441" i="4"/>
  <c r="X441" i="4"/>
  <c r="Y489" i="4"/>
  <c r="W489" i="4"/>
  <c r="V489" i="4"/>
  <c r="X489" i="4"/>
  <c r="Y545" i="4"/>
  <c r="W545" i="4"/>
  <c r="V545" i="4"/>
  <c r="X545" i="4"/>
  <c r="Y577" i="4"/>
  <c r="W577" i="4"/>
  <c r="V577" i="4"/>
  <c r="X577" i="4"/>
  <c r="Y617" i="4"/>
  <c r="W617" i="4"/>
  <c r="V617" i="4"/>
  <c r="X617" i="4"/>
  <c r="Y649" i="4"/>
  <c r="W649" i="4"/>
  <c r="V649" i="4"/>
  <c r="X649" i="4"/>
  <c r="Y689" i="4"/>
  <c r="V689" i="4"/>
  <c r="W689" i="4"/>
  <c r="X689" i="4"/>
  <c r="Y729" i="4"/>
  <c r="X729" i="4"/>
  <c r="V729" i="4"/>
  <c r="W729" i="4"/>
  <c r="Y769" i="4"/>
  <c r="V769" i="4"/>
  <c r="W769" i="4"/>
  <c r="X769" i="4"/>
  <c r="Y809" i="4"/>
  <c r="V809" i="4"/>
  <c r="W809" i="4"/>
  <c r="X809" i="4"/>
  <c r="Y841" i="4"/>
  <c r="V841" i="4"/>
  <c r="W841" i="4"/>
  <c r="X841" i="4"/>
  <c r="Y857" i="4"/>
  <c r="X857" i="4"/>
  <c r="V857" i="4"/>
  <c r="W857" i="4"/>
  <c r="Y881" i="4"/>
  <c r="V881" i="4"/>
  <c r="W881" i="4"/>
  <c r="X881" i="4"/>
  <c r="Y913" i="4"/>
  <c r="V913" i="4"/>
  <c r="W913" i="4"/>
  <c r="X913" i="4"/>
  <c r="Y929" i="4"/>
  <c r="V929" i="4"/>
  <c r="X929" i="4"/>
  <c r="W929" i="4"/>
  <c r="Y953" i="4"/>
  <c r="V953" i="4"/>
  <c r="W953" i="4"/>
  <c r="X953" i="4"/>
  <c r="Y985" i="4"/>
  <c r="X985" i="4"/>
  <c r="V985" i="4"/>
  <c r="W985" i="4"/>
  <c r="Y1001" i="4"/>
  <c r="V1001" i="4"/>
  <c r="W1001" i="4"/>
  <c r="X1001" i="4"/>
  <c r="Y1017" i="4"/>
  <c r="V1017" i="4"/>
  <c r="W1017" i="4"/>
  <c r="X1017" i="4"/>
  <c r="Y1049" i="4"/>
  <c r="X1049" i="4"/>
  <c r="V1049" i="4"/>
  <c r="W1049" i="4"/>
  <c r="X69" i="8"/>
  <c r="Y69" i="8"/>
  <c r="V69" i="8"/>
  <c r="W69" i="8"/>
  <c r="X117" i="8"/>
  <c r="Y117" i="8"/>
  <c r="V117" i="8"/>
  <c r="W117" i="8"/>
  <c r="X157" i="8"/>
  <c r="Y157" i="8"/>
  <c r="V157" i="8"/>
  <c r="W157" i="8"/>
  <c r="X197" i="8"/>
  <c r="Y197" i="8"/>
  <c r="V197" i="8"/>
  <c r="W197" i="8"/>
  <c r="X229" i="8"/>
  <c r="Y229" i="8"/>
  <c r="V229" i="8"/>
  <c r="W229" i="8"/>
  <c r="X269" i="8"/>
  <c r="Y269" i="8"/>
  <c r="V269" i="8"/>
  <c r="W269" i="8"/>
  <c r="X293" i="8"/>
  <c r="Y293" i="8"/>
  <c r="V293" i="8"/>
  <c r="W293" i="8"/>
  <c r="X325" i="8"/>
  <c r="Y325" i="8"/>
  <c r="V325" i="8"/>
  <c r="W325" i="8"/>
  <c r="X365" i="8"/>
  <c r="Y365" i="8"/>
  <c r="V365" i="8"/>
  <c r="W365" i="8"/>
  <c r="X397" i="8"/>
  <c r="Y397" i="8"/>
  <c r="V397" i="8"/>
  <c r="W397" i="8"/>
  <c r="X437" i="8"/>
  <c r="Y437" i="8"/>
  <c r="V437" i="8"/>
  <c r="W437" i="8"/>
  <c r="X477" i="8"/>
  <c r="Y477" i="8"/>
  <c r="V477" i="8"/>
  <c r="W477" i="8"/>
  <c r="X517" i="8"/>
  <c r="Y517" i="8"/>
  <c r="V517" i="8"/>
  <c r="W517" i="8"/>
  <c r="X557" i="8"/>
  <c r="Y557" i="8"/>
  <c r="V557" i="8"/>
  <c r="W557" i="8"/>
  <c r="X597" i="8"/>
  <c r="Y597" i="8"/>
  <c r="V597" i="8"/>
  <c r="W597" i="8"/>
  <c r="X645" i="8"/>
  <c r="Y645" i="8"/>
  <c r="V645" i="8"/>
  <c r="W645" i="8"/>
  <c r="X685" i="8"/>
  <c r="Y685" i="8"/>
  <c r="V685" i="8"/>
  <c r="W685" i="8"/>
  <c r="X725" i="8"/>
  <c r="Y725" i="8"/>
  <c r="V725" i="8"/>
  <c r="W725" i="8"/>
  <c r="X765" i="8"/>
  <c r="Y765" i="8"/>
  <c r="V765" i="8"/>
  <c r="W765" i="8"/>
  <c r="X797" i="8"/>
  <c r="Y797" i="8"/>
  <c r="V797" i="8"/>
  <c r="W797" i="8"/>
  <c r="X829" i="8"/>
  <c r="Y829" i="8"/>
  <c r="V829" i="8"/>
  <c r="W829" i="8"/>
  <c r="X869" i="8"/>
  <c r="Y869" i="8"/>
  <c r="V869" i="8"/>
  <c r="W869" i="8"/>
  <c r="X885" i="8"/>
  <c r="Y885" i="8"/>
  <c r="V885" i="8"/>
  <c r="W885" i="8"/>
  <c r="X925" i="8"/>
  <c r="Y925" i="8"/>
  <c r="V925" i="8"/>
  <c r="W925" i="8"/>
  <c r="X941" i="8"/>
  <c r="Y941" i="8"/>
  <c r="V941" i="8"/>
  <c r="W941" i="8"/>
  <c r="X957" i="8"/>
  <c r="Y957" i="8"/>
  <c r="V957" i="8"/>
  <c r="W957" i="8"/>
  <c r="X989" i="8"/>
  <c r="Y989" i="8"/>
  <c r="V989" i="8"/>
  <c r="W989" i="8"/>
  <c r="Y1005" i="8"/>
  <c r="X1005" i="8"/>
  <c r="V1005" i="8"/>
  <c r="W1005" i="8"/>
  <c r="Y1013" i="8"/>
  <c r="V1013" i="8"/>
  <c r="W1013" i="8"/>
  <c r="X1013" i="8"/>
  <c r="Y1053" i="8"/>
  <c r="V1053" i="8"/>
  <c r="W1053" i="8"/>
  <c r="X1053" i="8"/>
  <c r="X46" i="9"/>
  <c r="Y46" i="9"/>
  <c r="V46" i="9"/>
  <c r="W46" i="9"/>
  <c r="X88" i="9"/>
  <c r="V88" i="9"/>
  <c r="W88" i="9"/>
  <c r="Y88" i="9"/>
  <c r="X112" i="9"/>
  <c r="Y112" i="9"/>
  <c r="V112" i="9"/>
  <c r="W112" i="9"/>
  <c r="Y145" i="9"/>
  <c r="X145" i="9"/>
  <c r="V145" i="9"/>
  <c r="W145" i="9"/>
  <c r="Y185" i="9"/>
  <c r="X185" i="9"/>
  <c r="V185" i="9"/>
  <c r="W185" i="9"/>
  <c r="Y217" i="9"/>
  <c r="X217" i="9"/>
  <c r="V217" i="9"/>
  <c r="W217" i="9"/>
  <c r="Y257" i="9"/>
  <c r="V257" i="9"/>
  <c r="X257" i="9"/>
  <c r="W257" i="9"/>
  <c r="Y297" i="9"/>
  <c r="X297" i="9"/>
  <c r="V297" i="9"/>
  <c r="W297" i="9"/>
  <c r="Y337" i="9"/>
  <c r="X337" i="9"/>
  <c r="V337" i="9"/>
  <c r="W337" i="9"/>
  <c r="Y377" i="9"/>
  <c r="X377" i="9"/>
  <c r="V377" i="9"/>
  <c r="W377" i="9"/>
  <c r="Y417" i="9"/>
  <c r="X417" i="9"/>
  <c r="V417" i="9"/>
  <c r="W417" i="9"/>
  <c r="Y465" i="9"/>
  <c r="X465" i="9"/>
  <c r="V465" i="9"/>
  <c r="W465" i="9"/>
  <c r="Y505" i="9"/>
  <c r="X505" i="9"/>
  <c r="V505" i="9"/>
  <c r="W505" i="9"/>
  <c r="Y545" i="9"/>
  <c r="X545" i="9"/>
  <c r="V545" i="9"/>
  <c r="W545" i="9"/>
  <c r="Y585" i="9"/>
  <c r="X585" i="9"/>
  <c r="V585" i="9"/>
  <c r="W585" i="9"/>
  <c r="Y625" i="9"/>
  <c r="X625" i="9"/>
  <c r="V625" i="9"/>
  <c r="W625" i="9"/>
  <c r="Y665" i="9"/>
  <c r="X665" i="9"/>
  <c r="V665" i="9"/>
  <c r="W665" i="9"/>
  <c r="Y697" i="9"/>
  <c r="X697" i="9"/>
  <c r="V697" i="9"/>
  <c r="W697" i="9"/>
  <c r="Y729" i="9"/>
  <c r="X729" i="9"/>
  <c r="V729" i="9"/>
  <c r="W729" i="9"/>
  <c r="Y761" i="9"/>
  <c r="X761" i="9"/>
  <c r="V761" i="9"/>
  <c r="W761" i="9"/>
  <c r="Y793" i="9"/>
  <c r="X793" i="9"/>
  <c r="V793" i="9"/>
  <c r="W793" i="9"/>
  <c r="Y817" i="9"/>
  <c r="X817" i="9"/>
  <c r="V817" i="9"/>
  <c r="W817" i="9"/>
  <c r="Y849" i="9"/>
  <c r="X849" i="9"/>
  <c r="V849" i="9"/>
  <c r="W849" i="9"/>
  <c r="Y865" i="9"/>
  <c r="X865" i="9"/>
  <c r="V865" i="9"/>
  <c r="W865" i="9"/>
  <c r="Y897" i="9"/>
  <c r="X897" i="9"/>
  <c r="V897" i="9"/>
  <c r="W897" i="9"/>
  <c r="Y929" i="9"/>
  <c r="X929" i="9"/>
  <c r="V929" i="9"/>
  <c r="W929" i="9"/>
  <c r="Y953" i="9"/>
  <c r="X953" i="9"/>
  <c r="V953" i="9"/>
  <c r="W953" i="9"/>
  <c r="Y985" i="9"/>
  <c r="X985" i="9"/>
  <c r="V985" i="9"/>
  <c r="W985" i="9"/>
  <c r="Y1001" i="9"/>
  <c r="X1001" i="9"/>
  <c r="V1001" i="9"/>
  <c r="W1001" i="9"/>
  <c r="Y1017" i="9"/>
  <c r="X1017" i="9"/>
  <c r="V1017" i="9"/>
  <c r="W1017" i="9"/>
  <c r="Y1049" i="9"/>
  <c r="X1049" i="9"/>
  <c r="V1049" i="9"/>
  <c r="W1049" i="9"/>
  <c r="Y50" i="10"/>
  <c r="V50" i="10"/>
  <c r="W50" i="10"/>
  <c r="X50" i="10"/>
  <c r="Y77" i="10"/>
  <c r="V77" i="10"/>
  <c r="W77" i="10"/>
  <c r="X77" i="10"/>
  <c r="Y93" i="10"/>
  <c r="V93" i="10"/>
  <c r="W93" i="10"/>
  <c r="X93" i="10"/>
  <c r="Y117" i="10"/>
  <c r="V117" i="10"/>
  <c r="W117" i="10"/>
  <c r="X117" i="10"/>
  <c r="Y133" i="10"/>
  <c r="V133" i="10"/>
  <c r="W133" i="10"/>
  <c r="X133" i="10"/>
  <c r="Y157" i="10"/>
  <c r="V157" i="10"/>
  <c r="W157" i="10"/>
  <c r="X157" i="10"/>
  <c r="Y181" i="10"/>
  <c r="V181" i="10"/>
  <c r="W181" i="10"/>
  <c r="X181" i="10"/>
  <c r="Y205" i="10"/>
  <c r="V205" i="10"/>
  <c r="W205" i="10"/>
  <c r="X205" i="10"/>
  <c r="Y229" i="10"/>
  <c r="V229" i="10"/>
  <c r="W229" i="10"/>
  <c r="X229" i="10"/>
  <c r="Y253" i="10"/>
  <c r="V253" i="10"/>
  <c r="W253" i="10"/>
  <c r="X253" i="10"/>
  <c r="Y285" i="10"/>
  <c r="V285" i="10"/>
  <c r="W285" i="10"/>
  <c r="X285" i="10"/>
  <c r="Y349" i="10"/>
  <c r="V349" i="10"/>
  <c r="W349" i="10"/>
  <c r="X349" i="10"/>
  <c r="Y485" i="10"/>
  <c r="V485" i="10"/>
  <c r="W485" i="10"/>
  <c r="X485" i="10"/>
  <c r="Y1013" i="10"/>
  <c r="V1013" i="10"/>
  <c r="W1013" i="10"/>
  <c r="X1013" i="10"/>
  <c r="V38" i="11"/>
  <c r="W38" i="11"/>
  <c r="X38" i="11"/>
  <c r="Y38" i="11"/>
  <c r="V89" i="11"/>
  <c r="W89" i="11"/>
  <c r="X89" i="11"/>
  <c r="Y89" i="11"/>
  <c r="V137" i="11"/>
  <c r="W137" i="11"/>
  <c r="X137" i="11"/>
  <c r="Y137" i="11"/>
  <c r="V177" i="11"/>
  <c r="W177" i="11"/>
  <c r="X177" i="11"/>
  <c r="Y177" i="11"/>
  <c r="V217" i="11"/>
  <c r="W217" i="11"/>
  <c r="X217" i="11"/>
  <c r="Y217" i="11"/>
  <c r="V249" i="11"/>
  <c r="W249" i="11"/>
  <c r="X249" i="11"/>
  <c r="Y249" i="11"/>
  <c r="V281" i="11"/>
  <c r="W281" i="11"/>
  <c r="X281" i="11"/>
  <c r="Y281" i="11"/>
  <c r="V329" i="11"/>
  <c r="W329" i="11"/>
  <c r="X329" i="11"/>
  <c r="Y329" i="11"/>
  <c r="V377" i="11"/>
  <c r="W377" i="11"/>
  <c r="X377" i="11"/>
  <c r="Y377" i="11"/>
  <c r="V433" i="11"/>
  <c r="W433" i="11"/>
  <c r="X433" i="11"/>
  <c r="Y433" i="11"/>
  <c r="V489" i="11"/>
  <c r="W489" i="11"/>
  <c r="X489" i="11"/>
  <c r="Y489" i="11"/>
  <c r="V537" i="11"/>
  <c r="W537" i="11"/>
  <c r="X537" i="11"/>
  <c r="Y537" i="11"/>
  <c r="V585" i="11"/>
  <c r="W585" i="11"/>
  <c r="X585" i="11"/>
  <c r="Y585" i="11"/>
  <c r="V633" i="11"/>
  <c r="W633" i="11"/>
  <c r="X633" i="11"/>
  <c r="Y633" i="11"/>
  <c r="V665" i="11"/>
  <c r="W665" i="11"/>
  <c r="X665" i="11"/>
  <c r="Y665" i="11"/>
  <c r="V705" i="11"/>
  <c r="W705" i="11"/>
  <c r="X705" i="11"/>
  <c r="Y705" i="11"/>
  <c r="V737" i="11"/>
  <c r="W737" i="11"/>
  <c r="X737" i="11"/>
  <c r="Y737" i="11"/>
  <c r="V785" i="11"/>
  <c r="W785" i="11"/>
  <c r="X785" i="11"/>
  <c r="Y785" i="11"/>
  <c r="V817" i="11"/>
  <c r="W817" i="11"/>
  <c r="X817" i="11"/>
  <c r="Y817" i="11"/>
  <c r="V865" i="11"/>
  <c r="W865" i="11"/>
  <c r="X865" i="11"/>
  <c r="Y865" i="11"/>
  <c r="V921" i="11"/>
  <c r="W921" i="11"/>
  <c r="X921" i="11"/>
  <c r="Y921" i="11"/>
  <c r="V1041" i="11"/>
  <c r="W1041" i="11"/>
  <c r="X1041" i="11"/>
  <c r="Y1041" i="11"/>
  <c r="V61" i="12"/>
  <c r="W61" i="12"/>
  <c r="X61" i="12"/>
  <c r="Y61" i="12"/>
  <c r="V101" i="12"/>
  <c r="W101" i="12"/>
  <c r="X101" i="12"/>
  <c r="Y101" i="12"/>
  <c r="V125" i="12"/>
  <c r="W125" i="12"/>
  <c r="X125" i="12"/>
  <c r="Y125" i="12"/>
  <c r="V165" i="12"/>
  <c r="W165" i="12"/>
  <c r="X165" i="12"/>
  <c r="Y165" i="12"/>
  <c r="V205" i="12"/>
  <c r="W205" i="12"/>
  <c r="X205" i="12"/>
  <c r="Y205" i="12"/>
  <c r="V229" i="12"/>
  <c r="W229" i="12"/>
  <c r="X229" i="12"/>
  <c r="Y229" i="12"/>
  <c r="V277" i="12"/>
  <c r="W277" i="12"/>
  <c r="X277" i="12"/>
  <c r="Y277" i="12"/>
  <c r="V309" i="12"/>
  <c r="W309" i="12"/>
  <c r="X309" i="12"/>
  <c r="Y309" i="12"/>
  <c r="V357" i="12"/>
  <c r="W357" i="12"/>
  <c r="X357" i="12"/>
  <c r="Y357" i="12"/>
  <c r="V397" i="12"/>
  <c r="W397" i="12"/>
  <c r="X397" i="12"/>
  <c r="Y397" i="12"/>
  <c r="V445" i="12"/>
  <c r="W445" i="12"/>
  <c r="X445" i="12"/>
  <c r="Y445" i="12"/>
  <c r="V477" i="12"/>
  <c r="W477" i="12"/>
  <c r="X477" i="12"/>
  <c r="Y477" i="12"/>
  <c r="V517" i="12"/>
  <c r="W517" i="12"/>
  <c r="X517" i="12"/>
  <c r="Y517" i="12"/>
  <c r="V565" i="12"/>
  <c r="W565" i="12"/>
  <c r="X565" i="12"/>
  <c r="Y565" i="12"/>
  <c r="V621" i="12"/>
  <c r="W621" i="12"/>
  <c r="X621" i="12"/>
  <c r="Y621" i="12"/>
  <c r="V669" i="12"/>
  <c r="W669" i="12"/>
  <c r="X669" i="12"/>
  <c r="Y669" i="12"/>
  <c r="V725" i="12"/>
  <c r="W725" i="12"/>
  <c r="X725" i="12"/>
  <c r="Y725" i="12"/>
  <c r="V765" i="12"/>
  <c r="W765" i="12"/>
  <c r="X765" i="12"/>
  <c r="Y765" i="12"/>
  <c r="V797" i="12"/>
  <c r="W797" i="12"/>
  <c r="X797" i="12"/>
  <c r="Y797" i="12"/>
  <c r="V837" i="12"/>
  <c r="W837" i="12"/>
  <c r="X837" i="12"/>
  <c r="Y837" i="12"/>
  <c r="V885" i="12"/>
  <c r="W885" i="12"/>
  <c r="X885" i="12"/>
  <c r="Y885" i="12"/>
  <c r="V933" i="12"/>
  <c r="W933" i="12"/>
  <c r="X933" i="12"/>
  <c r="Y933" i="12"/>
  <c r="V965" i="12"/>
  <c r="W965" i="12"/>
  <c r="X965" i="12"/>
  <c r="Y965" i="12"/>
  <c r="V989" i="12"/>
  <c r="W989" i="12"/>
  <c r="X989" i="12"/>
  <c r="Y989" i="12"/>
  <c r="V1037" i="12"/>
  <c r="W1037" i="12"/>
  <c r="X1037" i="12"/>
  <c r="Y1037" i="12"/>
  <c r="Y65" i="13"/>
  <c r="W65" i="13"/>
  <c r="X65" i="13"/>
  <c r="V65" i="13"/>
  <c r="Y113" i="13"/>
  <c r="W113" i="13"/>
  <c r="X113" i="13"/>
  <c r="V113" i="13"/>
  <c r="Y161" i="13"/>
  <c r="W161" i="13"/>
  <c r="X161" i="13"/>
  <c r="V161" i="13"/>
  <c r="Y201" i="13"/>
  <c r="W201" i="13"/>
  <c r="X201" i="13"/>
  <c r="V201" i="13"/>
  <c r="Y249" i="13"/>
  <c r="W249" i="13"/>
  <c r="X249" i="13"/>
  <c r="V249" i="13"/>
  <c r="Y297" i="13"/>
  <c r="W297" i="13"/>
  <c r="X297" i="13"/>
  <c r="V297" i="13"/>
  <c r="Y345" i="13"/>
  <c r="W345" i="13"/>
  <c r="X345" i="13"/>
  <c r="V345" i="13"/>
  <c r="Y393" i="13"/>
  <c r="W393" i="13"/>
  <c r="X393" i="13"/>
  <c r="V393" i="13"/>
  <c r="Y433" i="13"/>
  <c r="W433" i="13"/>
  <c r="X433" i="13"/>
  <c r="V433" i="13"/>
  <c r="Y473" i="13"/>
  <c r="W473" i="13"/>
  <c r="X473" i="13"/>
  <c r="V473" i="13"/>
  <c r="Y521" i="13"/>
  <c r="W521" i="13"/>
  <c r="X521" i="13"/>
  <c r="V521" i="13"/>
  <c r="Y569" i="13"/>
  <c r="W569" i="13"/>
  <c r="X569" i="13"/>
  <c r="V569" i="13"/>
  <c r="Y625" i="13"/>
  <c r="W625" i="13"/>
  <c r="X625" i="13"/>
  <c r="V625" i="13"/>
  <c r="Y673" i="13"/>
  <c r="W673" i="13"/>
  <c r="X673" i="13"/>
  <c r="V673" i="13"/>
  <c r="Y713" i="13"/>
  <c r="W713" i="13"/>
  <c r="X713" i="13"/>
  <c r="V713" i="13"/>
  <c r="W753" i="13"/>
  <c r="X753" i="13"/>
  <c r="Y753" i="13"/>
  <c r="V753" i="13"/>
  <c r="W785" i="13"/>
  <c r="X785" i="13"/>
  <c r="Y785" i="13"/>
  <c r="V785" i="13"/>
  <c r="W833" i="13"/>
  <c r="X833" i="13"/>
  <c r="Y833" i="13"/>
  <c r="V833" i="13"/>
  <c r="W865" i="13"/>
  <c r="X865" i="13"/>
  <c r="Y865" i="13"/>
  <c r="V865" i="13"/>
  <c r="W913" i="13"/>
  <c r="X913" i="13"/>
  <c r="Y913" i="13"/>
  <c r="V913" i="13"/>
  <c r="W953" i="13"/>
  <c r="X953" i="13"/>
  <c r="Y953" i="13"/>
  <c r="V953" i="13"/>
  <c r="W985" i="13"/>
  <c r="X985" i="13"/>
  <c r="Y985" i="13"/>
  <c r="V985" i="13"/>
  <c r="W1041" i="13"/>
  <c r="X1041" i="13"/>
  <c r="Y1041" i="13"/>
  <c r="V1041" i="13"/>
  <c r="X69" i="14"/>
  <c r="Y69" i="14"/>
  <c r="V69" i="14"/>
  <c r="W69" i="14"/>
  <c r="X117" i="14"/>
  <c r="Y117" i="14"/>
  <c r="V117" i="14"/>
  <c r="W117" i="14"/>
  <c r="X157" i="14"/>
  <c r="Y157" i="14"/>
  <c r="V157" i="14"/>
  <c r="W157" i="14"/>
  <c r="X205" i="14"/>
  <c r="Y205" i="14"/>
  <c r="V205" i="14"/>
  <c r="W205" i="14"/>
  <c r="X261" i="14"/>
  <c r="Y261" i="14"/>
  <c r="V261" i="14"/>
  <c r="W261" i="14"/>
  <c r="X317" i="14"/>
  <c r="Y317" i="14"/>
  <c r="V317" i="14"/>
  <c r="W317" i="14"/>
  <c r="X373" i="14"/>
  <c r="Y373" i="14"/>
  <c r="V373" i="14"/>
  <c r="W373" i="14"/>
  <c r="X421" i="14"/>
  <c r="Y421" i="14"/>
  <c r="V421" i="14"/>
  <c r="W421" i="14"/>
  <c r="X461" i="14"/>
  <c r="Y461" i="14"/>
  <c r="V461" i="14"/>
  <c r="W461" i="14"/>
  <c r="X493" i="14"/>
  <c r="Y493" i="14"/>
  <c r="V493" i="14"/>
  <c r="W493" i="14"/>
  <c r="X533" i="14"/>
  <c r="Y533" i="14"/>
  <c r="V533" i="14"/>
  <c r="W533" i="14"/>
  <c r="X581" i="14"/>
  <c r="Y581" i="14"/>
  <c r="V581" i="14"/>
  <c r="W581" i="14"/>
  <c r="X621" i="14"/>
  <c r="Y621" i="14"/>
  <c r="V621" i="14"/>
  <c r="W621" i="14"/>
  <c r="X669" i="14"/>
  <c r="Y669" i="14"/>
  <c r="V669" i="14"/>
  <c r="W669" i="14"/>
  <c r="X709" i="14"/>
  <c r="Y709" i="14"/>
  <c r="V709" i="14"/>
  <c r="W709" i="14"/>
  <c r="X749" i="14"/>
  <c r="Y749" i="14"/>
  <c r="V749" i="14"/>
  <c r="W749" i="14"/>
  <c r="X797" i="14"/>
  <c r="Y797" i="14"/>
  <c r="V797" i="14"/>
  <c r="W797" i="14"/>
  <c r="X821" i="14"/>
  <c r="Y821" i="14"/>
  <c r="V821" i="14"/>
  <c r="W821" i="14"/>
  <c r="X853" i="14"/>
  <c r="Y853" i="14"/>
  <c r="V853" i="14"/>
  <c r="W853" i="14"/>
  <c r="X885" i="14"/>
  <c r="Y885" i="14"/>
  <c r="V885" i="14"/>
  <c r="W885" i="14"/>
  <c r="X917" i="14"/>
  <c r="Y917" i="14"/>
  <c r="V917" i="14"/>
  <c r="W917" i="14"/>
  <c r="X949" i="14"/>
  <c r="Y949" i="14"/>
  <c r="V949" i="14"/>
  <c r="W949" i="14"/>
  <c r="X973" i="14"/>
  <c r="Y973" i="14"/>
  <c r="V973" i="14"/>
  <c r="W973" i="14"/>
  <c r="X989" i="14"/>
  <c r="Y989" i="14"/>
  <c r="V989" i="14"/>
  <c r="W989" i="14"/>
  <c r="X997" i="14"/>
  <c r="Y997" i="14"/>
  <c r="V997" i="14"/>
  <c r="W997" i="14"/>
  <c r="X1013" i="14"/>
  <c r="Y1013" i="14"/>
  <c r="V1013" i="14"/>
  <c r="W1013" i="14"/>
  <c r="Y1053" i="14"/>
  <c r="V1053" i="14"/>
  <c r="W1053" i="14"/>
  <c r="X1053" i="14"/>
  <c r="X81" i="15"/>
  <c r="Y81" i="15"/>
  <c r="V81" i="15"/>
  <c r="W81" i="15"/>
  <c r="X121" i="15"/>
  <c r="Y121" i="15"/>
  <c r="V121" i="15"/>
  <c r="W121" i="15"/>
  <c r="X161" i="15"/>
  <c r="Y161" i="15"/>
  <c r="V161" i="15"/>
  <c r="W161" i="15"/>
  <c r="X209" i="15"/>
  <c r="Y209" i="15"/>
  <c r="V209" i="15"/>
  <c r="W209" i="15"/>
  <c r="X257" i="15"/>
  <c r="Y257" i="15"/>
  <c r="W257" i="15"/>
  <c r="V257" i="15"/>
  <c r="X297" i="15"/>
  <c r="Y297" i="15"/>
  <c r="W297" i="15"/>
  <c r="V297" i="15"/>
  <c r="X337" i="15"/>
  <c r="Y337" i="15"/>
  <c r="W337" i="15"/>
  <c r="V337" i="15"/>
  <c r="X385" i="15"/>
  <c r="Y385" i="15"/>
  <c r="W385" i="15"/>
  <c r="V385" i="15"/>
  <c r="X425" i="15"/>
  <c r="Y425" i="15"/>
  <c r="W425" i="15"/>
  <c r="V425" i="15"/>
  <c r="X449" i="15"/>
  <c r="Y449" i="15"/>
  <c r="W449" i="15"/>
  <c r="V449" i="15"/>
  <c r="X497" i="15"/>
  <c r="Y497" i="15"/>
  <c r="W497" i="15"/>
  <c r="V497" i="15"/>
  <c r="X537" i="15"/>
  <c r="Y537" i="15"/>
  <c r="W537" i="15"/>
  <c r="V537" i="15"/>
  <c r="X585" i="15"/>
  <c r="Y585" i="15"/>
  <c r="W585" i="15"/>
  <c r="V585" i="15"/>
  <c r="X633" i="15"/>
  <c r="Y633" i="15"/>
  <c r="W633" i="15"/>
  <c r="V633" i="15"/>
  <c r="X673" i="15"/>
  <c r="Y673" i="15"/>
  <c r="W673" i="15"/>
  <c r="V673" i="15"/>
  <c r="Y713" i="15"/>
  <c r="W713" i="15"/>
  <c r="X713" i="15"/>
  <c r="V713" i="15"/>
  <c r="Y753" i="15"/>
  <c r="W753" i="15"/>
  <c r="X753" i="15"/>
  <c r="V753" i="15"/>
  <c r="Y801" i="15"/>
  <c r="W801" i="15"/>
  <c r="X801" i="15"/>
  <c r="V801" i="15"/>
  <c r="Y833" i="15"/>
  <c r="W833" i="15"/>
  <c r="X833" i="15"/>
  <c r="V833" i="15"/>
  <c r="Y889" i="15"/>
  <c r="W889" i="15"/>
  <c r="X889" i="15"/>
  <c r="V889" i="15"/>
  <c r="Y921" i="15"/>
  <c r="W921" i="15"/>
  <c r="X921" i="15"/>
  <c r="V921" i="15"/>
  <c r="Y945" i="15"/>
  <c r="W945" i="15"/>
  <c r="X945" i="15"/>
  <c r="V945" i="15"/>
  <c r="Y961" i="15"/>
  <c r="W961" i="15"/>
  <c r="X961" i="15"/>
  <c r="V961" i="15"/>
  <c r="Y985" i="15"/>
  <c r="W985" i="15"/>
  <c r="X985" i="15"/>
  <c r="V985" i="15"/>
  <c r="Y993" i="15"/>
  <c r="W993" i="15"/>
  <c r="X993" i="15"/>
  <c r="V993" i="15"/>
  <c r="Y1009" i="15"/>
  <c r="W1009" i="15"/>
  <c r="X1009" i="15"/>
  <c r="V1009" i="15"/>
  <c r="Y1057" i="15"/>
  <c r="W1057" i="15"/>
  <c r="X1057" i="15"/>
  <c r="V1057" i="15"/>
  <c r="Y77" i="16"/>
  <c r="V77" i="16"/>
  <c r="W77" i="16"/>
  <c r="X77" i="16"/>
  <c r="Y125" i="16"/>
  <c r="V125" i="16"/>
  <c r="W125" i="16"/>
  <c r="X125" i="16"/>
  <c r="Y165" i="16"/>
  <c r="V165" i="16"/>
  <c r="W165" i="16"/>
  <c r="X165" i="16"/>
  <c r="Y213" i="16"/>
  <c r="V213" i="16"/>
  <c r="W213" i="16"/>
  <c r="X213" i="16"/>
  <c r="Y261" i="16"/>
  <c r="V261" i="16"/>
  <c r="W261" i="16"/>
  <c r="X261" i="16"/>
  <c r="Y301" i="16"/>
  <c r="V301" i="16"/>
  <c r="W301" i="16"/>
  <c r="X301" i="16"/>
  <c r="Y325" i="16"/>
  <c r="V325" i="16"/>
  <c r="W325" i="16"/>
  <c r="X325" i="16"/>
  <c r="Y357" i="16"/>
  <c r="V357" i="16"/>
  <c r="W357" i="16"/>
  <c r="X357" i="16"/>
  <c r="Y389" i="16"/>
  <c r="V389" i="16"/>
  <c r="W389" i="16"/>
  <c r="X389" i="16"/>
  <c r="Y413" i="16"/>
  <c r="V413" i="16"/>
  <c r="W413" i="16"/>
  <c r="X413" i="16"/>
  <c r="Y445" i="16"/>
  <c r="V445" i="16"/>
  <c r="W445" i="16"/>
  <c r="X445" i="16"/>
  <c r="Y469" i="16"/>
  <c r="W469" i="16"/>
  <c r="X469" i="16"/>
  <c r="V469" i="16"/>
  <c r="Y493" i="16"/>
  <c r="W493" i="16"/>
  <c r="V493" i="16"/>
  <c r="X493" i="16"/>
  <c r="Y517" i="16"/>
  <c r="W517" i="16"/>
  <c r="V517" i="16"/>
  <c r="X517" i="16"/>
  <c r="Y557" i="16"/>
  <c r="W557" i="16"/>
  <c r="V557" i="16"/>
  <c r="X557" i="16"/>
  <c r="Y573" i="16"/>
  <c r="W573" i="16"/>
  <c r="V573" i="16"/>
  <c r="X573" i="16"/>
  <c r="Y613" i="16"/>
  <c r="W613" i="16"/>
  <c r="V613" i="16"/>
  <c r="X613" i="16"/>
  <c r="Y637" i="16"/>
  <c r="W637" i="16"/>
  <c r="V637" i="16"/>
  <c r="X637" i="16"/>
  <c r="Y677" i="16"/>
  <c r="W677" i="16"/>
  <c r="V677" i="16"/>
  <c r="X677" i="16"/>
  <c r="Y701" i="16"/>
  <c r="W701" i="16"/>
  <c r="V701" i="16"/>
  <c r="X701" i="16"/>
  <c r="Y733" i="16"/>
  <c r="W733" i="16"/>
  <c r="V733" i="16"/>
  <c r="X733" i="16"/>
  <c r="Y749" i="16"/>
  <c r="W749" i="16"/>
  <c r="V749" i="16"/>
  <c r="X749" i="16"/>
  <c r="Y789" i="16"/>
  <c r="W789" i="16"/>
  <c r="X789" i="16"/>
  <c r="V789" i="16"/>
  <c r="Y813" i="16"/>
  <c r="W813" i="16"/>
  <c r="V813" i="16"/>
  <c r="X813" i="16"/>
  <c r="Y845" i="16"/>
  <c r="W845" i="16"/>
  <c r="X845" i="16"/>
  <c r="V845" i="16"/>
  <c r="Y885" i="16"/>
  <c r="W885" i="16"/>
  <c r="V885" i="16"/>
  <c r="X885" i="16"/>
  <c r="Y917" i="16"/>
  <c r="W917" i="16"/>
  <c r="X917" i="16"/>
  <c r="V917" i="16"/>
  <c r="Y941" i="16"/>
  <c r="W941" i="16"/>
  <c r="V941" i="16"/>
  <c r="X941" i="16"/>
  <c r="Y973" i="16"/>
  <c r="W973" i="16"/>
  <c r="X973" i="16"/>
  <c r="V973" i="16"/>
  <c r="Y989" i="16"/>
  <c r="W989" i="16"/>
  <c r="V989" i="16"/>
  <c r="X989" i="16"/>
  <c r="Y1021" i="16"/>
  <c r="W1021" i="16"/>
  <c r="V1021" i="16"/>
  <c r="X1021" i="16"/>
  <c r="Y38" i="17"/>
  <c r="X38" i="17"/>
  <c r="W38" i="17"/>
  <c r="V38" i="17"/>
  <c r="Y73" i="17"/>
  <c r="X73" i="17"/>
  <c r="W73" i="17"/>
  <c r="V73" i="17"/>
  <c r="Y105" i="17"/>
  <c r="X105" i="17"/>
  <c r="W105" i="17"/>
  <c r="V105" i="17"/>
  <c r="Y137" i="17"/>
  <c r="X137" i="17"/>
  <c r="W137" i="17"/>
  <c r="V137" i="17"/>
  <c r="Y169" i="17"/>
  <c r="X169" i="17"/>
  <c r="W169" i="17"/>
  <c r="V169" i="17"/>
  <c r="Y217" i="17"/>
  <c r="X217" i="17"/>
  <c r="W217" i="17"/>
  <c r="V217" i="17"/>
  <c r="Y265" i="17"/>
  <c r="X265" i="17"/>
  <c r="W265" i="17"/>
  <c r="V265" i="17"/>
  <c r="Y281" i="17"/>
  <c r="X281" i="17"/>
  <c r="W281" i="17"/>
  <c r="V281" i="17"/>
  <c r="Y329" i="17"/>
  <c r="X329" i="17"/>
  <c r="W329" i="17"/>
  <c r="V329" i="17"/>
  <c r="Y377" i="17"/>
  <c r="X377" i="17"/>
  <c r="W377" i="17"/>
  <c r="V377" i="17"/>
  <c r="Y409" i="17"/>
  <c r="X409" i="17"/>
  <c r="W409" i="17"/>
  <c r="V409" i="17"/>
  <c r="Y457" i="17"/>
  <c r="X457" i="17"/>
  <c r="W457" i="17"/>
  <c r="V457" i="17"/>
  <c r="Y505" i="17"/>
  <c r="X505" i="17"/>
  <c r="W505" i="17"/>
  <c r="V505" i="17"/>
  <c r="Y553" i="17"/>
  <c r="X553" i="17"/>
  <c r="W553" i="17"/>
  <c r="V553" i="17"/>
  <c r="Y617" i="17"/>
  <c r="X617" i="17"/>
  <c r="W617" i="17"/>
  <c r="V617" i="17"/>
  <c r="Y673" i="17"/>
  <c r="X673" i="17"/>
  <c r="W673" i="17"/>
  <c r="V673" i="17"/>
  <c r="Y729" i="17"/>
  <c r="X729" i="17"/>
  <c r="W729" i="17"/>
  <c r="V729" i="17"/>
  <c r="Y785" i="17"/>
  <c r="W785" i="17"/>
  <c r="X785" i="17"/>
  <c r="V785" i="17"/>
  <c r="Y849" i="17"/>
  <c r="W849" i="17"/>
  <c r="X849" i="17"/>
  <c r="V849" i="17"/>
  <c r="Y1025" i="17"/>
  <c r="X1025" i="17"/>
  <c r="V1025" i="17"/>
  <c r="W1025" i="17"/>
  <c r="Y50" i="18"/>
  <c r="X50" i="18"/>
  <c r="V50" i="18"/>
  <c r="W50" i="18"/>
  <c r="Y93" i="18"/>
  <c r="X93" i="18"/>
  <c r="W93" i="18"/>
  <c r="V93" i="18"/>
  <c r="Y133" i="18"/>
  <c r="X133" i="18"/>
  <c r="W133" i="18"/>
  <c r="V133" i="18"/>
  <c r="Y173" i="18"/>
  <c r="W173" i="18"/>
  <c r="X173" i="18"/>
  <c r="V173" i="18"/>
  <c r="Y197" i="18"/>
  <c r="X197" i="18"/>
  <c r="W197" i="18"/>
  <c r="V197" i="18"/>
  <c r="Y237" i="18"/>
  <c r="X237" i="18"/>
  <c r="W237" i="18"/>
  <c r="V237" i="18"/>
  <c r="Y269" i="18"/>
  <c r="X269" i="18"/>
  <c r="W269" i="18"/>
  <c r="V269" i="18"/>
  <c r="Y293" i="18"/>
  <c r="X293" i="18"/>
  <c r="W293" i="18"/>
  <c r="V293" i="18"/>
  <c r="Y333" i="18"/>
  <c r="X333" i="18"/>
  <c r="W333" i="18"/>
  <c r="V333" i="18"/>
  <c r="Y357" i="18"/>
  <c r="X357" i="18"/>
  <c r="W357" i="18"/>
  <c r="V357" i="18"/>
  <c r="Y405" i="18"/>
  <c r="X405" i="18"/>
  <c r="W405" i="18"/>
  <c r="V405" i="18"/>
  <c r="Y437" i="18"/>
  <c r="X437" i="18"/>
  <c r="W437" i="18"/>
  <c r="V437" i="18"/>
  <c r="Y485" i="18"/>
  <c r="X485" i="18"/>
  <c r="W485" i="18"/>
  <c r="V485" i="18"/>
  <c r="Y525" i="18"/>
  <c r="X525" i="18"/>
  <c r="W525" i="18"/>
  <c r="V525" i="18"/>
  <c r="Y565" i="18"/>
  <c r="W565" i="18"/>
  <c r="X565" i="18"/>
  <c r="V565" i="18"/>
  <c r="Y581" i="18"/>
  <c r="X581" i="18"/>
  <c r="W581" i="18"/>
  <c r="V581" i="18"/>
  <c r="Y621" i="18"/>
  <c r="W621" i="18"/>
  <c r="X621" i="18"/>
  <c r="V621" i="18"/>
  <c r="Y653" i="18"/>
  <c r="X653" i="18"/>
  <c r="W653" i="18"/>
  <c r="V653" i="18"/>
  <c r="Y677" i="18"/>
  <c r="X677" i="18"/>
  <c r="W677" i="18"/>
  <c r="V677" i="18"/>
  <c r="Y693" i="18"/>
  <c r="X693" i="18"/>
  <c r="V693" i="18"/>
  <c r="W693" i="18"/>
  <c r="Y717" i="18"/>
  <c r="X717" i="18"/>
  <c r="W717" i="18"/>
  <c r="V717" i="18"/>
  <c r="Y725" i="18"/>
  <c r="X725" i="18"/>
  <c r="W725" i="18"/>
  <c r="V725" i="18"/>
  <c r="Y749" i="18"/>
  <c r="W749" i="18"/>
  <c r="X749" i="18"/>
  <c r="V749" i="18"/>
  <c r="Y773" i="18"/>
  <c r="X773" i="18"/>
  <c r="W773" i="18"/>
  <c r="V773" i="18"/>
  <c r="Y805" i="18"/>
  <c r="X805" i="18"/>
  <c r="W805" i="18"/>
  <c r="V805" i="18"/>
  <c r="Y829" i="18"/>
  <c r="X829" i="18"/>
  <c r="W829" i="18"/>
  <c r="V829" i="18"/>
  <c r="Y853" i="18"/>
  <c r="X853" i="18"/>
  <c r="W853" i="18"/>
  <c r="V853" i="18"/>
  <c r="Y861" i="18"/>
  <c r="X861" i="18"/>
  <c r="W861" i="18"/>
  <c r="V861" i="18"/>
  <c r="Y885" i="18"/>
  <c r="X885" i="18"/>
  <c r="W885" i="18"/>
  <c r="V885" i="18"/>
  <c r="Y901" i="18"/>
  <c r="X901" i="18"/>
  <c r="W901" i="18"/>
  <c r="V901" i="18"/>
  <c r="Y925" i="18"/>
  <c r="X925" i="18"/>
  <c r="W925" i="18"/>
  <c r="V925" i="18"/>
  <c r="Y941" i="18"/>
  <c r="X941" i="18"/>
  <c r="W941" i="18"/>
  <c r="V941" i="18"/>
  <c r="Y965" i="18"/>
  <c r="X965" i="18"/>
  <c r="W965" i="18"/>
  <c r="V965" i="18"/>
  <c r="Y981" i="18"/>
  <c r="X981" i="18"/>
  <c r="W981" i="18"/>
  <c r="V981" i="18"/>
  <c r="Y997" i="18"/>
  <c r="X997" i="18"/>
  <c r="W997" i="18"/>
  <c r="V997" i="18"/>
  <c r="Y1005" i="18"/>
  <c r="X1005" i="18"/>
  <c r="W1005" i="18"/>
  <c r="V1005" i="18"/>
  <c r="Y1029" i="18"/>
  <c r="X1029" i="18"/>
  <c r="W1029" i="18"/>
  <c r="V1029" i="18"/>
  <c r="Y1045" i="18"/>
  <c r="X1045" i="18"/>
  <c r="W1045" i="18"/>
  <c r="V1045" i="18"/>
  <c r="P50" i="8"/>
  <c r="F53" i="20" s="1"/>
  <c r="P51" i="8"/>
  <c r="F54" i="20" s="1"/>
  <c r="P49" i="8"/>
  <c r="F52" i="20" s="1"/>
  <c r="P52" i="8"/>
  <c r="F55" i="20" s="1"/>
  <c r="P53" i="8"/>
  <c r="F56" i="20" s="1"/>
  <c r="P48" i="8"/>
  <c r="W64" i="4"/>
  <c r="X64" i="4"/>
  <c r="Y64" i="4"/>
  <c r="V64" i="4"/>
  <c r="W72" i="4"/>
  <c r="X72" i="4"/>
  <c r="Y72" i="4"/>
  <c r="V72" i="4"/>
  <c r="W80" i="4"/>
  <c r="X80" i="4"/>
  <c r="Y80" i="4"/>
  <c r="V80" i="4"/>
  <c r="W88" i="4"/>
  <c r="X88" i="4"/>
  <c r="Y88" i="4"/>
  <c r="V88" i="4"/>
  <c r="W96" i="4"/>
  <c r="X96" i="4"/>
  <c r="Y96" i="4"/>
  <c r="V96" i="4"/>
  <c r="W104" i="4"/>
  <c r="X104" i="4"/>
  <c r="Y104" i="4"/>
  <c r="V104" i="4"/>
  <c r="W112" i="4"/>
  <c r="X112" i="4"/>
  <c r="Y112" i="4"/>
  <c r="V112" i="4"/>
  <c r="W120" i="4"/>
  <c r="X120" i="4"/>
  <c r="Y120" i="4"/>
  <c r="V120" i="4"/>
  <c r="W128" i="4"/>
  <c r="X128" i="4"/>
  <c r="Y128" i="4"/>
  <c r="V128" i="4"/>
  <c r="W136" i="4"/>
  <c r="X136" i="4"/>
  <c r="Y136" i="4"/>
  <c r="V136" i="4"/>
  <c r="W144" i="4"/>
  <c r="X144" i="4"/>
  <c r="Y144" i="4"/>
  <c r="V144" i="4"/>
  <c r="W152" i="4"/>
  <c r="X152" i="4"/>
  <c r="Y152" i="4"/>
  <c r="V152" i="4"/>
  <c r="W160" i="4"/>
  <c r="X160" i="4"/>
  <c r="Y160" i="4"/>
  <c r="V160" i="4"/>
  <c r="W168" i="4"/>
  <c r="X168" i="4"/>
  <c r="Y168" i="4"/>
  <c r="V168" i="4"/>
  <c r="W176" i="4"/>
  <c r="X176" i="4"/>
  <c r="Y176" i="4"/>
  <c r="V176" i="4"/>
  <c r="W184" i="4"/>
  <c r="X184" i="4"/>
  <c r="Y184" i="4"/>
  <c r="V184" i="4"/>
  <c r="W192" i="4"/>
  <c r="X192" i="4"/>
  <c r="Y192" i="4"/>
  <c r="V192" i="4"/>
  <c r="W200" i="4"/>
  <c r="X200" i="4"/>
  <c r="Y200" i="4"/>
  <c r="V200" i="4"/>
  <c r="W208" i="4"/>
  <c r="X208" i="4"/>
  <c r="Y208" i="4"/>
  <c r="V208" i="4"/>
  <c r="W216" i="4"/>
  <c r="X216" i="4"/>
  <c r="Y216" i="4"/>
  <c r="V216" i="4"/>
  <c r="W224" i="4"/>
  <c r="X224" i="4"/>
  <c r="Y224" i="4"/>
  <c r="V224" i="4"/>
  <c r="W232" i="4"/>
  <c r="X232" i="4"/>
  <c r="Y232" i="4"/>
  <c r="V232" i="4"/>
  <c r="W240" i="4"/>
  <c r="X240" i="4"/>
  <c r="Y240" i="4"/>
  <c r="V240" i="4"/>
  <c r="W248" i="4"/>
  <c r="X248" i="4"/>
  <c r="Y248" i="4"/>
  <c r="V248" i="4"/>
  <c r="W256" i="4"/>
  <c r="X256" i="4"/>
  <c r="Y256" i="4"/>
  <c r="V256" i="4"/>
  <c r="W264" i="4"/>
  <c r="X264" i="4"/>
  <c r="Y264" i="4"/>
  <c r="V264" i="4"/>
  <c r="W272" i="4"/>
  <c r="X272" i="4"/>
  <c r="Y272" i="4"/>
  <c r="V272" i="4"/>
  <c r="W280" i="4"/>
  <c r="X280" i="4"/>
  <c r="Y280" i="4"/>
  <c r="V280" i="4"/>
  <c r="W288" i="4"/>
  <c r="X288" i="4"/>
  <c r="Y288" i="4"/>
  <c r="V288" i="4"/>
  <c r="W296" i="4"/>
  <c r="X296" i="4"/>
  <c r="Y296" i="4"/>
  <c r="V296" i="4"/>
  <c r="W304" i="4"/>
  <c r="X304" i="4"/>
  <c r="Y304" i="4"/>
  <c r="V304" i="4"/>
  <c r="W312" i="4"/>
  <c r="X312" i="4"/>
  <c r="Y312" i="4"/>
  <c r="V312" i="4"/>
  <c r="W320" i="4"/>
  <c r="X320" i="4"/>
  <c r="Y320" i="4"/>
  <c r="V320" i="4"/>
  <c r="W328" i="4"/>
  <c r="X328" i="4"/>
  <c r="Y328" i="4"/>
  <c r="V328" i="4"/>
  <c r="W336" i="4"/>
  <c r="X336" i="4"/>
  <c r="Y336" i="4"/>
  <c r="V336" i="4"/>
  <c r="W344" i="4"/>
  <c r="X344" i="4"/>
  <c r="Y344" i="4"/>
  <c r="V344" i="4"/>
  <c r="W352" i="4"/>
  <c r="X352" i="4"/>
  <c r="Y352" i="4"/>
  <c r="V352" i="4"/>
  <c r="W360" i="4"/>
  <c r="X360" i="4"/>
  <c r="Y360" i="4"/>
  <c r="V360" i="4"/>
  <c r="W368" i="4"/>
  <c r="X368" i="4"/>
  <c r="Y368" i="4"/>
  <c r="V368" i="4"/>
  <c r="W376" i="4"/>
  <c r="X376" i="4"/>
  <c r="Y376" i="4"/>
  <c r="V376" i="4"/>
  <c r="W384" i="4"/>
  <c r="X384" i="4"/>
  <c r="Y384" i="4"/>
  <c r="V384" i="4"/>
  <c r="W392" i="4"/>
  <c r="X392" i="4"/>
  <c r="Y392" i="4"/>
  <c r="V392" i="4"/>
  <c r="W400" i="4"/>
  <c r="X400" i="4"/>
  <c r="Y400" i="4"/>
  <c r="V400" i="4"/>
  <c r="W408" i="4"/>
  <c r="X408" i="4"/>
  <c r="Y408" i="4"/>
  <c r="V408" i="4"/>
  <c r="W416" i="4"/>
  <c r="X416" i="4"/>
  <c r="Y416" i="4"/>
  <c r="V416" i="4"/>
  <c r="W424" i="4"/>
  <c r="X424" i="4"/>
  <c r="Y424" i="4"/>
  <c r="V424" i="4"/>
  <c r="W432" i="4"/>
  <c r="X432" i="4"/>
  <c r="Y432" i="4"/>
  <c r="V432" i="4"/>
  <c r="W440" i="4"/>
  <c r="X440" i="4"/>
  <c r="Y440" i="4"/>
  <c r="V440" i="4"/>
  <c r="W448" i="4"/>
  <c r="X448" i="4"/>
  <c r="Y448" i="4"/>
  <c r="V448" i="4"/>
  <c r="W456" i="4"/>
  <c r="X456" i="4"/>
  <c r="Y456" i="4"/>
  <c r="V456" i="4"/>
  <c r="W464" i="4"/>
  <c r="X464" i="4"/>
  <c r="Y464" i="4"/>
  <c r="V464" i="4"/>
  <c r="W472" i="4"/>
  <c r="X472" i="4"/>
  <c r="Y472" i="4"/>
  <c r="V472" i="4"/>
  <c r="W480" i="4"/>
  <c r="X480" i="4"/>
  <c r="Y480" i="4"/>
  <c r="V480" i="4"/>
  <c r="W488" i="4"/>
  <c r="X488" i="4"/>
  <c r="Y488" i="4"/>
  <c r="V488" i="4"/>
  <c r="W496" i="4"/>
  <c r="X496" i="4"/>
  <c r="Y496" i="4"/>
  <c r="V496" i="4"/>
  <c r="W504" i="4"/>
  <c r="X504" i="4"/>
  <c r="Y504" i="4"/>
  <c r="V504" i="4"/>
  <c r="W512" i="4"/>
  <c r="X512" i="4"/>
  <c r="Y512" i="4"/>
  <c r="V512" i="4"/>
  <c r="W520" i="4"/>
  <c r="X520" i="4"/>
  <c r="Y520" i="4"/>
  <c r="V520" i="4"/>
  <c r="W528" i="4"/>
  <c r="X528" i="4"/>
  <c r="Y528" i="4"/>
  <c r="V528" i="4"/>
  <c r="W536" i="4"/>
  <c r="X536" i="4"/>
  <c r="Y536" i="4"/>
  <c r="V536" i="4"/>
  <c r="W544" i="4"/>
  <c r="X544" i="4"/>
  <c r="Y544" i="4"/>
  <c r="V544" i="4"/>
  <c r="W552" i="4"/>
  <c r="X552" i="4"/>
  <c r="Y552" i="4"/>
  <c r="V552" i="4"/>
  <c r="W560" i="4"/>
  <c r="X560" i="4"/>
  <c r="Y560" i="4"/>
  <c r="V560" i="4"/>
  <c r="W568" i="4"/>
  <c r="X568" i="4"/>
  <c r="Y568" i="4"/>
  <c r="V568" i="4"/>
  <c r="W576" i="4"/>
  <c r="X576" i="4"/>
  <c r="Y576" i="4"/>
  <c r="V576" i="4"/>
  <c r="W584" i="4"/>
  <c r="X584" i="4"/>
  <c r="Y584" i="4"/>
  <c r="V584" i="4"/>
  <c r="W592" i="4"/>
  <c r="X592" i="4"/>
  <c r="Y592" i="4"/>
  <c r="V592" i="4"/>
  <c r="W600" i="4"/>
  <c r="X600" i="4"/>
  <c r="Y600" i="4"/>
  <c r="V600" i="4"/>
  <c r="W608" i="4"/>
  <c r="X608" i="4"/>
  <c r="Y608" i="4"/>
  <c r="V608" i="4"/>
  <c r="W616" i="4"/>
  <c r="X616" i="4"/>
  <c r="Y616" i="4"/>
  <c r="V616" i="4"/>
  <c r="W624" i="4"/>
  <c r="X624" i="4"/>
  <c r="Y624" i="4"/>
  <c r="V624" i="4"/>
  <c r="W632" i="4"/>
  <c r="X632" i="4"/>
  <c r="Y632" i="4"/>
  <c r="V632" i="4"/>
  <c r="W640" i="4"/>
  <c r="X640" i="4"/>
  <c r="Y640" i="4"/>
  <c r="V640" i="4"/>
  <c r="W648" i="4"/>
  <c r="X648" i="4"/>
  <c r="Y648" i="4"/>
  <c r="V648" i="4"/>
  <c r="W656" i="4"/>
  <c r="X656" i="4"/>
  <c r="Y656" i="4"/>
  <c r="V656" i="4"/>
  <c r="W664" i="4"/>
  <c r="X664" i="4"/>
  <c r="Y664" i="4"/>
  <c r="V664" i="4"/>
  <c r="X672" i="4"/>
  <c r="W672" i="4"/>
  <c r="Y672" i="4"/>
  <c r="V672" i="4"/>
  <c r="X680" i="4"/>
  <c r="Y680" i="4"/>
  <c r="W680" i="4"/>
  <c r="V680" i="4"/>
  <c r="X688" i="4"/>
  <c r="Y688" i="4"/>
  <c r="W688" i="4"/>
  <c r="V688" i="4"/>
  <c r="X696" i="4"/>
  <c r="W696" i="4"/>
  <c r="Y696" i="4"/>
  <c r="V696" i="4"/>
  <c r="X704" i="4"/>
  <c r="W704" i="4"/>
  <c r="Y704" i="4"/>
  <c r="V704" i="4"/>
  <c r="X712" i="4"/>
  <c r="W712" i="4"/>
  <c r="Y712" i="4"/>
  <c r="V712" i="4"/>
  <c r="X720" i="4"/>
  <c r="W720" i="4"/>
  <c r="Y720" i="4"/>
  <c r="V720" i="4"/>
  <c r="X728" i="4"/>
  <c r="W728" i="4"/>
  <c r="Y728" i="4"/>
  <c r="V728" i="4"/>
  <c r="X736" i="4"/>
  <c r="W736" i="4"/>
  <c r="Y736" i="4"/>
  <c r="V736" i="4"/>
  <c r="X744" i="4"/>
  <c r="Y744" i="4"/>
  <c r="W744" i="4"/>
  <c r="V744" i="4"/>
  <c r="X752" i="4"/>
  <c r="W752" i="4"/>
  <c r="Y752" i="4"/>
  <c r="V752" i="4"/>
  <c r="X760" i="4"/>
  <c r="W760" i="4"/>
  <c r="Y760" i="4"/>
  <c r="V760" i="4"/>
  <c r="X768" i="4"/>
  <c r="W768" i="4"/>
  <c r="Y768" i="4"/>
  <c r="V768" i="4"/>
  <c r="X776" i="4"/>
  <c r="W776" i="4"/>
  <c r="Y776" i="4"/>
  <c r="V776" i="4"/>
  <c r="X784" i="4"/>
  <c r="W784" i="4"/>
  <c r="Y784" i="4"/>
  <c r="V784" i="4"/>
  <c r="X792" i="4"/>
  <c r="W792" i="4"/>
  <c r="Y792" i="4"/>
  <c r="V792" i="4"/>
  <c r="X800" i="4"/>
  <c r="W800" i="4"/>
  <c r="Y800" i="4"/>
  <c r="V800" i="4"/>
  <c r="X808" i="4"/>
  <c r="Y808" i="4"/>
  <c r="W808" i="4"/>
  <c r="V808" i="4"/>
  <c r="X816" i="4"/>
  <c r="W816" i="4"/>
  <c r="Y816" i="4"/>
  <c r="V816" i="4"/>
  <c r="X824" i="4"/>
  <c r="W824" i="4"/>
  <c r="Y824" i="4"/>
  <c r="V824" i="4"/>
  <c r="X832" i="4"/>
  <c r="W832" i="4"/>
  <c r="Y832" i="4"/>
  <c r="V832" i="4"/>
  <c r="X840" i="4"/>
  <c r="W840" i="4"/>
  <c r="Y840" i="4"/>
  <c r="V840" i="4"/>
  <c r="X848" i="4"/>
  <c r="W848" i="4"/>
  <c r="Y848" i="4"/>
  <c r="V848" i="4"/>
  <c r="X856" i="4"/>
  <c r="W856" i="4"/>
  <c r="Y856" i="4"/>
  <c r="V856" i="4"/>
  <c r="X864" i="4"/>
  <c r="W864" i="4"/>
  <c r="Y864" i="4"/>
  <c r="V864" i="4"/>
  <c r="X872" i="4"/>
  <c r="Y872" i="4"/>
  <c r="W872" i="4"/>
  <c r="V872" i="4"/>
  <c r="X880" i="4"/>
  <c r="W880" i="4"/>
  <c r="Y880" i="4"/>
  <c r="V880" i="4"/>
  <c r="X888" i="4"/>
  <c r="W888" i="4"/>
  <c r="Y888" i="4"/>
  <c r="V888" i="4"/>
  <c r="X896" i="4"/>
  <c r="W896" i="4"/>
  <c r="Y896" i="4"/>
  <c r="V896" i="4"/>
  <c r="X904" i="4"/>
  <c r="W904" i="4"/>
  <c r="Y904" i="4"/>
  <c r="V904" i="4"/>
  <c r="X912" i="4"/>
  <c r="W912" i="4"/>
  <c r="Y912" i="4"/>
  <c r="V912" i="4"/>
  <c r="X920" i="4"/>
  <c r="W920" i="4"/>
  <c r="Y920" i="4"/>
  <c r="V920" i="4"/>
  <c r="X928" i="4"/>
  <c r="W928" i="4"/>
  <c r="Y928" i="4"/>
  <c r="V928" i="4"/>
  <c r="X936" i="4"/>
  <c r="Y936" i="4"/>
  <c r="W936" i="4"/>
  <c r="V936" i="4"/>
  <c r="X944" i="4"/>
  <c r="W944" i="4"/>
  <c r="Y944" i="4"/>
  <c r="V944" i="4"/>
  <c r="X952" i="4"/>
  <c r="W952" i="4"/>
  <c r="Y952" i="4"/>
  <c r="V952" i="4"/>
  <c r="X960" i="4"/>
  <c r="W960" i="4"/>
  <c r="Y960" i="4"/>
  <c r="V960" i="4"/>
  <c r="X968" i="4"/>
  <c r="W968" i="4"/>
  <c r="Y968" i="4"/>
  <c r="V968" i="4"/>
  <c r="X976" i="4"/>
  <c r="W976" i="4"/>
  <c r="Y976" i="4"/>
  <c r="V976" i="4"/>
  <c r="X984" i="4"/>
  <c r="W984" i="4"/>
  <c r="Y984" i="4"/>
  <c r="V984" i="4"/>
  <c r="X992" i="4"/>
  <c r="W992" i="4"/>
  <c r="Y992" i="4"/>
  <c r="V992" i="4"/>
  <c r="X1000" i="4"/>
  <c r="Y1000" i="4"/>
  <c r="W1000" i="4"/>
  <c r="V1000" i="4"/>
  <c r="X1008" i="4"/>
  <c r="W1008" i="4"/>
  <c r="Y1008" i="4"/>
  <c r="V1008" i="4"/>
  <c r="X1016" i="4"/>
  <c r="W1016" i="4"/>
  <c r="Y1016" i="4"/>
  <c r="V1016" i="4"/>
  <c r="X1024" i="4"/>
  <c r="W1024" i="4"/>
  <c r="Y1024" i="4"/>
  <c r="V1024" i="4"/>
  <c r="X1032" i="4"/>
  <c r="W1032" i="4"/>
  <c r="Y1032" i="4"/>
  <c r="V1032" i="4"/>
  <c r="X1040" i="4"/>
  <c r="W1040" i="4"/>
  <c r="Y1040" i="4"/>
  <c r="V1040" i="4"/>
  <c r="X1048" i="4"/>
  <c r="W1048" i="4"/>
  <c r="Y1048" i="4"/>
  <c r="V1048" i="4"/>
  <c r="X1056" i="4"/>
  <c r="W1056" i="4"/>
  <c r="Y1056" i="4"/>
  <c r="V1056" i="4"/>
  <c r="X41" i="8"/>
  <c r="Y41" i="8"/>
  <c r="V41" i="8"/>
  <c r="W41" i="8"/>
  <c r="X49" i="8"/>
  <c r="Y49" i="8"/>
  <c r="V49" i="8"/>
  <c r="W49" i="8"/>
  <c r="Y60" i="8"/>
  <c r="V60" i="8"/>
  <c r="W60" i="8"/>
  <c r="X60" i="8"/>
  <c r="Y68" i="8"/>
  <c r="X68" i="8"/>
  <c r="V68" i="8"/>
  <c r="W68" i="8"/>
  <c r="Y76" i="8"/>
  <c r="X76" i="8"/>
  <c r="V76" i="8"/>
  <c r="W76" i="8"/>
  <c r="Y84" i="8"/>
  <c r="X84" i="8"/>
  <c r="V84" i="8"/>
  <c r="W84" i="8"/>
  <c r="Y92" i="8"/>
  <c r="X92" i="8"/>
  <c r="V92" i="8"/>
  <c r="W92" i="8"/>
  <c r="Y100" i="8"/>
  <c r="X100" i="8"/>
  <c r="V100" i="8"/>
  <c r="W100" i="8"/>
  <c r="Y108" i="8"/>
  <c r="V108" i="8"/>
  <c r="X108" i="8"/>
  <c r="W108" i="8"/>
  <c r="Y116" i="8"/>
  <c r="V116" i="8"/>
  <c r="W116" i="8"/>
  <c r="X116" i="8"/>
  <c r="Y124" i="8"/>
  <c r="V124" i="8"/>
  <c r="W124" i="8"/>
  <c r="X124" i="8"/>
  <c r="Y132" i="8"/>
  <c r="X132" i="8"/>
  <c r="V132" i="8"/>
  <c r="W132" i="8"/>
  <c r="Y140" i="8"/>
  <c r="X140" i="8"/>
  <c r="V140" i="8"/>
  <c r="W140" i="8"/>
  <c r="Y148" i="8"/>
  <c r="X148" i="8"/>
  <c r="V148" i="8"/>
  <c r="W148" i="8"/>
  <c r="Y156" i="8"/>
  <c r="X156" i="8"/>
  <c r="V156" i="8"/>
  <c r="W156" i="8"/>
  <c r="Y164" i="8"/>
  <c r="X164" i="8"/>
  <c r="V164" i="8"/>
  <c r="W164" i="8"/>
  <c r="Y172" i="8"/>
  <c r="V172" i="8"/>
  <c r="X172" i="8"/>
  <c r="W172" i="8"/>
  <c r="Y180" i="8"/>
  <c r="V180" i="8"/>
  <c r="W180" i="8"/>
  <c r="X180" i="8"/>
  <c r="Y188" i="8"/>
  <c r="V188" i="8"/>
  <c r="W188" i="8"/>
  <c r="X188" i="8"/>
  <c r="Y196" i="8"/>
  <c r="X196" i="8"/>
  <c r="V196" i="8"/>
  <c r="W196" i="8"/>
  <c r="Y204" i="8"/>
  <c r="X204" i="8"/>
  <c r="V204" i="8"/>
  <c r="W204" i="8"/>
  <c r="Y212" i="8"/>
  <c r="X212" i="8"/>
  <c r="V212" i="8"/>
  <c r="W212" i="8"/>
  <c r="Y220" i="8"/>
  <c r="X220" i="8"/>
  <c r="V220" i="8"/>
  <c r="W220" i="8"/>
  <c r="Y228" i="8"/>
  <c r="X228" i="8"/>
  <c r="V228" i="8"/>
  <c r="W228" i="8"/>
  <c r="Y236" i="8"/>
  <c r="V236" i="8"/>
  <c r="X236" i="8"/>
  <c r="W236" i="8"/>
  <c r="Y244" i="8"/>
  <c r="V244" i="8"/>
  <c r="W244" i="8"/>
  <c r="X244" i="8"/>
  <c r="Y252" i="8"/>
  <c r="V252" i="8"/>
  <c r="W252" i="8"/>
  <c r="X252" i="8"/>
  <c r="Y260" i="8"/>
  <c r="X260" i="8"/>
  <c r="V260" i="8"/>
  <c r="W260" i="8"/>
  <c r="Y268" i="8"/>
  <c r="X268" i="8"/>
  <c r="V268" i="8"/>
  <c r="W268" i="8"/>
  <c r="Y276" i="8"/>
  <c r="X276" i="8"/>
  <c r="V276" i="8"/>
  <c r="W276" i="8"/>
  <c r="Y284" i="8"/>
  <c r="X284" i="8"/>
  <c r="V284" i="8"/>
  <c r="W284" i="8"/>
  <c r="Y292" i="8"/>
  <c r="X292" i="8"/>
  <c r="V292" i="8"/>
  <c r="W292" i="8"/>
  <c r="Y300" i="8"/>
  <c r="V300" i="8"/>
  <c r="X300" i="8"/>
  <c r="W300" i="8"/>
  <c r="Y308" i="8"/>
  <c r="V308" i="8"/>
  <c r="W308" i="8"/>
  <c r="X308" i="8"/>
  <c r="Y316" i="8"/>
  <c r="V316" i="8"/>
  <c r="W316" i="8"/>
  <c r="X316" i="8"/>
  <c r="Y324" i="8"/>
  <c r="X324" i="8"/>
  <c r="V324" i="8"/>
  <c r="W324" i="8"/>
  <c r="Y332" i="8"/>
  <c r="X332" i="8"/>
  <c r="V332" i="8"/>
  <c r="W332" i="8"/>
  <c r="Y340" i="8"/>
  <c r="X340" i="8"/>
  <c r="V340" i="8"/>
  <c r="W340" i="8"/>
  <c r="Y348" i="8"/>
  <c r="X348" i="8"/>
  <c r="V348" i="8"/>
  <c r="W348" i="8"/>
  <c r="Y356" i="8"/>
  <c r="X356" i="8"/>
  <c r="V356" i="8"/>
  <c r="W356" i="8"/>
  <c r="Y364" i="8"/>
  <c r="V364" i="8"/>
  <c r="X364" i="8"/>
  <c r="W364" i="8"/>
  <c r="Y372" i="8"/>
  <c r="V372" i="8"/>
  <c r="W372" i="8"/>
  <c r="X372" i="8"/>
  <c r="Y380" i="8"/>
  <c r="V380" i="8"/>
  <c r="W380" i="8"/>
  <c r="X380" i="8"/>
  <c r="Y388" i="8"/>
  <c r="X388" i="8"/>
  <c r="V388" i="8"/>
  <c r="W388" i="8"/>
  <c r="Y396" i="8"/>
  <c r="X396" i="8"/>
  <c r="V396" i="8"/>
  <c r="W396" i="8"/>
  <c r="Y404" i="8"/>
  <c r="X404" i="8"/>
  <c r="V404" i="8"/>
  <c r="W404" i="8"/>
  <c r="Y412" i="8"/>
  <c r="X412" i="8"/>
  <c r="V412" i="8"/>
  <c r="W412" i="8"/>
  <c r="Y420" i="8"/>
  <c r="X420" i="8"/>
  <c r="V420" i="8"/>
  <c r="W420" i="8"/>
  <c r="Y428" i="8"/>
  <c r="V428" i="8"/>
  <c r="X428" i="8"/>
  <c r="W428" i="8"/>
  <c r="Y436" i="8"/>
  <c r="V436" i="8"/>
  <c r="W436" i="8"/>
  <c r="X436" i="8"/>
  <c r="Y444" i="8"/>
  <c r="V444" i="8"/>
  <c r="W444" i="8"/>
  <c r="X444" i="8"/>
  <c r="Y452" i="8"/>
  <c r="X452" i="8"/>
  <c r="V452" i="8"/>
  <c r="W452" i="8"/>
  <c r="Y460" i="8"/>
  <c r="X460" i="8"/>
  <c r="V460" i="8"/>
  <c r="W460" i="8"/>
  <c r="Y468" i="8"/>
  <c r="X468" i="8"/>
  <c r="V468" i="8"/>
  <c r="W468" i="8"/>
  <c r="Y476" i="8"/>
  <c r="X476" i="8"/>
  <c r="V476" i="8"/>
  <c r="W476" i="8"/>
  <c r="Y484" i="8"/>
  <c r="X484" i="8"/>
  <c r="V484" i="8"/>
  <c r="W484" i="8"/>
  <c r="Y492" i="8"/>
  <c r="V492" i="8"/>
  <c r="X492" i="8"/>
  <c r="W492" i="8"/>
  <c r="Y500" i="8"/>
  <c r="V500" i="8"/>
  <c r="W500" i="8"/>
  <c r="X500" i="8"/>
  <c r="Y508" i="8"/>
  <c r="V508" i="8"/>
  <c r="W508" i="8"/>
  <c r="X508" i="8"/>
  <c r="Y516" i="8"/>
  <c r="X516" i="8"/>
  <c r="V516" i="8"/>
  <c r="W516" i="8"/>
  <c r="Y524" i="8"/>
  <c r="X524" i="8"/>
  <c r="V524" i="8"/>
  <c r="W524" i="8"/>
  <c r="Y532" i="8"/>
  <c r="X532" i="8"/>
  <c r="V532" i="8"/>
  <c r="W532" i="8"/>
  <c r="Y540" i="8"/>
  <c r="X540" i="8"/>
  <c r="V540" i="8"/>
  <c r="W540" i="8"/>
  <c r="Y548" i="8"/>
  <c r="X548" i="8"/>
  <c r="V548" i="8"/>
  <c r="W548" i="8"/>
  <c r="Y556" i="8"/>
  <c r="V556" i="8"/>
  <c r="X556" i="8"/>
  <c r="W556" i="8"/>
  <c r="Y564" i="8"/>
  <c r="V564" i="8"/>
  <c r="W564" i="8"/>
  <c r="X564" i="8"/>
  <c r="Y572" i="8"/>
  <c r="V572" i="8"/>
  <c r="W572" i="8"/>
  <c r="X572" i="8"/>
  <c r="Y580" i="8"/>
  <c r="X580" i="8"/>
  <c r="V580" i="8"/>
  <c r="W580" i="8"/>
  <c r="Y588" i="8"/>
  <c r="X588" i="8"/>
  <c r="V588" i="8"/>
  <c r="W588" i="8"/>
  <c r="Y596" i="8"/>
  <c r="X596" i="8"/>
  <c r="V596" i="8"/>
  <c r="W596" i="8"/>
  <c r="Y604" i="8"/>
  <c r="X604" i="8"/>
  <c r="V604" i="8"/>
  <c r="W604" i="8"/>
  <c r="Y612" i="8"/>
  <c r="X612" i="8"/>
  <c r="V612" i="8"/>
  <c r="W612" i="8"/>
  <c r="Y620" i="8"/>
  <c r="V620" i="8"/>
  <c r="X620" i="8"/>
  <c r="W620" i="8"/>
  <c r="Y628" i="8"/>
  <c r="V628" i="8"/>
  <c r="W628" i="8"/>
  <c r="X628" i="8"/>
  <c r="Y636" i="8"/>
  <c r="V636" i="8"/>
  <c r="W636" i="8"/>
  <c r="X636" i="8"/>
  <c r="Y644" i="8"/>
  <c r="X644" i="8"/>
  <c r="V644" i="8"/>
  <c r="W644" i="8"/>
  <c r="Y652" i="8"/>
  <c r="X652" i="8"/>
  <c r="V652" i="8"/>
  <c r="W652" i="8"/>
  <c r="Y660" i="8"/>
  <c r="X660" i="8"/>
  <c r="V660" i="8"/>
  <c r="W660" i="8"/>
  <c r="Y668" i="8"/>
  <c r="X668" i="8"/>
  <c r="V668" i="8"/>
  <c r="W668" i="8"/>
  <c r="Y676" i="8"/>
  <c r="X676" i="8"/>
  <c r="V676" i="8"/>
  <c r="W676" i="8"/>
  <c r="Y684" i="8"/>
  <c r="V684" i="8"/>
  <c r="X684" i="8"/>
  <c r="W684" i="8"/>
  <c r="Y692" i="8"/>
  <c r="V692" i="8"/>
  <c r="W692" i="8"/>
  <c r="X692" i="8"/>
  <c r="Y700" i="8"/>
  <c r="V700" i="8"/>
  <c r="W700" i="8"/>
  <c r="X700" i="8"/>
  <c r="Y708" i="8"/>
  <c r="X708" i="8"/>
  <c r="V708" i="8"/>
  <c r="W708" i="8"/>
  <c r="Y716" i="8"/>
  <c r="X716" i="8"/>
  <c r="V716" i="8"/>
  <c r="W716" i="8"/>
  <c r="Y724" i="8"/>
  <c r="X724" i="8"/>
  <c r="V724" i="8"/>
  <c r="W724" i="8"/>
  <c r="Y732" i="8"/>
  <c r="X732" i="8"/>
  <c r="V732" i="8"/>
  <c r="W732" i="8"/>
  <c r="Y740" i="8"/>
  <c r="X740" i="8"/>
  <c r="V740" i="8"/>
  <c r="W740" i="8"/>
  <c r="Y748" i="8"/>
  <c r="V748" i="8"/>
  <c r="X748" i="8"/>
  <c r="W748" i="8"/>
  <c r="Y756" i="8"/>
  <c r="V756" i="8"/>
  <c r="W756" i="8"/>
  <c r="X756" i="8"/>
  <c r="Y764" i="8"/>
  <c r="V764" i="8"/>
  <c r="W764" i="8"/>
  <c r="X764" i="8"/>
  <c r="Y772" i="8"/>
  <c r="X772" i="8"/>
  <c r="V772" i="8"/>
  <c r="W772" i="8"/>
  <c r="Y780" i="8"/>
  <c r="X780" i="8"/>
  <c r="V780" i="8"/>
  <c r="W780" i="8"/>
  <c r="Y788" i="8"/>
  <c r="X788" i="8"/>
  <c r="V788" i="8"/>
  <c r="W788" i="8"/>
  <c r="Y796" i="8"/>
  <c r="X796" i="8"/>
  <c r="V796" i="8"/>
  <c r="W796" i="8"/>
  <c r="Y804" i="8"/>
  <c r="X804" i="8"/>
  <c r="V804" i="8"/>
  <c r="W804" i="8"/>
  <c r="Y812" i="8"/>
  <c r="V812" i="8"/>
  <c r="X812" i="8"/>
  <c r="W812" i="8"/>
  <c r="Y820" i="8"/>
  <c r="V820" i="8"/>
  <c r="W820" i="8"/>
  <c r="X820" i="8"/>
  <c r="Y828" i="8"/>
  <c r="V828" i="8"/>
  <c r="W828" i="8"/>
  <c r="X828" i="8"/>
  <c r="Y836" i="8"/>
  <c r="X836" i="8"/>
  <c r="V836" i="8"/>
  <c r="W836" i="8"/>
  <c r="Y844" i="8"/>
  <c r="X844" i="8"/>
  <c r="V844" i="8"/>
  <c r="W844" i="8"/>
  <c r="Y852" i="8"/>
  <c r="X852" i="8"/>
  <c r="V852" i="8"/>
  <c r="W852" i="8"/>
  <c r="Y860" i="8"/>
  <c r="X860" i="8"/>
  <c r="V860" i="8"/>
  <c r="W860" i="8"/>
  <c r="Y868" i="8"/>
  <c r="X868" i="8"/>
  <c r="V868" i="8"/>
  <c r="W868" i="8"/>
  <c r="Y876" i="8"/>
  <c r="V876" i="8"/>
  <c r="X876" i="8"/>
  <c r="W876" i="8"/>
  <c r="Y884" i="8"/>
  <c r="V884" i="8"/>
  <c r="W884" i="8"/>
  <c r="X884" i="8"/>
  <c r="Y892" i="8"/>
  <c r="V892" i="8"/>
  <c r="W892" i="8"/>
  <c r="X892" i="8"/>
  <c r="Y900" i="8"/>
  <c r="X900" i="8"/>
  <c r="V900" i="8"/>
  <c r="W900" i="8"/>
  <c r="Y908" i="8"/>
  <c r="X908" i="8"/>
  <c r="V908" i="8"/>
  <c r="W908" i="8"/>
  <c r="Y916" i="8"/>
  <c r="X916" i="8"/>
  <c r="V916" i="8"/>
  <c r="W916" i="8"/>
  <c r="Y924" i="8"/>
  <c r="X924" i="8"/>
  <c r="V924" i="8"/>
  <c r="W924" i="8"/>
  <c r="Y932" i="8"/>
  <c r="X932" i="8"/>
  <c r="V932" i="8"/>
  <c r="W932" i="8"/>
  <c r="Y940" i="8"/>
  <c r="V940" i="8"/>
  <c r="X940" i="8"/>
  <c r="W940" i="8"/>
  <c r="Y948" i="8"/>
  <c r="V948" i="8"/>
  <c r="W948" i="8"/>
  <c r="X948" i="8"/>
  <c r="Y956" i="8"/>
  <c r="V956" i="8"/>
  <c r="W956" i="8"/>
  <c r="X956" i="8"/>
  <c r="Y964" i="8"/>
  <c r="X964" i="8"/>
  <c r="V964" i="8"/>
  <c r="W964" i="8"/>
  <c r="Y972" i="8"/>
  <c r="X972" i="8"/>
  <c r="V972" i="8"/>
  <c r="W972" i="8"/>
  <c r="Y980" i="8"/>
  <c r="X980" i="8"/>
  <c r="V980" i="8"/>
  <c r="W980" i="8"/>
  <c r="Y988" i="8"/>
  <c r="X988" i="8"/>
  <c r="V988" i="8"/>
  <c r="W988" i="8"/>
  <c r="Y996" i="8"/>
  <c r="X996" i="8"/>
  <c r="V996" i="8"/>
  <c r="W996" i="8"/>
  <c r="Y1004" i="8"/>
  <c r="V1004" i="8"/>
  <c r="W1004" i="8"/>
  <c r="X1004" i="8"/>
  <c r="Y1012" i="8"/>
  <c r="V1012" i="8"/>
  <c r="W1012" i="8"/>
  <c r="X1012" i="8"/>
  <c r="Y1020" i="8"/>
  <c r="V1020" i="8"/>
  <c r="W1020" i="8"/>
  <c r="X1020" i="8"/>
  <c r="Y1028" i="8"/>
  <c r="V1028" i="8"/>
  <c r="W1028" i="8"/>
  <c r="X1028" i="8"/>
  <c r="Y1036" i="8"/>
  <c r="V1036" i="8"/>
  <c r="W1036" i="8"/>
  <c r="X1036" i="8"/>
  <c r="Y1044" i="8"/>
  <c r="V1044" i="8"/>
  <c r="W1044" i="8"/>
  <c r="X1044" i="8"/>
  <c r="Y1052" i="8"/>
  <c r="V1052" i="8"/>
  <c r="W1052" i="8"/>
  <c r="X1052" i="8"/>
  <c r="X37" i="9"/>
  <c r="Y37" i="9"/>
  <c r="V37" i="9"/>
  <c r="W37" i="9"/>
  <c r="X45" i="9"/>
  <c r="Y45" i="9"/>
  <c r="V45" i="9"/>
  <c r="W45" i="9"/>
  <c r="X53" i="9"/>
  <c r="Y53" i="9"/>
  <c r="V53" i="9"/>
  <c r="W53" i="9"/>
  <c r="X64" i="9"/>
  <c r="Y64" i="9"/>
  <c r="V64" i="9"/>
  <c r="W64" i="9"/>
  <c r="X72" i="9"/>
  <c r="Y72" i="9"/>
  <c r="V72" i="9"/>
  <c r="W72" i="9"/>
  <c r="Y129" i="9"/>
  <c r="X129" i="9"/>
  <c r="V129" i="9"/>
  <c r="W129" i="9"/>
  <c r="X87" i="9"/>
  <c r="Y87" i="9"/>
  <c r="V87" i="9"/>
  <c r="W87" i="9"/>
  <c r="X95" i="9"/>
  <c r="Y95" i="9"/>
  <c r="V95" i="9"/>
  <c r="W95" i="9"/>
  <c r="X103" i="9"/>
  <c r="Y103" i="9"/>
  <c r="V103" i="9"/>
  <c r="W103" i="9"/>
  <c r="X111" i="9"/>
  <c r="Y111" i="9"/>
  <c r="V111" i="9"/>
  <c r="W111" i="9"/>
  <c r="X119" i="9"/>
  <c r="Y119" i="9"/>
  <c r="V119" i="9"/>
  <c r="W119" i="9"/>
  <c r="X127" i="9"/>
  <c r="Y127" i="9"/>
  <c r="V127" i="9"/>
  <c r="W127" i="9"/>
  <c r="X136" i="9"/>
  <c r="Y136" i="9"/>
  <c r="V136" i="9"/>
  <c r="W136" i="9"/>
  <c r="X144" i="9"/>
  <c r="V144" i="9"/>
  <c r="Y144" i="9"/>
  <c r="W144" i="9"/>
  <c r="X152" i="9"/>
  <c r="V152" i="9"/>
  <c r="W152" i="9"/>
  <c r="Y152" i="9"/>
  <c r="X160" i="9"/>
  <c r="Y160" i="9"/>
  <c r="V160" i="9"/>
  <c r="W160" i="9"/>
  <c r="X168" i="9"/>
  <c r="Y168" i="9"/>
  <c r="V168" i="9"/>
  <c r="W168" i="9"/>
  <c r="X176" i="9"/>
  <c r="Y176" i="9"/>
  <c r="V176" i="9"/>
  <c r="W176" i="9"/>
  <c r="X184" i="9"/>
  <c r="Y184" i="9"/>
  <c r="V184" i="9"/>
  <c r="W184" i="9"/>
  <c r="X192" i="9"/>
  <c r="Y192" i="9"/>
  <c r="V192" i="9"/>
  <c r="W192" i="9"/>
  <c r="X200" i="9"/>
  <c r="Y200" i="9"/>
  <c r="V200" i="9"/>
  <c r="W200" i="9"/>
  <c r="X208" i="9"/>
  <c r="V208" i="9"/>
  <c r="Y208" i="9"/>
  <c r="W208" i="9"/>
  <c r="X216" i="9"/>
  <c r="V216" i="9"/>
  <c r="W216" i="9"/>
  <c r="Y216" i="9"/>
  <c r="X224" i="9"/>
  <c r="Y224" i="9"/>
  <c r="V224" i="9"/>
  <c r="W224" i="9"/>
  <c r="X232" i="9"/>
  <c r="Y232" i="9"/>
  <c r="V232" i="9"/>
  <c r="W232" i="9"/>
  <c r="X240" i="9"/>
  <c r="Y240" i="9"/>
  <c r="V240" i="9"/>
  <c r="W240" i="9"/>
  <c r="X248" i="9"/>
  <c r="Y248" i="9"/>
  <c r="V248" i="9"/>
  <c r="W248" i="9"/>
  <c r="X256" i="9"/>
  <c r="Y256" i="9"/>
  <c r="V256" i="9"/>
  <c r="W256" i="9"/>
  <c r="X264" i="9"/>
  <c r="Y264" i="9"/>
  <c r="V264" i="9"/>
  <c r="W264" i="9"/>
  <c r="X272" i="9"/>
  <c r="V272" i="9"/>
  <c r="Y272" i="9"/>
  <c r="W272" i="9"/>
  <c r="X280" i="9"/>
  <c r="V280" i="9"/>
  <c r="W280" i="9"/>
  <c r="Y280" i="9"/>
  <c r="X288" i="9"/>
  <c r="Y288" i="9"/>
  <c r="V288" i="9"/>
  <c r="W288" i="9"/>
  <c r="X296" i="9"/>
  <c r="Y296" i="9"/>
  <c r="V296" i="9"/>
  <c r="W296" i="9"/>
  <c r="X304" i="9"/>
  <c r="Y304" i="9"/>
  <c r="V304" i="9"/>
  <c r="W304" i="9"/>
  <c r="X312" i="9"/>
  <c r="Y312" i="9"/>
  <c r="V312" i="9"/>
  <c r="W312" i="9"/>
  <c r="X320" i="9"/>
  <c r="Y320" i="9"/>
  <c r="V320" i="9"/>
  <c r="W320" i="9"/>
  <c r="X328" i="9"/>
  <c r="Y328" i="9"/>
  <c r="V328" i="9"/>
  <c r="W328" i="9"/>
  <c r="X336" i="9"/>
  <c r="V336" i="9"/>
  <c r="Y336" i="9"/>
  <c r="W336" i="9"/>
  <c r="V344" i="9"/>
  <c r="W344" i="9"/>
  <c r="X344" i="9"/>
  <c r="Y344" i="9"/>
  <c r="Y352" i="9"/>
  <c r="V352" i="9"/>
  <c r="W352" i="9"/>
  <c r="X352" i="9"/>
  <c r="Y360" i="9"/>
  <c r="V360" i="9"/>
  <c r="W360" i="9"/>
  <c r="X360" i="9"/>
  <c r="Y368" i="9"/>
  <c r="V368" i="9"/>
  <c r="W368" i="9"/>
  <c r="X368" i="9"/>
  <c r="Y376" i="9"/>
  <c r="V376" i="9"/>
  <c r="W376" i="9"/>
  <c r="X376" i="9"/>
  <c r="Y384" i="9"/>
  <c r="V384" i="9"/>
  <c r="W384" i="9"/>
  <c r="X384" i="9"/>
  <c r="Y392" i="9"/>
  <c r="V392" i="9"/>
  <c r="W392" i="9"/>
  <c r="X392" i="9"/>
  <c r="V400" i="9"/>
  <c r="Y400" i="9"/>
  <c r="W400" i="9"/>
  <c r="X400" i="9"/>
  <c r="V408" i="9"/>
  <c r="W408" i="9"/>
  <c r="X408" i="9"/>
  <c r="Y408" i="9"/>
  <c r="Y416" i="9"/>
  <c r="V416" i="9"/>
  <c r="W416" i="9"/>
  <c r="X416" i="9"/>
  <c r="Y424" i="9"/>
  <c r="V424" i="9"/>
  <c r="W424" i="9"/>
  <c r="X424" i="9"/>
  <c r="Y432" i="9"/>
  <c r="V432" i="9"/>
  <c r="W432" i="9"/>
  <c r="X432" i="9"/>
  <c r="Y440" i="9"/>
  <c r="V440" i="9"/>
  <c r="W440" i="9"/>
  <c r="X440" i="9"/>
  <c r="Y448" i="9"/>
  <c r="V448" i="9"/>
  <c r="W448" i="9"/>
  <c r="X448" i="9"/>
  <c r="Y456" i="9"/>
  <c r="V456" i="9"/>
  <c r="W456" i="9"/>
  <c r="X456" i="9"/>
  <c r="V464" i="9"/>
  <c r="Y464" i="9"/>
  <c r="W464" i="9"/>
  <c r="X464" i="9"/>
  <c r="V472" i="9"/>
  <c r="W472" i="9"/>
  <c r="X472" i="9"/>
  <c r="Y472" i="9"/>
  <c r="Y480" i="9"/>
  <c r="V480" i="9"/>
  <c r="W480" i="9"/>
  <c r="X480" i="9"/>
  <c r="Y488" i="9"/>
  <c r="V488" i="9"/>
  <c r="W488" i="9"/>
  <c r="X488" i="9"/>
  <c r="Y496" i="9"/>
  <c r="V496" i="9"/>
  <c r="W496" i="9"/>
  <c r="X496" i="9"/>
  <c r="Y504" i="9"/>
  <c r="V504" i="9"/>
  <c r="W504" i="9"/>
  <c r="X504" i="9"/>
  <c r="Y512" i="9"/>
  <c r="V512" i="9"/>
  <c r="W512" i="9"/>
  <c r="X512" i="9"/>
  <c r="Y520" i="9"/>
  <c r="V520" i="9"/>
  <c r="W520" i="9"/>
  <c r="X520" i="9"/>
  <c r="V528" i="9"/>
  <c r="Y528" i="9"/>
  <c r="W528" i="9"/>
  <c r="X528" i="9"/>
  <c r="V536" i="9"/>
  <c r="W536" i="9"/>
  <c r="X536" i="9"/>
  <c r="Y536" i="9"/>
  <c r="Y544" i="9"/>
  <c r="V544" i="9"/>
  <c r="W544" i="9"/>
  <c r="X544" i="9"/>
  <c r="Y552" i="9"/>
  <c r="V552" i="9"/>
  <c r="W552" i="9"/>
  <c r="X552" i="9"/>
  <c r="Y560" i="9"/>
  <c r="V560" i="9"/>
  <c r="W560" i="9"/>
  <c r="X560" i="9"/>
  <c r="Y568" i="9"/>
  <c r="V568" i="9"/>
  <c r="W568" i="9"/>
  <c r="X568" i="9"/>
  <c r="Y576" i="9"/>
  <c r="V576" i="9"/>
  <c r="W576" i="9"/>
  <c r="X576" i="9"/>
  <c r="Y584" i="9"/>
  <c r="V584" i="9"/>
  <c r="W584" i="9"/>
  <c r="X584" i="9"/>
  <c r="V592" i="9"/>
  <c r="Y592" i="9"/>
  <c r="W592" i="9"/>
  <c r="X592" i="9"/>
  <c r="V600" i="9"/>
  <c r="W600" i="9"/>
  <c r="X600" i="9"/>
  <c r="Y600" i="9"/>
  <c r="Y608" i="9"/>
  <c r="V608" i="9"/>
  <c r="W608" i="9"/>
  <c r="X608" i="9"/>
  <c r="Y616" i="9"/>
  <c r="V616" i="9"/>
  <c r="W616" i="9"/>
  <c r="X616" i="9"/>
  <c r="Y624" i="9"/>
  <c r="V624" i="9"/>
  <c r="W624" i="9"/>
  <c r="X624" i="9"/>
  <c r="Y632" i="9"/>
  <c r="V632" i="9"/>
  <c r="W632" i="9"/>
  <c r="X632" i="9"/>
  <c r="Y640" i="9"/>
  <c r="V640" i="9"/>
  <c r="W640" i="9"/>
  <c r="X640" i="9"/>
  <c r="Y648" i="9"/>
  <c r="V648" i="9"/>
  <c r="W648" i="9"/>
  <c r="X648" i="9"/>
  <c r="V656" i="9"/>
  <c r="Y656" i="9"/>
  <c r="W656" i="9"/>
  <c r="X656" i="9"/>
  <c r="V664" i="9"/>
  <c r="W664" i="9"/>
  <c r="X664" i="9"/>
  <c r="Y664" i="9"/>
  <c r="Y672" i="9"/>
  <c r="V672" i="9"/>
  <c r="W672" i="9"/>
  <c r="X672" i="9"/>
  <c r="Y680" i="9"/>
  <c r="V680" i="9"/>
  <c r="W680" i="9"/>
  <c r="X680" i="9"/>
  <c r="Y688" i="9"/>
  <c r="V688" i="9"/>
  <c r="W688" i="9"/>
  <c r="X688" i="9"/>
  <c r="Y696" i="9"/>
  <c r="V696" i="9"/>
  <c r="W696" i="9"/>
  <c r="X696" i="9"/>
  <c r="Y704" i="9"/>
  <c r="V704" i="9"/>
  <c r="W704" i="9"/>
  <c r="X704" i="9"/>
  <c r="Y712" i="9"/>
  <c r="V712" i="9"/>
  <c r="W712" i="9"/>
  <c r="X712" i="9"/>
  <c r="V720" i="9"/>
  <c r="Y720" i="9"/>
  <c r="W720" i="9"/>
  <c r="X720" i="9"/>
  <c r="V728" i="9"/>
  <c r="W728" i="9"/>
  <c r="Y728" i="9"/>
  <c r="X728" i="9"/>
  <c r="Y736" i="9"/>
  <c r="V736" i="9"/>
  <c r="W736" i="9"/>
  <c r="X736" i="9"/>
  <c r="Y744" i="9"/>
  <c r="V744" i="9"/>
  <c r="W744" i="9"/>
  <c r="X744" i="9"/>
  <c r="Y752" i="9"/>
  <c r="V752" i="9"/>
  <c r="W752" i="9"/>
  <c r="X752" i="9"/>
  <c r="Y760" i="9"/>
  <c r="V760" i="9"/>
  <c r="W760" i="9"/>
  <c r="X760" i="9"/>
  <c r="Y768" i="9"/>
  <c r="V768" i="9"/>
  <c r="W768" i="9"/>
  <c r="X768" i="9"/>
  <c r="Y776" i="9"/>
  <c r="V776" i="9"/>
  <c r="W776" i="9"/>
  <c r="X776" i="9"/>
  <c r="V784" i="9"/>
  <c r="Y784" i="9"/>
  <c r="W784" i="9"/>
  <c r="X784" i="9"/>
  <c r="V792" i="9"/>
  <c r="W792" i="9"/>
  <c r="X792" i="9"/>
  <c r="Y792" i="9"/>
  <c r="Y800" i="9"/>
  <c r="V800" i="9"/>
  <c r="W800" i="9"/>
  <c r="X800" i="9"/>
  <c r="Y808" i="9"/>
  <c r="V808" i="9"/>
  <c r="W808" i="9"/>
  <c r="X808" i="9"/>
  <c r="Y816" i="9"/>
  <c r="V816" i="9"/>
  <c r="W816" i="9"/>
  <c r="X816" i="9"/>
  <c r="Y824" i="9"/>
  <c r="V824" i="9"/>
  <c r="W824" i="9"/>
  <c r="X824" i="9"/>
  <c r="Y832" i="9"/>
  <c r="V832" i="9"/>
  <c r="W832" i="9"/>
  <c r="X832" i="9"/>
  <c r="Y840" i="9"/>
  <c r="V840" i="9"/>
  <c r="W840" i="9"/>
  <c r="X840" i="9"/>
  <c r="V848" i="9"/>
  <c r="Y848" i="9"/>
  <c r="W848" i="9"/>
  <c r="X848" i="9"/>
  <c r="V856" i="9"/>
  <c r="W856" i="9"/>
  <c r="X856" i="9"/>
  <c r="Y856" i="9"/>
  <c r="Y864" i="9"/>
  <c r="V864" i="9"/>
  <c r="W864" i="9"/>
  <c r="X864" i="9"/>
  <c r="Y872" i="9"/>
  <c r="V872" i="9"/>
  <c r="W872" i="9"/>
  <c r="X872" i="9"/>
  <c r="Y880" i="9"/>
  <c r="V880" i="9"/>
  <c r="W880" i="9"/>
  <c r="X880" i="9"/>
  <c r="Y888" i="9"/>
  <c r="V888" i="9"/>
  <c r="W888" i="9"/>
  <c r="X888" i="9"/>
  <c r="Y896" i="9"/>
  <c r="V896" i="9"/>
  <c r="W896" i="9"/>
  <c r="X896" i="9"/>
  <c r="Y904" i="9"/>
  <c r="V904" i="9"/>
  <c r="W904" i="9"/>
  <c r="X904" i="9"/>
  <c r="V912" i="9"/>
  <c r="Y912" i="9"/>
  <c r="W912" i="9"/>
  <c r="X912" i="9"/>
  <c r="V920" i="9"/>
  <c r="W920" i="9"/>
  <c r="X920" i="9"/>
  <c r="Y920" i="9"/>
  <c r="Y928" i="9"/>
  <c r="V928" i="9"/>
  <c r="W928" i="9"/>
  <c r="X928" i="9"/>
  <c r="Y936" i="9"/>
  <c r="V936" i="9"/>
  <c r="W936" i="9"/>
  <c r="X936" i="9"/>
  <c r="Y944" i="9"/>
  <c r="V944" i="9"/>
  <c r="W944" i="9"/>
  <c r="X944" i="9"/>
  <c r="Y952" i="9"/>
  <c r="V952" i="9"/>
  <c r="W952" i="9"/>
  <c r="X952" i="9"/>
  <c r="Y960" i="9"/>
  <c r="V960" i="9"/>
  <c r="W960" i="9"/>
  <c r="X960" i="9"/>
  <c r="Y968" i="9"/>
  <c r="V968" i="9"/>
  <c r="W968" i="9"/>
  <c r="X968" i="9"/>
  <c r="V976" i="9"/>
  <c r="Y976" i="9"/>
  <c r="W976" i="9"/>
  <c r="X976" i="9"/>
  <c r="V984" i="9"/>
  <c r="W984" i="9"/>
  <c r="X984" i="9"/>
  <c r="Y984" i="9"/>
  <c r="Y992" i="9"/>
  <c r="V992" i="9"/>
  <c r="W992" i="9"/>
  <c r="X992" i="9"/>
  <c r="Y1000" i="9"/>
  <c r="V1000" i="9"/>
  <c r="W1000" i="9"/>
  <c r="X1000" i="9"/>
  <c r="Y1008" i="9"/>
  <c r="V1008" i="9"/>
  <c r="W1008" i="9"/>
  <c r="X1008" i="9"/>
  <c r="Y1016" i="9"/>
  <c r="V1016" i="9"/>
  <c r="W1016" i="9"/>
  <c r="X1016" i="9"/>
  <c r="Y1024" i="9"/>
  <c r="V1024" i="9"/>
  <c r="W1024" i="9"/>
  <c r="X1024" i="9"/>
  <c r="Y1032" i="9"/>
  <c r="V1032" i="9"/>
  <c r="W1032" i="9"/>
  <c r="X1032" i="9"/>
  <c r="V1040" i="9"/>
  <c r="Y1040" i="9"/>
  <c r="W1040" i="9"/>
  <c r="X1040" i="9"/>
  <c r="V1048" i="9"/>
  <c r="W1048" i="9"/>
  <c r="X1048" i="9"/>
  <c r="Y1048" i="9"/>
  <c r="Y1056" i="9"/>
  <c r="V1056" i="9"/>
  <c r="W1056" i="9"/>
  <c r="X1056" i="9"/>
  <c r="Y41" i="10"/>
  <c r="V41" i="10"/>
  <c r="W41" i="10"/>
  <c r="X41" i="10"/>
  <c r="Y49" i="10"/>
  <c r="V49" i="10"/>
  <c r="W49" i="10"/>
  <c r="X49" i="10"/>
  <c r="Y60" i="10"/>
  <c r="V60" i="10"/>
  <c r="W60" i="10"/>
  <c r="X60" i="10"/>
  <c r="Y68" i="10"/>
  <c r="V68" i="10"/>
  <c r="W68" i="10"/>
  <c r="X68" i="10"/>
  <c r="Y76" i="10"/>
  <c r="V76" i="10"/>
  <c r="W76" i="10"/>
  <c r="X76" i="10"/>
  <c r="Y84" i="10"/>
  <c r="V84" i="10"/>
  <c r="W84" i="10"/>
  <c r="X84" i="10"/>
  <c r="Y92" i="10"/>
  <c r="V92" i="10"/>
  <c r="W92" i="10"/>
  <c r="X92" i="10"/>
  <c r="Y100" i="10"/>
  <c r="V100" i="10"/>
  <c r="W100" i="10"/>
  <c r="X100" i="10"/>
  <c r="Y108" i="10"/>
  <c r="V108" i="10"/>
  <c r="W108" i="10"/>
  <c r="X108" i="10"/>
  <c r="Y116" i="10"/>
  <c r="V116" i="10"/>
  <c r="W116" i="10"/>
  <c r="X116" i="10"/>
  <c r="Y124" i="10"/>
  <c r="V124" i="10"/>
  <c r="W124" i="10"/>
  <c r="X124" i="10"/>
  <c r="Y132" i="10"/>
  <c r="V132" i="10"/>
  <c r="W132" i="10"/>
  <c r="X132" i="10"/>
  <c r="Y140" i="10"/>
  <c r="V140" i="10"/>
  <c r="W140" i="10"/>
  <c r="X140" i="10"/>
  <c r="Y148" i="10"/>
  <c r="V148" i="10"/>
  <c r="W148" i="10"/>
  <c r="X148" i="10"/>
  <c r="Y156" i="10"/>
  <c r="V156" i="10"/>
  <c r="W156" i="10"/>
  <c r="X156" i="10"/>
  <c r="Y164" i="10"/>
  <c r="V164" i="10"/>
  <c r="W164" i="10"/>
  <c r="X164" i="10"/>
  <c r="Y172" i="10"/>
  <c r="V172" i="10"/>
  <c r="W172" i="10"/>
  <c r="X172" i="10"/>
  <c r="Y180" i="10"/>
  <c r="V180" i="10"/>
  <c r="W180" i="10"/>
  <c r="X180" i="10"/>
  <c r="Y188" i="10"/>
  <c r="V188" i="10"/>
  <c r="W188" i="10"/>
  <c r="X188" i="10"/>
  <c r="Y196" i="10"/>
  <c r="V196" i="10"/>
  <c r="W196" i="10"/>
  <c r="X196" i="10"/>
  <c r="Y204" i="10"/>
  <c r="V204" i="10"/>
  <c r="W204" i="10"/>
  <c r="X204" i="10"/>
  <c r="Y212" i="10"/>
  <c r="V212" i="10"/>
  <c r="W212" i="10"/>
  <c r="X212" i="10"/>
  <c r="Y220" i="10"/>
  <c r="V220" i="10"/>
  <c r="W220" i="10"/>
  <c r="X220" i="10"/>
  <c r="Y228" i="10"/>
  <c r="V228" i="10"/>
  <c r="W228" i="10"/>
  <c r="X228" i="10"/>
  <c r="Y236" i="10"/>
  <c r="V236" i="10"/>
  <c r="W236" i="10"/>
  <c r="X236" i="10"/>
  <c r="Y244" i="10"/>
  <c r="V244" i="10"/>
  <c r="W244" i="10"/>
  <c r="X244" i="10"/>
  <c r="Y252" i="10"/>
  <c r="V252" i="10"/>
  <c r="W252" i="10"/>
  <c r="X252" i="10"/>
  <c r="Y260" i="10"/>
  <c r="V260" i="10"/>
  <c r="W260" i="10"/>
  <c r="X260" i="10"/>
  <c r="Y268" i="10"/>
  <c r="V268" i="10"/>
  <c r="W268" i="10"/>
  <c r="X268" i="10"/>
  <c r="Y276" i="10"/>
  <c r="V276" i="10"/>
  <c r="W276" i="10"/>
  <c r="X276" i="10"/>
  <c r="Y284" i="10"/>
  <c r="V284" i="10"/>
  <c r="W284" i="10"/>
  <c r="X284" i="10"/>
  <c r="Y292" i="10"/>
  <c r="V292" i="10"/>
  <c r="W292" i="10"/>
  <c r="X292" i="10"/>
  <c r="Y300" i="10"/>
  <c r="V300" i="10"/>
  <c r="W300" i="10"/>
  <c r="X300" i="10"/>
  <c r="Y308" i="10"/>
  <c r="V308" i="10"/>
  <c r="W308" i="10"/>
  <c r="X308" i="10"/>
  <c r="Y316" i="10"/>
  <c r="V316" i="10"/>
  <c r="W316" i="10"/>
  <c r="X316" i="10"/>
  <c r="Y324" i="10"/>
  <c r="V324" i="10"/>
  <c r="W324" i="10"/>
  <c r="X324" i="10"/>
  <c r="Y332" i="10"/>
  <c r="V332" i="10"/>
  <c r="W332" i="10"/>
  <c r="X332" i="10"/>
  <c r="Y340" i="10"/>
  <c r="V340" i="10"/>
  <c r="W340" i="10"/>
  <c r="X340" i="10"/>
  <c r="Y348" i="10"/>
  <c r="V348" i="10"/>
  <c r="W348" i="10"/>
  <c r="X348" i="10"/>
  <c r="Y356" i="10"/>
  <c r="V356" i="10"/>
  <c r="W356" i="10"/>
  <c r="X356" i="10"/>
  <c r="Y364" i="10"/>
  <c r="V364" i="10"/>
  <c r="W364" i="10"/>
  <c r="X364" i="10"/>
  <c r="Y372" i="10"/>
  <c r="V372" i="10"/>
  <c r="W372" i="10"/>
  <c r="X372" i="10"/>
  <c r="Y380" i="10"/>
  <c r="V380" i="10"/>
  <c r="W380" i="10"/>
  <c r="X380" i="10"/>
  <c r="Y388" i="10"/>
  <c r="V388" i="10"/>
  <c r="W388" i="10"/>
  <c r="X388" i="10"/>
  <c r="Y396" i="10"/>
  <c r="V396" i="10"/>
  <c r="W396" i="10"/>
  <c r="X396" i="10"/>
  <c r="Y404" i="10"/>
  <c r="V404" i="10"/>
  <c r="W404" i="10"/>
  <c r="X404" i="10"/>
  <c r="Y412" i="10"/>
  <c r="V412" i="10"/>
  <c r="W412" i="10"/>
  <c r="X412" i="10"/>
  <c r="Y420" i="10"/>
  <c r="V420" i="10"/>
  <c r="W420" i="10"/>
  <c r="X420" i="10"/>
  <c r="Y428" i="10"/>
  <c r="V428" i="10"/>
  <c r="W428" i="10"/>
  <c r="X428" i="10"/>
  <c r="Y436" i="10"/>
  <c r="V436" i="10"/>
  <c r="W436" i="10"/>
  <c r="X436" i="10"/>
  <c r="Y444" i="10"/>
  <c r="V444" i="10"/>
  <c r="W444" i="10"/>
  <c r="X444" i="10"/>
  <c r="Y452" i="10"/>
  <c r="V452" i="10"/>
  <c r="W452" i="10"/>
  <c r="X452" i="10"/>
  <c r="Y460" i="10"/>
  <c r="V460" i="10"/>
  <c r="W460" i="10"/>
  <c r="X460" i="10"/>
  <c r="Y468" i="10"/>
  <c r="V468" i="10"/>
  <c r="W468" i="10"/>
  <c r="X468" i="10"/>
  <c r="Y476" i="10"/>
  <c r="V476" i="10"/>
  <c r="W476" i="10"/>
  <c r="X476" i="10"/>
  <c r="Y484" i="10"/>
  <c r="V484" i="10"/>
  <c r="W484" i="10"/>
  <c r="X484" i="10"/>
  <c r="Y492" i="10"/>
  <c r="V492" i="10"/>
  <c r="W492" i="10"/>
  <c r="X492" i="10"/>
  <c r="Y500" i="10"/>
  <c r="V500" i="10"/>
  <c r="W500" i="10"/>
  <c r="X500" i="10"/>
  <c r="Y508" i="10"/>
  <c r="V508" i="10"/>
  <c r="W508" i="10"/>
  <c r="X508" i="10"/>
  <c r="Y516" i="10"/>
  <c r="V516" i="10"/>
  <c r="W516" i="10"/>
  <c r="X516" i="10"/>
  <c r="Y524" i="10"/>
  <c r="V524" i="10"/>
  <c r="W524" i="10"/>
  <c r="X524" i="10"/>
  <c r="Y532" i="10"/>
  <c r="V532" i="10"/>
  <c r="W532" i="10"/>
  <c r="X532" i="10"/>
  <c r="Y540" i="10"/>
  <c r="V540" i="10"/>
  <c r="W540" i="10"/>
  <c r="X540" i="10"/>
  <c r="Y548" i="10"/>
  <c r="V548" i="10"/>
  <c r="W548" i="10"/>
  <c r="X548" i="10"/>
  <c r="Y556" i="10"/>
  <c r="V556" i="10"/>
  <c r="W556" i="10"/>
  <c r="X556" i="10"/>
  <c r="Y564" i="10"/>
  <c r="V564" i="10"/>
  <c r="W564" i="10"/>
  <c r="X564" i="10"/>
  <c r="Y572" i="10"/>
  <c r="V572" i="10"/>
  <c r="W572" i="10"/>
  <c r="X572" i="10"/>
  <c r="Y580" i="10"/>
  <c r="V580" i="10"/>
  <c r="W580" i="10"/>
  <c r="X580" i="10"/>
  <c r="Y588" i="10"/>
  <c r="V588" i="10"/>
  <c r="W588" i="10"/>
  <c r="X588" i="10"/>
  <c r="Y596" i="10"/>
  <c r="V596" i="10"/>
  <c r="W596" i="10"/>
  <c r="X596" i="10"/>
  <c r="Y604" i="10"/>
  <c r="V604" i="10"/>
  <c r="W604" i="10"/>
  <c r="X604" i="10"/>
  <c r="Y612" i="10"/>
  <c r="V612" i="10"/>
  <c r="W612" i="10"/>
  <c r="X612" i="10"/>
  <c r="Y620" i="10"/>
  <c r="V620" i="10"/>
  <c r="W620" i="10"/>
  <c r="X620" i="10"/>
  <c r="Y628" i="10"/>
  <c r="V628" i="10"/>
  <c r="W628" i="10"/>
  <c r="X628" i="10"/>
  <c r="Y636" i="10"/>
  <c r="V636" i="10"/>
  <c r="W636" i="10"/>
  <c r="X636" i="10"/>
  <c r="Y644" i="10"/>
  <c r="V644" i="10"/>
  <c r="W644" i="10"/>
  <c r="X644" i="10"/>
  <c r="Y652" i="10"/>
  <c r="V652" i="10"/>
  <c r="W652" i="10"/>
  <c r="X652" i="10"/>
  <c r="Y660" i="10"/>
  <c r="V660" i="10"/>
  <c r="W660" i="10"/>
  <c r="X660" i="10"/>
  <c r="Y668" i="10"/>
  <c r="V668" i="10"/>
  <c r="W668" i="10"/>
  <c r="X668" i="10"/>
  <c r="V676" i="10"/>
  <c r="W676" i="10"/>
  <c r="X676" i="10"/>
  <c r="Y676" i="10"/>
  <c r="V684" i="10"/>
  <c r="W684" i="10"/>
  <c r="X684" i="10"/>
  <c r="Y684" i="10"/>
  <c r="V692" i="10"/>
  <c r="W692" i="10"/>
  <c r="X692" i="10"/>
  <c r="Y692" i="10"/>
  <c r="V700" i="10"/>
  <c r="W700" i="10"/>
  <c r="X700" i="10"/>
  <c r="Y700" i="10"/>
  <c r="V708" i="10"/>
  <c r="W708" i="10"/>
  <c r="X708" i="10"/>
  <c r="Y708" i="10"/>
  <c r="V716" i="10"/>
  <c r="W716" i="10"/>
  <c r="X716" i="10"/>
  <c r="Y716" i="10"/>
  <c r="V724" i="10"/>
  <c r="W724" i="10"/>
  <c r="X724" i="10"/>
  <c r="Y724" i="10"/>
  <c r="V732" i="10"/>
  <c r="W732" i="10"/>
  <c r="X732" i="10"/>
  <c r="Y732" i="10"/>
  <c r="V740" i="10"/>
  <c r="W740" i="10"/>
  <c r="X740" i="10"/>
  <c r="Y740" i="10"/>
  <c r="V748" i="10"/>
  <c r="W748" i="10"/>
  <c r="X748" i="10"/>
  <c r="Y748" i="10"/>
  <c r="V756" i="10"/>
  <c r="W756" i="10"/>
  <c r="X756" i="10"/>
  <c r="Y756" i="10"/>
  <c r="V764" i="10"/>
  <c r="W764" i="10"/>
  <c r="X764" i="10"/>
  <c r="Y764" i="10"/>
  <c r="V772" i="10"/>
  <c r="W772" i="10"/>
  <c r="X772" i="10"/>
  <c r="Y772" i="10"/>
  <c r="V780" i="10"/>
  <c r="W780" i="10"/>
  <c r="X780" i="10"/>
  <c r="Y780" i="10"/>
  <c r="V788" i="10"/>
  <c r="W788" i="10"/>
  <c r="X788" i="10"/>
  <c r="Y788" i="10"/>
  <c r="V796" i="10"/>
  <c r="W796" i="10"/>
  <c r="X796" i="10"/>
  <c r="Y796" i="10"/>
  <c r="V804" i="10"/>
  <c r="W804" i="10"/>
  <c r="X804" i="10"/>
  <c r="Y804" i="10"/>
  <c r="V812" i="10"/>
  <c r="W812" i="10"/>
  <c r="X812" i="10"/>
  <c r="Y812" i="10"/>
  <c r="V820" i="10"/>
  <c r="W820" i="10"/>
  <c r="X820" i="10"/>
  <c r="Y820" i="10"/>
  <c r="V828" i="10"/>
  <c r="W828" i="10"/>
  <c r="X828" i="10"/>
  <c r="Y828" i="10"/>
  <c r="V836" i="10"/>
  <c r="W836" i="10"/>
  <c r="X836" i="10"/>
  <c r="Y836" i="10"/>
  <c r="V844" i="10"/>
  <c r="W844" i="10"/>
  <c r="X844" i="10"/>
  <c r="Y844" i="10"/>
  <c r="V852" i="10"/>
  <c r="W852" i="10"/>
  <c r="X852" i="10"/>
  <c r="Y852" i="10"/>
  <c r="V860" i="10"/>
  <c r="W860" i="10"/>
  <c r="X860" i="10"/>
  <c r="Y860" i="10"/>
  <c r="V868" i="10"/>
  <c r="W868" i="10"/>
  <c r="X868" i="10"/>
  <c r="Y868" i="10"/>
  <c r="V876" i="10"/>
  <c r="W876" i="10"/>
  <c r="X876" i="10"/>
  <c r="Y876" i="10"/>
  <c r="V884" i="10"/>
  <c r="W884" i="10"/>
  <c r="X884" i="10"/>
  <c r="Y884" i="10"/>
  <c r="V892" i="10"/>
  <c r="W892" i="10"/>
  <c r="X892" i="10"/>
  <c r="Y892" i="10"/>
  <c r="V900" i="10"/>
  <c r="W900" i="10"/>
  <c r="X900" i="10"/>
  <c r="Y900" i="10"/>
  <c r="V908" i="10"/>
  <c r="W908" i="10"/>
  <c r="X908" i="10"/>
  <c r="Y908" i="10"/>
  <c r="V916" i="10"/>
  <c r="W916" i="10"/>
  <c r="X916" i="10"/>
  <c r="Y916" i="10"/>
  <c r="V924" i="10"/>
  <c r="W924" i="10"/>
  <c r="X924" i="10"/>
  <c r="Y924" i="10"/>
  <c r="V932" i="10"/>
  <c r="W932" i="10"/>
  <c r="X932" i="10"/>
  <c r="Y932" i="10"/>
  <c r="V940" i="10"/>
  <c r="W940" i="10"/>
  <c r="X940" i="10"/>
  <c r="Y940" i="10"/>
  <c r="V948" i="10"/>
  <c r="W948" i="10"/>
  <c r="X948" i="10"/>
  <c r="Y948" i="10"/>
  <c r="V956" i="10"/>
  <c r="W956" i="10"/>
  <c r="X956" i="10"/>
  <c r="Y956" i="10"/>
  <c r="V964" i="10"/>
  <c r="W964" i="10"/>
  <c r="X964" i="10"/>
  <c r="Y964" i="10"/>
  <c r="V972" i="10"/>
  <c r="W972" i="10"/>
  <c r="X972" i="10"/>
  <c r="Y972" i="10"/>
  <c r="V980" i="10"/>
  <c r="W980" i="10"/>
  <c r="X980" i="10"/>
  <c r="Y980" i="10"/>
  <c r="V988" i="10"/>
  <c r="W988" i="10"/>
  <c r="X988" i="10"/>
  <c r="Y988" i="10"/>
  <c r="V996" i="10"/>
  <c r="W996" i="10"/>
  <c r="X996" i="10"/>
  <c r="Y996" i="10"/>
  <c r="V1004" i="10"/>
  <c r="W1004" i="10"/>
  <c r="X1004" i="10"/>
  <c r="Y1004" i="10"/>
  <c r="V1012" i="10"/>
  <c r="W1012" i="10"/>
  <c r="X1012" i="10"/>
  <c r="Y1012" i="10"/>
  <c r="V1020" i="10"/>
  <c r="W1020" i="10"/>
  <c r="X1020" i="10"/>
  <c r="Y1020" i="10"/>
  <c r="V1028" i="10"/>
  <c r="W1028" i="10"/>
  <c r="X1028" i="10"/>
  <c r="Y1028" i="10"/>
  <c r="V1036" i="10"/>
  <c r="W1036" i="10"/>
  <c r="X1036" i="10"/>
  <c r="Y1036" i="10"/>
  <c r="V1044" i="10"/>
  <c r="W1044" i="10"/>
  <c r="X1044" i="10"/>
  <c r="Y1044" i="10"/>
  <c r="V1052" i="10"/>
  <c r="W1052" i="10"/>
  <c r="X1052" i="10"/>
  <c r="Y1052" i="10"/>
  <c r="W37" i="11"/>
  <c r="X37" i="11"/>
  <c r="Y37" i="11"/>
  <c r="V37" i="11"/>
  <c r="W45" i="11"/>
  <c r="X45" i="11"/>
  <c r="Y45" i="11"/>
  <c r="V45" i="11"/>
  <c r="W53" i="11"/>
  <c r="X53" i="11"/>
  <c r="Y53" i="11"/>
  <c r="V53" i="11"/>
  <c r="V64" i="11"/>
  <c r="W64" i="11"/>
  <c r="X64" i="11"/>
  <c r="Y64" i="11"/>
  <c r="V72" i="11"/>
  <c r="W72" i="11"/>
  <c r="X72" i="11"/>
  <c r="Y72" i="11"/>
  <c r="V80" i="11"/>
  <c r="W80" i="11"/>
  <c r="X80" i="11"/>
  <c r="Y80" i="11"/>
  <c r="V88" i="11"/>
  <c r="W88" i="11"/>
  <c r="X88" i="11"/>
  <c r="Y88" i="11"/>
  <c r="V96" i="11"/>
  <c r="W96" i="11"/>
  <c r="X96" i="11"/>
  <c r="Y96" i="11"/>
  <c r="V104" i="11"/>
  <c r="W104" i="11"/>
  <c r="X104" i="11"/>
  <c r="Y104" i="11"/>
  <c r="V112" i="11"/>
  <c r="W112" i="11"/>
  <c r="X112" i="11"/>
  <c r="Y112" i="11"/>
  <c r="V120" i="11"/>
  <c r="W120" i="11"/>
  <c r="X120" i="11"/>
  <c r="Y120" i="11"/>
  <c r="V128" i="11"/>
  <c r="W128" i="11"/>
  <c r="X128" i="11"/>
  <c r="Y128" i="11"/>
  <c r="V136" i="11"/>
  <c r="W136" i="11"/>
  <c r="X136" i="11"/>
  <c r="Y136" i="11"/>
  <c r="V144" i="11"/>
  <c r="W144" i="11"/>
  <c r="X144" i="11"/>
  <c r="Y144" i="11"/>
  <c r="V152" i="11"/>
  <c r="W152" i="11"/>
  <c r="X152" i="11"/>
  <c r="Y152" i="11"/>
  <c r="V160" i="11"/>
  <c r="W160" i="11"/>
  <c r="X160" i="11"/>
  <c r="Y160" i="11"/>
  <c r="V168" i="11"/>
  <c r="W168" i="11"/>
  <c r="X168" i="11"/>
  <c r="Y168" i="11"/>
  <c r="V176" i="11"/>
  <c r="W176" i="11"/>
  <c r="X176" i="11"/>
  <c r="Y176" i="11"/>
  <c r="V184" i="11"/>
  <c r="W184" i="11"/>
  <c r="X184" i="11"/>
  <c r="Y184" i="11"/>
  <c r="V192" i="11"/>
  <c r="W192" i="11"/>
  <c r="X192" i="11"/>
  <c r="Y192" i="11"/>
  <c r="V200" i="11"/>
  <c r="W200" i="11"/>
  <c r="X200" i="11"/>
  <c r="Y200" i="11"/>
  <c r="V208" i="11"/>
  <c r="W208" i="11"/>
  <c r="X208" i="11"/>
  <c r="Y208" i="11"/>
  <c r="V216" i="11"/>
  <c r="W216" i="11"/>
  <c r="X216" i="11"/>
  <c r="Y216" i="11"/>
  <c r="V224" i="11"/>
  <c r="W224" i="11"/>
  <c r="X224" i="11"/>
  <c r="Y224" i="11"/>
  <c r="V232" i="11"/>
  <c r="W232" i="11"/>
  <c r="X232" i="11"/>
  <c r="Y232" i="11"/>
  <c r="V240" i="11"/>
  <c r="W240" i="11"/>
  <c r="X240" i="11"/>
  <c r="Y240" i="11"/>
  <c r="V248" i="11"/>
  <c r="W248" i="11"/>
  <c r="X248" i="11"/>
  <c r="Y248" i="11"/>
  <c r="V256" i="11"/>
  <c r="W256" i="11"/>
  <c r="X256" i="11"/>
  <c r="Y256" i="11"/>
  <c r="V264" i="11"/>
  <c r="W264" i="11"/>
  <c r="X264" i="11"/>
  <c r="Y264" i="11"/>
  <c r="V272" i="11"/>
  <c r="W272" i="11"/>
  <c r="X272" i="11"/>
  <c r="Y272" i="11"/>
  <c r="V280" i="11"/>
  <c r="W280" i="11"/>
  <c r="X280" i="11"/>
  <c r="Y280" i="11"/>
  <c r="V288" i="11"/>
  <c r="W288" i="11"/>
  <c r="X288" i="11"/>
  <c r="Y288" i="11"/>
  <c r="V296" i="11"/>
  <c r="W296" i="11"/>
  <c r="X296" i="11"/>
  <c r="Y296" i="11"/>
  <c r="V304" i="11"/>
  <c r="W304" i="11"/>
  <c r="X304" i="11"/>
  <c r="Y304" i="11"/>
  <c r="V312" i="11"/>
  <c r="W312" i="11"/>
  <c r="X312" i="11"/>
  <c r="Y312" i="11"/>
  <c r="V320" i="11"/>
  <c r="W320" i="11"/>
  <c r="X320" i="11"/>
  <c r="Y320" i="11"/>
  <c r="V328" i="11"/>
  <c r="W328" i="11"/>
  <c r="X328" i="11"/>
  <c r="Y328" i="11"/>
  <c r="V336" i="11"/>
  <c r="W336" i="11"/>
  <c r="X336" i="11"/>
  <c r="Y336" i="11"/>
  <c r="V344" i="11"/>
  <c r="W344" i="11"/>
  <c r="X344" i="11"/>
  <c r="Y344" i="11"/>
  <c r="V352" i="11"/>
  <c r="W352" i="11"/>
  <c r="X352" i="11"/>
  <c r="Y352" i="11"/>
  <c r="V360" i="11"/>
  <c r="W360" i="11"/>
  <c r="X360" i="11"/>
  <c r="Y360" i="11"/>
  <c r="V368" i="11"/>
  <c r="W368" i="11"/>
  <c r="X368" i="11"/>
  <c r="Y368" i="11"/>
  <c r="V376" i="11"/>
  <c r="W376" i="11"/>
  <c r="X376" i="11"/>
  <c r="Y376" i="11"/>
  <c r="V384" i="11"/>
  <c r="W384" i="11"/>
  <c r="X384" i="11"/>
  <c r="Y384" i="11"/>
  <c r="V392" i="11"/>
  <c r="W392" i="11"/>
  <c r="X392" i="11"/>
  <c r="Y392" i="11"/>
  <c r="V400" i="11"/>
  <c r="W400" i="11"/>
  <c r="X400" i="11"/>
  <c r="Y400" i="11"/>
  <c r="V408" i="11"/>
  <c r="W408" i="11"/>
  <c r="X408" i="11"/>
  <c r="Y408" i="11"/>
  <c r="V416" i="11"/>
  <c r="W416" i="11"/>
  <c r="X416" i="11"/>
  <c r="Y416" i="11"/>
  <c r="V424" i="11"/>
  <c r="W424" i="11"/>
  <c r="X424" i="11"/>
  <c r="Y424" i="11"/>
  <c r="V432" i="11"/>
  <c r="W432" i="11"/>
  <c r="X432" i="11"/>
  <c r="Y432" i="11"/>
  <c r="V440" i="11"/>
  <c r="W440" i="11"/>
  <c r="X440" i="11"/>
  <c r="Y440" i="11"/>
  <c r="V448" i="11"/>
  <c r="W448" i="11"/>
  <c r="X448" i="11"/>
  <c r="Y448" i="11"/>
  <c r="V456" i="11"/>
  <c r="W456" i="11"/>
  <c r="X456" i="11"/>
  <c r="Y456" i="11"/>
  <c r="V464" i="11"/>
  <c r="W464" i="11"/>
  <c r="X464" i="11"/>
  <c r="Y464" i="11"/>
  <c r="V472" i="11"/>
  <c r="W472" i="11"/>
  <c r="X472" i="11"/>
  <c r="Y472" i="11"/>
  <c r="V480" i="11"/>
  <c r="W480" i="11"/>
  <c r="X480" i="11"/>
  <c r="Y480" i="11"/>
  <c r="V488" i="11"/>
  <c r="W488" i="11"/>
  <c r="X488" i="11"/>
  <c r="Y488" i="11"/>
  <c r="V496" i="11"/>
  <c r="W496" i="11"/>
  <c r="X496" i="11"/>
  <c r="Y496" i="11"/>
  <c r="V504" i="11"/>
  <c r="W504" i="11"/>
  <c r="X504" i="11"/>
  <c r="Y504" i="11"/>
  <c r="V512" i="11"/>
  <c r="W512" i="11"/>
  <c r="X512" i="11"/>
  <c r="Y512" i="11"/>
  <c r="V520" i="11"/>
  <c r="W520" i="11"/>
  <c r="X520" i="11"/>
  <c r="Y520" i="11"/>
  <c r="V528" i="11"/>
  <c r="W528" i="11"/>
  <c r="X528" i="11"/>
  <c r="Y528" i="11"/>
  <c r="V536" i="11"/>
  <c r="W536" i="11"/>
  <c r="X536" i="11"/>
  <c r="Y536" i="11"/>
  <c r="V544" i="11"/>
  <c r="W544" i="11"/>
  <c r="X544" i="11"/>
  <c r="Y544" i="11"/>
  <c r="V552" i="11"/>
  <c r="W552" i="11"/>
  <c r="X552" i="11"/>
  <c r="Y552" i="11"/>
  <c r="V560" i="11"/>
  <c r="W560" i="11"/>
  <c r="X560" i="11"/>
  <c r="Y560" i="11"/>
  <c r="V568" i="11"/>
  <c r="W568" i="11"/>
  <c r="X568" i="11"/>
  <c r="Y568" i="11"/>
  <c r="V576" i="11"/>
  <c r="W576" i="11"/>
  <c r="X576" i="11"/>
  <c r="Y576" i="11"/>
  <c r="V584" i="11"/>
  <c r="W584" i="11"/>
  <c r="X584" i="11"/>
  <c r="Y584" i="11"/>
  <c r="V592" i="11"/>
  <c r="W592" i="11"/>
  <c r="X592" i="11"/>
  <c r="Y592" i="11"/>
  <c r="V600" i="11"/>
  <c r="W600" i="11"/>
  <c r="X600" i="11"/>
  <c r="Y600" i="11"/>
  <c r="V608" i="11"/>
  <c r="W608" i="11"/>
  <c r="X608" i="11"/>
  <c r="Y608" i="11"/>
  <c r="V616" i="11"/>
  <c r="W616" i="11"/>
  <c r="X616" i="11"/>
  <c r="Y616" i="11"/>
  <c r="V624" i="11"/>
  <c r="W624" i="11"/>
  <c r="X624" i="11"/>
  <c r="Y624" i="11"/>
  <c r="V632" i="11"/>
  <c r="W632" i="11"/>
  <c r="X632" i="11"/>
  <c r="Y632" i="11"/>
  <c r="V640" i="11"/>
  <c r="W640" i="11"/>
  <c r="X640" i="11"/>
  <c r="Y640" i="11"/>
  <c r="V648" i="11"/>
  <c r="W648" i="11"/>
  <c r="X648" i="11"/>
  <c r="Y648" i="11"/>
  <c r="V656" i="11"/>
  <c r="W656" i="11"/>
  <c r="X656" i="11"/>
  <c r="Y656" i="11"/>
  <c r="V664" i="11"/>
  <c r="W664" i="11"/>
  <c r="X664" i="11"/>
  <c r="Y664" i="11"/>
  <c r="V672" i="11"/>
  <c r="W672" i="11"/>
  <c r="X672" i="11"/>
  <c r="Y672" i="11"/>
  <c r="V680" i="11"/>
  <c r="W680" i="11"/>
  <c r="X680" i="11"/>
  <c r="Y680" i="11"/>
  <c r="V688" i="11"/>
  <c r="W688" i="11"/>
  <c r="X688" i="11"/>
  <c r="Y688" i="11"/>
  <c r="V696" i="11"/>
  <c r="W696" i="11"/>
  <c r="X696" i="11"/>
  <c r="Y696" i="11"/>
  <c r="V704" i="11"/>
  <c r="W704" i="11"/>
  <c r="X704" i="11"/>
  <c r="Y704" i="11"/>
  <c r="V712" i="11"/>
  <c r="W712" i="11"/>
  <c r="X712" i="11"/>
  <c r="Y712" i="11"/>
  <c r="V720" i="11"/>
  <c r="W720" i="11"/>
  <c r="X720" i="11"/>
  <c r="Y720" i="11"/>
  <c r="V728" i="11"/>
  <c r="W728" i="11"/>
  <c r="X728" i="11"/>
  <c r="Y728" i="11"/>
  <c r="V736" i="11"/>
  <c r="W736" i="11"/>
  <c r="X736" i="11"/>
  <c r="Y736" i="11"/>
  <c r="V744" i="11"/>
  <c r="W744" i="11"/>
  <c r="X744" i="11"/>
  <c r="Y744" i="11"/>
  <c r="V752" i="11"/>
  <c r="W752" i="11"/>
  <c r="X752" i="11"/>
  <c r="Y752" i="11"/>
  <c r="V760" i="11"/>
  <c r="W760" i="11"/>
  <c r="X760" i="11"/>
  <c r="Y760" i="11"/>
  <c r="V768" i="11"/>
  <c r="W768" i="11"/>
  <c r="X768" i="11"/>
  <c r="Y768" i="11"/>
  <c r="V776" i="11"/>
  <c r="W776" i="11"/>
  <c r="X776" i="11"/>
  <c r="Y776" i="11"/>
  <c r="V784" i="11"/>
  <c r="W784" i="11"/>
  <c r="X784" i="11"/>
  <c r="Y784" i="11"/>
  <c r="V792" i="11"/>
  <c r="W792" i="11"/>
  <c r="X792" i="11"/>
  <c r="Y792" i="11"/>
  <c r="V800" i="11"/>
  <c r="W800" i="11"/>
  <c r="X800" i="11"/>
  <c r="Y800" i="11"/>
  <c r="V808" i="11"/>
  <c r="W808" i="11"/>
  <c r="X808" i="11"/>
  <c r="Y808" i="11"/>
  <c r="V816" i="11"/>
  <c r="W816" i="11"/>
  <c r="X816" i="11"/>
  <c r="Y816" i="11"/>
  <c r="V824" i="11"/>
  <c r="W824" i="11"/>
  <c r="X824" i="11"/>
  <c r="Y824" i="11"/>
  <c r="V832" i="11"/>
  <c r="W832" i="11"/>
  <c r="X832" i="11"/>
  <c r="Y832" i="11"/>
  <c r="V840" i="11"/>
  <c r="W840" i="11"/>
  <c r="X840" i="11"/>
  <c r="Y840" i="11"/>
  <c r="V848" i="11"/>
  <c r="W848" i="11"/>
  <c r="X848" i="11"/>
  <c r="Y848" i="11"/>
  <c r="V856" i="11"/>
  <c r="W856" i="11"/>
  <c r="X856" i="11"/>
  <c r="Y856" i="11"/>
  <c r="V864" i="11"/>
  <c r="W864" i="11"/>
  <c r="X864" i="11"/>
  <c r="Y864" i="11"/>
  <c r="V872" i="11"/>
  <c r="W872" i="11"/>
  <c r="X872" i="11"/>
  <c r="Y872" i="11"/>
  <c r="V880" i="11"/>
  <c r="W880" i="11"/>
  <c r="X880" i="11"/>
  <c r="Y880" i="11"/>
  <c r="V888" i="11"/>
  <c r="W888" i="11"/>
  <c r="X888" i="11"/>
  <c r="Y888" i="11"/>
  <c r="V896" i="11"/>
  <c r="W896" i="11"/>
  <c r="X896" i="11"/>
  <c r="Y896" i="11"/>
  <c r="V904" i="11"/>
  <c r="W904" i="11"/>
  <c r="X904" i="11"/>
  <c r="Y904" i="11"/>
  <c r="V912" i="11"/>
  <c r="W912" i="11"/>
  <c r="X912" i="11"/>
  <c r="Y912" i="11"/>
  <c r="V920" i="11"/>
  <c r="W920" i="11"/>
  <c r="X920" i="11"/>
  <c r="Y920" i="11"/>
  <c r="V928" i="11"/>
  <c r="W928" i="11"/>
  <c r="X928" i="11"/>
  <c r="Y928" i="11"/>
  <c r="V936" i="11"/>
  <c r="W936" i="11"/>
  <c r="X936" i="11"/>
  <c r="Y936" i="11"/>
  <c r="V944" i="11"/>
  <c r="W944" i="11"/>
  <c r="X944" i="11"/>
  <c r="Y944" i="11"/>
  <c r="V952" i="11"/>
  <c r="W952" i="11"/>
  <c r="X952" i="11"/>
  <c r="Y952" i="11"/>
  <c r="V960" i="11"/>
  <c r="W960" i="11"/>
  <c r="X960" i="11"/>
  <c r="Y960" i="11"/>
  <c r="V968" i="11"/>
  <c r="W968" i="11"/>
  <c r="X968" i="11"/>
  <c r="Y968" i="11"/>
  <c r="V976" i="11"/>
  <c r="W976" i="11"/>
  <c r="X976" i="11"/>
  <c r="Y976" i="11"/>
  <c r="V984" i="11"/>
  <c r="W984" i="11"/>
  <c r="X984" i="11"/>
  <c r="Y984" i="11"/>
  <c r="V992" i="11"/>
  <c r="W992" i="11"/>
  <c r="X992" i="11"/>
  <c r="Y992" i="11"/>
  <c r="V1000" i="11"/>
  <c r="W1000" i="11"/>
  <c r="X1000" i="11"/>
  <c r="Y1000" i="11"/>
  <c r="V1008" i="11"/>
  <c r="W1008" i="11"/>
  <c r="X1008" i="11"/>
  <c r="Y1008" i="11"/>
  <c r="V1016" i="11"/>
  <c r="W1016" i="11"/>
  <c r="X1016" i="11"/>
  <c r="Y1016" i="11"/>
  <c r="V1024" i="11"/>
  <c r="W1024" i="11"/>
  <c r="X1024" i="11"/>
  <c r="Y1024" i="11"/>
  <c r="V1032" i="11"/>
  <c r="W1032" i="11"/>
  <c r="X1032" i="11"/>
  <c r="Y1032" i="11"/>
  <c r="V1040" i="11"/>
  <c r="W1040" i="11"/>
  <c r="X1040" i="11"/>
  <c r="Y1040" i="11"/>
  <c r="V1048" i="11"/>
  <c r="W1048" i="11"/>
  <c r="X1048" i="11"/>
  <c r="Y1048" i="11"/>
  <c r="V1056" i="11"/>
  <c r="W1056" i="11"/>
  <c r="X1056" i="11"/>
  <c r="Y1056" i="11"/>
  <c r="X41" i="12"/>
  <c r="Y41" i="12"/>
  <c r="V41" i="12"/>
  <c r="W41" i="12"/>
  <c r="X49" i="12"/>
  <c r="Y49" i="12"/>
  <c r="V49" i="12"/>
  <c r="W49" i="12"/>
  <c r="V60" i="12"/>
  <c r="W60" i="12"/>
  <c r="X60" i="12"/>
  <c r="Y60" i="12"/>
  <c r="V68" i="12"/>
  <c r="W68" i="12"/>
  <c r="X68" i="12"/>
  <c r="Y68" i="12"/>
  <c r="V76" i="12"/>
  <c r="W76" i="12"/>
  <c r="X76" i="12"/>
  <c r="Y76" i="12"/>
  <c r="V84" i="12"/>
  <c r="W84" i="12"/>
  <c r="X84" i="12"/>
  <c r="Y84" i="12"/>
  <c r="V92" i="12"/>
  <c r="W92" i="12"/>
  <c r="X92" i="12"/>
  <c r="Y92" i="12"/>
  <c r="V100" i="12"/>
  <c r="W100" i="12"/>
  <c r="X100" i="12"/>
  <c r="Y100" i="12"/>
  <c r="V108" i="12"/>
  <c r="W108" i="12"/>
  <c r="X108" i="12"/>
  <c r="Y108" i="12"/>
  <c r="V116" i="12"/>
  <c r="W116" i="12"/>
  <c r="X116" i="12"/>
  <c r="Y116" i="12"/>
  <c r="V124" i="12"/>
  <c r="W124" i="12"/>
  <c r="X124" i="12"/>
  <c r="Y124" i="12"/>
  <c r="V132" i="12"/>
  <c r="W132" i="12"/>
  <c r="X132" i="12"/>
  <c r="Y132" i="12"/>
  <c r="V140" i="12"/>
  <c r="W140" i="12"/>
  <c r="X140" i="12"/>
  <c r="Y140" i="12"/>
  <c r="V148" i="12"/>
  <c r="W148" i="12"/>
  <c r="X148" i="12"/>
  <c r="Y148" i="12"/>
  <c r="V156" i="12"/>
  <c r="W156" i="12"/>
  <c r="X156" i="12"/>
  <c r="Y156" i="12"/>
  <c r="V164" i="12"/>
  <c r="W164" i="12"/>
  <c r="X164" i="12"/>
  <c r="Y164" i="12"/>
  <c r="V172" i="12"/>
  <c r="W172" i="12"/>
  <c r="X172" i="12"/>
  <c r="Y172" i="12"/>
  <c r="V180" i="12"/>
  <c r="W180" i="12"/>
  <c r="X180" i="12"/>
  <c r="Y180" i="12"/>
  <c r="V188" i="12"/>
  <c r="W188" i="12"/>
  <c r="X188" i="12"/>
  <c r="Y188" i="12"/>
  <c r="V196" i="12"/>
  <c r="W196" i="12"/>
  <c r="X196" i="12"/>
  <c r="Y196" i="12"/>
  <c r="V204" i="12"/>
  <c r="W204" i="12"/>
  <c r="X204" i="12"/>
  <c r="Y204" i="12"/>
  <c r="V212" i="12"/>
  <c r="W212" i="12"/>
  <c r="X212" i="12"/>
  <c r="Y212" i="12"/>
  <c r="V220" i="12"/>
  <c r="W220" i="12"/>
  <c r="X220" i="12"/>
  <c r="Y220" i="12"/>
  <c r="V228" i="12"/>
  <c r="W228" i="12"/>
  <c r="X228" i="12"/>
  <c r="Y228" i="12"/>
  <c r="V236" i="12"/>
  <c r="W236" i="12"/>
  <c r="X236" i="12"/>
  <c r="Y236" i="12"/>
  <c r="V244" i="12"/>
  <c r="W244" i="12"/>
  <c r="X244" i="12"/>
  <c r="Y244" i="12"/>
  <c r="V252" i="12"/>
  <c r="W252" i="12"/>
  <c r="X252" i="12"/>
  <c r="Y252" i="12"/>
  <c r="V260" i="12"/>
  <c r="W260" i="12"/>
  <c r="X260" i="12"/>
  <c r="Y260" i="12"/>
  <c r="V268" i="12"/>
  <c r="W268" i="12"/>
  <c r="X268" i="12"/>
  <c r="Y268" i="12"/>
  <c r="V276" i="12"/>
  <c r="W276" i="12"/>
  <c r="X276" i="12"/>
  <c r="Y276" i="12"/>
  <c r="V284" i="12"/>
  <c r="W284" i="12"/>
  <c r="X284" i="12"/>
  <c r="Y284" i="12"/>
  <c r="V292" i="12"/>
  <c r="W292" i="12"/>
  <c r="X292" i="12"/>
  <c r="Y292" i="12"/>
  <c r="V300" i="12"/>
  <c r="W300" i="12"/>
  <c r="X300" i="12"/>
  <c r="Y300" i="12"/>
  <c r="V308" i="12"/>
  <c r="W308" i="12"/>
  <c r="X308" i="12"/>
  <c r="Y308" i="12"/>
  <c r="V316" i="12"/>
  <c r="W316" i="12"/>
  <c r="X316" i="12"/>
  <c r="Y316" i="12"/>
  <c r="V324" i="12"/>
  <c r="W324" i="12"/>
  <c r="X324" i="12"/>
  <c r="Y324" i="12"/>
  <c r="V332" i="12"/>
  <c r="W332" i="12"/>
  <c r="X332" i="12"/>
  <c r="Y332" i="12"/>
  <c r="V340" i="12"/>
  <c r="W340" i="12"/>
  <c r="X340" i="12"/>
  <c r="Y340" i="12"/>
  <c r="V348" i="12"/>
  <c r="W348" i="12"/>
  <c r="X348" i="12"/>
  <c r="Y348" i="12"/>
  <c r="V356" i="12"/>
  <c r="W356" i="12"/>
  <c r="X356" i="12"/>
  <c r="Y356" i="12"/>
  <c r="V364" i="12"/>
  <c r="W364" i="12"/>
  <c r="X364" i="12"/>
  <c r="Y364" i="12"/>
  <c r="V372" i="12"/>
  <c r="W372" i="12"/>
  <c r="X372" i="12"/>
  <c r="Y372" i="12"/>
  <c r="V380" i="12"/>
  <c r="W380" i="12"/>
  <c r="X380" i="12"/>
  <c r="Y380" i="12"/>
  <c r="V388" i="12"/>
  <c r="W388" i="12"/>
  <c r="X388" i="12"/>
  <c r="Y388" i="12"/>
  <c r="V396" i="12"/>
  <c r="W396" i="12"/>
  <c r="X396" i="12"/>
  <c r="Y396" i="12"/>
  <c r="V404" i="12"/>
  <c r="W404" i="12"/>
  <c r="X404" i="12"/>
  <c r="Y404" i="12"/>
  <c r="V412" i="12"/>
  <c r="W412" i="12"/>
  <c r="X412" i="12"/>
  <c r="Y412" i="12"/>
  <c r="V420" i="12"/>
  <c r="W420" i="12"/>
  <c r="X420" i="12"/>
  <c r="Y420" i="12"/>
  <c r="V428" i="12"/>
  <c r="W428" i="12"/>
  <c r="X428" i="12"/>
  <c r="Y428" i="12"/>
  <c r="V436" i="12"/>
  <c r="W436" i="12"/>
  <c r="X436" i="12"/>
  <c r="Y436" i="12"/>
  <c r="V444" i="12"/>
  <c r="W444" i="12"/>
  <c r="X444" i="12"/>
  <c r="Y444" i="12"/>
  <c r="V452" i="12"/>
  <c r="W452" i="12"/>
  <c r="X452" i="12"/>
  <c r="Y452" i="12"/>
  <c r="V460" i="12"/>
  <c r="W460" i="12"/>
  <c r="X460" i="12"/>
  <c r="Y460" i="12"/>
  <c r="V468" i="12"/>
  <c r="W468" i="12"/>
  <c r="X468" i="12"/>
  <c r="Y468" i="12"/>
  <c r="V476" i="12"/>
  <c r="W476" i="12"/>
  <c r="X476" i="12"/>
  <c r="Y476" i="12"/>
  <c r="V484" i="12"/>
  <c r="W484" i="12"/>
  <c r="X484" i="12"/>
  <c r="Y484" i="12"/>
  <c r="V492" i="12"/>
  <c r="W492" i="12"/>
  <c r="X492" i="12"/>
  <c r="Y492" i="12"/>
  <c r="V500" i="12"/>
  <c r="W500" i="12"/>
  <c r="X500" i="12"/>
  <c r="Y500" i="12"/>
  <c r="V508" i="12"/>
  <c r="W508" i="12"/>
  <c r="X508" i="12"/>
  <c r="Y508" i="12"/>
  <c r="V516" i="12"/>
  <c r="W516" i="12"/>
  <c r="X516" i="12"/>
  <c r="Y516" i="12"/>
  <c r="V524" i="12"/>
  <c r="W524" i="12"/>
  <c r="X524" i="12"/>
  <c r="Y524" i="12"/>
  <c r="V532" i="12"/>
  <c r="W532" i="12"/>
  <c r="X532" i="12"/>
  <c r="Y532" i="12"/>
  <c r="V540" i="12"/>
  <c r="W540" i="12"/>
  <c r="X540" i="12"/>
  <c r="Y540" i="12"/>
  <c r="V548" i="12"/>
  <c r="W548" i="12"/>
  <c r="X548" i="12"/>
  <c r="Y548" i="12"/>
  <c r="V556" i="12"/>
  <c r="W556" i="12"/>
  <c r="X556" i="12"/>
  <c r="Y556" i="12"/>
  <c r="V564" i="12"/>
  <c r="W564" i="12"/>
  <c r="X564" i="12"/>
  <c r="Y564" i="12"/>
  <c r="V572" i="12"/>
  <c r="W572" i="12"/>
  <c r="X572" i="12"/>
  <c r="Y572" i="12"/>
  <c r="V580" i="12"/>
  <c r="W580" i="12"/>
  <c r="X580" i="12"/>
  <c r="Y580" i="12"/>
  <c r="V588" i="12"/>
  <c r="W588" i="12"/>
  <c r="X588" i="12"/>
  <c r="Y588" i="12"/>
  <c r="V596" i="12"/>
  <c r="W596" i="12"/>
  <c r="X596" i="12"/>
  <c r="Y596" i="12"/>
  <c r="V604" i="12"/>
  <c r="W604" i="12"/>
  <c r="X604" i="12"/>
  <c r="Y604" i="12"/>
  <c r="V612" i="12"/>
  <c r="W612" i="12"/>
  <c r="X612" i="12"/>
  <c r="Y612" i="12"/>
  <c r="V620" i="12"/>
  <c r="W620" i="12"/>
  <c r="X620" i="12"/>
  <c r="Y620" i="12"/>
  <c r="V628" i="12"/>
  <c r="W628" i="12"/>
  <c r="X628" i="12"/>
  <c r="Y628" i="12"/>
  <c r="V636" i="12"/>
  <c r="W636" i="12"/>
  <c r="X636" i="12"/>
  <c r="Y636" i="12"/>
  <c r="V644" i="12"/>
  <c r="W644" i="12"/>
  <c r="X644" i="12"/>
  <c r="Y644" i="12"/>
  <c r="V652" i="12"/>
  <c r="W652" i="12"/>
  <c r="X652" i="12"/>
  <c r="Y652" i="12"/>
  <c r="V660" i="12"/>
  <c r="W660" i="12"/>
  <c r="X660" i="12"/>
  <c r="Y660" i="12"/>
  <c r="V668" i="12"/>
  <c r="W668" i="12"/>
  <c r="X668" i="12"/>
  <c r="Y668" i="12"/>
  <c r="V676" i="12"/>
  <c r="W676" i="12"/>
  <c r="X676" i="12"/>
  <c r="Y676" i="12"/>
  <c r="V684" i="12"/>
  <c r="W684" i="12"/>
  <c r="X684" i="12"/>
  <c r="Y684" i="12"/>
  <c r="V692" i="12"/>
  <c r="W692" i="12"/>
  <c r="X692" i="12"/>
  <c r="Y692" i="12"/>
  <c r="V700" i="12"/>
  <c r="W700" i="12"/>
  <c r="X700" i="12"/>
  <c r="Y700" i="12"/>
  <c r="V708" i="12"/>
  <c r="W708" i="12"/>
  <c r="X708" i="12"/>
  <c r="Y708" i="12"/>
  <c r="V716" i="12"/>
  <c r="W716" i="12"/>
  <c r="X716" i="12"/>
  <c r="Y716" i="12"/>
  <c r="V724" i="12"/>
  <c r="W724" i="12"/>
  <c r="X724" i="12"/>
  <c r="Y724" i="12"/>
  <c r="V732" i="12"/>
  <c r="W732" i="12"/>
  <c r="X732" i="12"/>
  <c r="Y732" i="12"/>
  <c r="V740" i="12"/>
  <c r="W740" i="12"/>
  <c r="X740" i="12"/>
  <c r="Y740" i="12"/>
  <c r="V748" i="12"/>
  <c r="W748" i="12"/>
  <c r="X748" i="12"/>
  <c r="Y748" i="12"/>
  <c r="V756" i="12"/>
  <c r="W756" i="12"/>
  <c r="X756" i="12"/>
  <c r="Y756" i="12"/>
  <c r="V764" i="12"/>
  <c r="W764" i="12"/>
  <c r="X764" i="12"/>
  <c r="Y764" i="12"/>
  <c r="V772" i="12"/>
  <c r="W772" i="12"/>
  <c r="X772" i="12"/>
  <c r="Y772" i="12"/>
  <c r="V780" i="12"/>
  <c r="W780" i="12"/>
  <c r="X780" i="12"/>
  <c r="Y780" i="12"/>
  <c r="V788" i="12"/>
  <c r="W788" i="12"/>
  <c r="X788" i="12"/>
  <c r="Y788" i="12"/>
  <c r="V796" i="12"/>
  <c r="W796" i="12"/>
  <c r="X796" i="12"/>
  <c r="Y796" i="12"/>
  <c r="V804" i="12"/>
  <c r="W804" i="12"/>
  <c r="X804" i="12"/>
  <c r="Y804" i="12"/>
  <c r="V812" i="12"/>
  <c r="W812" i="12"/>
  <c r="X812" i="12"/>
  <c r="Y812" i="12"/>
  <c r="V820" i="12"/>
  <c r="W820" i="12"/>
  <c r="X820" i="12"/>
  <c r="Y820" i="12"/>
  <c r="V828" i="12"/>
  <c r="W828" i="12"/>
  <c r="X828" i="12"/>
  <c r="Y828" i="12"/>
  <c r="V836" i="12"/>
  <c r="W836" i="12"/>
  <c r="X836" i="12"/>
  <c r="Y836" i="12"/>
  <c r="V844" i="12"/>
  <c r="W844" i="12"/>
  <c r="X844" i="12"/>
  <c r="Y844" i="12"/>
  <c r="V852" i="12"/>
  <c r="W852" i="12"/>
  <c r="X852" i="12"/>
  <c r="Y852" i="12"/>
  <c r="V860" i="12"/>
  <c r="W860" i="12"/>
  <c r="X860" i="12"/>
  <c r="Y860" i="12"/>
  <c r="V868" i="12"/>
  <c r="W868" i="12"/>
  <c r="X868" i="12"/>
  <c r="Y868" i="12"/>
  <c r="V876" i="12"/>
  <c r="W876" i="12"/>
  <c r="X876" i="12"/>
  <c r="Y876" i="12"/>
  <c r="V884" i="12"/>
  <c r="W884" i="12"/>
  <c r="X884" i="12"/>
  <c r="Y884" i="12"/>
  <c r="V892" i="12"/>
  <c r="W892" i="12"/>
  <c r="X892" i="12"/>
  <c r="Y892" i="12"/>
  <c r="V900" i="12"/>
  <c r="W900" i="12"/>
  <c r="X900" i="12"/>
  <c r="Y900" i="12"/>
  <c r="V908" i="12"/>
  <c r="W908" i="12"/>
  <c r="X908" i="12"/>
  <c r="Y908" i="12"/>
  <c r="V916" i="12"/>
  <c r="W916" i="12"/>
  <c r="X916" i="12"/>
  <c r="Y916" i="12"/>
  <c r="V924" i="12"/>
  <c r="W924" i="12"/>
  <c r="X924" i="12"/>
  <c r="Y924" i="12"/>
  <c r="V932" i="12"/>
  <c r="W932" i="12"/>
  <c r="X932" i="12"/>
  <c r="Y932" i="12"/>
  <c r="V940" i="12"/>
  <c r="W940" i="12"/>
  <c r="X940" i="12"/>
  <c r="Y940" i="12"/>
  <c r="V948" i="12"/>
  <c r="W948" i="12"/>
  <c r="X948" i="12"/>
  <c r="Y948" i="12"/>
  <c r="V956" i="12"/>
  <c r="W956" i="12"/>
  <c r="X956" i="12"/>
  <c r="Y956" i="12"/>
  <c r="V964" i="12"/>
  <c r="W964" i="12"/>
  <c r="X964" i="12"/>
  <c r="Y964" i="12"/>
  <c r="V972" i="12"/>
  <c r="W972" i="12"/>
  <c r="X972" i="12"/>
  <c r="Y972" i="12"/>
  <c r="V980" i="12"/>
  <c r="W980" i="12"/>
  <c r="X980" i="12"/>
  <c r="Y980" i="12"/>
  <c r="W988" i="12"/>
  <c r="X988" i="12"/>
  <c r="Y988" i="12"/>
  <c r="V988" i="12"/>
  <c r="W996" i="12"/>
  <c r="X996" i="12"/>
  <c r="Y996" i="12"/>
  <c r="V996" i="12"/>
  <c r="W1004" i="12"/>
  <c r="X1004" i="12"/>
  <c r="Y1004" i="12"/>
  <c r="V1004" i="12"/>
  <c r="W1012" i="12"/>
  <c r="X1012" i="12"/>
  <c r="Y1012" i="12"/>
  <c r="V1012" i="12"/>
  <c r="W1020" i="12"/>
  <c r="X1020" i="12"/>
  <c r="Y1020" i="12"/>
  <c r="V1020" i="12"/>
  <c r="W1028" i="12"/>
  <c r="X1028" i="12"/>
  <c r="Y1028" i="12"/>
  <c r="V1028" i="12"/>
  <c r="W1036" i="12"/>
  <c r="X1036" i="12"/>
  <c r="Y1036" i="12"/>
  <c r="V1036" i="12"/>
  <c r="W1044" i="12"/>
  <c r="X1044" i="12"/>
  <c r="Y1044" i="12"/>
  <c r="V1044" i="12"/>
  <c r="W1052" i="12"/>
  <c r="X1052" i="12"/>
  <c r="Y1052" i="12"/>
  <c r="V1052" i="12"/>
  <c r="Y37" i="13"/>
  <c r="V37" i="13"/>
  <c r="W37" i="13"/>
  <c r="X37" i="13"/>
  <c r="Y45" i="13"/>
  <c r="V45" i="13"/>
  <c r="W45" i="13"/>
  <c r="X45" i="13"/>
  <c r="Y53" i="13"/>
  <c r="V53" i="13"/>
  <c r="W53" i="13"/>
  <c r="X53" i="13"/>
  <c r="Y64" i="13"/>
  <c r="W64" i="13"/>
  <c r="X64" i="13"/>
  <c r="V64" i="13"/>
  <c r="Y72" i="13"/>
  <c r="W72" i="13"/>
  <c r="X72" i="13"/>
  <c r="V72" i="13"/>
  <c r="Y80" i="13"/>
  <c r="W80" i="13"/>
  <c r="X80" i="13"/>
  <c r="V80" i="13"/>
  <c r="Y88" i="13"/>
  <c r="W88" i="13"/>
  <c r="X88" i="13"/>
  <c r="V88" i="13"/>
  <c r="Y96" i="13"/>
  <c r="W96" i="13"/>
  <c r="X96" i="13"/>
  <c r="V96" i="13"/>
  <c r="Y104" i="13"/>
  <c r="W104" i="13"/>
  <c r="X104" i="13"/>
  <c r="V104" i="13"/>
  <c r="Y112" i="13"/>
  <c r="W112" i="13"/>
  <c r="X112" i="13"/>
  <c r="V112" i="13"/>
  <c r="Y120" i="13"/>
  <c r="W120" i="13"/>
  <c r="X120" i="13"/>
  <c r="V120" i="13"/>
  <c r="Y128" i="13"/>
  <c r="W128" i="13"/>
  <c r="X128" i="13"/>
  <c r="V128" i="13"/>
  <c r="Y136" i="13"/>
  <c r="W136" i="13"/>
  <c r="X136" i="13"/>
  <c r="V136" i="13"/>
  <c r="Y144" i="13"/>
  <c r="W144" i="13"/>
  <c r="X144" i="13"/>
  <c r="V144" i="13"/>
  <c r="Y152" i="13"/>
  <c r="W152" i="13"/>
  <c r="X152" i="13"/>
  <c r="V152" i="13"/>
  <c r="Y160" i="13"/>
  <c r="W160" i="13"/>
  <c r="X160" i="13"/>
  <c r="V160" i="13"/>
  <c r="Y168" i="13"/>
  <c r="W168" i="13"/>
  <c r="X168" i="13"/>
  <c r="V168" i="13"/>
  <c r="Y176" i="13"/>
  <c r="W176" i="13"/>
  <c r="X176" i="13"/>
  <c r="V176" i="13"/>
  <c r="Y184" i="13"/>
  <c r="W184" i="13"/>
  <c r="X184" i="13"/>
  <c r="V184" i="13"/>
  <c r="Y192" i="13"/>
  <c r="W192" i="13"/>
  <c r="X192" i="13"/>
  <c r="V192" i="13"/>
  <c r="Y200" i="13"/>
  <c r="W200" i="13"/>
  <c r="X200" i="13"/>
  <c r="V200" i="13"/>
  <c r="Y208" i="13"/>
  <c r="W208" i="13"/>
  <c r="X208" i="13"/>
  <c r="V208" i="13"/>
  <c r="Y216" i="13"/>
  <c r="W216" i="13"/>
  <c r="X216" i="13"/>
  <c r="V216" i="13"/>
  <c r="Y224" i="13"/>
  <c r="W224" i="13"/>
  <c r="X224" i="13"/>
  <c r="V224" i="13"/>
  <c r="Y232" i="13"/>
  <c r="W232" i="13"/>
  <c r="X232" i="13"/>
  <c r="V232" i="13"/>
  <c r="Y240" i="13"/>
  <c r="W240" i="13"/>
  <c r="X240" i="13"/>
  <c r="V240" i="13"/>
  <c r="Y248" i="13"/>
  <c r="W248" i="13"/>
  <c r="X248" i="13"/>
  <c r="V248" i="13"/>
  <c r="Y256" i="13"/>
  <c r="W256" i="13"/>
  <c r="X256" i="13"/>
  <c r="V256" i="13"/>
  <c r="Y264" i="13"/>
  <c r="W264" i="13"/>
  <c r="X264" i="13"/>
  <c r="V264" i="13"/>
  <c r="Y272" i="13"/>
  <c r="W272" i="13"/>
  <c r="X272" i="13"/>
  <c r="V272" i="13"/>
  <c r="Y280" i="13"/>
  <c r="W280" i="13"/>
  <c r="X280" i="13"/>
  <c r="V280" i="13"/>
  <c r="Y288" i="13"/>
  <c r="W288" i="13"/>
  <c r="X288" i="13"/>
  <c r="V288" i="13"/>
  <c r="Y296" i="13"/>
  <c r="W296" i="13"/>
  <c r="X296" i="13"/>
  <c r="V296" i="13"/>
  <c r="Y304" i="13"/>
  <c r="W304" i="13"/>
  <c r="X304" i="13"/>
  <c r="V304" i="13"/>
  <c r="Y312" i="13"/>
  <c r="W312" i="13"/>
  <c r="X312" i="13"/>
  <c r="V312" i="13"/>
  <c r="Y320" i="13"/>
  <c r="W320" i="13"/>
  <c r="X320" i="13"/>
  <c r="V320" i="13"/>
  <c r="Y328" i="13"/>
  <c r="W328" i="13"/>
  <c r="X328" i="13"/>
  <c r="V328" i="13"/>
  <c r="Y336" i="13"/>
  <c r="W336" i="13"/>
  <c r="X336" i="13"/>
  <c r="V336" i="13"/>
  <c r="Y344" i="13"/>
  <c r="W344" i="13"/>
  <c r="X344" i="13"/>
  <c r="V344" i="13"/>
  <c r="Y352" i="13"/>
  <c r="W352" i="13"/>
  <c r="X352" i="13"/>
  <c r="V352" i="13"/>
  <c r="Y360" i="13"/>
  <c r="W360" i="13"/>
  <c r="X360" i="13"/>
  <c r="V360" i="13"/>
  <c r="Y368" i="13"/>
  <c r="W368" i="13"/>
  <c r="X368" i="13"/>
  <c r="V368" i="13"/>
  <c r="Y376" i="13"/>
  <c r="W376" i="13"/>
  <c r="X376" i="13"/>
  <c r="V376" i="13"/>
  <c r="Y384" i="13"/>
  <c r="W384" i="13"/>
  <c r="X384" i="13"/>
  <c r="V384" i="13"/>
  <c r="Y392" i="13"/>
  <c r="W392" i="13"/>
  <c r="X392" i="13"/>
  <c r="V392" i="13"/>
  <c r="Y400" i="13"/>
  <c r="W400" i="13"/>
  <c r="X400" i="13"/>
  <c r="V400" i="13"/>
  <c r="Y408" i="13"/>
  <c r="W408" i="13"/>
  <c r="X408" i="13"/>
  <c r="V408" i="13"/>
  <c r="Y416" i="13"/>
  <c r="W416" i="13"/>
  <c r="X416" i="13"/>
  <c r="V416" i="13"/>
  <c r="Y424" i="13"/>
  <c r="W424" i="13"/>
  <c r="X424" i="13"/>
  <c r="V424" i="13"/>
  <c r="Y432" i="13"/>
  <c r="W432" i="13"/>
  <c r="X432" i="13"/>
  <c r="V432" i="13"/>
  <c r="Y440" i="13"/>
  <c r="W440" i="13"/>
  <c r="X440" i="13"/>
  <c r="V440" i="13"/>
  <c r="Y448" i="13"/>
  <c r="W448" i="13"/>
  <c r="X448" i="13"/>
  <c r="V448" i="13"/>
  <c r="Y456" i="13"/>
  <c r="W456" i="13"/>
  <c r="X456" i="13"/>
  <c r="V456" i="13"/>
  <c r="W464" i="13"/>
  <c r="X464" i="13"/>
  <c r="Y464" i="13"/>
  <c r="V464" i="13"/>
  <c r="W472" i="13"/>
  <c r="X472" i="13"/>
  <c r="Y472" i="13"/>
  <c r="V472" i="13"/>
  <c r="W480" i="13"/>
  <c r="X480" i="13"/>
  <c r="Y480" i="13"/>
  <c r="V480" i="13"/>
  <c r="W488" i="13"/>
  <c r="X488" i="13"/>
  <c r="Y488" i="13"/>
  <c r="V488" i="13"/>
  <c r="W496" i="13"/>
  <c r="X496" i="13"/>
  <c r="Y496" i="13"/>
  <c r="V496" i="13"/>
  <c r="W504" i="13"/>
  <c r="X504" i="13"/>
  <c r="Y504" i="13"/>
  <c r="V504" i="13"/>
  <c r="W512" i="13"/>
  <c r="X512" i="13"/>
  <c r="Y512" i="13"/>
  <c r="V512" i="13"/>
  <c r="W520" i="13"/>
  <c r="X520" i="13"/>
  <c r="Y520" i="13"/>
  <c r="V520" i="13"/>
  <c r="W528" i="13"/>
  <c r="X528" i="13"/>
  <c r="Y528" i="13"/>
  <c r="V528" i="13"/>
  <c r="W536" i="13"/>
  <c r="X536" i="13"/>
  <c r="Y536" i="13"/>
  <c r="V536" i="13"/>
  <c r="W544" i="13"/>
  <c r="X544" i="13"/>
  <c r="Y544" i="13"/>
  <c r="V544" i="13"/>
  <c r="W552" i="13"/>
  <c r="X552" i="13"/>
  <c r="Y552" i="13"/>
  <c r="V552" i="13"/>
  <c r="W560" i="13"/>
  <c r="X560" i="13"/>
  <c r="Y560" i="13"/>
  <c r="V560" i="13"/>
  <c r="W568" i="13"/>
  <c r="X568" i="13"/>
  <c r="Y568" i="13"/>
  <c r="V568" i="13"/>
  <c r="W576" i="13"/>
  <c r="X576" i="13"/>
  <c r="Y576" i="13"/>
  <c r="V576" i="13"/>
  <c r="W584" i="13"/>
  <c r="X584" i="13"/>
  <c r="Y584" i="13"/>
  <c r="V584" i="13"/>
  <c r="W592" i="13"/>
  <c r="X592" i="13"/>
  <c r="Y592" i="13"/>
  <c r="V592" i="13"/>
  <c r="W600" i="13"/>
  <c r="X600" i="13"/>
  <c r="Y600" i="13"/>
  <c r="V600" i="13"/>
  <c r="W608" i="13"/>
  <c r="X608" i="13"/>
  <c r="Y608" i="13"/>
  <c r="V608" i="13"/>
  <c r="W616" i="13"/>
  <c r="X616" i="13"/>
  <c r="Y616" i="13"/>
  <c r="V616" i="13"/>
  <c r="W624" i="13"/>
  <c r="X624" i="13"/>
  <c r="Y624" i="13"/>
  <c r="V624" i="13"/>
  <c r="W632" i="13"/>
  <c r="X632" i="13"/>
  <c r="Y632" i="13"/>
  <c r="V632" i="13"/>
  <c r="W640" i="13"/>
  <c r="X640" i="13"/>
  <c r="Y640" i="13"/>
  <c r="V640" i="13"/>
  <c r="W648" i="13"/>
  <c r="X648" i="13"/>
  <c r="Y648" i="13"/>
  <c r="V648" i="13"/>
  <c r="W656" i="13"/>
  <c r="X656" i="13"/>
  <c r="Y656" i="13"/>
  <c r="V656" i="13"/>
  <c r="W664" i="13"/>
  <c r="X664" i="13"/>
  <c r="Y664" i="13"/>
  <c r="V664" i="13"/>
  <c r="W672" i="13"/>
  <c r="X672" i="13"/>
  <c r="Y672" i="13"/>
  <c r="V672" i="13"/>
  <c r="W680" i="13"/>
  <c r="X680" i="13"/>
  <c r="Y680" i="13"/>
  <c r="V680" i="13"/>
  <c r="W688" i="13"/>
  <c r="X688" i="13"/>
  <c r="Y688" i="13"/>
  <c r="V688" i="13"/>
  <c r="W696" i="13"/>
  <c r="X696" i="13"/>
  <c r="Y696" i="13"/>
  <c r="V696" i="13"/>
  <c r="W704" i="13"/>
  <c r="X704" i="13"/>
  <c r="Y704" i="13"/>
  <c r="V704" i="13"/>
  <c r="W712" i="13"/>
  <c r="X712" i="13"/>
  <c r="Y712" i="13"/>
  <c r="V712" i="13"/>
  <c r="W720" i="13"/>
  <c r="X720" i="13"/>
  <c r="Y720" i="13"/>
  <c r="V720" i="13"/>
  <c r="W728" i="13"/>
  <c r="X728" i="13"/>
  <c r="Y728" i="13"/>
  <c r="V728" i="13"/>
  <c r="W736" i="13"/>
  <c r="X736" i="13"/>
  <c r="Y736" i="13"/>
  <c r="V736" i="13"/>
  <c r="W744" i="13"/>
  <c r="X744" i="13"/>
  <c r="Y744" i="13"/>
  <c r="V744" i="13"/>
  <c r="W752" i="13"/>
  <c r="X752" i="13"/>
  <c r="Y752" i="13"/>
  <c r="V752" i="13"/>
  <c r="W760" i="13"/>
  <c r="X760" i="13"/>
  <c r="Y760" i="13"/>
  <c r="V760" i="13"/>
  <c r="W768" i="13"/>
  <c r="X768" i="13"/>
  <c r="Y768" i="13"/>
  <c r="V768" i="13"/>
  <c r="W776" i="13"/>
  <c r="X776" i="13"/>
  <c r="Y776" i="13"/>
  <c r="V776" i="13"/>
  <c r="W784" i="13"/>
  <c r="X784" i="13"/>
  <c r="Y784" i="13"/>
  <c r="V784" i="13"/>
  <c r="W792" i="13"/>
  <c r="X792" i="13"/>
  <c r="Y792" i="13"/>
  <c r="V792" i="13"/>
  <c r="W800" i="13"/>
  <c r="X800" i="13"/>
  <c r="Y800" i="13"/>
  <c r="V800" i="13"/>
  <c r="W808" i="13"/>
  <c r="X808" i="13"/>
  <c r="Y808" i="13"/>
  <c r="V808" i="13"/>
  <c r="W816" i="13"/>
  <c r="X816" i="13"/>
  <c r="Y816" i="13"/>
  <c r="V816" i="13"/>
  <c r="W824" i="13"/>
  <c r="X824" i="13"/>
  <c r="Y824" i="13"/>
  <c r="V824" i="13"/>
  <c r="W832" i="13"/>
  <c r="X832" i="13"/>
  <c r="Y832" i="13"/>
  <c r="V832" i="13"/>
  <c r="W840" i="13"/>
  <c r="X840" i="13"/>
  <c r="Y840" i="13"/>
  <c r="V840" i="13"/>
  <c r="W848" i="13"/>
  <c r="X848" i="13"/>
  <c r="Y848" i="13"/>
  <c r="V848" i="13"/>
  <c r="W856" i="13"/>
  <c r="X856" i="13"/>
  <c r="Y856" i="13"/>
  <c r="V856" i="13"/>
  <c r="W864" i="13"/>
  <c r="X864" i="13"/>
  <c r="Y864" i="13"/>
  <c r="V864" i="13"/>
  <c r="W872" i="13"/>
  <c r="X872" i="13"/>
  <c r="Y872" i="13"/>
  <c r="V872" i="13"/>
  <c r="W880" i="13"/>
  <c r="X880" i="13"/>
  <c r="Y880" i="13"/>
  <c r="V880" i="13"/>
  <c r="W888" i="13"/>
  <c r="X888" i="13"/>
  <c r="Y888" i="13"/>
  <c r="V888" i="13"/>
  <c r="X896" i="13"/>
  <c r="Y896" i="13"/>
  <c r="W896" i="13"/>
  <c r="V896" i="13"/>
  <c r="X904" i="13"/>
  <c r="Y904" i="13"/>
  <c r="V904" i="13"/>
  <c r="W904" i="13"/>
  <c r="X912" i="13"/>
  <c r="Y912" i="13"/>
  <c r="V912" i="13"/>
  <c r="W912" i="13"/>
  <c r="X920" i="13"/>
  <c r="Y920" i="13"/>
  <c r="W920" i="13"/>
  <c r="V920" i="13"/>
  <c r="X928" i="13"/>
  <c r="Y928" i="13"/>
  <c r="V928" i="13"/>
  <c r="W928" i="13"/>
  <c r="X936" i="13"/>
  <c r="Y936" i="13"/>
  <c r="V936" i="13"/>
  <c r="W936" i="13"/>
  <c r="X944" i="13"/>
  <c r="Y944" i="13"/>
  <c r="V944" i="13"/>
  <c r="W944" i="13"/>
  <c r="X952" i="13"/>
  <c r="Y952" i="13"/>
  <c r="V952" i="13"/>
  <c r="W952" i="13"/>
  <c r="X960" i="13"/>
  <c r="Y960" i="13"/>
  <c r="W960" i="13"/>
  <c r="V960" i="13"/>
  <c r="X968" i="13"/>
  <c r="Y968" i="13"/>
  <c r="V968" i="13"/>
  <c r="W968" i="13"/>
  <c r="X976" i="13"/>
  <c r="Y976" i="13"/>
  <c r="V976" i="13"/>
  <c r="W976" i="13"/>
  <c r="X984" i="13"/>
  <c r="Y984" i="13"/>
  <c r="W984" i="13"/>
  <c r="V984" i="13"/>
  <c r="X992" i="13"/>
  <c r="Y992" i="13"/>
  <c r="V992" i="13"/>
  <c r="W992" i="13"/>
  <c r="X1000" i="13"/>
  <c r="Y1000" i="13"/>
  <c r="V1000" i="13"/>
  <c r="W1000" i="13"/>
  <c r="X1008" i="13"/>
  <c r="Y1008" i="13"/>
  <c r="V1008" i="13"/>
  <c r="W1008" i="13"/>
  <c r="X1016" i="13"/>
  <c r="Y1016" i="13"/>
  <c r="V1016" i="13"/>
  <c r="W1016" i="13"/>
  <c r="X1024" i="13"/>
  <c r="Y1024" i="13"/>
  <c r="W1024" i="13"/>
  <c r="V1024" i="13"/>
  <c r="X1032" i="13"/>
  <c r="Y1032" i="13"/>
  <c r="V1032" i="13"/>
  <c r="W1032" i="13"/>
  <c r="X1040" i="13"/>
  <c r="Y1040" i="13"/>
  <c r="V1040" i="13"/>
  <c r="W1040" i="13"/>
  <c r="X1048" i="13"/>
  <c r="Y1048" i="13"/>
  <c r="W1048" i="13"/>
  <c r="V1048" i="13"/>
  <c r="X1056" i="13"/>
  <c r="Y1056" i="13"/>
  <c r="V1056" i="13"/>
  <c r="W1056" i="13"/>
  <c r="Y41" i="14"/>
  <c r="X41" i="14"/>
  <c r="V41" i="14"/>
  <c r="W41" i="14"/>
  <c r="Y49" i="14"/>
  <c r="X49" i="14"/>
  <c r="V49" i="14"/>
  <c r="W49" i="14"/>
  <c r="X60" i="14"/>
  <c r="Y60" i="14"/>
  <c r="V60" i="14"/>
  <c r="W60" i="14"/>
  <c r="X68" i="14"/>
  <c r="Y68" i="14"/>
  <c r="V68" i="14"/>
  <c r="W68" i="14"/>
  <c r="X76" i="14"/>
  <c r="Y76" i="14"/>
  <c r="V76" i="14"/>
  <c r="W76" i="14"/>
  <c r="X84" i="14"/>
  <c r="Y84" i="14"/>
  <c r="V84" i="14"/>
  <c r="W84" i="14"/>
  <c r="X92" i="14"/>
  <c r="Y92" i="14"/>
  <c r="V92" i="14"/>
  <c r="W92" i="14"/>
  <c r="X100" i="14"/>
  <c r="Y100" i="14"/>
  <c r="V100" i="14"/>
  <c r="W100" i="14"/>
  <c r="X108" i="14"/>
  <c r="Y108" i="14"/>
  <c r="V108" i="14"/>
  <c r="W108" i="14"/>
  <c r="X116" i="14"/>
  <c r="Y116" i="14"/>
  <c r="V116" i="14"/>
  <c r="W116" i="14"/>
  <c r="X124" i="14"/>
  <c r="Y124" i="14"/>
  <c r="V124" i="14"/>
  <c r="W124" i="14"/>
  <c r="X132" i="14"/>
  <c r="Y132" i="14"/>
  <c r="V132" i="14"/>
  <c r="W132" i="14"/>
  <c r="X140" i="14"/>
  <c r="Y140" i="14"/>
  <c r="V140" i="14"/>
  <c r="W140" i="14"/>
  <c r="X148" i="14"/>
  <c r="Y148" i="14"/>
  <c r="V148" i="14"/>
  <c r="W148" i="14"/>
  <c r="X156" i="14"/>
  <c r="Y156" i="14"/>
  <c r="V156" i="14"/>
  <c r="W156" i="14"/>
  <c r="X164" i="14"/>
  <c r="Y164" i="14"/>
  <c r="V164" i="14"/>
  <c r="W164" i="14"/>
  <c r="X172" i="14"/>
  <c r="Y172" i="14"/>
  <c r="V172" i="14"/>
  <c r="W172" i="14"/>
  <c r="X180" i="14"/>
  <c r="Y180" i="14"/>
  <c r="V180" i="14"/>
  <c r="W180" i="14"/>
  <c r="X188" i="14"/>
  <c r="Y188" i="14"/>
  <c r="V188" i="14"/>
  <c r="W188" i="14"/>
  <c r="X196" i="14"/>
  <c r="Y196" i="14"/>
  <c r="V196" i="14"/>
  <c r="W196" i="14"/>
  <c r="X204" i="14"/>
  <c r="Y204" i="14"/>
  <c r="V204" i="14"/>
  <c r="W204" i="14"/>
  <c r="X212" i="14"/>
  <c r="Y212" i="14"/>
  <c r="V212" i="14"/>
  <c r="W212" i="14"/>
  <c r="X220" i="14"/>
  <c r="Y220" i="14"/>
  <c r="V220" i="14"/>
  <c r="W220" i="14"/>
  <c r="X228" i="14"/>
  <c r="Y228" i="14"/>
  <c r="V228" i="14"/>
  <c r="W228" i="14"/>
  <c r="X236" i="14"/>
  <c r="Y236" i="14"/>
  <c r="V236" i="14"/>
  <c r="W236" i="14"/>
  <c r="X244" i="14"/>
  <c r="Y244" i="14"/>
  <c r="V244" i="14"/>
  <c r="W244" i="14"/>
  <c r="X252" i="14"/>
  <c r="Y252" i="14"/>
  <c r="V252" i="14"/>
  <c r="W252" i="14"/>
  <c r="X260" i="14"/>
  <c r="Y260" i="14"/>
  <c r="V260" i="14"/>
  <c r="W260" i="14"/>
  <c r="X268" i="14"/>
  <c r="Y268" i="14"/>
  <c r="V268" i="14"/>
  <c r="W268" i="14"/>
  <c r="X276" i="14"/>
  <c r="Y276" i="14"/>
  <c r="V276" i="14"/>
  <c r="W276" i="14"/>
  <c r="X284" i="14"/>
  <c r="Y284" i="14"/>
  <c r="V284" i="14"/>
  <c r="W284" i="14"/>
  <c r="X292" i="14"/>
  <c r="Y292" i="14"/>
  <c r="V292" i="14"/>
  <c r="W292" i="14"/>
  <c r="X300" i="14"/>
  <c r="Y300" i="14"/>
  <c r="V300" i="14"/>
  <c r="W300" i="14"/>
  <c r="X308" i="14"/>
  <c r="Y308" i="14"/>
  <c r="V308" i="14"/>
  <c r="W308" i="14"/>
  <c r="X316" i="14"/>
  <c r="Y316" i="14"/>
  <c r="V316" i="14"/>
  <c r="W316" i="14"/>
  <c r="X324" i="14"/>
  <c r="Y324" i="14"/>
  <c r="V324" i="14"/>
  <c r="W324" i="14"/>
  <c r="X332" i="14"/>
  <c r="Y332" i="14"/>
  <c r="V332" i="14"/>
  <c r="W332" i="14"/>
  <c r="X340" i="14"/>
  <c r="Y340" i="14"/>
  <c r="V340" i="14"/>
  <c r="W340" i="14"/>
  <c r="X348" i="14"/>
  <c r="Y348" i="14"/>
  <c r="V348" i="14"/>
  <c r="W348" i="14"/>
  <c r="X356" i="14"/>
  <c r="Y356" i="14"/>
  <c r="V356" i="14"/>
  <c r="W356" i="14"/>
  <c r="X364" i="14"/>
  <c r="Y364" i="14"/>
  <c r="V364" i="14"/>
  <c r="W364" i="14"/>
  <c r="X372" i="14"/>
  <c r="Y372" i="14"/>
  <c r="V372" i="14"/>
  <c r="W372" i="14"/>
  <c r="X380" i="14"/>
  <c r="Y380" i="14"/>
  <c r="V380" i="14"/>
  <c r="W380" i="14"/>
  <c r="X388" i="14"/>
  <c r="Y388" i="14"/>
  <c r="V388" i="14"/>
  <c r="W388" i="14"/>
  <c r="X396" i="14"/>
  <c r="Y396" i="14"/>
  <c r="V396" i="14"/>
  <c r="W396" i="14"/>
  <c r="X404" i="14"/>
  <c r="Y404" i="14"/>
  <c r="V404" i="14"/>
  <c r="W404" i="14"/>
  <c r="X412" i="14"/>
  <c r="Y412" i="14"/>
  <c r="V412" i="14"/>
  <c r="W412" i="14"/>
  <c r="X420" i="14"/>
  <c r="Y420" i="14"/>
  <c r="V420" i="14"/>
  <c r="W420" i="14"/>
  <c r="X428" i="14"/>
  <c r="Y428" i="14"/>
  <c r="V428" i="14"/>
  <c r="W428" i="14"/>
  <c r="X436" i="14"/>
  <c r="Y436" i="14"/>
  <c r="V436" i="14"/>
  <c r="W436" i="14"/>
  <c r="X444" i="14"/>
  <c r="Y444" i="14"/>
  <c r="V444" i="14"/>
  <c r="W444" i="14"/>
  <c r="X452" i="14"/>
  <c r="Y452" i="14"/>
  <c r="V452" i="14"/>
  <c r="W452" i="14"/>
  <c r="X460" i="14"/>
  <c r="Y460" i="14"/>
  <c r="V460" i="14"/>
  <c r="W460" i="14"/>
  <c r="X468" i="14"/>
  <c r="Y468" i="14"/>
  <c r="V468" i="14"/>
  <c r="W468" i="14"/>
  <c r="X476" i="14"/>
  <c r="Y476" i="14"/>
  <c r="V476" i="14"/>
  <c r="W476" i="14"/>
  <c r="X484" i="14"/>
  <c r="Y484" i="14"/>
  <c r="V484" i="14"/>
  <c r="W484" i="14"/>
  <c r="X492" i="14"/>
  <c r="Y492" i="14"/>
  <c r="V492" i="14"/>
  <c r="W492" i="14"/>
  <c r="X500" i="14"/>
  <c r="Y500" i="14"/>
  <c r="V500" i="14"/>
  <c r="W500" i="14"/>
  <c r="X508" i="14"/>
  <c r="Y508" i="14"/>
  <c r="V508" i="14"/>
  <c r="W508" i="14"/>
  <c r="X516" i="14"/>
  <c r="Y516" i="14"/>
  <c r="V516" i="14"/>
  <c r="W516" i="14"/>
  <c r="X524" i="14"/>
  <c r="Y524" i="14"/>
  <c r="V524" i="14"/>
  <c r="W524" i="14"/>
  <c r="X532" i="14"/>
  <c r="Y532" i="14"/>
  <c r="V532" i="14"/>
  <c r="W532" i="14"/>
  <c r="X540" i="14"/>
  <c r="Y540" i="14"/>
  <c r="V540" i="14"/>
  <c r="W540" i="14"/>
  <c r="X548" i="14"/>
  <c r="Y548" i="14"/>
  <c r="V548" i="14"/>
  <c r="W548" i="14"/>
  <c r="X556" i="14"/>
  <c r="Y556" i="14"/>
  <c r="V556" i="14"/>
  <c r="W556" i="14"/>
  <c r="X564" i="14"/>
  <c r="Y564" i="14"/>
  <c r="V564" i="14"/>
  <c r="W564" i="14"/>
  <c r="X572" i="14"/>
  <c r="Y572" i="14"/>
  <c r="V572" i="14"/>
  <c r="W572" i="14"/>
  <c r="X580" i="14"/>
  <c r="Y580" i="14"/>
  <c r="V580" i="14"/>
  <c r="W580" i="14"/>
  <c r="X588" i="14"/>
  <c r="Y588" i="14"/>
  <c r="V588" i="14"/>
  <c r="W588" i="14"/>
  <c r="X596" i="14"/>
  <c r="Y596" i="14"/>
  <c r="V596" i="14"/>
  <c r="W596" i="14"/>
  <c r="X604" i="14"/>
  <c r="Y604" i="14"/>
  <c r="V604" i="14"/>
  <c r="W604" i="14"/>
  <c r="X612" i="14"/>
  <c r="Y612" i="14"/>
  <c r="V612" i="14"/>
  <c r="W612" i="14"/>
  <c r="X620" i="14"/>
  <c r="Y620" i="14"/>
  <c r="V620" i="14"/>
  <c r="W620" i="14"/>
  <c r="X628" i="14"/>
  <c r="Y628" i="14"/>
  <c r="V628" i="14"/>
  <c r="W628" i="14"/>
  <c r="X636" i="14"/>
  <c r="Y636" i="14"/>
  <c r="V636" i="14"/>
  <c r="W636" i="14"/>
  <c r="X644" i="14"/>
  <c r="Y644" i="14"/>
  <c r="V644" i="14"/>
  <c r="W644" i="14"/>
  <c r="X652" i="14"/>
  <c r="Y652" i="14"/>
  <c r="V652" i="14"/>
  <c r="W652" i="14"/>
  <c r="X660" i="14"/>
  <c r="Y660" i="14"/>
  <c r="V660" i="14"/>
  <c r="W660" i="14"/>
  <c r="X668" i="14"/>
  <c r="Y668" i="14"/>
  <c r="V668" i="14"/>
  <c r="W668" i="14"/>
  <c r="X676" i="14"/>
  <c r="Y676" i="14"/>
  <c r="V676" i="14"/>
  <c r="W676" i="14"/>
  <c r="X684" i="14"/>
  <c r="Y684" i="14"/>
  <c r="V684" i="14"/>
  <c r="W684" i="14"/>
  <c r="X692" i="14"/>
  <c r="Y692" i="14"/>
  <c r="V692" i="14"/>
  <c r="W692" i="14"/>
  <c r="X700" i="14"/>
  <c r="Y700" i="14"/>
  <c r="V700" i="14"/>
  <c r="W700" i="14"/>
  <c r="X708" i="14"/>
  <c r="Y708" i="14"/>
  <c r="V708" i="14"/>
  <c r="W708" i="14"/>
  <c r="X716" i="14"/>
  <c r="Y716" i="14"/>
  <c r="V716" i="14"/>
  <c r="W716" i="14"/>
  <c r="X724" i="14"/>
  <c r="Y724" i="14"/>
  <c r="V724" i="14"/>
  <c r="W724" i="14"/>
  <c r="X732" i="14"/>
  <c r="Y732" i="14"/>
  <c r="V732" i="14"/>
  <c r="W732" i="14"/>
  <c r="X740" i="14"/>
  <c r="Y740" i="14"/>
  <c r="V740" i="14"/>
  <c r="W740" i="14"/>
  <c r="X748" i="14"/>
  <c r="Y748" i="14"/>
  <c r="V748" i="14"/>
  <c r="W748" i="14"/>
  <c r="X756" i="14"/>
  <c r="Y756" i="14"/>
  <c r="V756" i="14"/>
  <c r="W756" i="14"/>
  <c r="X764" i="14"/>
  <c r="Y764" i="14"/>
  <c r="V764" i="14"/>
  <c r="W764" i="14"/>
  <c r="X772" i="14"/>
  <c r="Y772" i="14"/>
  <c r="V772" i="14"/>
  <c r="W772" i="14"/>
  <c r="X780" i="14"/>
  <c r="Y780" i="14"/>
  <c r="V780" i="14"/>
  <c r="W780" i="14"/>
  <c r="X788" i="14"/>
  <c r="Y788" i="14"/>
  <c r="V788" i="14"/>
  <c r="W788" i="14"/>
  <c r="X796" i="14"/>
  <c r="Y796" i="14"/>
  <c r="V796" i="14"/>
  <c r="W796" i="14"/>
  <c r="X804" i="14"/>
  <c r="Y804" i="14"/>
  <c r="V804" i="14"/>
  <c r="W804" i="14"/>
  <c r="X812" i="14"/>
  <c r="Y812" i="14"/>
  <c r="V812" i="14"/>
  <c r="W812" i="14"/>
  <c r="X820" i="14"/>
  <c r="Y820" i="14"/>
  <c r="V820" i="14"/>
  <c r="W820" i="14"/>
  <c r="X828" i="14"/>
  <c r="Y828" i="14"/>
  <c r="V828" i="14"/>
  <c r="W828" i="14"/>
  <c r="X836" i="14"/>
  <c r="Y836" i="14"/>
  <c r="V836" i="14"/>
  <c r="W836" i="14"/>
  <c r="X844" i="14"/>
  <c r="Y844" i="14"/>
  <c r="V844" i="14"/>
  <c r="W844" i="14"/>
  <c r="X852" i="14"/>
  <c r="Y852" i="14"/>
  <c r="V852" i="14"/>
  <c r="W852" i="14"/>
  <c r="X860" i="14"/>
  <c r="Y860" i="14"/>
  <c r="V860" i="14"/>
  <c r="W860" i="14"/>
  <c r="X868" i="14"/>
  <c r="Y868" i="14"/>
  <c r="V868" i="14"/>
  <c r="W868" i="14"/>
  <c r="X876" i="14"/>
  <c r="Y876" i="14"/>
  <c r="V876" i="14"/>
  <c r="W876" i="14"/>
  <c r="X884" i="14"/>
  <c r="Y884" i="14"/>
  <c r="V884" i="14"/>
  <c r="W884" i="14"/>
  <c r="X892" i="14"/>
  <c r="Y892" i="14"/>
  <c r="V892" i="14"/>
  <c r="W892" i="14"/>
  <c r="Y900" i="14"/>
  <c r="X900" i="14"/>
  <c r="V900" i="14"/>
  <c r="W900" i="14"/>
  <c r="Y908" i="14"/>
  <c r="V908" i="14"/>
  <c r="W908" i="14"/>
  <c r="X908" i="14"/>
  <c r="Y916" i="14"/>
  <c r="V916" i="14"/>
  <c r="W916" i="14"/>
  <c r="X916" i="14"/>
  <c r="Y924" i="14"/>
  <c r="X924" i="14"/>
  <c r="V924" i="14"/>
  <c r="W924" i="14"/>
  <c r="Y932" i="14"/>
  <c r="V932" i="14"/>
  <c r="W932" i="14"/>
  <c r="X932" i="14"/>
  <c r="Y940" i="14"/>
  <c r="V940" i="14"/>
  <c r="W940" i="14"/>
  <c r="X940" i="14"/>
  <c r="Y948" i="14"/>
  <c r="V948" i="14"/>
  <c r="X948" i="14"/>
  <c r="W948" i="14"/>
  <c r="Y956" i="14"/>
  <c r="V956" i="14"/>
  <c r="W956" i="14"/>
  <c r="X956" i="14"/>
  <c r="Y964" i="14"/>
  <c r="X964" i="14"/>
  <c r="V964" i="14"/>
  <c r="W964" i="14"/>
  <c r="Y972" i="14"/>
  <c r="V972" i="14"/>
  <c r="W972" i="14"/>
  <c r="X972" i="14"/>
  <c r="Y980" i="14"/>
  <c r="V980" i="14"/>
  <c r="W980" i="14"/>
  <c r="X980" i="14"/>
  <c r="Y988" i="14"/>
  <c r="X988" i="14"/>
  <c r="V988" i="14"/>
  <c r="W988" i="14"/>
  <c r="Y996" i="14"/>
  <c r="V996" i="14"/>
  <c r="W996" i="14"/>
  <c r="X996" i="14"/>
  <c r="Y1004" i="14"/>
  <c r="V1004" i="14"/>
  <c r="W1004" i="14"/>
  <c r="X1004" i="14"/>
  <c r="Y1012" i="14"/>
  <c r="V1012" i="14"/>
  <c r="X1012" i="14"/>
  <c r="W1012" i="14"/>
  <c r="Y1020" i="14"/>
  <c r="V1020" i="14"/>
  <c r="W1020" i="14"/>
  <c r="X1020" i="14"/>
  <c r="Y1028" i="14"/>
  <c r="X1028" i="14"/>
  <c r="V1028" i="14"/>
  <c r="W1028" i="14"/>
  <c r="Y1036" i="14"/>
  <c r="V1036" i="14"/>
  <c r="W1036" i="14"/>
  <c r="X1036" i="14"/>
  <c r="Y1044" i="14"/>
  <c r="V1044" i="14"/>
  <c r="W1044" i="14"/>
  <c r="X1044" i="14"/>
  <c r="Y1052" i="14"/>
  <c r="V1052" i="14"/>
  <c r="W1052" i="14"/>
  <c r="X1052" i="14"/>
  <c r="Y37" i="15"/>
  <c r="X37" i="15"/>
  <c r="V37" i="15"/>
  <c r="W37" i="15"/>
  <c r="Y45" i="15"/>
  <c r="X45" i="15"/>
  <c r="V45" i="15"/>
  <c r="W45" i="15"/>
  <c r="Y53" i="15"/>
  <c r="X53" i="15"/>
  <c r="V53" i="15"/>
  <c r="W53" i="15"/>
  <c r="X64" i="15"/>
  <c r="Y64" i="15"/>
  <c r="V64" i="15"/>
  <c r="W64" i="15"/>
  <c r="X72" i="15"/>
  <c r="Y72" i="15"/>
  <c r="V72" i="15"/>
  <c r="W72" i="15"/>
  <c r="X80" i="15"/>
  <c r="Y80" i="15"/>
  <c r="V80" i="15"/>
  <c r="W80" i="15"/>
  <c r="X88" i="15"/>
  <c r="Y88" i="15"/>
  <c r="V88" i="15"/>
  <c r="W88" i="15"/>
  <c r="X96" i="15"/>
  <c r="Y96" i="15"/>
  <c r="V96" i="15"/>
  <c r="W96" i="15"/>
  <c r="X104" i="15"/>
  <c r="Y104" i="15"/>
  <c r="V104" i="15"/>
  <c r="W104" i="15"/>
  <c r="X112" i="15"/>
  <c r="Y112" i="15"/>
  <c r="V112" i="15"/>
  <c r="W112" i="15"/>
  <c r="X120" i="15"/>
  <c r="Y120" i="15"/>
  <c r="V120" i="15"/>
  <c r="W120" i="15"/>
  <c r="X128" i="15"/>
  <c r="Y128" i="15"/>
  <c r="V128" i="15"/>
  <c r="W128" i="15"/>
  <c r="X136" i="15"/>
  <c r="Y136" i="15"/>
  <c r="V136" i="15"/>
  <c r="W136" i="15"/>
  <c r="X144" i="15"/>
  <c r="Y144" i="15"/>
  <c r="V144" i="15"/>
  <c r="W144" i="15"/>
  <c r="X152" i="15"/>
  <c r="Y152" i="15"/>
  <c r="V152" i="15"/>
  <c r="W152" i="15"/>
  <c r="X160" i="15"/>
  <c r="Y160" i="15"/>
  <c r="V160" i="15"/>
  <c r="W160" i="15"/>
  <c r="X168" i="15"/>
  <c r="Y168" i="15"/>
  <c r="V168" i="15"/>
  <c r="W168" i="15"/>
  <c r="X176" i="15"/>
  <c r="Y176" i="15"/>
  <c r="V176" i="15"/>
  <c r="W176" i="15"/>
  <c r="X184" i="15"/>
  <c r="Y184" i="15"/>
  <c r="V184" i="15"/>
  <c r="W184" i="15"/>
  <c r="X192" i="15"/>
  <c r="Y192" i="15"/>
  <c r="V192" i="15"/>
  <c r="W192" i="15"/>
  <c r="X200" i="15"/>
  <c r="Y200" i="15"/>
  <c r="V200" i="15"/>
  <c r="W200" i="15"/>
  <c r="X208" i="15"/>
  <c r="Y208" i="15"/>
  <c r="V208" i="15"/>
  <c r="W208" i="15"/>
  <c r="X216" i="15"/>
  <c r="Y216" i="15"/>
  <c r="V216" i="15"/>
  <c r="W216" i="15"/>
  <c r="X224" i="15"/>
  <c r="Y224" i="15"/>
  <c r="V224" i="15"/>
  <c r="W224" i="15"/>
  <c r="X232" i="15"/>
  <c r="Y232" i="15"/>
  <c r="V232" i="15"/>
  <c r="W232" i="15"/>
  <c r="X240" i="15"/>
  <c r="Y240" i="15"/>
  <c r="V240" i="15"/>
  <c r="W240" i="15"/>
  <c r="X248" i="15"/>
  <c r="Y248" i="15"/>
  <c r="V248" i="15"/>
  <c r="W248" i="15"/>
  <c r="X256" i="15"/>
  <c r="Y256" i="15"/>
  <c r="V256" i="15"/>
  <c r="W256" i="15"/>
  <c r="X264" i="15"/>
  <c r="Y264" i="15"/>
  <c r="V264" i="15"/>
  <c r="W264" i="15"/>
  <c r="X272" i="15"/>
  <c r="Y272" i="15"/>
  <c r="V272" i="15"/>
  <c r="W272" i="15"/>
  <c r="X280" i="15"/>
  <c r="Y280" i="15"/>
  <c r="V280" i="15"/>
  <c r="W280" i="15"/>
  <c r="X288" i="15"/>
  <c r="Y288" i="15"/>
  <c r="V288" i="15"/>
  <c r="W288" i="15"/>
  <c r="X296" i="15"/>
  <c r="Y296" i="15"/>
  <c r="V296" i="15"/>
  <c r="W296" i="15"/>
  <c r="X304" i="15"/>
  <c r="Y304" i="15"/>
  <c r="V304" i="15"/>
  <c r="W304" i="15"/>
  <c r="X312" i="15"/>
  <c r="Y312" i="15"/>
  <c r="V312" i="15"/>
  <c r="W312" i="15"/>
  <c r="X320" i="15"/>
  <c r="Y320" i="15"/>
  <c r="V320" i="15"/>
  <c r="W320" i="15"/>
  <c r="X328" i="15"/>
  <c r="Y328" i="15"/>
  <c r="V328" i="15"/>
  <c r="W328" i="15"/>
  <c r="X336" i="15"/>
  <c r="Y336" i="15"/>
  <c r="V336" i="15"/>
  <c r="W336" i="15"/>
  <c r="X344" i="15"/>
  <c r="Y344" i="15"/>
  <c r="V344" i="15"/>
  <c r="W344" i="15"/>
  <c r="X352" i="15"/>
  <c r="Y352" i="15"/>
  <c r="V352" i="15"/>
  <c r="W352" i="15"/>
  <c r="X360" i="15"/>
  <c r="Y360" i="15"/>
  <c r="V360" i="15"/>
  <c r="W360" i="15"/>
  <c r="X368" i="15"/>
  <c r="Y368" i="15"/>
  <c r="V368" i="15"/>
  <c r="W368" i="15"/>
  <c r="X376" i="15"/>
  <c r="Y376" i="15"/>
  <c r="V376" i="15"/>
  <c r="W376" i="15"/>
  <c r="X384" i="15"/>
  <c r="Y384" i="15"/>
  <c r="V384" i="15"/>
  <c r="W384" i="15"/>
  <c r="X392" i="15"/>
  <c r="Y392" i="15"/>
  <c r="V392" i="15"/>
  <c r="W392" i="15"/>
  <c r="X400" i="15"/>
  <c r="Y400" i="15"/>
  <c r="V400" i="15"/>
  <c r="W400" i="15"/>
  <c r="X408" i="15"/>
  <c r="Y408" i="15"/>
  <c r="V408" i="15"/>
  <c r="W408" i="15"/>
  <c r="X416" i="15"/>
  <c r="Y416" i="15"/>
  <c r="V416" i="15"/>
  <c r="W416" i="15"/>
  <c r="X424" i="15"/>
  <c r="Y424" i="15"/>
  <c r="V424" i="15"/>
  <c r="W424" i="15"/>
  <c r="X432" i="15"/>
  <c r="Y432" i="15"/>
  <c r="V432" i="15"/>
  <c r="W432" i="15"/>
  <c r="X440" i="15"/>
  <c r="Y440" i="15"/>
  <c r="V440" i="15"/>
  <c r="W440" i="15"/>
  <c r="X448" i="15"/>
  <c r="Y448" i="15"/>
  <c r="V448" i="15"/>
  <c r="W448" i="15"/>
  <c r="X456" i="15"/>
  <c r="Y456" i="15"/>
  <c r="V456" i="15"/>
  <c r="W456" i="15"/>
  <c r="X464" i="15"/>
  <c r="Y464" i="15"/>
  <c r="V464" i="15"/>
  <c r="W464" i="15"/>
  <c r="X472" i="15"/>
  <c r="Y472" i="15"/>
  <c r="V472" i="15"/>
  <c r="W472" i="15"/>
  <c r="X480" i="15"/>
  <c r="Y480" i="15"/>
  <c r="V480" i="15"/>
  <c r="W480" i="15"/>
  <c r="X488" i="15"/>
  <c r="Y488" i="15"/>
  <c r="V488" i="15"/>
  <c r="W488" i="15"/>
  <c r="X496" i="15"/>
  <c r="Y496" i="15"/>
  <c r="V496" i="15"/>
  <c r="W496" i="15"/>
  <c r="X504" i="15"/>
  <c r="Y504" i="15"/>
  <c r="V504" i="15"/>
  <c r="W504" i="15"/>
  <c r="X512" i="15"/>
  <c r="Y512" i="15"/>
  <c r="V512" i="15"/>
  <c r="W512" i="15"/>
  <c r="X520" i="15"/>
  <c r="Y520" i="15"/>
  <c r="V520" i="15"/>
  <c r="W520" i="15"/>
  <c r="Y528" i="15"/>
  <c r="V528" i="15"/>
  <c r="X528" i="15"/>
  <c r="W528" i="15"/>
  <c r="Y536" i="15"/>
  <c r="V536" i="15"/>
  <c r="W536" i="15"/>
  <c r="X536" i="15"/>
  <c r="Y544" i="15"/>
  <c r="X544" i="15"/>
  <c r="V544" i="15"/>
  <c r="W544" i="15"/>
  <c r="Y552" i="15"/>
  <c r="V552" i="15"/>
  <c r="W552" i="15"/>
  <c r="X552" i="15"/>
  <c r="Y560" i="15"/>
  <c r="V560" i="15"/>
  <c r="W560" i="15"/>
  <c r="X560" i="15"/>
  <c r="Y568" i="15"/>
  <c r="X568" i="15"/>
  <c r="V568" i="15"/>
  <c r="W568" i="15"/>
  <c r="Y576" i="15"/>
  <c r="V576" i="15"/>
  <c r="W576" i="15"/>
  <c r="X576" i="15"/>
  <c r="Y584" i="15"/>
  <c r="V584" i="15"/>
  <c r="W584" i="15"/>
  <c r="X584" i="15"/>
  <c r="Y592" i="15"/>
  <c r="V592" i="15"/>
  <c r="X592" i="15"/>
  <c r="W592" i="15"/>
  <c r="Y600" i="15"/>
  <c r="V600" i="15"/>
  <c r="W600" i="15"/>
  <c r="X600" i="15"/>
  <c r="Y608" i="15"/>
  <c r="X608" i="15"/>
  <c r="V608" i="15"/>
  <c r="W608" i="15"/>
  <c r="Y616" i="15"/>
  <c r="V616" i="15"/>
  <c r="W616" i="15"/>
  <c r="X616" i="15"/>
  <c r="Y624" i="15"/>
  <c r="V624" i="15"/>
  <c r="W624" i="15"/>
  <c r="X624" i="15"/>
  <c r="Y632" i="15"/>
  <c r="X632" i="15"/>
  <c r="V632" i="15"/>
  <c r="W632" i="15"/>
  <c r="Y640" i="15"/>
  <c r="V640" i="15"/>
  <c r="W640" i="15"/>
  <c r="X640" i="15"/>
  <c r="Y648" i="15"/>
  <c r="V648" i="15"/>
  <c r="W648" i="15"/>
  <c r="X648" i="15"/>
  <c r="Y656" i="15"/>
  <c r="V656" i="15"/>
  <c r="X656" i="15"/>
  <c r="W656" i="15"/>
  <c r="Y664" i="15"/>
  <c r="V664" i="15"/>
  <c r="W664" i="15"/>
  <c r="X664" i="15"/>
  <c r="Y672" i="15"/>
  <c r="X672" i="15"/>
  <c r="V672" i="15"/>
  <c r="W672" i="15"/>
  <c r="Y680" i="15"/>
  <c r="V680" i="15"/>
  <c r="W680" i="15"/>
  <c r="X680" i="15"/>
  <c r="Y688" i="15"/>
  <c r="V688" i="15"/>
  <c r="W688" i="15"/>
  <c r="X688" i="15"/>
  <c r="Y696" i="15"/>
  <c r="V696" i="15"/>
  <c r="W696" i="15"/>
  <c r="X696" i="15"/>
  <c r="Y704" i="15"/>
  <c r="V704" i="15"/>
  <c r="W704" i="15"/>
  <c r="X704" i="15"/>
  <c r="Y712" i="15"/>
  <c r="V712" i="15"/>
  <c r="W712" i="15"/>
  <c r="X712" i="15"/>
  <c r="Y720" i="15"/>
  <c r="V720" i="15"/>
  <c r="W720" i="15"/>
  <c r="X720" i="15"/>
  <c r="Y728" i="15"/>
  <c r="V728" i="15"/>
  <c r="W728" i="15"/>
  <c r="X728" i="15"/>
  <c r="Y736" i="15"/>
  <c r="V736" i="15"/>
  <c r="W736" i="15"/>
  <c r="X736" i="15"/>
  <c r="Y744" i="15"/>
  <c r="V744" i="15"/>
  <c r="W744" i="15"/>
  <c r="X744" i="15"/>
  <c r="Y752" i="15"/>
  <c r="V752" i="15"/>
  <c r="W752" i="15"/>
  <c r="X752" i="15"/>
  <c r="Y760" i="15"/>
  <c r="V760" i="15"/>
  <c r="W760" i="15"/>
  <c r="X760" i="15"/>
  <c r="Y768" i="15"/>
  <c r="V768" i="15"/>
  <c r="W768" i="15"/>
  <c r="X768" i="15"/>
  <c r="Y776" i="15"/>
  <c r="V776" i="15"/>
  <c r="W776" i="15"/>
  <c r="X776" i="15"/>
  <c r="Y784" i="15"/>
  <c r="V784" i="15"/>
  <c r="W784" i="15"/>
  <c r="X784" i="15"/>
  <c r="Y792" i="15"/>
  <c r="V792" i="15"/>
  <c r="W792" i="15"/>
  <c r="X792" i="15"/>
  <c r="Y800" i="15"/>
  <c r="V800" i="15"/>
  <c r="W800" i="15"/>
  <c r="X800" i="15"/>
  <c r="Y808" i="15"/>
  <c r="V808" i="15"/>
  <c r="W808" i="15"/>
  <c r="X808" i="15"/>
  <c r="Y816" i="15"/>
  <c r="V816" i="15"/>
  <c r="W816" i="15"/>
  <c r="X816" i="15"/>
  <c r="Y824" i="15"/>
  <c r="V824" i="15"/>
  <c r="W824" i="15"/>
  <c r="X824" i="15"/>
  <c r="Y832" i="15"/>
  <c r="V832" i="15"/>
  <c r="W832" i="15"/>
  <c r="X832" i="15"/>
  <c r="Y840" i="15"/>
  <c r="V840" i="15"/>
  <c r="W840" i="15"/>
  <c r="X840" i="15"/>
  <c r="Y848" i="15"/>
  <c r="V848" i="15"/>
  <c r="W848" i="15"/>
  <c r="X848" i="15"/>
  <c r="Y856" i="15"/>
  <c r="V856" i="15"/>
  <c r="W856" i="15"/>
  <c r="X856" i="15"/>
  <c r="Y864" i="15"/>
  <c r="V864" i="15"/>
  <c r="W864" i="15"/>
  <c r="X864" i="15"/>
  <c r="Y872" i="15"/>
  <c r="V872" i="15"/>
  <c r="W872" i="15"/>
  <c r="X872" i="15"/>
  <c r="Y880" i="15"/>
  <c r="V880" i="15"/>
  <c r="W880" i="15"/>
  <c r="X880" i="15"/>
  <c r="Y888" i="15"/>
  <c r="V888" i="15"/>
  <c r="W888" i="15"/>
  <c r="X888" i="15"/>
  <c r="Y896" i="15"/>
  <c r="V896" i="15"/>
  <c r="W896" i="15"/>
  <c r="X896" i="15"/>
  <c r="Y904" i="15"/>
  <c r="V904" i="15"/>
  <c r="W904" i="15"/>
  <c r="X904" i="15"/>
  <c r="Y912" i="15"/>
  <c r="V912" i="15"/>
  <c r="W912" i="15"/>
  <c r="X912" i="15"/>
  <c r="Y920" i="15"/>
  <c r="V920" i="15"/>
  <c r="W920" i="15"/>
  <c r="X920" i="15"/>
  <c r="Y928" i="15"/>
  <c r="V928" i="15"/>
  <c r="W928" i="15"/>
  <c r="X928" i="15"/>
  <c r="Y936" i="15"/>
  <c r="V936" i="15"/>
  <c r="W936" i="15"/>
  <c r="X936" i="15"/>
  <c r="Y944" i="15"/>
  <c r="V944" i="15"/>
  <c r="W944" i="15"/>
  <c r="X944" i="15"/>
  <c r="Y952" i="15"/>
  <c r="V952" i="15"/>
  <c r="W952" i="15"/>
  <c r="X952" i="15"/>
  <c r="Y960" i="15"/>
  <c r="V960" i="15"/>
  <c r="W960" i="15"/>
  <c r="X960" i="15"/>
  <c r="Y968" i="15"/>
  <c r="V968" i="15"/>
  <c r="W968" i="15"/>
  <c r="X968" i="15"/>
  <c r="Y976" i="15"/>
  <c r="V976" i="15"/>
  <c r="W976" i="15"/>
  <c r="X976" i="15"/>
  <c r="Y984" i="15"/>
  <c r="V984" i="15"/>
  <c r="W984" i="15"/>
  <c r="X984" i="15"/>
  <c r="Y992" i="15"/>
  <c r="V992" i="15"/>
  <c r="W992" i="15"/>
  <c r="X992" i="15"/>
  <c r="Y1000" i="15"/>
  <c r="W1000" i="15"/>
  <c r="X1000" i="15"/>
  <c r="V1000" i="15"/>
  <c r="Y1008" i="15"/>
  <c r="W1008" i="15"/>
  <c r="X1008" i="15"/>
  <c r="V1008" i="15"/>
  <c r="Y1016" i="15"/>
  <c r="W1016" i="15"/>
  <c r="X1016" i="15"/>
  <c r="V1016" i="15"/>
  <c r="Y1024" i="15"/>
  <c r="W1024" i="15"/>
  <c r="X1024" i="15"/>
  <c r="V1024" i="15"/>
  <c r="Y1032" i="15"/>
  <c r="W1032" i="15"/>
  <c r="X1032" i="15"/>
  <c r="V1032" i="15"/>
  <c r="Y1040" i="15"/>
  <c r="W1040" i="15"/>
  <c r="X1040" i="15"/>
  <c r="V1040" i="15"/>
  <c r="Y1048" i="15"/>
  <c r="W1048" i="15"/>
  <c r="X1048" i="15"/>
  <c r="V1048" i="15"/>
  <c r="Y1056" i="15"/>
  <c r="W1056" i="15"/>
  <c r="X1056" i="15"/>
  <c r="V1056" i="15"/>
  <c r="Y41" i="16"/>
  <c r="V41" i="16"/>
  <c r="W41" i="16"/>
  <c r="X41" i="16"/>
  <c r="Y49" i="16"/>
  <c r="V49" i="16"/>
  <c r="W49" i="16"/>
  <c r="X49" i="16"/>
  <c r="Y60" i="16"/>
  <c r="V60" i="16"/>
  <c r="W60" i="16"/>
  <c r="X60" i="16"/>
  <c r="V68" i="16"/>
  <c r="W68" i="16"/>
  <c r="Y68" i="16"/>
  <c r="X68" i="16"/>
  <c r="Y76" i="16"/>
  <c r="V76" i="16"/>
  <c r="W76" i="16"/>
  <c r="X76" i="16"/>
  <c r="Y84" i="16"/>
  <c r="V84" i="16"/>
  <c r="W84" i="16"/>
  <c r="X84" i="16"/>
  <c r="Y92" i="16"/>
  <c r="V92" i="16"/>
  <c r="W92" i="16"/>
  <c r="X92" i="16"/>
  <c r="Y100" i="16"/>
  <c r="V100" i="16"/>
  <c r="W100" i="16"/>
  <c r="X100" i="16"/>
  <c r="Y108" i="16"/>
  <c r="V108" i="16"/>
  <c r="W108" i="16"/>
  <c r="X108" i="16"/>
  <c r="Y116" i="16"/>
  <c r="V116" i="16"/>
  <c r="W116" i="16"/>
  <c r="X116" i="16"/>
  <c r="Y124" i="16"/>
  <c r="V124" i="16"/>
  <c r="W124" i="16"/>
  <c r="X124" i="16"/>
  <c r="Y132" i="16"/>
  <c r="V132" i="16"/>
  <c r="W132" i="16"/>
  <c r="X132" i="16"/>
  <c r="Y140" i="16"/>
  <c r="V140" i="16"/>
  <c r="W140" i="16"/>
  <c r="X140" i="16"/>
  <c r="Y148" i="16"/>
  <c r="V148" i="16"/>
  <c r="W148" i="16"/>
  <c r="X148" i="16"/>
  <c r="Y156" i="16"/>
  <c r="V156" i="16"/>
  <c r="W156" i="16"/>
  <c r="X156" i="16"/>
  <c r="Y164" i="16"/>
  <c r="V164" i="16"/>
  <c r="W164" i="16"/>
  <c r="X164" i="16"/>
  <c r="Y172" i="16"/>
  <c r="V172" i="16"/>
  <c r="W172" i="16"/>
  <c r="X172" i="16"/>
  <c r="Y180" i="16"/>
  <c r="V180" i="16"/>
  <c r="W180" i="16"/>
  <c r="X180" i="16"/>
  <c r="Y188" i="16"/>
  <c r="V188" i="16"/>
  <c r="W188" i="16"/>
  <c r="X188" i="16"/>
  <c r="Y196" i="16"/>
  <c r="V196" i="16"/>
  <c r="W196" i="16"/>
  <c r="X196" i="16"/>
  <c r="Y204" i="16"/>
  <c r="V204" i="16"/>
  <c r="W204" i="16"/>
  <c r="X204" i="16"/>
  <c r="Y212" i="16"/>
  <c r="V212" i="16"/>
  <c r="W212" i="16"/>
  <c r="X212" i="16"/>
  <c r="Y220" i="16"/>
  <c r="V220" i="16"/>
  <c r="W220" i="16"/>
  <c r="X220" i="16"/>
  <c r="Y228" i="16"/>
  <c r="V228" i="16"/>
  <c r="W228" i="16"/>
  <c r="X228" i="16"/>
  <c r="Y236" i="16"/>
  <c r="V236" i="16"/>
  <c r="W236" i="16"/>
  <c r="X236" i="16"/>
  <c r="Y244" i="16"/>
  <c r="V244" i="16"/>
  <c r="W244" i="16"/>
  <c r="X244" i="16"/>
  <c r="Y252" i="16"/>
  <c r="V252" i="16"/>
  <c r="W252" i="16"/>
  <c r="X252" i="16"/>
  <c r="Y260" i="16"/>
  <c r="V260" i="16"/>
  <c r="W260" i="16"/>
  <c r="X260" i="16"/>
  <c r="Y268" i="16"/>
  <c r="W268" i="16"/>
  <c r="X268" i="16"/>
  <c r="V268" i="16"/>
  <c r="Y276" i="16"/>
  <c r="W276" i="16"/>
  <c r="X276" i="16"/>
  <c r="V276" i="16"/>
  <c r="Y284" i="16"/>
  <c r="W284" i="16"/>
  <c r="X284" i="16"/>
  <c r="V284" i="16"/>
  <c r="Y292" i="16"/>
  <c r="W292" i="16"/>
  <c r="X292" i="16"/>
  <c r="V292" i="16"/>
  <c r="Y300" i="16"/>
  <c r="W300" i="16"/>
  <c r="X300" i="16"/>
  <c r="V300" i="16"/>
  <c r="Y308" i="16"/>
  <c r="W308" i="16"/>
  <c r="X308" i="16"/>
  <c r="V308" i="16"/>
  <c r="Y316" i="16"/>
  <c r="W316" i="16"/>
  <c r="X316" i="16"/>
  <c r="V316" i="16"/>
  <c r="Y324" i="16"/>
  <c r="W324" i="16"/>
  <c r="X324" i="16"/>
  <c r="V324" i="16"/>
  <c r="Y332" i="16"/>
  <c r="W332" i="16"/>
  <c r="X332" i="16"/>
  <c r="V332" i="16"/>
  <c r="Y340" i="16"/>
  <c r="W340" i="16"/>
  <c r="X340" i="16"/>
  <c r="V340" i="16"/>
  <c r="Y348" i="16"/>
  <c r="W348" i="16"/>
  <c r="X348" i="16"/>
  <c r="V348" i="16"/>
  <c r="Y356" i="16"/>
  <c r="W356" i="16"/>
  <c r="X356" i="16"/>
  <c r="V356" i="16"/>
  <c r="Y364" i="16"/>
  <c r="W364" i="16"/>
  <c r="X364" i="16"/>
  <c r="V364" i="16"/>
  <c r="Y372" i="16"/>
  <c r="W372" i="16"/>
  <c r="X372" i="16"/>
  <c r="V372" i="16"/>
  <c r="Y380" i="16"/>
  <c r="W380" i="16"/>
  <c r="X380" i="16"/>
  <c r="V380" i="16"/>
  <c r="Y388" i="16"/>
  <c r="W388" i="16"/>
  <c r="X388" i="16"/>
  <c r="V388" i="16"/>
  <c r="Y396" i="16"/>
  <c r="W396" i="16"/>
  <c r="X396" i="16"/>
  <c r="V396" i="16"/>
  <c r="Y404" i="16"/>
  <c r="W404" i="16"/>
  <c r="X404" i="16"/>
  <c r="V404" i="16"/>
  <c r="Y412" i="16"/>
  <c r="W412" i="16"/>
  <c r="X412" i="16"/>
  <c r="V412" i="16"/>
  <c r="Y420" i="16"/>
  <c r="W420" i="16"/>
  <c r="X420" i="16"/>
  <c r="V420" i="16"/>
  <c r="Y428" i="16"/>
  <c r="W428" i="16"/>
  <c r="X428" i="16"/>
  <c r="V428" i="16"/>
  <c r="Y436" i="16"/>
  <c r="W436" i="16"/>
  <c r="X436" i="16"/>
  <c r="V436" i="16"/>
  <c r="Y444" i="16"/>
  <c r="W444" i="16"/>
  <c r="X444" i="16"/>
  <c r="V444" i="16"/>
  <c r="Y452" i="16"/>
  <c r="W452" i="16"/>
  <c r="X452" i="16"/>
  <c r="V452" i="16"/>
  <c r="Y460" i="16"/>
  <c r="W460" i="16"/>
  <c r="X460" i="16"/>
  <c r="V460" i="16"/>
  <c r="Y468" i="16"/>
  <c r="W468" i="16"/>
  <c r="X468" i="16"/>
  <c r="V468" i="16"/>
  <c r="Y476" i="16"/>
  <c r="W476" i="16"/>
  <c r="X476" i="16"/>
  <c r="V476" i="16"/>
  <c r="Y484" i="16"/>
  <c r="W484" i="16"/>
  <c r="X484" i="16"/>
  <c r="V484" i="16"/>
  <c r="Y492" i="16"/>
  <c r="W492" i="16"/>
  <c r="X492" i="16"/>
  <c r="V492" i="16"/>
  <c r="Y500" i="16"/>
  <c r="W500" i="16"/>
  <c r="X500" i="16"/>
  <c r="V500" i="16"/>
  <c r="Y508" i="16"/>
  <c r="W508" i="16"/>
  <c r="X508" i="16"/>
  <c r="V508" i="16"/>
  <c r="Y516" i="16"/>
  <c r="W516" i="16"/>
  <c r="X516" i="16"/>
  <c r="V516" i="16"/>
  <c r="Y524" i="16"/>
  <c r="W524" i="16"/>
  <c r="X524" i="16"/>
  <c r="V524" i="16"/>
  <c r="Y532" i="16"/>
  <c r="W532" i="16"/>
  <c r="X532" i="16"/>
  <c r="V532" i="16"/>
  <c r="Y540" i="16"/>
  <c r="W540" i="16"/>
  <c r="X540" i="16"/>
  <c r="V540" i="16"/>
  <c r="Y548" i="16"/>
  <c r="W548" i="16"/>
  <c r="X548" i="16"/>
  <c r="V548" i="16"/>
  <c r="Y556" i="16"/>
  <c r="W556" i="16"/>
  <c r="X556" i="16"/>
  <c r="V556" i="16"/>
  <c r="Y564" i="16"/>
  <c r="W564" i="16"/>
  <c r="X564" i="16"/>
  <c r="V564" i="16"/>
  <c r="Y572" i="16"/>
  <c r="W572" i="16"/>
  <c r="X572" i="16"/>
  <c r="V572" i="16"/>
  <c r="Y580" i="16"/>
  <c r="W580" i="16"/>
  <c r="X580" i="16"/>
  <c r="V580" i="16"/>
  <c r="Y588" i="16"/>
  <c r="W588" i="16"/>
  <c r="X588" i="16"/>
  <c r="V588" i="16"/>
  <c r="Y596" i="16"/>
  <c r="W596" i="16"/>
  <c r="X596" i="16"/>
  <c r="V596" i="16"/>
  <c r="Y604" i="16"/>
  <c r="W604" i="16"/>
  <c r="X604" i="16"/>
  <c r="V604" i="16"/>
  <c r="Y612" i="16"/>
  <c r="W612" i="16"/>
  <c r="X612" i="16"/>
  <c r="V612" i="16"/>
  <c r="Y620" i="16"/>
  <c r="W620" i="16"/>
  <c r="X620" i="16"/>
  <c r="V620" i="16"/>
  <c r="Y628" i="16"/>
  <c r="W628" i="16"/>
  <c r="X628" i="16"/>
  <c r="V628" i="16"/>
  <c r="Y636" i="16"/>
  <c r="W636" i="16"/>
  <c r="X636" i="16"/>
  <c r="V636" i="16"/>
  <c r="Y644" i="16"/>
  <c r="W644" i="16"/>
  <c r="X644" i="16"/>
  <c r="V644" i="16"/>
  <c r="Y652" i="16"/>
  <c r="W652" i="16"/>
  <c r="X652" i="16"/>
  <c r="V652" i="16"/>
  <c r="Y660" i="16"/>
  <c r="W660" i="16"/>
  <c r="X660" i="16"/>
  <c r="V660" i="16"/>
  <c r="Y668" i="16"/>
  <c r="W668" i="16"/>
  <c r="X668" i="16"/>
  <c r="V668" i="16"/>
  <c r="Y676" i="16"/>
  <c r="W676" i="16"/>
  <c r="X676" i="16"/>
  <c r="V676" i="16"/>
  <c r="Y684" i="16"/>
  <c r="W684" i="16"/>
  <c r="X684" i="16"/>
  <c r="V684" i="16"/>
  <c r="Y692" i="16"/>
  <c r="W692" i="16"/>
  <c r="X692" i="16"/>
  <c r="V692" i="16"/>
  <c r="Y700" i="16"/>
  <c r="W700" i="16"/>
  <c r="X700" i="16"/>
  <c r="V700" i="16"/>
  <c r="Y708" i="16"/>
  <c r="W708" i="16"/>
  <c r="X708" i="16"/>
  <c r="V708" i="16"/>
  <c r="Y716" i="16"/>
  <c r="W716" i="16"/>
  <c r="X716" i="16"/>
  <c r="V716" i="16"/>
  <c r="Y724" i="16"/>
  <c r="W724" i="16"/>
  <c r="X724" i="16"/>
  <c r="V724" i="16"/>
  <c r="Y732" i="16"/>
  <c r="W732" i="16"/>
  <c r="X732" i="16"/>
  <c r="V732" i="16"/>
  <c r="Y740" i="16"/>
  <c r="W740" i="16"/>
  <c r="X740" i="16"/>
  <c r="V740" i="16"/>
  <c r="Y748" i="16"/>
  <c r="W748" i="16"/>
  <c r="X748" i="16"/>
  <c r="V748" i="16"/>
  <c r="Y756" i="16"/>
  <c r="W756" i="16"/>
  <c r="X756" i="16"/>
  <c r="V756" i="16"/>
  <c r="Y764" i="16"/>
  <c r="W764" i="16"/>
  <c r="X764" i="16"/>
  <c r="V764" i="16"/>
  <c r="Y772" i="16"/>
  <c r="W772" i="16"/>
  <c r="X772" i="16"/>
  <c r="V772" i="16"/>
  <c r="Y780" i="16"/>
  <c r="W780" i="16"/>
  <c r="X780" i="16"/>
  <c r="V780" i="16"/>
  <c r="Y788" i="16"/>
  <c r="W788" i="16"/>
  <c r="X788" i="16"/>
  <c r="V788" i="16"/>
  <c r="Y796" i="16"/>
  <c r="W796" i="16"/>
  <c r="X796" i="16"/>
  <c r="V796" i="16"/>
  <c r="Y804" i="16"/>
  <c r="W804" i="16"/>
  <c r="X804" i="16"/>
  <c r="V804" i="16"/>
  <c r="Y812" i="16"/>
  <c r="W812" i="16"/>
  <c r="X812" i="16"/>
  <c r="V812" i="16"/>
  <c r="Y820" i="16"/>
  <c r="W820" i="16"/>
  <c r="X820" i="16"/>
  <c r="V820" i="16"/>
  <c r="Y828" i="16"/>
  <c r="W828" i="16"/>
  <c r="X828" i="16"/>
  <c r="V828" i="16"/>
  <c r="Y836" i="16"/>
  <c r="W836" i="16"/>
  <c r="X836" i="16"/>
  <c r="V836" i="16"/>
  <c r="Y844" i="16"/>
  <c r="W844" i="16"/>
  <c r="X844" i="16"/>
  <c r="V844" i="16"/>
  <c r="Y852" i="16"/>
  <c r="W852" i="16"/>
  <c r="X852" i="16"/>
  <c r="V852" i="16"/>
  <c r="Y860" i="16"/>
  <c r="W860" i="16"/>
  <c r="X860" i="16"/>
  <c r="V860" i="16"/>
  <c r="Y868" i="16"/>
  <c r="W868" i="16"/>
  <c r="X868" i="16"/>
  <c r="V868" i="16"/>
  <c r="Y876" i="16"/>
  <c r="W876" i="16"/>
  <c r="X876" i="16"/>
  <c r="V876" i="16"/>
  <c r="Y884" i="16"/>
  <c r="W884" i="16"/>
  <c r="X884" i="16"/>
  <c r="V884" i="16"/>
  <c r="Y892" i="16"/>
  <c r="W892" i="16"/>
  <c r="X892" i="16"/>
  <c r="V892" i="16"/>
  <c r="Y900" i="16"/>
  <c r="W900" i="16"/>
  <c r="X900" i="16"/>
  <c r="V900" i="16"/>
  <c r="Y908" i="16"/>
  <c r="W908" i="16"/>
  <c r="X908" i="16"/>
  <c r="V908" i="16"/>
  <c r="Y916" i="16"/>
  <c r="W916" i="16"/>
  <c r="X916" i="16"/>
  <c r="V916" i="16"/>
  <c r="Y924" i="16"/>
  <c r="W924" i="16"/>
  <c r="X924" i="16"/>
  <c r="V924" i="16"/>
  <c r="Y932" i="16"/>
  <c r="W932" i="16"/>
  <c r="X932" i="16"/>
  <c r="V932" i="16"/>
  <c r="Y940" i="16"/>
  <c r="W940" i="16"/>
  <c r="X940" i="16"/>
  <c r="V940" i="16"/>
  <c r="Y948" i="16"/>
  <c r="W948" i="16"/>
  <c r="X948" i="16"/>
  <c r="V948" i="16"/>
  <c r="Y956" i="16"/>
  <c r="W956" i="16"/>
  <c r="X956" i="16"/>
  <c r="V956" i="16"/>
  <c r="Y964" i="16"/>
  <c r="W964" i="16"/>
  <c r="X964" i="16"/>
  <c r="V964" i="16"/>
  <c r="Y972" i="16"/>
  <c r="W972" i="16"/>
  <c r="X972" i="16"/>
  <c r="V972" i="16"/>
  <c r="Y980" i="16"/>
  <c r="W980" i="16"/>
  <c r="X980" i="16"/>
  <c r="V980" i="16"/>
  <c r="Y988" i="16"/>
  <c r="W988" i="16"/>
  <c r="X988" i="16"/>
  <c r="V988" i="16"/>
  <c r="Y996" i="16"/>
  <c r="W996" i="16"/>
  <c r="X996" i="16"/>
  <c r="V996" i="16"/>
  <c r="Y1004" i="16"/>
  <c r="W1004" i="16"/>
  <c r="X1004" i="16"/>
  <c r="V1004" i="16"/>
  <c r="Y1012" i="16"/>
  <c r="W1012" i="16"/>
  <c r="X1012" i="16"/>
  <c r="V1012" i="16"/>
  <c r="Y1020" i="16"/>
  <c r="W1020" i="16"/>
  <c r="X1020" i="16"/>
  <c r="V1020" i="16"/>
  <c r="Y1028" i="16"/>
  <c r="W1028" i="16"/>
  <c r="X1028" i="16"/>
  <c r="V1028" i="16"/>
  <c r="Y1036" i="16"/>
  <c r="W1036" i="16"/>
  <c r="X1036" i="16"/>
  <c r="V1036" i="16"/>
  <c r="Y1044" i="16"/>
  <c r="W1044" i="16"/>
  <c r="X1044" i="16"/>
  <c r="V1044" i="16"/>
  <c r="Y1052" i="16"/>
  <c r="W1052" i="16"/>
  <c r="X1052" i="16"/>
  <c r="V1052" i="16"/>
  <c r="Y37" i="17"/>
  <c r="X37" i="17"/>
  <c r="W37" i="17"/>
  <c r="V37" i="17"/>
  <c r="Y45" i="17"/>
  <c r="X45" i="17"/>
  <c r="W45" i="17"/>
  <c r="V45" i="17"/>
  <c r="Y53" i="17"/>
  <c r="X53" i="17"/>
  <c r="W53" i="17"/>
  <c r="V53" i="17"/>
  <c r="Y64" i="17"/>
  <c r="W64" i="17"/>
  <c r="V64" i="17"/>
  <c r="X64" i="17"/>
  <c r="Y72" i="17"/>
  <c r="X72" i="17"/>
  <c r="W72" i="17"/>
  <c r="V72" i="17"/>
  <c r="Y80" i="17"/>
  <c r="X80" i="17"/>
  <c r="W80" i="17"/>
  <c r="V80" i="17"/>
  <c r="Y88" i="17"/>
  <c r="X88" i="17"/>
  <c r="W88" i="17"/>
  <c r="V88" i="17"/>
  <c r="Y96" i="17"/>
  <c r="X96" i="17"/>
  <c r="W96" i="17"/>
  <c r="V96" i="17"/>
  <c r="Y104" i="17"/>
  <c r="X104" i="17"/>
  <c r="W104" i="17"/>
  <c r="V104" i="17"/>
  <c r="Y112" i="17"/>
  <c r="W112" i="17"/>
  <c r="X112" i="17"/>
  <c r="V112" i="17"/>
  <c r="Y120" i="17"/>
  <c r="W120" i="17"/>
  <c r="X120" i="17"/>
  <c r="V120" i="17"/>
  <c r="Y128" i="17"/>
  <c r="W128" i="17"/>
  <c r="X128" i="17"/>
  <c r="V128" i="17"/>
  <c r="Y136" i="17"/>
  <c r="X136" i="17"/>
  <c r="W136" i="17"/>
  <c r="V136" i="17"/>
  <c r="Y144" i="17"/>
  <c r="X144" i="17"/>
  <c r="W144" i="17"/>
  <c r="V144" i="17"/>
  <c r="Y152" i="17"/>
  <c r="X152" i="17"/>
  <c r="W152" i="17"/>
  <c r="V152" i="17"/>
  <c r="Y160" i="17"/>
  <c r="X160" i="17"/>
  <c r="W160" i="17"/>
  <c r="V160" i="17"/>
  <c r="Y168" i="17"/>
  <c r="X168" i="17"/>
  <c r="W168" i="17"/>
  <c r="V168" i="17"/>
  <c r="Y176" i="17"/>
  <c r="W176" i="17"/>
  <c r="X176" i="17"/>
  <c r="V176" i="17"/>
  <c r="Y184" i="17"/>
  <c r="W184" i="17"/>
  <c r="X184" i="17"/>
  <c r="V184" i="17"/>
  <c r="Y192" i="17"/>
  <c r="W192" i="17"/>
  <c r="X192" i="17"/>
  <c r="V192" i="17"/>
  <c r="Y200" i="17"/>
  <c r="X200" i="17"/>
  <c r="W200" i="17"/>
  <c r="V200" i="17"/>
  <c r="Y208" i="17"/>
  <c r="X208" i="17"/>
  <c r="W208" i="17"/>
  <c r="V208" i="17"/>
  <c r="Y216" i="17"/>
  <c r="X216" i="17"/>
  <c r="W216" i="17"/>
  <c r="V216" i="17"/>
  <c r="Y224" i="17"/>
  <c r="X224" i="17"/>
  <c r="W224" i="17"/>
  <c r="V224" i="17"/>
  <c r="Y232" i="17"/>
  <c r="X232" i="17"/>
  <c r="W232" i="17"/>
  <c r="V232" i="17"/>
  <c r="Y240" i="17"/>
  <c r="W240" i="17"/>
  <c r="X240" i="17"/>
  <c r="V240" i="17"/>
  <c r="Y248" i="17"/>
  <c r="W248" i="17"/>
  <c r="X248" i="17"/>
  <c r="V248" i="17"/>
  <c r="Y256" i="17"/>
  <c r="W256" i="17"/>
  <c r="X256" i="17"/>
  <c r="V256" i="17"/>
  <c r="Y264" i="17"/>
  <c r="X264" i="17"/>
  <c r="W264" i="17"/>
  <c r="V264" i="17"/>
  <c r="Y272" i="17"/>
  <c r="X272" i="17"/>
  <c r="W272" i="17"/>
  <c r="V272" i="17"/>
  <c r="Y280" i="17"/>
  <c r="X280" i="17"/>
  <c r="W280" i="17"/>
  <c r="V280" i="17"/>
  <c r="Y288" i="17"/>
  <c r="X288" i="17"/>
  <c r="W288" i="17"/>
  <c r="V288" i="17"/>
  <c r="Y296" i="17"/>
  <c r="X296" i="17"/>
  <c r="W296" i="17"/>
  <c r="V296" i="17"/>
  <c r="Y304" i="17"/>
  <c r="W304" i="17"/>
  <c r="X304" i="17"/>
  <c r="V304" i="17"/>
  <c r="Y312" i="17"/>
  <c r="W312" i="17"/>
  <c r="X312" i="17"/>
  <c r="V312" i="17"/>
  <c r="Y320" i="17"/>
  <c r="W320" i="17"/>
  <c r="X320" i="17"/>
  <c r="V320" i="17"/>
  <c r="Y328" i="17"/>
  <c r="X328" i="17"/>
  <c r="W328" i="17"/>
  <c r="V328" i="17"/>
  <c r="Y336" i="17"/>
  <c r="X336" i="17"/>
  <c r="W336" i="17"/>
  <c r="V336" i="17"/>
  <c r="Y344" i="17"/>
  <c r="X344" i="17"/>
  <c r="W344" i="17"/>
  <c r="V344" i="17"/>
  <c r="Y352" i="17"/>
  <c r="X352" i="17"/>
  <c r="W352" i="17"/>
  <c r="V352" i="17"/>
  <c r="Y360" i="17"/>
  <c r="X360" i="17"/>
  <c r="W360" i="17"/>
  <c r="V360" i="17"/>
  <c r="Y368" i="17"/>
  <c r="W368" i="17"/>
  <c r="X368" i="17"/>
  <c r="V368" i="17"/>
  <c r="Y376" i="17"/>
  <c r="W376" i="17"/>
  <c r="X376" i="17"/>
  <c r="V376" i="17"/>
  <c r="Y384" i="17"/>
  <c r="W384" i="17"/>
  <c r="X384" i="17"/>
  <c r="V384" i="17"/>
  <c r="Y392" i="17"/>
  <c r="X392" i="17"/>
  <c r="W392" i="17"/>
  <c r="V392" i="17"/>
  <c r="Y400" i="17"/>
  <c r="X400" i="17"/>
  <c r="W400" i="17"/>
  <c r="V400" i="17"/>
  <c r="Y408" i="17"/>
  <c r="X408" i="17"/>
  <c r="W408" i="17"/>
  <c r="V408" i="17"/>
  <c r="Y416" i="17"/>
  <c r="X416" i="17"/>
  <c r="W416" i="17"/>
  <c r="V416" i="17"/>
  <c r="Y424" i="17"/>
  <c r="X424" i="17"/>
  <c r="W424" i="17"/>
  <c r="V424" i="17"/>
  <c r="Y432" i="17"/>
  <c r="W432" i="17"/>
  <c r="X432" i="17"/>
  <c r="V432" i="17"/>
  <c r="Y440" i="17"/>
  <c r="W440" i="17"/>
  <c r="X440" i="17"/>
  <c r="V440" i="17"/>
  <c r="Y448" i="17"/>
  <c r="W448" i="17"/>
  <c r="V448" i="17"/>
  <c r="X448" i="17"/>
  <c r="Y456" i="17"/>
  <c r="X456" i="17"/>
  <c r="W456" i="17"/>
  <c r="V456" i="17"/>
  <c r="Y464" i="17"/>
  <c r="X464" i="17"/>
  <c r="W464" i="17"/>
  <c r="V464" i="17"/>
  <c r="Y472" i="17"/>
  <c r="X472" i="17"/>
  <c r="W472" i="17"/>
  <c r="V472" i="17"/>
  <c r="Y480" i="17"/>
  <c r="X480" i="17"/>
  <c r="W480" i="17"/>
  <c r="V480" i="17"/>
  <c r="Y488" i="17"/>
  <c r="X488" i="17"/>
  <c r="W488" i="17"/>
  <c r="V488" i="17"/>
  <c r="Y496" i="17"/>
  <c r="W496" i="17"/>
  <c r="X496" i="17"/>
  <c r="V496" i="17"/>
  <c r="Y504" i="17"/>
  <c r="W504" i="17"/>
  <c r="X504" i="17"/>
  <c r="V504" i="17"/>
  <c r="Y512" i="17"/>
  <c r="W512" i="17"/>
  <c r="V512" i="17"/>
  <c r="X512" i="17"/>
  <c r="Y520" i="17"/>
  <c r="X520" i="17"/>
  <c r="W520" i="17"/>
  <c r="V520" i="17"/>
  <c r="Y528" i="17"/>
  <c r="X528" i="17"/>
  <c r="W528" i="17"/>
  <c r="V528" i="17"/>
  <c r="Y536" i="17"/>
  <c r="X536" i="17"/>
  <c r="W536" i="17"/>
  <c r="V536" i="17"/>
  <c r="Y544" i="17"/>
  <c r="X544" i="17"/>
  <c r="W544" i="17"/>
  <c r="V544" i="17"/>
  <c r="Y552" i="17"/>
  <c r="X552" i="17"/>
  <c r="W552" i="17"/>
  <c r="V552" i="17"/>
  <c r="Y560" i="17"/>
  <c r="W560" i="17"/>
  <c r="X560" i="17"/>
  <c r="V560" i="17"/>
  <c r="Y568" i="17"/>
  <c r="W568" i="17"/>
  <c r="X568" i="17"/>
  <c r="V568" i="17"/>
  <c r="Y576" i="17"/>
  <c r="W576" i="17"/>
  <c r="V576" i="17"/>
  <c r="X576" i="17"/>
  <c r="Y584" i="17"/>
  <c r="X584" i="17"/>
  <c r="W584" i="17"/>
  <c r="V584" i="17"/>
  <c r="Y592" i="17"/>
  <c r="X592" i="17"/>
  <c r="W592" i="17"/>
  <c r="V592" i="17"/>
  <c r="Y600" i="17"/>
  <c r="W600" i="17"/>
  <c r="X600" i="17"/>
  <c r="V600" i="17"/>
  <c r="Y608" i="17"/>
  <c r="W608" i="17"/>
  <c r="X608" i="17"/>
  <c r="V608" i="17"/>
  <c r="Y616" i="17"/>
  <c r="X616" i="17"/>
  <c r="W616" i="17"/>
  <c r="V616" i="17"/>
  <c r="Y624" i="17"/>
  <c r="X624" i="17"/>
  <c r="W624" i="17"/>
  <c r="V624" i="17"/>
  <c r="Y632" i="17"/>
  <c r="W632" i="17"/>
  <c r="X632" i="17"/>
  <c r="V632" i="17"/>
  <c r="Y640" i="17"/>
  <c r="W640" i="17"/>
  <c r="X640" i="17"/>
  <c r="V640" i="17"/>
  <c r="Y648" i="17"/>
  <c r="X648" i="17"/>
  <c r="W648" i="17"/>
  <c r="V648" i="17"/>
  <c r="Y656" i="17"/>
  <c r="W656" i="17"/>
  <c r="X656" i="17"/>
  <c r="V656" i="17"/>
  <c r="Y664" i="17"/>
  <c r="X664" i="17"/>
  <c r="W664" i="17"/>
  <c r="V664" i="17"/>
  <c r="Y672" i="17"/>
  <c r="X672" i="17"/>
  <c r="W672" i="17"/>
  <c r="V672" i="17"/>
  <c r="Y680" i="17"/>
  <c r="W680" i="17"/>
  <c r="X680" i="17"/>
  <c r="V680" i="17"/>
  <c r="Y688" i="17"/>
  <c r="X688" i="17"/>
  <c r="W688" i="17"/>
  <c r="V688" i="17"/>
  <c r="Y696" i="17"/>
  <c r="X696" i="17"/>
  <c r="W696" i="17"/>
  <c r="V696" i="17"/>
  <c r="Y704" i="17"/>
  <c r="W704" i="17"/>
  <c r="X704" i="17"/>
  <c r="V704" i="17"/>
  <c r="Y712" i="17"/>
  <c r="X712" i="17"/>
  <c r="W712" i="17"/>
  <c r="V712" i="17"/>
  <c r="Y720" i="17"/>
  <c r="X720" i="17"/>
  <c r="V720" i="17"/>
  <c r="W720" i="17"/>
  <c r="Y728" i="17"/>
  <c r="X728" i="17"/>
  <c r="W728" i="17"/>
  <c r="V728" i="17"/>
  <c r="Y736" i="17"/>
  <c r="X736" i="17"/>
  <c r="V736" i="17"/>
  <c r="W736" i="17"/>
  <c r="Y744" i="17"/>
  <c r="X744" i="17"/>
  <c r="W744" i="17"/>
  <c r="V744" i="17"/>
  <c r="Y752" i="17"/>
  <c r="X752" i="17"/>
  <c r="V752" i="17"/>
  <c r="W752" i="17"/>
  <c r="Y760" i="17"/>
  <c r="X760" i="17"/>
  <c r="W760" i="17"/>
  <c r="V760" i="17"/>
  <c r="Y768" i="17"/>
  <c r="V768" i="17"/>
  <c r="W768" i="17"/>
  <c r="X768" i="17"/>
  <c r="Y776" i="17"/>
  <c r="X776" i="17"/>
  <c r="W776" i="17"/>
  <c r="V776" i="17"/>
  <c r="Y784" i="17"/>
  <c r="X784" i="17"/>
  <c r="V784" i="17"/>
  <c r="W784" i="17"/>
  <c r="Y792" i="17"/>
  <c r="X792" i="17"/>
  <c r="W792" i="17"/>
  <c r="V792" i="17"/>
  <c r="Y800" i="17"/>
  <c r="X800" i="17"/>
  <c r="V800" i="17"/>
  <c r="W800" i="17"/>
  <c r="Y808" i="17"/>
  <c r="X808" i="17"/>
  <c r="W808" i="17"/>
  <c r="V808" i="17"/>
  <c r="Y816" i="17"/>
  <c r="X816" i="17"/>
  <c r="V816" i="17"/>
  <c r="W816" i="17"/>
  <c r="Y824" i="17"/>
  <c r="X824" i="17"/>
  <c r="W824" i="17"/>
  <c r="V824" i="17"/>
  <c r="Y832" i="17"/>
  <c r="X832" i="17"/>
  <c r="V832" i="17"/>
  <c r="W832" i="17"/>
  <c r="Y840" i="17"/>
  <c r="X840" i="17"/>
  <c r="W840" i="17"/>
  <c r="V840" i="17"/>
  <c r="Y848" i="17"/>
  <c r="X848" i="17"/>
  <c r="V848" i="17"/>
  <c r="W848" i="17"/>
  <c r="Y856" i="17"/>
  <c r="X856" i="17"/>
  <c r="W856" i="17"/>
  <c r="V856" i="17"/>
  <c r="Y864" i="17"/>
  <c r="X864" i="17"/>
  <c r="V864" i="17"/>
  <c r="W864" i="17"/>
  <c r="Y872" i="17"/>
  <c r="X872" i="17"/>
  <c r="W872" i="17"/>
  <c r="V872" i="17"/>
  <c r="Y880" i="17"/>
  <c r="X880" i="17"/>
  <c r="V880" i="17"/>
  <c r="W880" i="17"/>
  <c r="Y888" i="17"/>
  <c r="X888" i="17"/>
  <c r="W888" i="17"/>
  <c r="V888" i="17"/>
  <c r="Y896" i="17"/>
  <c r="X896" i="17"/>
  <c r="V896" i="17"/>
  <c r="W896" i="17"/>
  <c r="Y904" i="17"/>
  <c r="X904" i="17"/>
  <c r="W904" i="17"/>
  <c r="V904" i="17"/>
  <c r="Y912" i="17"/>
  <c r="X912" i="17"/>
  <c r="W912" i="17"/>
  <c r="V912" i="17"/>
  <c r="Y920" i="17"/>
  <c r="X920" i="17"/>
  <c r="W920" i="17"/>
  <c r="V920" i="17"/>
  <c r="Y928" i="17"/>
  <c r="X928" i="17"/>
  <c r="W928" i="17"/>
  <c r="V928" i="17"/>
  <c r="Y936" i="17"/>
  <c r="X936" i="17"/>
  <c r="W936" i="17"/>
  <c r="V936" i="17"/>
  <c r="Y944" i="17"/>
  <c r="X944" i="17"/>
  <c r="W944" i="17"/>
  <c r="V944" i="17"/>
  <c r="Y952" i="17"/>
  <c r="X952" i="17"/>
  <c r="W952" i="17"/>
  <c r="V952" i="17"/>
  <c r="Y960" i="17"/>
  <c r="X960" i="17"/>
  <c r="W960" i="17"/>
  <c r="V960" i="17"/>
  <c r="Y968" i="17"/>
  <c r="X968" i="17"/>
  <c r="W968" i="17"/>
  <c r="V968" i="17"/>
  <c r="Y976" i="17"/>
  <c r="X976" i="17"/>
  <c r="W976" i="17"/>
  <c r="V976" i="17"/>
  <c r="Y984" i="17"/>
  <c r="X984" i="17"/>
  <c r="W984" i="17"/>
  <c r="V984" i="17"/>
  <c r="Y992" i="17"/>
  <c r="X992" i="17"/>
  <c r="W992" i="17"/>
  <c r="V992" i="17"/>
  <c r="Y1000" i="17"/>
  <c r="X1000" i="17"/>
  <c r="W1000" i="17"/>
  <c r="V1000" i="17"/>
  <c r="Y1008" i="17"/>
  <c r="X1008" i="17"/>
  <c r="W1008" i="17"/>
  <c r="V1008" i="17"/>
  <c r="Y1016" i="17"/>
  <c r="X1016" i="17"/>
  <c r="W1016" i="17"/>
  <c r="V1016" i="17"/>
  <c r="Y1024" i="17"/>
  <c r="X1024" i="17"/>
  <c r="W1024" i="17"/>
  <c r="V1024" i="17"/>
  <c r="Y1032" i="17"/>
  <c r="X1032" i="17"/>
  <c r="W1032" i="17"/>
  <c r="V1032" i="17"/>
  <c r="Y1040" i="17"/>
  <c r="X1040" i="17"/>
  <c r="W1040" i="17"/>
  <c r="V1040" i="17"/>
  <c r="Y1048" i="17"/>
  <c r="X1048" i="17"/>
  <c r="W1048" i="17"/>
  <c r="V1048" i="17"/>
  <c r="Y1056" i="17"/>
  <c r="X1056" i="17"/>
  <c r="W1056" i="17"/>
  <c r="V1056" i="17"/>
  <c r="Y41" i="18"/>
  <c r="X41" i="18"/>
  <c r="W41" i="18"/>
  <c r="V41" i="18"/>
  <c r="Y49" i="18"/>
  <c r="X49" i="18"/>
  <c r="W49" i="18"/>
  <c r="V49" i="18"/>
  <c r="Y60" i="18"/>
  <c r="X60" i="18"/>
  <c r="W60" i="18"/>
  <c r="V60" i="18"/>
  <c r="Y68" i="18"/>
  <c r="X68" i="18"/>
  <c r="W68" i="18"/>
  <c r="V68" i="18"/>
  <c r="Y76" i="18"/>
  <c r="X76" i="18"/>
  <c r="W76" i="18"/>
  <c r="V76" i="18"/>
  <c r="Y84" i="18"/>
  <c r="W84" i="18"/>
  <c r="X84" i="18"/>
  <c r="V84" i="18"/>
  <c r="Y92" i="18"/>
  <c r="X92" i="18"/>
  <c r="W92" i="18"/>
  <c r="V92" i="18"/>
  <c r="Y100" i="18"/>
  <c r="X100" i="18"/>
  <c r="W100" i="18"/>
  <c r="V100" i="18"/>
  <c r="Y108" i="18"/>
  <c r="X108" i="18"/>
  <c r="W108" i="18"/>
  <c r="V108" i="18"/>
  <c r="Y116" i="18"/>
  <c r="X116" i="18"/>
  <c r="W116" i="18"/>
  <c r="V116" i="18"/>
  <c r="Y124" i="18"/>
  <c r="X124" i="18"/>
  <c r="W124" i="18"/>
  <c r="V124" i="18"/>
  <c r="Y132" i="18"/>
  <c r="X132" i="18"/>
  <c r="W132" i="18"/>
  <c r="V132" i="18"/>
  <c r="Y140" i="18"/>
  <c r="X140" i="18"/>
  <c r="W140" i="18"/>
  <c r="V140" i="18"/>
  <c r="Y148" i="18"/>
  <c r="W148" i="18"/>
  <c r="X148" i="18"/>
  <c r="V148" i="18"/>
  <c r="Y156" i="18"/>
  <c r="X156" i="18"/>
  <c r="W156" i="18"/>
  <c r="V156" i="18"/>
  <c r="Y164" i="18"/>
  <c r="X164" i="18"/>
  <c r="W164" i="18"/>
  <c r="V164" i="18"/>
  <c r="Y172" i="18"/>
  <c r="X172" i="18"/>
  <c r="W172" i="18"/>
  <c r="V172" i="18"/>
  <c r="Y180" i="18"/>
  <c r="X180" i="18"/>
  <c r="W180" i="18"/>
  <c r="V180" i="18"/>
  <c r="Y188" i="18"/>
  <c r="X188" i="18"/>
  <c r="W188" i="18"/>
  <c r="V188" i="18"/>
  <c r="Y196" i="18"/>
  <c r="W196" i="18"/>
  <c r="V196" i="18"/>
  <c r="X196" i="18"/>
  <c r="Y204" i="18"/>
  <c r="X204" i="18"/>
  <c r="W204" i="18"/>
  <c r="V204" i="18"/>
  <c r="Y212" i="18"/>
  <c r="X212" i="18"/>
  <c r="W212" i="18"/>
  <c r="V212" i="18"/>
  <c r="Y220" i="18"/>
  <c r="X220" i="18"/>
  <c r="W220" i="18"/>
  <c r="V220" i="18"/>
  <c r="Y228" i="18"/>
  <c r="W228" i="18"/>
  <c r="X228" i="18"/>
  <c r="V228" i="18"/>
  <c r="Y236" i="18"/>
  <c r="X236" i="18"/>
  <c r="W236" i="18"/>
  <c r="V236" i="18"/>
  <c r="Y244" i="18"/>
  <c r="X244" i="18"/>
  <c r="W244" i="18"/>
  <c r="V244" i="18"/>
  <c r="Y252" i="18"/>
  <c r="X252" i="18"/>
  <c r="W252" i="18"/>
  <c r="V252" i="18"/>
  <c r="Y260" i="18"/>
  <c r="X260" i="18"/>
  <c r="W260" i="18"/>
  <c r="V260" i="18"/>
  <c r="Y268" i="18"/>
  <c r="X268" i="18"/>
  <c r="W268" i="18"/>
  <c r="V268" i="18"/>
  <c r="Y276" i="18"/>
  <c r="X276" i="18"/>
  <c r="W276" i="18"/>
  <c r="V276" i="18"/>
  <c r="Y284" i="18"/>
  <c r="X284" i="18"/>
  <c r="W284" i="18"/>
  <c r="V284" i="18"/>
  <c r="Y292" i="18"/>
  <c r="X292" i="18"/>
  <c r="W292" i="18"/>
  <c r="V292" i="18"/>
  <c r="Y300" i="18"/>
  <c r="X300" i="18"/>
  <c r="W300" i="18"/>
  <c r="V300" i="18"/>
  <c r="Y308" i="18"/>
  <c r="X308" i="18"/>
  <c r="W308" i="18"/>
  <c r="V308" i="18"/>
  <c r="Y316" i="18"/>
  <c r="X316" i="18"/>
  <c r="W316" i="18"/>
  <c r="V316" i="18"/>
  <c r="Y324" i="18"/>
  <c r="X324" i="18"/>
  <c r="W324" i="18"/>
  <c r="V324" i="18"/>
  <c r="Y332" i="18"/>
  <c r="X332" i="18"/>
  <c r="W332" i="18"/>
  <c r="V332" i="18"/>
  <c r="Y340" i="18"/>
  <c r="X340" i="18"/>
  <c r="W340" i="18"/>
  <c r="V340" i="18"/>
  <c r="Y348" i="18"/>
  <c r="X348" i="18"/>
  <c r="W348" i="18"/>
  <c r="V348" i="18"/>
  <c r="Y356" i="18"/>
  <c r="X356" i="18"/>
  <c r="W356" i="18"/>
  <c r="V356" i="18"/>
  <c r="Y364" i="18"/>
  <c r="X364" i="18"/>
  <c r="W364" i="18"/>
  <c r="V364" i="18"/>
  <c r="Y372" i="18"/>
  <c r="X372" i="18"/>
  <c r="W372" i="18"/>
  <c r="V372" i="18"/>
  <c r="Y380" i="18"/>
  <c r="X380" i="18"/>
  <c r="W380" i="18"/>
  <c r="V380" i="18"/>
  <c r="Y388" i="18"/>
  <c r="X388" i="18"/>
  <c r="W388" i="18"/>
  <c r="V388" i="18"/>
  <c r="Y396" i="18"/>
  <c r="X396" i="18"/>
  <c r="W396" i="18"/>
  <c r="V396" i="18"/>
  <c r="Y404" i="18"/>
  <c r="X404" i="18"/>
  <c r="W404" i="18"/>
  <c r="V404" i="18"/>
  <c r="Y412" i="18"/>
  <c r="X412" i="18"/>
  <c r="W412" i="18"/>
  <c r="V412" i="18"/>
  <c r="Y420" i="18"/>
  <c r="X420" i="18"/>
  <c r="W420" i="18"/>
  <c r="V420" i="18"/>
  <c r="Y428" i="18"/>
  <c r="X428" i="18"/>
  <c r="W428" i="18"/>
  <c r="V428" i="18"/>
  <c r="Y436" i="18"/>
  <c r="X436" i="18"/>
  <c r="W436" i="18"/>
  <c r="V436" i="18"/>
  <c r="Y444" i="18"/>
  <c r="X444" i="18"/>
  <c r="W444" i="18"/>
  <c r="V444" i="18"/>
  <c r="Y452" i="18"/>
  <c r="X452" i="18"/>
  <c r="W452" i="18"/>
  <c r="V452" i="18"/>
  <c r="Y460" i="18"/>
  <c r="X460" i="18"/>
  <c r="W460" i="18"/>
  <c r="V460" i="18"/>
  <c r="Y468" i="18"/>
  <c r="X468" i="18"/>
  <c r="W468" i="18"/>
  <c r="V468" i="18"/>
  <c r="Y476" i="18"/>
  <c r="X476" i="18"/>
  <c r="W476" i="18"/>
  <c r="V476" i="18"/>
  <c r="Y484" i="18"/>
  <c r="X484" i="18"/>
  <c r="W484" i="18"/>
  <c r="V484" i="18"/>
  <c r="Y492" i="18"/>
  <c r="X492" i="18"/>
  <c r="W492" i="18"/>
  <c r="V492" i="18"/>
  <c r="Y500" i="18"/>
  <c r="X500" i="18"/>
  <c r="W500" i="18"/>
  <c r="V500" i="18"/>
  <c r="Y508" i="18"/>
  <c r="X508" i="18"/>
  <c r="W508" i="18"/>
  <c r="V508" i="18"/>
  <c r="Y516" i="18"/>
  <c r="X516" i="18"/>
  <c r="W516" i="18"/>
  <c r="V516" i="18"/>
  <c r="Y524" i="18"/>
  <c r="X524" i="18"/>
  <c r="W524" i="18"/>
  <c r="V524" i="18"/>
  <c r="Y532" i="18"/>
  <c r="X532" i="18"/>
  <c r="W532" i="18"/>
  <c r="V532" i="18"/>
  <c r="Y540" i="18"/>
  <c r="X540" i="18"/>
  <c r="W540" i="18"/>
  <c r="V540" i="18"/>
  <c r="Y548" i="18"/>
  <c r="W548" i="18"/>
  <c r="X548" i="18"/>
  <c r="V548" i="18"/>
  <c r="Y556" i="18"/>
  <c r="W556" i="18"/>
  <c r="X556" i="18"/>
  <c r="V556" i="18"/>
  <c r="Y564" i="18"/>
  <c r="W564" i="18"/>
  <c r="X564" i="18"/>
  <c r="V564" i="18"/>
  <c r="Y572" i="18"/>
  <c r="W572" i="18"/>
  <c r="X572" i="18"/>
  <c r="V572" i="18"/>
  <c r="Y580" i="18"/>
  <c r="W580" i="18"/>
  <c r="X580" i="18"/>
  <c r="V580" i="18"/>
  <c r="Y588" i="18"/>
  <c r="W588" i="18"/>
  <c r="X588" i="18"/>
  <c r="V588" i="18"/>
  <c r="Y596" i="18"/>
  <c r="W596" i="18"/>
  <c r="X596" i="18"/>
  <c r="V596" i="18"/>
  <c r="Y604" i="18"/>
  <c r="X604" i="18"/>
  <c r="W604" i="18"/>
  <c r="V604" i="18"/>
  <c r="Y612" i="18"/>
  <c r="W612" i="18"/>
  <c r="X612" i="18"/>
  <c r="V612" i="18"/>
  <c r="W620" i="18"/>
  <c r="Y620" i="18"/>
  <c r="V620" i="18"/>
  <c r="X620" i="18"/>
  <c r="Y628" i="18"/>
  <c r="W628" i="18"/>
  <c r="X628" i="18"/>
  <c r="V628" i="18"/>
  <c r="Y636" i="18"/>
  <c r="W636" i="18"/>
  <c r="X636" i="18"/>
  <c r="V636" i="18"/>
  <c r="Y644" i="18"/>
  <c r="W644" i="18"/>
  <c r="X644" i="18"/>
  <c r="V644" i="18"/>
  <c r="Y652" i="18"/>
  <c r="W652" i="18"/>
  <c r="X652" i="18"/>
  <c r="V652" i="18"/>
  <c r="Y660" i="18"/>
  <c r="W660" i="18"/>
  <c r="X660" i="18"/>
  <c r="V660" i="18"/>
  <c r="Y668" i="18"/>
  <c r="X668" i="18"/>
  <c r="W668" i="18"/>
  <c r="V668" i="18"/>
  <c r="Y676" i="18"/>
  <c r="W676" i="18"/>
  <c r="X676" i="18"/>
  <c r="V676" i="18"/>
  <c r="W684" i="18"/>
  <c r="Y684" i="18"/>
  <c r="V684" i="18"/>
  <c r="X684" i="18"/>
  <c r="Y692" i="18"/>
  <c r="W692" i="18"/>
  <c r="X692" i="18"/>
  <c r="V692" i="18"/>
  <c r="Y700" i="18"/>
  <c r="W700" i="18"/>
  <c r="X700" i="18"/>
  <c r="V700" i="18"/>
  <c r="Y708" i="18"/>
  <c r="W708" i="18"/>
  <c r="V708" i="18"/>
  <c r="X708" i="18"/>
  <c r="Y716" i="18"/>
  <c r="W716" i="18"/>
  <c r="X716" i="18"/>
  <c r="V716" i="18"/>
  <c r="Y724" i="18"/>
  <c r="W724" i="18"/>
  <c r="X724" i="18"/>
  <c r="V724" i="18"/>
  <c r="Y732" i="18"/>
  <c r="X732" i="18"/>
  <c r="W732" i="18"/>
  <c r="V732" i="18"/>
  <c r="Y740" i="18"/>
  <c r="W740" i="18"/>
  <c r="X740" i="18"/>
  <c r="V740" i="18"/>
  <c r="Y748" i="18"/>
  <c r="W748" i="18"/>
  <c r="X748" i="18"/>
  <c r="V748" i="18"/>
  <c r="Y756" i="18"/>
  <c r="W756" i="18"/>
  <c r="X756" i="18"/>
  <c r="V756" i="18"/>
  <c r="Y764" i="18"/>
  <c r="W764" i="18"/>
  <c r="X764" i="18"/>
  <c r="V764" i="18"/>
  <c r="Y772" i="18"/>
  <c r="W772" i="18"/>
  <c r="X772" i="18"/>
  <c r="V772" i="18"/>
  <c r="Y780" i="18"/>
  <c r="X780" i="18"/>
  <c r="W780" i="18"/>
  <c r="V780" i="18"/>
  <c r="Y788" i="18"/>
  <c r="X788" i="18"/>
  <c r="W788" i="18"/>
  <c r="V788" i="18"/>
  <c r="Y796" i="18"/>
  <c r="X796" i="18"/>
  <c r="W796" i="18"/>
  <c r="V796" i="18"/>
  <c r="Y804" i="18"/>
  <c r="X804" i="18"/>
  <c r="W804" i="18"/>
  <c r="V804" i="18"/>
  <c r="Y812" i="18"/>
  <c r="X812" i="18"/>
  <c r="W812" i="18"/>
  <c r="V812" i="18"/>
  <c r="Y820" i="18"/>
  <c r="X820" i="18"/>
  <c r="W820" i="18"/>
  <c r="V820" i="18"/>
  <c r="Y828" i="18"/>
  <c r="X828" i="18"/>
  <c r="W828" i="18"/>
  <c r="V828" i="18"/>
  <c r="Y836" i="18"/>
  <c r="X836" i="18"/>
  <c r="W836" i="18"/>
  <c r="V836" i="18"/>
  <c r="Y844" i="18"/>
  <c r="X844" i="18"/>
  <c r="W844" i="18"/>
  <c r="V844" i="18"/>
  <c r="Y852" i="18"/>
  <c r="X852" i="18"/>
  <c r="W852" i="18"/>
  <c r="V852" i="18"/>
  <c r="Y860" i="18"/>
  <c r="X860" i="18"/>
  <c r="W860" i="18"/>
  <c r="V860" i="18"/>
  <c r="Y868" i="18"/>
  <c r="X868" i="18"/>
  <c r="W868" i="18"/>
  <c r="V868" i="18"/>
  <c r="Y876" i="18"/>
  <c r="W876" i="18"/>
  <c r="X876" i="18"/>
  <c r="V876" i="18"/>
  <c r="Y884" i="18"/>
  <c r="X884" i="18"/>
  <c r="W884" i="18"/>
  <c r="V884" i="18"/>
  <c r="Y892" i="18"/>
  <c r="X892" i="18"/>
  <c r="W892" i="18"/>
  <c r="V892" i="18"/>
  <c r="Y900" i="18"/>
  <c r="X900" i="18"/>
  <c r="W900" i="18"/>
  <c r="V900" i="18"/>
  <c r="Y908" i="18"/>
  <c r="X908" i="18"/>
  <c r="W908" i="18"/>
  <c r="V908" i="18"/>
  <c r="Y916" i="18"/>
  <c r="X916" i="18"/>
  <c r="W916" i="18"/>
  <c r="V916" i="18"/>
  <c r="Y924" i="18"/>
  <c r="X924" i="18"/>
  <c r="W924" i="18"/>
  <c r="V924" i="18"/>
  <c r="Y932" i="18"/>
  <c r="X932" i="18"/>
  <c r="W932" i="18"/>
  <c r="V932" i="18"/>
  <c r="Y940" i="18"/>
  <c r="X940" i="18"/>
  <c r="W940" i="18"/>
  <c r="V940" i="18"/>
  <c r="Y948" i="18"/>
  <c r="X948" i="18"/>
  <c r="W948" i="18"/>
  <c r="V948" i="18"/>
  <c r="Y956" i="18"/>
  <c r="X956" i="18"/>
  <c r="W956" i="18"/>
  <c r="V956" i="18"/>
  <c r="Y964" i="18"/>
  <c r="W964" i="18"/>
  <c r="X964" i="18"/>
  <c r="V964" i="18"/>
  <c r="Y972" i="18"/>
  <c r="X972" i="18"/>
  <c r="W972" i="18"/>
  <c r="V972" i="18"/>
  <c r="Y980" i="18"/>
  <c r="X980" i="18"/>
  <c r="W980" i="18"/>
  <c r="V980" i="18"/>
  <c r="Y988" i="18"/>
  <c r="X988" i="18"/>
  <c r="W988" i="18"/>
  <c r="V988" i="18"/>
  <c r="Y996" i="18"/>
  <c r="X996" i="18"/>
  <c r="W996" i="18"/>
  <c r="V996" i="18"/>
  <c r="Y1004" i="18"/>
  <c r="X1004" i="18"/>
  <c r="W1004" i="18"/>
  <c r="V1004" i="18"/>
  <c r="Y1012" i="18"/>
  <c r="X1012" i="18"/>
  <c r="W1012" i="18"/>
  <c r="V1012" i="18"/>
  <c r="Y1020" i="18"/>
  <c r="X1020" i="18"/>
  <c r="W1020" i="18"/>
  <c r="V1020" i="18"/>
  <c r="Y1028" i="18"/>
  <c r="X1028" i="18"/>
  <c r="W1028" i="18"/>
  <c r="V1028" i="18"/>
  <c r="Y1036" i="18"/>
  <c r="X1036" i="18"/>
  <c r="W1036" i="18"/>
  <c r="V1036" i="18"/>
  <c r="X1044" i="18"/>
  <c r="W1044" i="18"/>
  <c r="Y1044" i="18"/>
  <c r="V1044" i="18"/>
  <c r="Y1052" i="18"/>
  <c r="X1052" i="18"/>
  <c r="W1052" i="18"/>
  <c r="V1052" i="18"/>
  <c r="V49" i="4"/>
  <c r="V51" i="4"/>
  <c r="V41" i="4"/>
  <c r="V50" i="4"/>
  <c r="V54" i="4"/>
  <c r="V36" i="4"/>
  <c r="V37" i="4"/>
  <c r="V48" i="4"/>
  <c r="V45" i="4"/>
  <c r="V39" i="4"/>
  <c r="V38" i="4"/>
  <c r="V42" i="4"/>
  <c r="V43" i="4"/>
  <c r="V52" i="4"/>
  <c r="V53" i="4"/>
  <c r="V40" i="4"/>
  <c r="V44" i="4"/>
  <c r="V46" i="4"/>
  <c r="V47" i="4"/>
  <c r="P4" i="3"/>
  <c r="G4" i="3"/>
  <c r="Y1058" i="4"/>
  <c r="X1058" i="4"/>
  <c r="V1058" i="4"/>
  <c r="W1058" i="4"/>
  <c r="X1059" i="4"/>
  <c r="Y1059" i="4"/>
  <c r="V1059" i="4"/>
  <c r="W1059" i="4"/>
  <c r="N9" i="24"/>
  <c r="N8" i="24"/>
  <c r="AJ10" i="19"/>
  <c r="AN10" i="19"/>
  <c r="AK10" i="19"/>
  <c r="AG10" i="19"/>
  <c r="AD7" i="19"/>
  <c r="AO10" i="19"/>
  <c r="AH10" i="19"/>
  <c r="AL10" i="19"/>
  <c r="AD10" i="19"/>
  <c r="L15" i="1"/>
  <c r="E4" i="1" s="1"/>
  <c r="AP8" i="19"/>
  <c r="AP6" i="19"/>
  <c r="AC8" i="19"/>
  <c r="AE10" i="19"/>
  <c r="AM10" i="19"/>
  <c r="AC9" i="19"/>
  <c r="AI10" i="19"/>
  <c r="AC5" i="19"/>
  <c r="AP5" i="19"/>
  <c r="AC6" i="19"/>
  <c r="AP9" i="19"/>
  <c r="AF10" i="19"/>
  <c r="L12" i="1"/>
  <c r="AL3" i="18"/>
  <c r="AL4" i="18" s="1"/>
  <c r="AL5" i="18" s="1"/>
  <c r="AL6" i="18" s="1"/>
  <c r="AL7" i="18" s="1"/>
  <c r="AL8" i="18" s="1"/>
  <c r="AL9" i="18" s="1"/>
  <c r="AL10" i="18" s="1"/>
  <c r="AL11" i="18" s="1"/>
  <c r="AL12" i="18" s="1"/>
  <c r="AL13" i="18" s="1"/>
  <c r="AL14" i="18" s="1"/>
  <c r="AL15" i="18" s="1"/>
  <c r="AL16" i="18" s="1"/>
  <c r="AL17" i="18" s="1"/>
  <c r="AL18" i="18" s="1"/>
  <c r="AL19" i="18" s="1"/>
  <c r="AL20" i="18" s="1"/>
  <c r="AL21" i="18" s="1"/>
  <c r="AL22" i="18" s="1"/>
  <c r="AL23" i="18" s="1"/>
  <c r="AL24" i="18" s="1"/>
  <c r="AL25" i="18" s="1"/>
  <c r="AL26" i="18" s="1"/>
  <c r="AL27" i="18" s="1"/>
  <c r="AL28" i="18" s="1"/>
  <c r="AL29" i="18" s="1"/>
  <c r="AL30" i="18" s="1"/>
  <c r="AL31" i="18" s="1"/>
  <c r="AL32" i="18" s="1"/>
  <c r="AL33" i="18" s="1"/>
  <c r="AR33" i="18" s="1"/>
  <c r="AL3" i="13"/>
  <c r="AL4" i="13" s="1"/>
  <c r="AL5" i="13" s="1"/>
  <c r="AL6" i="13" s="1"/>
  <c r="AL7" i="13" s="1"/>
  <c r="AL8" i="13" s="1"/>
  <c r="AL9" i="13" s="1"/>
  <c r="AL10" i="13" s="1"/>
  <c r="AL11" i="13" s="1"/>
  <c r="AL12" i="13" s="1"/>
  <c r="AL13" i="13" s="1"/>
  <c r="AL14" i="13" s="1"/>
  <c r="AL15" i="13" s="1"/>
  <c r="AL16" i="13" s="1"/>
  <c r="AL17" i="13" s="1"/>
  <c r="AL18" i="13" s="1"/>
  <c r="AL19" i="13" s="1"/>
  <c r="AL20" i="13" s="1"/>
  <c r="AL21" i="13" s="1"/>
  <c r="AL22" i="13" s="1"/>
  <c r="AL23" i="13" s="1"/>
  <c r="AL24" i="13" s="1"/>
  <c r="AL25" i="13" s="1"/>
  <c r="AL26" i="13" s="1"/>
  <c r="AL27" i="13" s="1"/>
  <c r="AL28" i="13" s="1"/>
  <c r="AL29" i="13" s="1"/>
  <c r="AL30" i="13" s="1"/>
  <c r="AL31" i="13" s="1"/>
  <c r="AL32" i="13" s="1"/>
  <c r="AL33" i="13" s="1"/>
  <c r="AL3" i="17"/>
  <c r="AL4" i="17" s="1"/>
  <c r="AL5" i="17" s="1"/>
  <c r="AL6" i="17" s="1"/>
  <c r="AL7" i="17" s="1"/>
  <c r="AL8" i="17" s="1"/>
  <c r="AL9" i="17" s="1"/>
  <c r="AL10" i="17" s="1"/>
  <c r="AL11" i="17" s="1"/>
  <c r="AL12" i="17" s="1"/>
  <c r="AL13" i="17" s="1"/>
  <c r="AL14" i="17" s="1"/>
  <c r="AL15" i="17" s="1"/>
  <c r="AL16" i="17" s="1"/>
  <c r="AL17" i="17" s="1"/>
  <c r="AL18" i="17" s="1"/>
  <c r="AL19" i="17" s="1"/>
  <c r="AL20" i="17" s="1"/>
  <c r="AL21" i="17" s="1"/>
  <c r="AL22" i="17" s="1"/>
  <c r="AL23" i="17" s="1"/>
  <c r="AL24" i="17" s="1"/>
  <c r="AL25" i="17" s="1"/>
  <c r="AL26" i="17" s="1"/>
  <c r="AL27" i="17" s="1"/>
  <c r="AL28" i="17" s="1"/>
  <c r="AL29" i="17" s="1"/>
  <c r="AL30" i="17" s="1"/>
  <c r="AL31" i="17" s="1"/>
  <c r="AL32" i="17" s="1"/>
  <c r="AL33" i="17" s="1"/>
  <c r="AP33" i="17" s="1"/>
  <c r="AL3" i="15"/>
  <c r="AL4" i="15" s="1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AL17" i="15" s="1"/>
  <c r="AL18" i="15" s="1"/>
  <c r="AL19" i="15" s="1"/>
  <c r="AL20" i="15" s="1"/>
  <c r="AL21" i="15" s="1"/>
  <c r="AL22" i="15" s="1"/>
  <c r="AL23" i="15" s="1"/>
  <c r="AL24" i="15" s="1"/>
  <c r="AL25" i="15" s="1"/>
  <c r="AL26" i="15" s="1"/>
  <c r="AL27" i="15" s="1"/>
  <c r="AL28" i="15" s="1"/>
  <c r="AL29" i="15" s="1"/>
  <c r="AL30" i="15" s="1"/>
  <c r="AL31" i="15" s="1"/>
  <c r="AL32" i="15" s="1"/>
  <c r="AL33" i="15" s="1"/>
  <c r="AO33" i="15" s="1"/>
  <c r="N9" i="1"/>
  <c r="AL3" i="11"/>
  <c r="AL4" i="11" s="1"/>
  <c r="AL5" i="11" s="1"/>
  <c r="AL6" i="11" s="1"/>
  <c r="AL7" i="11" s="1"/>
  <c r="AL8" i="11" s="1"/>
  <c r="AL9" i="11" s="1"/>
  <c r="AL10" i="11" s="1"/>
  <c r="AL11" i="11" s="1"/>
  <c r="AL12" i="11" s="1"/>
  <c r="AL13" i="11" s="1"/>
  <c r="AL14" i="11" s="1"/>
  <c r="AL15" i="11" s="1"/>
  <c r="AL16" i="11" s="1"/>
  <c r="AL17" i="11" s="1"/>
  <c r="AL18" i="11" s="1"/>
  <c r="AL19" i="11" s="1"/>
  <c r="AL20" i="11" s="1"/>
  <c r="AL21" i="11" s="1"/>
  <c r="AL22" i="11" s="1"/>
  <c r="AL23" i="11" s="1"/>
  <c r="AL24" i="11" s="1"/>
  <c r="AL25" i="11" s="1"/>
  <c r="AL26" i="11" s="1"/>
  <c r="AL27" i="11" s="1"/>
  <c r="AL28" i="11" s="1"/>
  <c r="AL29" i="11" s="1"/>
  <c r="AL30" i="11" s="1"/>
  <c r="AL31" i="11" s="1"/>
  <c r="AL32" i="11" s="1"/>
  <c r="AL33" i="11" s="1"/>
  <c r="J21" i="19" a="1"/>
  <c r="J21" i="19" s="1"/>
  <c r="G21" i="19" s="1"/>
  <c r="H21" i="19" s="1"/>
  <c r="AL3" i="14"/>
  <c r="AP3" i="14" s="1"/>
  <c r="AL3" i="10"/>
  <c r="AP3" i="10" s="1"/>
  <c r="AU6" i="14"/>
  <c r="N8" i="1"/>
  <c r="AL3" i="4"/>
  <c r="AL4" i="4" s="1"/>
  <c r="AL5" i="4" s="1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AL24" i="4" s="1"/>
  <c r="AL25" i="4" s="1"/>
  <c r="AL26" i="4" s="1"/>
  <c r="AL27" i="4" s="1"/>
  <c r="AL28" i="4" s="1"/>
  <c r="AL29" i="4" s="1"/>
  <c r="AL30" i="4" s="1"/>
  <c r="AL31" i="4" s="1"/>
  <c r="AL32" i="4" s="1"/>
  <c r="AL33" i="4" s="1"/>
  <c r="AU6" i="13"/>
  <c r="AL3" i="8"/>
  <c r="AL4" i="8" s="1"/>
  <c r="AL5" i="8" s="1"/>
  <c r="AL6" i="8" s="1"/>
  <c r="AL7" i="8" s="1"/>
  <c r="AL8" i="8" s="1"/>
  <c r="AL9" i="8" s="1"/>
  <c r="AL10" i="8" s="1"/>
  <c r="AL11" i="8" s="1"/>
  <c r="AL12" i="8" s="1"/>
  <c r="AL13" i="8" s="1"/>
  <c r="AL14" i="8" s="1"/>
  <c r="AL15" i="8" s="1"/>
  <c r="AL16" i="8" s="1"/>
  <c r="AL17" i="8" s="1"/>
  <c r="AL18" i="8" s="1"/>
  <c r="AL19" i="8" s="1"/>
  <c r="AL20" i="8" s="1"/>
  <c r="AL21" i="8" s="1"/>
  <c r="AL22" i="8" s="1"/>
  <c r="AL23" i="8" s="1"/>
  <c r="AL24" i="8" s="1"/>
  <c r="AL25" i="8" s="1"/>
  <c r="AL26" i="8" s="1"/>
  <c r="AL27" i="8" s="1"/>
  <c r="AL28" i="8" s="1"/>
  <c r="AL29" i="8" s="1"/>
  <c r="AL30" i="8" s="1"/>
  <c r="AL31" i="8" s="1"/>
  <c r="AN31" i="8" s="1"/>
  <c r="AL3" i="12"/>
  <c r="AL4" i="12" s="1"/>
  <c r="AL5" i="12" s="1"/>
  <c r="AL6" i="12" s="1"/>
  <c r="AL7" i="12" s="1"/>
  <c r="AL8" i="12" s="1"/>
  <c r="AL9" i="12" s="1"/>
  <c r="AL10" i="12" s="1"/>
  <c r="AL11" i="12" s="1"/>
  <c r="AL12" i="12" s="1"/>
  <c r="AL13" i="12" s="1"/>
  <c r="AL14" i="12" s="1"/>
  <c r="AL15" i="12" s="1"/>
  <c r="AL16" i="12" s="1"/>
  <c r="AL17" i="12" s="1"/>
  <c r="AL18" i="12" s="1"/>
  <c r="AL19" i="12" s="1"/>
  <c r="AL20" i="12" s="1"/>
  <c r="AL21" i="12" s="1"/>
  <c r="AL22" i="12" s="1"/>
  <c r="AL23" i="12" s="1"/>
  <c r="AL24" i="12" s="1"/>
  <c r="AL25" i="12" s="1"/>
  <c r="AL26" i="12" s="1"/>
  <c r="AL27" i="12" s="1"/>
  <c r="AL28" i="12" s="1"/>
  <c r="AL29" i="12" s="1"/>
  <c r="AL30" i="12" s="1"/>
  <c r="AL31" i="12" s="1"/>
  <c r="AL32" i="12" s="1"/>
  <c r="AL33" i="12" s="1"/>
  <c r="AM33" i="12" s="1" a="1"/>
  <c r="AM33" i="12" s="1"/>
  <c r="AU6" i="10"/>
  <c r="AU6" i="16"/>
  <c r="AU6" i="9"/>
  <c r="AU6" i="11"/>
  <c r="AU6" i="17"/>
  <c r="AU6" i="15"/>
  <c r="AL3" i="16"/>
  <c r="AL4" i="16" s="1"/>
  <c r="AL5" i="16" s="1"/>
  <c r="AL6" i="16" s="1"/>
  <c r="AL7" i="16" s="1"/>
  <c r="AL8" i="16" s="1"/>
  <c r="AL9" i="16" s="1"/>
  <c r="AL10" i="16" s="1"/>
  <c r="AL11" i="16" s="1"/>
  <c r="AL12" i="16" s="1"/>
  <c r="AL13" i="16" s="1"/>
  <c r="AL14" i="16" s="1"/>
  <c r="AL15" i="16" s="1"/>
  <c r="AL16" i="16" s="1"/>
  <c r="AL17" i="16" s="1"/>
  <c r="AL18" i="16" s="1"/>
  <c r="AL19" i="16" s="1"/>
  <c r="AL20" i="16" s="1"/>
  <c r="AL21" i="16" s="1"/>
  <c r="AL22" i="16" s="1"/>
  <c r="AL23" i="16" s="1"/>
  <c r="AL24" i="16" s="1"/>
  <c r="AL25" i="16" s="1"/>
  <c r="AL26" i="16" s="1"/>
  <c r="AL27" i="16" s="1"/>
  <c r="AL28" i="16" s="1"/>
  <c r="AL29" i="16" s="1"/>
  <c r="AL30" i="16" s="1"/>
  <c r="AL31" i="16" s="1"/>
  <c r="AL32" i="16" s="1"/>
  <c r="AL33" i="16" s="1"/>
  <c r="AU6" i="12"/>
  <c r="AL3" i="9"/>
  <c r="AR3" i="9" s="1"/>
  <c r="J19" i="19" a="1"/>
  <c r="J19" i="19" s="1"/>
  <c r="G19" i="19" s="1"/>
  <c r="H19" i="19" s="1"/>
  <c r="J33" i="19" a="1"/>
  <c r="J33" i="19" s="1"/>
  <c r="G33" i="19" s="1"/>
  <c r="H33" i="19" s="1"/>
  <c r="J12" i="19" a="1"/>
  <c r="J12" i="19" s="1"/>
  <c r="G12" i="19" s="1"/>
  <c r="H12" i="19" s="1"/>
  <c r="J26" i="19" a="1"/>
  <c r="J26" i="19" s="1"/>
  <c r="G26" i="19" s="1"/>
  <c r="H26" i="19" s="1"/>
  <c r="J18" i="19" a="1"/>
  <c r="J18" i="19" s="1"/>
  <c r="G18" i="19" s="1"/>
  <c r="H18" i="19" s="1"/>
  <c r="J32" i="19" a="1"/>
  <c r="J32" i="19" s="1"/>
  <c r="G32" i="19" s="1"/>
  <c r="H32" i="19" s="1"/>
  <c r="J20" i="19" a="1"/>
  <c r="J20" i="19" s="1"/>
  <c r="G20" i="19" s="1"/>
  <c r="H20" i="19" s="1"/>
  <c r="J8" i="19" a="1"/>
  <c r="J8" i="19" s="1"/>
  <c r="G8" i="19" s="1"/>
  <c r="J22" i="19" a="1"/>
  <c r="J22" i="19" s="1"/>
  <c r="G22" i="19" s="1"/>
  <c r="H22" i="19" s="1"/>
  <c r="J9" i="19" a="1"/>
  <c r="J9" i="19" s="1"/>
  <c r="G9" i="19" s="1"/>
  <c r="H9" i="19" s="1"/>
  <c r="J23" i="19" a="1"/>
  <c r="J23" i="19" s="1"/>
  <c r="G23" i="19" s="1"/>
  <c r="H23" i="19" s="1"/>
  <c r="J10" i="19" a="1"/>
  <c r="J10" i="19" s="1"/>
  <c r="G10" i="19" s="1"/>
  <c r="H10" i="19" s="1"/>
  <c r="J24" i="19" a="1"/>
  <c r="J24" i="19" s="1"/>
  <c r="G24" i="19" s="1"/>
  <c r="H24" i="19" s="1"/>
  <c r="J11" i="19" a="1"/>
  <c r="J11" i="19" s="1"/>
  <c r="G11" i="19" s="1"/>
  <c r="H11" i="19" s="1"/>
  <c r="J25" i="19" a="1"/>
  <c r="J25" i="19" s="1"/>
  <c r="G25" i="19" s="1"/>
  <c r="H25" i="19" s="1"/>
  <c r="J13" i="19" a="1"/>
  <c r="J13" i="19" s="1"/>
  <c r="G13" i="19" s="1"/>
  <c r="H13" i="19" s="1"/>
  <c r="J27" i="19" a="1"/>
  <c r="J27" i="19" s="1"/>
  <c r="G27" i="19" s="1"/>
  <c r="H27" i="19" s="1"/>
  <c r="J14" i="19" a="1"/>
  <c r="J14" i="19" s="1"/>
  <c r="G14" i="19" s="1"/>
  <c r="H14" i="19" s="1"/>
  <c r="J28" i="19" a="1"/>
  <c r="J28" i="19" s="1"/>
  <c r="G28" i="19" s="1"/>
  <c r="H28" i="19" s="1"/>
  <c r="J15" i="19" a="1"/>
  <c r="J15" i="19" s="1"/>
  <c r="G15" i="19" s="1"/>
  <c r="H15" i="19" s="1"/>
  <c r="J29" i="19" a="1"/>
  <c r="J29" i="19" s="1"/>
  <c r="G29" i="19" s="1"/>
  <c r="H29" i="19" s="1"/>
  <c r="J16" i="19" a="1"/>
  <c r="J16" i="19" s="1"/>
  <c r="G16" i="19" s="1"/>
  <c r="H16" i="19" s="1"/>
  <c r="J30" i="19" a="1"/>
  <c r="J30" i="19" s="1"/>
  <c r="G30" i="19" s="1"/>
  <c r="H30" i="19" s="1"/>
  <c r="J17" i="19" a="1"/>
  <c r="J17" i="19" s="1"/>
  <c r="G17" i="19" s="1"/>
  <c r="H17" i="19" s="1"/>
  <c r="J31" i="19" a="1"/>
  <c r="J31" i="19" s="1"/>
  <c r="G31" i="19" s="1"/>
  <c r="H31" i="19" s="1"/>
  <c r="AU6" i="18"/>
  <c r="AU6" i="4"/>
  <c r="AU6" i="8"/>
  <c r="AG3" i="8"/>
  <c r="AH3" i="8" s="1"/>
  <c r="AE3" i="8" s="1"/>
  <c r="AF3" i="8" s="1"/>
  <c r="AG3" i="11"/>
  <c r="AH3" i="11" s="1"/>
  <c r="AE3" i="11" s="1"/>
  <c r="AF3" i="11" s="1"/>
  <c r="U4" i="19"/>
  <c r="Q4" i="19" s="1"/>
  <c r="AG3" i="10"/>
  <c r="AH3" i="10" s="1"/>
  <c r="AE3" i="10" s="1"/>
  <c r="AF3" i="10" s="1"/>
  <c r="AG3" i="18"/>
  <c r="AH3" i="18" s="1"/>
  <c r="AE3" i="18" s="1"/>
  <c r="AF3" i="18" s="1"/>
  <c r="AG3" i="17"/>
  <c r="AH3" i="17" s="1"/>
  <c r="AE3" i="17" s="1"/>
  <c r="AF3" i="17" s="1"/>
  <c r="AG3" i="15"/>
  <c r="AH3" i="15" s="1"/>
  <c r="AE3" i="15" s="1"/>
  <c r="AF3" i="15" s="1"/>
  <c r="C38" i="28"/>
  <c r="B37" i="28"/>
  <c r="B38" i="28"/>
  <c r="C37" i="28"/>
  <c r="D33" i="28"/>
  <c r="F23" i="28"/>
  <c r="C27" i="28"/>
  <c r="C32" i="28"/>
  <c r="B18" i="28"/>
  <c r="H27" i="28"/>
  <c r="G32" i="28"/>
  <c r="H13" i="28"/>
  <c r="G22" i="28"/>
  <c r="D23" i="28"/>
  <c r="B28" i="28"/>
  <c r="J17" i="28"/>
  <c r="J28" i="28"/>
  <c r="J33" i="28"/>
  <c r="D27" i="28"/>
  <c r="C28" i="28"/>
  <c r="H23" i="28"/>
  <c r="F18" i="28"/>
  <c r="J18" i="28"/>
  <c r="J12" i="28"/>
  <c r="C18" i="28"/>
  <c r="G18" i="28"/>
  <c r="J13" i="28"/>
  <c r="F33" i="28"/>
  <c r="J22" i="28"/>
  <c r="C33" i="28"/>
  <c r="G33" i="28"/>
  <c r="F28" i="28"/>
  <c r="J23" i="28"/>
  <c r="D32" i="28"/>
  <c r="C17" i="28"/>
  <c r="H17" i="28"/>
  <c r="G17" i="28"/>
  <c r="H33" i="28"/>
  <c r="D22" i="28"/>
  <c r="B23" i="28"/>
  <c r="B32" i="28"/>
  <c r="C22" i="28"/>
  <c r="J32" i="28"/>
  <c r="H22" i="28"/>
  <c r="G28" i="28"/>
  <c r="C23" i="28"/>
  <c r="G13" i="28"/>
  <c r="G23" i="28"/>
  <c r="F22" i="28"/>
  <c r="D28" i="28"/>
  <c r="F27" i="28"/>
  <c r="H18" i="28"/>
  <c r="G27" i="28"/>
  <c r="H32" i="28"/>
  <c r="H28" i="28"/>
  <c r="J27" i="28"/>
  <c r="F32" i="28"/>
  <c r="F17" i="28"/>
  <c r="B33" i="28"/>
  <c r="D17" i="28"/>
  <c r="G12" i="28"/>
  <c r="B17" i="28"/>
  <c r="H12" i="28"/>
  <c r="B27" i="28"/>
  <c r="B22" i="28"/>
  <c r="D18" i="28"/>
  <c r="D52" i="20" l="1"/>
  <c r="Q52" i="20"/>
  <c r="O51" i="20"/>
  <c r="O57" i="20" s="1"/>
  <c r="O58" i="20" s="1"/>
  <c r="P54" i="17"/>
  <c r="P51" i="20"/>
  <c r="P57" i="20" s="1"/>
  <c r="P58" i="20" s="1"/>
  <c r="P54" i="18"/>
  <c r="J51" i="20"/>
  <c r="J57" i="20" s="1"/>
  <c r="J58" i="20" s="1"/>
  <c r="P54" i="12"/>
  <c r="Q56" i="20"/>
  <c r="D56" i="20"/>
  <c r="D55" i="20"/>
  <c r="Q55" i="20"/>
  <c r="K51" i="20"/>
  <c r="K57" i="20" s="1"/>
  <c r="K58" i="20" s="1"/>
  <c r="P54" i="13"/>
  <c r="L51" i="20"/>
  <c r="L57" i="20" s="1"/>
  <c r="L58" i="20" s="1"/>
  <c r="P54" i="14"/>
  <c r="Q54" i="20"/>
  <c r="D54" i="20"/>
  <c r="M51" i="20"/>
  <c r="M57" i="20" s="1"/>
  <c r="M58" i="20" s="1"/>
  <c r="P54" i="15"/>
  <c r="G51" i="20"/>
  <c r="G57" i="20" s="1"/>
  <c r="G58" i="20" s="1"/>
  <c r="P54" i="9"/>
  <c r="I51" i="20"/>
  <c r="I57" i="20" s="1"/>
  <c r="I58" i="20" s="1"/>
  <c r="P54" i="11"/>
  <c r="H51" i="20"/>
  <c r="H57" i="20" s="1"/>
  <c r="H58" i="20" s="1"/>
  <c r="P54" i="10"/>
  <c r="D53" i="20"/>
  <c r="Q53" i="20"/>
  <c r="F51" i="20"/>
  <c r="F57" i="20" s="1"/>
  <c r="F58" i="20" s="1"/>
  <c r="P54" i="8"/>
  <c r="N51" i="20"/>
  <c r="N57" i="20" s="1"/>
  <c r="N58" i="20" s="1"/>
  <c r="P54" i="16"/>
  <c r="E51" i="20"/>
  <c r="P54" i="4"/>
  <c r="Z7" i="11" a="1"/>
  <c r="Z7" i="11" s="1"/>
  <c r="W7" i="11" s="1"/>
  <c r="Z7" i="17" a="1"/>
  <c r="Z7" i="17" s="1"/>
  <c r="W7" i="17" s="1"/>
  <c r="Z8" i="17" a="1"/>
  <c r="Z8" i="17" s="1"/>
  <c r="W8" i="17" s="1"/>
  <c r="X8" i="17" s="1"/>
  <c r="Z7" i="16" a="1"/>
  <c r="Z7" i="16" s="1"/>
  <c r="W7" i="16" s="1"/>
  <c r="Z8" i="16" a="1"/>
  <c r="Z8" i="16" s="1"/>
  <c r="W8" i="16" s="1"/>
  <c r="X8" i="16" s="1"/>
  <c r="Z8" i="15" a="1"/>
  <c r="Z8" i="15" s="1"/>
  <c r="W8" i="15" s="1"/>
  <c r="X8" i="15" s="1"/>
  <c r="Z7" i="15" a="1"/>
  <c r="Z7" i="15" s="1"/>
  <c r="W7" i="15" s="1"/>
  <c r="Z8" i="14" a="1"/>
  <c r="Z8" i="14" s="1"/>
  <c r="W8" i="14" s="1"/>
  <c r="X8" i="14" s="1"/>
  <c r="Z7" i="14" a="1"/>
  <c r="Z7" i="14" s="1"/>
  <c r="W7" i="14" s="1"/>
  <c r="Z7" i="13" a="1"/>
  <c r="Z7" i="13" s="1"/>
  <c r="W7" i="13" s="1"/>
  <c r="Z8" i="13" a="1"/>
  <c r="Z8" i="13" s="1"/>
  <c r="W8" i="13" s="1"/>
  <c r="X8" i="13" s="1"/>
  <c r="Z7" i="12" a="1"/>
  <c r="Z7" i="12" s="1"/>
  <c r="W7" i="12" s="1"/>
  <c r="Z8" i="12" a="1"/>
  <c r="Z8" i="12" s="1"/>
  <c r="W8" i="12" s="1"/>
  <c r="X8" i="12" s="1"/>
  <c r="Z8" i="11" a="1"/>
  <c r="Z8" i="11" s="1"/>
  <c r="W8" i="11" s="1"/>
  <c r="X8" i="11" s="1"/>
  <c r="Z8" i="10" a="1"/>
  <c r="Z8" i="10" s="1"/>
  <c r="W8" i="10" s="1"/>
  <c r="X8" i="10" s="1"/>
  <c r="Z7" i="10" a="1"/>
  <c r="Z7" i="10" s="1"/>
  <c r="W7" i="10" s="1"/>
  <c r="Z8" i="9" a="1"/>
  <c r="Z8" i="9" s="1"/>
  <c r="W8" i="9" s="1"/>
  <c r="X8" i="9" s="1"/>
  <c r="Z7" i="9" a="1"/>
  <c r="Z7" i="9" s="1"/>
  <c r="W7" i="9" s="1"/>
  <c r="Z8" i="8" a="1"/>
  <c r="Z8" i="8" s="1"/>
  <c r="W8" i="8" s="1"/>
  <c r="X8" i="8" s="1"/>
  <c r="Z7" i="8" a="1"/>
  <c r="Z7" i="8" s="1"/>
  <c r="W7" i="8" s="1"/>
  <c r="Z3" i="18" a="1"/>
  <c r="Z3" i="18" s="1"/>
  <c r="W3" i="18" s="1"/>
  <c r="S50" i="18" s="1"/>
  <c r="P114" i="20" s="1"/>
  <c r="E4" i="24"/>
  <c r="AP7" i="19"/>
  <c r="AC10" i="19"/>
  <c r="AP10" i="19"/>
  <c r="AC7" i="19"/>
  <c r="S36" i="4"/>
  <c r="S35" i="4"/>
  <c r="L16" i="1"/>
  <c r="I4" i="1" s="1"/>
  <c r="D4" i="1"/>
  <c r="Z5" i="18" a="1"/>
  <c r="Z5" i="18" s="1"/>
  <c r="W5" i="18" s="1"/>
  <c r="Z8" i="18" a="1"/>
  <c r="Z8" i="18" s="1"/>
  <c r="W8" i="18" s="1"/>
  <c r="X8" i="18" s="1"/>
  <c r="Z7" i="18" a="1"/>
  <c r="Z7" i="18" s="1"/>
  <c r="W7" i="18" s="1"/>
  <c r="X7" i="18" s="1"/>
  <c r="Z4" i="18" a="1"/>
  <c r="Z4" i="18" s="1"/>
  <c r="W4" i="18" s="1"/>
  <c r="Z6" i="18" a="1"/>
  <c r="Z6" i="18" s="1"/>
  <c r="W6" i="18" s="1"/>
  <c r="Z8" i="4" a="1"/>
  <c r="Z8" i="4" s="1"/>
  <c r="W8" i="4" s="1"/>
  <c r="Z7" i="4" a="1"/>
  <c r="Z7" i="4" s="1"/>
  <c r="W7" i="4" s="1"/>
  <c r="AR3" i="18"/>
  <c r="AP3" i="18"/>
  <c r="AP9" i="4"/>
  <c r="AP30" i="4"/>
  <c r="AP16" i="11"/>
  <c r="AP31" i="13"/>
  <c r="AR3" i="13"/>
  <c r="AP19" i="13"/>
  <c r="AP11" i="13"/>
  <c r="AP18" i="11"/>
  <c r="AP16" i="13"/>
  <c r="AP10" i="13"/>
  <c r="AP28" i="13"/>
  <c r="AP18" i="13"/>
  <c r="AP12" i="13"/>
  <c r="AP21" i="13"/>
  <c r="AP29" i="13"/>
  <c r="AP14" i="13"/>
  <c r="AP7" i="13"/>
  <c r="AP25" i="13"/>
  <c r="AP5" i="13"/>
  <c r="AP6" i="13"/>
  <c r="AP27" i="13"/>
  <c r="AP15" i="13"/>
  <c r="AP31" i="11"/>
  <c r="AR3" i="11"/>
  <c r="AP17" i="11"/>
  <c r="AP28" i="11"/>
  <c r="AP24" i="12"/>
  <c r="AP33" i="15"/>
  <c r="AO33" i="17"/>
  <c r="AP17" i="15"/>
  <c r="AP15" i="17"/>
  <c r="AM33" i="17" a="1"/>
  <c r="AM33" i="17" s="1"/>
  <c r="AP18" i="15"/>
  <c r="AP11" i="15"/>
  <c r="AP12" i="15"/>
  <c r="AP20" i="15"/>
  <c r="AP13" i="15"/>
  <c r="AP17" i="13"/>
  <c r="AP26" i="13"/>
  <c r="AP32" i="4"/>
  <c r="AP9" i="13"/>
  <c r="AP11" i="17"/>
  <c r="AP13" i="17"/>
  <c r="AP31" i="15"/>
  <c r="AP28" i="15"/>
  <c r="AP13" i="13"/>
  <c r="AP31" i="4"/>
  <c r="AP14" i="17"/>
  <c r="AP15" i="15"/>
  <c r="AP22" i="13"/>
  <c r="AP8" i="13"/>
  <c r="AP24" i="17"/>
  <c r="AP20" i="13"/>
  <c r="AP29" i="17"/>
  <c r="AP4" i="15"/>
  <c r="AP30" i="13"/>
  <c r="AP22" i="15"/>
  <c r="AP3" i="13"/>
  <c r="AP16" i="17"/>
  <c r="AP8" i="15"/>
  <c r="AP32" i="13"/>
  <c r="AP4" i="13"/>
  <c r="AP30" i="17"/>
  <c r="AN33" i="15"/>
  <c r="AP23" i="15"/>
  <c r="AP21" i="15"/>
  <c r="AP23" i="13"/>
  <c r="AP10" i="17"/>
  <c r="AP24" i="13"/>
  <c r="AP7" i="4"/>
  <c r="AO30" i="18"/>
  <c r="AR3" i="16"/>
  <c r="AP23" i="16"/>
  <c r="AP6" i="11"/>
  <c r="AP31" i="12"/>
  <c r="AP26" i="11"/>
  <c r="AR3" i="8"/>
  <c r="AP20" i="18"/>
  <c r="AP32" i="11"/>
  <c r="AP30" i="11"/>
  <c r="AP3" i="11"/>
  <c r="AP13" i="11"/>
  <c r="AP14" i="11"/>
  <c r="AP18" i="4"/>
  <c r="AP20" i="11"/>
  <c r="AP5" i="4"/>
  <c r="AP26" i="4"/>
  <c r="AO32" i="18"/>
  <c r="AN33" i="17"/>
  <c r="AP7" i="15"/>
  <c r="AP12" i="11"/>
  <c r="AP12" i="17"/>
  <c r="AP14" i="15"/>
  <c r="AP9" i="15"/>
  <c r="AP27" i="17"/>
  <c r="AP29" i="11"/>
  <c r="AP18" i="17"/>
  <c r="AM33" i="15" a="1"/>
  <c r="AM33" i="15" s="1"/>
  <c r="AP8" i="11"/>
  <c r="AP11" i="11"/>
  <c r="AP8" i="17"/>
  <c r="AP23" i="17"/>
  <c r="AR3" i="15"/>
  <c r="AP26" i="15"/>
  <c r="AO33" i="18"/>
  <c r="AP33" i="18" s="1"/>
  <c r="AP27" i="11"/>
  <c r="AP14" i="8"/>
  <c r="AP7" i="17"/>
  <c r="AP9" i="11"/>
  <c r="AP16" i="15"/>
  <c r="AP28" i="17"/>
  <c r="AP6" i="17"/>
  <c r="AP17" i="17"/>
  <c r="AP10" i="11"/>
  <c r="AP25" i="17"/>
  <c r="AP29" i="15"/>
  <c r="AP8" i="18"/>
  <c r="AP20" i="17"/>
  <c r="AP9" i="17"/>
  <c r="AP25" i="15"/>
  <c r="AP31" i="18"/>
  <c r="AP19" i="11"/>
  <c r="AP24" i="11"/>
  <c r="AP25" i="11"/>
  <c r="AP24" i="15"/>
  <c r="AP7" i="11"/>
  <c r="AP21" i="11"/>
  <c r="AP6" i="15"/>
  <c r="AP10" i="15"/>
  <c r="AP31" i="17"/>
  <c r="AP21" i="17"/>
  <c r="AP5" i="15"/>
  <c r="AP21" i="18"/>
  <c r="AP23" i="11"/>
  <c r="AP5" i="11"/>
  <c r="AP4" i="11"/>
  <c r="AP19" i="15"/>
  <c r="AP3" i="15"/>
  <c r="AP3" i="9"/>
  <c r="AP27" i="15"/>
  <c r="AP22" i="11"/>
  <c r="AP15" i="11"/>
  <c r="AP19" i="17"/>
  <c r="AP30" i="15"/>
  <c r="AP22" i="17"/>
  <c r="AP26" i="17"/>
  <c r="AP12" i="12"/>
  <c r="AP11" i="8"/>
  <c r="AP31" i="8"/>
  <c r="AP27" i="8"/>
  <c r="AP17" i="4"/>
  <c r="AP12" i="4"/>
  <c r="AP6" i="8"/>
  <c r="AP12" i="8"/>
  <c r="AP27" i="12"/>
  <c r="AP5" i="12"/>
  <c r="AP22" i="4"/>
  <c r="AP20" i="4"/>
  <c r="AP10" i="8"/>
  <c r="AP8" i="4"/>
  <c r="AP6" i="4"/>
  <c r="AP23" i="4"/>
  <c r="AP10" i="4"/>
  <c r="AP9" i="8"/>
  <c r="AP25" i="4"/>
  <c r="AP21" i="4"/>
  <c r="AL4" i="9"/>
  <c r="AL5" i="9" s="1"/>
  <c r="AL6" i="9" s="1"/>
  <c r="AL7" i="9" s="1"/>
  <c r="AL8" i="9" s="1"/>
  <c r="AL9" i="9" s="1"/>
  <c r="AL10" i="9" s="1"/>
  <c r="AP24" i="4"/>
  <c r="AP22" i="8"/>
  <c r="AP28" i="4"/>
  <c r="AP29" i="4"/>
  <c r="AP27" i="4"/>
  <c r="AP29" i="8"/>
  <c r="AP32" i="16"/>
  <c r="AP14" i="16"/>
  <c r="AP17" i="16"/>
  <c r="AP9" i="16"/>
  <c r="AP19" i="16"/>
  <c r="AP3" i="16"/>
  <c r="AP21" i="16"/>
  <c r="AL4" i="14"/>
  <c r="AL5" i="14" s="1"/>
  <c r="AL6" i="14" s="1"/>
  <c r="AL7" i="14" s="1"/>
  <c r="AL8" i="14" s="1"/>
  <c r="AP8" i="16"/>
  <c r="AP22" i="16"/>
  <c r="AP10" i="16"/>
  <c r="AP30" i="16"/>
  <c r="AP5" i="16"/>
  <c r="AP25" i="16"/>
  <c r="AL4" i="10"/>
  <c r="AP12" i="16"/>
  <c r="AR3" i="10"/>
  <c r="AP20" i="16"/>
  <c r="AP7" i="16"/>
  <c r="AP26" i="16"/>
  <c r="AP18" i="16"/>
  <c r="AR3" i="14"/>
  <c r="AP28" i="16"/>
  <c r="AP6" i="16"/>
  <c r="AP24" i="16"/>
  <c r="AP13" i="16"/>
  <c r="AP27" i="16"/>
  <c r="AP17" i="12"/>
  <c r="AP4" i="12"/>
  <c r="AO31" i="8"/>
  <c r="AP20" i="12"/>
  <c r="AP28" i="8"/>
  <c r="AP19" i="8"/>
  <c r="AP14" i="12"/>
  <c r="AP15" i="8"/>
  <c r="AP3" i="8"/>
  <c r="AS3" i="10" s="1" a="1"/>
  <c r="AS3" i="10" s="1"/>
  <c r="AP8" i="12"/>
  <c r="AP8" i="8"/>
  <c r="AP16" i="12"/>
  <c r="AP13" i="12"/>
  <c r="AP4" i="8"/>
  <c r="AP15" i="12"/>
  <c r="AP23" i="8"/>
  <c r="AP24" i="8"/>
  <c r="AL32" i="8"/>
  <c r="AM32" i="8" s="1" a="1"/>
  <c r="AM32" i="8" s="1"/>
  <c r="AP30" i="12"/>
  <c r="AP13" i="8"/>
  <c r="AP22" i="12"/>
  <c r="AP17" i="8"/>
  <c r="AP7" i="8"/>
  <c r="AM31" i="8" a="1"/>
  <c r="AM31" i="8" s="1"/>
  <c r="AP21" i="8"/>
  <c r="AR3" i="12"/>
  <c r="AP3" i="12"/>
  <c r="AP15" i="16"/>
  <c r="AP23" i="12"/>
  <c r="AP26" i="12"/>
  <c r="AP16" i="8"/>
  <c r="AO29" i="18"/>
  <c r="AP20" i="8"/>
  <c r="AP29" i="12"/>
  <c r="AP10" i="12"/>
  <c r="AO33" i="12"/>
  <c r="AP19" i="12"/>
  <c r="AP26" i="8"/>
  <c r="AP11" i="12"/>
  <c r="AP5" i="8"/>
  <c r="AP32" i="18"/>
  <c r="AP31" i="16"/>
  <c r="AP25" i="12"/>
  <c r="AP11" i="16"/>
  <c r="AP33" i="12"/>
  <c r="AP25" i="8"/>
  <c r="AP6" i="12"/>
  <c r="AP7" i="12"/>
  <c r="AP28" i="12"/>
  <c r="AP21" i="12"/>
  <c r="AP29" i="16"/>
  <c r="AP16" i="16"/>
  <c r="AP29" i="18"/>
  <c r="AP18" i="12"/>
  <c r="AP17" i="18"/>
  <c r="AN33" i="12"/>
  <c r="AP18" i="8"/>
  <c r="AP4" i="16"/>
  <c r="AP9" i="12"/>
  <c r="AP18" i="18"/>
  <c r="F6" i="20"/>
  <c r="AP22" i="18"/>
  <c r="AO27" i="18"/>
  <c r="AP4" i="18"/>
  <c r="AO28" i="18"/>
  <c r="AP5" i="18"/>
  <c r="AP19" i="18"/>
  <c r="AP25" i="18"/>
  <c r="AP30" i="18"/>
  <c r="AO31" i="18"/>
  <c r="AP28" i="18"/>
  <c r="AP27" i="18"/>
  <c r="J6" i="20"/>
  <c r="P56" i="13" l="1"/>
  <c r="P57" i="13" s="1"/>
  <c r="P55" i="13"/>
  <c r="S49" i="18"/>
  <c r="P113" i="20" s="1"/>
  <c r="P55" i="4"/>
  <c r="P56" i="4"/>
  <c r="P57" i="4" s="1"/>
  <c r="P55" i="11"/>
  <c r="P56" i="11"/>
  <c r="P57" i="11" s="1"/>
  <c r="S48" i="18"/>
  <c r="E57" i="20"/>
  <c r="D51" i="20"/>
  <c r="D57" i="20" s="1"/>
  <c r="D58" i="20" s="1"/>
  <c r="Q51" i="20"/>
  <c r="S58" i="18"/>
  <c r="P119" i="20" s="1"/>
  <c r="P56" i="16"/>
  <c r="P57" i="16" s="1"/>
  <c r="P55" i="16"/>
  <c r="P56" i="9"/>
  <c r="P57" i="9" s="1"/>
  <c r="P55" i="9"/>
  <c r="P56" i="12"/>
  <c r="P57" i="12" s="1"/>
  <c r="P55" i="12"/>
  <c r="P55" i="18"/>
  <c r="P56" i="18"/>
  <c r="P57" i="18" s="1"/>
  <c r="P55" i="15"/>
  <c r="P56" i="15"/>
  <c r="P57" i="15" s="1"/>
  <c r="S57" i="18"/>
  <c r="P118" i="20" s="1"/>
  <c r="P56" i="8"/>
  <c r="P57" i="8" s="1"/>
  <c r="P55" i="8"/>
  <c r="S56" i="18"/>
  <c r="P117" i="20" s="1"/>
  <c r="P56" i="17"/>
  <c r="P57" i="17" s="1"/>
  <c r="P55" i="17"/>
  <c r="P55" i="14"/>
  <c r="P56" i="14"/>
  <c r="P57" i="14" s="1"/>
  <c r="S55" i="18"/>
  <c r="P55" i="10"/>
  <c r="P56" i="10"/>
  <c r="P57" i="10" s="1"/>
  <c r="J5" i="19" a="1"/>
  <c r="J5" i="19" s="1"/>
  <c r="G5" i="19" s="1"/>
  <c r="J7" i="19" a="1"/>
  <c r="J7" i="19" s="1"/>
  <c r="G7" i="19" s="1"/>
  <c r="J6" i="19" a="1"/>
  <c r="J6" i="19" s="1"/>
  <c r="G6" i="19" s="1"/>
  <c r="I4" i="24"/>
  <c r="D4" i="24"/>
  <c r="AM10" i="18" a="1"/>
  <c r="AM10" i="18" s="1"/>
  <c r="AM14" i="18" a="1"/>
  <c r="AM14" i="18" s="1"/>
  <c r="AM26" i="18" a="1"/>
  <c r="AM26" i="18" s="1"/>
  <c r="AM4" i="18" a="1"/>
  <c r="AM4" i="18" s="1"/>
  <c r="AM18" i="18" a="1"/>
  <c r="AM18" i="18" s="1"/>
  <c r="AM21" i="18" a="1"/>
  <c r="AM21" i="18" s="1"/>
  <c r="AM27" i="18" a="1"/>
  <c r="AM27" i="18" s="1"/>
  <c r="AM22" i="18" a="1"/>
  <c r="AM22" i="18" s="1"/>
  <c r="AM32" i="18" a="1"/>
  <c r="AM32" i="18" s="1"/>
  <c r="AM25" i="18" a="1"/>
  <c r="AM25" i="18" s="1"/>
  <c r="AM3" i="18" a="1"/>
  <c r="AM3" i="18" s="1"/>
  <c r="AO3" i="18" s="1"/>
  <c r="AM30" i="18" a="1"/>
  <c r="AM30" i="18" s="1"/>
  <c r="AM29" i="18" a="1"/>
  <c r="AM29" i="18" s="1"/>
  <c r="AM15" i="18" a="1"/>
  <c r="AM15" i="18" s="1"/>
  <c r="AM13" i="18" a="1"/>
  <c r="AM13" i="18" s="1"/>
  <c r="AM33" i="18" a="1"/>
  <c r="AM33" i="18" s="1"/>
  <c r="AM20" i="18" a="1"/>
  <c r="AM20" i="18" s="1"/>
  <c r="AM8" i="18" a="1"/>
  <c r="AM8" i="18" s="1"/>
  <c r="AM31" i="18" a="1"/>
  <c r="AM31" i="18" s="1"/>
  <c r="AM23" i="18" a="1"/>
  <c r="AM23" i="18" s="1"/>
  <c r="AM28" i="18" a="1"/>
  <c r="AM28" i="18" s="1"/>
  <c r="AM17" i="18" a="1"/>
  <c r="AM17" i="18" s="1"/>
  <c r="AM12" i="18" a="1"/>
  <c r="AM12" i="18" s="1"/>
  <c r="AM19" i="18" a="1"/>
  <c r="AM19" i="18" s="1"/>
  <c r="AM9" i="18" a="1"/>
  <c r="AM9" i="18" s="1"/>
  <c r="AM16" i="18" a="1"/>
  <c r="AM16" i="18" s="1"/>
  <c r="X6" i="18"/>
  <c r="Z4" i="16" a="1"/>
  <c r="Z4" i="16" s="1"/>
  <c r="W4" i="16" s="1"/>
  <c r="X5" i="18"/>
  <c r="AM24" i="18" a="1"/>
  <c r="AM24" i="18" s="1"/>
  <c r="AM11" i="18" a="1"/>
  <c r="AM11" i="18" s="1"/>
  <c r="X4" i="18"/>
  <c r="Z3" i="16" a="1"/>
  <c r="Z3" i="16" s="1"/>
  <c r="W3" i="16" s="1"/>
  <c r="Z6" i="16" a="1"/>
  <c r="Z6" i="16" s="1"/>
  <c r="W6" i="16" s="1"/>
  <c r="AM5" i="18" a="1"/>
  <c r="AM5" i="18" s="1"/>
  <c r="Z5" i="16" a="1"/>
  <c r="Z5" i="16" s="1"/>
  <c r="W5" i="16" s="1"/>
  <c r="X5" i="16" s="1"/>
  <c r="AM7" i="18" a="1"/>
  <c r="AM7" i="18" s="1"/>
  <c r="Z6" i="17" a="1"/>
  <c r="Z6" i="17" s="1"/>
  <c r="W6" i="17" s="1"/>
  <c r="Z3" i="17" a="1"/>
  <c r="Z3" i="17" s="1"/>
  <c r="W3" i="17" s="1"/>
  <c r="Z4" i="17" a="1"/>
  <c r="Z4" i="17" s="1"/>
  <c r="W4" i="17" s="1"/>
  <c r="X3" i="18"/>
  <c r="AM6" i="18" a="1"/>
  <c r="AM6" i="18" s="1"/>
  <c r="Z5" i="17" a="1"/>
  <c r="Z5" i="17" s="1"/>
  <c r="W5" i="17" s="1"/>
  <c r="Z5" i="13" a="1"/>
  <c r="Z5" i="13" s="1"/>
  <c r="W5" i="13" s="1"/>
  <c r="X5" i="13" s="1"/>
  <c r="Z6" i="13" a="1"/>
  <c r="Z6" i="13" s="1"/>
  <c r="W6" i="13" s="1"/>
  <c r="Z6" i="8" a="1"/>
  <c r="Z6" i="8" s="1"/>
  <c r="W6" i="8" s="1"/>
  <c r="Z5" i="14" a="1"/>
  <c r="Z5" i="14" s="1"/>
  <c r="W5" i="14" s="1"/>
  <c r="X5" i="14" s="1"/>
  <c r="Z6" i="15" a="1"/>
  <c r="Z6" i="15" s="1"/>
  <c r="W6" i="15" s="1"/>
  <c r="Z5" i="15" a="1"/>
  <c r="Z5" i="15" s="1"/>
  <c r="W5" i="15" s="1"/>
  <c r="Z6" i="4" a="1"/>
  <c r="Z6" i="4" s="1"/>
  <c r="W6" i="4" s="1"/>
  <c r="Z5" i="4" a="1"/>
  <c r="Z5" i="4" s="1"/>
  <c r="W5" i="4" s="1"/>
  <c r="Z6" i="11" a="1"/>
  <c r="Z6" i="11" s="1"/>
  <c r="W6" i="11" s="1"/>
  <c r="Z6" i="14" a="1"/>
  <c r="Z6" i="14" s="1"/>
  <c r="W6" i="14" s="1"/>
  <c r="Z5" i="8" a="1"/>
  <c r="Z5" i="8" s="1"/>
  <c r="W5" i="8" s="1"/>
  <c r="Z5" i="12" a="1"/>
  <c r="Z5" i="12" s="1"/>
  <c r="W5" i="12" s="1"/>
  <c r="X5" i="12" s="1"/>
  <c r="Z6" i="10" a="1"/>
  <c r="Z6" i="10" s="1"/>
  <c r="W6" i="10" s="1"/>
  <c r="Z5" i="11" a="1"/>
  <c r="Z5" i="11" s="1"/>
  <c r="W5" i="11" s="1"/>
  <c r="Z6" i="9" a="1"/>
  <c r="Z6" i="9" s="1"/>
  <c r="W6" i="9" s="1"/>
  <c r="Z5" i="9" a="1"/>
  <c r="Z5" i="9" s="1"/>
  <c r="W5" i="9" s="1"/>
  <c r="Z6" i="12" a="1"/>
  <c r="Z6" i="12" s="1"/>
  <c r="W6" i="12" s="1"/>
  <c r="Z5" i="10" a="1"/>
  <c r="Z5" i="10" s="1"/>
  <c r="W5" i="10" s="1"/>
  <c r="Z3" i="15" a="1"/>
  <c r="Z3" i="15" s="1"/>
  <c r="W3" i="15" s="1"/>
  <c r="AP8" i="9"/>
  <c r="AP7" i="9"/>
  <c r="AP4" i="9"/>
  <c r="AP9" i="9"/>
  <c r="R4" i="19"/>
  <c r="O4" i="19" s="1"/>
  <c r="AP5" i="9"/>
  <c r="Z3" i="14" a="1"/>
  <c r="Z3" i="14" s="1"/>
  <c r="W3" i="14" s="1"/>
  <c r="Z4" i="14" a="1"/>
  <c r="Z4" i="14" s="1"/>
  <c r="W4" i="14" s="1"/>
  <c r="N6" i="20"/>
  <c r="AP5" i="14"/>
  <c r="Z3" i="8" a="1"/>
  <c r="Z3" i="8" s="1"/>
  <c r="W3" i="8" s="1"/>
  <c r="AP6" i="14"/>
  <c r="AP6" i="9"/>
  <c r="AP7" i="14"/>
  <c r="I4" i="14"/>
  <c r="I4" i="13"/>
  <c r="I4" i="15"/>
  <c r="I4" i="17"/>
  <c r="I4" i="16"/>
  <c r="I4" i="10"/>
  <c r="AL11" i="9"/>
  <c r="AP10" i="9"/>
  <c r="AP4" i="14"/>
  <c r="I4" i="18"/>
  <c r="AS3" i="17" a="1"/>
  <c r="AS3" i="17" s="1"/>
  <c r="AS3" i="15" a="1"/>
  <c r="AS3" i="15" s="1"/>
  <c r="AS3" i="9" a="1"/>
  <c r="AS3" i="9" s="1"/>
  <c r="AS3" i="11" a="1"/>
  <c r="AS3" i="11" s="1"/>
  <c r="AS3" i="14" a="1"/>
  <c r="AS3" i="14" s="1"/>
  <c r="AL5" i="10"/>
  <c r="AP4" i="10"/>
  <c r="AS3" i="12" a="1"/>
  <c r="AS3" i="12" s="1"/>
  <c r="I4" i="11"/>
  <c r="AL33" i="8"/>
  <c r="AM33" i="8" s="1" a="1"/>
  <c r="AM33" i="8" s="1"/>
  <c r="AN32" i="8"/>
  <c r="AS3" i="16" a="1"/>
  <c r="AS3" i="16" s="1"/>
  <c r="AS3" i="18" a="1"/>
  <c r="AS3" i="18" s="1"/>
  <c r="AS3" i="13" a="1"/>
  <c r="AS3" i="13" s="1"/>
  <c r="AL9" i="14"/>
  <c r="AP8" i="14"/>
  <c r="I4" i="9"/>
  <c r="AP32" i="8"/>
  <c r="AO32" i="8"/>
  <c r="I4" i="4"/>
  <c r="I4" i="12"/>
  <c r="I4" i="8"/>
  <c r="Z4" i="12" a="1"/>
  <c r="Z4" i="12" s="1"/>
  <c r="W4" i="12" s="1"/>
  <c r="Z3" i="13" a="1"/>
  <c r="Z3" i="13" s="1"/>
  <c r="W3" i="13" s="1"/>
  <c r="Z4" i="10" a="1"/>
  <c r="Z4" i="10" s="1"/>
  <c r="W4" i="10" s="1"/>
  <c r="Z3" i="10" a="1"/>
  <c r="Z3" i="10" s="1"/>
  <c r="W3" i="10" s="1"/>
  <c r="Z3" i="4" a="1"/>
  <c r="Z3" i="4" s="1"/>
  <c r="W3" i="4" s="1"/>
  <c r="Z4" i="15" a="1"/>
  <c r="Z4" i="15" s="1"/>
  <c r="W4" i="15" s="1"/>
  <c r="Z3" i="9" a="1"/>
  <c r="Z3" i="9" s="1"/>
  <c r="W3" i="9" s="1"/>
  <c r="Z4" i="9" a="1"/>
  <c r="Z4" i="9" s="1"/>
  <c r="W4" i="9" s="1"/>
  <c r="Z4" i="13" a="1"/>
  <c r="Z4" i="13" s="1"/>
  <c r="W4" i="13" s="1"/>
  <c r="Z4" i="11" a="1"/>
  <c r="Z4" i="11" s="1"/>
  <c r="W4" i="11" s="1"/>
  <c r="Z3" i="11" a="1"/>
  <c r="Z3" i="11" s="1"/>
  <c r="W3" i="11" s="1"/>
  <c r="Z3" i="12" a="1"/>
  <c r="Z3" i="12" s="1"/>
  <c r="W3" i="12" s="1"/>
  <c r="Z4" i="4" a="1"/>
  <c r="Z4" i="4" s="1"/>
  <c r="W4" i="4" s="1"/>
  <c r="Z4" i="8" a="1"/>
  <c r="Z4" i="8" s="1"/>
  <c r="W4" i="8" s="1"/>
  <c r="K37" i="20" a="1"/>
  <c r="N37" i="20" a="1"/>
  <c r="P37" i="20" a="1"/>
  <c r="E37" i="20" a="1"/>
  <c r="J37" i="20" a="1"/>
  <c r="L37" i="20" a="1"/>
  <c r="G37" i="20" a="1"/>
  <c r="M37" i="20" a="1"/>
  <c r="I37" i="20" a="1"/>
  <c r="H37" i="20" a="1"/>
  <c r="O37" i="20" a="1"/>
  <c r="G4" i="28" a="1"/>
  <c r="F37" i="20" a="1"/>
  <c r="P116" i="20" l="1"/>
  <c r="P120" i="20" s="1"/>
  <c r="S59" i="18"/>
  <c r="S56" i="9"/>
  <c r="G117" i="20" s="1"/>
  <c r="S57" i="9"/>
  <c r="G118" i="20" s="1"/>
  <c r="S58" i="9"/>
  <c r="G119" i="20" s="1"/>
  <c r="S49" i="9"/>
  <c r="G113" i="20" s="1"/>
  <c r="S50" i="9"/>
  <c r="G114" i="20" s="1"/>
  <c r="S55" i="9"/>
  <c r="S48" i="9"/>
  <c r="S56" i="12"/>
  <c r="J117" i="20" s="1"/>
  <c r="S57" i="12"/>
  <c r="J118" i="20" s="1"/>
  <c r="S58" i="12"/>
  <c r="J119" i="20" s="1"/>
  <c r="S48" i="12"/>
  <c r="S55" i="12"/>
  <c r="S49" i="12"/>
  <c r="J113" i="20" s="1"/>
  <c r="S50" i="12"/>
  <c r="J114" i="20" s="1"/>
  <c r="S49" i="10"/>
  <c r="H113" i="20" s="1"/>
  <c r="S50" i="10"/>
  <c r="H114" i="20" s="1"/>
  <c r="S55" i="10"/>
  <c r="S56" i="10"/>
  <c r="H117" i="20" s="1"/>
  <c r="S57" i="10"/>
  <c r="H118" i="20" s="1"/>
  <c r="S58" i="10"/>
  <c r="H119" i="20" s="1"/>
  <c r="S48" i="10"/>
  <c r="P112" i="20"/>
  <c r="P115" i="20" s="1"/>
  <c r="S51" i="18"/>
  <c r="S58" i="4"/>
  <c r="E119" i="20" s="1"/>
  <c r="S48" i="4"/>
  <c r="S49" i="4"/>
  <c r="E113" i="20" s="1"/>
  <c r="S50" i="4"/>
  <c r="E114" i="20" s="1"/>
  <c r="S56" i="4"/>
  <c r="E117" i="20" s="1"/>
  <c r="S57" i="4"/>
  <c r="E118" i="20" s="1"/>
  <c r="S55" i="4"/>
  <c r="S49" i="8"/>
  <c r="F113" i="20" s="1"/>
  <c r="S55" i="8"/>
  <c r="S56" i="8"/>
  <c r="F117" i="20" s="1"/>
  <c r="S57" i="8"/>
  <c r="F118" i="20" s="1"/>
  <c r="S58" i="8"/>
  <c r="F119" i="20" s="1"/>
  <c r="S48" i="8"/>
  <c r="S50" i="8"/>
  <c r="F114" i="20" s="1"/>
  <c r="S48" i="16"/>
  <c r="S49" i="16"/>
  <c r="N113" i="20" s="1"/>
  <c r="S55" i="16"/>
  <c r="S56" i="16"/>
  <c r="N117" i="20" s="1"/>
  <c r="S57" i="16"/>
  <c r="N118" i="20" s="1"/>
  <c r="S50" i="16"/>
  <c r="N114" i="20" s="1"/>
  <c r="S58" i="16"/>
  <c r="N119" i="20" s="1"/>
  <c r="S55" i="11"/>
  <c r="S57" i="11"/>
  <c r="I118" i="20" s="1"/>
  <c r="S58" i="11"/>
  <c r="I119" i="20" s="1"/>
  <c r="S48" i="11"/>
  <c r="S49" i="11"/>
  <c r="I113" i="20" s="1"/>
  <c r="S50" i="11"/>
  <c r="I114" i="20" s="1"/>
  <c r="S56" i="11"/>
  <c r="I117" i="20" s="1"/>
  <c r="S57" i="17"/>
  <c r="O118" i="20" s="1"/>
  <c r="S58" i="17"/>
  <c r="O119" i="20" s="1"/>
  <c r="S48" i="17"/>
  <c r="S49" i="17"/>
  <c r="O113" i="20" s="1"/>
  <c r="S50" i="17"/>
  <c r="O114" i="20" s="1"/>
  <c r="S55" i="17"/>
  <c r="S56" i="17"/>
  <c r="O117" i="20" s="1"/>
  <c r="S57" i="14"/>
  <c r="L118" i="20" s="1"/>
  <c r="S55" i="14"/>
  <c r="S56" i="14"/>
  <c r="L117" i="20" s="1"/>
  <c r="S58" i="14"/>
  <c r="L119" i="20" s="1"/>
  <c r="S48" i="14"/>
  <c r="S49" i="14"/>
  <c r="L113" i="20" s="1"/>
  <c r="S50" i="14"/>
  <c r="L114" i="20" s="1"/>
  <c r="S48" i="13"/>
  <c r="S58" i="13"/>
  <c r="K119" i="20" s="1"/>
  <c r="S49" i="13"/>
  <c r="K113" i="20" s="1"/>
  <c r="S50" i="13"/>
  <c r="K114" i="20" s="1"/>
  <c r="S55" i="13"/>
  <c r="S56" i="13"/>
  <c r="K117" i="20" s="1"/>
  <c r="S57" i="13"/>
  <c r="K118" i="20" s="1"/>
  <c r="S50" i="15"/>
  <c r="M114" i="20" s="1"/>
  <c r="S56" i="15"/>
  <c r="M117" i="20" s="1"/>
  <c r="S57" i="15"/>
  <c r="M118" i="20" s="1"/>
  <c r="S58" i="15"/>
  <c r="M119" i="20" s="1"/>
  <c r="S55" i="15"/>
  <c r="S48" i="15"/>
  <c r="S49" i="15"/>
  <c r="M113" i="20" s="1"/>
  <c r="Q57" i="20"/>
  <c r="E58" i="20"/>
  <c r="Q58" i="20" s="1"/>
  <c r="X7" i="13"/>
  <c r="X7" i="14"/>
  <c r="X7" i="17"/>
  <c r="X7" i="8"/>
  <c r="X7" i="16"/>
  <c r="X7" i="9"/>
  <c r="X7" i="15"/>
  <c r="X7" i="12"/>
  <c r="X7" i="10"/>
  <c r="X7" i="11"/>
  <c r="L37" i="20"/>
  <c r="J37" i="20"/>
  <c r="H37" i="20"/>
  <c r="G37" i="20"/>
  <c r="I37" i="20"/>
  <c r="M37" i="20"/>
  <c r="F37" i="20"/>
  <c r="N37" i="20"/>
  <c r="O37" i="20"/>
  <c r="P37" i="20"/>
  <c r="K37" i="20"/>
  <c r="E37" i="20"/>
  <c r="G4" i="28"/>
  <c r="AO4" i="18"/>
  <c r="AO5" i="18" s="1"/>
  <c r="AO6" i="18" s="1"/>
  <c r="AN23" i="18"/>
  <c r="AN33" i="18"/>
  <c r="AN31" i="18"/>
  <c r="AN32" i="18"/>
  <c r="AN27" i="18"/>
  <c r="AN21" i="18"/>
  <c r="AN19" i="18"/>
  <c r="AN20" i="18"/>
  <c r="AN24" i="18"/>
  <c r="AN22" i="18"/>
  <c r="AN28" i="18"/>
  <c r="AN12" i="18"/>
  <c r="AN18" i="18"/>
  <c r="AN13" i="18"/>
  <c r="AN17" i="18"/>
  <c r="AN29" i="18"/>
  <c r="X6" i="17"/>
  <c r="AN16" i="18"/>
  <c r="AN30" i="18"/>
  <c r="AN15" i="18"/>
  <c r="AN26" i="18"/>
  <c r="AN11" i="18"/>
  <c r="AN10" i="18"/>
  <c r="AN14" i="18"/>
  <c r="AB18" i="18"/>
  <c r="AB8" i="18"/>
  <c r="AB27" i="18"/>
  <c r="AB11" i="18"/>
  <c r="AB7" i="18"/>
  <c r="AB20" i="18"/>
  <c r="AB4" i="18"/>
  <c r="AB26" i="18"/>
  <c r="AB31" i="18"/>
  <c r="AB13" i="18"/>
  <c r="AB9" i="18"/>
  <c r="AB30" i="18"/>
  <c r="AB19" i="18"/>
  <c r="AB24" i="18"/>
  <c r="AB22" i="18"/>
  <c r="AB6" i="18"/>
  <c r="AB21" i="18"/>
  <c r="AB12" i="18"/>
  <c r="AB17" i="18"/>
  <c r="AB29" i="18"/>
  <c r="AB23" i="18"/>
  <c r="AB14" i="18"/>
  <c r="AB28" i="18"/>
  <c r="AB5" i="18"/>
  <c r="AB10" i="18"/>
  <c r="AB15" i="18"/>
  <c r="AB16" i="18"/>
  <c r="AB32" i="18"/>
  <c r="AB3" i="18"/>
  <c r="AB25" i="18"/>
  <c r="AU4" i="8"/>
  <c r="X4" i="17"/>
  <c r="X6" i="16"/>
  <c r="X4" i="16"/>
  <c r="AN9" i="18"/>
  <c r="AU4" i="10"/>
  <c r="AU4" i="9"/>
  <c r="X5" i="17"/>
  <c r="X3" i="17"/>
  <c r="AM6" i="17" a="1"/>
  <c r="AM6" i="17" s="1"/>
  <c r="AM25" i="17" a="1"/>
  <c r="AM25" i="17" s="1"/>
  <c r="AM21" i="17" a="1"/>
  <c r="AM21" i="17" s="1"/>
  <c r="AM24" i="17" a="1"/>
  <c r="AM24" i="17" s="1"/>
  <c r="AM7" i="17" a="1"/>
  <c r="AM7" i="17" s="1"/>
  <c r="AM13" i="17" a="1"/>
  <c r="AM13" i="17" s="1"/>
  <c r="AM18" i="17" a="1"/>
  <c r="AM18" i="17" s="1"/>
  <c r="AM31" i="17" a="1"/>
  <c r="AM31" i="17" s="1"/>
  <c r="AM19" i="17" a="1"/>
  <c r="AM19" i="17" s="1"/>
  <c r="AM16" i="17" a="1"/>
  <c r="AM16" i="17" s="1"/>
  <c r="AM28" i="17" a="1"/>
  <c r="AM28" i="17" s="1"/>
  <c r="AM23" i="17" a="1"/>
  <c r="AM23" i="17" s="1"/>
  <c r="AM4" i="17" a="1"/>
  <c r="AM4" i="17" s="1"/>
  <c r="AM11" i="17" a="1"/>
  <c r="AM11" i="17" s="1"/>
  <c r="AM17" i="17" a="1"/>
  <c r="AM17" i="17" s="1"/>
  <c r="AM32" i="17" a="1"/>
  <c r="AM32" i="17" s="1"/>
  <c r="AM3" i="17" a="1"/>
  <c r="AM3" i="17" s="1"/>
  <c r="AM10" i="17" a="1"/>
  <c r="AM10" i="17" s="1"/>
  <c r="AM22" i="17" a="1"/>
  <c r="AM22" i="17" s="1"/>
  <c r="AM30" i="17" a="1"/>
  <c r="AM30" i="17" s="1"/>
  <c r="AM9" i="17" a="1"/>
  <c r="AM9" i="17" s="1"/>
  <c r="AM15" i="17" a="1"/>
  <c r="AM15" i="17" s="1"/>
  <c r="AM12" i="17" a="1"/>
  <c r="AM12" i="17" s="1"/>
  <c r="AM14" i="17" a="1"/>
  <c r="AM14" i="17" s="1"/>
  <c r="AM5" i="17" a="1"/>
  <c r="AM5" i="17" s="1"/>
  <c r="AM20" i="17" a="1"/>
  <c r="AM20" i="17" s="1"/>
  <c r="AM26" i="17" a="1"/>
  <c r="AM26" i="17" s="1"/>
  <c r="AM29" i="17" a="1"/>
  <c r="AM29" i="17" s="1"/>
  <c r="AM8" i="17" a="1"/>
  <c r="AM8" i="17" s="1"/>
  <c r="AM27" i="17" a="1"/>
  <c r="AM27" i="17" s="1"/>
  <c r="X3" i="16"/>
  <c r="AM8" i="16" a="1"/>
  <c r="AM8" i="16" s="1"/>
  <c r="AM33" i="16" a="1"/>
  <c r="AM33" i="16" s="1"/>
  <c r="AM24" i="16" a="1"/>
  <c r="AM24" i="16" s="1"/>
  <c r="AM26" i="16" a="1"/>
  <c r="AM26" i="16" s="1"/>
  <c r="AM29" i="16" a="1"/>
  <c r="AM29" i="16" s="1"/>
  <c r="AM6" i="16" a="1"/>
  <c r="AM6" i="16" s="1"/>
  <c r="AM20" i="16" a="1"/>
  <c r="AM20" i="16" s="1"/>
  <c r="AM15" i="16" a="1"/>
  <c r="AM15" i="16" s="1"/>
  <c r="AM19" i="16" a="1"/>
  <c r="AM19" i="16" s="1"/>
  <c r="AM16" i="16" a="1"/>
  <c r="AM16" i="16" s="1"/>
  <c r="AM3" i="16" a="1"/>
  <c r="AM3" i="16" s="1"/>
  <c r="AM10" i="16" a="1"/>
  <c r="AM10" i="16" s="1"/>
  <c r="AM14" i="16" a="1"/>
  <c r="AM14" i="16" s="1"/>
  <c r="AM22" i="16" a="1"/>
  <c r="AM22" i="16" s="1"/>
  <c r="AM5" i="16" a="1"/>
  <c r="AM5" i="16" s="1"/>
  <c r="AM27" i="16" a="1"/>
  <c r="AM27" i="16" s="1"/>
  <c r="AM25" i="16" a="1"/>
  <c r="AM25" i="16" s="1"/>
  <c r="AM18" i="16" a="1"/>
  <c r="AM18" i="16" s="1"/>
  <c r="AM4" i="16" a="1"/>
  <c r="AM4" i="16" s="1"/>
  <c r="AM13" i="16" a="1"/>
  <c r="AM13" i="16" s="1"/>
  <c r="AM30" i="16" a="1"/>
  <c r="AM30" i="16" s="1"/>
  <c r="AM11" i="16" a="1"/>
  <c r="AM11" i="16" s="1"/>
  <c r="AM12" i="16" a="1"/>
  <c r="AM12" i="16" s="1"/>
  <c r="AM23" i="16" a="1"/>
  <c r="AM23" i="16" s="1"/>
  <c r="AM32" i="16" a="1"/>
  <c r="AM32" i="16" s="1"/>
  <c r="AM9" i="16" a="1"/>
  <c r="AM9" i="16" s="1"/>
  <c r="AM7" i="16" a="1"/>
  <c r="AM7" i="16" s="1"/>
  <c r="AM21" i="16" a="1"/>
  <c r="AM21" i="16" s="1"/>
  <c r="AM17" i="16" a="1"/>
  <c r="AM17" i="16" s="1"/>
  <c r="AM28" i="16" a="1"/>
  <c r="AM28" i="16" s="1"/>
  <c r="AM31" i="16" a="1"/>
  <c r="AM31" i="16" s="1"/>
  <c r="AN25" i="18"/>
  <c r="X4" i="13"/>
  <c r="X6" i="14"/>
  <c r="X4" i="10"/>
  <c r="X4" i="12"/>
  <c r="X5" i="8"/>
  <c r="AU4" i="4"/>
  <c r="AU4" i="18"/>
  <c r="AU4" i="17"/>
  <c r="AU4" i="16"/>
  <c r="X5" i="15"/>
  <c r="X6" i="15"/>
  <c r="AU4" i="15"/>
  <c r="AU4" i="14"/>
  <c r="X6" i="13"/>
  <c r="AU4" i="13"/>
  <c r="X6" i="12"/>
  <c r="AU4" i="12"/>
  <c r="X4" i="11"/>
  <c r="X6" i="11"/>
  <c r="X5" i="11"/>
  <c r="AU4" i="11"/>
  <c r="X6" i="10"/>
  <c r="X5" i="10"/>
  <c r="X4" i="9"/>
  <c r="X5" i="9"/>
  <c r="X6" i="9"/>
  <c r="X6" i="8"/>
  <c r="X7" i="4"/>
  <c r="X8" i="4"/>
  <c r="X6" i="4"/>
  <c r="X5" i="4"/>
  <c r="AP4" i="17"/>
  <c r="P4" i="19"/>
  <c r="AM8" i="14" a="1"/>
  <c r="AM8" i="14" s="1"/>
  <c r="X3" i="15"/>
  <c r="AM6" i="14" a="1"/>
  <c r="AM6" i="14" s="1"/>
  <c r="AM7" i="14" a="1"/>
  <c r="AM7" i="14" s="1"/>
  <c r="AM5" i="14" a="1"/>
  <c r="AM5" i="14" s="1"/>
  <c r="AM3" i="14" a="1"/>
  <c r="AM3" i="14" s="1"/>
  <c r="AO3" i="14" s="1"/>
  <c r="AM4" i="14" a="1"/>
  <c r="AM4" i="14" s="1"/>
  <c r="AM9" i="14" a="1"/>
  <c r="AM9" i="14" s="1"/>
  <c r="X3" i="14"/>
  <c r="X4" i="14"/>
  <c r="X3" i="8"/>
  <c r="AN33" i="8"/>
  <c r="AL12" i="9"/>
  <c r="AM12" i="9" s="1" a="1"/>
  <c r="AM12" i="9" s="1"/>
  <c r="AP11" i="9"/>
  <c r="AP33" i="8"/>
  <c r="AO33" i="8"/>
  <c r="AL10" i="14"/>
  <c r="AP9" i="14"/>
  <c r="AL6" i="10"/>
  <c r="AM6" i="10" s="1" a="1"/>
  <c r="AM6" i="10" s="1"/>
  <c r="AP5" i="10"/>
  <c r="E4" i="14"/>
  <c r="E4" i="15"/>
  <c r="E4" i="8"/>
  <c r="X4" i="4"/>
  <c r="E4" i="12"/>
  <c r="X3" i="9"/>
  <c r="AM11" i="9" a="1"/>
  <c r="AM11" i="9" s="1"/>
  <c r="AM7" i="9" a="1"/>
  <c r="AM7" i="9" s="1"/>
  <c r="AM5" i="9" a="1"/>
  <c r="AM5" i="9" s="1"/>
  <c r="AM6" i="9" a="1"/>
  <c r="AM6" i="9" s="1"/>
  <c r="AM4" i="9" a="1"/>
  <c r="AM4" i="9" s="1"/>
  <c r="AM9" i="9" a="1"/>
  <c r="AM9" i="9" s="1"/>
  <c r="AM3" i="9" a="1"/>
  <c r="AM3" i="9" s="1"/>
  <c r="AM10" i="9" a="1"/>
  <c r="AM10" i="9" s="1"/>
  <c r="AM8" i="9" a="1"/>
  <c r="AM8" i="9" s="1"/>
  <c r="X4" i="8"/>
  <c r="AM14" i="8" a="1"/>
  <c r="AM14" i="8" s="1"/>
  <c r="AM18" i="8" a="1"/>
  <c r="AM18" i="8" s="1"/>
  <c r="AM22" i="8" a="1"/>
  <c r="AM22" i="8" s="1"/>
  <c r="AM28" i="8" a="1"/>
  <c r="AM28" i="8" s="1"/>
  <c r="AM16" i="8" a="1"/>
  <c r="AM16" i="8" s="1"/>
  <c r="AM30" i="8" a="1"/>
  <c r="AM30" i="8" s="1"/>
  <c r="AM4" i="8" a="1"/>
  <c r="AM4" i="8" s="1"/>
  <c r="AM21" i="8" a="1"/>
  <c r="AM21" i="8" s="1"/>
  <c r="AM6" i="8" a="1"/>
  <c r="AM6" i="8" s="1"/>
  <c r="AM26" i="8" a="1"/>
  <c r="AM26" i="8" s="1"/>
  <c r="AM5" i="8" a="1"/>
  <c r="AM5" i="8" s="1"/>
  <c r="AM20" i="8" a="1"/>
  <c r="AM20" i="8" s="1"/>
  <c r="AM7" i="8" a="1"/>
  <c r="AM7" i="8" s="1"/>
  <c r="AM25" i="8" a="1"/>
  <c r="AM25" i="8" s="1"/>
  <c r="AM3" i="8" a="1"/>
  <c r="AM3" i="8" s="1"/>
  <c r="AM29" i="8" a="1"/>
  <c r="AM29" i="8" s="1"/>
  <c r="AM10" i="8" a="1"/>
  <c r="AM10" i="8" s="1"/>
  <c r="AM19" i="8" a="1"/>
  <c r="AM19" i="8" s="1"/>
  <c r="AM13" i="8" a="1"/>
  <c r="AM13" i="8" s="1"/>
  <c r="AM11" i="8" a="1"/>
  <c r="AM11" i="8" s="1"/>
  <c r="AM9" i="8" a="1"/>
  <c r="AM9" i="8" s="1"/>
  <c r="AM8" i="8" a="1"/>
  <c r="AM8" i="8" s="1"/>
  <c r="AM12" i="8" a="1"/>
  <c r="AM12" i="8" s="1"/>
  <c r="AM24" i="8" a="1"/>
  <c r="AM24" i="8" s="1"/>
  <c r="AM15" i="8" a="1"/>
  <c r="AM15" i="8" s="1"/>
  <c r="AM23" i="8" a="1"/>
  <c r="AM23" i="8" s="1"/>
  <c r="AM27" i="8" a="1"/>
  <c r="AM27" i="8" s="1"/>
  <c r="AM17" i="8" a="1"/>
  <c r="AM17" i="8" s="1"/>
  <c r="X3" i="11"/>
  <c r="AM7" i="11" a="1"/>
  <c r="AM7" i="11" s="1"/>
  <c r="AM24" i="11" a="1"/>
  <c r="AM24" i="11" s="1"/>
  <c r="AM26" i="11" a="1"/>
  <c r="AM26" i="11" s="1"/>
  <c r="AM3" i="11" a="1"/>
  <c r="AM3" i="11" s="1"/>
  <c r="AM30" i="11" a="1"/>
  <c r="AM30" i="11" s="1"/>
  <c r="AM22" i="11" a="1"/>
  <c r="AM22" i="11" s="1"/>
  <c r="AM4" i="11" a="1"/>
  <c r="AM4" i="11" s="1"/>
  <c r="AM23" i="11" a="1"/>
  <c r="AM23" i="11" s="1"/>
  <c r="AM33" i="11" a="1"/>
  <c r="AM33" i="11" s="1"/>
  <c r="AM6" i="11" a="1"/>
  <c r="AM6" i="11" s="1"/>
  <c r="AM20" i="11" a="1"/>
  <c r="AM20" i="11" s="1"/>
  <c r="AM10" i="11" a="1"/>
  <c r="AM10" i="11" s="1"/>
  <c r="AM28" i="11" a="1"/>
  <c r="AM28" i="11" s="1"/>
  <c r="AM8" i="11" a="1"/>
  <c r="AM8" i="11" s="1"/>
  <c r="AM5" i="11" a="1"/>
  <c r="AM5" i="11" s="1"/>
  <c r="AM11" i="11" a="1"/>
  <c r="AM11" i="11" s="1"/>
  <c r="AM14" i="11" a="1"/>
  <c r="AM14" i="11" s="1"/>
  <c r="AM15" i="11" a="1"/>
  <c r="AM15" i="11" s="1"/>
  <c r="AM18" i="11" a="1"/>
  <c r="AM18" i="11" s="1"/>
  <c r="AM21" i="11" a="1"/>
  <c r="AM21" i="11" s="1"/>
  <c r="AM27" i="11" a="1"/>
  <c r="AM27" i="11" s="1"/>
  <c r="AM9" i="11" a="1"/>
  <c r="AM9" i="11" s="1"/>
  <c r="AM29" i="11" a="1"/>
  <c r="AM29" i="11" s="1"/>
  <c r="AM13" i="11" a="1"/>
  <c r="AM13" i="11" s="1"/>
  <c r="AM17" i="11" a="1"/>
  <c r="AM17" i="11" s="1"/>
  <c r="AM25" i="11" a="1"/>
  <c r="AM25" i="11" s="1"/>
  <c r="AM12" i="11" a="1"/>
  <c r="AM12" i="11" s="1"/>
  <c r="AM31" i="11" a="1"/>
  <c r="AM31" i="11" s="1"/>
  <c r="AM32" i="11" a="1"/>
  <c r="AM32" i="11" s="1"/>
  <c r="AM19" i="11" a="1"/>
  <c r="AM19" i="11" s="1"/>
  <c r="AM16" i="11" a="1"/>
  <c r="AM16" i="11" s="1"/>
  <c r="E4" i="9"/>
  <c r="E4" i="11"/>
  <c r="X3" i="13"/>
  <c r="AM4" i="13" a="1"/>
  <c r="AM4" i="13" s="1"/>
  <c r="AM18" i="13" a="1"/>
  <c r="AM18" i="13" s="1"/>
  <c r="AM28" i="13" a="1"/>
  <c r="AM28" i="13" s="1"/>
  <c r="AM3" i="13" a="1"/>
  <c r="AM3" i="13" s="1"/>
  <c r="AM30" i="13" a="1"/>
  <c r="AM30" i="13" s="1"/>
  <c r="AM27" i="13" a="1"/>
  <c r="AM27" i="13" s="1"/>
  <c r="AM8" i="13" a="1"/>
  <c r="AM8" i="13" s="1"/>
  <c r="AM31" i="13" a="1"/>
  <c r="AM31" i="13" s="1"/>
  <c r="AM32" i="13" a="1"/>
  <c r="AM32" i="13" s="1"/>
  <c r="AM13" i="13" a="1"/>
  <c r="AM13" i="13" s="1"/>
  <c r="AM10" i="13" a="1"/>
  <c r="AM10" i="13" s="1"/>
  <c r="AM12" i="13" a="1"/>
  <c r="AM12" i="13" s="1"/>
  <c r="AM20" i="13" a="1"/>
  <c r="AM20" i="13" s="1"/>
  <c r="AM6" i="13" a="1"/>
  <c r="AM6" i="13" s="1"/>
  <c r="AM26" i="13" a="1"/>
  <c r="AM26" i="13" s="1"/>
  <c r="AM7" i="13" a="1"/>
  <c r="AM7" i="13" s="1"/>
  <c r="AM17" i="13" a="1"/>
  <c r="AM17" i="13" s="1"/>
  <c r="AM5" i="13" a="1"/>
  <c r="AM5" i="13" s="1"/>
  <c r="AM21" i="13" a="1"/>
  <c r="AM21" i="13" s="1"/>
  <c r="AM23" i="13" a="1"/>
  <c r="AM23" i="13" s="1"/>
  <c r="AM15" i="13" a="1"/>
  <c r="AM15" i="13" s="1"/>
  <c r="AM9" i="13" a="1"/>
  <c r="AM9" i="13" s="1"/>
  <c r="AM16" i="13" a="1"/>
  <c r="AM16" i="13" s="1"/>
  <c r="AM22" i="13" a="1"/>
  <c r="AM22" i="13" s="1"/>
  <c r="AM19" i="13" a="1"/>
  <c r="AM19" i="13" s="1"/>
  <c r="AM11" i="13" a="1"/>
  <c r="AM11" i="13" s="1"/>
  <c r="AM14" i="13" a="1"/>
  <c r="AM14" i="13" s="1"/>
  <c r="AM24" i="13" a="1"/>
  <c r="AM24" i="13" s="1"/>
  <c r="AM29" i="13" a="1"/>
  <c r="AM29" i="13" s="1"/>
  <c r="AM25" i="13" a="1"/>
  <c r="AM25" i="13" s="1"/>
  <c r="AM33" i="13" a="1"/>
  <c r="AM33" i="13" s="1"/>
  <c r="E4" i="17"/>
  <c r="X3" i="4"/>
  <c r="AM17" i="4" a="1"/>
  <c r="AM17" i="4" s="1"/>
  <c r="AM15" i="4" a="1"/>
  <c r="AM15" i="4" s="1"/>
  <c r="AM13" i="4" a="1"/>
  <c r="AM13" i="4" s="1"/>
  <c r="AM33" i="4" a="1"/>
  <c r="AM33" i="4" s="1"/>
  <c r="AM26" i="4" a="1"/>
  <c r="AM26" i="4" s="1"/>
  <c r="AM23" i="4" a="1"/>
  <c r="AM23" i="4" s="1"/>
  <c r="AM10" i="4" a="1"/>
  <c r="AM10" i="4" s="1"/>
  <c r="AM20" i="4" a="1"/>
  <c r="AM20" i="4" s="1"/>
  <c r="AM31" i="4" a="1"/>
  <c r="AM31" i="4" s="1"/>
  <c r="AM5" i="4" a="1"/>
  <c r="AM5" i="4" s="1"/>
  <c r="AM21" i="4" a="1"/>
  <c r="AM21" i="4" s="1"/>
  <c r="AM27" i="4" a="1"/>
  <c r="AM27" i="4" s="1"/>
  <c r="AM3" i="4" a="1"/>
  <c r="AM3" i="4" s="1"/>
  <c r="AM22" i="4" a="1"/>
  <c r="AM22" i="4" s="1"/>
  <c r="AM32" i="4" a="1"/>
  <c r="AM32" i="4" s="1"/>
  <c r="AM1" i="4" a="1"/>
  <c r="AM1" i="4" s="1"/>
  <c r="AM30" i="4" a="1"/>
  <c r="AM30" i="4" s="1"/>
  <c r="AM8" i="4" a="1"/>
  <c r="AM8" i="4" s="1"/>
  <c r="AM19" i="4" a="1"/>
  <c r="AM19" i="4" s="1"/>
  <c r="AM18" i="4" a="1"/>
  <c r="AM18" i="4" s="1"/>
  <c r="AM4" i="4" a="1"/>
  <c r="AM4" i="4" s="1"/>
  <c r="AM24" i="4" a="1"/>
  <c r="AM24" i="4" s="1"/>
  <c r="AM9" i="4" a="1"/>
  <c r="AM9" i="4" s="1"/>
  <c r="AM6" i="4" a="1"/>
  <c r="AM6" i="4" s="1"/>
  <c r="AM25" i="4" a="1"/>
  <c r="AM25" i="4" s="1"/>
  <c r="AM29" i="4" a="1"/>
  <c r="AM29" i="4" s="1"/>
  <c r="AM7" i="4" a="1"/>
  <c r="AM7" i="4" s="1"/>
  <c r="AM28" i="4" a="1"/>
  <c r="AM28" i="4" s="1"/>
  <c r="AM11" i="4" a="1"/>
  <c r="AM11" i="4" s="1"/>
  <c r="AM16" i="4" a="1"/>
  <c r="AM16" i="4" s="1"/>
  <c r="AM14" i="4" a="1"/>
  <c r="AM14" i="4" s="1"/>
  <c r="AM12" i="4" a="1"/>
  <c r="AM12" i="4" s="1"/>
  <c r="X3" i="12"/>
  <c r="AM16" i="12" a="1"/>
  <c r="AM16" i="12" s="1"/>
  <c r="AM12" i="12" a="1"/>
  <c r="AM12" i="12" s="1"/>
  <c r="AM19" i="12" a="1"/>
  <c r="AM19" i="12" s="1"/>
  <c r="AM25" i="12" a="1"/>
  <c r="AM25" i="12" s="1"/>
  <c r="AM20" i="12" a="1"/>
  <c r="AM20" i="12" s="1"/>
  <c r="AM15" i="12" a="1"/>
  <c r="AM15" i="12" s="1"/>
  <c r="AM9" i="12" a="1"/>
  <c r="AM9" i="12" s="1"/>
  <c r="AM30" i="12" a="1"/>
  <c r="AM30" i="12" s="1"/>
  <c r="AM17" i="12" a="1"/>
  <c r="AM17" i="12" s="1"/>
  <c r="AM32" i="12" a="1"/>
  <c r="AM32" i="12" s="1"/>
  <c r="AM7" i="12" a="1"/>
  <c r="AM7" i="12" s="1"/>
  <c r="AM26" i="12" a="1"/>
  <c r="AM26" i="12" s="1"/>
  <c r="AM6" i="12" a="1"/>
  <c r="AM6" i="12" s="1"/>
  <c r="AM24" i="12" a="1"/>
  <c r="AM24" i="12" s="1"/>
  <c r="AM29" i="12" a="1"/>
  <c r="AM29" i="12" s="1"/>
  <c r="AM3" i="12" a="1"/>
  <c r="AM3" i="12" s="1"/>
  <c r="AM28" i="12" a="1"/>
  <c r="AM28" i="12" s="1"/>
  <c r="AM31" i="12" a="1"/>
  <c r="AM31" i="12" s="1"/>
  <c r="AM5" i="12" a="1"/>
  <c r="AM5" i="12" s="1"/>
  <c r="AM13" i="12" a="1"/>
  <c r="AM13" i="12" s="1"/>
  <c r="AM11" i="12" a="1"/>
  <c r="AM11" i="12" s="1"/>
  <c r="AM4" i="12" a="1"/>
  <c r="AM4" i="12" s="1"/>
  <c r="AM21" i="12" a="1"/>
  <c r="AM21" i="12" s="1"/>
  <c r="AM10" i="12" a="1"/>
  <c r="AM10" i="12" s="1"/>
  <c r="AM18" i="12" a="1"/>
  <c r="AM18" i="12" s="1"/>
  <c r="AM8" i="12" a="1"/>
  <c r="AM8" i="12" s="1"/>
  <c r="AM14" i="12" a="1"/>
  <c r="AM14" i="12" s="1"/>
  <c r="AM22" i="12" a="1"/>
  <c r="AM22" i="12" s="1"/>
  <c r="AM27" i="12" a="1"/>
  <c r="AM27" i="12" s="1"/>
  <c r="AM23" i="12" a="1"/>
  <c r="AM23" i="12" s="1"/>
  <c r="E4" i="18"/>
  <c r="E4" i="4"/>
  <c r="E4" i="13"/>
  <c r="E4" i="16"/>
  <c r="X4" i="15"/>
  <c r="AM12" i="15" a="1"/>
  <c r="AM12" i="15" s="1"/>
  <c r="AM26" i="15" a="1"/>
  <c r="AM26" i="15" s="1"/>
  <c r="AM16" i="15" a="1"/>
  <c r="AM16" i="15" s="1"/>
  <c r="AM21" i="15" a="1"/>
  <c r="AM21" i="15" s="1"/>
  <c r="AM14" i="15" a="1"/>
  <c r="AM14" i="15" s="1"/>
  <c r="AM10" i="15" a="1"/>
  <c r="AM10" i="15" s="1"/>
  <c r="AM22" i="15" a="1"/>
  <c r="AM22" i="15" s="1"/>
  <c r="AM15" i="15" a="1"/>
  <c r="AM15" i="15" s="1"/>
  <c r="AM18" i="15" a="1"/>
  <c r="AM18" i="15" s="1"/>
  <c r="AM11" i="15" a="1"/>
  <c r="AM11" i="15" s="1"/>
  <c r="AM29" i="15" a="1"/>
  <c r="AM29" i="15" s="1"/>
  <c r="AM24" i="15" a="1"/>
  <c r="AM24" i="15" s="1"/>
  <c r="AM20" i="15" a="1"/>
  <c r="AM20" i="15" s="1"/>
  <c r="AM3" i="15" a="1"/>
  <c r="AM3" i="15" s="1"/>
  <c r="AM32" i="15" a="1"/>
  <c r="AM32" i="15" s="1"/>
  <c r="AM28" i="15" a="1"/>
  <c r="AM28" i="15" s="1"/>
  <c r="AM19" i="15" a="1"/>
  <c r="AM19" i="15" s="1"/>
  <c r="AM6" i="15" a="1"/>
  <c r="AM6" i="15" s="1"/>
  <c r="AM7" i="15" a="1"/>
  <c r="AM7" i="15" s="1"/>
  <c r="AM4" i="15" a="1"/>
  <c r="AM4" i="15" s="1"/>
  <c r="AM17" i="15" a="1"/>
  <c r="AM17" i="15" s="1"/>
  <c r="AM30" i="15" a="1"/>
  <c r="AM30" i="15" s="1"/>
  <c r="AM5" i="15" a="1"/>
  <c r="AM5" i="15" s="1"/>
  <c r="AM9" i="15" a="1"/>
  <c r="AM9" i="15" s="1"/>
  <c r="AM8" i="15" a="1"/>
  <c r="AM8" i="15" s="1"/>
  <c r="AM23" i="15" a="1"/>
  <c r="AM23" i="15" s="1"/>
  <c r="AM31" i="15" a="1"/>
  <c r="AM31" i="15" s="1"/>
  <c r="AM13" i="15" a="1"/>
  <c r="AM13" i="15" s="1"/>
  <c r="AM25" i="15" a="1"/>
  <c r="AM25" i="15" s="1"/>
  <c r="AM27" i="15" a="1"/>
  <c r="AM27" i="15" s="1"/>
  <c r="X3" i="10"/>
  <c r="AM5" i="10" a="1"/>
  <c r="AM5" i="10" s="1"/>
  <c r="AM4" i="10" a="1"/>
  <c r="AM4" i="10" s="1"/>
  <c r="AM3" i="10" a="1"/>
  <c r="AM3" i="10" s="1"/>
  <c r="E4" i="10"/>
  <c r="AP3" i="17"/>
  <c r="E36" i="20" a="1"/>
  <c r="G36" i="20" a="1"/>
  <c r="L36" i="20" a="1"/>
  <c r="O36" i="20" a="1"/>
  <c r="N36" i="20" a="1"/>
  <c r="I36" i="20" a="1"/>
  <c r="K36" i="20" a="1"/>
  <c r="F36" i="20" a="1"/>
  <c r="P36" i="20" a="1"/>
  <c r="M36" i="20" a="1"/>
  <c r="J36" i="20" a="1"/>
  <c r="E4" i="28" a="1"/>
  <c r="H36" i="20" a="1"/>
  <c r="M112" i="20" l="1"/>
  <c r="M115" i="20" s="1"/>
  <c r="S51" i="15"/>
  <c r="K116" i="20"/>
  <c r="K120" i="20" s="1"/>
  <c r="S59" i="13"/>
  <c r="O112" i="20"/>
  <c r="O115" i="20" s="1"/>
  <c r="S51" i="17"/>
  <c r="N112" i="20"/>
  <c r="N115" i="20" s="1"/>
  <c r="S51" i="16"/>
  <c r="E116" i="20"/>
  <c r="S59" i="4"/>
  <c r="G116" i="20"/>
  <c r="G120" i="20" s="1"/>
  <c r="S59" i="9"/>
  <c r="M116" i="20"/>
  <c r="M120" i="20" s="1"/>
  <c r="S59" i="15"/>
  <c r="I116" i="20"/>
  <c r="I120" i="20" s="1"/>
  <c r="S59" i="11"/>
  <c r="Q118" i="20"/>
  <c r="D118" i="20"/>
  <c r="H112" i="20"/>
  <c r="H115" i="20" s="1"/>
  <c r="S51" i="10"/>
  <c r="L116" i="20"/>
  <c r="L120" i="20" s="1"/>
  <c r="S59" i="14"/>
  <c r="F112" i="20"/>
  <c r="F115" i="20" s="1"/>
  <c r="S51" i="8"/>
  <c r="Q117" i="20"/>
  <c r="D117" i="20"/>
  <c r="J116" i="20"/>
  <c r="J120" i="20" s="1"/>
  <c r="S59" i="12"/>
  <c r="Q114" i="20"/>
  <c r="D114" i="20"/>
  <c r="J112" i="20"/>
  <c r="J115" i="20" s="1"/>
  <c r="S51" i="12"/>
  <c r="K112" i="20"/>
  <c r="K115" i="20" s="1"/>
  <c r="S51" i="13"/>
  <c r="D113" i="20"/>
  <c r="Q113" i="20"/>
  <c r="O116" i="20"/>
  <c r="O120" i="20" s="1"/>
  <c r="S59" i="17"/>
  <c r="E112" i="20"/>
  <c r="S51" i="4"/>
  <c r="H116" i="20"/>
  <c r="H120" i="20" s="1"/>
  <c r="S59" i="10"/>
  <c r="I112" i="20"/>
  <c r="I115" i="20" s="1"/>
  <c r="S51" i="11"/>
  <c r="N116" i="20"/>
  <c r="N120" i="20" s="1"/>
  <c r="S59" i="16"/>
  <c r="F116" i="20"/>
  <c r="F120" i="20" s="1"/>
  <c r="S59" i="8"/>
  <c r="D119" i="20"/>
  <c r="Q119" i="20"/>
  <c r="L112" i="20"/>
  <c r="L115" i="20" s="1"/>
  <c r="S51" i="14"/>
  <c r="G112" i="20"/>
  <c r="G115" i="20" s="1"/>
  <c r="S51" i="9"/>
  <c r="AA25" i="18"/>
  <c r="AA3" i="18"/>
  <c r="AA23" i="18"/>
  <c r="AA7" i="18"/>
  <c r="AA32" i="18"/>
  <c r="AA29" i="18"/>
  <c r="AA30" i="18"/>
  <c r="AA11" i="18"/>
  <c r="AA16" i="18"/>
  <c r="AA9" i="18"/>
  <c r="AA27" i="18"/>
  <c r="AA15" i="18"/>
  <c r="AA12" i="18"/>
  <c r="AA8" i="18"/>
  <c r="AA10" i="18"/>
  <c r="AA21" i="18"/>
  <c r="AA31" i="18"/>
  <c r="AA18" i="18"/>
  <c r="AA5" i="18"/>
  <c r="AA6" i="18"/>
  <c r="AA26" i="18"/>
  <c r="AA28" i="18"/>
  <c r="AA22" i="18"/>
  <c r="AA4" i="18"/>
  <c r="AA14" i="18"/>
  <c r="AA24" i="18"/>
  <c r="AA20" i="18"/>
  <c r="AA17" i="18"/>
  <c r="AA19" i="18"/>
  <c r="AA13" i="18"/>
  <c r="Q37" i="20"/>
  <c r="G36" i="20"/>
  <c r="J36" i="20"/>
  <c r="N36" i="20"/>
  <c r="K36" i="20"/>
  <c r="F36" i="20"/>
  <c r="M36" i="20"/>
  <c r="P36" i="20"/>
  <c r="L36" i="20"/>
  <c r="O36" i="20"/>
  <c r="H36" i="20"/>
  <c r="I36" i="20"/>
  <c r="E6" i="8"/>
  <c r="P4" i="15"/>
  <c r="AU3" i="15" s="1"/>
  <c r="AV4" i="15" s="1"/>
  <c r="E36" i="20"/>
  <c r="E4" i="28"/>
  <c r="AN26" i="17"/>
  <c r="AP6" i="18"/>
  <c r="AO7" i="18"/>
  <c r="AN27" i="16"/>
  <c r="AN10" i="16"/>
  <c r="AN11" i="17"/>
  <c r="AN14" i="17"/>
  <c r="AN17" i="16"/>
  <c r="AN24" i="16"/>
  <c r="AN9" i="16"/>
  <c r="AO3" i="16"/>
  <c r="AO4" i="16" s="1"/>
  <c r="AO5" i="16" s="1"/>
  <c r="AO6" i="16" s="1"/>
  <c r="AO7" i="16" s="1"/>
  <c r="AO8" i="16" s="1"/>
  <c r="AO9" i="16" s="1"/>
  <c r="AO10" i="16" s="1"/>
  <c r="AO11" i="16" s="1"/>
  <c r="AO12" i="16" s="1"/>
  <c r="AO13" i="16" s="1"/>
  <c r="AO14" i="16" s="1"/>
  <c r="AO15" i="16" s="1"/>
  <c r="AO16" i="16" s="1"/>
  <c r="AO17" i="16" s="1"/>
  <c r="AO18" i="16" s="1"/>
  <c r="AO19" i="16" s="1"/>
  <c r="AO20" i="16" s="1"/>
  <c r="AO21" i="16" s="1"/>
  <c r="AO22" i="16" s="1"/>
  <c r="AO23" i="16" s="1"/>
  <c r="AO24" i="16" s="1"/>
  <c r="AO25" i="16" s="1"/>
  <c r="AO26" i="16" s="1"/>
  <c r="AO27" i="16" s="1"/>
  <c r="AO28" i="16" s="1"/>
  <c r="AO29" i="16" s="1"/>
  <c r="AO30" i="16" s="1"/>
  <c r="AO31" i="16" s="1"/>
  <c r="AO32" i="16" s="1"/>
  <c r="AO33" i="16" s="1"/>
  <c r="AP33" i="16" s="1"/>
  <c r="AN20" i="17"/>
  <c r="AN16" i="17"/>
  <c r="AN24" i="17"/>
  <c r="J4" i="19" a="1"/>
  <c r="J4" i="19" s="1"/>
  <c r="G4" i="19" s="1"/>
  <c r="AN13" i="16"/>
  <c r="AN31" i="16"/>
  <c r="AN32" i="16"/>
  <c r="AN18" i="17"/>
  <c r="AO3" i="17"/>
  <c r="AO4" i="17" s="1"/>
  <c r="AO5" i="17" s="1"/>
  <c r="AO6" i="17" s="1"/>
  <c r="AO7" i="17" s="1"/>
  <c r="AO8" i="17" s="1"/>
  <c r="AO9" i="17" s="1"/>
  <c r="AO10" i="17" s="1"/>
  <c r="AO11" i="17" s="1"/>
  <c r="AO12" i="17" s="1"/>
  <c r="AO13" i="17" s="1"/>
  <c r="AO14" i="17" s="1"/>
  <c r="AO15" i="17" s="1"/>
  <c r="AO16" i="17" s="1"/>
  <c r="AO17" i="17" s="1"/>
  <c r="AO18" i="17" s="1"/>
  <c r="AO19" i="17" s="1"/>
  <c r="AO20" i="17" s="1"/>
  <c r="AO21" i="17" s="1"/>
  <c r="AO22" i="17" s="1"/>
  <c r="AO23" i="17" s="1"/>
  <c r="AO24" i="17" s="1"/>
  <c r="AO25" i="17" s="1"/>
  <c r="AO26" i="17" s="1"/>
  <c r="AO27" i="17" s="1"/>
  <c r="AO28" i="17" s="1"/>
  <c r="AO29" i="17" s="1"/>
  <c r="AO30" i="17" s="1"/>
  <c r="AO31" i="17" s="1"/>
  <c r="AO32" i="17" s="1"/>
  <c r="AP32" i="17" s="1"/>
  <c r="AN9" i="17"/>
  <c r="AN19" i="17"/>
  <c r="AB3" i="17"/>
  <c r="AB10" i="17"/>
  <c r="AB20" i="17"/>
  <c r="AB23" i="17"/>
  <c r="AB21" i="17"/>
  <c r="AB11" i="17"/>
  <c r="AB29" i="17"/>
  <c r="AB31" i="17"/>
  <c r="AB27" i="17"/>
  <c r="AB12" i="17"/>
  <c r="AB9" i="17"/>
  <c r="AB30" i="17"/>
  <c r="AB5" i="17"/>
  <c r="AB17" i="17"/>
  <c r="AB24" i="17"/>
  <c r="AB16" i="17"/>
  <c r="AB7" i="17"/>
  <c r="AB18" i="17"/>
  <c r="AB19" i="17"/>
  <c r="AB26" i="17"/>
  <c r="AB8" i="17"/>
  <c r="AB25" i="17"/>
  <c r="AB28" i="17"/>
  <c r="AB32" i="17"/>
  <c r="AB14" i="17"/>
  <c r="AB22" i="17"/>
  <c r="AB15" i="17"/>
  <c r="AB13" i="17"/>
  <c r="AB4" i="17"/>
  <c r="AN33" i="16"/>
  <c r="AN22" i="16"/>
  <c r="AN30" i="16"/>
  <c r="AN21" i="17"/>
  <c r="AN29" i="17"/>
  <c r="AN13" i="17"/>
  <c r="AB6" i="17"/>
  <c r="AN11" i="16"/>
  <c r="AN25" i="16"/>
  <c r="AN6" i="17" a="1"/>
  <c r="AN6" i="17" s="1"/>
  <c r="AN7" i="17" a="1"/>
  <c r="AN7" i="17" s="1"/>
  <c r="AN4" i="17" a="1"/>
  <c r="AN4" i="17" s="1"/>
  <c r="AN8" i="17" a="1"/>
  <c r="AN8" i="17" s="1"/>
  <c r="AN3" i="17" a="1"/>
  <c r="AN3" i="17" s="1"/>
  <c r="AN5" i="17" a="1"/>
  <c r="AN5" i="17" s="1"/>
  <c r="AN15" i="17"/>
  <c r="AN15" i="16"/>
  <c r="AN19" i="16"/>
  <c r="AN21" i="16"/>
  <c r="AN14" i="16"/>
  <c r="AN32" i="17"/>
  <c r="AN3" i="18" a="1"/>
  <c r="AN3" i="18" s="1"/>
  <c r="AN6" i="18" a="1"/>
  <c r="AN6" i="18" s="1"/>
  <c r="AN5" i="18" a="1"/>
  <c r="AN5" i="18" s="1"/>
  <c r="AN7" i="18" a="1"/>
  <c r="AN7" i="18" s="1"/>
  <c r="AN4" i="18" a="1"/>
  <c r="AN4" i="18" s="1"/>
  <c r="AN8" i="18" a="1"/>
  <c r="AN8" i="18" s="1"/>
  <c r="AN22" i="17"/>
  <c r="AN30" i="17"/>
  <c r="AN28" i="16"/>
  <c r="AN26" i="16"/>
  <c r="AN23" i="17"/>
  <c r="AN25" i="17"/>
  <c r="AN27" i="17"/>
  <c r="AN29" i="16"/>
  <c r="AN20" i="16"/>
  <c r="AN12" i="16"/>
  <c r="AB22" i="16"/>
  <c r="AB32" i="16"/>
  <c r="AB25" i="16"/>
  <c r="AB7" i="16"/>
  <c r="AB5" i="16"/>
  <c r="AB15" i="16"/>
  <c r="AB4" i="16"/>
  <c r="AB11" i="16"/>
  <c r="AB16" i="16"/>
  <c r="AB24" i="16"/>
  <c r="AB8" i="16"/>
  <c r="AB18" i="16"/>
  <c r="AB31" i="16"/>
  <c r="AB27" i="16"/>
  <c r="AB20" i="16"/>
  <c r="AB28" i="16"/>
  <c r="AB26" i="16"/>
  <c r="AB23" i="16"/>
  <c r="AB9" i="16"/>
  <c r="AB13" i="16"/>
  <c r="AB21" i="16"/>
  <c r="AB19" i="16"/>
  <c r="AB10" i="16"/>
  <c r="AB3" i="16"/>
  <c r="AB29" i="16"/>
  <c r="AB6" i="16"/>
  <c r="AB14" i="16"/>
  <c r="AB12" i="16"/>
  <c r="AB17" i="16"/>
  <c r="AB30" i="16"/>
  <c r="AN17" i="17"/>
  <c r="AN31" i="17"/>
  <c r="AN23" i="16"/>
  <c r="AN18" i="16"/>
  <c r="AN16" i="16"/>
  <c r="AN28" i="17"/>
  <c r="AN10" i="17"/>
  <c r="AN12" i="17"/>
  <c r="AP5" i="17"/>
  <c r="D37" i="20"/>
  <c r="J4" i="20" s="1"/>
  <c r="C15" i="19" s="1"/>
  <c r="AO4" i="14"/>
  <c r="AO5" i="14" s="1"/>
  <c r="AO6" i="14" s="1"/>
  <c r="AO7" i="14" s="1"/>
  <c r="AO8" i="14" s="1"/>
  <c r="AO9" i="14" s="1"/>
  <c r="AN9" i="14"/>
  <c r="AB8" i="14"/>
  <c r="AB30" i="14"/>
  <c r="AB20" i="14"/>
  <c r="AB27" i="14"/>
  <c r="AB5" i="14"/>
  <c r="AB6" i="14"/>
  <c r="AB17" i="14"/>
  <c r="AB18" i="14"/>
  <c r="AB29" i="14"/>
  <c r="AB25" i="14"/>
  <c r="AB11" i="14"/>
  <c r="AB3" i="14"/>
  <c r="AB16" i="14"/>
  <c r="AB9" i="14"/>
  <c r="AB12" i="14"/>
  <c r="AB26" i="14"/>
  <c r="AB15" i="14"/>
  <c r="AB32" i="14"/>
  <c r="AB13" i="14"/>
  <c r="AB24" i="14"/>
  <c r="AB14" i="14"/>
  <c r="AB21" i="14"/>
  <c r="AB4" i="14"/>
  <c r="AB7" i="14"/>
  <c r="AB10" i="14"/>
  <c r="AB19" i="14"/>
  <c r="AB22" i="14"/>
  <c r="AB28" i="14"/>
  <c r="AB31" i="14"/>
  <c r="AB23" i="14"/>
  <c r="E6" i="15"/>
  <c r="P4" i="8"/>
  <c r="AL13" i="9"/>
  <c r="AP12" i="9"/>
  <c r="AL7" i="10"/>
  <c r="AP6" i="10"/>
  <c r="AL11" i="14"/>
  <c r="AP10" i="14"/>
  <c r="AM10" i="14" a="1"/>
  <c r="AM10" i="14" s="1"/>
  <c r="AN10" i="14" s="1"/>
  <c r="P4" i="14"/>
  <c r="E6" i="14"/>
  <c r="AN24" i="11"/>
  <c r="AN14" i="8"/>
  <c r="AN25" i="8"/>
  <c r="AN23" i="8"/>
  <c r="AN11" i="15"/>
  <c r="AN18" i="15"/>
  <c r="AN20" i="13"/>
  <c r="AN13" i="13"/>
  <c r="AN15" i="8"/>
  <c r="AN24" i="13"/>
  <c r="AN11" i="9"/>
  <c r="AN20" i="12"/>
  <c r="AN19" i="4"/>
  <c r="AN11" i="11"/>
  <c r="AN26" i="11"/>
  <c r="AN28" i="15"/>
  <c r="AN10" i="12"/>
  <c r="AN18" i="4"/>
  <c r="AN25" i="15"/>
  <c r="AN20" i="4"/>
  <c r="AN9" i="12"/>
  <c r="AO3" i="12"/>
  <c r="AO4" i="12" s="1"/>
  <c r="AO5" i="12" s="1"/>
  <c r="AO6" i="12" s="1"/>
  <c r="AO7" i="12" s="1"/>
  <c r="AO8" i="12" s="1"/>
  <c r="AO9" i="12" s="1"/>
  <c r="AO10" i="12" s="1"/>
  <c r="AO11" i="12" s="1"/>
  <c r="AO12" i="12" s="1"/>
  <c r="AO13" i="12" s="1"/>
  <c r="AO14" i="12" s="1"/>
  <c r="AO15" i="12" s="1"/>
  <c r="AO16" i="12" s="1"/>
  <c r="AO17" i="12" s="1"/>
  <c r="AO18" i="12" s="1"/>
  <c r="AO19" i="12" s="1"/>
  <c r="AO20" i="12" s="1"/>
  <c r="AO21" i="12" s="1"/>
  <c r="AO22" i="12" s="1"/>
  <c r="AO23" i="12" s="1"/>
  <c r="AO24" i="12" s="1"/>
  <c r="AO25" i="12" s="1"/>
  <c r="AO26" i="12" s="1"/>
  <c r="AO27" i="12" s="1"/>
  <c r="AO28" i="12" s="1"/>
  <c r="AO29" i="12" s="1"/>
  <c r="AO30" i="12" s="1"/>
  <c r="AO31" i="12" s="1"/>
  <c r="AO32" i="12" s="1"/>
  <c r="AP32" i="12" s="1"/>
  <c r="AN31" i="12"/>
  <c r="AN31" i="4"/>
  <c r="AN28" i="4"/>
  <c r="AN5" i="8" a="1"/>
  <c r="AN5" i="8" s="1"/>
  <c r="AN4" i="8" a="1"/>
  <c r="AN4" i="8" s="1"/>
  <c r="AN6" i="8" a="1"/>
  <c r="AN6" i="8" s="1"/>
  <c r="AN8" i="8" a="1"/>
  <c r="AN8" i="8" s="1"/>
  <c r="AN3" i="8" a="1"/>
  <c r="AN3" i="8" s="1"/>
  <c r="AN7" i="8" a="1"/>
  <c r="AN7" i="8" s="1"/>
  <c r="AN17" i="13"/>
  <c r="AN32" i="13"/>
  <c r="AN21" i="11"/>
  <c r="AN30" i="12"/>
  <c r="AN9" i="4"/>
  <c r="AN3" i="4"/>
  <c r="AN6" i="4"/>
  <c r="AN8" i="4"/>
  <c r="AN5" i="4"/>
  <c r="AN4" i="4"/>
  <c r="AO3" i="4"/>
  <c r="AN7" i="4"/>
  <c r="AN12" i="13"/>
  <c r="AN10" i="13"/>
  <c r="AN18" i="11"/>
  <c r="AN20" i="11"/>
  <c r="AO3" i="11"/>
  <c r="AO4" i="11" s="1"/>
  <c r="AO5" i="11" s="1"/>
  <c r="AO6" i="11" s="1"/>
  <c r="AO7" i="11" s="1"/>
  <c r="AO8" i="11" s="1"/>
  <c r="AO9" i="11" s="1"/>
  <c r="AO10" i="11" s="1"/>
  <c r="AO11" i="11" s="1"/>
  <c r="AO12" i="11" s="1"/>
  <c r="AO13" i="11" s="1"/>
  <c r="AO14" i="11" s="1"/>
  <c r="AO15" i="11" s="1"/>
  <c r="AO16" i="11" s="1"/>
  <c r="AO17" i="11" s="1"/>
  <c r="AO18" i="11" s="1"/>
  <c r="AO19" i="11" s="1"/>
  <c r="AO20" i="11" s="1"/>
  <c r="AO21" i="11" s="1"/>
  <c r="AO22" i="11" s="1"/>
  <c r="AO23" i="11" s="1"/>
  <c r="AO24" i="11" s="1"/>
  <c r="AO25" i="11" s="1"/>
  <c r="AO26" i="11" s="1"/>
  <c r="AO27" i="11" s="1"/>
  <c r="AO28" i="11" s="1"/>
  <c r="AO29" i="11" s="1"/>
  <c r="AO30" i="11" s="1"/>
  <c r="AO31" i="11" s="1"/>
  <c r="AO32" i="11" s="1"/>
  <c r="AO33" i="11" s="1"/>
  <c r="AP33" i="11" s="1"/>
  <c r="AN9" i="11"/>
  <c r="AN17" i="8"/>
  <c r="AN12" i="4"/>
  <c r="AN23" i="15"/>
  <c r="AN30" i="15"/>
  <c r="AN12" i="12"/>
  <c r="AN15" i="4"/>
  <c r="AN21" i="4"/>
  <c r="AN25" i="13"/>
  <c r="AN26" i="13"/>
  <c r="AN17" i="11"/>
  <c r="AN32" i="11"/>
  <c r="AN19" i="8"/>
  <c r="AN12" i="8"/>
  <c r="AO3" i="9"/>
  <c r="AO4" i="9" s="1"/>
  <c r="AO5" i="9" s="1"/>
  <c r="AO6" i="9" s="1"/>
  <c r="AO7" i="9" s="1"/>
  <c r="AO8" i="9" s="1"/>
  <c r="AO9" i="9" s="1"/>
  <c r="AO10" i="9" s="1"/>
  <c r="AO11" i="9" s="1"/>
  <c r="AO12" i="9" s="1"/>
  <c r="AN9" i="9"/>
  <c r="AN11" i="8"/>
  <c r="AN26" i="15"/>
  <c r="AB7" i="15"/>
  <c r="AB27" i="15"/>
  <c r="AB20" i="15"/>
  <c r="AB10" i="15"/>
  <c r="AB11" i="15"/>
  <c r="AB21" i="15"/>
  <c r="AB25" i="15"/>
  <c r="AB3" i="15"/>
  <c r="AB6" i="15"/>
  <c r="AB28" i="15"/>
  <c r="AB30" i="15"/>
  <c r="AB19" i="15"/>
  <c r="AB4" i="15"/>
  <c r="AB31" i="15"/>
  <c r="AB13" i="15"/>
  <c r="AB12" i="15"/>
  <c r="AB9" i="15"/>
  <c r="AB15" i="15"/>
  <c r="AB23" i="15"/>
  <c r="AB16" i="15"/>
  <c r="AB29" i="15"/>
  <c r="AB32" i="15"/>
  <c r="AB5" i="15"/>
  <c r="AB8" i="15"/>
  <c r="AB18" i="15"/>
  <c r="AB14" i="15"/>
  <c r="AB26" i="15"/>
  <c r="AB22" i="15"/>
  <c r="AB24" i="15"/>
  <c r="AB17" i="15"/>
  <c r="AO3" i="10"/>
  <c r="AO4" i="10" s="1"/>
  <c r="AO5" i="10" s="1"/>
  <c r="AO6" i="10" s="1"/>
  <c r="AN10" i="15"/>
  <c r="AN14" i="12"/>
  <c r="AN32" i="12"/>
  <c r="AN18" i="12"/>
  <c r="AN30" i="4"/>
  <c r="AN33" i="4"/>
  <c r="AN23" i="4"/>
  <c r="AN28" i="13"/>
  <c r="AN18" i="13"/>
  <c r="AB12" i="13"/>
  <c r="AB10" i="13"/>
  <c r="AB15" i="13"/>
  <c r="AB5" i="13"/>
  <c r="AB22" i="13"/>
  <c r="AB19" i="13"/>
  <c r="AB20" i="13"/>
  <c r="AB25" i="13"/>
  <c r="AB30" i="13"/>
  <c r="AB14" i="13"/>
  <c r="AB16" i="13"/>
  <c r="AB18" i="13"/>
  <c r="AB11" i="13"/>
  <c r="AB29" i="13"/>
  <c r="AB32" i="13"/>
  <c r="AB7" i="13"/>
  <c r="AB21" i="13"/>
  <c r="AB24" i="13"/>
  <c r="AB31" i="13"/>
  <c r="AB8" i="13"/>
  <c r="AB28" i="13"/>
  <c r="AB27" i="13"/>
  <c r="AB9" i="13"/>
  <c r="AB23" i="13"/>
  <c r="AB26" i="13"/>
  <c r="AB3" i="13"/>
  <c r="AB13" i="13"/>
  <c r="AB6" i="13"/>
  <c r="AB4" i="13"/>
  <c r="AB17" i="13"/>
  <c r="AN30" i="11"/>
  <c r="AN27" i="8"/>
  <c r="AN32" i="4"/>
  <c r="AN25" i="12"/>
  <c r="AB19" i="10"/>
  <c r="AB32" i="10"/>
  <c r="AB3" i="10"/>
  <c r="AB17" i="10"/>
  <c r="AB8" i="10"/>
  <c r="AB31" i="10"/>
  <c r="AB7" i="10"/>
  <c r="AB21" i="10"/>
  <c r="AB15" i="10"/>
  <c r="AB12" i="10"/>
  <c r="AB23" i="10"/>
  <c r="AB26" i="10"/>
  <c r="AB4" i="10"/>
  <c r="AB24" i="10"/>
  <c r="AB30" i="10"/>
  <c r="AB6" i="10"/>
  <c r="AB13" i="10"/>
  <c r="AB27" i="10"/>
  <c r="AB18" i="10"/>
  <c r="AB16" i="10"/>
  <c r="AB25" i="10"/>
  <c r="AB5" i="10"/>
  <c r="AB14" i="10"/>
  <c r="AB11" i="10"/>
  <c r="AB10" i="10"/>
  <c r="AB20" i="10"/>
  <c r="AB28" i="10"/>
  <c r="AB9" i="10"/>
  <c r="AB22" i="10"/>
  <c r="AB29" i="10"/>
  <c r="AN17" i="15"/>
  <c r="E6" i="16"/>
  <c r="P4" i="16"/>
  <c r="AN24" i="12"/>
  <c r="AN13" i="12"/>
  <c r="AN22" i="12"/>
  <c r="AN10" i="4"/>
  <c r="AN27" i="4"/>
  <c r="AB4" i="4"/>
  <c r="AB27" i="4"/>
  <c r="AB15" i="4"/>
  <c r="AB9" i="4"/>
  <c r="AB24" i="4"/>
  <c r="AB28" i="4"/>
  <c r="AB3" i="4"/>
  <c r="AB13" i="4"/>
  <c r="AB18" i="4"/>
  <c r="AB32" i="4"/>
  <c r="AB19" i="4"/>
  <c r="AB29" i="4"/>
  <c r="AB12" i="4"/>
  <c r="AB23" i="4"/>
  <c r="AB5" i="4"/>
  <c r="AB17" i="4"/>
  <c r="AB8" i="4"/>
  <c r="AB21" i="4"/>
  <c r="AB31" i="4"/>
  <c r="AB25" i="4"/>
  <c r="AB16" i="4"/>
  <c r="AB30" i="4"/>
  <c r="AB22" i="4"/>
  <c r="AB11" i="4"/>
  <c r="AB20" i="4"/>
  <c r="AB14" i="4"/>
  <c r="AB7" i="4"/>
  <c r="AB26" i="4"/>
  <c r="AB6" i="4"/>
  <c r="AB10" i="4"/>
  <c r="AN16" i="13"/>
  <c r="AN31" i="11"/>
  <c r="AN14" i="11"/>
  <c r="AN13" i="11"/>
  <c r="AN16" i="8"/>
  <c r="AN10" i="8"/>
  <c r="AN28" i="12"/>
  <c r="E6" i="10"/>
  <c r="P4" i="10"/>
  <c r="AN13" i="15"/>
  <c r="AN24" i="15"/>
  <c r="AN16" i="12"/>
  <c r="AN3" i="13" a="1"/>
  <c r="AN3" i="13" s="1"/>
  <c r="AN8" i="13" a="1"/>
  <c r="AN8" i="13" s="1"/>
  <c r="AN7" i="13" a="1"/>
  <c r="AN7" i="13" s="1"/>
  <c r="AN5" i="13" a="1"/>
  <c r="AN5" i="13" s="1"/>
  <c r="AN4" i="13" a="1"/>
  <c r="AN4" i="13" s="1"/>
  <c r="AN6" i="13" a="1"/>
  <c r="AN6" i="13" s="1"/>
  <c r="AN24" i="4"/>
  <c r="AN11" i="4"/>
  <c r="AN22" i="13"/>
  <c r="AN19" i="13"/>
  <c r="AN23" i="11"/>
  <c r="AN7" i="9" a="1"/>
  <c r="AN7" i="9" s="1"/>
  <c r="AN4" i="9" a="1"/>
  <c r="AN4" i="9" s="1"/>
  <c r="AN5" i="9" a="1"/>
  <c r="AN5" i="9" s="1"/>
  <c r="AN6" i="9" a="1"/>
  <c r="AN6" i="9" s="1"/>
  <c r="AN8" i="9" a="1"/>
  <c r="AN8" i="9" s="1"/>
  <c r="AN3" i="9" a="1"/>
  <c r="AN3" i="9" s="1"/>
  <c r="AN10" i="9"/>
  <c r="AN31" i="15"/>
  <c r="AN12" i="15"/>
  <c r="AN21" i="15"/>
  <c r="P4" i="13"/>
  <c r="E6" i="13"/>
  <c r="AN27" i="12"/>
  <c r="AN23" i="12"/>
  <c r="AB20" i="12"/>
  <c r="AB17" i="12"/>
  <c r="AB29" i="12"/>
  <c r="AB23" i="12"/>
  <c r="AB28" i="12"/>
  <c r="AB26" i="12"/>
  <c r="AB11" i="12"/>
  <c r="AB18" i="12"/>
  <c r="AB16" i="12"/>
  <c r="AB31" i="12"/>
  <c r="AB14" i="12"/>
  <c r="AB5" i="12"/>
  <c r="AB13" i="12"/>
  <c r="AB27" i="12"/>
  <c r="AB32" i="12"/>
  <c r="AB30" i="12"/>
  <c r="AB24" i="12"/>
  <c r="AB21" i="12"/>
  <c r="AB12" i="12"/>
  <c r="AB10" i="12"/>
  <c r="AB9" i="12"/>
  <c r="AB3" i="12"/>
  <c r="AB25" i="12"/>
  <c r="AB7" i="12"/>
  <c r="AB19" i="12"/>
  <c r="AB6" i="12"/>
  <c r="AB8" i="12"/>
  <c r="AB4" i="12"/>
  <c r="AB22" i="12"/>
  <c r="AB15" i="12"/>
  <c r="AN25" i="4"/>
  <c r="E6" i="17"/>
  <c r="P4" i="17"/>
  <c r="AN15" i="13"/>
  <c r="P4" i="11"/>
  <c r="E6" i="11"/>
  <c r="AN19" i="11"/>
  <c r="AN16" i="11"/>
  <c r="AB3" i="11"/>
  <c r="AB5" i="11"/>
  <c r="AB23" i="11"/>
  <c r="AB27" i="11"/>
  <c r="AB19" i="11"/>
  <c r="AB10" i="11"/>
  <c r="AB11" i="11"/>
  <c r="AB13" i="11"/>
  <c r="AB24" i="11"/>
  <c r="AB18" i="11"/>
  <c r="AB31" i="11"/>
  <c r="AB29" i="11"/>
  <c r="AB20" i="11"/>
  <c r="AB15" i="11"/>
  <c r="AB17" i="11"/>
  <c r="AB9" i="11"/>
  <c r="AB14" i="11"/>
  <c r="AB28" i="11"/>
  <c r="AB4" i="11"/>
  <c r="AB30" i="11"/>
  <c r="AB7" i="11"/>
  <c r="AB26" i="11"/>
  <c r="AB32" i="11"/>
  <c r="AB16" i="11"/>
  <c r="AB6" i="11"/>
  <c r="AB21" i="11"/>
  <c r="AB8" i="11"/>
  <c r="AB22" i="11"/>
  <c r="AB25" i="11"/>
  <c r="AB12" i="11"/>
  <c r="AN22" i="8"/>
  <c r="AN12" i="9"/>
  <c r="AN16" i="15"/>
  <c r="P4" i="4"/>
  <c r="E6" i="4"/>
  <c r="AN17" i="12"/>
  <c r="AN26" i="4"/>
  <c r="AN21" i="13"/>
  <c r="AN14" i="13"/>
  <c r="P4" i="9"/>
  <c r="E6" i="9"/>
  <c r="AN12" i="11"/>
  <c r="AN28" i="8"/>
  <c r="AB5" i="9"/>
  <c r="AB13" i="9"/>
  <c r="AB32" i="9"/>
  <c r="AB12" i="9"/>
  <c r="AB11" i="9"/>
  <c r="AB30" i="9"/>
  <c r="AB10" i="9"/>
  <c r="AB28" i="9"/>
  <c r="AB29" i="9"/>
  <c r="AB6" i="9"/>
  <c r="AB4" i="9"/>
  <c r="AB17" i="9"/>
  <c r="AB9" i="9"/>
  <c r="AB7" i="9"/>
  <c r="AB25" i="9"/>
  <c r="AB31" i="9"/>
  <c r="AB18" i="9"/>
  <c r="AB15" i="9"/>
  <c r="AB22" i="9"/>
  <c r="AB21" i="9"/>
  <c r="AB20" i="9"/>
  <c r="AB26" i="9"/>
  <c r="AB3" i="9"/>
  <c r="AB24" i="9"/>
  <c r="AB23" i="9"/>
  <c r="AB16" i="9"/>
  <c r="AB19" i="9"/>
  <c r="AB14" i="9"/>
  <c r="AB27" i="9"/>
  <c r="AB8" i="9"/>
  <c r="AN19" i="15"/>
  <c r="AN6" i="14" a="1"/>
  <c r="AN6" i="14" s="1"/>
  <c r="AN7" i="14" a="1"/>
  <c r="AN7" i="14" s="1"/>
  <c r="AN5" i="14" a="1"/>
  <c r="AN5" i="14" s="1"/>
  <c r="AN8" i="14" a="1"/>
  <c r="AN8" i="14" s="1"/>
  <c r="AN3" i="14" a="1"/>
  <c r="AN3" i="14" s="1"/>
  <c r="AN4" i="14" a="1"/>
  <c r="AN4" i="14" s="1"/>
  <c r="AN29" i="15"/>
  <c r="AN6" i="16" a="1"/>
  <c r="AN6" i="16" s="1"/>
  <c r="AN4" i="16" a="1"/>
  <c r="AN4" i="16" s="1"/>
  <c r="AN3" i="16" a="1"/>
  <c r="AN3" i="16" s="1"/>
  <c r="AN7" i="16" a="1"/>
  <c r="AN7" i="16" s="1"/>
  <c r="AN8" i="16" a="1"/>
  <c r="AN8" i="16" s="1"/>
  <c r="AN5" i="16" a="1"/>
  <c r="AN5" i="16" s="1"/>
  <c r="AN20" i="15"/>
  <c r="AN19" i="12"/>
  <c r="AN15" i="12"/>
  <c r="AN22" i="4"/>
  <c r="AN31" i="13"/>
  <c r="AN29" i="13"/>
  <c r="AN33" i="13"/>
  <c r="AN15" i="11"/>
  <c r="AN5" i="12" a="1"/>
  <c r="AN5" i="12" s="1"/>
  <c r="AN6" i="12" a="1"/>
  <c r="AN6" i="12" s="1"/>
  <c r="AN3" i="12" a="1"/>
  <c r="AN3" i="12" s="1"/>
  <c r="AN4" i="12" a="1"/>
  <c r="AN4" i="12" s="1"/>
  <c r="AN8" i="12" a="1"/>
  <c r="AN8" i="12" s="1"/>
  <c r="AN7" i="12" a="1"/>
  <c r="AN7" i="12" s="1"/>
  <c r="AN29" i="8"/>
  <c r="AN24" i="8"/>
  <c r="AN14" i="4"/>
  <c r="AO3" i="8"/>
  <c r="AO4" i="8" s="1"/>
  <c r="AO5" i="8" s="1"/>
  <c r="AO6" i="8" s="1"/>
  <c r="AO7" i="8" s="1"/>
  <c r="AO8" i="8" s="1"/>
  <c r="AO9" i="8" s="1"/>
  <c r="AO10" i="8" s="1"/>
  <c r="AO11" i="8" s="1"/>
  <c r="AO12" i="8" s="1"/>
  <c r="AO13" i="8" s="1"/>
  <c r="AO14" i="8" s="1"/>
  <c r="AO15" i="8" s="1"/>
  <c r="AO16" i="8" s="1"/>
  <c r="AO17" i="8" s="1"/>
  <c r="AO18" i="8" s="1"/>
  <c r="AO19" i="8" s="1"/>
  <c r="AO20" i="8" s="1"/>
  <c r="AO21" i="8" s="1"/>
  <c r="AO22" i="8" s="1"/>
  <c r="AO23" i="8" s="1"/>
  <c r="AO24" i="8" s="1"/>
  <c r="AO25" i="8" s="1"/>
  <c r="AO26" i="8" s="1"/>
  <c r="AO27" i="8" s="1"/>
  <c r="AO28" i="8" s="1"/>
  <c r="AO29" i="8" s="1"/>
  <c r="AO30" i="8" s="1"/>
  <c r="AP30" i="8" s="1"/>
  <c r="AN9" i="8"/>
  <c r="AN9" i="15"/>
  <c r="AO3" i="15"/>
  <c r="AO4" i="15" s="1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AO17" i="15" s="1"/>
  <c r="AO18" i="15" s="1"/>
  <c r="AO19" i="15" s="1"/>
  <c r="AO20" i="15" s="1"/>
  <c r="AO21" i="15" s="1"/>
  <c r="AO22" i="15" s="1"/>
  <c r="AO23" i="15" s="1"/>
  <c r="AO24" i="15" s="1"/>
  <c r="AO25" i="15" s="1"/>
  <c r="AO26" i="15" s="1"/>
  <c r="AO27" i="15" s="1"/>
  <c r="AO28" i="15" s="1"/>
  <c r="AO29" i="15" s="1"/>
  <c r="AO30" i="15" s="1"/>
  <c r="AO31" i="15" s="1"/>
  <c r="AO32" i="15" s="1"/>
  <c r="AP32" i="15" s="1"/>
  <c r="AN27" i="15"/>
  <c r="E6" i="18"/>
  <c r="P4" i="18"/>
  <c r="AN11" i="12"/>
  <c r="AN17" i="4"/>
  <c r="AN27" i="13"/>
  <c r="AN22" i="11"/>
  <c r="AN29" i="11"/>
  <c r="AN21" i="8"/>
  <c r="AN13" i="8"/>
  <c r="AN20" i="8"/>
  <c r="E6" i="12"/>
  <c r="P4" i="12"/>
  <c r="AN14" i="15"/>
  <c r="AN22" i="15"/>
  <c r="AN29" i="12"/>
  <c r="AN21" i="12"/>
  <c r="AN16" i="4"/>
  <c r="AN30" i="13"/>
  <c r="AN11" i="13"/>
  <c r="AN9" i="13"/>
  <c r="AO3" i="13"/>
  <c r="AO4" i="13" s="1"/>
  <c r="AO5" i="13" s="1"/>
  <c r="AO6" i="13" s="1"/>
  <c r="AO7" i="13" s="1"/>
  <c r="AO8" i="13" s="1"/>
  <c r="AO9" i="13" s="1"/>
  <c r="AO10" i="13" s="1"/>
  <c r="AO11" i="13" s="1"/>
  <c r="AO12" i="13" s="1"/>
  <c r="AO13" i="13" s="1"/>
  <c r="AO14" i="13" s="1"/>
  <c r="AO15" i="13" s="1"/>
  <c r="AO16" i="13" s="1"/>
  <c r="AO17" i="13" s="1"/>
  <c r="AO18" i="13" s="1"/>
  <c r="AO19" i="13" s="1"/>
  <c r="AO20" i="13" s="1"/>
  <c r="AO21" i="13" s="1"/>
  <c r="AO22" i="13" s="1"/>
  <c r="AO23" i="13" s="1"/>
  <c r="AO24" i="13" s="1"/>
  <c r="AO25" i="13" s="1"/>
  <c r="AO26" i="13" s="1"/>
  <c r="AO27" i="13" s="1"/>
  <c r="AO28" i="13" s="1"/>
  <c r="AO29" i="13" s="1"/>
  <c r="AO30" i="13" s="1"/>
  <c r="AO31" i="13" s="1"/>
  <c r="AO32" i="13" s="1"/>
  <c r="AO33" i="13" s="1"/>
  <c r="AP33" i="13" s="1"/>
  <c r="AN25" i="11"/>
  <c r="AN33" i="11"/>
  <c r="AN10" i="11"/>
  <c r="AN30" i="8"/>
  <c r="AB28" i="8"/>
  <c r="AB8" i="8"/>
  <c r="AB23" i="8"/>
  <c r="AB30" i="8"/>
  <c r="AB26" i="8"/>
  <c r="AB9" i="8"/>
  <c r="AB20" i="8"/>
  <c r="AB16" i="8"/>
  <c r="AB21" i="8"/>
  <c r="AB4" i="8"/>
  <c r="AB14" i="8"/>
  <c r="AB29" i="8"/>
  <c r="AB24" i="8"/>
  <c r="AB13" i="8"/>
  <c r="AB18" i="8"/>
  <c r="AB19" i="8"/>
  <c r="AB17" i="8"/>
  <c r="AB32" i="8"/>
  <c r="AB3" i="8"/>
  <c r="AB5" i="8"/>
  <c r="AB15" i="8"/>
  <c r="AB7" i="8"/>
  <c r="AB22" i="8"/>
  <c r="AB25" i="8"/>
  <c r="AB6" i="8"/>
  <c r="AB11" i="8"/>
  <c r="AB31" i="8"/>
  <c r="AB10" i="8"/>
  <c r="AB12" i="8"/>
  <c r="AB27" i="8"/>
  <c r="AN15" i="15"/>
  <c r="AN32" i="15"/>
  <c r="AN26" i="12"/>
  <c r="AN13" i="4"/>
  <c r="AN29" i="4"/>
  <c r="AN23" i="13"/>
  <c r="AN27" i="11"/>
  <c r="AN28" i="11"/>
  <c r="AN18" i="8"/>
  <c r="AN26" i="8"/>
  <c r="I38" i="20" a="1"/>
  <c r="M38" i="20" a="1"/>
  <c r="K38" i="20" a="1"/>
  <c r="J38" i="20" a="1"/>
  <c r="E38" i="20" a="1"/>
  <c r="G38" i="20" a="1"/>
  <c r="I4" i="28" a="1"/>
  <c r="H38" i="20" a="1"/>
  <c r="L38" i="20" a="1"/>
  <c r="P38" i="20" a="1"/>
  <c r="N38" i="20" a="1"/>
  <c r="F38" i="20" a="1"/>
  <c r="O38" i="20" a="1"/>
  <c r="Q112" i="20" l="1"/>
  <c r="D112" i="20"/>
  <c r="D115" i="20" s="1"/>
  <c r="E115" i="20"/>
  <c r="Q115" i="20" s="1"/>
  <c r="E120" i="20"/>
  <c r="Q120" i="20" s="1"/>
  <c r="Q116" i="20"/>
  <c r="D116" i="20"/>
  <c r="D120" i="20" s="1"/>
  <c r="AO4" i="4"/>
  <c r="AP3" i="4"/>
  <c r="AA11" i="8"/>
  <c r="AA32" i="8"/>
  <c r="AA4" i="8"/>
  <c r="AA8" i="8"/>
  <c r="AA27" i="9"/>
  <c r="AA20" i="9"/>
  <c r="AA16" i="11"/>
  <c r="AA9" i="11"/>
  <c r="AA3" i="12"/>
  <c r="AA20" i="4"/>
  <c r="AA18" i="4"/>
  <c r="AA14" i="10"/>
  <c r="AA26" i="13"/>
  <c r="AA18" i="15"/>
  <c r="AA19" i="14"/>
  <c r="AA32" i="14"/>
  <c r="AA29" i="16"/>
  <c r="AA15" i="17"/>
  <c r="AA12" i="11"/>
  <c r="AA15" i="11"/>
  <c r="AA4" i="12"/>
  <c r="AA10" i="12"/>
  <c r="AA5" i="12"/>
  <c r="AA23" i="12"/>
  <c r="AA22" i="4"/>
  <c r="AA22" i="10"/>
  <c r="AA4" i="10"/>
  <c r="AA20" i="13"/>
  <c r="AA25" i="15"/>
  <c r="AA20" i="17"/>
  <c r="AA22" i="8"/>
  <c r="AA18" i="8"/>
  <c r="AA20" i="8"/>
  <c r="AA16" i="9"/>
  <c r="AA15" i="9"/>
  <c r="AA6" i="9"/>
  <c r="AA13" i="9"/>
  <c r="AA25" i="11"/>
  <c r="AA7" i="11"/>
  <c r="AA20" i="11"/>
  <c r="AA19" i="11"/>
  <c r="AA8" i="12"/>
  <c r="AA12" i="12"/>
  <c r="AA14" i="12"/>
  <c r="AA29" i="12"/>
  <c r="AA10" i="4"/>
  <c r="AA30" i="4"/>
  <c r="AA23" i="4"/>
  <c r="AA28" i="4"/>
  <c r="AA9" i="10"/>
  <c r="AA16" i="10"/>
  <c r="AA26" i="10"/>
  <c r="AA17" i="10"/>
  <c r="AA17" i="13"/>
  <c r="AA27" i="13"/>
  <c r="AA29" i="13"/>
  <c r="AA19" i="13"/>
  <c r="AA17" i="15"/>
  <c r="AA32" i="15"/>
  <c r="AA31" i="15"/>
  <c r="AA21" i="15"/>
  <c r="AA10" i="14"/>
  <c r="AA15" i="14"/>
  <c r="AA29" i="14"/>
  <c r="AA8" i="14"/>
  <c r="AA3" i="16"/>
  <c r="AA28" i="16"/>
  <c r="AA11" i="16"/>
  <c r="AA22" i="17"/>
  <c r="AA18" i="17"/>
  <c r="AA12" i="17"/>
  <c r="AA10" i="17"/>
  <c r="AA9" i="9"/>
  <c r="AA15" i="12"/>
  <c r="AA22" i="9"/>
  <c r="AA10" i="11"/>
  <c r="AA3" i="4"/>
  <c r="AA25" i="10"/>
  <c r="AA9" i="13"/>
  <c r="AA13" i="15"/>
  <c r="AA25" i="14"/>
  <c r="AA26" i="16"/>
  <c r="AA16" i="16"/>
  <c r="AA22" i="16"/>
  <c r="AA9" i="17"/>
  <c r="AA27" i="8"/>
  <c r="AA7" i="8"/>
  <c r="AA13" i="8"/>
  <c r="AA9" i="8"/>
  <c r="AA23" i="9"/>
  <c r="AA18" i="9"/>
  <c r="AA29" i="9"/>
  <c r="AA5" i="9"/>
  <c r="AA22" i="11"/>
  <c r="AA30" i="11"/>
  <c r="AA29" i="11"/>
  <c r="AA27" i="11"/>
  <c r="AA6" i="12"/>
  <c r="AA21" i="12"/>
  <c r="AA31" i="12"/>
  <c r="AA17" i="12"/>
  <c r="AA6" i="4"/>
  <c r="AA16" i="4"/>
  <c r="AA12" i="4"/>
  <c r="AA24" i="4"/>
  <c r="AA28" i="10"/>
  <c r="AA18" i="10"/>
  <c r="AA23" i="10"/>
  <c r="AA3" i="10"/>
  <c r="AA4" i="13"/>
  <c r="AA28" i="13"/>
  <c r="AA11" i="13"/>
  <c r="AA22" i="13"/>
  <c r="AA24" i="15"/>
  <c r="AA29" i="15"/>
  <c r="AA4" i="15"/>
  <c r="AA11" i="15"/>
  <c r="AA7" i="14"/>
  <c r="AA26" i="14"/>
  <c r="AA18" i="14"/>
  <c r="AA10" i="16"/>
  <c r="AA20" i="16"/>
  <c r="AA4" i="16"/>
  <c r="AA14" i="17"/>
  <c r="AA7" i="17"/>
  <c r="AA27" i="17"/>
  <c r="AA3" i="17"/>
  <c r="AA4" i="14"/>
  <c r="AA12" i="14"/>
  <c r="AA17" i="14"/>
  <c r="AA30" i="16"/>
  <c r="AA19" i="16"/>
  <c r="AA27" i="16"/>
  <c r="AA15" i="16"/>
  <c r="AA32" i="17"/>
  <c r="AA16" i="17"/>
  <c r="AA31" i="17"/>
  <c r="AA27" i="12"/>
  <c r="AA4" i="4"/>
  <c r="AA25" i="8"/>
  <c r="AA4" i="9"/>
  <c r="AA12" i="8"/>
  <c r="AA24" i="9"/>
  <c r="AA28" i="9"/>
  <c r="AA8" i="11"/>
  <c r="AA31" i="11"/>
  <c r="AA23" i="11"/>
  <c r="AA24" i="12"/>
  <c r="AA16" i="12"/>
  <c r="AA20" i="12"/>
  <c r="AA25" i="4"/>
  <c r="AA9" i="4"/>
  <c r="AA12" i="10"/>
  <c r="AA6" i="13"/>
  <c r="AA18" i="13"/>
  <c r="AA19" i="15"/>
  <c r="AA3" i="9"/>
  <c r="AA25" i="9"/>
  <c r="AA10" i="9"/>
  <c r="AA21" i="11"/>
  <c r="AA28" i="11"/>
  <c r="AA18" i="11"/>
  <c r="AA5" i="11"/>
  <c r="AA7" i="12"/>
  <c r="AA30" i="12"/>
  <c r="AA18" i="12"/>
  <c r="AA7" i="4"/>
  <c r="AA31" i="4"/>
  <c r="AA19" i="4"/>
  <c r="AA15" i="4"/>
  <c r="AA10" i="10"/>
  <c r="AA13" i="10"/>
  <c r="AA15" i="10"/>
  <c r="AA19" i="10"/>
  <c r="AA13" i="13"/>
  <c r="AA31" i="13"/>
  <c r="AA16" i="13"/>
  <c r="AA15" i="13"/>
  <c r="AA26" i="15"/>
  <c r="AA23" i="15"/>
  <c r="AA30" i="15"/>
  <c r="AA20" i="15"/>
  <c r="AA23" i="14"/>
  <c r="AA21" i="14"/>
  <c r="AA9" i="14"/>
  <c r="AA6" i="14"/>
  <c r="AA17" i="16"/>
  <c r="AA21" i="16"/>
  <c r="AA31" i="16"/>
  <c r="AA5" i="16"/>
  <c r="AA28" i="17"/>
  <c r="AA24" i="17"/>
  <c r="AA29" i="17"/>
  <c r="AA19" i="8"/>
  <c r="AA32" i="9"/>
  <c r="AA15" i="8"/>
  <c r="AA24" i="8"/>
  <c r="AA26" i="8"/>
  <c r="AA31" i="9"/>
  <c r="AA4" i="11"/>
  <c r="AA19" i="12"/>
  <c r="AA26" i="4"/>
  <c r="AA29" i="4"/>
  <c r="AA20" i="10"/>
  <c r="AA27" i="10"/>
  <c r="AA32" i="10"/>
  <c r="AA8" i="13"/>
  <c r="AA5" i="13"/>
  <c r="AA22" i="15"/>
  <c r="AA16" i="15"/>
  <c r="AA10" i="15"/>
  <c r="AA10" i="8"/>
  <c r="AA5" i="8"/>
  <c r="AA29" i="8"/>
  <c r="AA30" i="8"/>
  <c r="AA31" i="8"/>
  <c r="AA3" i="8"/>
  <c r="AA14" i="8"/>
  <c r="AA23" i="8"/>
  <c r="AA8" i="9"/>
  <c r="AA26" i="9"/>
  <c r="AA7" i="9"/>
  <c r="AA30" i="9"/>
  <c r="AA6" i="11"/>
  <c r="AA14" i="11"/>
  <c r="AA24" i="11"/>
  <c r="AA3" i="11"/>
  <c r="AA25" i="12"/>
  <c r="AA32" i="12"/>
  <c r="AA11" i="12"/>
  <c r="AA14" i="4"/>
  <c r="AA21" i="4"/>
  <c r="AA32" i="4"/>
  <c r="AA27" i="4"/>
  <c r="AA11" i="10"/>
  <c r="AA6" i="10"/>
  <c r="AA21" i="10"/>
  <c r="AA3" i="13"/>
  <c r="AA24" i="13"/>
  <c r="AA14" i="13"/>
  <c r="AA10" i="13"/>
  <c r="AA14" i="15"/>
  <c r="AA15" i="15"/>
  <c r="AA28" i="15"/>
  <c r="AA27" i="15"/>
  <c r="AA31" i="14"/>
  <c r="AA14" i="14"/>
  <c r="AA16" i="14"/>
  <c r="AA5" i="14"/>
  <c r="AA12" i="16"/>
  <c r="AA13" i="16"/>
  <c r="AA18" i="16"/>
  <c r="AA7" i="16"/>
  <c r="AA25" i="17"/>
  <c r="AA17" i="17"/>
  <c r="AA11" i="17"/>
  <c r="AA8" i="4"/>
  <c r="AA30" i="10"/>
  <c r="AA7" i="10"/>
  <c r="AA21" i="13"/>
  <c r="AA30" i="13"/>
  <c r="AA12" i="13"/>
  <c r="AA9" i="15"/>
  <c r="AA6" i="15"/>
  <c r="AA7" i="15"/>
  <c r="AA28" i="14"/>
  <c r="AA24" i="14"/>
  <c r="AA3" i="14"/>
  <c r="AA27" i="14"/>
  <c r="AA14" i="16"/>
  <c r="AA9" i="16"/>
  <c r="AA8" i="16"/>
  <c r="AA25" i="16"/>
  <c r="AA4" i="17"/>
  <c r="AA8" i="17"/>
  <c r="AA5" i="17"/>
  <c r="AA21" i="17"/>
  <c r="AA6" i="8"/>
  <c r="AA17" i="8"/>
  <c r="AA21" i="8"/>
  <c r="AA28" i="8"/>
  <c r="AA14" i="9"/>
  <c r="AA21" i="9"/>
  <c r="AA17" i="9"/>
  <c r="AA12" i="9"/>
  <c r="AA32" i="11"/>
  <c r="AA17" i="11"/>
  <c r="AA11" i="11"/>
  <c r="AA22" i="12"/>
  <c r="AA9" i="12"/>
  <c r="AA13" i="12"/>
  <c r="AA28" i="12"/>
  <c r="AA11" i="4"/>
  <c r="AA17" i="4"/>
  <c r="AA13" i="4"/>
  <c r="AA29" i="10"/>
  <c r="AA5" i="10"/>
  <c r="AA24" i="10"/>
  <c r="AA31" i="10"/>
  <c r="AA23" i="13"/>
  <c r="AA7" i="13"/>
  <c r="AA25" i="13"/>
  <c r="AA8" i="15"/>
  <c r="AA12" i="15"/>
  <c r="AA3" i="15"/>
  <c r="AA22" i="14"/>
  <c r="AA13" i="14"/>
  <c r="AA11" i="14"/>
  <c r="AA20" i="14"/>
  <c r="AA6" i="16"/>
  <c r="AA23" i="16"/>
  <c r="AA24" i="16"/>
  <c r="AA32" i="16"/>
  <c r="AA6" i="17"/>
  <c r="AA13" i="17"/>
  <c r="AA26" i="17"/>
  <c r="AA30" i="17"/>
  <c r="AA23" i="17"/>
  <c r="AA11" i="9"/>
  <c r="AA13" i="11"/>
  <c r="AA26" i="12"/>
  <c r="AA16" i="8"/>
  <c r="AA19" i="9"/>
  <c r="AA26" i="11"/>
  <c r="AA5" i="4"/>
  <c r="AA8" i="10"/>
  <c r="AA32" i="13"/>
  <c r="AA5" i="15"/>
  <c r="AA30" i="14"/>
  <c r="AA19" i="17"/>
  <c r="AQ3" i="17" a="1"/>
  <c r="AQ27" i="17" s="1"/>
  <c r="H4" i="19"/>
  <c r="H8" i="19"/>
  <c r="J38" i="20"/>
  <c r="M38" i="20"/>
  <c r="K38" i="20"/>
  <c r="P38" i="20"/>
  <c r="H38" i="20"/>
  <c r="O38" i="20"/>
  <c r="G38" i="20"/>
  <c r="N38" i="20"/>
  <c r="L38" i="20"/>
  <c r="F38" i="20"/>
  <c r="I38" i="20"/>
  <c r="Q36" i="20"/>
  <c r="E38" i="20"/>
  <c r="I4" i="28"/>
  <c r="H7" i="19"/>
  <c r="AP7" i="18"/>
  <c r="AO8" i="18"/>
  <c r="AO9" i="18" s="1"/>
  <c r="H6" i="19"/>
  <c r="H5" i="19"/>
  <c r="AU3" i="9"/>
  <c r="AV4" i="9" s="1"/>
  <c r="AU3" i="8"/>
  <c r="AV3" i="8" s="1"/>
  <c r="AU3" i="10"/>
  <c r="AV3" i="10" s="1"/>
  <c r="AQ3" i="18" a="1"/>
  <c r="AQ12" i="18" s="1"/>
  <c r="AU3" i="4"/>
  <c r="AV4" i="4" s="1"/>
  <c r="AU3" i="18"/>
  <c r="AV3" i="18" s="1"/>
  <c r="AU3" i="17"/>
  <c r="AV3" i="17" s="1"/>
  <c r="AU3" i="16"/>
  <c r="AV3" i="16" s="1"/>
  <c r="AV3" i="15"/>
  <c r="AU3" i="14"/>
  <c r="AV4" i="14" s="1"/>
  <c r="AU3" i="13"/>
  <c r="AV4" i="13" s="1"/>
  <c r="AU3" i="12"/>
  <c r="AV4" i="12" s="1"/>
  <c r="AU3" i="11"/>
  <c r="AV4" i="11" s="1"/>
  <c r="AL14" i="9"/>
  <c r="AP13" i="9"/>
  <c r="AM13" i="9" a="1"/>
  <c r="AM13" i="9" s="1"/>
  <c r="AN13" i="9" s="1"/>
  <c r="AL12" i="14"/>
  <c r="AP11" i="14"/>
  <c r="AM11" i="14" a="1"/>
  <c r="AM11" i="14" s="1"/>
  <c r="AN11" i="14" s="1"/>
  <c r="AL8" i="10"/>
  <c r="AP7" i="10"/>
  <c r="AM7" i="10" a="1"/>
  <c r="AM7" i="10" s="1"/>
  <c r="AO7" i="10" s="1"/>
  <c r="AO10" i="14"/>
  <c r="AQ3" i="13" a="1"/>
  <c r="AQ23" i="13" s="1"/>
  <c r="AQ3" i="16" a="1"/>
  <c r="AQ31" i="16" s="1"/>
  <c r="AQ3" i="9" a="1"/>
  <c r="AQ5" i="9" s="1"/>
  <c r="AQ3" i="14" a="1"/>
  <c r="AQ5" i="14" s="1"/>
  <c r="D36" i="20"/>
  <c r="F4" i="20" s="1"/>
  <c r="AQ3" i="12" a="1"/>
  <c r="AQ31" i="12" s="1"/>
  <c r="AO5" i="4" l="1"/>
  <c r="AO6" i="4" s="1"/>
  <c r="AO7" i="4" s="1"/>
  <c r="AO8" i="4" s="1"/>
  <c r="AO9" i="4" s="1"/>
  <c r="AO10" i="4" s="1"/>
  <c r="AO11" i="4" s="1"/>
  <c r="AP4" i="4"/>
  <c r="AV3" i="14"/>
  <c r="AQ30" i="17"/>
  <c r="AQ28" i="17"/>
  <c r="AR27" i="17" s="1"/>
  <c r="AQ5" i="17"/>
  <c r="AQ8" i="17"/>
  <c r="AQ13" i="17"/>
  <c r="AQ10" i="17"/>
  <c r="AQ3" i="17"/>
  <c r="AR3" i="17" s="1"/>
  <c r="AQ32" i="17"/>
  <c r="AQ7" i="17"/>
  <c r="AQ22" i="17"/>
  <c r="AQ19" i="17"/>
  <c r="AQ4" i="17"/>
  <c r="AQ14" i="17"/>
  <c r="AQ12" i="17"/>
  <c r="AQ33" i="17"/>
  <c r="AQ24" i="17"/>
  <c r="AQ15" i="17"/>
  <c r="AQ9" i="17"/>
  <c r="AQ16" i="17"/>
  <c r="AQ23" i="17"/>
  <c r="AQ6" i="17"/>
  <c r="AQ11" i="17"/>
  <c r="AR10" i="17" s="1"/>
  <c r="AQ21" i="17"/>
  <c r="AQ26" i="17"/>
  <c r="AQ17" i="17"/>
  <c r="AQ25" i="17"/>
  <c r="AQ31" i="17"/>
  <c r="AQ29" i="17"/>
  <c r="AQ20" i="17"/>
  <c r="AQ18" i="17"/>
  <c r="AV4" i="10"/>
  <c r="L4" i="19"/>
  <c r="AV3" i="12"/>
  <c r="AV4" i="16"/>
  <c r="Q38" i="20"/>
  <c r="AV4" i="18"/>
  <c r="AP9" i="18"/>
  <c r="AO10" i="18"/>
  <c r="AV4" i="17"/>
  <c r="AV3" i="9"/>
  <c r="AV3" i="13"/>
  <c r="L30" i="19"/>
  <c r="L8" i="19"/>
  <c r="L33" i="19"/>
  <c r="L12" i="19"/>
  <c r="L10" i="19"/>
  <c r="L25" i="19"/>
  <c r="L17" i="19"/>
  <c r="L23" i="19"/>
  <c r="L9" i="19"/>
  <c r="L13" i="19"/>
  <c r="L31" i="19"/>
  <c r="L29" i="19"/>
  <c r="L19" i="19"/>
  <c r="L7" i="19"/>
  <c r="L21" i="19"/>
  <c r="L27" i="19"/>
  <c r="L15" i="19"/>
  <c r="AV4" i="8"/>
  <c r="L24" i="19"/>
  <c r="L28" i="19"/>
  <c r="L16" i="19"/>
  <c r="L14" i="19"/>
  <c r="L18" i="19"/>
  <c r="L6" i="19"/>
  <c r="L11" i="19"/>
  <c r="L20" i="19"/>
  <c r="L5" i="19"/>
  <c r="L26" i="19"/>
  <c r="L22" i="19"/>
  <c r="L32" i="19"/>
  <c r="AV3" i="11"/>
  <c r="AV3" i="4"/>
  <c r="AQ15" i="18"/>
  <c r="AQ17" i="18"/>
  <c r="AQ16" i="18"/>
  <c r="AQ24" i="18"/>
  <c r="AQ6" i="18"/>
  <c r="AR5" i="18" s="1"/>
  <c r="AQ27" i="18"/>
  <c r="AQ11" i="18"/>
  <c r="AR11" i="18" s="1"/>
  <c r="AQ10" i="18"/>
  <c r="AQ18" i="18"/>
  <c r="AR17" i="18" s="1"/>
  <c r="AQ26" i="18"/>
  <c r="AR25" i="18" s="1"/>
  <c r="AQ9" i="18"/>
  <c r="AR8" i="18" s="1"/>
  <c r="AQ21" i="18"/>
  <c r="AR20" i="18" s="1"/>
  <c r="AQ4" i="18"/>
  <c r="AQ28" i="18"/>
  <c r="AR27" i="18" s="1"/>
  <c r="AQ13" i="18"/>
  <c r="AR12" i="18" s="1"/>
  <c r="AQ25" i="18"/>
  <c r="AQ31" i="18"/>
  <c r="AR30" i="18" s="1"/>
  <c r="AQ29" i="18"/>
  <c r="AR28" i="18" s="1"/>
  <c r="AQ14" i="18"/>
  <c r="AQ22" i="18"/>
  <c r="AR21" i="18" s="1"/>
  <c r="AQ5" i="18"/>
  <c r="AR4" i="18" s="1"/>
  <c r="AQ32" i="18"/>
  <c r="AR31" i="18" s="1"/>
  <c r="AQ33" i="18"/>
  <c r="AR32" i="18" s="1"/>
  <c r="AQ19" i="18"/>
  <c r="AR18" i="18" s="1"/>
  <c r="AQ3" i="18"/>
  <c r="AQ8" i="18"/>
  <c r="AQ23" i="18"/>
  <c r="AR22" i="18" s="1"/>
  <c r="AQ20" i="18"/>
  <c r="AR19" i="18" s="1"/>
  <c r="AQ7" i="18"/>
  <c r="AQ30" i="18"/>
  <c r="AR29" i="18" s="1"/>
  <c r="D38" i="20"/>
  <c r="N4" i="20" s="1"/>
  <c r="C14" i="19" s="1"/>
  <c r="AL15" i="9"/>
  <c r="AP14" i="9"/>
  <c r="AM14" i="9" a="1"/>
  <c r="AM14" i="9" s="1"/>
  <c r="AN14" i="9" s="1"/>
  <c r="AO13" i="9"/>
  <c r="AO11" i="14"/>
  <c r="AL9" i="10"/>
  <c r="AP8" i="10"/>
  <c r="AM8" i="10" a="1"/>
  <c r="AM8" i="10" s="1"/>
  <c r="AO8" i="10" s="1"/>
  <c r="AL13" i="14"/>
  <c r="AP12" i="14"/>
  <c r="AM12" i="14" a="1"/>
  <c r="AM12" i="14" s="1"/>
  <c r="AN12" i="14" s="1"/>
  <c r="AQ9" i="13"/>
  <c r="AQ6" i="13"/>
  <c r="AQ8" i="13"/>
  <c r="AQ29" i="13"/>
  <c r="AQ13" i="13"/>
  <c r="AQ19" i="13"/>
  <c r="AQ33" i="13"/>
  <c r="AR33" i="13" s="1"/>
  <c r="AQ18" i="13"/>
  <c r="AQ31" i="13"/>
  <c r="AQ28" i="13"/>
  <c r="AQ17" i="13"/>
  <c r="AQ26" i="13"/>
  <c r="AQ12" i="13"/>
  <c r="AQ25" i="13"/>
  <c r="AQ30" i="13"/>
  <c r="AQ5" i="13"/>
  <c r="AQ11" i="13"/>
  <c r="AQ22" i="13"/>
  <c r="AR22" i="13" s="1"/>
  <c r="AQ15" i="13"/>
  <c r="AQ4" i="13"/>
  <c r="AQ21" i="13"/>
  <c r="AQ10" i="13"/>
  <c r="AQ7" i="13"/>
  <c r="AQ20" i="13"/>
  <c r="AQ3" i="13"/>
  <c r="AQ14" i="13"/>
  <c r="AQ24" i="13"/>
  <c r="AQ27" i="13"/>
  <c r="AQ32" i="13"/>
  <c r="AQ16" i="13"/>
  <c r="AQ19" i="9"/>
  <c r="AQ16" i="9"/>
  <c r="AQ31" i="9"/>
  <c r="AQ12" i="9"/>
  <c r="AQ3" i="9"/>
  <c r="AQ7" i="12"/>
  <c r="AQ30" i="9"/>
  <c r="AQ8" i="9"/>
  <c r="AQ14" i="9"/>
  <c r="AQ33" i="9"/>
  <c r="AQ21" i="12"/>
  <c r="AQ29" i="14"/>
  <c r="AQ27" i="9"/>
  <c r="AQ13" i="14"/>
  <c r="AQ25" i="9"/>
  <c r="AQ30" i="14"/>
  <c r="AQ28" i="9"/>
  <c r="AQ25" i="14"/>
  <c r="AQ29" i="9"/>
  <c r="AQ7" i="9"/>
  <c r="AQ4" i="14"/>
  <c r="AR4" i="14" s="1"/>
  <c r="AQ24" i="9"/>
  <c r="AQ22" i="14"/>
  <c r="AQ16" i="14"/>
  <c r="AQ28" i="14"/>
  <c r="AQ21" i="14"/>
  <c r="AQ27" i="14"/>
  <c r="AQ8" i="14"/>
  <c r="AQ15" i="9"/>
  <c r="AQ21" i="9"/>
  <c r="AQ30" i="12"/>
  <c r="AR30" i="12" s="1"/>
  <c r="AQ32" i="9"/>
  <c r="AQ4" i="9"/>
  <c r="AR4" i="9" s="1"/>
  <c r="AQ20" i="9"/>
  <c r="AQ9" i="9"/>
  <c r="AQ6" i="9"/>
  <c r="AR5" i="9" s="1"/>
  <c r="AQ13" i="9"/>
  <c r="AQ22" i="9"/>
  <c r="AQ11" i="9"/>
  <c r="AQ19" i="14"/>
  <c r="AQ23" i="9"/>
  <c r="AQ14" i="14"/>
  <c r="AQ18" i="9"/>
  <c r="AQ26" i="9"/>
  <c r="AQ10" i="9"/>
  <c r="AQ17" i="9"/>
  <c r="AQ4" i="16"/>
  <c r="AQ3" i="16"/>
  <c r="AQ33" i="12"/>
  <c r="AR33" i="12" s="1"/>
  <c r="AQ20" i="16"/>
  <c r="AQ8" i="16"/>
  <c r="AQ27" i="16"/>
  <c r="AQ28" i="12"/>
  <c r="AQ6" i="16"/>
  <c r="AQ13" i="16"/>
  <c r="AQ24" i="16"/>
  <c r="AQ9" i="16"/>
  <c r="AQ18" i="16"/>
  <c r="AQ12" i="16"/>
  <c r="AQ30" i="16"/>
  <c r="AR30" i="16" s="1"/>
  <c r="AQ21" i="16"/>
  <c r="AQ7" i="16"/>
  <c r="AQ33" i="16"/>
  <c r="AR33" i="16" s="1"/>
  <c r="AQ6" i="14"/>
  <c r="AR5" i="14" s="1"/>
  <c r="AQ12" i="14"/>
  <c r="AQ5" i="16"/>
  <c r="AQ11" i="16"/>
  <c r="AQ14" i="16"/>
  <c r="AQ15" i="16"/>
  <c r="AQ25" i="16"/>
  <c r="AQ26" i="16"/>
  <c r="AQ17" i="16"/>
  <c r="AQ22" i="16"/>
  <c r="AQ16" i="16"/>
  <c r="AQ18" i="14"/>
  <c r="AQ15" i="14"/>
  <c r="AQ19" i="16"/>
  <c r="AQ32" i="16"/>
  <c r="AR31" i="16" s="1"/>
  <c r="AQ7" i="14"/>
  <c r="AQ24" i="14"/>
  <c r="AQ29" i="16"/>
  <c r="AQ23" i="16"/>
  <c r="AQ10" i="16"/>
  <c r="AQ28" i="16"/>
  <c r="AQ17" i="14"/>
  <c r="AQ20" i="14"/>
  <c r="AQ31" i="14"/>
  <c r="AQ33" i="14"/>
  <c r="AQ26" i="14"/>
  <c r="AQ32" i="14"/>
  <c r="AQ12" i="12"/>
  <c r="AQ9" i="12"/>
  <c r="AQ15" i="12"/>
  <c r="AQ18" i="12"/>
  <c r="AQ16" i="12"/>
  <c r="AQ19" i="12"/>
  <c r="AQ32" i="12"/>
  <c r="AQ17" i="12"/>
  <c r="AQ9" i="14"/>
  <c r="AQ11" i="14"/>
  <c r="AQ23" i="14"/>
  <c r="AQ11" i="12"/>
  <c r="AQ5" i="12"/>
  <c r="AQ26" i="12"/>
  <c r="AQ20" i="12"/>
  <c r="AQ3" i="12"/>
  <c r="AQ25" i="12"/>
  <c r="AQ10" i="14"/>
  <c r="AQ3" i="14"/>
  <c r="AQ27" i="12"/>
  <c r="AQ14" i="12"/>
  <c r="AQ4" i="12"/>
  <c r="AQ23" i="12"/>
  <c r="AQ10" i="12"/>
  <c r="AQ6" i="12"/>
  <c r="AQ22" i="12"/>
  <c r="AQ29" i="12"/>
  <c r="AQ13" i="12"/>
  <c r="AQ24" i="12"/>
  <c r="AQ8" i="12"/>
  <c r="AO12" i="4" l="1"/>
  <c r="AO13" i="4" s="1"/>
  <c r="AP11" i="4"/>
  <c r="AR26" i="18"/>
  <c r="AR13" i="17"/>
  <c r="AR17" i="17"/>
  <c r="AR30" i="17"/>
  <c r="AR20" i="17"/>
  <c r="AR15" i="17"/>
  <c r="AR14" i="17"/>
  <c r="AR23" i="17"/>
  <c r="AR32" i="17"/>
  <c r="AR11" i="17"/>
  <c r="AR9" i="17"/>
  <c r="AR4" i="17"/>
  <c r="AR24" i="17"/>
  <c r="AR8" i="17"/>
  <c r="AR21" i="17"/>
  <c r="AR19" i="17"/>
  <c r="AR5" i="17"/>
  <c r="AR12" i="17"/>
  <c r="AR28" i="17"/>
  <c r="AR22" i="17"/>
  <c r="AR7" i="17"/>
  <c r="AR18" i="17"/>
  <c r="AR16" i="17"/>
  <c r="AR6" i="17"/>
  <c r="AR29" i="17"/>
  <c r="AR25" i="17"/>
  <c r="AR31" i="17"/>
  <c r="AR26" i="17"/>
  <c r="K16" i="19"/>
  <c r="K18" i="19"/>
  <c r="K17" i="19"/>
  <c r="K4" i="19"/>
  <c r="K32" i="19"/>
  <c r="K14" i="19"/>
  <c r="K7" i="19"/>
  <c r="K25" i="19"/>
  <c r="K22" i="19"/>
  <c r="K10" i="19"/>
  <c r="K26" i="19"/>
  <c r="K28" i="19"/>
  <c r="K29" i="19"/>
  <c r="K5" i="19"/>
  <c r="K24" i="19"/>
  <c r="K31" i="19"/>
  <c r="K13" i="19"/>
  <c r="K20" i="19"/>
  <c r="K8" i="19"/>
  <c r="K15" i="19"/>
  <c r="K9" i="19"/>
  <c r="K19" i="19"/>
  <c r="K27" i="19"/>
  <c r="K23" i="19"/>
  <c r="K11" i="19"/>
  <c r="K21" i="19"/>
  <c r="K33" i="19"/>
  <c r="K30" i="19"/>
  <c r="K12" i="19"/>
  <c r="K6" i="19"/>
  <c r="AR24" i="18"/>
  <c r="AR23" i="18"/>
  <c r="AR33" i="17"/>
  <c r="AR16" i="18"/>
  <c r="AR15" i="18"/>
  <c r="AR14" i="18"/>
  <c r="AR13" i="18"/>
  <c r="AP10" i="18"/>
  <c r="AO11" i="18"/>
  <c r="AR10" i="18"/>
  <c r="AR9" i="18"/>
  <c r="AR7" i="18"/>
  <c r="AR6" i="18"/>
  <c r="D15" i="19"/>
  <c r="D14" i="19"/>
  <c r="AO14" i="9"/>
  <c r="AL16" i="9"/>
  <c r="AR15" i="9" s="1"/>
  <c r="AP15" i="9"/>
  <c r="AM15" i="9" a="1"/>
  <c r="AM15" i="9" s="1"/>
  <c r="AN15" i="9" s="1"/>
  <c r="AL10" i="10"/>
  <c r="AP9" i="10"/>
  <c r="AM9" i="10" a="1"/>
  <c r="AM9" i="10" s="1"/>
  <c r="AO9" i="10" s="1"/>
  <c r="AO12" i="14"/>
  <c r="AL14" i="14"/>
  <c r="AR13" i="14" s="1"/>
  <c r="AP13" i="14"/>
  <c r="AM13" i="14" a="1"/>
  <c r="AM13" i="14" s="1"/>
  <c r="AN13" i="14" s="1"/>
  <c r="AR7" i="13"/>
  <c r="AR12" i="13"/>
  <c r="AR19" i="13"/>
  <c r="AR15" i="13"/>
  <c r="AR18" i="13"/>
  <c r="AR17" i="13"/>
  <c r="AR25" i="13"/>
  <c r="AR4" i="13"/>
  <c r="AR8" i="13"/>
  <c r="AR21" i="13"/>
  <c r="AR16" i="13"/>
  <c r="AR30" i="13"/>
  <c r="AR29" i="13"/>
  <c r="AR28" i="13"/>
  <c r="AR10" i="13"/>
  <c r="AR5" i="13"/>
  <c r="AR26" i="13"/>
  <c r="AR11" i="13"/>
  <c r="AR31" i="13"/>
  <c r="AR24" i="13"/>
  <c r="AR13" i="13"/>
  <c r="AR20" i="13"/>
  <c r="AR27" i="13"/>
  <c r="AR6" i="13"/>
  <c r="AR9" i="13"/>
  <c r="AR14" i="13"/>
  <c r="AR32" i="13"/>
  <c r="AR23" i="13"/>
  <c r="AR8" i="9"/>
  <c r="AR24" i="16"/>
  <c r="AR6" i="14"/>
  <c r="AR6" i="12"/>
  <c r="AR12" i="14"/>
  <c r="AR7" i="12"/>
  <c r="AR7" i="16"/>
  <c r="AR7" i="9"/>
  <c r="AR11" i="9"/>
  <c r="AR20" i="12"/>
  <c r="AR19" i="16"/>
  <c r="AR9" i="9"/>
  <c r="AR14" i="9"/>
  <c r="AR29" i="12"/>
  <c r="AR7" i="14"/>
  <c r="AR14" i="16"/>
  <c r="AR13" i="9"/>
  <c r="AR20" i="16"/>
  <c r="AR21" i="12"/>
  <c r="AR12" i="9"/>
  <c r="AR21" i="16"/>
  <c r="AR11" i="16"/>
  <c r="AR4" i="16"/>
  <c r="AR16" i="16"/>
  <c r="AR25" i="16"/>
  <c r="AR18" i="12"/>
  <c r="AR32" i="16"/>
  <c r="AR10" i="12"/>
  <c r="AR9" i="16"/>
  <c r="AR23" i="16"/>
  <c r="AR15" i="12"/>
  <c r="AR32" i="12"/>
  <c r="AR6" i="16"/>
  <c r="AR28" i="16"/>
  <c r="AR27" i="16"/>
  <c r="AR10" i="9"/>
  <c r="AR15" i="16"/>
  <c r="AR4" i="12"/>
  <c r="AR13" i="16"/>
  <c r="AR10" i="14"/>
  <c r="AR10" i="16"/>
  <c r="AR11" i="14"/>
  <c r="AR8" i="16"/>
  <c r="AR17" i="16"/>
  <c r="AR12" i="16"/>
  <c r="AR5" i="12"/>
  <c r="AR23" i="12"/>
  <c r="AR18" i="16"/>
  <c r="AR6" i="9"/>
  <c r="AR26" i="16"/>
  <c r="AR31" i="12"/>
  <c r="AR22" i="16"/>
  <c r="AR17" i="12"/>
  <c r="AR5" i="16"/>
  <c r="AR8" i="12"/>
  <c r="AR29" i="16"/>
  <c r="AR11" i="12"/>
  <c r="AR12" i="12"/>
  <c r="AR25" i="12"/>
  <c r="AR16" i="12"/>
  <c r="AR26" i="12"/>
  <c r="AR14" i="12"/>
  <c r="AR9" i="12"/>
  <c r="AR27" i="12"/>
  <c r="AR22" i="12"/>
  <c r="AR9" i="14"/>
  <c r="AR8" i="14"/>
  <c r="AR13" i="12"/>
  <c r="AR19" i="12"/>
  <c r="AR28" i="12"/>
  <c r="AR24" i="12"/>
  <c r="AO14" i="4" l="1"/>
  <c r="AP13" i="4"/>
  <c r="AP11" i="18"/>
  <c r="AO12" i="18"/>
  <c r="AL17" i="9"/>
  <c r="AP16" i="9"/>
  <c r="AM16" i="9" a="1"/>
  <c r="AM16" i="9" s="1"/>
  <c r="AN16" i="9" s="1"/>
  <c r="AO15" i="9"/>
  <c r="AL15" i="14"/>
  <c r="AP14" i="14"/>
  <c r="AM14" i="14" a="1"/>
  <c r="AM14" i="14" s="1"/>
  <c r="AN14" i="14" s="1"/>
  <c r="AO13" i="14"/>
  <c r="AN9" i="10"/>
  <c r="AL11" i="10"/>
  <c r="AP10" i="10"/>
  <c r="AM10" i="10" a="1"/>
  <c r="AM10" i="10" s="1"/>
  <c r="AO10" i="10" s="1"/>
  <c r="AO15" i="4" l="1"/>
  <c r="AP14" i="4"/>
  <c r="AP12" i="18"/>
  <c r="AO13" i="18"/>
  <c r="AR14" i="14"/>
  <c r="AR16" i="9"/>
  <c r="AL18" i="9"/>
  <c r="AR17" i="9" s="1"/>
  <c r="AP17" i="9"/>
  <c r="AM17" i="9" a="1"/>
  <c r="AM17" i="9" s="1"/>
  <c r="AN17" i="9" s="1"/>
  <c r="AO16" i="9"/>
  <c r="AO14" i="14"/>
  <c r="AL16" i="14"/>
  <c r="AR15" i="14" s="1"/>
  <c r="AP15" i="14"/>
  <c r="AM15" i="14" a="1"/>
  <c r="AM15" i="14" s="1"/>
  <c r="AN15" i="14" s="1"/>
  <c r="AN10" i="10"/>
  <c r="AL12" i="10"/>
  <c r="AP11" i="10"/>
  <c r="AM11" i="10" a="1"/>
  <c r="AM11" i="10" s="1"/>
  <c r="AN11" i="10" s="1"/>
  <c r="AO16" i="4" l="1"/>
  <c r="AP15" i="4"/>
  <c r="AP13" i="18"/>
  <c r="AO14" i="18"/>
  <c r="AO17" i="9"/>
  <c r="AL19" i="9"/>
  <c r="AP18" i="9"/>
  <c r="AM18" i="9" a="1"/>
  <c r="AM18" i="9" s="1"/>
  <c r="AN18" i="9" s="1"/>
  <c r="AL13" i="10"/>
  <c r="AP12" i="10"/>
  <c r="AM12" i="10" a="1"/>
  <c r="AM12" i="10" s="1"/>
  <c r="AN12" i="10" s="1"/>
  <c r="AL17" i="14"/>
  <c r="AP16" i="14"/>
  <c r="AM16" i="14" a="1"/>
  <c r="AM16" i="14" s="1"/>
  <c r="AN16" i="14" s="1"/>
  <c r="AO15" i="14"/>
  <c r="AO11" i="10"/>
  <c r="AO17" i="4" l="1"/>
  <c r="AO18" i="4" s="1"/>
  <c r="AO19" i="4" s="1"/>
  <c r="AP16" i="4"/>
  <c r="AP14" i="18"/>
  <c r="AO15" i="18"/>
  <c r="AR16" i="14"/>
  <c r="AR18" i="9"/>
  <c r="AL20" i="9"/>
  <c r="AP19" i="9"/>
  <c r="AM19" i="9" a="1"/>
  <c r="AM19" i="9" s="1"/>
  <c r="AN19" i="9" s="1"/>
  <c r="AO18" i="9"/>
  <c r="AL18" i="14"/>
  <c r="AR17" i="14" s="1"/>
  <c r="AP17" i="14"/>
  <c r="AM17" i="14" a="1"/>
  <c r="AM17" i="14" s="1"/>
  <c r="AN17" i="14" s="1"/>
  <c r="AO12" i="10"/>
  <c r="AO16" i="14"/>
  <c r="AL14" i="10"/>
  <c r="AP13" i="10"/>
  <c r="AM13" i="10" a="1"/>
  <c r="AM13" i="10" s="1"/>
  <c r="AN13" i="10" s="1"/>
  <c r="AO20" i="4" l="1"/>
  <c r="AO21" i="4" s="1"/>
  <c r="AO22" i="4" s="1"/>
  <c r="AO23" i="4" s="1"/>
  <c r="AO24" i="4" s="1"/>
  <c r="AO25" i="4" s="1"/>
  <c r="AO26" i="4" s="1"/>
  <c r="AO27" i="4" s="1"/>
  <c r="AO28" i="4" s="1"/>
  <c r="AO29" i="4" s="1"/>
  <c r="AO30" i="4" s="1"/>
  <c r="AO31" i="4" s="1"/>
  <c r="AO32" i="4" s="1"/>
  <c r="AO33" i="4" s="1"/>
  <c r="AP33" i="4" s="1"/>
  <c r="AP19" i="4"/>
  <c r="AP15" i="18"/>
  <c r="AO16" i="18"/>
  <c r="AR19" i="9"/>
  <c r="AO19" i="9"/>
  <c r="AL21" i="9"/>
  <c r="AP20" i="9"/>
  <c r="AM20" i="9" a="1"/>
  <c r="AM20" i="9" s="1"/>
  <c r="AN20" i="9" s="1"/>
  <c r="AL15" i="10"/>
  <c r="AP14" i="10"/>
  <c r="AM14" i="10" a="1"/>
  <c r="AM14" i="10" s="1"/>
  <c r="AN14" i="10" s="1"/>
  <c r="AO17" i="14"/>
  <c r="AL19" i="14"/>
  <c r="AP18" i="14"/>
  <c r="AM18" i="14" a="1"/>
  <c r="AM18" i="14" s="1"/>
  <c r="AN18" i="14" s="1"/>
  <c r="AO13" i="10"/>
  <c r="AQ3" i="8" l="1" a="1"/>
  <c r="AQ7" i="8" s="1"/>
  <c r="AR6" i="8" s="1"/>
  <c r="AP16" i="18"/>
  <c r="AO17" i="18"/>
  <c r="AO18" i="18" s="1"/>
  <c r="AO19" i="18" s="1"/>
  <c r="AO20" i="18" s="1"/>
  <c r="AO21" i="18" s="1"/>
  <c r="AO22" i="18" s="1"/>
  <c r="AO23" i="18" s="1"/>
  <c r="AR18" i="14"/>
  <c r="AR20" i="9"/>
  <c r="AL22" i="9"/>
  <c r="AR21" i="9" s="1"/>
  <c r="AP21" i="9"/>
  <c r="AM21" i="9" a="1"/>
  <c r="AM21" i="9" s="1"/>
  <c r="AN21" i="9" s="1"/>
  <c r="AO20" i="9"/>
  <c r="AL20" i="14"/>
  <c r="AR19" i="14" s="1"/>
  <c r="AP19" i="14"/>
  <c r="AM19" i="14" a="1"/>
  <c r="AM19" i="14" s="1"/>
  <c r="AN19" i="14" s="1"/>
  <c r="AO18" i="14"/>
  <c r="AO14" i="10"/>
  <c r="AL16" i="10"/>
  <c r="AP15" i="10"/>
  <c r="AM15" i="10" a="1"/>
  <c r="AM15" i="10" s="1"/>
  <c r="AN15" i="10" s="1"/>
  <c r="AQ9" i="8" l="1"/>
  <c r="AR8" i="8" s="1"/>
  <c r="AQ25" i="8"/>
  <c r="AR24" i="8" s="1"/>
  <c r="AQ23" i="8"/>
  <c r="AR22" i="8" s="1"/>
  <c r="AQ31" i="8"/>
  <c r="AR30" i="8" s="1"/>
  <c r="AQ21" i="8"/>
  <c r="AR20" i="8" s="1"/>
  <c r="AQ13" i="8"/>
  <c r="AR12" i="8" s="1"/>
  <c r="AQ3" i="8"/>
  <c r="AQ24" i="8"/>
  <c r="AR23" i="8" s="1"/>
  <c r="AQ26" i="8"/>
  <c r="AR25" i="8" s="1"/>
  <c r="AQ20" i="8"/>
  <c r="AR19" i="8" s="1"/>
  <c r="AQ30" i="8"/>
  <c r="AR29" i="8" s="1"/>
  <c r="AQ15" i="8"/>
  <c r="AR14" i="8" s="1"/>
  <c r="AQ14" i="8"/>
  <c r="AR13" i="8" s="1"/>
  <c r="AQ10" i="8"/>
  <c r="AR9" i="8" s="1"/>
  <c r="AQ8" i="8"/>
  <c r="AR7" i="8" s="1"/>
  <c r="AQ17" i="8"/>
  <c r="AR16" i="8" s="1"/>
  <c r="AQ22" i="8"/>
  <c r="AR21" i="8" s="1"/>
  <c r="AQ4" i="8"/>
  <c r="AQ5" i="8"/>
  <c r="AR4" i="8" s="1"/>
  <c r="AQ32" i="8"/>
  <c r="AR31" i="8" s="1"/>
  <c r="AQ33" i="8"/>
  <c r="AR33" i="8" s="1"/>
  <c r="AQ18" i="8"/>
  <c r="AR17" i="8" s="1"/>
  <c r="AQ19" i="8"/>
  <c r="AR18" i="8" s="1"/>
  <c r="AQ29" i="8"/>
  <c r="AR28" i="8" s="1"/>
  <c r="AQ11" i="8"/>
  <c r="AR10" i="8" s="1"/>
  <c r="AQ16" i="8"/>
  <c r="AR15" i="8" s="1"/>
  <c r="AQ27" i="8"/>
  <c r="AR26" i="8" s="1"/>
  <c r="AQ28" i="8"/>
  <c r="AR27" i="8" s="1"/>
  <c r="AQ12" i="8"/>
  <c r="AR11" i="8" s="1"/>
  <c r="AQ6" i="8"/>
  <c r="AR5" i="8" s="1"/>
  <c r="AP23" i="18"/>
  <c r="AO24" i="18"/>
  <c r="AO21" i="9"/>
  <c r="AL23" i="9"/>
  <c r="AP22" i="9"/>
  <c r="AM22" i="9" a="1"/>
  <c r="AM22" i="9" s="1"/>
  <c r="AN22" i="9" s="1"/>
  <c r="AO19" i="14"/>
  <c r="AO15" i="10"/>
  <c r="AL21" i="14"/>
  <c r="AP20" i="14"/>
  <c r="AM20" i="14" a="1"/>
  <c r="AM20" i="14" s="1"/>
  <c r="AN20" i="14" s="1"/>
  <c r="AL17" i="10"/>
  <c r="AP16" i="10"/>
  <c r="AM16" i="10" a="1"/>
  <c r="AM16" i="10" s="1"/>
  <c r="AN16" i="10" s="1"/>
  <c r="AR32" i="8" l="1"/>
  <c r="AP24" i="18"/>
  <c r="AO25" i="18"/>
  <c r="AO26" i="18" s="1"/>
  <c r="AP26" i="18" s="1"/>
  <c r="AR22" i="9"/>
  <c r="AR20" i="14"/>
  <c r="AL24" i="9"/>
  <c r="AP23" i="9"/>
  <c r="AM23" i="9" a="1"/>
  <c r="AM23" i="9" s="1"/>
  <c r="AN23" i="9" s="1"/>
  <c r="AO22" i="9"/>
  <c r="AL18" i="10"/>
  <c r="AP17" i="10"/>
  <c r="AM17" i="10" a="1"/>
  <c r="AM17" i="10" s="1"/>
  <c r="AN17" i="10" s="1"/>
  <c r="AL22" i="14"/>
  <c r="AP21" i="14"/>
  <c r="AM21" i="14" a="1"/>
  <c r="AM21" i="14" s="1"/>
  <c r="AN21" i="14" s="1"/>
  <c r="AO16" i="10"/>
  <c r="AO20" i="14"/>
  <c r="AR21" i="14" l="1"/>
  <c r="AR23" i="9"/>
  <c r="AO23" i="9"/>
  <c r="AL25" i="9"/>
  <c r="AP24" i="9"/>
  <c r="AM24" i="9" a="1"/>
  <c r="AM24" i="9" s="1"/>
  <c r="AN24" i="9" s="1"/>
  <c r="AL23" i="14"/>
  <c r="AR22" i="14" s="1"/>
  <c r="AP22" i="14"/>
  <c r="AM22" i="14" a="1"/>
  <c r="AM22" i="14" s="1"/>
  <c r="AN22" i="14" s="1"/>
  <c r="AO21" i="14"/>
  <c r="AO17" i="10"/>
  <c r="AL19" i="10"/>
  <c r="AP18" i="10"/>
  <c r="AM18" i="10" a="1"/>
  <c r="AM18" i="10" s="1"/>
  <c r="AN18" i="10" s="1"/>
  <c r="AR24" i="9" l="1"/>
  <c r="AL26" i="9"/>
  <c r="AP25" i="9"/>
  <c r="AM25" i="9" a="1"/>
  <c r="AM25" i="9" s="1"/>
  <c r="AN25" i="9" s="1"/>
  <c r="AO24" i="9"/>
  <c r="AL20" i="10"/>
  <c r="AP19" i="10"/>
  <c r="AM19" i="10" a="1"/>
  <c r="AM19" i="10" s="1"/>
  <c r="AN19" i="10" s="1"/>
  <c r="AO22" i="14"/>
  <c r="AO18" i="10"/>
  <c r="AL24" i="14"/>
  <c r="AR23" i="14" s="1"/>
  <c r="AP23" i="14"/>
  <c r="AM23" i="14" a="1"/>
  <c r="AM23" i="14" s="1"/>
  <c r="AN23" i="14" s="1"/>
  <c r="AR25" i="9" l="1"/>
  <c r="AO25" i="9"/>
  <c r="AL27" i="9"/>
  <c r="AP26" i="9"/>
  <c r="AM26" i="9" a="1"/>
  <c r="AM26" i="9" s="1"/>
  <c r="AN26" i="9" s="1"/>
  <c r="AL25" i="14"/>
  <c r="AP24" i="14"/>
  <c r="AM24" i="14" a="1"/>
  <c r="AM24" i="14" s="1"/>
  <c r="AN24" i="14" s="1"/>
  <c r="AO19" i="10"/>
  <c r="AO23" i="14"/>
  <c r="AL21" i="10"/>
  <c r="AP20" i="10"/>
  <c r="AM20" i="10" a="1"/>
  <c r="AM20" i="10" s="1"/>
  <c r="AN20" i="10" s="1"/>
  <c r="AR24" i="14" l="1"/>
  <c r="AR26" i="9"/>
  <c r="AL28" i="9"/>
  <c r="AP27" i="9"/>
  <c r="AM27" i="9" a="1"/>
  <c r="AM27" i="9" s="1"/>
  <c r="AN27" i="9" s="1"/>
  <c r="AO26" i="9"/>
  <c r="AO24" i="14"/>
  <c r="AO20" i="10"/>
  <c r="AL22" i="10"/>
  <c r="AP21" i="10"/>
  <c r="AM21" i="10" a="1"/>
  <c r="AM21" i="10" s="1"/>
  <c r="AN21" i="10" s="1"/>
  <c r="AL26" i="14"/>
  <c r="AR25" i="14" s="1"/>
  <c r="AP25" i="14"/>
  <c r="AM25" i="14" a="1"/>
  <c r="AM25" i="14" s="1"/>
  <c r="AN25" i="14" s="1"/>
  <c r="AR27" i="9" l="1"/>
  <c r="AO27" i="9"/>
  <c r="AL29" i="9"/>
  <c r="AP28" i="9"/>
  <c r="AM28" i="9" a="1"/>
  <c r="AM28" i="9" s="1"/>
  <c r="AN28" i="9" s="1"/>
  <c r="AL27" i="14"/>
  <c r="AP26" i="14"/>
  <c r="AM26" i="14" a="1"/>
  <c r="AM26" i="14" s="1"/>
  <c r="AN26" i="14" s="1"/>
  <c r="AL23" i="10"/>
  <c r="AP22" i="10"/>
  <c r="AM22" i="10" a="1"/>
  <c r="AM22" i="10" s="1"/>
  <c r="AN22" i="10" s="1"/>
  <c r="AO21" i="10"/>
  <c r="AO25" i="14"/>
  <c r="AR26" i="14" l="1"/>
  <c r="AR28" i="9"/>
  <c r="AL30" i="9"/>
  <c r="AP29" i="9"/>
  <c r="AM29" i="9" a="1"/>
  <c r="AM29" i="9" s="1"/>
  <c r="AN29" i="9" s="1"/>
  <c r="AO28" i="9"/>
  <c r="AL24" i="10"/>
  <c r="AP23" i="10"/>
  <c r="AM23" i="10" a="1"/>
  <c r="AM23" i="10" s="1"/>
  <c r="AN23" i="10" s="1"/>
  <c r="AO26" i="14"/>
  <c r="AO22" i="10"/>
  <c r="AL28" i="14"/>
  <c r="AP27" i="14"/>
  <c r="AM27" i="14" a="1"/>
  <c r="AM27" i="14" s="1"/>
  <c r="AN27" i="14" s="1"/>
  <c r="AR29" i="9" l="1"/>
  <c r="AR27" i="14"/>
  <c r="AO29" i="9"/>
  <c r="AL31" i="9"/>
  <c r="AP30" i="9"/>
  <c r="AM30" i="9" a="1"/>
  <c r="AM30" i="9" s="1"/>
  <c r="AN30" i="9" s="1"/>
  <c r="AO27" i="14"/>
  <c r="AO23" i="10"/>
  <c r="AL29" i="14"/>
  <c r="AP28" i="14"/>
  <c r="AM28" i="14" a="1"/>
  <c r="AM28" i="14" s="1"/>
  <c r="AN28" i="14" s="1"/>
  <c r="AL25" i="10"/>
  <c r="AP24" i="10"/>
  <c r="AM24" i="10" a="1"/>
  <c r="AM24" i="10" s="1"/>
  <c r="AN24" i="10" s="1"/>
  <c r="AR30" i="9" l="1"/>
  <c r="AR28" i="14"/>
  <c r="AL32" i="9"/>
  <c r="AP31" i="9"/>
  <c r="AM31" i="9" a="1"/>
  <c r="AM31" i="9" s="1"/>
  <c r="AN31" i="9" s="1"/>
  <c r="AO30" i="9"/>
  <c r="AL26" i="10"/>
  <c r="AP25" i="10"/>
  <c r="AM25" i="10" a="1"/>
  <c r="AM25" i="10" s="1"/>
  <c r="AN25" i="10" s="1"/>
  <c r="AL30" i="14"/>
  <c r="AP29" i="14"/>
  <c r="AM29" i="14" a="1"/>
  <c r="AM29" i="14" s="1"/>
  <c r="AN29" i="14" s="1"/>
  <c r="AO24" i="10"/>
  <c r="AO28" i="14"/>
  <c r="AR31" i="9" l="1"/>
  <c r="AR29" i="14"/>
  <c r="AO31" i="9"/>
  <c r="AL33" i="9"/>
  <c r="AR33" i="9" s="1"/>
  <c r="AP32" i="9"/>
  <c r="AM32" i="9" a="1"/>
  <c r="AM32" i="9" s="1"/>
  <c r="AN32" i="9" s="1"/>
  <c r="AL31" i="14"/>
  <c r="AP30" i="14"/>
  <c r="AM30" i="14" a="1"/>
  <c r="AM30" i="14" s="1"/>
  <c r="AN30" i="14" s="1"/>
  <c r="AO29" i="14"/>
  <c r="AO25" i="10"/>
  <c r="AL27" i="10"/>
  <c r="AP26" i="10"/>
  <c r="AM26" i="10" a="1"/>
  <c r="AM26" i="10" s="1"/>
  <c r="AN26" i="10" s="1"/>
  <c r="AR32" i="9" l="1"/>
  <c r="AR30" i="14"/>
  <c r="AM33" i="9" a="1"/>
  <c r="AM33" i="9" s="1"/>
  <c r="AN33" i="9" s="1"/>
  <c r="AO32" i="9"/>
  <c r="AL28" i="10"/>
  <c r="AP27" i="10"/>
  <c r="AM27" i="10" a="1"/>
  <c r="AM27" i="10" s="1"/>
  <c r="AN27" i="10" s="1"/>
  <c r="AO30" i="14"/>
  <c r="AO26" i="10"/>
  <c r="AL32" i="14"/>
  <c r="AR31" i="14" s="1"/>
  <c r="AP31" i="14"/>
  <c r="AM31" i="14" a="1"/>
  <c r="AM31" i="14" s="1"/>
  <c r="AN31" i="14" s="1"/>
  <c r="AO33" i="9" l="1"/>
  <c r="AN6" i="10" a="1"/>
  <c r="AN6" i="10" s="1"/>
  <c r="AN7" i="10" a="1"/>
  <c r="AN7" i="10" s="1"/>
  <c r="AN4" i="10" a="1"/>
  <c r="AN4" i="10" s="1"/>
  <c r="AN3" i="10" a="1"/>
  <c r="AN3" i="10" s="1"/>
  <c r="AN5" i="10" a="1"/>
  <c r="AN5" i="10" s="1"/>
  <c r="AN8" i="10" a="1"/>
  <c r="AN8" i="10" s="1"/>
  <c r="AL33" i="14"/>
  <c r="AP32" i="14"/>
  <c r="AM32" i="14" a="1"/>
  <c r="AM32" i="14" s="1"/>
  <c r="AN32" i="14" s="1"/>
  <c r="AO27" i="10"/>
  <c r="AO31" i="14"/>
  <c r="AL29" i="10"/>
  <c r="AP28" i="10"/>
  <c r="AM28" i="10" a="1"/>
  <c r="AM28" i="10" s="1"/>
  <c r="AN28" i="10" s="1"/>
  <c r="AR32" i="14" l="1"/>
  <c r="AR33" i="14"/>
  <c r="AP33" i="9"/>
  <c r="AQ3" i="10" a="1"/>
  <c r="AL30" i="10"/>
  <c r="AP29" i="10"/>
  <c r="AM29" i="10" a="1"/>
  <c r="AM29" i="10" s="1"/>
  <c r="AN29" i="10" s="1"/>
  <c r="AO32" i="14"/>
  <c r="AO28" i="10"/>
  <c r="AM33" i="14" a="1"/>
  <c r="AM33" i="14" s="1"/>
  <c r="AQ15" i="10" l="1"/>
  <c r="AQ23" i="10"/>
  <c r="AQ7" i="10"/>
  <c r="AQ18" i="10"/>
  <c r="AQ8" i="10"/>
  <c r="AQ29" i="10"/>
  <c r="AQ32" i="10"/>
  <c r="AQ17" i="10"/>
  <c r="AQ22" i="10"/>
  <c r="AQ33" i="10"/>
  <c r="AQ24" i="10"/>
  <c r="AQ13" i="10"/>
  <c r="AQ9" i="10"/>
  <c r="AQ31" i="10"/>
  <c r="AQ27" i="10"/>
  <c r="AQ20" i="10"/>
  <c r="AQ6" i="10"/>
  <c r="AQ21" i="10"/>
  <c r="AQ30" i="10"/>
  <c r="AQ11" i="10"/>
  <c r="AQ5" i="10"/>
  <c r="AQ10" i="10"/>
  <c r="AQ12" i="10"/>
  <c r="AQ14" i="10"/>
  <c r="AQ16" i="10"/>
  <c r="AQ19" i="10"/>
  <c r="AQ26" i="10"/>
  <c r="AQ4" i="10"/>
  <c r="AQ28" i="10"/>
  <c r="AQ3" i="10"/>
  <c r="AQ25" i="10"/>
  <c r="AN5" i="15" a="1"/>
  <c r="AN5" i="15" s="1"/>
  <c r="AN4" i="15" a="1"/>
  <c r="AN4" i="15" s="1"/>
  <c r="AN6" i="15" a="1"/>
  <c r="AN6" i="15" s="1"/>
  <c r="AN3" i="15" a="1"/>
  <c r="AN3" i="15" s="1"/>
  <c r="AN7" i="15" a="1"/>
  <c r="AN7" i="15" s="1"/>
  <c r="AO29" i="10"/>
  <c r="AO33" i="14"/>
  <c r="AN33" i="14"/>
  <c r="AL31" i="10"/>
  <c r="AP30" i="10"/>
  <c r="AM30" i="10" a="1"/>
  <c r="AM30" i="10" s="1"/>
  <c r="AN30" i="10" s="1"/>
  <c r="AN8" i="15" a="1"/>
  <c r="AN8" i="15" s="1"/>
  <c r="AR30" i="10" l="1"/>
  <c r="AR25" i="10"/>
  <c r="AR18" i="10"/>
  <c r="AR27" i="10"/>
  <c r="AR21" i="10"/>
  <c r="AR7" i="10"/>
  <c r="AR23" i="10"/>
  <c r="AR8" i="10"/>
  <c r="AR11" i="10"/>
  <c r="AR28" i="10"/>
  <c r="AR15" i="10"/>
  <c r="AR12" i="10"/>
  <c r="AR20" i="10"/>
  <c r="AR9" i="10"/>
  <c r="AR4" i="10"/>
  <c r="AR10" i="10"/>
  <c r="AR17" i="10"/>
  <c r="AR24" i="10"/>
  <c r="AR5" i="10"/>
  <c r="AR6" i="10"/>
  <c r="AR19" i="10"/>
  <c r="AR22" i="10"/>
  <c r="AR14" i="10"/>
  <c r="AR13" i="10"/>
  <c r="AR16" i="10"/>
  <c r="AR29" i="10"/>
  <c r="AR26" i="10"/>
  <c r="AO30" i="10"/>
  <c r="AL32" i="10"/>
  <c r="AR31" i="10" s="1"/>
  <c r="AP31" i="10"/>
  <c r="AM31" i="10" a="1"/>
  <c r="AM31" i="10" s="1"/>
  <c r="AN31" i="10" s="1"/>
  <c r="AP33" i="14"/>
  <c r="AQ3" i="15" a="1"/>
  <c r="AQ16" i="15" l="1"/>
  <c r="AQ23" i="15"/>
  <c r="AQ3" i="15"/>
  <c r="AQ33" i="15"/>
  <c r="AQ21" i="15"/>
  <c r="AQ5" i="15"/>
  <c r="AQ30" i="15"/>
  <c r="AQ8" i="15"/>
  <c r="AQ19" i="15"/>
  <c r="AQ20" i="15"/>
  <c r="AQ11" i="15"/>
  <c r="AQ9" i="15"/>
  <c r="AQ32" i="15"/>
  <c r="AQ10" i="15"/>
  <c r="AQ7" i="15"/>
  <c r="AQ29" i="15"/>
  <c r="AQ13" i="15"/>
  <c r="AQ27" i="15"/>
  <c r="AQ17" i="15"/>
  <c r="AQ24" i="15"/>
  <c r="AQ22" i="15"/>
  <c r="AQ12" i="15"/>
  <c r="AQ6" i="15"/>
  <c r="AQ28" i="15"/>
  <c r="AQ18" i="15"/>
  <c r="AQ25" i="15"/>
  <c r="AQ14" i="15"/>
  <c r="AQ31" i="15"/>
  <c r="AQ4" i="15"/>
  <c r="AQ15" i="15"/>
  <c r="AQ26" i="15"/>
  <c r="AL33" i="10"/>
  <c r="AM32" i="10" a="1"/>
  <c r="AM32" i="10" s="1"/>
  <c r="AN32" i="10" s="1"/>
  <c r="AO31" i="10"/>
  <c r="AR32" i="10" l="1"/>
  <c r="AR33" i="10"/>
  <c r="AR27" i="15"/>
  <c r="AR21" i="15"/>
  <c r="AR17" i="15"/>
  <c r="AR13" i="15"/>
  <c r="AR24" i="15"/>
  <c r="AR29" i="15"/>
  <c r="AR23" i="15"/>
  <c r="AR26" i="15"/>
  <c r="AR7" i="15"/>
  <c r="AR4" i="15"/>
  <c r="AR30" i="15"/>
  <c r="AR5" i="15"/>
  <c r="AR16" i="15"/>
  <c r="AR8" i="15"/>
  <c r="AR19" i="15"/>
  <c r="AR9" i="15"/>
  <c r="AO32" i="10"/>
  <c r="AP32" i="10" s="1"/>
  <c r="AR10" i="15"/>
  <c r="AR31" i="15"/>
  <c r="AR11" i="15"/>
  <c r="AR20" i="15"/>
  <c r="AR32" i="15"/>
  <c r="AR33" i="15"/>
  <c r="AR12" i="15"/>
  <c r="AR28" i="15"/>
  <c r="AR22" i="15"/>
  <c r="AR18" i="15"/>
  <c r="AP33" i="10"/>
  <c r="AO33" i="10"/>
  <c r="AM33" i="10" a="1"/>
  <c r="AM33" i="10" s="1"/>
  <c r="AN33" i="10"/>
  <c r="AN3" i="11" a="1"/>
  <c r="AN3" i="11" s="1"/>
  <c r="AN8" i="11" a="1"/>
  <c r="AN8" i="11" s="1"/>
  <c r="AN4" i="11" a="1"/>
  <c r="AN4" i="11" s="1"/>
  <c r="AN6" i="11" a="1"/>
  <c r="AN6" i="11" s="1"/>
  <c r="AN5" i="11" a="1"/>
  <c r="AN5" i="11" s="1"/>
  <c r="AN7" i="11" a="1"/>
  <c r="AN7" i="11" s="1"/>
  <c r="AR25" i="15"/>
  <c r="AR14" i="15"/>
  <c r="AR6" i="15"/>
  <c r="AR15" i="15"/>
  <c r="AQ3" i="11" l="1" a="1"/>
  <c r="AQ14" i="11" s="1"/>
  <c r="AQ25" i="11" l="1"/>
  <c r="AQ30" i="11"/>
  <c r="AQ29" i="11"/>
  <c r="AQ5" i="11"/>
  <c r="AQ6" i="11"/>
  <c r="AQ22" i="11"/>
  <c r="AQ11" i="11"/>
  <c r="AQ21" i="11"/>
  <c r="AQ32" i="11"/>
  <c r="AQ13" i="11"/>
  <c r="AQ9" i="11"/>
  <c r="AQ33" i="11"/>
  <c r="AR33" i="11" s="1"/>
  <c r="AQ7" i="11"/>
  <c r="AQ15" i="11"/>
  <c r="AR14" i="11" s="1"/>
  <c r="AQ3" i="11"/>
  <c r="AQ20" i="11"/>
  <c r="AQ17" i="11"/>
  <c r="AQ8" i="11"/>
  <c r="AQ23" i="11"/>
  <c r="AQ4" i="11"/>
  <c r="AQ12" i="11"/>
  <c r="AQ28" i="11"/>
  <c r="AQ16" i="11"/>
  <c r="AQ27" i="11"/>
  <c r="AQ18" i="11"/>
  <c r="AQ10" i="11"/>
  <c r="AQ26" i="11"/>
  <c r="AQ31" i="11"/>
  <c r="AQ19" i="11"/>
  <c r="AQ24" i="11"/>
  <c r="AR9" i="11" l="1"/>
  <c r="AR8" i="11"/>
  <c r="AR6" i="11"/>
  <c r="AR30" i="11"/>
  <c r="AR12" i="11"/>
  <c r="AR5" i="11"/>
  <c r="AR25" i="11"/>
  <c r="AR11" i="11"/>
  <c r="AR29" i="11"/>
  <c r="AR17" i="11"/>
  <c r="AR22" i="11"/>
  <c r="AR24" i="11"/>
  <c r="AR19" i="11"/>
  <c r="AR18" i="11"/>
  <c r="AR32" i="11"/>
  <c r="AR7" i="11"/>
  <c r="AR20" i="11"/>
  <c r="AR15" i="11"/>
  <c r="AR31" i="11"/>
  <c r="AR10" i="11"/>
  <c r="AR23" i="11"/>
  <c r="AR13" i="11"/>
  <c r="AR21" i="11"/>
  <c r="AR26" i="11"/>
  <c r="AR4" i="11"/>
  <c r="AR27" i="11"/>
  <c r="AR16" i="11"/>
  <c r="AR28" i="11"/>
  <c r="Q24" i="19" s="1"/>
  <c r="R24" i="19" s="1"/>
  <c r="O24" i="19" s="1"/>
  <c r="P24" i="19" s="1"/>
  <c r="Q23" i="19" s="1"/>
  <c r="R23" i="19" s="1"/>
  <c r="O23" i="19" s="1"/>
  <c r="P23" i="19" s="1"/>
  <c r="Q22" i="19" s="1"/>
  <c r="R22" i="19" s="1"/>
  <c r="O22" i="19" s="1"/>
  <c r="P22" i="19" s="1"/>
  <c r="Q21" i="19" s="1"/>
  <c r="R21" i="19" s="1"/>
  <c r="O21" i="19" s="1"/>
  <c r="P21" i="19" s="1"/>
  <c r="Q20" i="19" s="1"/>
  <c r="R20" i="19" s="1"/>
  <c r="O20" i="19" s="1"/>
  <c r="P20" i="19" s="1"/>
  <c r="Q19" i="19" s="1"/>
  <c r="R19" i="19" s="1"/>
  <c r="O19" i="19" s="1"/>
  <c r="P19" i="19" s="1"/>
  <c r="Q18" i="19" s="1"/>
  <c r="R18" i="19" s="1"/>
  <c r="O18" i="19" s="1"/>
  <c r="P18" i="19" s="1"/>
  <c r="Q17" i="19" s="1"/>
  <c r="R17" i="19" s="1"/>
  <c r="O17" i="19" s="1"/>
  <c r="P17" i="19" s="1"/>
  <c r="Q16" i="19" s="1"/>
  <c r="R16" i="19" s="1"/>
  <c r="O16" i="19" s="1"/>
  <c r="P16" i="19" s="1"/>
  <c r="Q15" i="19" s="1"/>
  <c r="R15" i="19" s="1"/>
  <c r="O15" i="19" s="1"/>
  <c r="P15" i="19" s="1"/>
  <c r="Q14" i="19" s="1"/>
  <c r="R14" i="19" s="1"/>
  <c r="O14" i="19" s="1"/>
  <c r="P14" i="19" s="1"/>
  <c r="Q13" i="19" s="1"/>
  <c r="R13" i="19" s="1"/>
  <c r="O13" i="19" s="1"/>
  <c r="P13" i="19" s="1"/>
  <c r="Q12" i="19" s="1"/>
  <c r="R12" i="19" s="1"/>
  <c r="O12" i="19" s="1"/>
  <c r="P12" i="19" s="1"/>
  <c r="Q11" i="19" s="1"/>
  <c r="R11" i="19" s="1"/>
  <c r="O11" i="19" s="1"/>
  <c r="P11" i="19" s="1"/>
  <c r="Q10" i="19" s="1"/>
  <c r="R10" i="19" s="1"/>
  <c r="O10" i="19" s="1"/>
  <c r="P10" i="19" s="1"/>
  <c r="Q9" i="19" s="1"/>
  <c r="R9" i="19" s="1"/>
  <c r="O9" i="19" s="1"/>
  <c r="P9" i="19" s="1"/>
  <c r="Q8" i="19" s="1"/>
  <c r="R8" i="19" s="1"/>
  <c r="O8" i="19" s="1"/>
  <c r="P8" i="19" s="1"/>
  <c r="Q7" i="19" s="1"/>
  <c r="R7" i="19" s="1"/>
  <c r="O7" i="19" s="1"/>
  <c r="P7" i="19" s="1"/>
  <c r="Q6" i="19" s="1"/>
  <c r="R6" i="19" s="1"/>
  <c r="O6" i="19" s="1"/>
  <c r="P6" i="19" s="1"/>
  <c r="Q5" i="19" s="1"/>
  <c r="R5" i="19" s="1"/>
  <c r="O5" i="19" s="1"/>
  <c r="P5" i="19" s="1"/>
  <c r="AH22" i="18" s="1"/>
  <c r="AE22" i="18" s="1"/>
  <c r="AF22" i="18" s="1"/>
  <c r="AH21" i="18" s="1"/>
  <c r="AE21" i="18" s="1"/>
  <c r="AF21" i="18" s="1"/>
  <c r="AH20" i="18" s="1"/>
  <c r="AE20" i="18" s="1"/>
  <c r="AF20" i="18" s="1"/>
  <c r="AH19" i="18" s="1"/>
  <c r="AE19" i="18" s="1"/>
  <c r="AF19" i="18" s="1"/>
  <c r="AH18" i="18" s="1"/>
  <c r="AE18" i="18" s="1"/>
  <c r="AF18" i="18" s="1"/>
  <c r="AH17" i="18" s="1"/>
  <c r="AE17" i="18" s="1"/>
  <c r="AF17" i="18" s="1"/>
  <c r="AH16" i="18" s="1"/>
  <c r="AE16" i="18" s="1"/>
  <c r="AF16" i="18" s="1"/>
  <c r="AH15" i="18" s="1"/>
  <c r="AE15" i="18" s="1"/>
  <c r="AF15" i="18" s="1"/>
  <c r="AH14" i="18" s="1"/>
  <c r="AE14" i="18" s="1"/>
  <c r="AF14" i="18" s="1"/>
  <c r="AH13" i="18" s="1"/>
  <c r="AE13" i="18" s="1"/>
  <c r="AF13" i="18" s="1"/>
  <c r="AH12" i="18" s="1"/>
  <c r="AE12" i="18" s="1"/>
  <c r="AF12" i="18" s="1"/>
  <c r="AH11" i="18" s="1"/>
  <c r="AE11" i="18" s="1"/>
  <c r="AF11" i="18" s="1"/>
  <c r="AH10" i="18" s="1"/>
  <c r="AE10" i="18" s="1"/>
  <c r="AF10" i="18" s="1"/>
  <c r="AH9" i="18" s="1"/>
  <c r="AE9" i="18" s="1"/>
  <c r="AF9" i="18" s="1"/>
  <c r="AH8" i="18" s="1"/>
  <c r="AE8" i="18" s="1"/>
  <c r="AF8" i="18" s="1"/>
  <c r="AH7" i="18" s="1"/>
  <c r="AE7" i="18" s="1"/>
  <c r="AF7" i="18" s="1"/>
  <c r="AH6" i="18" s="1"/>
  <c r="AE6" i="18" s="1"/>
  <c r="AF6" i="18" s="1"/>
  <c r="AH5" i="18" s="1"/>
  <c r="AE5" i="18" s="1"/>
  <c r="AF5" i="18" s="1"/>
  <c r="AH4" i="18" s="1"/>
  <c r="AE4" i="18" s="1"/>
  <c r="AF4" i="18" s="1"/>
  <c r="AH22" i="17" s="1"/>
  <c r="AE22" i="17" s="1"/>
  <c r="AF22" i="17" s="1"/>
  <c r="AH21" i="17" s="1"/>
  <c r="AE21" i="17" s="1"/>
  <c r="AF21" i="17" s="1"/>
  <c r="AH20" i="17" s="1"/>
  <c r="AE20" i="17" s="1"/>
  <c r="AF20" i="17" s="1"/>
  <c r="AH19" i="17" s="1"/>
  <c r="AE19" i="17" s="1"/>
  <c r="AF19" i="17" s="1"/>
  <c r="AH18" i="17" s="1"/>
  <c r="AE18" i="17" s="1"/>
  <c r="AF18" i="17" s="1"/>
  <c r="AH17" i="17" s="1"/>
  <c r="AE17" i="17" s="1"/>
  <c r="AF17" i="17" s="1"/>
  <c r="AH16" i="17" s="1"/>
  <c r="AE16" i="17" s="1"/>
  <c r="AF16" i="17" s="1"/>
  <c r="AH15" i="17" s="1"/>
  <c r="AE15" i="17" s="1"/>
  <c r="AF15" i="17" s="1"/>
  <c r="AH14" i="17" s="1"/>
  <c r="AE14" i="17" s="1"/>
  <c r="AF14" i="17" s="1"/>
  <c r="AH13" i="17" s="1"/>
  <c r="AE13" i="17" s="1"/>
  <c r="AF13" i="17" s="1"/>
  <c r="AH12" i="17" s="1"/>
  <c r="AE12" i="17" s="1"/>
  <c r="AF12" i="17" s="1"/>
  <c r="AH11" i="17" s="1"/>
  <c r="AE11" i="17" s="1"/>
  <c r="AF11" i="17" s="1"/>
  <c r="AH10" i="17" s="1"/>
  <c r="AE10" i="17" s="1"/>
  <c r="AF10" i="17" s="1"/>
  <c r="AH9" i="17" s="1"/>
  <c r="AE9" i="17" s="1"/>
  <c r="AF9" i="17" s="1"/>
  <c r="AH8" i="17" s="1"/>
  <c r="AE8" i="17" s="1"/>
  <c r="AF8" i="17" s="1"/>
  <c r="AH7" i="17" s="1"/>
  <c r="AE7" i="17" s="1"/>
  <c r="AF7" i="17" s="1"/>
  <c r="AH6" i="17" s="1"/>
  <c r="AE6" i="17" s="1"/>
  <c r="AF6" i="17" s="1"/>
  <c r="AH5" i="17" s="1"/>
  <c r="AE5" i="17" s="1"/>
  <c r="AF5" i="17" s="1"/>
  <c r="AH4" i="17" s="1"/>
  <c r="AE4" i="17" s="1"/>
  <c r="AF4" i="17" s="1"/>
  <c r="AH22" i="16" s="1"/>
  <c r="AE22" i="16" s="1"/>
  <c r="AF22" i="16" s="1"/>
  <c r="AH21" i="16" s="1"/>
  <c r="AE21" i="16" s="1"/>
  <c r="AF21" i="16" s="1"/>
  <c r="AH20" i="16" s="1"/>
  <c r="AE20" i="16" s="1"/>
  <c r="AF20" i="16" s="1"/>
  <c r="AH19" i="16" s="1"/>
  <c r="AE19" i="16" s="1"/>
  <c r="AF19" i="16" s="1"/>
  <c r="AH18" i="16" s="1"/>
  <c r="AE18" i="16" s="1"/>
  <c r="AF18" i="16" s="1"/>
  <c r="AH17" i="16" s="1"/>
  <c r="AE17" i="16" s="1"/>
  <c r="AF17" i="16" s="1"/>
  <c r="AH16" i="16" s="1"/>
  <c r="AE16" i="16" s="1"/>
  <c r="AF16" i="16" s="1"/>
  <c r="AH15" i="16" s="1"/>
  <c r="AE15" i="16" s="1"/>
  <c r="AF15" i="16" s="1"/>
  <c r="AH14" i="16" s="1"/>
  <c r="AE14" i="16" s="1"/>
  <c r="AF14" i="16" s="1"/>
  <c r="AH13" i="16" s="1"/>
  <c r="AE13" i="16" s="1"/>
  <c r="AF13" i="16" s="1"/>
  <c r="AH12" i="16" s="1"/>
  <c r="AE12" i="16" s="1"/>
  <c r="AF12" i="16" s="1"/>
  <c r="AH11" i="16" s="1"/>
  <c r="AE11" i="16" s="1"/>
  <c r="AF11" i="16" s="1"/>
  <c r="AH10" i="16" s="1"/>
  <c r="AE10" i="16" s="1"/>
  <c r="AF10" i="16" s="1"/>
  <c r="AH9" i="16" s="1"/>
  <c r="AE9" i="16" s="1"/>
  <c r="AF9" i="16" s="1"/>
  <c r="AH8" i="16" s="1"/>
  <c r="AE8" i="16" s="1"/>
  <c r="AF8" i="16" s="1"/>
  <c r="AH7" i="16" s="1"/>
  <c r="AE7" i="16" s="1"/>
  <c r="AF7" i="16" s="1"/>
  <c r="AH6" i="16" s="1"/>
  <c r="AE6" i="16" s="1"/>
  <c r="AF6" i="16" s="1"/>
  <c r="AH5" i="16" s="1"/>
  <c r="AE5" i="16" s="1"/>
  <c r="AF5" i="16" s="1"/>
  <c r="AH4" i="16" s="1"/>
  <c r="AE4" i="16" s="1"/>
  <c r="AF4" i="16" s="1"/>
  <c r="AH22" i="15" s="1"/>
  <c r="AE22" i="15" s="1"/>
  <c r="AF22" i="15" s="1"/>
  <c r="AH21" i="15" s="1"/>
  <c r="AE21" i="15" s="1"/>
  <c r="AF21" i="15" s="1"/>
  <c r="AH20" i="15" s="1"/>
  <c r="AE20" i="15" s="1"/>
  <c r="AF20" i="15" s="1"/>
  <c r="AH19" i="15" s="1"/>
  <c r="AE19" i="15" s="1"/>
  <c r="AF19" i="15" s="1"/>
  <c r="AH18" i="15" s="1"/>
  <c r="AE18" i="15" s="1"/>
  <c r="AF18" i="15" s="1"/>
  <c r="AH17" i="15" s="1"/>
  <c r="AE17" i="15" s="1"/>
  <c r="AF17" i="15" s="1"/>
  <c r="AH16" i="15" s="1"/>
  <c r="AE16" i="15" s="1"/>
  <c r="AF16" i="15" s="1"/>
  <c r="AH15" i="15" s="1"/>
  <c r="AE15" i="15" s="1"/>
  <c r="AF15" i="15" s="1"/>
  <c r="AH14" i="15" s="1"/>
  <c r="AE14" i="15" s="1"/>
  <c r="AF14" i="15" s="1"/>
  <c r="AH13" i="15" s="1"/>
  <c r="AE13" i="15" s="1"/>
  <c r="AF13" i="15" s="1"/>
  <c r="AH12" i="15" s="1"/>
  <c r="AE12" i="15" s="1"/>
  <c r="AF12" i="15" s="1"/>
  <c r="AH11" i="15" s="1"/>
  <c r="AE11" i="15" s="1"/>
  <c r="AF11" i="15" s="1"/>
  <c r="AH10" i="15" s="1"/>
  <c r="AE10" i="15" s="1"/>
  <c r="AF10" i="15" s="1"/>
  <c r="AH9" i="15" s="1"/>
  <c r="AE9" i="15" s="1"/>
  <c r="AF9" i="15" s="1"/>
  <c r="AH8" i="15" s="1"/>
  <c r="AE8" i="15" s="1"/>
  <c r="AF8" i="15" s="1"/>
  <c r="AH7" i="15" s="1"/>
  <c r="AE7" i="15" s="1"/>
  <c r="AF7" i="15" s="1"/>
  <c r="AH6" i="15" s="1"/>
  <c r="AE6" i="15" s="1"/>
  <c r="AF6" i="15" s="1"/>
  <c r="AH5" i="15" s="1"/>
  <c r="AE5" i="15" s="1"/>
  <c r="AF5" i="15" s="1"/>
  <c r="AH4" i="15" s="1"/>
  <c r="AE4" i="15" s="1"/>
  <c r="AF4" i="15" s="1"/>
  <c r="AH22" i="14" s="1"/>
  <c r="AE22" i="14" s="1"/>
  <c r="AF22" i="14" s="1"/>
  <c r="AH21" i="14" s="1"/>
  <c r="AE21" i="14" s="1"/>
  <c r="AF21" i="14" s="1"/>
  <c r="AH20" i="14" s="1"/>
  <c r="AE20" i="14" s="1"/>
  <c r="AF20" i="14" s="1"/>
  <c r="AH19" i="14" s="1"/>
  <c r="AE19" i="14" s="1"/>
  <c r="AF19" i="14" s="1"/>
  <c r="AH18" i="14" s="1"/>
  <c r="AE18" i="14" s="1"/>
  <c r="AF18" i="14" s="1"/>
  <c r="AH17" i="14" s="1"/>
  <c r="AE17" i="14" s="1"/>
  <c r="AF17" i="14" s="1"/>
  <c r="AH16" i="14" s="1"/>
  <c r="AE16" i="14" s="1"/>
  <c r="AF16" i="14" s="1"/>
  <c r="AH15" i="14" s="1"/>
  <c r="AE15" i="14" s="1"/>
  <c r="AF15" i="14" s="1"/>
  <c r="AH14" i="14" s="1"/>
  <c r="AE14" i="14" s="1"/>
  <c r="AF14" i="14" s="1"/>
  <c r="AH13" i="14" s="1"/>
  <c r="AE13" i="14" s="1"/>
  <c r="AF13" i="14" s="1"/>
  <c r="AH12" i="14" s="1"/>
  <c r="AE12" i="14" s="1"/>
  <c r="AF12" i="14" s="1"/>
  <c r="AH11" i="14" s="1"/>
  <c r="AE11" i="14" s="1"/>
  <c r="AF11" i="14" s="1"/>
  <c r="AH10" i="14" s="1"/>
  <c r="AE10" i="14" s="1"/>
  <c r="AF10" i="14" s="1"/>
  <c r="AH9" i="14" s="1"/>
  <c r="AE9" i="14" s="1"/>
  <c r="AF9" i="14" s="1"/>
  <c r="AH8" i="14" s="1"/>
  <c r="AE8" i="14" s="1"/>
  <c r="AF8" i="14" s="1"/>
  <c r="AH7" i="14" s="1"/>
  <c r="AE7" i="14" s="1"/>
  <c r="AF7" i="14" s="1"/>
  <c r="AH6" i="14" s="1"/>
  <c r="AE6" i="14" s="1"/>
  <c r="AF6" i="14" s="1"/>
  <c r="AH5" i="14" s="1"/>
  <c r="AE5" i="14" s="1"/>
  <c r="AF5" i="14" s="1"/>
  <c r="AH4" i="14" s="1"/>
  <c r="AE4" i="14" s="1"/>
  <c r="AF4" i="14" s="1"/>
  <c r="AH22" i="13" s="1"/>
  <c r="AE22" i="13" s="1"/>
  <c r="AF22" i="13" s="1"/>
  <c r="AH21" i="13" s="1"/>
  <c r="AE21" i="13" s="1"/>
  <c r="AF21" i="13" s="1"/>
  <c r="AH20" i="13" s="1"/>
  <c r="AE20" i="13" s="1"/>
  <c r="AF20" i="13" s="1"/>
  <c r="AH19" i="13" s="1"/>
  <c r="AE19" i="13" s="1"/>
  <c r="AF19" i="13" s="1"/>
  <c r="AH18" i="13" s="1"/>
  <c r="AE18" i="13" s="1"/>
  <c r="AF18" i="13" s="1"/>
  <c r="AH17" i="13" s="1"/>
  <c r="AE17" i="13" s="1"/>
  <c r="AF17" i="13" s="1"/>
  <c r="AH16" i="13" s="1"/>
  <c r="AE16" i="13" s="1"/>
  <c r="AF16" i="13" s="1"/>
  <c r="AH15" i="13" s="1"/>
  <c r="AE15" i="13" s="1"/>
  <c r="AF15" i="13" s="1"/>
  <c r="AH14" i="13" s="1"/>
  <c r="AE14" i="13" s="1"/>
  <c r="AF14" i="13" s="1"/>
  <c r="AH13" i="13" s="1"/>
  <c r="AE13" i="13" s="1"/>
  <c r="AF13" i="13" s="1"/>
  <c r="AH12" i="13" s="1"/>
  <c r="AE12" i="13" s="1"/>
  <c r="AF12" i="13" s="1"/>
  <c r="AH11" i="13" s="1"/>
  <c r="AE11" i="13" s="1"/>
  <c r="AF11" i="13" s="1"/>
  <c r="AH10" i="13" s="1"/>
  <c r="AE10" i="13" s="1"/>
  <c r="AF10" i="13" s="1"/>
  <c r="AH9" i="13" s="1"/>
  <c r="AE9" i="13" s="1"/>
  <c r="AF9" i="13" s="1"/>
  <c r="AH8" i="13" s="1"/>
  <c r="AE8" i="13" s="1"/>
  <c r="AF8" i="13" s="1"/>
  <c r="AH7" i="13" s="1"/>
  <c r="AE7" i="13" s="1"/>
  <c r="AF7" i="13" s="1"/>
  <c r="AH6" i="13" s="1"/>
  <c r="AE6" i="13" s="1"/>
  <c r="AF6" i="13" s="1"/>
  <c r="AH5" i="13" s="1"/>
  <c r="AE5" i="13" s="1"/>
  <c r="AF5" i="13" s="1"/>
  <c r="AH4" i="13" s="1"/>
  <c r="AE4" i="13" s="1"/>
  <c r="AF4" i="13" s="1"/>
  <c r="AH22" i="12" s="1"/>
  <c r="AE22" i="12" s="1"/>
  <c r="AF22" i="12" s="1"/>
  <c r="AH21" i="12" s="1"/>
  <c r="AE21" i="12" s="1"/>
  <c r="AF21" i="12" s="1"/>
  <c r="AH20" i="12" s="1"/>
  <c r="AE20" i="12" s="1"/>
  <c r="AF20" i="12" s="1"/>
  <c r="AH19" i="12" s="1"/>
  <c r="AE19" i="12" s="1"/>
  <c r="AF19" i="12" s="1"/>
  <c r="AH18" i="12" s="1"/>
  <c r="AE18" i="12" s="1"/>
  <c r="AF18" i="12" s="1"/>
  <c r="AH17" i="12" s="1"/>
  <c r="AE17" i="12" s="1"/>
  <c r="AF17" i="12" s="1"/>
  <c r="AH16" i="12" s="1"/>
  <c r="AE16" i="12" s="1"/>
  <c r="AF16" i="12" s="1"/>
  <c r="AH15" i="12" s="1"/>
  <c r="AE15" i="12" s="1"/>
  <c r="AF15" i="12" s="1"/>
  <c r="AH14" i="12" s="1"/>
  <c r="AE14" i="12" s="1"/>
  <c r="AF14" i="12" s="1"/>
  <c r="AH13" i="12" s="1"/>
  <c r="AE13" i="12" s="1"/>
  <c r="AF13" i="12" s="1"/>
  <c r="AH12" i="12" s="1"/>
  <c r="AE12" i="12" s="1"/>
  <c r="AF12" i="12" s="1"/>
  <c r="AH11" i="12" s="1"/>
  <c r="AE11" i="12" s="1"/>
  <c r="AF11" i="12" s="1"/>
  <c r="AH10" i="12" s="1"/>
  <c r="AE10" i="12" s="1"/>
  <c r="AF10" i="12" s="1"/>
  <c r="AH9" i="12" s="1"/>
  <c r="AE9" i="12" s="1"/>
  <c r="AF9" i="12" s="1"/>
  <c r="AH8" i="12" s="1"/>
  <c r="AE8" i="12" s="1"/>
  <c r="AF8" i="12" s="1"/>
  <c r="AH7" i="12" s="1"/>
  <c r="AE7" i="12" s="1"/>
  <c r="AF7" i="12" s="1"/>
  <c r="AH6" i="12" s="1"/>
  <c r="AE6" i="12" s="1"/>
  <c r="AF6" i="12" s="1"/>
  <c r="AH5" i="12" s="1"/>
  <c r="AE5" i="12" s="1"/>
  <c r="AF5" i="12" s="1"/>
  <c r="AH4" i="12" s="1"/>
  <c r="AE4" i="12" s="1"/>
  <c r="AF4" i="12" s="1"/>
  <c r="AH22" i="11" s="1"/>
  <c r="AE22" i="11" s="1"/>
  <c r="AF22" i="11" s="1"/>
  <c r="AH21" i="11" s="1"/>
  <c r="AE21" i="11" s="1"/>
  <c r="AF21" i="11" s="1"/>
  <c r="AH20" i="11" s="1"/>
  <c r="AE20" i="11" s="1"/>
  <c r="AF20" i="11" s="1"/>
  <c r="AH19" i="11" s="1"/>
  <c r="AE19" i="11" s="1"/>
  <c r="AF19" i="11" s="1"/>
  <c r="AH18" i="11" s="1"/>
  <c r="AE18" i="11" s="1"/>
  <c r="AF18" i="11" s="1"/>
  <c r="AH17" i="11" s="1"/>
  <c r="AE17" i="11" s="1"/>
  <c r="AF17" i="11" s="1"/>
  <c r="AH16" i="11" s="1"/>
  <c r="AE16" i="11" s="1"/>
  <c r="AF16" i="11" s="1"/>
  <c r="AH15" i="11" s="1"/>
  <c r="AE15" i="11" s="1"/>
  <c r="AF15" i="11" s="1"/>
  <c r="AH14" i="11" s="1"/>
  <c r="AE14" i="11" s="1"/>
  <c r="AF14" i="11" s="1"/>
  <c r="AH13" i="11" s="1"/>
  <c r="AE13" i="11" s="1"/>
  <c r="AF13" i="11" s="1"/>
  <c r="AH12" i="11" s="1"/>
  <c r="AE12" i="11" s="1"/>
  <c r="AF12" i="11" s="1"/>
  <c r="AH11" i="11" s="1"/>
  <c r="AE11" i="11" s="1"/>
  <c r="AF11" i="11" s="1"/>
  <c r="AH10" i="11" s="1"/>
  <c r="AE10" i="11" s="1"/>
  <c r="AF10" i="11" s="1"/>
  <c r="AH9" i="11" s="1"/>
  <c r="AE9" i="11" s="1"/>
  <c r="AF9" i="11" s="1"/>
  <c r="AH8" i="11" s="1"/>
  <c r="AE8" i="11" s="1"/>
  <c r="AF8" i="11" s="1"/>
  <c r="AH7" i="11" s="1"/>
  <c r="AE7" i="11" s="1"/>
  <c r="AF7" i="11" s="1"/>
  <c r="AH6" i="11" s="1"/>
  <c r="AE6" i="11" s="1"/>
  <c r="AF6" i="11" s="1"/>
  <c r="AH5" i="11" s="1"/>
  <c r="AE5" i="11" s="1"/>
  <c r="AF5" i="11" s="1"/>
  <c r="AH4" i="11" s="1"/>
  <c r="AE4" i="11" s="1"/>
  <c r="AF4" i="11" s="1"/>
  <c r="AH22" i="10" s="1"/>
  <c r="AE22" i="10" s="1"/>
  <c r="AF22" i="10" s="1"/>
  <c r="AH21" i="10" s="1"/>
  <c r="AE21" i="10" s="1"/>
  <c r="AF21" i="10" s="1"/>
  <c r="AH20" i="10" s="1"/>
  <c r="AE20" i="10" s="1"/>
  <c r="AF20" i="10" s="1"/>
  <c r="AH19" i="10" s="1"/>
  <c r="AE19" i="10" s="1"/>
  <c r="AF19" i="10" s="1"/>
  <c r="AH18" i="10" s="1"/>
  <c r="AE18" i="10" s="1"/>
  <c r="AF18" i="10" s="1"/>
  <c r="AH17" i="10" s="1"/>
  <c r="AE17" i="10" s="1"/>
  <c r="AF17" i="10" s="1"/>
  <c r="AH16" i="10" s="1"/>
  <c r="AE16" i="10" s="1"/>
  <c r="AF16" i="10" s="1"/>
  <c r="AH15" i="10" s="1"/>
  <c r="AE15" i="10" s="1"/>
  <c r="AF15" i="10" s="1"/>
  <c r="AH14" i="10" s="1"/>
  <c r="AE14" i="10" s="1"/>
  <c r="AF14" i="10" s="1"/>
  <c r="AH13" i="10" s="1"/>
  <c r="AE13" i="10" s="1"/>
  <c r="AF13" i="10" s="1"/>
  <c r="AH12" i="10" s="1"/>
  <c r="AE12" i="10" s="1"/>
  <c r="AF12" i="10" s="1"/>
  <c r="AH11" i="10" s="1"/>
  <c r="AE11" i="10" s="1"/>
  <c r="AF11" i="10" s="1"/>
  <c r="AH10" i="10" s="1"/>
  <c r="AE10" i="10" s="1"/>
  <c r="AF10" i="10" s="1"/>
  <c r="AH9" i="10" s="1"/>
  <c r="AE9" i="10" s="1"/>
  <c r="AF9" i="10" s="1"/>
  <c r="AH8" i="10" s="1"/>
  <c r="AE8" i="10" s="1"/>
  <c r="AF8" i="10" s="1"/>
  <c r="AH7" i="10" s="1"/>
  <c r="AE7" i="10" s="1"/>
  <c r="AF7" i="10" s="1"/>
  <c r="AH6" i="10" s="1"/>
  <c r="AE6" i="10" s="1"/>
  <c r="AF6" i="10" s="1"/>
  <c r="AH5" i="10" s="1"/>
  <c r="AE5" i="10" s="1"/>
  <c r="AF5" i="10" s="1"/>
  <c r="AH4" i="10" s="1"/>
  <c r="AE4" i="10" s="1"/>
  <c r="AF4" i="10" s="1"/>
  <c r="AH22" i="9" s="1"/>
  <c r="AE22" i="9" s="1"/>
  <c r="AF22" i="9" s="1"/>
  <c r="AH21" i="9" s="1"/>
  <c r="AE21" i="9" s="1"/>
  <c r="AF21" i="9" s="1"/>
  <c r="AH20" i="9" s="1"/>
  <c r="AE20" i="9" s="1"/>
  <c r="AF20" i="9" s="1"/>
  <c r="AH19" i="9" s="1"/>
  <c r="AE19" i="9" s="1"/>
  <c r="AF19" i="9" s="1"/>
  <c r="AH18" i="9" s="1"/>
  <c r="AE18" i="9" s="1"/>
  <c r="AF18" i="9" s="1"/>
  <c r="AH17" i="9" s="1"/>
  <c r="AE17" i="9" s="1"/>
  <c r="AF17" i="9" s="1"/>
  <c r="AH16" i="9" s="1"/>
  <c r="AE16" i="9" s="1"/>
  <c r="AF16" i="9" s="1"/>
  <c r="AH15" i="9" s="1"/>
  <c r="AE15" i="9" s="1"/>
  <c r="AF15" i="9" s="1"/>
  <c r="AH14" i="9" s="1"/>
  <c r="AE14" i="9" s="1"/>
  <c r="AF14" i="9" s="1"/>
  <c r="AH13" i="9" s="1"/>
  <c r="AE13" i="9" s="1"/>
  <c r="AF13" i="9" s="1"/>
  <c r="AH12" i="9" s="1"/>
  <c r="AE12" i="9" s="1"/>
  <c r="AF12" i="9" s="1"/>
  <c r="AH11" i="9" s="1"/>
  <c r="AE11" i="9" s="1"/>
  <c r="AF11" i="9" s="1"/>
  <c r="AH10" i="9" s="1"/>
  <c r="AE10" i="9" s="1"/>
  <c r="AF10" i="9" s="1"/>
  <c r="AH9" i="9" s="1"/>
  <c r="AE9" i="9" s="1"/>
  <c r="AF9" i="9" s="1"/>
  <c r="AH8" i="9" s="1"/>
  <c r="AE8" i="9" s="1"/>
  <c r="AF8" i="9" s="1"/>
  <c r="AH7" i="9" s="1"/>
  <c r="AE7" i="9" s="1"/>
  <c r="AF7" i="9" s="1"/>
  <c r="AH6" i="9" s="1"/>
  <c r="AE6" i="9" s="1"/>
  <c r="AF6" i="9" s="1"/>
  <c r="AH5" i="9" s="1"/>
  <c r="AE5" i="9" s="1"/>
  <c r="AF5" i="9" s="1"/>
  <c r="AH4" i="9" s="1"/>
  <c r="AE4" i="9" s="1"/>
  <c r="AF4" i="9" s="1"/>
  <c r="AH22" i="8" s="1"/>
  <c r="AE22" i="8" s="1"/>
  <c r="AF22" i="8" s="1"/>
  <c r="AH21" i="8" s="1"/>
  <c r="AE21" i="8" s="1"/>
  <c r="AF21" i="8" s="1"/>
  <c r="AH20" i="8" s="1"/>
  <c r="AE20" i="8" s="1"/>
  <c r="AF20" i="8" s="1"/>
  <c r="AH19" i="8" s="1"/>
  <c r="AE19" i="8" s="1"/>
  <c r="AF19" i="8" s="1"/>
  <c r="AH18" i="8" s="1"/>
  <c r="AE18" i="8" s="1"/>
  <c r="AF18" i="8" s="1"/>
  <c r="AH17" i="8" s="1"/>
  <c r="AE17" i="8" s="1"/>
  <c r="AF17" i="8" s="1"/>
  <c r="AH16" i="8" s="1"/>
  <c r="AE16" i="8" s="1"/>
  <c r="AF16" i="8" s="1"/>
  <c r="AH15" i="8" s="1"/>
  <c r="AE15" i="8" s="1"/>
  <c r="AF15" i="8" s="1"/>
  <c r="AH14" i="8" s="1"/>
  <c r="AE14" i="8" s="1"/>
  <c r="AF14" i="8" s="1"/>
  <c r="AH13" i="8" s="1"/>
  <c r="AE13" i="8" s="1"/>
  <c r="AF13" i="8" s="1"/>
  <c r="AH12" i="8" s="1"/>
  <c r="AE12" i="8" s="1"/>
  <c r="AF12" i="8" s="1"/>
  <c r="AH11" i="8" s="1"/>
  <c r="AE11" i="8" s="1"/>
  <c r="AF11" i="8" s="1"/>
  <c r="AH10" i="8" s="1"/>
  <c r="AE10" i="8" s="1"/>
  <c r="AF10" i="8" s="1"/>
  <c r="AH9" i="8" s="1"/>
  <c r="AE9" i="8" s="1"/>
  <c r="AF9" i="8" s="1"/>
  <c r="AH8" i="8" s="1"/>
  <c r="AE8" i="8" s="1"/>
  <c r="AF8" i="8" s="1"/>
  <c r="AH7" i="8" s="1"/>
  <c r="AE7" i="8" s="1"/>
  <c r="AF7" i="8" s="1"/>
  <c r="AH6" i="8" s="1"/>
  <c r="AE6" i="8" s="1"/>
  <c r="AF6" i="8" s="1"/>
  <c r="AH5" i="8" s="1"/>
  <c r="AE5" i="8" s="1"/>
  <c r="AF5" i="8" s="1"/>
  <c r="AH4" i="8" s="1"/>
  <c r="AE4" i="8" s="1"/>
  <c r="AF4" i="8" s="1"/>
  <c r="AH22" i="4" s="1"/>
  <c r="AE22" i="4" s="1"/>
  <c r="AF22" i="4" s="1"/>
  <c r="AH21" i="4" s="1"/>
  <c r="AE21" i="4" s="1"/>
  <c r="AF21" i="4" s="1"/>
  <c r="AH20" i="4" s="1"/>
  <c r="AE20" i="4" s="1"/>
  <c r="AF20" i="4" s="1"/>
  <c r="AH19" i="4" s="1"/>
  <c r="AE19" i="4" s="1"/>
  <c r="AF19" i="4" s="1"/>
  <c r="AH18" i="4" s="1"/>
  <c r="AE18" i="4" s="1"/>
  <c r="AF18" i="4" s="1"/>
  <c r="AH17" i="4" s="1"/>
  <c r="AE17" i="4" s="1"/>
  <c r="AF17" i="4" s="1"/>
  <c r="AH16" i="4" s="1"/>
  <c r="AE16" i="4" s="1"/>
  <c r="AF16" i="4" s="1"/>
  <c r="AH15" i="4" s="1"/>
  <c r="AE15" i="4" s="1"/>
  <c r="AF15" i="4" s="1"/>
  <c r="AH14" i="4" s="1"/>
  <c r="AE14" i="4" s="1"/>
  <c r="AF14" i="4" s="1"/>
  <c r="AH13" i="4" s="1"/>
  <c r="AE13" i="4" s="1"/>
  <c r="AF13" i="4" s="1"/>
  <c r="AH12" i="4" s="1"/>
  <c r="AE12" i="4" s="1"/>
  <c r="AF12" i="4" s="1"/>
  <c r="AH11" i="4" s="1"/>
  <c r="AE11" i="4" s="1"/>
  <c r="AF11" i="4" s="1"/>
  <c r="AH10" i="4" s="1"/>
  <c r="AE10" i="4" s="1"/>
  <c r="AF10" i="4" s="1"/>
  <c r="AH9" i="4" s="1"/>
  <c r="AE9" i="4" s="1"/>
  <c r="AF9" i="4" s="1"/>
  <c r="AH8" i="4" s="1"/>
  <c r="AE8" i="4" s="1"/>
  <c r="AF8" i="4" s="1"/>
  <c r="AH7" i="4" s="1"/>
  <c r="AE7" i="4" s="1"/>
  <c r="AF7" i="4" s="1"/>
  <c r="AH6" i="4" s="1"/>
  <c r="AE6" i="4" s="1"/>
  <c r="AF6" i="4" s="1"/>
  <c r="AH5" i="4" s="1"/>
  <c r="AE5" i="4" s="1"/>
  <c r="AF5" i="4" s="1"/>
  <c r="AH4" i="4" s="1"/>
  <c r="AE4" i="4" s="1"/>
  <c r="AF4" i="4" s="1"/>
  <c r="AJ3" i="4" l="1"/>
  <c r="AJ20" i="4"/>
  <c r="AJ13" i="4"/>
  <c r="AJ14" i="4"/>
  <c r="AJ12" i="4"/>
  <c r="AJ5" i="4"/>
  <c r="AJ16" i="4"/>
  <c r="AJ17" i="4"/>
  <c r="AJ8" i="4"/>
  <c r="AJ9" i="4"/>
  <c r="AJ19" i="4"/>
  <c r="AJ22" i="4"/>
  <c r="AJ15" i="4"/>
  <c r="AJ4" i="4"/>
  <c r="AJ23" i="4"/>
  <c r="AJ21" i="4"/>
  <c r="AJ6" i="4"/>
  <c r="AJ11" i="4"/>
  <c r="AJ7" i="4"/>
  <c r="AJ10" i="4"/>
  <c r="AJ18" i="4"/>
  <c r="AJ14" i="11"/>
  <c r="AJ22" i="11"/>
  <c r="AJ12" i="11"/>
  <c r="AJ20" i="11"/>
  <c r="AJ13" i="11"/>
  <c r="AJ7" i="11"/>
  <c r="AJ16" i="11"/>
  <c r="AJ17" i="11"/>
  <c r="AJ10" i="11"/>
  <c r="AJ3" i="11"/>
  <c r="AJ6" i="11"/>
  <c r="AJ23" i="11"/>
  <c r="AJ18" i="11"/>
  <c r="AJ21" i="11"/>
  <c r="AJ9" i="11"/>
  <c r="AJ4" i="11"/>
  <c r="AJ15" i="11"/>
  <c r="AJ8" i="11"/>
  <c r="AJ5" i="11"/>
  <c r="AJ11" i="11"/>
  <c r="AJ19" i="11"/>
  <c r="AJ7" i="15"/>
  <c r="AJ16" i="15"/>
  <c r="AJ8" i="15"/>
  <c r="AJ9" i="15"/>
  <c r="AJ15" i="15"/>
  <c r="AJ20" i="15"/>
  <c r="AJ18" i="15"/>
  <c r="AJ22" i="15"/>
  <c r="AJ14" i="15"/>
  <c r="AJ23" i="15"/>
  <c r="AJ5" i="15"/>
  <c r="AJ17" i="15"/>
  <c r="AJ4" i="15"/>
  <c r="AJ11" i="15"/>
  <c r="AJ19" i="15"/>
  <c r="AJ13" i="15"/>
  <c r="AJ10" i="15"/>
  <c r="AJ3" i="15"/>
  <c r="AJ21" i="15"/>
  <c r="AJ6" i="15"/>
  <c r="AJ12" i="15"/>
  <c r="T15" i="19"/>
  <c r="T10" i="19"/>
  <c r="T21" i="19"/>
  <c r="T5" i="19"/>
  <c r="T9" i="19"/>
  <c r="T14" i="19"/>
  <c r="T20" i="19"/>
  <c r="T8" i="19"/>
  <c r="T19" i="19"/>
  <c r="T22" i="19"/>
  <c r="T13" i="19"/>
  <c r="T4" i="19"/>
  <c r="T23" i="19"/>
  <c r="T18" i="19"/>
  <c r="T24" i="19"/>
  <c r="T11" i="19"/>
  <c r="T7" i="19"/>
  <c r="T6" i="19"/>
  <c r="T16" i="19"/>
  <c r="T17" i="19"/>
  <c r="T12" i="19"/>
  <c r="AJ22" i="10"/>
  <c r="AJ12" i="10"/>
  <c r="AJ6" i="10"/>
  <c r="AJ9" i="10"/>
  <c r="AJ10" i="10"/>
  <c r="AJ11" i="10"/>
  <c r="AJ20" i="10"/>
  <c r="AJ7" i="10"/>
  <c r="AJ3" i="10"/>
  <c r="AJ21" i="10"/>
  <c r="AJ5" i="10"/>
  <c r="AJ14" i="10"/>
  <c r="AJ4" i="10"/>
  <c r="AJ16" i="10"/>
  <c r="AJ13" i="10"/>
  <c r="AJ18" i="10"/>
  <c r="AJ15" i="10"/>
  <c r="AJ23" i="10"/>
  <c r="AJ17" i="10"/>
  <c r="AJ19" i="10"/>
  <c r="AJ8" i="10"/>
  <c r="AJ10" i="14"/>
  <c r="AJ16" i="14"/>
  <c r="AJ7" i="14"/>
  <c r="AJ19" i="14"/>
  <c r="AJ14" i="14"/>
  <c r="AJ3" i="14"/>
  <c r="AJ22" i="14"/>
  <c r="AJ23" i="14"/>
  <c r="AJ9" i="14"/>
  <c r="AJ8" i="14"/>
  <c r="AJ20" i="14"/>
  <c r="AJ11" i="14"/>
  <c r="AJ18" i="14"/>
  <c r="AJ5" i="14"/>
  <c r="AJ15" i="14"/>
  <c r="AJ6" i="14"/>
  <c r="AJ12" i="14"/>
  <c r="AJ21" i="14"/>
  <c r="AJ4" i="14"/>
  <c r="AJ13" i="14"/>
  <c r="AJ17" i="14"/>
  <c r="AJ17" i="18"/>
  <c r="AJ3" i="18"/>
  <c r="AJ4" i="18"/>
  <c r="AJ16" i="18"/>
  <c r="AJ18" i="18"/>
  <c r="AJ12" i="18"/>
  <c r="AJ20" i="18"/>
  <c r="AJ23" i="18"/>
  <c r="AJ21" i="18"/>
  <c r="AJ7" i="18"/>
  <c r="AJ8" i="18"/>
  <c r="AJ15" i="18"/>
  <c r="AJ11" i="18"/>
  <c r="AJ6" i="18"/>
  <c r="AJ9" i="18"/>
  <c r="AJ22" i="18"/>
  <c r="AJ10" i="18"/>
  <c r="AJ5" i="18"/>
  <c r="AJ19" i="18"/>
  <c r="AJ14" i="18"/>
  <c r="AJ13" i="18"/>
  <c r="AJ3" i="9"/>
  <c r="AJ16" i="9"/>
  <c r="AJ12" i="9"/>
  <c r="AJ15" i="9"/>
  <c r="AJ19" i="9"/>
  <c r="AJ13" i="9"/>
  <c r="AJ21" i="9"/>
  <c r="AJ10" i="9"/>
  <c r="AJ4" i="9"/>
  <c r="AJ14" i="9"/>
  <c r="AJ11" i="9"/>
  <c r="AJ20" i="9"/>
  <c r="AJ17" i="9"/>
  <c r="AJ6" i="9"/>
  <c r="AJ23" i="9"/>
  <c r="AJ7" i="9"/>
  <c r="AJ9" i="9"/>
  <c r="AJ18" i="9"/>
  <c r="AJ8" i="9"/>
  <c r="AJ5" i="9"/>
  <c r="AJ22" i="9"/>
  <c r="AJ9" i="13"/>
  <c r="AJ6" i="13"/>
  <c r="AJ13" i="13"/>
  <c r="AJ11" i="13"/>
  <c r="AJ15" i="13"/>
  <c r="AJ23" i="13"/>
  <c r="AJ7" i="13"/>
  <c r="AJ3" i="13"/>
  <c r="AJ12" i="13"/>
  <c r="AJ16" i="13"/>
  <c r="AJ17" i="13"/>
  <c r="AJ5" i="13"/>
  <c r="AJ18" i="13"/>
  <c r="AJ8" i="13"/>
  <c r="AJ10" i="13"/>
  <c r="AJ22" i="13"/>
  <c r="AJ21" i="13"/>
  <c r="AJ19" i="13"/>
  <c r="AJ4" i="13"/>
  <c r="AJ20" i="13"/>
  <c r="AJ14" i="13"/>
  <c r="AJ14" i="17"/>
  <c r="AJ19" i="17"/>
  <c r="AJ3" i="17"/>
  <c r="AJ11" i="17"/>
  <c r="AJ17" i="17"/>
  <c r="AJ20" i="17"/>
  <c r="AJ12" i="17"/>
  <c r="AJ21" i="17"/>
  <c r="AJ9" i="17"/>
  <c r="AJ7" i="17"/>
  <c r="AJ4" i="17"/>
  <c r="AJ22" i="17"/>
  <c r="AJ13" i="17"/>
  <c r="AJ6" i="17"/>
  <c r="AJ5" i="17"/>
  <c r="AJ15" i="17"/>
  <c r="AJ8" i="17"/>
  <c r="AJ18" i="17"/>
  <c r="AJ23" i="17"/>
  <c r="AJ16" i="17"/>
  <c r="AJ10" i="17"/>
  <c r="AJ4" i="8"/>
  <c r="AJ23" i="8"/>
  <c r="AJ12" i="8"/>
  <c r="AJ15" i="8"/>
  <c r="AJ21" i="8"/>
  <c r="AJ10" i="8"/>
  <c r="AJ3" i="8"/>
  <c r="AJ22" i="8"/>
  <c r="AJ16" i="8"/>
  <c r="AJ18" i="8"/>
  <c r="AJ5" i="8"/>
  <c r="AJ17" i="8"/>
  <c r="AJ11" i="8"/>
  <c r="AJ19" i="8"/>
  <c r="AJ6" i="8"/>
  <c r="AJ7" i="8"/>
  <c r="AJ8" i="8"/>
  <c r="AJ13" i="8"/>
  <c r="AJ9" i="8"/>
  <c r="AJ20" i="8"/>
  <c r="AJ14" i="8"/>
  <c r="AJ3" i="12"/>
  <c r="AJ17" i="12"/>
  <c r="AJ16" i="12"/>
  <c r="AJ8" i="12"/>
  <c r="AJ12" i="12"/>
  <c r="AJ15" i="12"/>
  <c r="AJ11" i="12"/>
  <c r="AJ22" i="12"/>
  <c r="AJ7" i="12"/>
  <c r="AJ5" i="12"/>
  <c r="AJ10" i="12"/>
  <c r="AJ21" i="12"/>
  <c r="AJ23" i="12"/>
  <c r="AJ19" i="12"/>
  <c r="AJ9" i="12"/>
  <c r="AJ4" i="12"/>
  <c r="AJ6" i="12"/>
  <c r="AJ20" i="12"/>
  <c r="AJ14" i="12"/>
  <c r="AJ18" i="12"/>
  <c r="AJ13" i="12"/>
  <c r="AJ17" i="16"/>
  <c r="AJ16" i="16"/>
  <c r="AJ6" i="16"/>
  <c r="AJ23" i="16"/>
  <c r="AJ8" i="16"/>
  <c r="AJ13" i="16"/>
  <c r="AJ19" i="16"/>
  <c r="AJ10" i="16"/>
  <c r="AJ5" i="16"/>
  <c r="AJ21" i="16"/>
  <c r="AJ11" i="16"/>
  <c r="AJ18" i="16"/>
  <c r="AJ3" i="16"/>
  <c r="AJ9" i="16"/>
  <c r="AJ12" i="16"/>
  <c r="AJ7" i="16"/>
  <c r="AJ20" i="16"/>
  <c r="AJ15" i="16"/>
  <c r="AJ22" i="16"/>
  <c r="AJ14" i="16"/>
  <c r="AJ4" i="16"/>
  <c r="AI16" i="17" l="1"/>
  <c r="AI14" i="13"/>
  <c r="AI18" i="9"/>
  <c r="AI19" i="18"/>
  <c r="AI13" i="14"/>
  <c r="AI8" i="10"/>
  <c r="S6" i="19"/>
  <c r="AI21" i="15"/>
  <c r="AI11" i="11"/>
  <c r="AI15" i="16"/>
  <c r="AI9" i="16"/>
  <c r="AI14" i="12"/>
  <c r="AI9" i="12"/>
  <c r="AI10" i="12"/>
  <c r="AI20" i="8"/>
  <c r="AI18" i="4"/>
  <c r="AI4" i="16"/>
  <c r="AI8" i="16"/>
  <c r="AI19" i="12"/>
  <c r="AI15" i="12"/>
  <c r="AI5" i="8"/>
  <c r="AI12" i="8"/>
  <c r="AI21" i="17"/>
  <c r="AI14" i="16"/>
  <c r="AI7" i="16"/>
  <c r="AI18" i="16"/>
  <c r="AI10" i="16"/>
  <c r="AI23" i="16"/>
  <c r="AI13" i="12"/>
  <c r="AI6" i="12"/>
  <c r="AI23" i="12"/>
  <c r="AI7" i="12"/>
  <c r="AI12" i="12"/>
  <c r="AI3" i="12"/>
  <c r="AI13" i="8"/>
  <c r="AI19" i="8"/>
  <c r="AI18" i="8"/>
  <c r="AI10" i="8"/>
  <c r="AI23" i="8"/>
  <c r="AI23" i="17"/>
  <c r="AI5" i="17"/>
  <c r="AI4" i="17"/>
  <c r="AI12" i="17"/>
  <c r="AI3" i="17"/>
  <c r="AI20" i="13"/>
  <c r="AI22" i="13"/>
  <c r="AI5" i="13"/>
  <c r="AI3" i="13"/>
  <c r="AI11" i="13"/>
  <c r="AI22" i="9"/>
  <c r="AI9" i="9"/>
  <c r="AI17" i="9"/>
  <c r="AI4" i="9"/>
  <c r="AI19" i="9"/>
  <c r="AI3" i="9"/>
  <c r="AI5" i="18"/>
  <c r="AI6" i="18"/>
  <c r="AI7" i="18"/>
  <c r="AI12" i="18"/>
  <c r="AI3" i="18"/>
  <c r="AI4" i="14"/>
  <c r="AI15" i="14"/>
  <c r="AI20" i="14"/>
  <c r="AI22" i="14"/>
  <c r="AI7" i="14"/>
  <c r="AI19" i="10"/>
  <c r="AI18" i="10"/>
  <c r="AI14" i="10"/>
  <c r="AI7" i="10"/>
  <c r="AI9" i="10"/>
  <c r="S12" i="19"/>
  <c r="S7" i="19"/>
  <c r="S23" i="19"/>
  <c r="S19" i="19"/>
  <c r="S9" i="19"/>
  <c r="S15" i="19"/>
  <c r="AI3" i="15"/>
  <c r="AI11" i="15"/>
  <c r="AI23" i="15"/>
  <c r="AI20" i="15"/>
  <c r="AI16" i="15"/>
  <c r="AI5" i="11"/>
  <c r="AI9" i="11"/>
  <c r="AI6" i="11"/>
  <c r="AI16" i="11"/>
  <c r="AI12" i="11"/>
  <c r="AI10" i="4"/>
  <c r="AI21" i="4"/>
  <c r="AI22" i="4"/>
  <c r="AI17" i="4"/>
  <c r="AI14" i="4"/>
  <c r="AI20" i="16"/>
  <c r="AI5" i="16"/>
  <c r="AI20" i="12"/>
  <c r="AI17" i="12"/>
  <c r="AI6" i="8"/>
  <c r="AI3" i="8"/>
  <c r="AI22" i="17"/>
  <c r="AI22" i="16"/>
  <c r="AI12" i="16"/>
  <c r="AI11" i="16"/>
  <c r="AI19" i="16"/>
  <c r="AI6" i="16"/>
  <c r="AI18" i="12"/>
  <c r="AI4" i="12"/>
  <c r="AI21" i="12"/>
  <c r="AI22" i="12"/>
  <c r="AI8" i="12"/>
  <c r="AI14" i="8"/>
  <c r="AI8" i="8"/>
  <c r="AI11" i="8"/>
  <c r="AI16" i="8"/>
  <c r="AI21" i="8"/>
  <c r="AI4" i="8"/>
  <c r="AI18" i="17"/>
  <c r="AI6" i="17"/>
  <c r="AI7" i="17"/>
  <c r="AI20" i="17"/>
  <c r="AI19" i="17"/>
  <c r="AI4" i="13"/>
  <c r="AI10" i="13"/>
  <c r="AI17" i="13"/>
  <c r="AI7" i="13"/>
  <c r="AI13" i="13"/>
  <c r="AI5" i="9"/>
  <c r="AI7" i="9"/>
  <c r="AI20" i="9"/>
  <c r="AI10" i="9"/>
  <c r="AI15" i="9"/>
  <c r="AI13" i="18"/>
  <c r="AI10" i="18"/>
  <c r="AI11" i="18"/>
  <c r="AI21" i="18"/>
  <c r="AI18" i="18"/>
  <c r="AI17" i="18"/>
  <c r="AI21" i="14"/>
  <c r="AI5" i="14"/>
  <c r="AI8" i="14"/>
  <c r="AI3" i="14"/>
  <c r="AI16" i="14"/>
  <c r="AI17" i="10"/>
  <c r="AI13" i="10"/>
  <c r="AI5" i="10"/>
  <c r="AI20" i="10"/>
  <c r="AI6" i="10"/>
  <c r="S17" i="19"/>
  <c r="S11" i="19"/>
  <c r="S4" i="19"/>
  <c r="S8" i="19"/>
  <c r="S5" i="19"/>
  <c r="AI12" i="15"/>
  <c r="AI10" i="15"/>
  <c r="AI4" i="15"/>
  <c r="AI14" i="15"/>
  <c r="AI15" i="15"/>
  <c r="AI7" i="15"/>
  <c r="AI8" i="11"/>
  <c r="AI21" i="11"/>
  <c r="AI3" i="11"/>
  <c r="AI7" i="11"/>
  <c r="AI22" i="11"/>
  <c r="AI7" i="4"/>
  <c r="AI23" i="4"/>
  <c r="AI19" i="4"/>
  <c r="AI16" i="4"/>
  <c r="AI13" i="4"/>
  <c r="AI21" i="16"/>
  <c r="AI16" i="16"/>
  <c r="AI11" i="12"/>
  <c r="AI16" i="12"/>
  <c r="AI7" i="8"/>
  <c r="AI17" i="8"/>
  <c r="AI22" i="8"/>
  <c r="AI15" i="8"/>
  <c r="AI10" i="17"/>
  <c r="AI8" i="17"/>
  <c r="AI13" i="17"/>
  <c r="AI9" i="17"/>
  <c r="AI17" i="17"/>
  <c r="AI14" i="17"/>
  <c r="AI19" i="13"/>
  <c r="AI8" i="13"/>
  <c r="AI16" i="13"/>
  <c r="AI23" i="13"/>
  <c r="AI6" i="13"/>
  <c r="AI8" i="9"/>
  <c r="AI23" i="9"/>
  <c r="AI11" i="9"/>
  <c r="AI21" i="9"/>
  <c r="AI12" i="9"/>
  <c r="AI14" i="18"/>
  <c r="AI22" i="18"/>
  <c r="AI15" i="18"/>
  <c r="AI23" i="18"/>
  <c r="AI16" i="18"/>
  <c r="AI17" i="14"/>
  <c r="AI12" i="14"/>
  <c r="AI18" i="14"/>
  <c r="AI9" i="14"/>
  <c r="AI14" i="14"/>
  <c r="AI10" i="14"/>
  <c r="AI23" i="10"/>
  <c r="AI16" i="10"/>
  <c r="AI21" i="10"/>
  <c r="AI11" i="10"/>
  <c r="AI12" i="10"/>
  <c r="S16" i="19"/>
  <c r="S24" i="19"/>
  <c r="S13" i="19"/>
  <c r="S20" i="19"/>
  <c r="S21" i="19"/>
  <c r="AI6" i="15"/>
  <c r="AI13" i="15"/>
  <c r="AI17" i="15"/>
  <c r="AI22" i="15"/>
  <c r="AI9" i="15"/>
  <c r="AI19" i="11"/>
  <c r="AI15" i="11"/>
  <c r="AI18" i="11"/>
  <c r="AI10" i="11"/>
  <c r="AI13" i="11"/>
  <c r="AI14" i="11"/>
  <c r="AI11" i="4"/>
  <c r="AI4" i="4"/>
  <c r="AI9" i="4"/>
  <c r="AI5" i="4"/>
  <c r="AI20" i="4"/>
  <c r="AI13" i="16"/>
  <c r="AI3" i="16"/>
  <c r="AI17" i="16"/>
  <c r="AI5" i="12"/>
  <c r="AI9" i="8"/>
  <c r="AI15" i="17"/>
  <c r="AI11" i="17"/>
  <c r="AI21" i="13"/>
  <c r="AI18" i="13"/>
  <c r="AI12" i="13"/>
  <c r="AI15" i="13"/>
  <c r="AI9" i="13"/>
  <c r="AI6" i="9"/>
  <c r="AI14" i="9"/>
  <c r="AI13" i="9"/>
  <c r="AI16" i="9"/>
  <c r="AI9" i="18"/>
  <c r="AI8" i="18"/>
  <c r="AI20" i="18"/>
  <c r="AI4" i="18"/>
  <c r="AI6" i="14"/>
  <c r="AI11" i="14"/>
  <c r="AI23" i="14"/>
  <c r="AI19" i="14"/>
  <c r="AI15" i="10"/>
  <c r="AI4" i="10"/>
  <c r="AI3" i="10"/>
  <c r="AI10" i="10"/>
  <c r="AI22" i="10"/>
  <c r="S18" i="19"/>
  <c r="S22" i="19"/>
  <c r="S14" i="19"/>
  <c r="S10" i="19"/>
  <c r="AI19" i="15"/>
  <c r="AI5" i="15"/>
  <c r="AI18" i="15"/>
  <c r="AI8" i="15"/>
  <c r="AI4" i="11"/>
  <c r="AI23" i="11"/>
  <c r="AI17" i="11"/>
  <c r="AI20" i="11"/>
  <c r="AI6" i="4"/>
  <c r="AI15" i="4"/>
  <c r="AI8" i="4"/>
  <c r="AI12" i="4"/>
  <c r="AI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전유경</author>
  </authors>
  <commentList>
    <comment ref="C2" authorId="0" shapeId="0" xr:uid="{CF212C0F-960A-44E6-999F-52755A391222}">
      <text>
        <r>
          <rPr>
            <b/>
            <sz val="9"/>
            <color rgb="FF000000"/>
            <rFont val="돋움"/>
            <family val="2"/>
            <charset val="129"/>
          </rPr>
          <t>가계부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2"/>
            <charset val="129"/>
          </rPr>
          <t>사용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2"/>
            <charset val="129"/>
          </rPr>
          <t>연도를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2"/>
            <charset val="129"/>
          </rPr>
          <t>입력해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2"/>
            <charset val="129"/>
          </rPr>
          <t>주세요</t>
        </r>
        <r>
          <rPr>
            <b/>
            <sz val="9"/>
            <color rgb="FF000000"/>
            <rFont val="Tahoma"/>
            <family val="2"/>
          </rPr>
          <t xml:space="preserve">.
</t>
        </r>
        <r>
          <rPr>
            <b/>
            <sz val="9"/>
            <color rgb="FF000000"/>
            <rFont val="돋움"/>
            <family val="2"/>
            <charset val="129"/>
          </rPr>
          <t>예</t>
        </r>
        <r>
          <rPr>
            <b/>
            <sz val="9"/>
            <color rgb="FF000000"/>
            <rFont val="Tahoma"/>
            <family val="2"/>
          </rPr>
          <t>&gt; 2025</t>
        </r>
      </text>
    </comment>
    <comment ref="B22" authorId="0" shapeId="0" xr:uid="{0B08343E-56E9-48FA-AE58-D23EE4A0BCCE}">
      <text>
        <r>
          <rPr>
            <b/>
            <sz val="9"/>
            <color indexed="81"/>
            <rFont val="돋움"/>
            <family val="3"/>
            <charset val="129"/>
          </rPr>
          <t>고정비용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대분류는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및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불가능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<sst xmlns="http://schemas.openxmlformats.org/spreadsheetml/2006/main" count="2796" uniqueCount="941">
  <si>
    <t>총 입금</t>
  </si>
  <si>
    <t>총 출금</t>
  </si>
  <si>
    <t>잔액 (총 입금 - 총 출금, 예비비 포함)</t>
  </si>
  <si>
    <t>입출금 내역 관리</t>
  </si>
  <si>
    <t>입출금 내역 표</t>
  </si>
  <si>
    <t>금액 정리</t>
  </si>
  <si>
    <t>No</t>
  </si>
  <si>
    <t>내용</t>
  </si>
  <si>
    <t>태그</t>
  </si>
  <si>
    <t>구분1</t>
  </si>
  <si>
    <t>구분2</t>
  </si>
  <si>
    <t>금액</t>
  </si>
  <si>
    <t>입금</t>
  </si>
  <si>
    <t>태그 (좌측 항목은 직접 수정)</t>
  </si>
  <si>
    <t>항목</t>
  </si>
  <si>
    <t>현금영수증 필</t>
  </si>
  <si>
    <t>세금계산서 필</t>
  </si>
  <si>
    <t>입금</t>
    <phoneticPr fontId="1" type="noConversion"/>
  </si>
  <si>
    <t>매출</t>
    <phoneticPr fontId="1" type="noConversion"/>
  </si>
  <si>
    <t>잔액 (총 입금 - 총 출금), 예비비 포함</t>
    <phoneticPr fontId="1" type="noConversion"/>
  </si>
  <si>
    <t>카드</t>
  </si>
  <si>
    <t>지역화폐</t>
  </si>
  <si>
    <t>현금</t>
  </si>
  <si>
    <t>※ 결제 방법은 매출/매입 별로 각각 최대 15개 동록이 가능합니다. 수정 후에는 반드시 우측 상단에 있는 업데이트 버튼을 눌러주세요.</t>
  </si>
  <si>
    <t>대분류</t>
  </si>
  <si>
    <t>단체주문</t>
  </si>
  <si>
    <t>관리비</t>
  </si>
  <si>
    <t>CCTV</t>
  </si>
  <si>
    <t>인건비</t>
  </si>
  <si>
    <t>※ 셀/행/열 우클릭&gt;삭제 혹은 삽입 절대 하지 마세요!! (지우실때는 선택하셔서 백스페이스 혹은 Del 키를 눌러주세요~!)</t>
  </si>
  <si>
    <t>매출 결제 방법</t>
    <phoneticPr fontId="1" type="noConversion"/>
  </si>
  <si>
    <t>매입 결제 방법</t>
    <phoneticPr fontId="1" type="noConversion"/>
  </si>
  <si>
    <t>Ver</t>
    <phoneticPr fontId="1" type="noConversion"/>
  </si>
  <si>
    <t>출금</t>
    <phoneticPr fontId="1" type="noConversion"/>
  </si>
  <si>
    <t>예비비</t>
    <phoneticPr fontId="1" type="noConversion"/>
  </si>
  <si>
    <t>기타 입금</t>
    <phoneticPr fontId="1" type="noConversion"/>
  </si>
  <si>
    <t>매입</t>
    <phoneticPr fontId="1" type="noConversion"/>
  </si>
  <si>
    <t>기타 출금</t>
    <phoneticPr fontId="1" type="noConversion"/>
  </si>
  <si>
    <t>매입 총 미지급 건 수</t>
  </si>
  <si>
    <t>매입 총 미지급금</t>
  </si>
  <si>
    <t>매출 총 미수급 건 수</t>
  </si>
  <si>
    <t>매출 총 미수급금</t>
  </si>
  <si>
    <t>매입 계산서</t>
  </si>
  <si>
    <t>매출 계산서</t>
  </si>
  <si>
    <t>매입 세금 계산서</t>
  </si>
  <si>
    <t>매출 세금 계산서</t>
  </si>
  <si>
    <t>거래처명</t>
  </si>
  <si>
    <t>상세내역</t>
  </si>
  <si>
    <t>공급가액</t>
  </si>
  <si>
    <t>세액</t>
  </si>
  <si>
    <t>합계금액</t>
  </si>
  <si>
    <t>발급일</t>
  </si>
  <si>
    <t>지급일</t>
  </si>
  <si>
    <t>총 매출</t>
  </si>
  <si>
    <t>총 매입 (비용)</t>
  </si>
  <si>
    <t>순 수익 (총 매출 - 총 매입)</t>
  </si>
  <si>
    <t>매출 대비 순 수익 비율</t>
  </si>
  <si>
    <t>1월</t>
  </si>
  <si>
    <t>)</t>
  </si>
  <si>
    <t>대분류 항목별 매입 (고정비용 + 비고정비용)</t>
  </si>
  <si>
    <t>날짜</t>
  </si>
  <si>
    <t>거래처</t>
  </si>
  <si>
    <t>결제 방법</t>
  </si>
  <si>
    <t>고정비용</t>
  </si>
  <si>
    <t>매출 결제 방법</t>
  </si>
  <si>
    <t>목표</t>
  </si>
  <si>
    <t>분류</t>
  </si>
  <si>
    <t>총 합계</t>
  </si>
  <si>
    <t>매입 결제 방법</t>
  </si>
  <si>
    <t>총 매입</t>
  </si>
  <si>
    <t>메모</t>
    <phoneticPr fontId="1" type="noConversion"/>
  </si>
  <si>
    <t>구분</t>
    <phoneticPr fontId="1" type="noConversion"/>
  </si>
  <si>
    <t>대분류</t>
    <phoneticPr fontId="1" type="noConversion"/>
  </si>
  <si>
    <t>소분류</t>
    <phoneticPr fontId="1" type="noConversion"/>
  </si>
  <si>
    <t>결제방법</t>
    <phoneticPr fontId="1" type="noConversion"/>
  </si>
  <si>
    <t>태그</t>
    <phoneticPr fontId="1" type="noConversion"/>
  </si>
  <si>
    <t>매출 그래프 정리 (절대 수정/삭제 하지 마세요)</t>
    <phoneticPr fontId="1" type="noConversion"/>
  </si>
  <si>
    <t>금액 랭크</t>
    <phoneticPr fontId="1" type="noConversion"/>
  </si>
  <si>
    <t>랭크</t>
    <phoneticPr fontId="1" type="noConversion"/>
  </si>
  <si>
    <t>카테고리</t>
    <phoneticPr fontId="1" type="noConversion"/>
  </si>
  <si>
    <t>금액</t>
    <phoneticPr fontId="1" type="noConversion"/>
  </si>
  <si>
    <t>랭크 카테고리</t>
    <phoneticPr fontId="1" type="noConversion"/>
  </si>
  <si>
    <t>랭크 금액</t>
    <phoneticPr fontId="1" type="noConversion"/>
  </si>
  <si>
    <t>매입 그래프 정리 (절대 수정/삭제 하지 마세요)</t>
    <phoneticPr fontId="1" type="noConversion"/>
  </si>
  <si>
    <t>순 수입 매입 비율 그래프 (절대 수정/삭제 하지 마세요)</t>
  </si>
  <si>
    <t>구분</t>
  </si>
  <si>
    <t>그래프 비율</t>
  </si>
  <si>
    <t>순 수익</t>
  </si>
  <si>
    <t>총 매입 (지출)</t>
  </si>
  <si>
    <t>(절대 수정/삭제 하지 마세요)</t>
  </si>
  <si>
    <t>No 위치</t>
  </si>
  <si>
    <t>월</t>
  </si>
  <si>
    <t>총매출 위치</t>
  </si>
  <si>
    <t>시작일</t>
  </si>
  <si>
    <t>끝일</t>
  </si>
  <si>
    <t>매입 구분 위치</t>
    <phoneticPr fontId="1" type="noConversion"/>
  </si>
  <si>
    <t>매입 총예산 위치</t>
    <phoneticPr fontId="1" type="noConversion"/>
  </si>
  <si>
    <t>1월</t>
    <phoneticPr fontId="1" type="noConversion"/>
  </si>
  <si>
    <t>오늘 누적지출</t>
    <phoneticPr fontId="1" type="noConversion"/>
  </si>
  <si>
    <t>매출</t>
  </si>
  <si>
    <t>전달 누적지출</t>
    <phoneticPr fontId="1" type="noConversion"/>
  </si>
  <si>
    <t>전달 오늘 누적지출</t>
    <phoneticPr fontId="1" type="noConversion"/>
  </si>
  <si>
    <t>7일 누적</t>
    <phoneticPr fontId="1" type="noConversion"/>
  </si>
  <si>
    <t>2월</t>
  </si>
  <si>
    <t>2월</t>
    <phoneticPr fontId="1" type="noConversion"/>
  </si>
  <si>
    <t>3월</t>
  </si>
  <si>
    <t>3월</t>
    <phoneticPr fontId="1" type="noConversion"/>
  </si>
  <si>
    <t>5월</t>
  </si>
  <si>
    <t>5월</t>
    <phoneticPr fontId="1" type="noConversion"/>
  </si>
  <si>
    <t>4월</t>
  </si>
  <si>
    <t>4월</t>
    <phoneticPr fontId="1" type="noConversion"/>
  </si>
  <si>
    <t>6월</t>
  </si>
  <si>
    <t>6월</t>
    <phoneticPr fontId="1" type="noConversion"/>
  </si>
  <si>
    <t>7월</t>
  </si>
  <si>
    <t>7월</t>
    <phoneticPr fontId="1" type="noConversion"/>
  </si>
  <si>
    <t>8월</t>
  </si>
  <si>
    <t>8월</t>
    <phoneticPr fontId="1" type="noConversion"/>
  </si>
  <si>
    <t>9월</t>
  </si>
  <si>
    <t>9월</t>
    <phoneticPr fontId="1" type="noConversion"/>
  </si>
  <si>
    <t>10월</t>
    <phoneticPr fontId="1" type="noConversion"/>
  </si>
  <si>
    <t>10월</t>
  </si>
  <si>
    <t>11월</t>
  </si>
  <si>
    <t>11월</t>
    <phoneticPr fontId="1" type="noConversion"/>
  </si>
  <si>
    <t>12월</t>
  </si>
  <si>
    <t>12월</t>
    <phoneticPr fontId="1" type="noConversion"/>
  </si>
  <si>
    <t>입출금 내역 관리 시트 번호</t>
    <phoneticPr fontId="1" type="noConversion"/>
  </si>
  <si>
    <t>컬러 정보</t>
  </si>
  <si>
    <t>Main Color</t>
  </si>
  <si>
    <t>Sub Color_1</t>
  </si>
  <si>
    <t>Sub Color_2</t>
  </si>
  <si>
    <t>Font Color</t>
  </si>
  <si>
    <t>Sub Color_3</t>
  </si>
  <si>
    <t>#434343</t>
    <phoneticPr fontId="1" type="noConversion"/>
  </si>
  <si>
    <t>매입 정리</t>
  </si>
  <si>
    <t>매출 정리</t>
  </si>
  <si>
    <t>마케팅</t>
  </si>
  <si>
    <t>고정비용 합계</t>
  </si>
  <si>
    <t>인건비 합계</t>
  </si>
  <si>
    <t>마케팅 합계</t>
  </si>
  <si>
    <t>Annual Report Dashboard</t>
  </si>
  <si>
    <t>매출/매입/순수익 정리</t>
  </si>
  <si>
    <t>합계</t>
  </si>
  <si>
    <t>월 평균</t>
  </si>
  <si>
    <t>연간 매출</t>
  </si>
  <si>
    <t>연간 매입</t>
  </si>
  <si>
    <t>연간 순수익</t>
  </si>
  <si>
    <t>순 수익 (총 매출 - 총 매입)</t>
    <phoneticPr fontId="1" type="noConversion"/>
  </si>
  <si>
    <t>출금</t>
  </si>
  <si>
    <t>매입</t>
  </si>
  <si>
    <t>기타 출금</t>
  </si>
  <si>
    <t>사용 연도</t>
    <phoneticPr fontId="1" type="noConversion"/>
  </si>
  <si>
    <t>※ 1900년 ~ 2999년 사이의 연도를 입력할 수 있습니다.</t>
    <phoneticPr fontId="1" type="noConversion"/>
  </si>
  <si>
    <t>Day</t>
    <phoneticPr fontId="1" type="noConversion"/>
  </si>
  <si>
    <t>평균</t>
  </si>
  <si>
    <t>매출/매입 결제 정리</t>
  </si>
  <si>
    <t>매출 결제 방법 합계</t>
  </si>
  <si>
    <t>매입 결제 방법 합계</t>
  </si>
  <si>
    <t>순수익 비율 그래프 (절대 수정/삭제 하지 마세요)</t>
    <phoneticPr fontId="1" type="noConversion"/>
  </si>
  <si>
    <t>그래프 비율</t>
    <phoneticPr fontId="1" type="noConversion"/>
  </si>
  <si>
    <t>순 수익</t>
    <phoneticPr fontId="1" type="noConversion"/>
  </si>
  <si>
    <t>총 매입 (지출)</t>
    <phoneticPr fontId="1" type="noConversion"/>
  </si>
  <si>
    <t>예산 저장 방식</t>
  </si>
  <si>
    <t>1. 업데이트 동작시작하면, "Budget" Sheet에서 A3:M14 까지 복사 --&gt; 값으로 붙여넣기</t>
  </si>
  <si>
    <t>2. 월별시트에서는 목표/예산 셀에 Vlookup 수식으로 값을 불러오게 함</t>
  </si>
  <si>
    <t>3. 12월까지 모든 월별시트 업데이트 후, 1월~12월 월별시트에 있는 목표/예산 수식을 값으로 붙여넣기 함</t>
  </si>
  <si>
    <t>4. "Budget" Sheet에 다시 수식을 넣어서 각 월별시트 목표/예산을 연동시켜 놓음</t>
    <phoneticPr fontId="1" type="noConversion"/>
  </si>
  <si>
    <t>입출금 내역 관리</t>
    <phoneticPr fontId="1" type="noConversion"/>
  </si>
  <si>
    <t>인건비 정리 (자동 계산)</t>
  </si>
  <si>
    <t>지급액(세전)</t>
  </si>
  <si>
    <t>공제액</t>
  </si>
  <si>
    <t>실지급액(세후)</t>
  </si>
  <si>
    <t>세금계산서 필</t>
    <phoneticPr fontId="1" type="noConversion"/>
  </si>
  <si>
    <t>인건비 관리</t>
  </si>
  <si>
    <t>이름</t>
  </si>
  <si>
    <t>주민번호</t>
  </si>
  <si>
    <t>연락처</t>
  </si>
  <si>
    <t>비고</t>
  </si>
  <si>
    <t>업종</t>
  </si>
  <si>
    <t>담당자</t>
  </si>
  <si>
    <t>연락처1</t>
  </si>
  <si>
    <t>연락처2</t>
  </si>
  <si>
    <t>은행명</t>
  </si>
  <si>
    <t>계좌번호</t>
  </si>
  <si>
    <t>사업자번호</t>
  </si>
  <si>
    <t>일일 매출</t>
    <phoneticPr fontId="1" type="noConversion"/>
  </si>
  <si>
    <t>5월 누적매출</t>
    <phoneticPr fontId="1" type="noConversion"/>
  </si>
  <si>
    <t>오늘 누적매출</t>
    <phoneticPr fontId="1" type="noConversion"/>
  </si>
  <si>
    <t>전달 누적매출</t>
    <phoneticPr fontId="1" type="noConversion"/>
  </si>
  <si>
    <t>전달 오늘 누적매출</t>
    <phoneticPr fontId="1" type="noConversion"/>
  </si>
  <si>
    <t>1월 누적매출</t>
    <phoneticPr fontId="1" type="noConversion"/>
  </si>
  <si>
    <t>2월 누적매출</t>
    <phoneticPr fontId="1" type="noConversion"/>
  </si>
  <si>
    <t>3월 누적매출</t>
    <phoneticPr fontId="1" type="noConversion"/>
  </si>
  <si>
    <t>4월 누적매출</t>
    <phoneticPr fontId="1" type="noConversion"/>
  </si>
  <si>
    <t>6월 누적매출</t>
    <phoneticPr fontId="1" type="noConversion"/>
  </si>
  <si>
    <t>7월 누적매출</t>
    <phoneticPr fontId="1" type="noConversion"/>
  </si>
  <si>
    <t>8월 누적매출</t>
    <phoneticPr fontId="1" type="noConversion"/>
  </si>
  <si>
    <t>9월 누적매출</t>
    <phoneticPr fontId="1" type="noConversion"/>
  </si>
  <si>
    <t>10월 누적매출</t>
    <phoneticPr fontId="1" type="noConversion"/>
  </si>
  <si>
    <t>11월 누적매출</t>
    <phoneticPr fontId="1" type="noConversion"/>
  </si>
  <si>
    <t>12월 누적매출출</t>
    <phoneticPr fontId="1" type="noConversion"/>
  </si>
  <si>
    <t>- 디어나 가계부 상세 설명서 (노션 설명서) 바로가기</t>
    <phoneticPr fontId="1" type="noConversion"/>
  </si>
  <si>
    <r>
      <rPr>
        <sz val="11"/>
        <color theme="6"/>
        <rFont val="맑은 고딕"/>
        <family val="3"/>
        <charset val="129"/>
        <scheme val="minor"/>
      </rPr>
      <t>★</t>
    </r>
    <r>
      <rPr>
        <sz val="11"/>
        <color theme="1" tint="0.34998626667073579"/>
        <rFont val="맑은 고딕"/>
        <family val="3"/>
        <charset val="129"/>
        <scheme val="minor"/>
      </rPr>
      <t xml:space="preserve"> </t>
    </r>
    <r>
      <rPr>
        <sz val="11"/>
        <color theme="1" tint="0.249977111117893"/>
        <rFont val="맑은 고딕"/>
        <family val="3"/>
        <charset val="129"/>
        <scheme val="minor"/>
      </rPr>
      <t>설명서를 보시고도 해결이 안될경우는 아래 네이버 톡톡으로 문의 부탁드립니다.</t>
    </r>
    <phoneticPr fontId="27" type="noConversion"/>
  </si>
  <si>
    <t>- 디어나 가계부 A/S 네이버 톡톡 채팅방 바로가기</t>
    <phoneticPr fontId="27" type="noConversion"/>
  </si>
  <si>
    <t xml:space="preserve">※ 운영시간 : 10:00~19:00 순차답변해드립니다. </t>
    <phoneticPr fontId="27" type="noConversion"/>
  </si>
  <si>
    <t>※ 월별시트에서 대소분류 목록이 이상하거나, 색이 이상하게 표시 될때는 "설정"탭에서 "업데이트" 버튼을 눌러주세요.</t>
    <phoneticPr fontId="27" type="noConversion"/>
  </si>
  <si>
    <r>
      <rPr>
        <b/>
        <sz val="11"/>
        <color theme="6"/>
        <rFont val="맑은 고딕"/>
        <family val="3"/>
        <charset val="129"/>
        <scheme val="minor"/>
      </rPr>
      <t>★</t>
    </r>
    <r>
      <rPr>
        <b/>
        <sz val="11"/>
        <color theme="1" tint="0.34998626667073579"/>
        <rFont val="맑은 고딕"/>
        <family val="3"/>
        <charset val="129"/>
        <scheme val="minor"/>
      </rPr>
      <t xml:space="preserve"> </t>
    </r>
    <r>
      <rPr>
        <b/>
        <sz val="11"/>
        <color theme="1" tint="0.249977111117893"/>
        <rFont val="맑은 고딕"/>
        <family val="3"/>
        <charset val="129"/>
        <scheme val="minor"/>
      </rPr>
      <t>가</t>
    </r>
    <r>
      <rPr>
        <b/>
        <u/>
        <sz val="11"/>
        <color theme="1" tint="0.249977111117893"/>
        <rFont val="맑은 고딕"/>
        <family val="3"/>
        <charset val="129"/>
        <scheme val="minor"/>
      </rPr>
      <t>계부 내용을 복사 붙여넣기 하실때 반드시 [우클릭&gt;선택하여 붙여넣기&gt;값]</t>
    </r>
    <phoneticPr fontId="27" type="noConversion"/>
  </si>
  <si>
    <r>
      <rPr>
        <b/>
        <sz val="11"/>
        <color theme="6"/>
        <rFont val="맑은 고딕"/>
        <family val="3"/>
        <charset val="129"/>
        <scheme val="minor"/>
      </rPr>
      <t>★</t>
    </r>
    <r>
      <rPr>
        <b/>
        <sz val="11"/>
        <color theme="1" tint="0.34998626667073579"/>
        <rFont val="맑은 고딕"/>
        <family val="3"/>
        <charset val="129"/>
        <scheme val="minor"/>
      </rPr>
      <t xml:space="preserve"> </t>
    </r>
    <r>
      <rPr>
        <b/>
        <sz val="11"/>
        <color theme="1" tint="0.249977111117893"/>
        <rFont val="맑은 고딕"/>
        <family val="3"/>
        <charset val="129"/>
        <scheme val="minor"/>
      </rPr>
      <t>간단 설명서 목차</t>
    </r>
    <phoneticPr fontId="27" type="noConversion"/>
  </si>
  <si>
    <t>1. 가계부 파일 보안 해제 설정 방법 (★중요!!)</t>
    <phoneticPr fontId="27" type="noConversion"/>
  </si>
  <si>
    <t>2. 가계부 매크로 설정 방법 (★중요!!)</t>
    <phoneticPr fontId="27" type="noConversion"/>
  </si>
  <si>
    <r>
      <t xml:space="preserve">&gt; 가계부를 여시고 아래와 같은 경고메시지가 나오면 </t>
    </r>
    <r>
      <rPr>
        <u/>
        <sz val="11"/>
        <color theme="1" tint="0.249977111117893"/>
        <rFont val="맑은 고딕"/>
        <family val="3"/>
        <charset val="129"/>
        <scheme val="minor"/>
      </rPr>
      <t>가계부를 닫은 상태</t>
    </r>
    <r>
      <rPr>
        <sz val="11"/>
        <color theme="1" tint="0.249977111117893"/>
        <rFont val="맑은 고딕"/>
        <family val="3"/>
        <charset val="129"/>
        <scheme val="minor"/>
      </rPr>
      <t>에서 다음과 같이 진행해 주십니다.</t>
    </r>
    <phoneticPr fontId="27" type="noConversion"/>
  </si>
  <si>
    <r>
      <t>&gt; 가계부 파일 위치에 가서</t>
    </r>
    <r>
      <rPr>
        <i/>
        <u/>
        <sz val="11"/>
        <color theme="1" tint="0.249977111117893"/>
        <rFont val="맑은 고딕"/>
        <family val="3"/>
        <charset val="129"/>
        <scheme val="minor"/>
      </rPr>
      <t xml:space="preserve"> [파일 클릭&gt;우클릭&gt;속성]</t>
    </r>
    <r>
      <rPr>
        <sz val="11"/>
        <color theme="1" tint="0.249977111117893"/>
        <rFont val="맑은 고딕"/>
        <family val="3"/>
        <charset val="129"/>
        <scheme val="minor"/>
      </rPr>
      <t xml:space="preserve"> 에 들어갑니다.</t>
    </r>
    <phoneticPr fontId="27" type="noConversion"/>
  </si>
  <si>
    <r>
      <rPr>
        <sz val="11"/>
        <color theme="1" tint="0.249977111117893"/>
        <rFont val="맑은 고딕"/>
        <family val="3"/>
        <charset val="129"/>
        <scheme val="minor"/>
      </rPr>
      <t>&gt; 속성창 하단에</t>
    </r>
    <r>
      <rPr>
        <sz val="11"/>
        <color theme="1" tint="0.34998626667073579"/>
        <rFont val="맑은 고딕"/>
        <family val="3"/>
        <charset val="129"/>
        <scheme val="minor"/>
      </rPr>
      <t xml:space="preserve"> </t>
    </r>
    <r>
      <rPr>
        <i/>
        <u/>
        <sz val="11"/>
        <color rgb="FFFF0000"/>
        <rFont val="맑은 고딕"/>
        <family val="3"/>
        <charset val="129"/>
        <scheme val="minor"/>
      </rPr>
      <t>"보안 : 이 파일은 다른 컴퓨터로부터 왔으며…."</t>
    </r>
    <r>
      <rPr>
        <sz val="11"/>
        <color theme="1" tint="0.34998626667073579"/>
        <rFont val="맑은 고딕"/>
        <family val="3"/>
        <charset val="129"/>
        <scheme val="minor"/>
      </rPr>
      <t xml:space="preserve"> </t>
    </r>
    <r>
      <rPr>
        <sz val="11"/>
        <color theme="1" tint="0.249977111117893"/>
        <rFont val="맑은 고딕"/>
        <family val="3"/>
        <charset val="129"/>
        <scheme val="minor"/>
      </rPr>
      <t>내용이 있으면 우측의</t>
    </r>
    <phoneticPr fontId="27" type="noConversion"/>
  </si>
  <si>
    <t xml:space="preserve">   ①차단 해제 를 체크한 후에 확인 버튼을 눌러줍니다.</t>
    <phoneticPr fontId="27" type="noConversion"/>
  </si>
  <si>
    <r>
      <rPr>
        <sz val="11"/>
        <color theme="1" tint="0.249977111117893"/>
        <rFont val="맑은 고딕"/>
        <family val="3"/>
        <charset val="129"/>
        <scheme val="minor"/>
      </rPr>
      <t xml:space="preserve">※ </t>
    </r>
    <r>
      <rPr>
        <i/>
        <u/>
        <sz val="11"/>
        <color rgb="FFFF0000"/>
        <rFont val="맑은 고딕"/>
        <family val="3"/>
        <charset val="129"/>
        <scheme val="minor"/>
      </rPr>
      <t>"보안 : 이 파일은 다른 컴퓨터로부터 왔으며…"</t>
    </r>
    <r>
      <rPr>
        <sz val="11"/>
        <color rgb="FFFF0000"/>
        <rFont val="맑은 고딕"/>
        <family val="3"/>
        <charset val="129"/>
        <scheme val="minor"/>
      </rPr>
      <t xml:space="preserve"> </t>
    </r>
    <r>
      <rPr>
        <sz val="11"/>
        <color theme="1" tint="0.249977111117893"/>
        <rFont val="맑은 고딕"/>
        <family val="3"/>
        <charset val="129"/>
        <scheme val="minor"/>
      </rPr>
      <t>내용이 없으면 다음단계로 넘어감</t>
    </r>
    <phoneticPr fontId="27" type="noConversion"/>
  </si>
  <si>
    <r>
      <t xml:space="preserve">&gt; 엑셀 매뉴의 </t>
    </r>
    <r>
      <rPr>
        <i/>
        <u/>
        <sz val="11"/>
        <color theme="1" tint="0.249977111117893"/>
        <rFont val="맑은 고딕"/>
        <family val="3"/>
        <charset val="129"/>
        <scheme val="minor"/>
      </rPr>
      <t>[파일&gt;옵션]</t>
    </r>
    <r>
      <rPr>
        <sz val="11"/>
        <color theme="1" tint="0.249977111117893"/>
        <rFont val="맑은 고딕"/>
        <family val="3"/>
        <charset val="129"/>
        <scheme val="minor"/>
      </rPr>
      <t xml:space="preserve"> 을 클릭 합니다.</t>
    </r>
    <phoneticPr fontId="27" type="noConversion"/>
  </si>
  <si>
    <r>
      <t>&gt; 옵션 창에서,</t>
    </r>
    <r>
      <rPr>
        <i/>
        <u/>
        <sz val="11"/>
        <color theme="1" tint="0.249977111117893"/>
        <rFont val="맑은 고딕"/>
        <family val="3"/>
        <charset val="129"/>
        <scheme val="minor"/>
      </rPr>
      <t xml:space="preserve"> [보안 센터&gt;"보안 센터 설정"]</t>
    </r>
    <r>
      <rPr>
        <sz val="11"/>
        <color theme="1" tint="0.249977111117893"/>
        <rFont val="맑은 고딕"/>
        <family val="3"/>
        <charset val="129"/>
        <scheme val="minor"/>
      </rPr>
      <t xml:space="preserve"> 을 클릭 합니다.</t>
    </r>
    <phoneticPr fontId="27" type="noConversion"/>
  </si>
  <si>
    <r>
      <t>&gt; 보안 센터 창에서,</t>
    </r>
    <r>
      <rPr>
        <i/>
        <u/>
        <sz val="11"/>
        <color theme="1" tint="0.249977111117893"/>
        <rFont val="맑은 고딕"/>
        <family val="3"/>
        <charset val="129"/>
        <scheme val="minor"/>
      </rPr>
      <t xml:space="preserve"> [매크로 설정&gt; "모든 매크로 포함"] </t>
    </r>
    <r>
      <rPr>
        <sz val="11"/>
        <color theme="1" tint="0.249977111117893"/>
        <rFont val="맑은 고딕"/>
        <family val="3"/>
        <charset val="129"/>
        <scheme val="minor"/>
      </rPr>
      <t>을 선택 하고 확인 버튼을 눌러 줍니다.</t>
    </r>
    <phoneticPr fontId="27" type="noConversion"/>
  </si>
  <si>
    <t xml:space="preserve">   ※ "모든 매크로 포함" 문구는 엑셀 버전별로 약간씩 다를 수 있음. 예&gt;"VBA 매크로 사용" 등 )</t>
    <phoneticPr fontId="27" type="noConversion"/>
  </si>
  <si>
    <t>&gt; 옵션 창에서도 확인 버튼을 눌러 줍니다.</t>
    <phoneticPr fontId="27" type="noConversion"/>
  </si>
  <si>
    <t>&gt; 엑셀(가계부)를 닫았다 다시 열어줍니다.</t>
    <phoneticPr fontId="27" type="noConversion"/>
  </si>
  <si>
    <t>※ 매크로 설정을 했음에도 가계부를 열었을때 매크로 관련 경보 메시지가 나오면 매크로 사용</t>
    <phoneticPr fontId="27" type="noConversion"/>
  </si>
  <si>
    <t xml:space="preserve">   (포함)으로 선택할 것</t>
    <phoneticPr fontId="27" type="noConversion"/>
  </si>
  <si>
    <r>
      <rPr>
        <b/>
        <sz val="11"/>
        <color theme="6"/>
        <rFont val="맑은 고딕"/>
        <family val="3"/>
        <charset val="129"/>
        <scheme val="minor"/>
      </rPr>
      <t>★</t>
    </r>
    <r>
      <rPr>
        <sz val="11"/>
        <color theme="1" tint="0.34998626667073579"/>
        <rFont val="맑은 고딕"/>
        <family val="3"/>
        <charset val="129"/>
        <scheme val="minor"/>
      </rPr>
      <t xml:space="preserve"> </t>
    </r>
    <r>
      <rPr>
        <b/>
        <sz val="11"/>
        <color rgb="FFFF0000"/>
        <rFont val="맑은 고딕"/>
        <family val="3"/>
        <charset val="129"/>
        <scheme val="minor"/>
      </rPr>
      <t>디어나 사업자 가계부 상세 설명서는 아래 노션 설명서 링크를 참고해 주세요!</t>
    </r>
    <phoneticPr fontId="27" type="noConversion"/>
  </si>
  <si>
    <t>※ 아래 "결제 방법 표" 혹은 "대분류/소분류 표"를 수정한 후에는 반드시 업데이트 버튼을 클릭해 주세요.
 ( PC(Mac)에서 만 동작 합니다. )</t>
    <phoneticPr fontId="1" type="noConversion"/>
  </si>
  <si>
    <t>=OFFSET(설정!$S$10:$S$31, 0, 0, 22, 1)</t>
    <phoneticPr fontId="1" type="noConversion"/>
  </si>
  <si>
    <t>매출 대분류</t>
  </si>
  <si>
    <t>매출 대분류</t>
    <phoneticPr fontId="1" type="noConversion"/>
  </si>
  <si>
    <t>매입 대분류</t>
    <phoneticPr fontId="1" type="noConversion"/>
  </si>
  <si>
    <t>매출 그래프 (선택 :</t>
    <phoneticPr fontId="1" type="noConversion"/>
  </si>
  <si>
    <t>매출 소분류 (최대 각각 15개 / 중간에 빈칸이 있으면 안됩니다.)</t>
    <phoneticPr fontId="1" type="noConversion"/>
  </si>
  <si>
    <t>매입 소분류 (최대 각각 15개 / 중간에 빈칸이 있으면 안됩니다.)</t>
    <phoneticPr fontId="1" type="noConversion"/>
  </si>
  <si>
    <t>=IFERROR(VLOOKUP($A3, INDIRECT(B$2&amp;"!$L$47:$N$564"), 2, 0), )</t>
    <phoneticPr fontId="1" type="noConversion"/>
  </si>
  <si>
    <t>연간 매출 (선택 :</t>
    <phoneticPr fontId="1" type="noConversion"/>
  </si>
  <si>
    <t>)</t>
    <phoneticPr fontId="1" type="noConversion"/>
  </si>
  <si>
    <t>연간 총 매입 (고정비용 + 비고정비용)</t>
    <phoneticPr fontId="1" type="noConversion"/>
  </si>
  <si>
    <t>매출 대비 순 수익 비율</t>
    <phoneticPr fontId="1" type="noConversion"/>
  </si>
  <si>
    <r>
      <t>1</t>
    </r>
    <r>
      <rPr>
        <sz val="15"/>
        <color rgb="FF434343"/>
        <rFont val="맑은 고딕"/>
        <family val="3"/>
        <charset val="129"/>
        <scheme val="minor"/>
      </rPr>
      <t>월</t>
    </r>
  </si>
  <si>
    <r>
      <rPr>
        <sz val="65"/>
        <color indexed="63"/>
        <rFont val="맑은 고딕"/>
        <family val="3"/>
        <charset val="129"/>
        <scheme val="minor"/>
      </rPr>
      <t>12</t>
    </r>
    <r>
      <rPr>
        <sz val="15"/>
        <color indexed="63"/>
        <rFont val="맑은 고딕"/>
        <family val="3"/>
        <charset val="129"/>
        <scheme val="minor"/>
      </rPr>
      <t>월</t>
    </r>
    <phoneticPr fontId="1" type="noConversion"/>
  </si>
  <si>
    <r>
      <rPr>
        <sz val="65"/>
        <color indexed="63"/>
        <rFont val="맑은 고딕"/>
        <family val="3"/>
        <charset val="129"/>
        <scheme val="minor"/>
      </rPr>
      <t>11</t>
    </r>
    <r>
      <rPr>
        <sz val="15"/>
        <color indexed="63"/>
        <rFont val="맑은 고딕"/>
        <family val="3"/>
        <charset val="129"/>
        <scheme val="minor"/>
      </rPr>
      <t>월</t>
    </r>
    <phoneticPr fontId="1" type="noConversion"/>
  </si>
  <si>
    <r>
      <rPr>
        <sz val="65"/>
        <color indexed="63"/>
        <rFont val="맑은 고딕"/>
        <family val="3"/>
        <charset val="129"/>
        <scheme val="minor"/>
      </rPr>
      <t>10</t>
    </r>
    <r>
      <rPr>
        <sz val="15"/>
        <color indexed="63"/>
        <rFont val="맑은 고딕"/>
        <family val="3"/>
        <charset val="129"/>
        <scheme val="minor"/>
      </rPr>
      <t>월</t>
    </r>
    <phoneticPr fontId="1" type="noConversion"/>
  </si>
  <si>
    <r>
      <t>9</t>
    </r>
    <r>
      <rPr>
        <sz val="15"/>
        <color indexed="63"/>
        <rFont val="맑은 고딕"/>
        <family val="3"/>
        <charset val="129"/>
        <scheme val="minor"/>
      </rPr>
      <t>월</t>
    </r>
    <phoneticPr fontId="1" type="noConversion"/>
  </si>
  <si>
    <r>
      <t>8</t>
    </r>
    <r>
      <rPr>
        <sz val="15"/>
        <color indexed="63"/>
        <rFont val="맑은 고딕"/>
        <family val="3"/>
        <charset val="129"/>
        <scheme val="minor"/>
      </rPr>
      <t>월</t>
    </r>
    <phoneticPr fontId="1" type="noConversion"/>
  </si>
  <si>
    <r>
      <t>7</t>
    </r>
    <r>
      <rPr>
        <sz val="15"/>
        <color indexed="63"/>
        <rFont val="맑은 고딕"/>
        <family val="3"/>
        <charset val="129"/>
        <scheme val="minor"/>
      </rPr>
      <t>월</t>
    </r>
    <phoneticPr fontId="1" type="noConversion"/>
  </si>
  <si>
    <r>
      <t>6</t>
    </r>
    <r>
      <rPr>
        <sz val="15"/>
        <color indexed="63"/>
        <rFont val="맑은 고딕"/>
        <family val="3"/>
        <charset val="129"/>
        <scheme val="minor"/>
      </rPr>
      <t>월</t>
    </r>
    <phoneticPr fontId="1" type="noConversion"/>
  </si>
  <si>
    <r>
      <t>5</t>
    </r>
    <r>
      <rPr>
        <sz val="15"/>
        <color indexed="63"/>
        <rFont val="맑은 고딕"/>
        <family val="3"/>
        <charset val="129"/>
        <scheme val="minor"/>
      </rPr>
      <t>월</t>
    </r>
    <phoneticPr fontId="1" type="noConversion"/>
  </si>
  <si>
    <r>
      <t>4</t>
    </r>
    <r>
      <rPr>
        <sz val="15"/>
        <color indexed="63"/>
        <rFont val="맑은 고딕"/>
        <family val="3"/>
        <charset val="129"/>
        <scheme val="minor"/>
      </rPr>
      <t>월</t>
    </r>
    <phoneticPr fontId="1" type="noConversion"/>
  </si>
  <si>
    <r>
      <t>3</t>
    </r>
    <r>
      <rPr>
        <sz val="15"/>
        <color indexed="63"/>
        <rFont val="맑은 고딕"/>
        <family val="3"/>
        <charset val="129"/>
        <scheme val="minor"/>
      </rPr>
      <t>월</t>
    </r>
    <phoneticPr fontId="1" type="noConversion"/>
  </si>
  <si>
    <r>
      <t>2</t>
    </r>
    <r>
      <rPr>
        <sz val="15"/>
        <color indexed="63"/>
        <rFont val="맑은 고딕"/>
        <family val="3"/>
        <charset val="129"/>
        <scheme val="minor"/>
      </rPr>
      <t>월</t>
    </r>
    <phoneticPr fontId="1" type="noConversion"/>
  </si>
  <si>
    <r>
      <t>고정비용 상세 내역 (</t>
    </r>
    <r>
      <rPr>
        <sz val="10"/>
        <color rgb="FFFF0000"/>
        <rFont val="맑은 고딕"/>
        <family val="3"/>
        <charset val="129"/>
        <scheme val="minor"/>
      </rPr>
      <t>*</t>
    </r>
    <r>
      <rPr>
        <sz val="10"/>
        <color theme="0"/>
        <rFont val="맑은 고딕"/>
        <family val="3"/>
        <charset val="129"/>
        <scheme val="minor"/>
      </rPr>
      <t xml:space="preserve"> 필수 입력 항목)</t>
    </r>
    <phoneticPr fontId="1" type="noConversion"/>
  </si>
  <si>
    <r>
      <rPr>
        <sz val="10"/>
        <color rgb="FFFF0000"/>
        <rFont val="맑은 고딕"/>
        <family val="3"/>
        <charset val="129"/>
        <scheme val="minor"/>
      </rPr>
      <t>*</t>
    </r>
    <r>
      <rPr>
        <sz val="10"/>
        <color theme="1" tint="0.249977111117893"/>
        <rFont val="맑은 고딕"/>
        <family val="3"/>
        <charset val="129"/>
        <scheme val="minor"/>
      </rPr>
      <t xml:space="preserve"> 매입 금액</t>
    </r>
    <phoneticPr fontId="1" type="noConversion"/>
  </si>
  <si>
    <r>
      <rPr>
        <sz val="10"/>
        <color rgb="FFFF0000"/>
        <rFont val="맑은 고딕"/>
        <family val="3"/>
        <charset val="129"/>
        <scheme val="minor"/>
      </rPr>
      <t>*</t>
    </r>
    <r>
      <rPr>
        <sz val="10"/>
        <color theme="1" tint="0.249977111117893"/>
        <rFont val="맑은 고딕"/>
        <family val="3"/>
        <charset val="129"/>
        <scheme val="minor"/>
      </rPr>
      <t xml:space="preserve"> 매출 금액</t>
    </r>
    <phoneticPr fontId="1" type="noConversion"/>
  </si>
  <si>
    <r>
      <rPr>
        <sz val="10"/>
        <color rgb="FFFF0000"/>
        <rFont val="맑은 고딕"/>
        <family val="3"/>
        <charset val="129"/>
        <scheme val="minor"/>
      </rPr>
      <t>*</t>
    </r>
    <r>
      <rPr>
        <sz val="10"/>
        <color theme="1" tint="0.249977111117893"/>
        <rFont val="맑은 고딕"/>
        <family val="3"/>
        <charset val="129"/>
        <scheme val="minor"/>
      </rPr>
      <t xml:space="preserve"> 대분류</t>
    </r>
    <phoneticPr fontId="1" type="noConversion"/>
  </si>
  <si>
    <r>
      <rPr>
        <sz val="10"/>
        <color rgb="FFFF0000"/>
        <rFont val="맑은 고딕"/>
        <family val="3"/>
        <charset val="129"/>
        <scheme val="minor"/>
      </rPr>
      <t>*</t>
    </r>
    <r>
      <rPr>
        <sz val="10"/>
        <color theme="1" tint="0.249977111117893"/>
        <rFont val="맑은 고딕"/>
        <family val="3"/>
        <charset val="129"/>
        <scheme val="minor"/>
      </rPr>
      <t xml:space="preserve"> 소분류</t>
    </r>
    <phoneticPr fontId="1" type="noConversion"/>
  </si>
  <si>
    <r>
      <t>매입(지출) / 매출 상세 내역 (</t>
    </r>
    <r>
      <rPr>
        <sz val="10"/>
        <color rgb="FFFF0000"/>
        <rFont val="맑은 고딕"/>
        <family val="3"/>
        <charset val="129"/>
        <scheme val="minor"/>
      </rPr>
      <t>*</t>
    </r>
    <r>
      <rPr>
        <sz val="10"/>
        <color theme="0"/>
        <rFont val="맑은 고딕"/>
        <family val="3"/>
        <charset val="129"/>
        <scheme val="minor"/>
      </rPr>
      <t xml:space="preserve"> 필수 입력 항목)</t>
    </r>
    <phoneticPr fontId="1" type="noConversion"/>
  </si>
  <si>
    <r>
      <rPr>
        <sz val="10"/>
        <color rgb="FFFF0000"/>
        <rFont val="맑은 고딕"/>
        <family val="3"/>
        <charset val="129"/>
        <scheme val="minor"/>
      </rPr>
      <t>*</t>
    </r>
    <r>
      <rPr>
        <sz val="10"/>
        <color theme="1" tint="0.249977111117893"/>
        <rFont val="맑은 고딕"/>
        <family val="3"/>
        <charset val="129"/>
        <scheme val="minor"/>
      </rPr>
      <t xml:space="preserve"> 날짜</t>
    </r>
    <phoneticPr fontId="1" type="noConversion"/>
  </si>
  <si>
    <r>
      <rPr>
        <sz val="10"/>
        <color rgb="FFFF0000"/>
        <rFont val="맑은 고딕"/>
        <family val="3"/>
        <charset val="129"/>
        <scheme val="major"/>
      </rPr>
      <t>*</t>
    </r>
    <r>
      <rPr>
        <sz val="10"/>
        <color theme="1" tint="0.249977111117893"/>
        <rFont val="맑은 고딕"/>
        <family val="3"/>
        <charset val="129"/>
        <scheme val="major"/>
      </rPr>
      <t xml:space="preserve"> 날짜</t>
    </r>
    <phoneticPr fontId="1" type="noConversion"/>
  </si>
  <si>
    <r>
      <rPr>
        <sz val="10"/>
        <color rgb="FFFF0000"/>
        <rFont val="맑은 고딕"/>
        <family val="3"/>
        <charset val="129"/>
        <scheme val="minor"/>
      </rPr>
      <t>*</t>
    </r>
    <r>
      <rPr>
        <sz val="10"/>
        <color theme="1" tint="0.249977111117893"/>
        <rFont val="맑은 고딕"/>
        <family val="3"/>
        <charset val="129"/>
        <scheme val="minor"/>
      </rPr>
      <t xml:space="preserve"> 상호명</t>
    </r>
    <phoneticPr fontId="1" type="noConversion"/>
  </si>
  <si>
    <t>매입/매출 중 하나만 입력해 주세요.</t>
    <phoneticPr fontId="1" type="noConversion"/>
  </si>
  <si>
    <t>금액 입력 후 선택해 주세요.</t>
    <phoneticPr fontId="1" type="noConversion"/>
  </si>
  <si>
    <t>Calendar</t>
  </si>
  <si>
    <t>Sun</t>
    <phoneticPr fontId="1" type="noConversion"/>
  </si>
  <si>
    <t>Mon</t>
    <phoneticPr fontId="1" type="noConversion"/>
  </si>
  <si>
    <t>Tue</t>
    <phoneticPr fontId="1" type="noConversion"/>
  </si>
  <si>
    <t>Wed</t>
    <phoneticPr fontId="1" type="noConversion"/>
  </si>
  <si>
    <t>Thu</t>
    <phoneticPr fontId="1" type="noConversion"/>
  </si>
  <si>
    <t>Fri</t>
    <phoneticPr fontId="1" type="noConversion"/>
  </si>
  <si>
    <t>Sat</t>
    <phoneticPr fontId="1" type="noConversion"/>
  </si>
  <si>
    <r>
      <rPr>
        <sz val="10"/>
        <color rgb="FFFF0000"/>
        <rFont val="맑은 고딕"/>
        <family val="3"/>
        <charset val="129"/>
        <scheme val="major"/>
      </rPr>
      <t>*</t>
    </r>
    <r>
      <rPr>
        <sz val="10"/>
        <color theme="1" tint="0.249977111117893"/>
        <rFont val="맑은 고딕"/>
        <family val="3"/>
        <charset val="129"/>
        <scheme val="major"/>
      </rPr>
      <t xml:space="preserve"> 출금액</t>
    </r>
    <phoneticPr fontId="1" type="noConversion"/>
  </si>
  <si>
    <r>
      <rPr>
        <sz val="10"/>
        <color rgb="FFFF0000"/>
        <rFont val="맑은 고딕"/>
        <family val="3"/>
        <charset val="129"/>
        <scheme val="major"/>
      </rPr>
      <t>*</t>
    </r>
    <r>
      <rPr>
        <sz val="10"/>
        <color theme="1" tint="0.249977111117893"/>
        <rFont val="맑은 고딕"/>
        <family val="3"/>
        <charset val="129"/>
        <scheme val="major"/>
      </rPr>
      <t xml:space="preserve"> 입금액</t>
    </r>
    <phoneticPr fontId="1" type="noConversion"/>
  </si>
  <si>
    <t>담보대출</t>
  </si>
  <si>
    <t>비고</t>
    <phoneticPr fontId="1" type="noConversion"/>
  </si>
  <si>
    <r>
      <rPr>
        <sz val="10"/>
        <color rgb="FFFF0000"/>
        <rFont val="맑은 고딕"/>
        <family val="3"/>
        <charset val="129"/>
        <scheme val="minor"/>
      </rPr>
      <t xml:space="preserve">* </t>
    </r>
    <r>
      <rPr>
        <sz val="10"/>
        <color theme="1" tint="0.249977111117893"/>
        <rFont val="맑은 고딕"/>
        <family val="3"/>
        <charset val="129"/>
        <scheme val="minor"/>
      </rPr>
      <t>이자</t>
    </r>
    <phoneticPr fontId="1" type="noConversion"/>
  </si>
  <si>
    <r>
      <rPr>
        <sz val="10"/>
        <color rgb="FFFF0000"/>
        <rFont val="맑은 고딕"/>
        <family val="3"/>
        <charset val="129"/>
        <scheme val="minor"/>
      </rPr>
      <t xml:space="preserve">* </t>
    </r>
    <r>
      <rPr>
        <sz val="10"/>
        <color theme="1" tint="0.249977111117893"/>
        <rFont val="맑은 고딕"/>
        <family val="3"/>
        <charset val="129"/>
        <scheme val="minor"/>
      </rPr>
      <t>상환원금</t>
    </r>
    <phoneticPr fontId="1" type="noConversion"/>
  </si>
  <si>
    <r>
      <rPr>
        <sz val="10"/>
        <color rgb="FFFF0000"/>
        <rFont val="맑은 고딕"/>
        <family val="3"/>
        <charset val="129"/>
        <scheme val="minor"/>
      </rPr>
      <t>*</t>
    </r>
    <r>
      <rPr>
        <sz val="10"/>
        <color theme="1" tint="0.249977111117893"/>
        <rFont val="맑은 고딕"/>
        <family val="3"/>
        <charset val="129"/>
        <scheme val="minor"/>
      </rPr>
      <t xml:space="preserve"> 대출명</t>
    </r>
    <phoneticPr fontId="1" type="noConversion"/>
  </si>
  <si>
    <t>날짜</t>
    <phoneticPr fontId="1" type="noConversion"/>
  </si>
  <si>
    <t>No</t>
    <phoneticPr fontId="1" type="noConversion"/>
  </si>
  <si>
    <r>
      <rPr>
        <sz val="10"/>
        <color theme="0"/>
        <rFont val="맑은 고딕"/>
        <family val="3"/>
        <charset val="129"/>
        <scheme val="minor"/>
      </rPr>
      <t>대출 상환 기록 (</t>
    </r>
    <r>
      <rPr>
        <sz val="10"/>
        <color rgb="FFFF0000"/>
        <rFont val="맑은 고딕"/>
        <family val="3"/>
        <charset val="129"/>
        <scheme val="minor"/>
      </rPr>
      <t>*</t>
    </r>
    <r>
      <rPr>
        <sz val="10"/>
        <color theme="0"/>
        <rFont val="맑은 고딕"/>
        <family val="3"/>
        <charset val="129"/>
        <scheme val="minor"/>
      </rPr>
      <t xml:space="preserve"> 필수 입력 항목)</t>
    </r>
    <phoneticPr fontId="1" type="noConversion"/>
  </si>
  <si>
    <t>원리금균등</t>
  </si>
  <si>
    <t>30년만기</t>
  </si>
  <si>
    <t>2025/1/1~2054/12/31</t>
  </si>
  <si>
    <t>변동/고정</t>
  </si>
  <si>
    <t>매월 7일</t>
  </si>
  <si>
    <t>가계대출</t>
    <phoneticPr fontId="1" type="noConversion"/>
  </si>
  <si>
    <t>담보대출</t>
    <phoneticPr fontId="1" type="noConversion"/>
  </si>
  <si>
    <t>A은행</t>
    <phoneticPr fontId="1" type="noConversion"/>
  </si>
  <si>
    <t>우대금리 조건</t>
    <phoneticPr fontId="1" type="noConversion"/>
  </si>
  <si>
    <t>중도상환수수료</t>
    <phoneticPr fontId="1" type="noConversion"/>
  </si>
  <si>
    <t>상환방법</t>
  </si>
  <si>
    <t>대출상환조건</t>
  </si>
  <si>
    <t>대출기간</t>
  </si>
  <si>
    <t>금리종류</t>
  </si>
  <si>
    <t>월 납입금액</t>
  </si>
  <si>
    <t>납입일</t>
  </si>
  <si>
    <t>누적이자(자동)</t>
    <phoneticPr fontId="1" type="noConversion"/>
  </si>
  <si>
    <t>원금잔액(자동)</t>
    <phoneticPr fontId="1" type="noConversion"/>
  </si>
  <si>
    <t>금리</t>
  </si>
  <si>
    <r>
      <t>*</t>
    </r>
    <r>
      <rPr>
        <sz val="10"/>
        <color rgb="FF434343"/>
        <rFont val="맑은 고딕"/>
        <family val="3"/>
        <charset val="129"/>
        <scheme val="minor"/>
      </rPr>
      <t xml:space="preserve"> 대출원금</t>
    </r>
  </si>
  <si>
    <t>대출목적</t>
  </si>
  <si>
    <r>
      <t xml:space="preserve">* </t>
    </r>
    <r>
      <rPr>
        <sz val="10"/>
        <color rgb="FF434343"/>
        <rFont val="맑은 고딕"/>
        <family val="3"/>
        <charset val="129"/>
        <scheme val="minor"/>
      </rPr>
      <t>대출명</t>
    </r>
  </si>
  <si>
    <t>금융기관</t>
  </si>
  <si>
    <r>
      <t>대출 관리 (</t>
    </r>
    <r>
      <rPr>
        <sz val="10"/>
        <color rgb="FFEA4335"/>
        <rFont val="맑은 고딕"/>
        <family val="3"/>
        <charset val="129"/>
        <scheme val="minor"/>
      </rPr>
      <t>*</t>
    </r>
    <r>
      <rPr>
        <sz val="10"/>
        <color rgb="FFFFFFFF"/>
        <rFont val="맑은 고딕"/>
        <family val="3"/>
        <charset val="129"/>
        <scheme val="minor"/>
      </rPr>
      <t xml:space="preserve"> 필수 입력 항목 / 음영 부분은 자동 계산)</t>
    </r>
    <phoneticPr fontId="1" type="noConversion"/>
  </si>
  <si>
    <t>대출관리</t>
    <phoneticPr fontId="1" type="noConversion"/>
  </si>
  <si>
    <t>총 누적이자</t>
    <phoneticPr fontId="1" type="noConversion"/>
  </si>
  <si>
    <t>총 원금잔액</t>
    <phoneticPr fontId="1" type="noConversion"/>
  </si>
  <si>
    <t>총 대출원금</t>
    <phoneticPr fontId="1" type="noConversion"/>
  </si>
  <si>
    <t>예비비 설정</t>
    <phoneticPr fontId="1" type="noConversion"/>
  </si>
  <si>
    <t>예비비 해제</t>
    <phoneticPr fontId="1" type="noConversion"/>
  </si>
  <si>
    <r>
      <rPr>
        <sz val="10"/>
        <color rgb="FFFF0000"/>
        <rFont val="맑은 고딕"/>
        <family val="3"/>
        <charset val="129"/>
        <scheme val="major"/>
      </rPr>
      <t>*</t>
    </r>
    <r>
      <rPr>
        <sz val="10"/>
        <color theme="1" tint="0.249977111117893"/>
        <rFont val="맑은 고딕"/>
        <family val="3"/>
        <charset val="129"/>
        <scheme val="major"/>
      </rPr>
      <t xml:space="preserve"> 구분</t>
    </r>
    <phoneticPr fontId="1" type="noConversion"/>
  </si>
  <si>
    <t>구분</t>
    <phoneticPr fontId="1" type="noConversion"/>
  </si>
  <si>
    <t>입금/출금 중 하나만 입력해 주세요.</t>
    <phoneticPr fontId="1" type="noConversion"/>
  </si>
  <si>
    <t>거래처 관리 (상호명 추가/삭제/수정후 에는 [설정]탭에서 업데이트 버튼을 눌러주세요.)</t>
    <phoneticPr fontId="1" type="noConversion"/>
  </si>
  <si>
    <t>월 매출</t>
    <phoneticPr fontId="1" type="noConversion"/>
  </si>
  <si>
    <t>월 매입</t>
    <phoneticPr fontId="1" type="noConversion"/>
  </si>
  <si>
    <t>월 순 수익</t>
    <phoneticPr fontId="1" type="noConversion"/>
  </si>
  <si>
    <t>매장</t>
  </si>
  <si>
    <t>테이크아웃</t>
  </si>
  <si>
    <t>배민</t>
  </si>
  <si>
    <t>쿠팡이츠</t>
  </si>
  <si>
    <t>요기요</t>
  </si>
  <si>
    <t>월세</t>
  </si>
  <si>
    <t>대출이자</t>
  </si>
  <si>
    <t>대표 건보료</t>
  </si>
  <si>
    <t>대표 연금</t>
  </si>
  <si>
    <t>보험료</t>
  </si>
  <si>
    <t>정기결제</t>
  </si>
  <si>
    <t>기장비</t>
  </si>
  <si>
    <t>통신비</t>
  </si>
  <si>
    <t>세금</t>
  </si>
  <si>
    <t>직원4대보험</t>
  </si>
  <si>
    <t>부가세</t>
  </si>
  <si>
    <t>종소세</t>
  </si>
  <si>
    <t>인건비신고</t>
  </si>
  <si>
    <t>자동차세</t>
  </si>
  <si>
    <t>고정알바</t>
  </si>
  <si>
    <t>단기알바</t>
  </si>
  <si>
    <t>직원식대</t>
  </si>
  <si>
    <t>회식비</t>
  </si>
  <si>
    <t>식자재</t>
  </si>
  <si>
    <t>커피원두</t>
  </si>
  <si>
    <t>유제품</t>
  </si>
  <si>
    <t>시럽</t>
  </si>
  <si>
    <t>소모품</t>
  </si>
  <si>
    <t>일회용컵</t>
  </si>
  <si>
    <t>홀더</t>
  </si>
  <si>
    <t>빨대</t>
  </si>
  <si>
    <t>티슈</t>
  </si>
  <si>
    <t>사무용품</t>
  </si>
  <si>
    <t>운영비</t>
  </si>
  <si>
    <t>인테리어</t>
  </si>
  <si>
    <t>수리비</t>
  </si>
  <si>
    <t>식기주방용품</t>
  </si>
  <si>
    <t>입간판</t>
  </si>
  <si>
    <t>포스터</t>
  </si>
  <si>
    <t>인스타광고</t>
  </si>
  <si>
    <t>협찬광고</t>
  </si>
  <si>
    <t>대표교육비</t>
  </si>
  <si>
    <t>강의</t>
  </si>
  <si>
    <t>수수료</t>
  </si>
  <si>
    <t>카드수수료</t>
  </si>
  <si>
    <t>배달수수료</t>
  </si>
  <si>
    <t>카드1</t>
  </si>
  <si>
    <t>카드2</t>
  </si>
  <si>
    <t>매출 합계</t>
  </si>
  <si>
    <t>세금 합계</t>
  </si>
  <si>
    <t>식자재 합계</t>
  </si>
  <si>
    <t>소모품 합계</t>
  </si>
  <si>
    <t>운영비 합계</t>
  </si>
  <si>
    <t>대표교육비 합계</t>
  </si>
  <si>
    <t>수수료 합계</t>
  </si>
  <si>
    <t>날짜</t>
    <phoneticPr fontId="1" type="noConversion"/>
  </si>
  <si>
    <t>총 목표 매출</t>
  </si>
  <si>
    <t>총 예산</t>
  </si>
  <si>
    <t>매출</t>
    <phoneticPr fontId="1" type="noConversion"/>
  </si>
  <si>
    <t>매장</t>
    <phoneticPr fontId="1" type="noConversion"/>
  </si>
  <si>
    <t>테이크아웃</t>
    <phoneticPr fontId="1" type="noConversion"/>
  </si>
  <si>
    <t>배민</t>
    <phoneticPr fontId="1" type="noConversion"/>
  </si>
  <si>
    <t>쿠팡이츠</t>
    <phoneticPr fontId="1" type="noConversion"/>
  </si>
  <si>
    <t>요기요</t>
    <phoneticPr fontId="1" type="noConversion"/>
  </si>
  <si>
    <t>단체주문</t>
    <phoneticPr fontId="1" type="noConversion"/>
  </si>
  <si>
    <t>매출 합계</t>
    <phoneticPr fontId="1" type="noConversion"/>
  </si>
  <si>
    <t>고정비용</t>
    <phoneticPr fontId="1" type="noConversion"/>
  </si>
  <si>
    <t>월세</t>
    <phoneticPr fontId="1" type="noConversion"/>
  </si>
  <si>
    <t>관리비</t>
    <phoneticPr fontId="1" type="noConversion"/>
  </si>
  <si>
    <t>대출이자</t>
    <phoneticPr fontId="1" type="noConversion"/>
  </si>
  <si>
    <t>대표 건보료</t>
    <phoneticPr fontId="1" type="noConversion"/>
  </si>
  <si>
    <t>대표 연금</t>
    <phoneticPr fontId="1" type="noConversion"/>
  </si>
  <si>
    <t>보험료</t>
    <phoneticPr fontId="1" type="noConversion"/>
  </si>
  <si>
    <t>정기결제</t>
    <phoneticPr fontId="1" type="noConversion"/>
  </si>
  <si>
    <t>기장비</t>
    <phoneticPr fontId="1" type="noConversion"/>
  </si>
  <si>
    <t>CCTV</t>
    <phoneticPr fontId="1" type="noConversion"/>
  </si>
  <si>
    <t>통신비</t>
    <phoneticPr fontId="1" type="noConversion"/>
  </si>
  <si>
    <t>고정비용 합계</t>
    <phoneticPr fontId="1" type="noConversion"/>
  </si>
  <si>
    <t>세금</t>
    <phoneticPr fontId="1" type="noConversion"/>
  </si>
  <si>
    <t>직원4대보험</t>
    <phoneticPr fontId="1" type="noConversion"/>
  </si>
  <si>
    <t>부가세</t>
    <phoneticPr fontId="1" type="noConversion"/>
  </si>
  <si>
    <t>종소세</t>
    <phoneticPr fontId="1" type="noConversion"/>
  </si>
  <si>
    <t>인건비신고</t>
    <phoneticPr fontId="1" type="noConversion"/>
  </si>
  <si>
    <t>자동차세</t>
    <phoneticPr fontId="1" type="noConversion"/>
  </si>
  <si>
    <t>세금 합계</t>
    <phoneticPr fontId="1" type="noConversion"/>
  </si>
  <si>
    <t>인건비</t>
    <phoneticPr fontId="1" type="noConversion"/>
  </si>
  <si>
    <t>고정알바</t>
    <phoneticPr fontId="1" type="noConversion"/>
  </si>
  <si>
    <t>단기알바</t>
    <phoneticPr fontId="1" type="noConversion"/>
  </si>
  <si>
    <t>직원식대</t>
    <phoneticPr fontId="1" type="noConversion"/>
  </si>
  <si>
    <t>회식비</t>
    <phoneticPr fontId="1" type="noConversion"/>
  </si>
  <si>
    <t>인건비 합계</t>
    <phoneticPr fontId="1" type="noConversion"/>
  </si>
  <si>
    <t>식자재</t>
    <phoneticPr fontId="1" type="noConversion"/>
  </si>
  <si>
    <t>커피원두</t>
    <phoneticPr fontId="1" type="noConversion"/>
  </si>
  <si>
    <t>유제품</t>
    <phoneticPr fontId="1" type="noConversion"/>
  </si>
  <si>
    <t>시럽</t>
    <phoneticPr fontId="1" type="noConversion"/>
  </si>
  <si>
    <t>식자재 합계</t>
    <phoneticPr fontId="1" type="noConversion"/>
  </si>
  <si>
    <t>소모품</t>
    <phoneticPr fontId="1" type="noConversion"/>
  </si>
  <si>
    <t>일회용컵</t>
    <phoneticPr fontId="1" type="noConversion"/>
  </si>
  <si>
    <t>홀더</t>
    <phoneticPr fontId="1" type="noConversion"/>
  </si>
  <si>
    <t>빨대</t>
    <phoneticPr fontId="1" type="noConversion"/>
  </si>
  <si>
    <t>티슈</t>
    <phoneticPr fontId="1" type="noConversion"/>
  </si>
  <si>
    <t>사무용품</t>
    <phoneticPr fontId="1" type="noConversion"/>
  </si>
  <si>
    <t>소모품 합계</t>
    <phoneticPr fontId="1" type="noConversion"/>
  </si>
  <si>
    <t>운영비</t>
    <phoneticPr fontId="1" type="noConversion"/>
  </si>
  <si>
    <t>인테리어</t>
    <phoneticPr fontId="1" type="noConversion"/>
  </si>
  <si>
    <t>수리비</t>
    <phoneticPr fontId="1" type="noConversion"/>
  </si>
  <si>
    <t>식기주방용품</t>
    <phoneticPr fontId="1" type="noConversion"/>
  </si>
  <si>
    <t>운영비 합계</t>
    <phoneticPr fontId="1" type="noConversion"/>
  </si>
  <si>
    <t>마케팅</t>
    <phoneticPr fontId="1" type="noConversion"/>
  </si>
  <si>
    <t>입간판</t>
    <phoneticPr fontId="1" type="noConversion"/>
  </si>
  <si>
    <t>포스터</t>
    <phoneticPr fontId="1" type="noConversion"/>
  </si>
  <si>
    <t>인스타광고</t>
    <phoneticPr fontId="1" type="noConversion"/>
  </si>
  <si>
    <t>협찬광고</t>
    <phoneticPr fontId="1" type="noConversion"/>
  </si>
  <si>
    <t>마케팅 합계</t>
    <phoneticPr fontId="1" type="noConversion"/>
  </si>
  <si>
    <t>대표교육비</t>
    <phoneticPr fontId="1" type="noConversion"/>
  </si>
  <si>
    <t>강의</t>
    <phoneticPr fontId="1" type="noConversion"/>
  </si>
  <si>
    <t>대표교육비 합계</t>
    <phoneticPr fontId="1" type="noConversion"/>
  </si>
  <si>
    <t>수수료</t>
    <phoneticPr fontId="1" type="noConversion"/>
  </si>
  <si>
    <t>카드수수료</t>
    <phoneticPr fontId="1" type="noConversion"/>
  </si>
  <si>
    <t>배달수수료</t>
    <phoneticPr fontId="1" type="noConversion"/>
  </si>
  <si>
    <t>수수료 합계</t>
    <phoneticPr fontId="1" type="noConversion"/>
  </si>
  <si>
    <t>매출</t>
    <phoneticPr fontId="1" type="noConversion"/>
  </si>
  <si>
    <t>매장</t>
    <phoneticPr fontId="1" type="noConversion"/>
  </si>
  <si>
    <t>테이크아웃</t>
    <phoneticPr fontId="1" type="noConversion"/>
  </si>
  <si>
    <t>배민</t>
    <phoneticPr fontId="1" type="noConversion"/>
  </si>
  <si>
    <t>쿠팡이츠</t>
    <phoneticPr fontId="1" type="noConversion"/>
  </si>
  <si>
    <t>요기요</t>
    <phoneticPr fontId="1" type="noConversion"/>
  </si>
  <si>
    <t>단체주문</t>
    <phoneticPr fontId="1" type="noConversion"/>
  </si>
  <si>
    <t>매출 합계</t>
    <phoneticPr fontId="1" type="noConversion"/>
  </si>
  <si>
    <t>고정비용</t>
    <phoneticPr fontId="1" type="noConversion"/>
  </si>
  <si>
    <t>월세</t>
    <phoneticPr fontId="1" type="noConversion"/>
  </si>
  <si>
    <t>관리비</t>
    <phoneticPr fontId="1" type="noConversion"/>
  </si>
  <si>
    <t>대출이자</t>
    <phoneticPr fontId="1" type="noConversion"/>
  </si>
  <si>
    <t>대표 건보료</t>
    <phoneticPr fontId="1" type="noConversion"/>
  </si>
  <si>
    <t>대표 연금</t>
    <phoneticPr fontId="1" type="noConversion"/>
  </si>
  <si>
    <t>보험료</t>
    <phoneticPr fontId="1" type="noConversion"/>
  </si>
  <si>
    <t>정기결제</t>
    <phoneticPr fontId="1" type="noConversion"/>
  </si>
  <si>
    <t>기장비</t>
    <phoneticPr fontId="1" type="noConversion"/>
  </si>
  <si>
    <t>CCTV</t>
    <phoneticPr fontId="1" type="noConversion"/>
  </si>
  <si>
    <t>통신비</t>
    <phoneticPr fontId="1" type="noConversion"/>
  </si>
  <si>
    <t>고정비용 합계</t>
    <phoneticPr fontId="1" type="noConversion"/>
  </si>
  <si>
    <t>세금</t>
    <phoneticPr fontId="1" type="noConversion"/>
  </si>
  <si>
    <t>직원4대보험</t>
    <phoneticPr fontId="1" type="noConversion"/>
  </si>
  <si>
    <t>부가세</t>
    <phoneticPr fontId="1" type="noConversion"/>
  </si>
  <si>
    <t>종소세</t>
    <phoneticPr fontId="1" type="noConversion"/>
  </si>
  <si>
    <t>인건비신고</t>
    <phoneticPr fontId="1" type="noConversion"/>
  </si>
  <si>
    <t>자동차세</t>
    <phoneticPr fontId="1" type="noConversion"/>
  </si>
  <si>
    <t>세금 합계</t>
    <phoneticPr fontId="1" type="noConversion"/>
  </si>
  <si>
    <t>인건비</t>
    <phoneticPr fontId="1" type="noConversion"/>
  </si>
  <si>
    <t>고정알바</t>
    <phoneticPr fontId="1" type="noConversion"/>
  </si>
  <si>
    <t>단기알바</t>
    <phoneticPr fontId="1" type="noConversion"/>
  </si>
  <si>
    <t>직원식대</t>
    <phoneticPr fontId="1" type="noConversion"/>
  </si>
  <si>
    <t>회식비</t>
    <phoneticPr fontId="1" type="noConversion"/>
  </si>
  <si>
    <t>인건비 합계</t>
    <phoneticPr fontId="1" type="noConversion"/>
  </si>
  <si>
    <t>식자재</t>
    <phoneticPr fontId="1" type="noConversion"/>
  </si>
  <si>
    <t>커피원두</t>
    <phoneticPr fontId="1" type="noConversion"/>
  </si>
  <si>
    <t>유제품</t>
    <phoneticPr fontId="1" type="noConversion"/>
  </si>
  <si>
    <t>시럽</t>
    <phoneticPr fontId="1" type="noConversion"/>
  </si>
  <si>
    <t>식자재 합계</t>
    <phoneticPr fontId="1" type="noConversion"/>
  </si>
  <si>
    <t>소모품</t>
    <phoneticPr fontId="1" type="noConversion"/>
  </si>
  <si>
    <t>일회용컵</t>
    <phoneticPr fontId="1" type="noConversion"/>
  </si>
  <si>
    <t>홀더</t>
    <phoneticPr fontId="1" type="noConversion"/>
  </si>
  <si>
    <t>빨대</t>
    <phoneticPr fontId="1" type="noConversion"/>
  </si>
  <si>
    <t>티슈</t>
    <phoneticPr fontId="1" type="noConversion"/>
  </si>
  <si>
    <t>사무용품</t>
    <phoneticPr fontId="1" type="noConversion"/>
  </si>
  <si>
    <t>소모품 합계</t>
    <phoneticPr fontId="1" type="noConversion"/>
  </si>
  <si>
    <t>운영비</t>
    <phoneticPr fontId="1" type="noConversion"/>
  </si>
  <si>
    <t>인테리어</t>
    <phoneticPr fontId="1" type="noConversion"/>
  </si>
  <si>
    <t>수리비</t>
    <phoneticPr fontId="1" type="noConversion"/>
  </si>
  <si>
    <t>식기주방용품</t>
    <phoneticPr fontId="1" type="noConversion"/>
  </si>
  <si>
    <t>운영비 합계</t>
    <phoneticPr fontId="1" type="noConversion"/>
  </si>
  <si>
    <t>마케팅</t>
    <phoneticPr fontId="1" type="noConversion"/>
  </si>
  <si>
    <t>입간판</t>
    <phoneticPr fontId="1" type="noConversion"/>
  </si>
  <si>
    <t>포스터</t>
    <phoneticPr fontId="1" type="noConversion"/>
  </si>
  <si>
    <t>인스타광고</t>
    <phoneticPr fontId="1" type="noConversion"/>
  </si>
  <si>
    <t>협찬광고</t>
    <phoneticPr fontId="1" type="noConversion"/>
  </si>
  <si>
    <t>마케팅 합계</t>
    <phoneticPr fontId="1" type="noConversion"/>
  </si>
  <si>
    <t>대표교육비</t>
    <phoneticPr fontId="1" type="noConversion"/>
  </si>
  <si>
    <t>강의</t>
    <phoneticPr fontId="1" type="noConversion"/>
  </si>
  <si>
    <t>대표교육비 합계</t>
    <phoneticPr fontId="1" type="noConversion"/>
  </si>
  <si>
    <t>수수료</t>
    <phoneticPr fontId="1" type="noConversion"/>
  </si>
  <si>
    <t>카드수수료</t>
    <phoneticPr fontId="1" type="noConversion"/>
  </si>
  <si>
    <t>배달수수료</t>
    <phoneticPr fontId="1" type="noConversion"/>
  </si>
  <si>
    <t>수수료 합계</t>
    <phoneticPr fontId="1" type="noConversion"/>
  </si>
  <si>
    <t>매출</t>
    <phoneticPr fontId="1" type="noConversion"/>
  </si>
  <si>
    <t>매장</t>
    <phoneticPr fontId="1" type="noConversion"/>
  </si>
  <si>
    <t>테이크아웃</t>
    <phoneticPr fontId="1" type="noConversion"/>
  </si>
  <si>
    <t>배민</t>
    <phoneticPr fontId="1" type="noConversion"/>
  </si>
  <si>
    <t>쿠팡이츠</t>
    <phoneticPr fontId="1" type="noConversion"/>
  </si>
  <si>
    <t>요기요</t>
    <phoneticPr fontId="1" type="noConversion"/>
  </si>
  <si>
    <t>단체주문</t>
    <phoneticPr fontId="1" type="noConversion"/>
  </si>
  <si>
    <t>매출 합계</t>
    <phoneticPr fontId="1" type="noConversion"/>
  </si>
  <si>
    <t>고정비용</t>
    <phoneticPr fontId="1" type="noConversion"/>
  </si>
  <si>
    <t>월세</t>
    <phoneticPr fontId="1" type="noConversion"/>
  </si>
  <si>
    <t>관리비</t>
    <phoneticPr fontId="1" type="noConversion"/>
  </si>
  <si>
    <t>대출이자</t>
    <phoneticPr fontId="1" type="noConversion"/>
  </si>
  <si>
    <t>대표 건보료</t>
    <phoneticPr fontId="1" type="noConversion"/>
  </si>
  <si>
    <t>대표 연금</t>
    <phoneticPr fontId="1" type="noConversion"/>
  </si>
  <si>
    <t>보험료</t>
    <phoneticPr fontId="1" type="noConversion"/>
  </si>
  <si>
    <t>정기결제</t>
    <phoneticPr fontId="1" type="noConversion"/>
  </si>
  <si>
    <t>기장비</t>
    <phoneticPr fontId="1" type="noConversion"/>
  </si>
  <si>
    <t>CCTV</t>
    <phoneticPr fontId="1" type="noConversion"/>
  </si>
  <si>
    <t>통신비</t>
    <phoneticPr fontId="1" type="noConversion"/>
  </si>
  <si>
    <t>고정비용 합계</t>
    <phoneticPr fontId="1" type="noConversion"/>
  </si>
  <si>
    <t>세금</t>
    <phoneticPr fontId="1" type="noConversion"/>
  </si>
  <si>
    <t>직원4대보험</t>
    <phoneticPr fontId="1" type="noConversion"/>
  </si>
  <si>
    <t>부가세</t>
    <phoneticPr fontId="1" type="noConversion"/>
  </si>
  <si>
    <t>종소세</t>
    <phoneticPr fontId="1" type="noConversion"/>
  </si>
  <si>
    <t>인건비신고</t>
    <phoneticPr fontId="1" type="noConversion"/>
  </si>
  <si>
    <t>자동차세</t>
    <phoneticPr fontId="1" type="noConversion"/>
  </si>
  <si>
    <t>세금 합계</t>
    <phoneticPr fontId="1" type="noConversion"/>
  </si>
  <si>
    <t>인건비</t>
    <phoneticPr fontId="1" type="noConversion"/>
  </si>
  <si>
    <t>고정알바</t>
    <phoneticPr fontId="1" type="noConversion"/>
  </si>
  <si>
    <t>단기알바</t>
    <phoneticPr fontId="1" type="noConversion"/>
  </si>
  <si>
    <t>직원식대</t>
    <phoneticPr fontId="1" type="noConversion"/>
  </si>
  <si>
    <t>회식비</t>
    <phoneticPr fontId="1" type="noConversion"/>
  </si>
  <si>
    <t>인건비 합계</t>
    <phoneticPr fontId="1" type="noConversion"/>
  </si>
  <si>
    <t>식자재</t>
    <phoneticPr fontId="1" type="noConversion"/>
  </si>
  <si>
    <t>커피원두</t>
    <phoneticPr fontId="1" type="noConversion"/>
  </si>
  <si>
    <t>유제품</t>
    <phoneticPr fontId="1" type="noConversion"/>
  </si>
  <si>
    <t>시럽</t>
    <phoneticPr fontId="1" type="noConversion"/>
  </si>
  <si>
    <t>식자재 합계</t>
    <phoneticPr fontId="1" type="noConversion"/>
  </si>
  <si>
    <t>소모품</t>
    <phoneticPr fontId="1" type="noConversion"/>
  </si>
  <si>
    <t>일회용컵</t>
    <phoneticPr fontId="1" type="noConversion"/>
  </si>
  <si>
    <t>홀더</t>
    <phoneticPr fontId="1" type="noConversion"/>
  </si>
  <si>
    <t>빨대</t>
    <phoneticPr fontId="1" type="noConversion"/>
  </si>
  <si>
    <t>티슈</t>
    <phoneticPr fontId="1" type="noConversion"/>
  </si>
  <si>
    <t>사무용품</t>
    <phoneticPr fontId="1" type="noConversion"/>
  </si>
  <si>
    <t>소모품 합계</t>
    <phoneticPr fontId="1" type="noConversion"/>
  </si>
  <si>
    <t>운영비</t>
    <phoneticPr fontId="1" type="noConversion"/>
  </si>
  <si>
    <t>인테리어</t>
    <phoneticPr fontId="1" type="noConversion"/>
  </si>
  <si>
    <t>수리비</t>
    <phoneticPr fontId="1" type="noConversion"/>
  </si>
  <si>
    <t>식기주방용품</t>
    <phoneticPr fontId="1" type="noConversion"/>
  </si>
  <si>
    <t>운영비 합계</t>
    <phoneticPr fontId="1" type="noConversion"/>
  </si>
  <si>
    <t>마케팅</t>
    <phoneticPr fontId="1" type="noConversion"/>
  </si>
  <si>
    <t>입간판</t>
    <phoneticPr fontId="1" type="noConversion"/>
  </si>
  <si>
    <t>포스터</t>
    <phoneticPr fontId="1" type="noConversion"/>
  </si>
  <si>
    <t>인스타광고</t>
    <phoneticPr fontId="1" type="noConversion"/>
  </si>
  <si>
    <t>협찬광고</t>
    <phoneticPr fontId="1" type="noConversion"/>
  </si>
  <si>
    <t>마케팅 합계</t>
    <phoneticPr fontId="1" type="noConversion"/>
  </si>
  <si>
    <t>대표교육비</t>
    <phoneticPr fontId="1" type="noConversion"/>
  </si>
  <si>
    <t>강의</t>
    <phoneticPr fontId="1" type="noConversion"/>
  </si>
  <si>
    <t>대표교육비 합계</t>
    <phoneticPr fontId="1" type="noConversion"/>
  </si>
  <si>
    <t>수수료</t>
    <phoneticPr fontId="1" type="noConversion"/>
  </si>
  <si>
    <t>카드수수료</t>
    <phoneticPr fontId="1" type="noConversion"/>
  </si>
  <si>
    <t>배달수수료</t>
    <phoneticPr fontId="1" type="noConversion"/>
  </si>
  <si>
    <t>수수료 합계</t>
    <phoneticPr fontId="1" type="noConversion"/>
  </si>
  <si>
    <t>매출</t>
    <phoneticPr fontId="1" type="noConversion"/>
  </si>
  <si>
    <t>매장</t>
    <phoneticPr fontId="1" type="noConversion"/>
  </si>
  <si>
    <t>테이크아웃</t>
    <phoneticPr fontId="1" type="noConversion"/>
  </si>
  <si>
    <t>배민</t>
    <phoneticPr fontId="1" type="noConversion"/>
  </si>
  <si>
    <t>쿠팡이츠</t>
    <phoneticPr fontId="1" type="noConversion"/>
  </si>
  <si>
    <t>요기요</t>
    <phoneticPr fontId="1" type="noConversion"/>
  </si>
  <si>
    <t>단체주문</t>
    <phoneticPr fontId="1" type="noConversion"/>
  </si>
  <si>
    <t>매출 합계</t>
    <phoneticPr fontId="1" type="noConversion"/>
  </si>
  <si>
    <t>고정비용</t>
    <phoneticPr fontId="1" type="noConversion"/>
  </si>
  <si>
    <t>월세</t>
    <phoneticPr fontId="1" type="noConversion"/>
  </si>
  <si>
    <t>관리비</t>
    <phoneticPr fontId="1" type="noConversion"/>
  </si>
  <si>
    <t>대출이자</t>
    <phoneticPr fontId="1" type="noConversion"/>
  </si>
  <si>
    <t>대표 건보료</t>
    <phoneticPr fontId="1" type="noConversion"/>
  </si>
  <si>
    <t>대표 연금</t>
    <phoneticPr fontId="1" type="noConversion"/>
  </si>
  <si>
    <t>보험료</t>
    <phoneticPr fontId="1" type="noConversion"/>
  </si>
  <si>
    <t>정기결제</t>
    <phoneticPr fontId="1" type="noConversion"/>
  </si>
  <si>
    <t>기장비</t>
    <phoneticPr fontId="1" type="noConversion"/>
  </si>
  <si>
    <t>CCTV</t>
    <phoneticPr fontId="1" type="noConversion"/>
  </si>
  <si>
    <t>통신비</t>
    <phoneticPr fontId="1" type="noConversion"/>
  </si>
  <si>
    <t>고정비용 합계</t>
    <phoneticPr fontId="1" type="noConversion"/>
  </si>
  <si>
    <t>세금</t>
    <phoneticPr fontId="1" type="noConversion"/>
  </si>
  <si>
    <t>직원4대보험</t>
    <phoneticPr fontId="1" type="noConversion"/>
  </si>
  <si>
    <t>부가세</t>
    <phoneticPr fontId="1" type="noConversion"/>
  </si>
  <si>
    <t>종소세</t>
    <phoneticPr fontId="1" type="noConversion"/>
  </si>
  <si>
    <t>인건비신고</t>
    <phoneticPr fontId="1" type="noConversion"/>
  </si>
  <si>
    <t>자동차세</t>
    <phoneticPr fontId="1" type="noConversion"/>
  </si>
  <si>
    <t>세금 합계</t>
    <phoneticPr fontId="1" type="noConversion"/>
  </si>
  <si>
    <t>인건비</t>
    <phoneticPr fontId="1" type="noConversion"/>
  </si>
  <si>
    <t>고정알바</t>
    <phoneticPr fontId="1" type="noConversion"/>
  </si>
  <si>
    <t>단기알바</t>
    <phoneticPr fontId="1" type="noConversion"/>
  </si>
  <si>
    <t>직원식대</t>
    <phoneticPr fontId="1" type="noConversion"/>
  </si>
  <si>
    <t>회식비</t>
    <phoneticPr fontId="1" type="noConversion"/>
  </si>
  <si>
    <t>인건비 합계</t>
    <phoneticPr fontId="1" type="noConversion"/>
  </si>
  <si>
    <t>식자재</t>
    <phoneticPr fontId="1" type="noConversion"/>
  </si>
  <si>
    <t>커피원두</t>
    <phoneticPr fontId="1" type="noConversion"/>
  </si>
  <si>
    <t>유제품</t>
    <phoneticPr fontId="1" type="noConversion"/>
  </si>
  <si>
    <t>시럽</t>
    <phoneticPr fontId="1" type="noConversion"/>
  </si>
  <si>
    <t>식자재 합계</t>
    <phoneticPr fontId="1" type="noConversion"/>
  </si>
  <si>
    <t>소모품</t>
    <phoneticPr fontId="1" type="noConversion"/>
  </si>
  <si>
    <t>일회용컵</t>
    <phoneticPr fontId="1" type="noConversion"/>
  </si>
  <si>
    <t>홀더</t>
    <phoneticPr fontId="1" type="noConversion"/>
  </si>
  <si>
    <t>빨대</t>
    <phoneticPr fontId="1" type="noConversion"/>
  </si>
  <si>
    <t>티슈</t>
    <phoneticPr fontId="1" type="noConversion"/>
  </si>
  <si>
    <t>사무용품</t>
    <phoneticPr fontId="1" type="noConversion"/>
  </si>
  <si>
    <t>소모품 합계</t>
    <phoneticPr fontId="1" type="noConversion"/>
  </si>
  <si>
    <t>운영비</t>
    <phoneticPr fontId="1" type="noConversion"/>
  </si>
  <si>
    <t>인테리어</t>
    <phoneticPr fontId="1" type="noConversion"/>
  </si>
  <si>
    <t>수리비</t>
    <phoneticPr fontId="1" type="noConversion"/>
  </si>
  <si>
    <t>식기주방용품</t>
    <phoneticPr fontId="1" type="noConversion"/>
  </si>
  <si>
    <t>운영비 합계</t>
    <phoneticPr fontId="1" type="noConversion"/>
  </si>
  <si>
    <t>마케팅</t>
    <phoneticPr fontId="1" type="noConversion"/>
  </si>
  <si>
    <t>입간판</t>
    <phoneticPr fontId="1" type="noConversion"/>
  </si>
  <si>
    <t>포스터</t>
    <phoneticPr fontId="1" type="noConversion"/>
  </si>
  <si>
    <t>인스타광고</t>
    <phoneticPr fontId="1" type="noConversion"/>
  </si>
  <si>
    <t>협찬광고</t>
    <phoneticPr fontId="1" type="noConversion"/>
  </si>
  <si>
    <t>마케팅 합계</t>
    <phoneticPr fontId="1" type="noConversion"/>
  </si>
  <si>
    <t>대표교육비</t>
    <phoneticPr fontId="1" type="noConversion"/>
  </si>
  <si>
    <t>강의</t>
    <phoneticPr fontId="1" type="noConversion"/>
  </si>
  <si>
    <t>대표교육비 합계</t>
    <phoneticPr fontId="1" type="noConversion"/>
  </si>
  <si>
    <t>수수료</t>
    <phoneticPr fontId="1" type="noConversion"/>
  </si>
  <si>
    <t>카드수수료</t>
    <phoneticPr fontId="1" type="noConversion"/>
  </si>
  <si>
    <t>배달수수료</t>
    <phoneticPr fontId="1" type="noConversion"/>
  </si>
  <si>
    <t>수수료 합계</t>
    <phoneticPr fontId="1" type="noConversion"/>
  </si>
  <si>
    <t>매출</t>
    <phoneticPr fontId="1" type="noConversion"/>
  </si>
  <si>
    <t>매장</t>
    <phoneticPr fontId="1" type="noConversion"/>
  </si>
  <si>
    <t>테이크아웃</t>
    <phoneticPr fontId="1" type="noConversion"/>
  </si>
  <si>
    <t>배민</t>
    <phoneticPr fontId="1" type="noConversion"/>
  </si>
  <si>
    <t>쿠팡이츠</t>
    <phoneticPr fontId="1" type="noConversion"/>
  </si>
  <si>
    <t>요기요</t>
    <phoneticPr fontId="1" type="noConversion"/>
  </si>
  <si>
    <t>단체주문</t>
    <phoneticPr fontId="1" type="noConversion"/>
  </si>
  <si>
    <t>매출 합계</t>
    <phoneticPr fontId="1" type="noConversion"/>
  </si>
  <si>
    <t>고정비용</t>
    <phoneticPr fontId="1" type="noConversion"/>
  </si>
  <si>
    <t>월세</t>
    <phoneticPr fontId="1" type="noConversion"/>
  </si>
  <si>
    <t>관리비</t>
    <phoneticPr fontId="1" type="noConversion"/>
  </si>
  <si>
    <t>대출이자</t>
    <phoneticPr fontId="1" type="noConversion"/>
  </si>
  <si>
    <t>대표 건보료</t>
    <phoneticPr fontId="1" type="noConversion"/>
  </si>
  <si>
    <t>대표 연금</t>
    <phoneticPr fontId="1" type="noConversion"/>
  </si>
  <si>
    <t>보험료</t>
    <phoneticPr fontId="1" type="noConversion"/>
  </si>
  <si>
    <t>정기결제</t>
    <phoneticPr fontId="1" type="noConversion"/>
  </si>
  <si>
    <t>기장비</t>
    <phoneticPr fontId="1" type="noConversion"/>
  </si>
  <si>
    <t>CCTV</t>
    <phoneticPr fontId="1" type="noConversion"/>
  </si>
  <si>
    <t>통신비</t>
    <phoneticPr fontId="1" type="noConversion"/>
  </si>
  <si>
    <t>고정비용 합계</t>
    <phoneticPr fontId="1" type="noConversion"/>
  </si>
  <si>
    <t>세금</t>
    <phoneticPr fontId="1" type="noConversion"/>
  </si>
  <si>
    <t>직원4대보험</t>
    <phoneticPr fontId="1" type="noConversion"/>
  </si>
  <si>
    <t>부가세</t>
    <phoneticPr fontId="1" type="noConversion"/>
  </si>
  <si>
    <t>종소세</t>
    <phoneticPr fontId="1" type="noConversion"/>
  </si>
  <si>
    <t>인건비신고</t>
    <phoneticPr fontId="1" type="noConversion"/>
  </si>
  <si>
    <t>자동차세</t>
    <phoneticPr fontId="1" type="noConversion"/>
  </si>
  <si>
    <t>세금 합계</t>
    <phoneticPr fontId="1" type="noConversion"/>
  </si>
  <si>
    <t>인건비</t>
    <phoneticPr fontId="1" type="noConversion"/>
  </si>
  <si>
    <t>고정알바</t>
    <phoneticPr fontId="1" type="noConversion"/>
  </si>
  <si>
    <t>단기알바</t>
    <phoneticPr fontId="1" type="noConversion"/>
  </si>
  <si>
    <t>직원식대</t>
    <phoneticPr fontId="1" type="noConversion"/>
  </si>
  <si>
    <t>회식비</t>
    <phoneticPr fontId="1" type="noConversion"/>
  </si>
  <si>
    <t>인건비 합계</t>
    <phoneticPr fontId="1" type="noConversion"/>
  </si>
  <si>
    <t>식자재</t>
    <phoneticPr fontId="1" type="noConversion"/>
  </si>
  <si>
    <t>커피원두</t>
    <phoneticPr fontId="1" type="noConversion"/>
  </si>
  <si>
    <t>유제품</t>
    <phoneticPr fontId="1" type="noConversion"/>
  </si>
  <si>
    <t>시럽</t>
    <phoneticPr fontId="1" type="noConversion"/>
  </si>
  <si>
    <t>식자재 합계</t>
    <phoneticPr fontId="1" type="noConversion"/>
  </si>
  <si>
    <t>소모품</t>
    <phoneticPr fontId="1" type="noConversion"/>
  </si>
  <si>
    <t>일회용컵</t>
    <phoneticPr fontId="1" type="noConversion"/>
  </si>
  <si>
    <t>홀더</t>
    <phoneticPr fontId="1" type="noConversion"/>
  </si>
  <si>
    <t>빨대</t>
    <phoneticPr fontId="1" type="noConversion"/>
  </si>
  <si>
    <t>티슈</t>
    <phoneticPr fontId="1" type="noConversion"/>
  </si>
  <si>
    <t>사무용품</t>
    <phoneticPr fontId="1" type="noConversion"/>
  </si>
  <si>
    <t>소모품 합계</t>
    <phoneticPr fontId="1" type="noConversion"/>
  </si>
  <si>
    <t>운영비</t>
    <phoneticPr fontId="1" type="noConversion"/>
  </si>
  <si>
    <t>인테리어</t>
    <phoneticPr fontId="1" type="noConversion"/>
  </si>
  <si>
    <t>수리비</t>
    <phoneticPr fontId="1" type="noConversion"/>
  </si>
  <si>
    <t>식기주방용품</t>
    <phoneticPr fontId="1" type="noConversion"/>
  </si>
  <si>
    <t>운영비 합계</t>
    <phoneticPr fontId="1" type="noConversion"/>
  </si>
  <si>
    <t>마케팅</t>
    <phoneticPr fontId="1" type="noConversion"/>
  </si>
  <si>
    <t>입간판</t>
    <phoneticPr fontId="1" type="noConversion"/>
  </si>
  <si>
    <t>포스터</t>
    <phoneticPr fontId="1" type="noConversion"/>
  </si>
  <si>
    <t>인스타광고</t>
    <phoneticPr fontId="1" type="noConversion"/>
  </si>
  <si>
    <t>협찬광고</t>
    <phoneticPr fontId="1" type="noConversion"/>
  </si>
  <si>
    <t>마케팅 합계</t>
    <phoneticPr fontId="1" type="noConversion"/>
  </si>
  <si>
    <t>대표교육비</t>
    <phoneticPr fontId="1" type="noConversion"/>
  </si>
  <si>
    <t>강의</t>
    <phoneticPr fontId="1" type="noConversion"/>
  </si>
  <si>
    <t>대표교육비 합계</t>
    <phoneticPr fontId="1" type="noConversion"/>
  </si>
  <si>
    <t>수수료</t>
    <phoneticPr fontId="1" type="noConversion"/>
  </si>
  <si>
    <t>카드수수료</t>
    <phoneticPr fontId="1" type="noConversion"/>
  </si>
  <si>
    <t>배달수수료</t>
    <phoneticPr fontId="1" type="noConversion"/>
  </si>
  <si>
    <t>수수료 합계</t>
    <phoneticPr fontId="1" type="noConversion"/>
  </si>
  <si>
    <t>매출</t>
    <phoneticPr fontId="1" type="noConversion"/>
  </si>
  <si>
    <t>매장</t>
    <phoneticPr fontId="1" type="noConversion"/>
  </si>
  <si>
    <t>테이크아웃</t>
    <phoneticPr fontId="1" type="noConversion"/>
  </si>
  <si>
    <t>배민</t>
    <phoneticPr fontId="1" type="noConversion"/>
  </si>
  <si>
    <t>쿠팡이츠</t>
    <phoneticPr fontId="1" type="noConversion"/>
  </si>
  <si>
    <t>요기요</t>
    <phoneticPr fontId="1" type="noConversion"/>
  </si>
  <si>
    <t>단체주문</t>
    <phoneticPr fontId="1" type="noConversion"/>
  </si>
  <si>
    <t>매출 합계</t>
    <phoneticPr fontId="1" type="noConversion"/>
  </si>
  <si>
    <t>고정비용</t>
    <phoneticPr fontId="1" type="noConversion"/>
  </si>
  <si>
    <t>월세</t>
    <phoneticPr fontId="1" type="noConversion"/>
  </si>
  <si>
    <t>관리비</t>
    <phoneticPr fontId="1" type="noConversion"/>
  </si>
  <si>
    <t>대출이자</t>
    <phoneticPr fontId="1" type="noConversion"/>
  </si>
  <si>
    <t>대표 건보료</t>
    <phoneticPr fontId="1" type="noConversion"/>
  </si>
  <si>
    <t>대표 연금</t>
    <phoneticPr fontId="1" type="noConversion"/>
  </si>
  <si>
    <t>보험료</t>
    <phoneticPr fontId="1" type="noConversion"/>
  </si>
  <si>
    <t>정기결제</t>
    <phoneticPr fontId="1" type="noConversion"/>
  </si>
  <si>
    <t>기장비</t>
    <phoneticPr fontId="1" type="noConversion"/>
  </si>
  <si>
    <t>CCTV</t>
    <phoneticPr fontId="1" type="noConversion"/>
  </si>
  <si>
    <t>통신비</t>
    <phoneticPr fontId="1" type="noConversion"/>
  </si>
  <si>
    <t>고정비용 합계</t>
    <phoneticPr fontId="1" type="noConversion"/>
  </si>
  <si>
    <t>세금</t>
    <phoneticPr fontId="1" type="noConversion"/>
  </si>
  <si>
    <t>직원4대보험</t>
    <phoneticPr fontId="1" type="noConversion"/>
  </si>
  <si>
    <t>부가세</t>
    <phoneticPr fontId="1" type="noConversion"/>
  </si>
  <si>
    <t>종소세</t>
    <phoneticPr fontId="1" type="noConversion"/>
  </si>
  <si>
    <t>인건비신고</t>
    <phoneticPr fontId="1" type="noConversion"/>
  </si>
  <si>
    <t>자동차세</t>
    <phoneticPr fontId="1" type="noConversion"/>
  </si>
  <si>
    <t>세금 합계</t>
    <phoneticPr fontId="1" type="noConversion"/>
  </si>
  <si>
    <t>인건비</t>
    <phoneticPr fontId="1" type="noConversion"/>
  </si>
  <si>
    <t>고정알바</t>
    <phoneticPr fontId="1" type="noConversion"/>
  </si>
  <si>
    <t>단기알바</t>
    <phoneticPr fontId="1" type="noConversion"/>
  </si>
  <si>
    <t>직원식대</t>
    <phoneticPr fontId="1" type="noConversion"/>
  </si>
  <si>
    <t>회식비</t>
    <phoneticPr fontId="1" type="noConversion"/>
  </si>
  <si>
    <t>인건비 합계</t>
    <phoneticPr fontId="1" type="noConversion"/>
  </si>
  <si>
    <t>식자재</t>
    <phoneticPr fontId="1" type="noConversion"/>
  </si>
  <si>
    <t>커피원두</t>
    <phoneticPr fontId="1" type="noConversion"/>
  </si>
  <si>
    <t>유제품</t>
    <phoneticPr fontId="1" type="noConversion"/>
  </si>
  <si>
    <t>시럽</t>
    <phoneticPr fontId="1" type="noConversion"/>
  </si>
  <si>
    <t>식자재 합계</t>
    <phoneticPr fontId="1" type="noConversion"/>
  </si>
  <si>
    <t>소모품</t>
    <phoneticPr fontId="1" type="noConversion"/>
  </si>
  <si>
    <t>일회용컵</t>
    <phoneticPr fontId="1" type="noConversion"/>
  </si>
  <si>
    <t>홀더</t>
    <phoneticPr fontId="1" type="noConversion"/>
  </si>
  <si>
    <t>빨대</t>
    <phoneticPr fontId="1" type="noConversion"/>
  </si>
  <si>
    <t>티슈</t>
    <phoneticPr fontId="1" type="noConversion"/>
  </si>
  <si>
    <t>사무용품</t>
    <phoneticPr fontId="1" type="noConversion"/>
  </si>
  <si>
    <t>소모품 합계</t>
    <phoneticPr fontId="1" type="noConversion"/>
  </si>
  <si>
    <t>운영비</t>
    <phoneticPr fontId="1" type="noConversion"/>
  </si>
  <si>
    <t>인테리어</t>
    <phoneticPr fontId="1" type="noConversion"/>
  </si>
  <si>
    <t>수리비</t>
    <phoneticPr fontId="1" type="noConversion"/>
  </si>
  <si>
    <t>식기주방용품</t>
    <phoneticPr fontId="1" type="noConversion"/>
  </si>
  <si>
    <t>운영비 합계</t>
    <phoneticPr fontId="1" type="noConversion"/>
  </si>
  <si>
    <t>마케팅</t>
    <phoneticPr fontId="1" type="noConversion"/>
  </si>
  <si>
    <t>입간판</t>
    <phoneticPr fontId="1" type="noConversion"/>
  </si>
  <si>
    <t>포스터</t>
    <phoneticPr fontId="1" type="noConversion"/>
  </si>
  <si>
    <t>인스타광고</t>
    <phoneticPr fontId="1" type="noConversion"/>
  </si>
  <si>
    <t>협찬광고</t>
    <phoneticPr fontId="1" type="noConversion"/>
  </si>
  <si>
    <t>마케팅 합계</t>
    <phoneticPr fontId="1" type="noConversion"/>
  </si>
  <si>
    <t>대표교육비</t>
    <phoneticPr fontId="1" type="noConversion"/>
  </si>
  <si>
    <t>강의</t>
    <phoneticPr fontId="1" type="noConversion"/>
  </si>
  <si>
    <t>대표교육비 합계</t>
    <phoneticPr fontId="1" type="noConversion"/>
  </si>
  <si>
    <t>수수료</t>
    <phoneticPr fontId="1" type="noConversion"/>
  </si>
  <si>
    <t>카드수수료</t>
    <phoneticPr fontId="1" type="noConversion"/>
  </si>
  <si>
    <t>배달수수료</t>
    <phoneticPr fontId="1" type="noConversion"/>
  </si>
  <si>
    <t>수수료 합계</t>
    <phoneticPr fontId="1" type="noConversion"/>
  </si>
  <si>
    <t>매출</t>
    <phoneticPr fontId="1" type="noConversion"/>
  </si>
  <si>
    <t>매장</t>
    <phoneticPr fontId="1" type="noConversion"/>
  </si>
  <si>
    <t>테이크아웃</t>
    <phoneticPr fontId="1" type="noConversion"/>
  </si>
  <si>
    <t>배민</t>
    <phoneticPr fontId="1" type="noConversion"/>
  </si>
  <si>
    <t>쿠팡이츠</t>
    <phoneticPr fontId="1" type="noConversion"/>
  </si>
  <si>
    <t>요기요</t>
    <phoneticPr fontId="1" type="noConversion"/>
  </si>
  <si>
    <t>단체주문</t>
    <phoneticPr fontId="1" type="noConversion"/>
  </si>
  <si>
    <t>매출 합계</t>
    <phoneticPr fontId="1" type="noConversion"/>
  </si>
  <si>
    <t>고정비용</t>
    <phoneticPr fontId="1" type="noConversion"/>
  </si>
  <si>
    <t>월세</t>
    <phoneticPr fontId="1" type="noConversion"/>
  </si>
  <si>
    <t>관리비</t>
    <phoneticPr fontId="1" type="noConversion"/>
  </si>
  <si>
    <t>대출이자</t>
    <phoneticPr fontId="1" type="noConversion"/>
  </si>
  <si>
    <t>대표 건보료</t>
    <phoneticPr fontId="1" type="noConversion"/>
  </si>
  <si>
    <t>대표 연금</t>
    <phoneticPr fontId="1" type="noConversion"/>
  </si>
  <si>
    <t>보험료</t>
    <phoneticPr fontId="1" type="noConversion"/>
  </si>
  <si>
    <t>정기결제</t>
    <phoneticPr fontId="1" type="noConversion"/>
  </si>
  <si>
    <t>기장비</t>
    <phoneticPr fontId="1" type="noConversion"/>
  </si>
  <si>
    <t>CCTV</t>
    <phoneticPr fontId="1" type="noConversion"/>
  </si>
  <si>
    <t>통신비</t>
    <phoneticPr fontId="1" type="noConversion"/>
  </si>
  <si>
    <t>고정비용 합계</t>
    <phoneticPr fontId="1" type="noConversion"/>
  </si>
  <si>
    <t>세금</t>
    <phoneticPr fontId="1" type="noConversion"/>
  </si>
  <si>
    <t>직원4대보험</t>
    <phoneticPr fontId="1" type="noConversion"/>
  </si>
  <si>
    <t>부가세</t>
    <phoneticPr fontId="1" type="noConversion"/>
  </si>
  <si>
    <t>종소세</t>
    <phoneticPr fontId="1" type="noConversion"/>
  </si>
  <si>
    <t>인건비신고</t>
    <phoneticPr fontId="1" type="noConversion"/>
  </si>
  <si>
    <t>자동차세</t>
    <phoneticPr fontId="1" type="noConversion"/>
  </si>
  <si>
    <t>세금 합계</t>
    <phoneticPr fontId="1" type="noConversion"/>
  </si>
  <si>
    <t>인건비</t>
    <phoneticPr fontId="1" type="noConversion"/>
  </si>
  <si>
    <t>고정알바</t>
    <phoneticPr fontId="1" type="noConversion"/>
  </si>
  <si>
    <t>단기알바</t>
    <phoneticPr fontId="1" type="noConversion"/>
  </si>
  <si>
    <t>직원식대</t>
    <phoneticPr fontId="1" type="noConversion"/>
  </si>
  <si>
    <t>회식비</t>
    <phoneticPr fontId="1" type="noConversion"/>
  </si>
  <si>
    <t>인건비 합계</t>
    <phoneticPr fontId="1" type="noConversion"/>
  </si>
  <si>
    <t>식자재</t>
    <phoneticPr fontId="1" type="noConversion"/>
  </si>
  <si>
    <t>커피원두</t>
    <phoneticPr fontId="1" type="noConversion"/>
  </si>
  <si>
    <t>유제품</t>
    <phoneticPr fontId="1" type="noConversion"/>
  </si>
  <si>
    <t>시럽</t>
    <phoneticPr fontId="1" type="noConversion"/>
  </si>
  <si>
    <t>식자재 합계</t>
    <phoneticPr fontId="1" type="noConversion"/>
  </si>
  <si>
    <t>소모품</t>
    <phoneticPr fontId="1" type="noConversion"/>
  </si>
  <si>
    <t>일회용컵</t>
    <phoneticPr fontId="1" type="noConversion"/>
  </si>
  <si>
    <t>홀더</t>
    <phoneticPr fontId="1" type="noConversion"/>
  </si>
  <si>
    <t>빨대</t>
    <phoneticPr fontId="1" type="noConversion"/>
  </si>
  <si>
    <t>티슈</t>
    <phoneticPr fontId="1" type="noConversion"/>
  </si>
  <si>
    <t>사무용품</t>
    <phoneticPr fontId="1" type="noConversion"/>
  </si>
  <si>
    <t>소모품 합계</t>
    <phoneticPr fontId="1" type="noConversion"/>
  </si>
  <si>
    <t>운영비</t>
    <phoneticPr fontId="1" type="noConversion"/>
  </si>
  <si>
    <t>인테리어</t>
    <phoneticPr fontId="1" type="noConversion"/>
  </si>
  <si>
    <t>수리비</t>
    <phoneticPr fontId="1" type="noConversion"/>
  </si>
  <si>
    <t>식기주방용품</t>
    <phoneticPr fontId="1" type="noConversion"/>
  </si>
  <si>
    <t>운영비 합계</t>
    <phoneticPr fontId="1" type="noConversion"/>
  </si>
  <si>
    <t>마케팅</t>
    <phoneticPr fontId="1" type="noConversion"/>
  </si>
  <si>
    <t>입간판</t>
    <phoneticPr fontId="1" type="noConversion"/>
  </si>
  <si>
    <t>포스터</t>
    <phoneticPr fontId="1" type="noConversion"/>
  </si>
  <si>
    <t>인스타광고</t>
    <phoneticPr fontId="1" type="noConversion"/>
  </si>
  <si>
    <t>협찬광고</t>
    <phoneticPr fontId="1" type="noConversion"/>
  </si>
  <si>
    <t>마케팅 합계</t>
    <phoneticPr fontId="1" type="noConversion"/>
  </si>
  <si>
    <t>대표교육비</t>
    <phoneticPr fontId="1" type="noConversion"/>
  </si>
  <si>
    <t>강의</t>
    <phoneticPr fontId="1" type="noConversion"/>
  </si>
  <si>
    <t>대표교육비 합계</t>
    <phoneticPr fontId="1" type="noConversion"/>
  </si>
  <si>
    <t>수수료</t>
    <phoneticPr fontId="1" type="noConversion"/>
  </si>
  <si>
    <t>카드수수료</t>
    <phoneticPr fontId="1" type="noConversion"/>
  </si>
  <si>
    <t>배달수수료</t>
    <phoneticPr fontId="1" type="noConversion"/>
  </si>
  <si>
    <t>수수료 합계</t>
    <phoneticPr fontId="1" type="noConversion"/>
  </si>
  <si>
    <t>매출</t>
    <phoneticPr fontId="1" type="noConversion"/>
  </si>
  <si>
    <t>매장</t>
    <phoneticPr fontId="1" type="noConversion"/>
  </si>
  <si>
    <t>테이크아웃</t>
    <phoneticPr fontId="1" type="noConversion"/>
  </si>
  <si>
    <t>배민</t>
    <phoneticPr fontId="1" type="noConversion"/>
  </si>
  <si>
    <t>쿠팡이츠</t>
    <phoneticPr fontId="1" type="noConversion"/>
  </si>
  <si>
    <t>요기요</t>
    <phoneticPr fontId="1" type="noConversion"/>
  </si>
  <si>
    <t>단체주문</t>
    <phoneticPr fontId="1" type="noConversion"/>
  </si>
  <si>
    <t>매출 합계</t>
    <phoneticPr fontId="1" type="noConversion"/>
  </si>
  <si>
    <t>고정비용</t>
    <phoneticPr fontId="1" type="noConversion"/>
  </si>
  <si>
    <t>월세</t>
    <phoneticPr fontId="1" type="noConversion"/>
  </si>
  <si>
    <t>관리비</t>
    <phoneticPr fontId="1" type="noConversion"/>
  </si>
  <si>
    <t>대출이자</t>
    <phoneticPr fontId="1" type="noConversion"/>
  </si>
  <si>
    <t>대표 건보료</t>
    <phoneticPr fontId="1" type="noConversion"/>
  </si>
  <si>
    <t>대표 연금</t>
    <phoneticPr fontId="1" type="noConversion"/>
  </si>
  <si>
    <t>보험료</t>
    <phoneticPr fontId="1" type="noConversion"/>
  </si>
  <si>
    <t>정기결제</t>
    <phoneticPr fontId="1" type="noConversion"/>
  </si>
  <si>
    <t>기장비</t>
    <phoneticPr fontId="1" type="noConversion"/>
  </si>
  <si>
    <t>CCTV</t>
    <phoneticPr fontId="1" type="noConversion"/>
  </si>
  <si>
    <t>통신비</t>
    <phoneticPr fontId="1" type="noConversion"/>
  </si>
  <si>
    <t>고정비용 합계</t>
    <phoneticPr fontId="1" type="noConversion"/>
  </si>
  <si>
    <t>세금</t>
    <phoneticPr fontId="1" type="noConversion"/>
  </si>
  <si>
    <t>직원4대보험</t>
    <phoneticPr fontId="1" type="noConversion"/>
  </si>
  <si>
    <t>부가세</t>
    <phoneticPr fontId="1" type="noConversion"/>
  </si>
  <si>
    <t>종소세</t>
    <phoneticPr fontId="1" type="noConversion"/>
  </si>
  <si>
    <t>인건비신고</t>
    <phoneticPr fontId="1" type="noConversion"/>
  </si>
  <si>
    <t>자동차세</t>
    <phoneticPr fontId="1" type="noConversion"/>
  </si>
  <si>
    <t>세금 합계</t>
    <phoneticPr fontId="1" type="noConversion"/>
  </si>
  <si>
    <t>인건비</t>
    <phoneticPr fontId="1" type="noConversion"/>
  </si>
  <si>
    <t>고정알바</t>
    <phoneticPr fontId="1" type="noConversion"/>
  </si>
  <si>
    <t>단기알바</t>
    <phoneticPr fontId="1" type="noConversion"/>
  </si>
  <si>
    <t>직원식대</t>
    <phoneticPr fontId="1" type="noConversion"/>
  </si>
  <si>
    <t>회식비</t>
    <phoneticPr fontId="1" type="noConversion"/>
  </si>
  <si>
    <t>인건비 합계</t>
    <phoneticPr fontId="1" type="noConversion"/>
  </si>
  <si>
    <t>식자재</t>
    <phoneticPr fontId="1" type="noConversion"/>
  </si>
  <si>
    <t>커피원두</t>
    <phoneticPr fontId="1" type="noConversion"/>
  </si>
  <si>
    <t>유제품</t>
    <phoneticPr fontId="1" type="noConversion"/>
  </si>
  <si>
    <t>시럽</t>
    <phoneticPr fontId="1" type="noConversion"/>
  </si>
  <si>
    <t>식자재 합계</t>
    <phoneticPr fontId="1" type="noConversion"/>
  </si>
  <si>
    <t>소모품</t>
    <phoneticPr fontId="1" type="noConversion"/>
  </si>
  <si>
    <t>일회용컵</t>
    <phoneticPr fontId="1" type="noConversion"/>
  </si>
  <si>
    <t>홀더</t>
    <phoneticPr fontId="1" type="noConversion"/>
  </si>
  <si>
    <t>빨대</t>
    <phoneticPr fontId="1" type="noConversion"/>
  </si>
  <si>
    <t>티슈</t>
    <phoneticPr fontId="1" type="noConversion"/>
  </si>
  <si>
    <t>사무용품</t>
    <phoneticPr fontId="1" type="noConversion"/>
  </si>
  <si>
    <t>소모품 합계</t>
    <phoneticPr fontId="1" type="noConversion"/>
  </si>
  <si>
    <t>운영비</t>
    <phoneticPr fontId="1" type="noConversion"/>
  </si>
  <si>
    <t>인테리어</t>
    <phoneticPr fontId="1" type="noConversion"/>
  </si>
  <si>
    <t>수리비</t>
    <phoneticPr fontId="1" type="noConversion"/>
  </si>
  <si>
    <t>식기주방용품</t>
    <phoneticPr fontId="1" type="noConversion"/>
  </si>
  <si>
    <t>운영비 합계</t>
    <phoneticPr fontId="1" type="noConversion"/>
  </si>
  <si>
    <t>마케팅</t>
    <phoneticPr fontId="1" type="noConversion"/>
  </si>
  <si>
    <t>입간판</t>
    <phoneticPr fontId="1" type="noConversion"/>
  </si>
  <si>
    <t>포스터</t>
    <phoneticPr fontId="1" type="noConversion"/>
  </si>
  <si>
    <t>인스타광고</t>
    <phoneticPr fontId="1" type="noConversion"/>
  </si>
  <si>
    <t>협찬광고</t>
    <phoneticPr fontId="1" type="noConversion"/>
  </si>
  <si>
    <t>마케팅 합계</t>
    <phoneticPr fontId="1" type="noConversion"/>
  </si>
  <si>
    <t>대표교육비</t>
    <phoneticPr fontId="1" type="noConversion"/>
  </si>
  <si>
    <t>강의</t>
    <phoneticPr fontId="1" type="noConversion"/>
  </si>
  <si>
    <t>대표교육비 합계</t>
    <phoneticPr fontId="1" type="noConversion"/>
  </si>
  <si>
    <t>수수료</t>
    <phoneticPr fontId="1" type="noConversion"/>
  </si>
  <si>
    <t>카드수수료</t>
    <phoneticPr fontId="1" type="noConversion"/>
  </si>
  <si>
    <t>배달수수료</t>
    <phoneticPr fontId="1" type="noConversion"/>
  </si>
  <si>
    <t>수수료 합계</t>
    <phoneticPr fontId="1" type="noConversion"/>
  </si>
  <si>
    <t>매출</t>
    <phoneticPr fontId="1" type="noConversion"/>
  </si>
  <si>
    <t>매장</t>
    <phoneticPr fontId="1" type="noConversion"/>
  </si>
  <si>
    <t>테이크아웃</t>
    <phoneticPr fontId="1" type="noConversion"/>
  </si>
  <si>
    <t>배민</t>
    <phoneticPr fontId="1" type="noConversion"/>
  </si>
  <si>
    <t>쿠팡이츠</t>
    <phoneticPr fontId="1" type="noConversion"/>
  </si>
  <si>
    <t>요기요</t>
    <phoneticPr fontId="1" type="noConversion"/>
  </si>
  <si>
    <t>단체주문</t>
    <phoneticPr fontId="1" type="noConversion"/>
  </si>
  <si>
    <t>매출 합계</t>
    <phoneticPr fontId="1" type="noConversion"/>
  </si>
  <si>
    <t>고정비용</t>
    <phoneticPr fontId="1" type="noConversion"/>
  </si>
  <si>
    <t>월세</t>
    <phoneticPr fontId="1" type="noConversion"/>
  </si>
  <si>
    <t>관리비</t>
    <phoneticPr fontId="1" type="noConversion"/>
  </si>
  <si>
    <t>대출이자</t>
    <phoneticPr fontId="1" type="noConversion"/>
  </si>
  <si>
    <t>대표 건보료</t>
    <phoneticPr fontId="1" type="noConversion"/>
  </si>
  <si>
    <t>대표 연금</t>
    <phoneticPr fontId="1" type="noConversion"/>
  </si>
  <si>
    <t>보험료</t>
    <phoneticPr fontId="1" type="noConversion"/>
  </si>
  <si>
    <t>정기결제</t>
    <phoneticPr fontId="1" type="noConversion"/>
  </si>
  <si>
    <t>기장비</t>
    <phoneticPr fontId="1" type="noConversion"/>
  </si>
  <si>
    <t>CCTV</t>
    <phoneticPr fontId="1" type="noConversion"/>
  </si>
  <si>
    <t>통신비</t>
    <phoneticPr fontId="1" type="noConversion"/>
  </si>
  <si>
    <t>고정비용 합계</t>
    <phoneticPr fontId="1" type="noConversion"/>
  </si>
  <si>
    <t>세금</t>
    <phoneticPr fontId="1" type="noConversion"/>
  </si>
  <si>
    <t>직원4대보험</t>
    <phoneticPr fontId="1" type="noConversion"/>
  </si>
  <si>
    <t>부가세</t>
    <phoneticPr fontId="1" type="noConversion"/>
  </si>
  <si>
    <t>종소세</t>
    <phoneticPr fontId="1" type="noConversion"/>
  </si>
  <si>
    <t>인건비신고</t>
    <phoneticPr fontId="1" type="noConversion"/>
  </si>
  <si>
    <t>자동차세</t>
    <phoneticPr fontId="1" type="noConversion"/>
  </si>
  <si>
    <t>세금 합계</t>
    <phoneticPr fontId="1" type="noConversion"/>
  </si>
  <si>
    <t>인건비</t>
    <phoneticPr fontId="1" type="noConversion"/>
  </si>
  <si>
    <t>고정알바</t>
    <phoneticPr fontId="1" type="noConversion"/>
  </si>
  <si>
    <t>단기알바</t>
    <phoneticPr fontId="1" type="noConversion"/>
  </si>
  <si>
    <t>직원식대</t>
    <phoneticPr fontId="1" type="noConversion"/>
  </si>
  <si>
    <t>회식비</t>
    <phoneticPr fontId="1" type="noConversion"/>
  </si>
  <si>
    <t>인건비 합계</t>
    <phoneticPr fontId="1" type="noConversion"/>
  </si>
  <si>
    <t>식자재</t>
    <phoneticPr fontId="1" type="noConversion"/>
  </si>
  <si>
    <t>커피원두</t>
    <phoneticPr fontId="1" type="noConversion"/>
  </si>
  <si>
    <t>유제품</t>
    <phoneticPr fontId="1" type="noConversion"/>
  </si>
  <si>
    <t>시럽</t>
    <phoneticPr fontId="1" type="noConversion"/>
  </si>
  <si>
    <t>식자재 합계</t>
    <phoneticPr fontId="1" type="noConversion"/>
  </si>
  <si>
    <t>소모품</t>
    <phoneticPr fontId="1" type="noConversion"/>
  </si>
  <si>
    <t>일회용컵</t>
    <phoneticPr fontId="1" type="noConversion"/>
  </si>
  <si>
    <t>홀더</t>
    <phoneticPr fontId="1" type="noConversion"/>
  </si>
  <si>
    <t>빨대</t>
    <phoneticPr fontId="1" type="noConversion"/>
  </si>
  <si>
    <t>티슈</t>
    <phoneticPr fontId="1" type="noConversion"/>
  </si>
  <si>
    <t>사무용품</t>
    <phoneticPr fontId="1" type="noConversion"/>
  </si>
  <si>
    <t>소모품 합계</t>
    <phoneticPr fontId="1" type="noConversion"/>
  </si>
  <si>
    <t>운영비</t>
    <phoneticPr fontId="1" type="noConversion"/>
  </si>
  <si>
    <t>인테리어</t>
    <phoneticPr fontId="1" type="noConversion"/>
  </si>
  <si>
    <t>수리비</t>
    <phoneticPr fontId="1" type="noConversion"/>
  </si>
  <si>
    <t>식기주방용품</t>
    <phoneticPr fontId="1" type="noConversion"/>
  </si>
  <si>
    <t>운영비 합계</t>
    <phoneticPr fontId="1" type="noConversion"/>
  </si>
  <si>
    <t>마케팅</t>
    <phoneticPr fontId="1" type="noConversion"/>
  </si>
  <si>
    <t>입간판</t>
    <phoneticPr fontId="1" type="noConversion"/>
  </si>
  <si>
    <t>포스터</t>
    <phoneticPr fontId="1" type="noConversion"/>
  </si>
  <si>
    <t>인스타광고</t>
    <phoneticPr fontId="1" type="noConversion"/>
  </si>
  <si>
    <t>협찬광고</t>
    <phoneticPr fontId="1" type="noConversion"/>
  </si>
  <si>
    <t>마케팅 합계</t>
    <phoneticPr fontId="1" type="noConversion"/>
  </si>
  <si>
    <t>대표교육비</t>
    <phoneticPr fontId="1" type="noConversion"/>
  </si>
  <si>
    <t>강의</t>
    <phoneticPr fontId="1" type="noConversion"/>
  </si>
  <si>
    <t>대표교육비 합계</t>
    <phoneticPr fontId="1" type="noConversion"/>
  </si>
  <si>
    <t>수수료</t>
    <phoneticPr fontId="1" type="noConversion"/>
  </si>
  <si>
    <t>카드수수료</t>
    <phoneticPr fontId="1" type="noConversion"/>
  </si>
  <si>
    <t>배달수수료</t>
    <phoneticPr fontId="1" type="noConversion"/>
  </si>
  <si>
    <t>수수료 합계</t>
    <phoneticPr fontId="1" type="noConversion"/>
  </si>
  <si>
    <t>3.0.4</t>
    <phoneticPr fontId="1" type="noConversion"/>
  </si>
  <si>
    <t xml:space="preserve">[디어나 사업자 가계부] ver3.0.4 간단 설명서 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</si>
</sst>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6" formatCode="&quot;₩&quot;#,##0;[Red]\-&quot;₩&quot;#,##0"/>
    <numFmt numFmtId="41" formatCode="_-* #,##0_-;\-* #,##0_-;_-* &quot;-&quot;_-;_-@_-"/>
    <numFmt numFmtId="176" formatCode="m&quot;/&quot;d;@"/>
    <numFmt numFmtId="177" formatCode="#,##0;\-#,##0;\-"/>
    <numFmt numFmtId="178" formatCode="&quot;예비비 잔액 : &quot;[$₩-412]#,##0;&quot;예비비 잔액 : &quot;\-[$₩-412]#,##0"/>
    <numFmt numFmtId="179" formatCode="yyyy&quot;/&quot;m&quot;/&quot;d;@"/>
    <numFmt numFmtId="180" formatCode="&quot;일 평균 매출 : &quot;[$₩-412]#,##0"/>
    <numFmt numFmtId="181" formatCode="#,##0;\-#,##0,\-"/>
    <numFmt numFmtId="182" formatCode="m&quot;/&quot;d\(aaa\)"/>
    <numFmt numFmtId="183" formatCode="#,##0;\-#,##0;\ "/>
    <numFmt numFmtId="184" formatCode="#&quot;월&quot;"/>
    <numFmt numFmtId="185" formatCode="&quot;입출금 내역 기준 총 매출 : &quot;[$₩-412]#,##0;&quot;입출금 내역 기준 총 매출 : &quot;\-[$₩-412]#,##0"/>
    <numFmt numFmtId="186" formatCode="&quot;입출금 내역 기준 순 수익 : &quot;[$₩-412]#,##0;&quot;입출금 내역 기준 순 수익 : &quot;\-[$₩-412]#,##0"/>
    <numFmt numFmtId="187" formatCode="&quot;입출금 내역 기준 총 매입 : &quot;[$₩-412]#,##0;&quot;입출금 내역 기준 총 매입 : &quot;\-[$₩-412]#,##0"/>
    <numFmt numFmtId="188" formatCode="[Blue]\(\▼#,##0\);[Red]\(\▲#,##0\);\-"/>
    <numFmt numFmtId="189" formatCode="mm&quot;월&quot;\ dd&quot;일&quot;"/>
    <numFmt numFmtId="190" formatCode="#\ &quot;년&quot;"/>
    <numFmt numFmtId="191" formatCode="d"/>
    <numFmt numFmtId="192" formatCode="&quot;₩&quot;\ #,##0_ "/>
    <numFmt numFmtId="193" formatCode="#\ &quot;월&quot;"/>
    <numFmt numFmtId="194" formatCode="&quot;     매출&quot;* #,##0&quot;     &quot;;&quot;     매출&quot;*-#,##0&quot;     &quot;;"/>
    <numFmt numFmtId="195" formatCode="&quot;     매입&quot;* #,##0&quot;     &quot;;&quot;     매입&quot;*-#,##0&quot;     &quot;;"/>
    <numFmt numFmtId="196" formatCode="\(#,##0\)\ ;\(\-\ #,##0\);\ \-\ \ ;"/>
    <numFmt numFmtId="197" formatCode="&quot;₩&quot;\ #,##0"/>
  </numFmts>
  <fonts count="7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434343"/>
      <name val="맑은 고딕"/>
      <family val="3"/>
      <charset val="129"/>
      <scheme val="minor"/>
    </font>
    <font>
      <sz val="10"/>
      <color theme="1" tint="0.249977111117893"/>
      <name val="맑은 고딕"/>
      <family val="3"/>
      <charset val="129"/>
      <scheme val="minor"/>
    </font>
    <font>
      <sz val="11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color theme="1" tint="0.249977111117893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inor"/>
    </font>
    <font>
      <sz val="11"/>
      <color theme="1" tint="0.249977111117893"/>
      <name val="맑은 고딕"/>
      <family val="3"/>
      <charset val="129"/>
      <scheme val="major"/>
    </font>
    <font>
      <sz val="9"/>
      <color theme="1" tint="0.249977111117893"/>
      <name val="맑은 고딕"/>
      <family val="3"/>
      <charset val="129"/>
      <scheme val="major"/>
    </font>
    <font>
      <b/>
      <sz val="10"/>
      <color theme="1" tint="0.249977111117893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sz val="10"/>
      <color theme="0"/>
      <name val="맑은 고딕"/>
      <family val="3"/>
      <charset val="129"/>
      <scheme val="minor"/>
    </font>
    <font>
      <sz val="11"/>
      <color rgb="FF434343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rgb="FF434343"/>
      <name val="맑은 고딕"/>
      <family val="3"/>
      <charset val="129"/>
      <scheme val="minor"/>
    </font>
    <font>
      <b/>
      <sz val="10"/>
      <color rgb="FF434343"/>
      <name val="맑은 고딕"/>
      <family val="3"/>
      <charset val="129"/>
      <scheme val="minor"/>
    </font>
    <font>
      <b/>
      <sz val="9"/>
      <color rgb="FF434343"/>
      <name val="맑은 고딕"/>
      <family val="3"/>
      <charset val="129"/>
      <scheme val="minor"/>
    </font>
    <font>
      <b/>
      <sz val="10"/>
      <color rgb="FF404040"/>
      <name val="맑은 고딕"/>
      <family val="3"/>
      <charset val="129"/>
      <scheme val="minor"/>
    </font>
    <font>
      <sz val="9"/>
      <color theme="1" tint="0.249977111117893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i/>
      <sz val="9"/>
      <color theme="1" tint="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 tint="0.34998626667073579"/>
      <name val="맑은 고딕"/>
      <family val="3"/>
      <charset val="129"/>
      <scheme val="minor"/>
    </font>
    <font>
      <b/>
      <sz val="11"/>
      <color theme="6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6"/>
      <name val="맑은 고딕"/>
      <family val="3"/>
      <charset val="129"/>
      <scheme val="minor"/>
    </font>
    <font>
      <b/>
      <sz val="11"/>
      <color theme="1" tint="0.34998626667073579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  <scheme val="minor"/>
    </font>
    <font>
      <b/>
      <u/>
      <sz val="11"/>
      <color theme="1" tint="0.249977111117893"/>
      <name val="맑은 고딕"/>
      <family val="3"/>
      <charset val="129"/>
      <scheme val="minor"/>
    </font>
    <font>
      <sz val="12"/>
      <color theme="1" tint="0.249977111117893"/>
      <name val="맑은 고딕"/>
      <family val="3"/>
      <charset val="129"/>
      <scheme val="minor"/>
    </font>
    <font>
      <b/>
      <sz val="12"/>
      <color theme="1" tint="0.249977111117893"/>
      <name val="맑은 고딕"/>
      <family val="3"/>
      <charset val="129"/>
      <scheme val="minor"/>
    </font>
    <font>
      <u/>
      <sz val="11"/>
      <color theme="1" tint="0.249977111117893"/>
      <name val="맑은 고딕"/>
      <family val="3"/>
      <charset val="129"/>
      <scheme val="minor"/>
    </font>
    <font>
      <b/>
      <sz val="12"/>
      <color theme="1" tint="0.34998626667073579"/>
      <name val="맑은 고딕"/>
      <family val="3"/>
      <charset val="129"/>
      <scheme val="minor"/>
    </font>
    <font>
      <i/>
      <u/>
      <sz val="11"/>
      <color theme="1" tint="0.249977111117893"/>
      <name val="맑은 고딕"/>
      <family val="3"/>
      <charset val="129"/>
      <scheme val="minor"/>
    </font>
    <font>
      <i/>
      <u/>
      <sz val="11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i/>
      <sz val="10"/>
      <color theme="1" tint="0.249977111117893"/>
      <name val="맑은 고딕"/>
      <family val="3"/>
      <charset val="129"/>
      <scheme val="minor"/>
    </font>
    <font>
      <sz val="30"/>
      <color rgb="FF434343"/>
      <name val="맑은 고딕"/>
      <family val="3"/>
      <charset val="129"/>
      <scheme val="minor"/>
    </font>
    <font>
      <sz val="70"/>
      <color rgb="FF434343"/>
      <name val="맑은 고딕"/>
      <family val="3"/>
      <charset val="129"/>
      <scheme val="minor"/>
    </font>
    <font>
      <sz val="15"/>
      <color rgb="FF434343"/>
      <name val="맑은 고딕"/>
      <family val="3"/>
      <charset val="129"/>
      <scheme val="minor"/>
    </font>
    <font>
      <sz val="30"/>
      <color indexed="63"/>
      <name val="맑은 고딕"/>
      <family val="3"/>
      <charset val="129"/>
      <scheme val="minor"/>
    </font>
    <font>
      <sz val="70"/>
      <color indexed="63"/>
      <name val="맑은 고딕"/>
      <family val="3"/>
      <charset val="129"/>
      <scheme val="minor"/>
    </font>
    <font>
      <sz val="65"/>
      <color indexed="63"/>
      <name val="맑은 고딕"/>
      <family val="3"/>
      <charset val="129"/>
      <scheme val="minor"/>
    </font>
    <font>
      <sz val="15"/>
      <color indexed="63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30"/>
      <color theme="1" tint="0.249977111117893"/>
      <name val="맑은 고딕"/>
      <family val="3"/>
      <charset val="129"/>
      <scheme val="minor"/>
    </font>
    <font>
      <sz val="40"/>
      <color theme="1" tint="0.249977111117893"/>
      <name val="맑은 고딕"/>
      <family val="3"/>
      <charset val="129"/>
      <scheme val="major"/>
    </font>
    <font>
      <sz val="30"/>
      <color theme="1" tint="0.249977111117893"/>
      <name val="맑은 고딕"/>
      <family val="3"/>
      <charset val="129"/>
      <scheme val="major"/>
    </font>
    <font>
      <sz val="10"/>
      <color theme="0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ajor"/>
    </font>
    <font>
      <sz val="50"/>
      <color theme="1" tint="0.249977111117893"/>
      <name val="맑은 고딕"/>
      <family val="3"/>
      <charset val="129"/>
      <scheme val="minor"/>
    </font>
    <font>
      <sz val="24"/>
      <color theme="1" tint="0.249977111117893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40"/>
      <color theme="1" tint="0.249977111117893"/>
      <name val="맑은 고딕"/>
      <family val="3"/>
      <charset val="129"/>
      <scheme val="minor"/>
    </font>
    <font>
      <sz val="36"/>
      <color theme="1" tint="0.249977111117893"/>
      <name val="맑은 고딕"/>
      <family val="3"/>
      <charset val="129"/>
      <scheme val="minor"/>
    </font>
    <font>
      <sz val="20"/>
      <color theme="1" tint="0.249977111117893"/>
      <name val="맑은 고딕"/>
      <family val="3"/>
      <charset val="129"/>
      <scheme val="minor"/>
    </font>
    <font>
      <sz val="10"/>
      <color theme="1" tint="0.249977111117893"/>
      <name val="Segoe UI Symbol"/>
      <family val="3"/>
    </font>
    <font>
      <sz val="15"/>
      <color theme="1" tint="0.249977111117893"/>
      <name val="맑은 고딕"/>
      <family val="3"/>
      <charset val="129"/>
      <scheme val="minor"/>
    </font>
    <font>
      <sz val="11"/>
      <color theme="1" tint="0.249977111117893"/>
      <name val="맑은 고딕"/>
      <family val="2"/>
      <charset val="129"/>
      <scheme val="minor"/>
    </font>
    <font>
      <sz val="15"/>
      <color theme="1" tint="0.249977111117893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sz val="10"/>
      <color rgb="FFFFFFFF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rgb="FFEA4335"/>
      <name val="맑은 고딕"/>
      <family val="3"/>
      <charset val="129"/>
      <scheme val="minor"/>
    </font>
    <font>
      <sz val="28"/>
      <color theme="1" tint="0.249977111117893"/>
      <name val="맑은 고딕"/>
      <family val="3"/>
      <charset val="129"/>
      <scheme val="minor"/>
    </font>
    <font>
      <b/>
      <i/>
      <sz val="10"/>
      <color indexed="63" tint="0.249977111117893"/>
      <name val="맑은 고딕"/>
      <family val="3"/>
      <charset val="129"/>
      <scheme val="minor"/>
    </font>
    <font>
      <sz val="10"/>
      <color rgb="FF0070C0"/>
      <name val="맑은 고딕"/>
      <family val="3"/>
      <charset val="129"/>
      <scheme val="minor"/>
    </font>
    <font>
      <sz val="15"/>
      <color rgb="FF0070C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b/>
      <sz val="9"/>
      <color rgb="FF000000"/>
      <name val="돋움"/>
      <family val="2"/>
      <charset val="129"/>
    </font>
    <font>
      <b/>
      <sz val="9"/>
      <color rgb="FF000000"/>
      <name val="Tahoma"/>
      <family val="2"/>
    </font>
    <font>
      <b/>
      <sz val="10"/>
      <color rgb="FFFFFFFF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9999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3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AD1DC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0"/>
        <bgColor indexed="64"/>
      </patternFill>
    </fill>
  </fills>
  <borders count="85">
    <border>
      <left/>
      <right/>
      <top/>
      <bottom/>
      <diagonal/>
    </border>
    <border>
      <left/>
      <right/>
      <top/>
      <bottom style="medium">
        <color rgb="FF43434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434343"/>
      </top>
      <bottom style="thin">
        <color rgb="FF434343"/>
      </bottom>
      <diagonal/>
    </border>
    <border>
      <left/>
      <right style="dotted">
        <color rgb="FF434343"/>
      </right>
      <top style="thin">
        <color rgb="FF434343"/>
      </top>
      <bottom style="thin">
        <color rgb="FF434343"/>
      </bottom>
      <diagonal/>
    </border>
    <border>
      <left/>
      <right/>
      <top/>
      <bottom style="thin">
        <color rgb="FF000000"/>
      </bottom>
      <diagonal/>
    </border>
    <border>
      <left/>
      <right style="dashed">
        <color rgb="FF000000"/>
      </right>
      <top style="thin">
        <color rgb="FF000000"/>
      </top>
      <bottom style="dashed">
        <color rgb="FF000000"/>
      </bottom>
      <diagonal/>
    </border>
    <border>
      <left style="dashed">
        <color rgb="FF000000"/>
      </left>
      <right/>
      <top style="thin">
        <color rgb="FF000000"/>
      </top>
      <bottom style="dashed">
        <color rgb="FF000000"/>
      </bottom>
      <diagonal/>
    </border>
    <border>
      <left/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  <border>
      <left/>
      <right style="dashed">
        <color rgb="FF000000"/>
      </right>
      <top style="dashed">
        <color rgb="FF000000"/>
      </top>
      <bottom style="thin">
        <color indexed="64"/>
      </bottom>
      <diagonal/>
    </border>
    <border>
      <left style="dashed">
        <color rgb="FF000000"/>
      </left>
      <right/>
      <top style="dashed">
        <color rgb="FF000000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rgb="FF434343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rgb="FF434343"/>
      </bottom>
      <diagonal/>
    </border>
    <border>
      <left style="dashed">
        <color indexed="64"/>
      </left>
      <right/>
      <top style="dashed">
        <color indexed="64"/>
      </top>
      <bottom style="thin">
        <color rgb="FF434343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/>
      <right/>
      <top style="thick">
        <color rgb="FF434343"/>
      </top>
      <bottom/>
      <diagonal/>
    </border>
    <border>
      <left/>
      <right style="dashed">
        <color rgb="FF000000"/>
      </right>
      <top/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/>
      <bottom style="dashed">
        <color rgb="FF000000"/>
      </bottom>
      <diagonal/>
    </border>
    <border>
      <left style="dashed">
        <color rgb="FF000000"/>
      </left>
      <right/>
      <top/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/>
      <right style="dashed">
        <color rgb="FF000000"/>
      </right>
      <top style="dashed">
        <color rgb="FF000000"/>
      </top>
      <bottom style="thin">
        <color rgb="FF000000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thin">
        <color rgb="FF000000"/>
      </bottom>
      <diagonal/>
    </border>
    <border>
      <left style="dashed">
        <color rgb="FF000000"/>
      </left>
      <right/>
      <top style="dashed">
        <color rgb="FF000000"/>
      </top>
      <bottom style="thin">
        <color rgb="FF000000"/>
      </bottom>
      <diagonal/>
    </border>
    <border>
      <left/>
      <right style="dotted">
        <color rgb="FF434343"/>
      </right>
      <top style="thin">
        <color indexed="64"/>
      </top>
      <bottom/>
      <diagonal/>
    </border>
    <border>
      <left/>
      <right style="dotted">
        <color rgb="FF434343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666666"/>
      </bottom>
      <diagonal/>
    </border>
    <border>
      <left/>
      <right/>
      <top style="medium">
        <color rgb="FF666666"/>
      </top>
      <bottom/>
      <diagonal/>
    </border>
    <border>
      <left/>
      <right/>
      <top style="thin">
        <color rgb="FF434343"/>
      </top>
      <bottom style="dashed">
        <color rgb="FF434343"/>
      </bottom>
      <diagonal/>
    </border>
    <border>
      <left/>
      <right/>
      <top style="dashed">
        <color rgb="FF434343"/>
      </top>
      <bottom style="dashed">
        <color rgb="FF434343"/>
      </bottom>
      <diagonal/>
    </border>
    <border>
      <left/>
      <right/>
      <top style="dashed">
        <color rgb="FF434343"/>
      </top>
      <bottom style="thin">
        <color rgb="FF434343"/>
      </bottom>
      <diagonal/>
    </border>
    <border>
      <left/>
      <right style="dashed">
        <color rgb="FF434343"/>
      </right>
      <top style="thin">
        <color rgb="FF434343"/>
      </top>
      <bottom style="dashed">
        <color rgb="FF434343"/>
      </bottom>
      <diagonal/>
    </border>
    <border>
      <left style="dashed">
        <color rgb="FF434343"/>
      </left>
      <right/>
      <top style="thin">
        <color rgb="FF434343"/>
      </top>
      <bottom style="dashed">
        <color rgb="FF434343"/>
      </bottom>
      <diagonal/>
    </border>
    <border>
      <left/>
      <right style="dashed">
        <color rgb="FF434343"/>
      </right>
      <top style="dashed">
        <color rgb="FF434343"/>
      </top>
      <bottom style="dashed">
        <color rgb="FF434343"/>
      </bottom>
      <diagonal/>
    </border>
    <border>
      <left style="dashed">
        <color rgb="FF434343"/>
      </left>
      <right/>
      <top style="dashed">
        <color rgb="FF434343"/>
      </top>
      <bottom style="dashed">
        <color rgb="FF434343"/>
      </bottom>
      <diagonal/>
    </border>
    <border>
      <left/>
      <right style="dashed">
        <color rgb="FF434343"/>
      </right>
      <top style="dashed">
        <color rgb="FF434343"/>
      </top>
      <bottom style="thin">
        <color rgb="FF434343"/>
      </bottom>
      <diagonal/>
    </border>
    <border>
      <left style="dashed">
        <color rgb="FF434343"/>
      </left>
      <right/>
      <top style="dashed">
        <color rgb="FF434343"/>
      </top>
      <bottom style="thin">
        <color rgb="FF4343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rgb="FF404040"/>
      </right>
      <top style="dashed">
        <color rgb="FF404040"/>
      </top>
      <bottom style="dashed">
        <color rgb="FF404040"/>
      </bottom>
      <diagonal/>
    </border>
    <border>
      <left style="dashed">
        <color rgb="FF404040"/>
      </left>
      <right style="dashed">
        <color rgb="FF404040"/>
      </right>
      <top style="dashed">
        <color rgb="FF404040"/>
      </top>
      <bottom style="dashed">
        <color rgb="FF404040"/>
      </bottom>
      <diagonal/>
    </border>
    <border>
      <left style="dashed">
        <color rgb="FF404040"/>
      </left>
      <right/>
      <top style="dashed">
        <color rgb="FF404040"/>
      </top>
      <bottom style="dashed">
        <color rgb="FF404040"/>
      </bottom>
      <diagonal/>
    </border>
    <border>
      <left/>
      <right style="dashed">
        <color rgb="FF404040"/>
      </right>
      <top style="dashed">
        <color rgb="FF404040"/>
      </top>
      <bottom style="thin">
        <color rgb="FF404040"/>
      </bottom>
      <diagonal/>
    </border>
    <border>
      <left style="dashed">
        <color rgb="FF404040"/>
      </left>
      <right style="dashed">
        <color rgb="FF404040"/>
      </right>
      <top style="dashed">
        <color rgb="FF404040"/>
      </top>
      <bottom style="thin">
        <color rgb="FF404040"/>
      </bottom>
      <diagonal/>
    </border>
    <border>
      <left style="dashed">
        <color rgb="FF404040"/>
      </left>
      <right/>
      <top style="dashed">
        <color rgb="FF404040"/>
      </top>
      <bottom style="thin">
        <color rgb="FF404040"/>
      </bottom>
      <diagonal/>
    </border>
    <border>
      <left/>
      <right style="dashed">
        <color rgb="FF404040"/>
      </right>
      <top style="thin">
        <color rgb="FF404040"/>
      </top>
      <bottom style="dashed">
        <color rgb="FF404040"/>
      </bottom>
      <diagonal/>
    </border>
    <border>
      <left style="dashed">
        <color rgb="FF404040"/>
      </left>
      <right style="dashed">
        <color rgb="FF404040"/>
      </right>
      <top style="thin">
        <color rgb="FF404040"/>
      </top>
      <bottom style="dashed">
        <color rgb="FF404040"/>
      </bottom>
      <diagonal/>
    </border>
    <border>
      <left style="dashed">
        <color rgb="FF404040"/>
      </left>
      <right/>
      <top style="thin">
        <color rgb="FF404040"/>
      </top>
      <bottom style="dashed">
        <color rgb="FF404040"/>
      </bottom>
      <diagonal/>
    </border>
    <border>
      <left/>
      <right style="dashed">
        <color rgb="FF404040"/>
      </right>
      <top style="dashed">
        <color rgb="FF404040"/>
      </top>
      <bottom/>
      <diagonal/>
    </border>
    <border>
      <left style="dashed">
        <color rgb="FF404040"/>
      </left>
      <right style="dashed">
        <color rgb="FF404040"/>
      </right>
      <top style="dashed">
        <color rgb="FF404040"/>
      </top>
      <bottom/>
      <diagonal/>
    </border>
    <border>
      <left style="dashed">
        <color rgb="FF404040"/>
      </left>
      <right/>
      <top style="dashed">
        <color rgb="FF404040"/>
      </top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dashed">
        <color rgb="FF404040"/>
      </right>
      <top style="thin">
        <color rgb="FF404040"/>
      </top>
      <bottom style="thin">
        <color rgb="FF404040"/>
      </bottom>
      <diagonal/>
    </border>
    <border>
      <left style="dashed">
        <color rgb="FF404040"/>
      </left>
      <right style="dashed">
        <color rgb="FF404040"/>
      </right>
      <top style="thin">
        <color rgb="FF404040"/>
      </top>
      <bottom style="thin">
        <color rgb="FF404040"/>
      </bottom>
      <diagonal/>
    </border>
    <border>
      <left style="dashed">
        <color rgb="FF404040"/>
      </left>
      <right/>
      <top style="thin">
        <color rgb="FF404040"/>
      </top>
      <bottom style="thin">
        <color rgb="FF404040"/>
      </bottom>
      <diagonal/>
    </border>
    <border>
      <left/>
      <right/>
      <top style="dashed">
        <color rgb="FF404040"/>
      </top>
      <bottom style="thin">
        <color rgb="FF404040"/>
      </bottom>
      <diagonal/>
    </border>
    <border>
      <left/>
      <right/>
      <top style="dashed">
        <color rgb="FF404040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/>
      <top style="dashed">
        <color rgb="FF404040"/>
      </top>
      <bottom style="dashed">
        <color rgb="FF404040"/>
      </bottom>
      <diagonal/>
    </border>
    <border>
      <left/>
      <right/>
      <top style="dashed">
        <color rgb="FF404040"/>
      </top>
      <bottom style="thin">
        <color indexed="64"/>
      </bottom>
      <diagonal/>
    </border>
    <border>
      <left/>
      <right/>
      <top style="thin">
        <color rgb="FF404040"/>
      </top>
      <bottom style="dashed">
        <color rgb="FF404040"/>
      </bottom>
      <diagonal/>
    </border>
    <border>
      <left/>
      <right/>
      <top style="thin">
        <color rgb="FF000000"/>
      </top>
      <bottom style="dashed">
        <color rgb="FF000000"/>
      </bottom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/>
      <right/>
      <top/>
      <bottom style="dashed">
        <color rgb="FF434343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rgb="FF000000"/>
      </right>
      <top/>
      <bottom style="double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thin">
        <color indexed="64"/>
      </bottom>
      <diagonal/>
    </border>
    <border>
      <left style="dashed">
        <color rgb="FF000000"/>
      </left>
      <right/>
      <top/>
      <bottom style="double">
        <color indexed="64"/>
      </bottom>
      <diagonal/>
    </border>
    <border>
      <left style="dashed">
        <color rgb="FF000000"/>
      </left>
      <right style="dashed">
        <color rgb="FF000000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ashed">
        <color rgb="FF000000"/>
      </top>
      <bottom/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8" fillId="0" borderId="0"/>
  </cellStyleXfs>
  <cellXfs count="429">
    <xf numFmtId="0" fontId="0" fillId="0" borderId="0" xfId="0">
      <alignment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3" borderId="2" xfId="0" applyFont="1" applyFill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26" xfId="0" applyFont="1" applyBorder="1" applyAlignment="1">
      <alignment vertical="center" wrapText="1"/>
    </xf>
    <xf numFmtId="177" fontId="9" fillId="0" borderId="26" xfId="0" applyNumberFormat="1" applyFont="1" applyBorder="1" applyAlignment="1">
      <alignment vertical="center" wrapText="1"/>
    </xf>
    <xf numFmtId="177" fontId="6" fillId="5" borderId="26" xfId="0" applyNumberFormat="1" applyFont="1" applyFill="1" applyBorder="1" applyAlignment="1">
      <alignment horizontal="right" vertical="center" wrapText="1"/>
    </xf>
    <xf numFmtId="179" fontId="6" fillId="0" borderId="26" xfId="0" applyNumberFormat="1" applyFont="1" applyBorder="1" applyAlignment="1">
      <alignment horizontal="center" vertical="center" wrapText="1"/>
    </xf>
    <xf numFmtId="177" fontId="6" fillId="0" borderId="26" xfId="0" applyNumberFormat="1" applyFont="1" applyBorder="1" applyAlignment="1">
      <alignment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7" xfId="0" applyFont="1" applyBorder="1" applyAlignment="1">
      <alignment vertical="center" wrapText="1"/>
    </xf>
    <xf numFmtId="177" fontId="6" fillId="0" borderId="27" xfId="0" applyNumberFormat="1" applyFont="1" applyBorder="1" applyAlignment="1">
      <alignment vertical="center" wrapText="1"/>
    </xf>
    <xf numFmtId="177" fontId="6" fillId="5" borderId="27" xfId="0" applyNumberFormat="1" applyFont="1" applyFill="1" applyBorder="1" applyAlignment="1">
      <alignment horizontal="right" vertical="center" wrapText="1"/>
    </xf>
    <xf numFmtId="179" fontId="6" fillId="0" borderId="27" xfId="0" applyNumberFormat="1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28" xfId="0" applyFont="1" applyBorder="1" applyAlignment="1">
      <alignment vertical="center" wrapText="1"/>
    </xf>
    <xf numFmtId="177" fontId="6" fillId="0" borderId="28" xfId="0" applyNumberFormat="1" applyFont="1" applyBorder="1" applyAlignment="1">
      <alignment vertical="center" wrapText="1"/>
    </xf>
    <xf numFmtId="177" fontId="6" fillId="5" borderId="28" xfId="0" applyNumberFormat="1" applyFont="1" applyFill="1" applyBorder="1" applyAlignment="1">
      <alignment horizontal="right" vertical="center" wrapText="1"/>
    </xf>
    <xf numFmtId="179" fontId="6" fillId="0" borderId="28" xfId="0" applyNumberFormat="1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9" fillId="0" borderId="1" xfId="0" applyFont="1" applyBorder="1" applyAlignment="1">
      <alignment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176" fontId="9" fillId="0" borderId="26" xfId="0" applyNumberFormat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177" fontId="9" fillId="0" borderId="16" xfId="1" applyNumberFormat="1" applyFont="1" applyBorder="1" applyAlignment="1">
      <alignment horizontal="right" vertical="center" wrapText="1"/>
    </xf>
    <xf numFmtId="0" fontId="9" fillId="0" borderId="27" xfId="0" applyFont="1" applyBorder="1" applyAlignment="1">
      <alignment horizontal="center" vertical="center" wrapText="1"/>
    </xf>
    <xf numFmtId="176" fontId="9" fillId="0" borderId="27" xfId="0" applyNumberFormat="1" applyFont="1" applyBorder="1" applyAlignment="1">
      <alignment horizontal="center" vertical="center" wrapText="1"/>
    </xf>
    <xf numFmtId="177" fontId="9" fillId="0" borderId="27" xfId="0" applyNumberFormat="1" applyFont="1" applyBorder="1" applyAlignment="1">
      <alignment vertical="center" wrapText="1"/>
    </xf>
    <xf numFmtId="0" fontId="9" fillId="0" borderId="18" xfId="0" applyFont="1" applyBorder="1" applyAlignment="1">
      <alignment horizontal="center" vertical="center" wrapText="1"/>
    </xf>
    <xf numFmtId="177" fontId="9" fillId="0" borderId="19" xfId="1" applyNumberFormat="1" applyFont="1" applyBorder="1" applyAlignment="1">
      <alignment horizontal="right" vertical="center" wrapText="1"/>
    </xf>
    <xf numFmtId="177" fontId="9" fillId="0" borderId="27" xfId="1" applyNumberFormat="1" applyFont="1" applyFill="1" applyBorder="1" applyAlignment="1">
      <alignment vertical="center" wrapText="1"/>
    </xf>
    <xf numFmtId="177" fontId="9" fillId="4" borderId="22" xfId="1" applyNumberFormat="1" applyFont="1" applyFill="1" applyBorder="1" applyAlignment="1">
      <alignment horizontal="right" vertical="center" wrapText="1"/>
    </xf>
    <xf numFmtId="177" fontId="9" fillId="4" borderId="25" xfId="1" applyNumberFormat="1" applyFont="1" applyFill="1" applyBorder="1" applyAlignment="1">
      <alignment horizontal="right" vertical="center" wrapText="1"/>
    </xf>
    <xf numFmtId="177" fontId="9" fillId="5" borderId="5" xfId="1" applyNumberFormat="1" applyFont="1" applyFill="1" applyBorder="1" applyAlignment="1">
      <alignment horizontal="right" vertical="center" wrapText="1"/>
    </xf>
    <xf numFmtId="0" fontId="9" fillId="6" borderId="8" xfId="0" applyFont="1" applyFill="1" applyBorder="1" applyAlignment="1">
      <alignment horizontal="center" vertical="center" wrapText="1"/>
    </xf>
    <xf numFmtId="177" fontId="9" fillId="0" borderId="9" xfId="1" applyNumberFormat="1" applyFont="1" applyBorder="1" applyAlignment="1">
      <alignment horizontal="right" vertical="center" wrapText="1"/>
    </xf>
    <xf numFmtId="0" fontId="9" fillId="7" borderId="10" xfId="0" applyFont="1" applyFill="1" applyBorder="1" applyAlignment="1">
      <alignment horizontal="center" vertical="center" wrapText="1"/>
    </xf>
    <xf numFmtId="177" fontId="9" fillId="0" borderId="11" xfId="1" applyNumberFormat="1" applyFont="1" applyBorder="1" applyAlignment="1">
      <alignment horizontal="right" vertical="center" wrapText="1"/>
    </xf>
    <xf numFmtId="0" fontId="9" fillId="8" borderId="10" xfId="0" applyFont="1" applyFill="1" applyBorder="1" applyAlignment="1">
      <alignment horizontal="center" vertical="center" wrapText="1"/>
    </xf>
    <xf numFmtId="0" fontId="9" fillId="9" borderId="10" xfId="0" applyFont="1" applyFill="1" applyBorder="1" applyAlignment="1">
      <alignment horizontal="center" vertical="center" wrapText="1"/>
    </xf>
    <xf numFmtId="0" fontId="9" fillId="10" borderId="10" xfId="0" applyFont="1" applyFill="1" applyBorder="1" applyAlignment="1">
      <alignment horizontal="center" vertical="center" wrapText="1"/>
    </xf>
    <xf numFmtId="0" fontId="9" fillId="11" borderId="10" xfId="0" applyFont="1" applyFill="1" applyBorder="1" applyAlignment="1">
      <alignment horizontal="center" vertical="center" wrapText="1"/>
    </xf>
    <xf numFmtId="0" fontId="9" fillId="12" borderId="10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>
      <alignment horizontal="center" vertical="center" wrapText="1"/>
    </xf>
    <xf numFmtId="0" fontId="9" fillId="15" borderId="12" xfId="0" applyFont="1" applyFill="1" applyBorder="1" applyAlignment="1">
      <alignment horizontal="center" vertical="center" wrapText="1"/>
    </xf>
    <xf numFmtId="177" fontId="9" fillId="0" borderId="13" xfId="1" applyNumberFormat="1" applyFont="1" applyBorder="1" applyAlignment="1">
      <alignment horizontal="right" vertical="center" wrapText="1"/>
    </xf>
    <xf numFmtId="0" fontId="9" fillId="0" borderId="28" xfId="0" applyFont="1" applyBorder="1" applyAlignment="1">
      <alignment horizontal="center" vertical="center" wrapText="1"/>
    </xf>
    <xf numFmtId="176" fontId="9" fillId="0" borderId="28" xfId="0" applyNumberFormat="1" applyFont="1" applyBorder="1" applyAlignment="1">
      <alignment horizontal="center" vertical="center" wrapText="1"/>
    </xf>
    <xf numFmtId="177" fontId="9" fillId="0" borderId="28" xfId="0" applyNumberFormat="1" applyFont="1" applyBorder="1" applyAlignment="1">
      <alignment vertical="center" wrapText="1"/>
    </xf>
    <xf numFmtId="0" fontId="6" fillId="0" borderId="40" xfId="0" applyFont="1" applyBorder="1" applyAlignment="1">
      <alignment vertical="center" wrapText="1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center" vertical="center" wrapText="1"/>
    </xf>
    <xf numFmtId="0" fontId="6" fillId="0" borderId="42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4" xfId="0" applyFont="1" applyBorder="1" applyAlignment="1">
      <alignment horizontal="center" vertical="center" wrapText="1"/>
    </xf>
    <xf numFmtId="0" fontId="6" fillId="6" borderId="45" xfId="0" applyFont="1" applyFill="1" applyBorder="1" applyAlignment="1">
      <alignment horizontal="center" vertical="center" wrapText="1"/>
    </xf>
    <xf numFmtId="0" fontId="6" fillId="7" borderId="47" xfId="0" applyFont="1" applyFill="1" applyBorder="1" applyAlignment="1">
      <alignment horizontal="center" vertical="center" wrapText="1"/>
    </xf>
    <xf numFmtId="177" fontId="6" fillId="0" borderId="43" xfId="0" applyNumberFormat="1" applyFont="1" applyBorder="1" applyAlignment="1">
      <alignment vertical="center" wrapText="1"/>
    </xf>
    <xf numFmtId="177" fontId="6" fillId="0" borderId="44" xfId="0" applyNumberFormat="1" applyFont="1" applyBorder="1" applyAlignment="1">
      <alignment vertical="center" wrapText="1"/>
    </xf>
    <xf numFmtId="0" fontId="6" fillId="8" borderId="47" xfId="0" applyFont="1" applyFill="1" applyBorder="1" applyAlignment="1">
      <alignment horizontal="center" vertical="center" wrapText="1"/>
    </xf>
    <xf numFmtId="0" fontId="6" fillId="9" borderId="47" xfId="0" applyFont="1" applyFill="1" applyBorder="1" applyAlignment="1">
      <alignment horizontal="center" vertical="center" wrapText="1"/>
    </xf>
    <xf numFmtId="0" fontId="6" fillId="10" borderId="47" xfId="0" applyFont="1" applyFill="1" applyBorder="1" applyAlignment="1">
      <alignment horizontal="center" vertical="center" wrapText="1"/>
    </xf>
    <xf numFmtId="0" fontId="6" fillId="11" borderId="47" xfId="0" applyFont="1" applyFill="1" applyBorder="1" applyAlignment="1">
      <alignment horizontal="center" vertical="center" wrapText="1"/>
    </xf>
    <xf numFmtId="0" fontId="6" fillId="12" borderId="47" xfId="0" applyFont="1" applyFill="1" applyBorder="1" applyAlignment="1">
      <alignment horizontal="center" vertical="center" wrapText="1"/>
    </xf>
    <xf numFmtId="0" fontId="6" fillId="13" borderId="47" xfId="0" applyFont="1" applyFill="1" applyBorder="1" applyAlignment="1">
      <alignment horizontal="center" vertical="center" wrapText="1"/>
    </xf>
    <xf numFmtId="0" fontId="6" fillId="14" borderId="47" xfId="0" applyFont="1" applyFill="1" applyBorder="1" applyAlignment="1">
      <alignment horizontal="center" vertical="center" wrapText="1"/>
    </xf>
    <xf numFmtId="0" fontId="6" fillId="15" borderId="49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wrapText="1"/>
    </xf>
    <xf numFmtId="0" fontId="6" fillId="0" borderId="41" xfId="0" quotePrefix="1" applyFont="1" applyBorder="1" applyAlignment="1">
      <alignment vertical="center" wrapText="1"/>
    </xf>
    <xf numFmtId="0" fontId="6" fillId="0" borderId="40" xfId="0" quotePrefix="1" applyFont="1" applyBorder="1" applyAlignment="1">
      <alignment vertical="center" wrapText="1"/>
    </xf>
    <xf numFmtId="0" fontId="6" fillId="0" borderId="42" xfId="0" quotePrefix="1" applyFont="1" applyBorder="1" applyAlignment="1">
      <alignment horizontal="center" vertical="center" wrapText="1"/>
    </xf>
    <xf numFmtId="177" fontId="6" fillId="0" borderId="46" xfId="0" applyNumberFormat="1" applyFont="1" applyBorder="1" applyAlignment="1">
      <alignment vertical="center" wrapText="1"/>
    </xf>
    <xf numFmtId="177" fontId="6" fillId="0" borderId="48" xfId="0" applyNumberFormat="1" applyFont="1" applyBorder="1" applyAlignment="1">
      <alignment vertical="center" wrapText="1"/>
    </xf>
    <xf numFmtId="177" fontId="6" fillId="0" borderId="50" xfId="0" applyNumberFormat="1" applyFont="1" applyBorder="1" applyAlignment="1">
      <alignment vertical="center" wrapText="1"/>
    </xf>
    <xf numFmtId="0" fontId="6" fillId="0" borderId="0" xfId="0" applyFont="1">
      <alignment vertical="center"/>
    </xf>
    <xf numFmtId="0" fontId="6" fillId="0" borderId="0" xfId="0" quotePrefix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51" xfId="0" applyFont="1" applyBorder="1">
      <alignment vertical="center"/>
    </xf>
    <xf numFmtId="0" fontId="4" fillId="0" borderId="51" xfId="0" applyFont="1" applyBorder="1">
      <alignment vertical="center"/>
    </xf>
    <xf numFmtId="0" fontId="3" fillId="0" borderId="51" xfId="0" applyFont="1" applyBorder="1">
      <alignment vertical="center"/>
    </xf>
    <xf numFmtId="177" fontId="6" fillId="0" borderId="51" xfId="0" applyNumberFormat="1" applyFont="1" applyBorder="1">
      <alignment vertical="center"/>
    </xf>
    <xf numFmtId="177" fontId="3" fillId="0" borderId="51" xfId="1" applyNumberFormat="1" applyFont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17" fillId="17" borderId="51" xfId="0" applyFont="1" applyFill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0" xfId="0" applyFont="1" applyAlignment="1">
      <alignment vertical="top" wrapText="1"/>
    </xf>
    <xf numFmtId="0" fontId="3" fillId="0" borderId="40" xfId="0" applyFont="1" applyBorder="1" applyAlignment="1">
      <alignment vertical="top" wrapText="1"/>
    </xf>
    <xf numFmtId="176" fontId="6" fillId="0" borderId="26" xfId="0" applyNumberFormat="1" applyFont="1" applyBorder="1" applyAlignment="1">
      <alignment horizontal="center" vertical="center" wrapText="1"/>
    </xf>
    <xf numFmtId="176" fontId="6" fillId="0" borderId="27" xfId="0" applyNumberFormat="1" applyFont="1" applyBorder="1" applyAlignment="1">
      <alignment horizontal="center" vertical="center" wrapText="1"/>
    </xf>
    <xf numFmtId="176" fontId="6" fillId="0" borderId="28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19" fillId="17" borderId="51" xfId="0" applyFont="1" applyFill="1" applyBorder="1" applyAlignment="1">
      <alignment horizontal="center" vertical="center" wrapText="1"/>
    </xf>
    <xf numFmtId="0" fontId="5" fillId="0" borderId="51" xfId="0" applyFont="1" applyBorder="1" applyAlignment="1">
      <alignment horizontal="right" vertical="center" wrapText="1"/>
    </xf>
    <xf numFmtId="14" fontId="5" fillId="0" borderId="51" xfId="0" applyNumberFormat="1" applyFont="1" applyBorder="1" applyAlignment="1">
      <alignment horizontal="right" vertical="center" wrapText="1"/>
    </xf>
    <xf numFmtId="177" fontId="3" fillId="0" borderId="51" xfId="0" applyNumberFormat="1" applyFont="1" applyBorder="1" applyAlignment="1">
      <alignment horizontal="right" vertical="center" wrapText="1"/>
    </xf>
    <xf numFmtId="2" fontId="3" fillId="0" borderId="51" xfId="0" applyNumberFormat="1" applyFont="1" applyBorder="1" applyAlignment="1">
      <alignment horizontal="right" vertical="center" wrapText="1"/>
    </xf>
    <xf numFmtId="0" fontId="6" fillId="0" borderId="51" xfId="0" applyFont="1" applyBorder="1" applyAlignment="1">
      <alignment horizontal="center" vertical="center"/>
    </xf>
    <xf numFmtId="0" fontId="20" fillId="17" borderId="51" xfId="0" applyFont="1" applyFill="1" applyBorder="1" applyAlignment="1">
      <alignment horizontal="center" vertical="center" wrapText="1"/>
    </xf>
    <xf numFmtId="182" fontId="6" fillId="0" borderId="51" xfId="0" applyNumberFormat="1" applyFont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181" fontId="6" fillId="0" borderId="0" xfId="0" applyNumberFormat="1" applyFont="1">
      <alignment vertical="center"/>
    </xf>
    <xf numFmtId="177" fontId="6" fillId="0" borderId="51" xfId="0" applyNumberFormat="1" applyFont="1" applyBorder="1" applyAlignment="1">
      <alignment horizontal="right" vertical="center"/>
    </xf>
    <xf numFmtId="183" fontId="6" fillId="0" borderId="51" xfId="0" applyNumberFormat="1" applyFont="1" applyBorder="1" applyAlignment="1">
      <alignment horizontal="right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17" fillId="17" borderId="51" xfId="0" applyFont="1" applyFill="1" applyBorder="1" applyAlignment="1">
      <alignment horizontal="center" wrapText="1"/>
    </xf>
    <xf numFmtId="0" fontId="3" fillId="0" borderId="51" xfId="0" applyFont="1" applyBorder="1" applyAlignment="1">
      <alignment horizontal="center" wrapText="1"/>
    </xf>
    <xf numFmtId="0" fontId="3" fillId="2" borderId="51" xfId="0" applyFont="1" applyFill="1" applyBorder="1" applyAlignment="1">
      <alignment wrapText="1"/>
    </xf>
    <xf numFmtId="0" fontId="3" fillId="4" borderId="51" xfId="0" applyFont="1" applyFill="1" applyBorder="1" applyAlignment="1">
      <alignment wrapText="1"/>
    </xf>
    <xf numFmtId="0" fontId="3" fillId="5" borderId="51" xfId="0" applyFont="1" applyFill="1" applyBorder="1" applyAlignment="1">
      <alignment wrapText="1"/>
    </xf>
    <xf numFmtId="0" fontId="5" fillId="0" borderId="51" xfId="0" applyFont="1" applyBorder="1" applyAlignment="1">
      <alignment horizontal="center" wrapText="1"/>
    </xf>
    <xf numFmtId="0" fontId="3" fillId="3" borderId="51" xfId="0" applyFont="1" applyFill="1" applyBorder="1" applyAlignment="1">
      <alignment wrapText="1"/>
    </xf>
    <xf numFmtId="14" fontId="11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>
      <alignment vertical="center"/>
    </xf>
    <xf numFmtId="0" fontId="3" fillId="0" borderId="51" xfId="0" applyFont="1" applyBorder="1" applyAlignment="1">
      <alignment horizontal="center" vertical="center"/>
    </xf>
    <xf numFmtId="6" fontId="3" fillId="0" borderId="51" xfId="0" applyNumberFormat="1" applyFont="1" applyBorder="1">
      <alignment vertical="center"/>
    </xf>
    <xf numFmtId="2" fontId="3" fillId="0" borderId="51" xfId="0" applyNumberFormat="1" applyFont="1" applyBorder="1">
      <alignment vertical="center"/>
    </xf>
    <xf numFmtId="0" fontId="6" fillId="0" borderId="64" xfId="0" applyFont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6" fillId="0" borderId="34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65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3" fillId="0" borderId="71" xfId="0" applyFont="1" applyBorder="1" applyAlignment="1">
      <alignment vertical="center" wrapText="1"/>
    </xf>
    <xf numFmtId="0" fontId="3" fillId="0" borderId="71" xfId="0" quotePrefix="1" applyFont="1" applyBorder="1">
      <alignment vertical="center"/>
    </xf>
    <xf numFmtId="0" fontId="19" fillId="18" borderId="51" xfId="0" applyFont="1" applyFill="1" applyBorder="1" applyAlignment="1">
      <alignment horizontal="center" vertical="center" wrapText="1"/>
    </xf>
    <xf numFmtId="0" fontId="7" fillId="16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32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4" borderId="31" xfId="0" applyFont="1" applyFill="1" applyBorder="1" applyAlignment="1">
      <alignment horizontal="center" vertical="center" wrapText="1"/>
    </xf>
    <xf numFmtId="0" fontId="6" fillId="4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4" borderId="35" xfId="0" applyFont="1" applyFill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21" fillId="0" borderId="0" xfId="0" applyFont="1">
      <alignment vertical="center"/>
    </xf>
    <xf numFmtId="0" fontId="8" fillId="0" borderId="2" xfId="0" applyFont="1" applyBorder="1" applyAlignment="1">
      <alignment horizontal="center" vertical="center" wrapText="1"/>
    </xf>
    <xf numFmtId="184" fontId="8" fillId="0" borderId="2" xfId="0" applyNumberFormat="1" applyFont="1" applyBorder="1" applyAlignment="1">
      <alignment horizontal="center" vertical="center" wrapText="1"/>
    </xf>
    <xf numFmtId="0" fontId="6" fillId="0" borderId="72" xfId="0" applyFont="1" applyBorder="1" applyAlignment="1">
      <alignment horizontal="center" vertical="center" wrapText="1"/>
    </xf>
    <xf numFmtId="176" fontId="6" fillId="0" borderId="72" xfId="0" applyNumberFormat="1" applyFont="1" applyBorder="1" applyAlignment="1">
      <alignment horizontal="center" vertical="center" wrapText="1"/>
    </xf>
    <xf numFmtId="177" fontId="6" fillId="0" borderId="72" xfId="1" applyNumberFormat="1" applyFont="1" applyFill="1" applyBorder="1" applyAlignment="1">
      <alignment vertical="center" wrapText="1"/>
    </xf>
    <xf numFmtId="177" fontId="6" fillId="0" borderId="73" xfId="1" applyNumberFormat="1" applyFont="1" applyFill="1" applyBorder="1" applyAlignment="1">
      <alignment vertical="center" wrapText="1"/>
    </xf>
    <xf numFmtId="0" fontId="6" fillId="0" borderId="74" xfId="0" applyFont="1" applyBorder="1" applyAlignment="1">
      <alignment horizontal="center" vertical="center" wrapText="1"/>
    </xf>
    <xf numFmtId="176" fontId="6" fillId="0" borderId="74" xfId="0" applyNumberFormat="1" applyFont="1" applyBorder="1" applyAlignment="1">
      <alignment horizontal="center" vertical="center" wrapText="1"/>
    </xf>
    <xf numFmtId="177" fontId="6" fillId="0" borderId="74" xfId="1" applyNumberFormat="1" applyFont="1" applyFill="1" applyBorder="1" applyAlignment="1">
      <alignment vertical="center" wrapText="1"/>
    </xf>
    <xf numFmtId="0" fontId="6" fillId="0" borderId="74" xfId="0" quotePrefix="1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/>
    </xf>
    <xf numFmtId="176" fontId="6" fillId="0" borderId="26" xfId="0" applyNumberFormat="1" applyFont="1" applyBorder="1" applyAlignment="1">
      <alignment horizontal="center" vertical="center"/>
    </xf>
    <xf numFmtId="41" fontId="6" fillId="0" borderId="26" xfId="0" applyNumberFormat="1" applyFont="1" applyBorder="1" applyAlignment="1">
      <alignment horizontal="center" vertical="center"/>
    </xf>
    <xf numFmtId="41" fontId="6" fillId="5" borderId="26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176" fontId="6" fillId="0" borderId="27" xfId="0" applyNumberFormat="1" applyFont="1" applyBorder="1" applyAlignment="1">
      <alignment horizontal="center" vertical="center"/>
    </xf>
    <xf numFmtId="41" fontId="6" fillId="0" borderId="27" xfId="0" applyNumberFormat="1" applyFont="1" applyBorder="1" applyAlignment="1">
      <alignment horizontal="center" vertical="center"/>
    </xf>
    <xf numFmtId="41" fontId="6" fillId="5" borderId="27" xfId="0" applyNumberFormat="1" applyFont="1" applyFill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176" fontId="6" fillId="0" borderId="28" xfId="0" applyNumberFormat="1" applyFont="1" applyBorder="1" applyAlignment="1">
      <alignment horizontal="center" vertical="center"/>
    </xf>
    <xf numFmtId="41" fontId="6" fillId="0" borderId="28" xfId="0" applyNumberFormat="1" applyFont="1" applyBorder="1" applyAlignment="1">
      <alignment horizontal="center" vertical="center"/>
    </xf>
    <xf numFmtId="41" fontId="6" fillId="5" borderId="28" xfId="0" applyNumberFormat="1" applyFont="1" applyFill="1" applyBorder="1" applyAlignment="1">
      <alignment horizontal="center" vertical="center"/>
    </xf>
    <xf numFmtId="41" fontId="6" fillId="0" borderId="26" xfId="0" applyNumberFormat="1" applyFont="1" applyBorder="1" applyAlignment="1">
      <alignment horizontal="right" vertical="center" wrapText="1"/>
    </xf>
    <xf numFmtId="41" fontId="6" fillId="0" borderId="27" xfId="0" applyNumberFormat="1" applyFont="1" applyBorder="1" applyAlignment="1">
      <alignment horizontal="right" vertical="center" wrapText="1"/>
    </xf>
    <xf numFmtId="41" fontId="6" fillId="0" borderId="28" xfId="0" applyNumberFormat="1" applyFont="1" applyBorder="1" applyAlignment="1">
      <alignment horizontal="right" vertical="center" wrapText="1"/>
    </xf>
    <xf numFmtId="0" fontId="6" fillId="0" borderId="75" xfId="0" applyFont="1" applyBorder="1" applyAlignment="1">
      <alignment horizontal="center" vertical="center"/>
    </xf>
    <xf numFmtId="0" fontId="6" fillId="0" borderId="76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25" fillId="3" borderId="0" xfId="0" applyFont="1" applyFill="1">
      <alignment vertical="center"/>
    </xf>
    <xf numFmtId="0" fontId="25" fillId="0" borderId="0" xfId="0" applyFont="1" applyAlignment="1">
      <alignment horizontal="center" vertical="center"/>
    </xf>
    <xf numFmtId="188" fontId="7" fillId="0" borderId="0" xfId="0" applyNumberFormat="1" applyFont="1" applyAlignment="1">
      <alignment horizontal="center" vertical="center"/>
    </xf>
    <xf numFmtId="41" fontId="6" fillId="0" borderId="0" xfId="1" quotePrefix="1" applyFont="1" applyAlignment="1">
      <alignment horizontal="left" vertical="center"/>
    </xf>
    <xf numFmtId="177" fontId="6" fillId="17" borderId="51" xfId="0" applyNumberFormat="1" applyFont="1" applyFill="1" applyBorder="1" applyAlignment="1">
      <alignment horizontal="right" vertical="center"/>
    </xf>
    <xf numFmtId="0" fontId="28" fillId="0" borderId="0" xfId="0" applyFont="1">
      <alignment vertical="center"/>
    </xf>
    <xf numFmtId="0" fontId="28" fillId="0" borderId="0" xfId="0" quotePrefix="1" applyFont="1">
      <alignment vertical="center"/>
    </xf>
    <xf numFmtId="0" fontId="32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38" fillId="0" borderId="0" xfId="0" applyFont="1">
      <alignment vertical="center"/>
    </xf>
    <xf numFmtId="0" fontId="25" fillId="0" borderId="0" xfId="0" applyFont="1">
      <alignment vertical="center"/>
    </xf>
    <xf numFmtId="0" fontId="25" fillId="0" borderId="0" xfId="0" applyFont="1" applyAlignment="1">
      <alignment horizontal="right" vertical="top"/>
    </xf>
    <xf numFmtId="177" fontId="6" fillId="0" borderId="54" xfId="0" applyNumberFormat="1" applyFont="1" applyBorder="1" applyAlignment="1">
      <alignment horizontal="right" vertical="center"/>
    </xf>
    <xf numFmtId="177" fontId="6" fillId="0" borderId="59" xfId="0" applyNumberFormat="1" applyFont="1" applyBorder="1" applyAlignment="1">
      <alignment horizontal="right" vertical="center"/>
    </xf>
    <xf numFmtId="177" fontId="6" fillId="0" borderId="60" xfId="0" applyNumberFormat="1" applyFont="1" applyBorder="1" applyAlignment="1">
      <alignment horizontal="right" vertical="center"/>
    </xf>
    <xf numFmtId="177" fontId="6" fillId="4" borderId="54" xfId="0" applyNumberFormat="1" applyFont="1" applyFill="1" applyBorder="1" applyAlignment="1">
      <alignment horizontal="right" vertical="center"/>
    </xf>
    <xf numFmtId="177" fontId="6" fillId="5" borderId="56" xfId="0" applyNumberFormat="1" applyFont="1" applyFill="1" applyBorder="1" applyAlignment="1">
      <alignment horizontal="right" vertical="center"/>
    </xf>
    <xf numFmtId="177" fontId="6" fillId="5" borderId="59" xfId="0" applyNumberFormat="1" applyFont="1" applyFill="1" applyBorder="1" applyAlignment="1">
      <alignment horizontal="right" vertical="center"/>
    </xf>
    <xf numFmtId="177" fontId="6" fillId="5" borderId="60" xfId="0" applyNumberFormat="1" applyFont="1" applyFill="1" applyBorder="1" applyAlignment="1">
      <alignment horizontal="right" vertical="center"/>
    </xf>
    <xf numFmtId="177" fontId="6" fillId="5" borderId="53" xfId="0" applyNumberFormat="1" applyFont="1" applyFill="1" applyBorder="1" applyAlignment="1">
      <alignment horizontal="right" vertical="center"/>
    </xf>
    <xf numFmtId="177" fontId="6" fillId="0" borderId="53" xfId="0" applyNumberFormat="1" applyFont="1" applyBorder="1" applyAlignment="1">
      <alignment horizontal="right" vertical="center"/>
    </xf>
    <xf numFmtId="177" fontId="6" fillId="4" borderId="62" xfId="0" applyNumberFormat="1" applyFont="1" applyFill="1" applyBorder="1" applyAlignment="1">
      <alignment horizontal="right" vertical="center"/>
    </xf>
    <xf numFmtId="177" fontId="6" fillId="4" borderId="63" xfId="0" applyNumberFormat="1" applyFont="1" applyFill="1" applyBorder="1" applyAlignment="1">
      <alignment horizontal="right" vertical="center"/>
    </xf>
    <xf numFmtId="177" fontId="6" fillId="4" borderId="56" xfId="0" applyNumberFormat="1" applyFont="1" applyFill="1" applyBorder="1" applyAlignment="1">
      <alignment horizontal="right" vertical="center"/>
    </xf>
    <xf numFmtId="177" fontId="6" fillId="4" borderId="57" xfId="0" applyNumberFormat="1" applyFont="1" applyFill="1" applyBorder="1" applyAlignment="1">
      <alignment horizontal="right" vertical="center"/>
    </xf>
    <xf numFmtId="177" fontId="6" fillId="4" borderId="60" xfId="0" applyNumberFormat="1" applyFont="1" applyFill="1" applyBorder="1" applyAlignment="1">
      <alignment horizontal="right" vertical="center"/>
    </xf>
    <xf numFmtId="177" fontId="6" fillId="5" borderId="67" xfId="0" applyNumberFormat="1" applyFont="1" applyFill="1" applyBorder="1" applyAlignment="1">
      <alignment horizontal="right" vertical="center"/>
    </xf>
    <xf numFmtId="177" fontId="6" fillId="5" borderId="68" xfId="0" applyNumberFormat="1" applyFont="1" applyFill="1" applyBorder="1" applyAlignment="1">
      <alignment horizontal="right" vertical="center"/>
    </xf>
    <xf numFmtId="177" fontId="6" fillId="0" borderId="56" xfId="0" applyNumberFormat="1" applyFont="1" applyBorder="1" applyAlignment="1">
      <alignment horizontal="right" vertical="center"/>
    </xf>
    <xf numFmtId="177" fontId="6" fillId="5" borderId="15" xfId="0" applyNumberFormat="1" applyFont="1" applyFill="1" applyBorder="1" applyAlignment="1">
      <alignment horizontal="right" vertical="center"/>
    </xf>
    <xf numFmtId="177" fontId="6" fillId="0" borderId="15" xfId="0" applyNumberFormat="1" applyFont="1" applyBorder="1" applyAlignment="1">
      <alignment horizontal="right" vertical="center"/>
    </xf>
    <xf numFmtId="177" fontId="6" fillId="4" borderId="16" xfId="0" applyNumberFormat="1" applyFont="1" applyFill="1" applyBorder="1" applyAlignment="1">
      <alignment horizontal="right" vertical="center"/>
    </xf>
    <xf numFmtId="177" fontId="6" fillId="5" borderId="18" xfId="0" applyNumberFormat="1" applyFont="1" applyFill="1" applyBorder="1" applyAlignment="1">
      <alignment horizontal="right" vertical="center"/>
    </xf>
    <xf numFmtId="177" fontId="6" fillId="0" borderId="18" xfId="0" applyNumberFormat="1" applyFont="1" applyBorder="1" applyAlignment="1">
      <alignment horizontal="right" vertical="center"/>
    </xf>
    <xf numFmtId="177" fontId="6" fillId="4" borderId="19" xfId="0" applyNumberFormat="1" applyFont="1" applyFill="1" applyBorder="1" applyAlignment="1">
      <alignment horizontal="right" vertical="center"/>
    </xf>
    <xf numFmtId="177" fontId="6" fillId="4" borderId="18" xfId="0" applyNumberFormat="1" applyFont="1" applyFill="1" applyBorder="1" applyAlignment="1">
      <alignment horizontal="right" vertical="center"/>
    </xf>
    <xf numFmtId="177" fontId="6" fillId="4" borderId="21" xfId="0" applyNumberFormat="1" applyFont="1" applyFill="1" applyBorder="1" applyAlignment="1">
      <alignment horizontal="right" vertical="center"/>
    </xf>
    <xf numFmtId="177" fontId="6" fillId="4" borderId="22" xfId="0" applyNumberFormat="1" applyFont="1" applyFill="1" applyBorder="1" applyAlignment="1">
      <alignment horizontal="right" vertical="center"/>
    </xf>
    <xf numFmtId="177" fontId="6" fillId="16" borderId="59" xfId="0" applyNumberFormat="1" applyFont="1" applyFill="1" applyBorder="1" applyAlignment="1">
      <alignment horizontal="right" vertical="center"/>
    </xf>
    <xf numFmtId="177" fontId="6" fillId="16" borderId="53" xfId="0" applyNumberFormat="1" applyFont="1" applyFill="1" applyBorder="1" applyAlignment="1">
      <alignment horizontal="right" vertical="center"/>
    </xf>
    <xf numFmtId="177" fontId="6" fillId="16" borderId="56" xfId="0" applyNumberFormat="1" applyFont="1" applyFill="1" applyBorder="1" applyAlignment="1">
      <alignment horizontal="right" vertical="center"/>
    </xf>
    <xf numFmtId="0" fontId="6" fillId="0" borderId="77" xfId="0" applyFont="1" applyBorder="1" applyAlignment="1">
      <alignment horizontal="center" vertical="center" wrapText="1"/>
    </xf>
    <xf numFmtId="176" fontId="6" fillId="0" borderId="78" xfId="0" applyNumberFormat="1" applyFont="1" applyBorder="1" applyAlignment="1">
      <alignment horizontal="center" vertical="center" wrapText="1"/>
    </xf>
    <xf numFmtId="177" fontId="6" fillId="0" borderId="77" xfId="0" applyNumberFormat="1" applyFont="1" applyBorder="1" applyAlignment="1">
      <alignment vertical="center" wrapText="1"/>
    </xf>
    <xf numFmtId="0" fontId="6" fillId="5" borderId="79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6" fillId="0" borderId="80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82" xfId="0" applyFont="1" applyBorder="1" applyAlignment="1">
      <alignment horizontal="center" vertical="center" wrapText="1"/>
    </xf>
    <xf numFmtId="0" fontId="6" fillId="0" borderId="81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5" borderId="66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177" fontId="6" fillId="0" borderId="63" xfId="0" applyNumberFormat="1" applyFont="1" applyBorder="1" applyAlignment="1">
      <alignment horizontal="right" vertical="center"/>
    </xf>
    <xf numFmtId="189" fontId="6" fillId="0" borderId="43" xfId="0" applyNumberFormat="1" applyFont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 wrapText="1"/>
    </xf>
    <xf numFmtId="0" fontId="15" fillId="2" borderId="38" xfId="0" applyFont="1" applyFill="1" applyBorder="1" applyAlignment="1">
      <alignment horizontal="center" vertical="center" wrapText="1"/>
    </xf>
    <xf numFmtId="0" fontId="15" fillId="2" borderId="39" xfId="0" applyFont="1" applyFill="1" applyBorder="1" applyAlignment="1">
      <alignment horizontal="center" vertical="center" wrapText="1"/>
    </xf>
    <xf numFmtId="184" fontId="6" fillId="3" borderId="0" xfId="0" applyNumberFormat="1" applyFont="1" applyFill="1" applyAlignment="1">
      <alignment horizontal="center" vertical="center" wrapText="1"/>
    </xf>
    <xf numFmtId="0" fontId="57" fillId="0" borderId="0" xfId="0" applyFont="1">
      <alignment vertical="center"/>
    </xf>
    <xf numFmtId="190" fontId="6" fillId="0" borderId="0" xfId="0" applyNumberFormat="1" applyFont="1">
      <alignment vertical="center"/>
    </xf>
    <xf numFmtId="191" fontId="6" fillId="0" borderId="0" xfId="0" applyNumberFormat="1" applyFont="1">
      <alignment vertical="center"/>
    </xf>
    <xf numFmtId="0" fontId="60" fillId="0" borderId="0" xfId="0" applyFont="1" applyAlignment="1">
      <alignment vertical="center" wrapText="1"/>
    </xf>
    <xf numFmtId="0" fontId="62" fillId="0" borderId="0" xfId="0" applyFont="1" applyAlignment="1">
      <alignment vertical="center" wrapText="1"/>
    </xf>
    <xf numFmtId="193" fontId="6" fillId="0" borderId="0" xfId="0" applyNumberFormat="1" applyFont="1">
      <alignment vertical="center"/>
    </xf>
    <xf numFmtId="190" fontId="15" fillId="19" borderId="0" xfId="0" applyNumberFormat="1" applyFont="1" applyFill="1" applyAlignment="1">
      <alignment horizontal="center" vertical="center"/>
    </xf>
    <xf numFmtId="193" fontId="15" fillId="19" borderId="0" xfId="0" applyNumberFormat="1" applyFont="1" applyFill="1" applyAlignment="1">
      <alignment horizontal="center" vertical="center"/>
    </xf>
    <xf numFmtId="0" fontId="6" fillId="20" borderId="2" xfId="0" applyFont="1" applyFill="1" applyBorder="1" applyAlignment="1">
      <alignment horizontal="center" vertical="center"/>
    </xf>
    <xf numFmtId="191" fontId="63" fillId="20" borderId="4" xfId="0" applyNumberFormat="1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6" fillId="19" borderId="0" xfId="0" applyFont="1" applyFill="1">
      <alignment vertical="center"/>
    </xf>
    <xf numFmtId="0" fontId="50" fillId="20" borderId="2" xfId="0" applyFont="1" applyFill="1" applyBorder="1" applyAlignment="1">
      <alignment horizontal="center" vertical="center"/>
    </xf>
    <xf numFmtId="0" fontId="64" fillId="20" borderId="0" xfId="0" applyFont="1" applyFill="1">
      <alignment vertical="center"/>
    </xf>
    <xf numFmtId="191" fontId="65" fillId="20" borderId="4" xfId="0" applyNumberFormat="1" applyFont="1" applyFill="1" applyBorder="1" applyAlignment="1">
      <alignment horizontal="center" vertical="center"/>
    </xf>
    <xf numFmtId="0" fontId="64" fillId="20" borderId="4" xfId="0" applyFont="1" applyFill="1" applyBorder="1">
      <alignment vertical="center"/>
    </xf>
    <xf numFmtId="0" fontId="64" fillId="20" borderId="83" xfId="0" applyFont="1" applyFill="1" applyBorder="1">
      <alignment vertical="center"/>
    </xf>
    <xf numFmtId="194" fontId="66" fillId="20" borderId="0" xfId="0" applyNumberFormat="1" applyFont="1" applyFill="1">
      <alignment vertical="center"/>
    </xf>
    <xf numFmtId="195" fontId="58" fillId="20" borderId="0" xfId="0" applyNumberFormat="1" applyFont="1" applyFill="1">
      <alignment vertical="center"/>
    </xf>
    <xf numFmtId="0" fontId="6" fillId="0" borderId="72" xfId="0" applyFont="1" applyBorder="1">
      <alignment vertical="center"/>
    </xf>
    <xf numFmtId="0" fontId="6" fillId="0" borderId="69" xfId="0" applyFont="1" applyBorder="1" applyAlignment="1">
      <alignment horizontal="center" vertical="center" wrapText="1"/>
    </xf>
    <xf numFmtId="176" fontId="6" fillId="0" borderId="69" xfId="0" applyNumberFormat="1" applyFont="1" applyBorder="1" applyAlignment="1">
      <alignment horizontal="center" vertical="center" wrapText="1"/>
    </xf>
    <xf numFmtId="177" fontId="6" fillId="0" borderId="69" xfId="1" applyNumberFormat="1" applyFont="1" applyFill="1" applyBorder="1" applyAlignment="1">
      <alignment vertical="center" wrapText="1"/>
    </xf>
    <xf numFmtId="196" fontId="6" fillId="0" borderId="0" xfId="0" applyNumberFormat="1" applyFont="1" applyAlignment="1">
      <alignment vertical="center" wrapText="1"/>
    </xf>
    <xf numFmtId="196" fontId="6" fillId="0" borderId="0" xfId="0" applyNumberFormat="1" applyFont="1" applyAlignment="1">
      <alignment wrapText="1"/>
    </xf>
    <xf numFmtId="196" fontId="6" fillId="0" borderId="40" xfId="0" quotePrefix="1" applyNumberFormat="1" applyFont="1" applyBorder="1" applyAlignment="1">
      <alignment vertical="center" wrapText="1"/>
    </xf>
    <xf numFmtId="196" fontId="6" fillId="0" borderId="41" xfId="0" quotePrefix="1" applyNumberFormat="1" applyFont="1" applyBorder="1" applyAlignment="1">
      <alignment vertical="center" wrapText="1"/>
    </xf>
    <xf numFmtId="196" fontId="6" fillId="0" borderId="74" xfId="1" applyNumberFormat="1" applyFont="1" applyFill="1" applyBorder="1" applyAlignment="1">
      <alignment vertical="center" wrapText="1"/>
    </xf>
    <xf numFmtId="196" fontId="6" fillId="0" borderId="72" xfId="1" applyNumberFormat="1" applyFont="1" applyFill="1" applyBorder="1" applyAlignment="1">
      <alignment vertical="center" wrapText="1"/>
    </xf>
    <xf numFmtId="196" fontId="6" fillId="0" borderId="69" xfId="1" applyNumberFormat="1" applyFont="1" applyFill="1" applyBorder="1" applyAlignment="1">
      <alignment vertical="center" wrapText="1"/>
    </xf>
    <xf numFmtId="196" fontId="6" fillId="0" borderId="77" xfId="0" applyNumberFormat="1" applyFont="1" applyBorder="1" applyAlignment="1">
      <alignment vertical="center" wrapText="1"/>
    </xf>
    <xf numFmtId="196" fontId="6" fillId="0" borderId="43" xfId="0" applyNumberFormat="1" applyFont="1" applyBorder="1" applyAlignment="1">
      <alignment vertical="center" wrapText="1"/>
    </xf>
    <xf numFmtId="196" fontId="6" fillId="0" borderId="44" xfId="0" applyNumberFormat="1" applyFont="1" applyBorder="1" applyAlignment="1">
      <alignment vertical="center" wrapText="1"/>
    </xf>
    <xf numFmtId="196" fontId="6" fillId="0" borderId="0" xfId="0" applyNumberFormat="1" applyFont="1">
      <alignment vertical="center"/>
    </xf>
    <xf numFmtId="196" fontId="6" fillId="0" borderId="26" xfId="1" applyNumberFormat="1" applyFont="1" applyFill="1" applyBorder="1" applyAlignment="1">
      <alignment vertical="center" wrapText="1"/>
    </xf>
    <xf numFmtId="196" fontId="6" fillId="0" borderId="27" xfId="1" applyNumberFormat="1" applyFont="1" applyFill="1" applyBorder="1" applyAlignment="1">
      <alignment vertical="center" wrapText="1"/>
    </xf>
    <xf numFmtId="196" fontId="6" fillId="0" borderId="28" xfId="1" applyNumberFormat="1" applyFont="1" applyFill="1" applyBorder="1" applyAlignment="1">
      <alignment vertical="center" wrapText="1"/>
    </xf>
    <xf numFmtId="196" fontId="9" fillId="0" borderId="0" xfId="0" applyNumberFormat="1" applyFont="1" applyAlignment="1">
      <alignment vertical="center" wrapText="1"/>
    </xf>
    <xf numFmtId="196" fontId="9" fillId="0" borderId="1" xfId="0" applyNumberFormat="1" applyFont="1" applyBorder="1" applyAlignment="1">
      <alignment vertical="center" wrapText="1"/>
    </xf>
    <xf numFmtId="196" fontId="9" fillId="0" borderId="26" xfId="0" applyNumberFormat="1" applyFont="1" applyBorder="1" applyAlignment="1">
      <alignment vertical="center" wrapText="1"/>
    </xf>
    <xf numFmtId="196" fontId="9" fillId="0" borderId="27" xfId="0" applyNumberFormat="1" applyFont="1" applyBorder="1" applyAlignment="1">
      <alignment vertical="center" wrapText="1"/>
    </xf>
    <xf numFmtId="196" fontId="9" fillId="0" borderId="28" xfId="0" applyNumberFormat="1" applyFont="1" applyBorder="1" applyAlignment="1">
      <alignment vertical="center" wrapText="1"/>
    </xf>
    <xf numFmtId="196" fontId="11" fillId="0" borderId="0" xfId="0" applyNumberFormat="1" applyFont="1">
      <alignment vertical="center"/>
    </xf>
    <xf numFmtId="41" fontId="6" fillId="0" borderId="28" xfId="0" applyNumberFormat="1" applyFont="1" applyBorder="1">
      <alignment vertical="center"/>
    </xf>
    <xf numFmtId="41" fontId="6" fillId="0" borderId="27" xfId="0" applyNumberFormat="1" applyFont="1" applyBorder="1">
      <alignment vertical="center"/>
    </xf>
    <xf numFmtId="41" fontId="6" fillId="0" borderId="26" xfId="0" applyNumberFormat="1" applyFont="1" applyBorder="1">
      <alignment vertical="center"/>
    </xf>
    <xf numFmtId="0" fontId="6" fillId="0" borderId="28" xfId="4" applyFont="1" applyBorder="1" applyAlignment="1">
      <alignment horizontal="center" vertical="center"/>
    </xf>
    <xf numFmtId="10" fontId="6" fillId="0" borderId="28" xfId="3" applyNumberFormat="1" applyFont="1" applyBorder="1" applyAlignment="1">
      <alignment horizontal="center" vertical="center"/>
    </xf>
    <xf numFmtId="41" fontId="6" fillId="0" borderId="28" xfId="4" applyNumberFormat="1" applyFont="1" applyBorder="1" applyAlignment="1">
      <alignment horizontal="center" vertical="center"/>
    </xf>
    <xf numFmtId="0" fontId="6" fillId="0" borderId="28" xfId="3" applyNumberFormat="1" applyFont="1" applyBorder="1" applyAlignment="1">
      <alignment horizontal="center" vertical="center"/>
    </xf>
    <xf numFmtId="41" fontId="6" fillId="0" borderId="28" xfId="3" applyNumberFormat="1" applyFont="1" applyBorder="1" applyAlignment="1">
      <alignment horizontal="center" vertical="center"/>
    </xf>
    <xf numFmtId="41" fontId="6" fillId="0" borderId="28" xfId="1" applyFont="1" applyBorder="1" applyAlignment="1">
      <alignment horizontal="center" vertical="center"/>
    </xf>
    <xf numFmtId="0" fontId="6" fillId="0" borderId="27" xfId="4" applyFont="1" applyBorder="1" applyAlignment="1">
      <alignment horizontal="center" vertical="center"/>
    </xf>
    <xf numFmtId="10" fontId="6" fillId="0" borderId="27" xfId="3" applyNumberFormat="1" applyFont="1" applyBorder="1" applyAlignment="1">
      <alignment horizontal="center" vertical="center"/>
    </xf>
    <xf numFmtId="41" fontId="6" fillId="0" borderId="27" xfId="4" applyNumberFormat="1" applyFont="1" applyBorder="1" applyAlignment="1">
      <alignment horizontal="center" vertical="center"/>
    </xf>
    <xf numFmtId="0" fontId="6" fillId="0" borderId="27" xfId="3" applyNumberFormat="1" applyFont="1" applyBorder="1" applyAlignment="1">
      <alignment horizontal="center" vertical="center"/>
    </xf>
    <xf numFmtId="41" fontId="6" fillId="0" borderId="27" xfId="3" applyNumberFormat="1" applyFont="1" applyBorder="1" applyAlignment="1">
      <alignment horizontal="center" vertical="center"/>
    </xf>
    <xf numFmtId="41" fontId="6" fillId="0" borderId="27" xfId="1" applyFont="1" applyBorder="1" applyAlignment="1">
      <alignment horizontal="center" vertical="center"/>
    </xf>
    <xf numFmtId="0" fontId="6" fillId="0" borderId="26" xfId="4" applyFont="1" applyBorder="1" applyAlignment="1">
      <alignment horizontal="center" vertical="center"/>
    </xf>
    <xf numFmtId="10" fontId="6" fillId="0" borderId="26" xfId="3" applyNumberFormat="1" applyFont="1" applyBorder="1" applyAlignment="1">
      <alignment horizontal="center" vertical="center"/>
    </xf>
    <xf numFmtId="41" fontId="6" fillId="0" borderId="26" xfId="4" applyNumberFormat="1" applyFont="1" applyBorder="1" applyAlignment="1">
      <alignment horizontal="center" vertical="center"/>
    </xf>
    <xf numFmtId="41" fontId="6" fillId="0" borderId="26" xfId="3" applyNumberFormat="1" applyFont="1" applyBorder="1" applyAlignment="1">
      <alignment horizontal="center" vertical="center"/>
    </xf>
    <xf numFmtId="41" fontId="6" fillId="0" borderId="26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69" fillId="3" borderId="0" xfId="0" applyFont="1" applyFill="1" applyAlignment="1">
      <alignment horizontal="center" vertical="center" wrapText="1"/>
    </xf>
    <xf numFmtId="0" fontId="6" fillId="0" borderId="0" xfId="4" applyFont="1"/>
    <xf numFmtId="197" fontId="6" fillId="0" borderId="2" xfId="4" applyNumberFormat="1" applyFont="1" applyBorder="1" applyAlignment="1">
      <alignment horizontal="center" vertical="center"/>
    </xf>
    <xf numFmtId="0" fontId="61" fillId="0" borderId="0" xfId="4" applyFont="1" applyAlignment="1">
      <alignment vertical="center"/>
    </xf>
    <xf numFmtId="0" fontId="15" fillId="2" borderId="0" xfId="4" applyFont="1" applyFill="1" applyAlignment="1">
      <alignment horizontal="center"/>
    </xf>
    <xf numFmtId="41" fontId="6" fillId="5" borderId="26" xfId="4" applyNumberFormat="1" applyFont="1" applyFill="1" applyBorder="1" applyAlignment="1">
      <alignment horizontal="center" vertical="center"/>
    </xf>
    <xf numFmtId="41" fontId="6" fillId="5" borderId="27" xfId="1" applyFont="1" applyFill="1" applyBorder="1" applyAlignment="1">
      <alignment horizontal="center" vertical="center"/>
    </xf>
    <xf numFmtId="41" fontId="6" fillId="5" borderId="27" xfId="4" applyNumberFormat="1" applyFont="1" applyFill="1" applyBorder="1" applyAlignment="1">
      <alignment horizontal="center" vertical="center"/>
    </xf>
    <xf numFmtId="41" fontId="6" fillId="5" borderId="28" xfId="4" applyNumberFormat="1" applyFont="1" applyFill="1" applyBorder="1" applyAlignment="1">
      <alignment horizontal="center" vertical="center"/>
    </xf>
    <xf numFmtId="0" fontId="9" fillId="0" borderId="0" xfId="0" quotePrefix="1" applyFont="1">
      <alignment vertical="center"/>
    </xf>
    <xf numFmtId="0" fontId="71" fillId="0" borderId="0" xfId="0" applyFont="1" applyAlignment="1">
      <alignment horizontal="center" vertical="center"/>
    </xf>
    <xf numFmtId="0" fontId="72" fillId="20" borderId="2" xfId="0" applyFont="1" applyFill="1" applyBorder="1" applyAlignment="1">
      <alignment horizontal="center" vertical="center"/>
    </xf>
    <xf numFmtId="191" fontId="73" fillId="20" borderId="4" xfId="0" applyNumberFormat="1" applyFont="1" applyFill="1" applyBorder="1" applyAlignment="1">
      <alignment horizontal="center" vertical="center"/>
    </xf>
    <xf numFmtId="0" fontId="74" fillId="20" borderId="4" xfId="0" applyFont="1" applyFill="1" applyBorder="1">
      <alignment vertical="center"/>
    </xf>
    <xf numFmtId="191" fontId="75" fillId="20" borderId="4" xfId="0" applyNumberFormat="1" applyFont="1" applyFill="1" applyBorder="1" applyAlignment="1">
      <alignment horizontal="center" vertical="center"/>
    </xf>
    <xf numFmtId="0" fontId="41" fillId="20" borderId="4" xfId="0" applyFont="1" applyFill="1" applyBorder="1">
      <alignment vertical="center"/>
    </xf>
    <xf numFmtId="0" fontId="6" fillId="0" borderId="8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88" fontId="8" fillId="4" borderId="63" xfId="0" applyNumberFormat="1" applyFont="1" applyFill="1" applyBorder="1" applyAlignment="1">
      <alignment horizontal="right" vertical="center"/>
    </xf>
    <xf numFmtId="188" fontId="8" fillId="5" borderId="57" xfId="0" applyNumberFormat="1" applyFont="1" applyFill="1" applyBorder="1" applyAlignment="1">
      <alignment horizontal="right" vertical="center"/>
    </xf>
    <xf numFmtId="0" fontId="26" fillId="0" borderId="0" xfId="2" quotePrefix="1" applyAlignment="1">
      <alignment horizontal="left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4" borderId="20" xfId="0" applyFont="1" applyFill="1" applyBorder="1" applyAlignment="1">
      <alignment horizontal="center" vertical="center" wrapText="1"/>
    </xf>
    <xf numFmtId="0" fontId="9" fillId="4" borderId="2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2" xfId="0" applyFont="1" applyBorder="1" applyAlignment="1">
      <alignment horizontal="center" vertical="center" wrapText="1"/>
    </xf>
    <xf numFmtId="0" fontId="6" fillId="0" borderId="53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56" xfId="0" applyFont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78" fillId="2" borderId="0" xfId="0" applyFont="1" applyFill="1" applyAlignment="1">
      <alignment horizontal="center" vertical="center"/>
    </xf>
    <xf numFmtId="0" fontId="9" fillId="0" borderId="14" xfId="0" applyFont="1" applyBorder="1" applyAlignment="1">
      <alignment horizontal="center" vertical="center" wrapText="1"/>
    </xf>
    <xf numFmtId="0" fontId="9" fillId="4" borderId="17" xfId="0" applyFont="1" applyFill="1" applyBorder="1" applyAlignment="1">
      <alignment horizontal="center" vertical="center" wrapText="1"/>
    </xf>
    <xf numFmtId="0" fontId="9" fillId="4" borderId="18" xfId="0" applyFont="1" applyFill="1" applyBorder="1" applyAlignment="1">
      <alignment horizontal="center" vertical="center" wrapText="1"/>
    </xf>
    <xf numFmtId="186" fontId="22" fillId="0" borderId="2" xfId="0" applyNumberFormat="1" applyFont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7" fillId="0" borderId="64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85" fontId="22" fillId="0" borderId="2" xfId="0" applyNumberFormat="1" applyFont="1" applyBorder="1" applyAlignment="1">
      <alignment horizontal="center" vertical="center" wrapText="1"/>
    </xf>
    <xf numFmtId="6" fontId="51" fillId="0" borderId="0" xfId="0" applyNumberFormat="1" applyFont="1" applyAlignment="1">
      <alignment horizontal="center" vertical="center" wrapText="1"/>
    </xf>
    <xf numFmtId="187" fontId="22" fillId="0" borderId="2" xfId="0" applyNumberFormat="1" applyFont="1" applyBorder="1" applyAlignment="1">
      <alignment horizontal="center" vertical="center" wrapText="1"/>
    </xf>
    <xf numFmtId="0" fontId="6" fillId="4" borderId="69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6" fillId="5" borderId="66" xfId="0" applyFont="1" applyFill="1" applyBorder="1" applyAlignment="1">
      <alignment horizontal="center" vertical="center"/>
    </xf>
    <xf numFmtId="0" fontId="6" fillId="5" borderId="67" xfId="0" applyFont="1" applyFill="1" applyBorder="1" applyAlignment="1">
      <alignment horizontal="center" vertical="center"/>
    </xf>
    <xf numFmtId="0" fontId="6" fillId="4" borderId="70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0" fontId="64" fillId="20" borderId="0" xfId="0" applyFont="1" applyFill="1" applyAlignment="1">
      <alignment horizontal="center" vertical="center"/>
    </xf>
    <xf numFmtId="194" fontId="66" fillId="20" borderId="0" xfId="0" applyNumberFormat="1" applyFont="1" applyFill="1" applyAlignment="1">
      <alignment horizontal="center" vertical="center"/>
    </xf>
    <xf numFmtId="195" fontId="58" fillId="20" borderId="0" xfId="0" applyNumberFormat="1" applyFont="1" applyFill="1" applyAlignment="1">
      <alignment horizontal="center" vertical="center"/>
    </xf>
    <xf numFmtId="0" fontId="64" fillId="20" borderId="83" xfId="0" applyFont="1" applyFill="1" applyBorder="1" applyAlignment="1">
      <alignment horizontal="center" vertical="center"/>
    </xf>
    <xf numFmtId="0" fontId="64" fillId="20" borderId="4" xfId="0" applyFont="1" applyFill="1" applyBorder="1" applyAlignment="1">
      <alignment horizontal="center" vertical="center"/>
    </xf>
    <xf numFmtId="191" fontId="65" fillId="20" borderId="4" xfId="0" applyNumberFormat="1" applyFont="1" applyFill="1" applyBorder="1" applyAlignment="1">
      <alignment horizontal="center" vertical="center"/>
    </xf>
    <xf numFmtId="0" fontId="64" fillId="20" borderId="2" xfId="0" applyFont="1" applyFill="1" applyBorder="1" applyAlignment="1">
      <alignment horizontal="center" vertical="center"/>
    </xf>
    <xf numFmtId="191" fontId="63" fillId="20" borderId="4" xfId="0" applyNumberFormat="1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 wrapText="1"/>
    </xf>
    <xf numFmtId="0" fontId="35" fillId="0" borderId="4" xfId="0" applyFont="1" applyBorder="1" applyAlignment="1">
      <alignment horizontal="center"/>
    </xf>
    <xf numFmtId="0" fontId="35" fillId="0" borderId="0" xfId="0" applyFont="1" applyAlignment="1">
      <alignment horizontal="center"/>
    </xf>
    <xf numFmtId="192" fontId="61" fillId="0" borderId="0" xfId="0" applyNumberFormat="1" applyFont="1" applyAlignment="1">
      <alignment horizontal="center" vertical="top"/>
    </xf>
    <xf numFmtId="192" fontId="61" fillId="0" borderId="2" xfId="0" applyNumberFormat="1" applyFont="1" applyBorder="1" applyAlignment="1">
      <alignment horizontal="center" vertical="top"/>
    </xf>
    <xf numFmtId="0" fontId="52" fillId="0" borderId="0" xfId="0" applyFont="1" applyAlignment="1">
      <alignment horizontal="center" vertical="center" wrapText="1"/>
    </xf>
    <xf numFmtId="0" fontId="11" fillId="0" borderId="30" xfId="0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6" fontId="53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78" fontId="12" fillId="0" borderId="1" xfId="0" applyNumberFormat="1" applyFont="1" applyBorder="1" applyAlignment="1">
      <alignment horizontal="center" vertical="center" wrapText="1"/>
    </xf>
    <xf numFmtId="0" fontId="54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9" fillId="4" borderId="23" xfId="0" applyFont="1" applyFill="1" applyBorder="1" applyAlignment="1">
      <alignment horizontal="center" vertical="center" wrapText="1"/>
    </xf>
    <xf numFmtId="0" fontId="9" fillId="4" borderId="24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0" fontId="9" fillId="5" borderId="6" xfId="0" applyFont="1" applyFill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177" fontId="51" fillId="0" borderId="0" xfId="0" applyNumberFormat="1" applyFont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51" fillId="0" borderId="2" xfId="0" applyFont="1" applyBorder="1" applyAlignment="1">
      <alignment horizontal="center" vertical="center" wrapText="1"/>
    </xf>
    <xf numFmtId="6" fontId="51" fillId="0" borderId="2" xfId="0" applyNumberFormat="1" applyFont="1" applyBorder="1" applyAlignment="1">
      <alignment horizontal="center" vertical="center" wrapText="1"/>
    </xf>
    <xf numFmtId="177" fontId="6" fillId="0" borderId="59" xfId="0" applyNumberFormat="1" applyFont="1" applyBorder="1" applyAlignment="1">
      <alignment horizontal="right" vertical="center"/>
    </xf>
    <xf numFmtId="0" fontId="6" fillId="0" borderId="53" xfId="0" applyFont="1" applyBorder="1" applyAlignment="1">
      <alignment horizontal="right" vertical="center"/>
    </xf>
    <xf numFmtId="0" fontId="6" fillId="4" borderId="52" xfId="0" applyFont="1" applyFill="1" applyBorder="1" applyAlignment="1">
      <alignment horizontal="center" vertical="center"/>
    </xf>
    <xf numFmtId="0" fontId="6" fillId="4" borderId="53" xfId="0" applyFont="1" applyFill="1" applyBorder="1" applyAlignment="1">
      <alignment horizontal="center" vertical="center"/>
    </xf>
    <xf numFmtId="0" fontId="6" fillId="5" borderId="58" xfId="0" applyFont="1" applyFill="1" applyBorder="1" applyAlignment="1">
      <alignment horizontal="center" vertical="center"/>
    </xf>
    <xf numFmtId="0" fontId="6" fillId="5" borderId="55" xfId="0" applyFont="1" applyFill="1" applyBorder="1" applyAlignment="1">
      <alignment horizontal="center" vertical="center"/>
    </xf>
    <xf numFmtId="177" fontId="6" fillId="5" borderId="59" xfId="0" applyNumberFormat="1" applyFont="1" applyFill="1" applyBorder="1" applyAlignment="1">
      <alignment horizontal="right" vertical="center"/>
    </xf>
    <xf numFmtId="177" fontId="6" fillId="5" borderId="56" xfId="0" applyNumberFormat="1" applyFont="1" applyFill="1" applyBorder="1" applyAlignment="1">
      <alignment horizontal="right" vertical="center"/>
    </xf>
    <xf numFmtId="0" fontId="6" fillId="5" borderId="59" xfId="0" applyFont="1" applyFill="1" applyBorder="1" applyAlignment="1">
      <alignment horizontal="center" vertical="center"/>
    </xf>
    <xf numFmtId="0" fontId="6" fillId="5" borderId="56" xfId="0" applyFont="1" applyFill="1" applyBorder="1" applyAlignment="1">
      <alignment horizontal="center" vertical="center"/>
    </xf>
    <xf numFmtId="0" fontId="6" fillId="0" borderId="43" xfId="0" applyFont="1" applyBorder="1" applyAlignment="1">
      <alignment horizontal="left" vertical="center" wrapText="1"/>
    </xf>
    <xf numFmtId="0" fontId="16" fillId="0" borderId="41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6" fontId="43" fillId="0" borderId="0" xfId="0" applyNumberFormat="1" applyFont="1" applyAlignment="1">
      <alignment horizontal="center" vertical="center" wrapText="1"/>
    </xf>
    <xf numFmtId="180" fontId="18" fillId="0" borderId="40" xfId="0" applyNumberFormat="1" applyFont="1" applyBorder="1" applyAlignment="1">
      <alignment horizontal="center" vertical="top" wrapText="1"/>
    </xf>
    <xf numFmtId="0" fontId="6" fillId="0" borderId="44" xfId="0" applyFont="1" applyBorder="1" applyAlignment="1">
      <alignment horizontal="left" vertical="center" wrapText="1"/>
    </xf>
    <xf numFmtId="0" fontId="6" fillId="0" borderId="0" xfId="0" applyFont="1" applyAlignment="1">
      <alignment horizontal="right" vertical="center" wrapText="1"/>
    </xf>
    <xf numFmtId="0" fontId="6" fillId="3" borderId="0" xfId="0" applyFont="1" applyFill="1" applyAlignment="1">
      <alignment horizontal="center" vertical="center" wrapText="1"/>
    </xf>
    <xf numFmtId="0" fontId="6" fillId="0" borderId="42" xfId="0" quotePrefix="1" applyFont="1" applyBorder="1" applyAlignment="1">
      <alignment horizontal="left" vertical="center" wrapText="1"/>
    </xf>
    <xf numFmtId="0" fontId="6" fillId="0" borderId="42" xfId="0" applyFont="1" applyBorder="1" applyAlignment="1">
      <alignment horizontal="left" vertical="center" wrapText="1"/>
    </xf>
    <xf numFmtId="0" fontId="6" fillId="0" borderId="43" xfId="0" quotePrefix="1" applyFont="1" applyBorder="1" applyAlignment="1">
      <alignment horizontal="left" vertical="center" wrapText="1"/>
    </xf>
    <xf numFmtId="0" fontId="47" fillId="0" borderId="0" xfId="0" applyFont="1" applyAlignment="1">
      <alignment horizontal="center" vertical="center" wrapText="1"/>
    </xf>
    <xf numFmtId="6" fontId="46" fillId="0" borderId="0" xfId="0" applyNumberFormat="1" applyFont="1" applyAlignment="1">
      <alignment horizontal="center" vertical="center" wrapText="1"/>
    </xf>
    <xf numFmtId="0" fontId="47" fillId="0" borderId="0" xfId="0" applyFont="1" applyAlignment="1">
      <alignment horizontal="left" vertical="center" wrapText="1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70" fillId="0" borderId="0" xfId="4" applyFont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67" fillId="2" borderId="0" xfId="0" applyFont="1" applyFill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6" fillId="4" borderId="26" xfId="0" applyFont="1" applyFill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6" fillId="4" borderId="28" xfId="0" applyFont="1" applyFill="1" applyBorder="1" applyAlignment="1">
      <alignment horizontal="center" vertical="center" wrapText="1"/>
    </xf>
  </cellXfs>
  <cellStyles count="5">
    <cellStyle name="백분율" xfId="3" builtinId="5"/>
    <cellStyle name="쉼표 [0]" xfId="1" builtinId="6"/>
    <cellStyle name="표준" xfId="0" builtinId="0"/>
    <cellStyle name="표준 2" xfId="4" xr:uid="{FED38B18-0B10-47B7-812A-34776CC1EBAE}"/>
    <cellStyle name="하이퍼링크" xfId="2" builtinId="8"/>
  </cellStyles>
  <dxfs count="415"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 patternType="solid">
          <fgColor indexed="64"/>
          <bgColor rgb="FFF4CCCC"/>
        </patternFill>
      </fill>
    </dxf>
    <dxf>
      <fill>
        <patternFill patternType="solid">
          <fgColor indexed="64"/>
          <bgColor rgb="FFFCE5CD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D9EAD3"/>
        </patternFill>
      </fill>
    </dxf>
    <dxf>
      <fill>
        <patternFill patternType="solid">
          <fgColor indexed="64"/>
          <bgColor rgb="FFD0E0E3"/>
        </patternFill>
      </fill>
    </dxf>
    <dxf>
      <fill>
        <patternFill patternType="solid">
          <fgColor indexed="64"/>
          <bgColor rgb="FFC9DAF8"/>
        </patternFill>
      </fill>
    </dxf>
    <dxf>
      <fill>
        <patternFill patternType="solid">
          <fgColor indexed="64"/>
          <bgColor rgb="FFCFE2F3"/>
        </patternFill>
      </fill>
    </dxf>
    <dxf>
      <fill>
        <patternFill patternType="solid">
          <fgColor indexed="64"/>
          <bgColor rgb="FFD9D2E9"/>
        </patternFill>
      </fill>
    </dxf>
    <dxf>
      <fill>
        <patternFill patternType="solid">
          <fgColor indexed="64"/>
          <bgColor rgb="FFEAD1DC"/>
        </patternFill>
      </fill>
    </dxf>
    <dxf>
      <fill>
        <patternFill patternType="solid"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4CCCC"/>
        </patternFill>
      </fill>
    </dxf>
    <dxf>
      <fill>
        <patternFill>
          <fgColor indexed="64"/>
          <bgColor rgb="FFFCE5CD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D9EAD3"/>
        </patternFill>
      </fill>
    </dxf>
    <dxf>
      <fill>
        <patternFill>
          <fgColor indexed="64"/>
          <bgColor rgb="FFD0E0E3"/>
        </patternFill>
      </fill>
    </dxf>
    <dxf>
      <fill>
        <patternFill>
          <fgColor indexed="64"/>
          <bgColor rgb="FFC9DAF8"/>
        </patternFill>
      </fill>
    </dxf>
    <dxf>
      <fill>
        <patternFill>
          <fgColor indexed="64"/>
          <bgColor rgb="FFCFE2F3"/>
        </patternFill>
      </fill>
    </dxf>
    <dxf>
      <fill>
        <patternFill>
          <fgColor indexed="64"/>
          <bgColor rgb="FFD9D2E9"/>
        </patternFill>
      </fill>
    </dxf>
    <dxf>
      <fill>
        <patternFill>
          <fgColor indexed="64"/>
          <bgColor rgb="FFEAD1DC"/>
        </patternFill>
      </fill>
    </dxf>
    <dxf>
      <fill>
        <patternFill>
          <fgColor indexed="64"/>
          <bgColor rgb="FFE6B8AF"/>
        </patternFill>
      </fill>
    </dxf>
    <dxf>
      <font>
        <b val="0"/>
        <i/>
        <color rgb="FF808080"/>
      </font>
    </dxf>
    <dxf>
      <font>
        <b val="0"/>
        <i/>
        <color rgb="FF808080"/>
      </font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 patternType="solid">
          <fgColor indexed="64"/>
          <bgColor rgb="FFF4CCCC"/>
        </patternFill>
      </fill>
    </dxf>
    <dxf>
      <fill>
        <patternFill patternType="solid">
          <fgColor indexed="64"/>
          <bgColor rgb="FFFCE5CD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D9EAD3"/>
        </patternFill>
      </fill>
    </dxf>
    <dxf>
      <fill>
        <patternFill patternType="solid">
          <fgColor indexed="64"/>
          <bgColor rgb="FFD0E0E3"/>
        </patternFill>
      </fill>
    </dxf>
    <dxf>
      <fill>
        <patternFill patternType="solid">
          <fgColor indexed="64"/>
          <bgColor rgb="FFC9DAF8"/>
        </patternFill>
      </fill>
    </dxf>
    <dxf>
      <fill>
        <patternFill patternType="solid">
          <fgColor indexed="64"/>
          <bgColor rgb="FFCFE2F3"/>
        </patternFill>
      </fill>
    </dxf>
    <dxf>
      <fill>
        <patternFill patternType="solid">
          <fgColor indexed="64"/>
          <bgColor rgb="FFD9D2E9"/>
        </patternFill>
      </fill>
    </dxf>
    <dxf>
      <fill>
        <patternFill patternType="solid">
          <fgColor indexed="64"/>
          <bgColor rgb="FFEAD1DC"/>
        </patternFill>
      </fill>
    </dxf>
    <dxf>
      <fill>
        <patternFill patternType="solid">
          <fgColor indexed="64"/>
          <bgColor rgb="FFE6B8AF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FF3CC"/>
      <color rgb="FF999999"/>
      <color rgb="FF269D9E"/>
      <color rgb="FFFFD966"/>
      <color rgb="FFD9D9D9"/>
      <color rgb="FFE37F89"/>
      <color rgb="FF27897F"/>
      <color rgb="FF134E8F"/>
      <color rgb="FF38761D"/>
      <color rgb="FF9AC7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r>
              <a:rPr lang="ko-KR" altLang="en-US" sz="1000">
                <a:latin typeface="+mn-ea"/>
                <a:ea typeface="+mn-ea"/>
              </a:rPr>
              <a:t>월별 매출 </a:t>
            </a:r>
            <a:r>
              <a:rPr lang="en-US" altLang="ko-KR" sz="1000">
                <a:latin typeface="+mn-ea"/>
                <a:ea typeface="+mn-ea"/>
              </a:rPr>
              <a:t>/ </a:t>
            </a:r>
            <a:r>
              <a:rPr lang="ko-KR" altLang="en-US" sz="1000">
                <a:latin typeface="+mn-ea"/>
                <a:ea typeface="+mn-ea"/>
              </a:rPr>
              <a:t>매입 </a:t>
            </a:r>
            <a:r>
              <a:rPr lang="en-US" altLang="ko-KR" sz="1000">
                <a:latin typeface="+mn-ea"/>
                <a:ea typeface="+mn-ea"/>
              </a:rPr>
              <a:t>/ </a:t>
            </a:r>
            <a:r>
              <a:rPr lang="ko-KR" altLang="en-US" sz="1000">
                <a:latin typeface="+mn-ea"/>
                <a:ea typeface="+mn-ea"/>
              </a:rPr>
              <a:t>순수익 </a:t>
            </a:r>
            <a:r>
              <a:rPr lang="en-US" altLang="ko-KR" sz="1000">
                <a:latin typeface="+mn-ea"/>
                <a:ea typeface="+mn-ea"/>
              </a:rPr>
              <a:t>(</a:t>
            </a:r>
            <a:r>
              <a:rPr lang="ko-KR" altLang="en-US" sz="1000">
                <a:latin typeface="+mn-ea"/>
                <a:ea typeface="+mn-ea"/>
              </a:rPr>
              <a:t>월별시트 기준</a:t>
            </a:r>
            <a:r>
              <a:rPr lang="en-US" altLang="ko-KR" sz="1000">
                <a:latin typeface="+mn-ea"/>
                <a:ea typeface="+mn-ea"/>
              </a:rPr>
              <a:t>)</a:t>
            </a:r>
            <a:endParaRPr lang="ko-KR" altLang="en-US" sz="1000">
              <a:latin typeface="+mn-ea"/>
              <a:ea typeface="+mn-ea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통합시트!$B$36</c:f>
              <c:strCache>
                <c:ptCount val="1"/>
                <c:pt idx="0">
                  <c:v>연간 매출</c:v>
                </c:pt>
              </c:strCache>
            </c:strRef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ln w="1270">
                      <a:solidFill>
                        <a:schemeClr val="bg1">
                          <a:alpha val="50000"/>
                        </a:schemeClr>
                      </a:solidFill>
                    </a:ln>
                    <a:solidFill>
                      <a:srgbClr val="27897F"/>
                    </a:solidFill>
                    <a:effectLst>
                      <a:outerShdw dist="25400" dir="2700000" algn="tl" rotWithShape="0">
                        <a:prstClr val="black"/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통합시트!$E$35:$P$35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통합시트!$E$36:$P$36</c:f>
              <c:numCache>
                <c:formatCode>#,##0;\-#,##0;\-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B1-47C0-B3B6-E25AF2FFBCD3}"/>
            </c:ext>
          </c:extLst>
        </c:ser>
        <c:ser>
          <c:idx val="1"/>
          <c:order val="1"/>
          <c:tx>
            <c:strRef>
              <c:f>통합시트!$B$37</c:f>
              <c:strCache>
                <c:ptCount val="1"/>
                <c:pt idx="0">
                  <c:v>연간 매입</c:v>
                </c:pt>
              </c:strCache>
            </c:strRef>
          </c:tx>
          <c:spPr>
            <a:solidFill>
              <a:srgbClr val="27897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ln w="1270">
                      <a:solidFill>
                        <a:schemeClr val="bg1">
                          <a:alpha val="50000"/>
                        </a:schemeClr>
                      </a:solidFill>
                    </a:ln>
                    <a:solidFill>
                      <a:srgbClr val="134E8F"/>
                    </a:solidFill>
                    <a:effectLst>
                      <a:outerShdw dist="25400" dir="2700000" algn="tl" rotWithShape="0">
                        <a:prstClr val="black"/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통합시트!$E$35:$P$35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통합시트!$E$37:$P$37</c:f>
              <c:numCache>
                <c:formatCode>#,##0;\-#,##0;\-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B1-47C0-B3B6-E25AF2FFBCD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13828592"/>
        <c:axId val="1313829072"/>
      </c:barChart>
      <c:lineChart>
        <c:grouping val="stacked"/>
        <c:varyColors val="0"/>
        <c:ser>
          <c:idx val="2"/>
          <c:order val="2"/>
          <c:tx>
            <c:strRef>
              <c:f>통합시트!$B$38</c:f>
              <c:strCache>
                <c:ptCount val="1"/>
                <c:pt idx="0">
                  <c:v>연간 순수익</c:v>
                </c:pt>
              </c:strCache>
            </c:strRef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75000"/>
                  <a:lumOff val="25000"/>
                </a:schemeClr>
              </a:solidFill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6350" cmpd="sng">
                      <a:solidFill>
                        <a:schemeClr val="tx1"/>
                      </a:solidFill>
                    </a:ln>
                    <a:solidFill>
                      <a:schemeClr val="bg1"/>
                    </a:solidFill>
                    <a:effectLst>
                      <a:outerShdw dist="63500" dir="2700000" algn="tl" rotWithShape="0">
                        <a:prstClr val="black">
                          <a:alpha val="6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통합시트!$E$35:$P$35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통합시트!$E$38:$P$38</c:f>
              <c:numCache>
                <c:formatCode>#,##0;\-#,##0;\-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B1-47C0-B3B6-E25AF2FFBCD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3828592"/>
        <c:axId val="1313829072"/>
      </c:lineChart>
      <c:catAx>
        <c:axId val="13138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3829072"/>
        <c:crossesAt val="0"/>
        <c:auto val="1"/>
        <c:lblAlgn val="ctr"/>
        <c:lblOffset val="100"/>
        <c:noMultiLvlLbl val="0"/>
      </c:catAx>
      <c:valAx>
        <c:axId val="131382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38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'요약 Data'!매출_그래프_카테고리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'요약 Data'!매출_그래프_금액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8C-4111-A83A-19DD26AD2BC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128089903"/>
        <c:axId val="1128090863"/>
      </c:barChart>
      <c:catAx>
        <c:axId val="1128089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128090863"/>
        <c:crosses val="autoZero"/>
        <c:auto val="1"/>
        <c:lblAlgn val="ctr"/>
        <c:lblOffset val="100"/>
        <c:noMultiLvlLbl val="0"/>
      </c:catAx>
      <c:valAx>
        <c:axId val="1128090863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crossAx val="1128089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'요약 Data'!매입_그래프_카테고리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'요약 Data'!매입_그래프_금액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6-4788-876A-33667EF16C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128089903"/>
        <c:axId val="1128090863"/>
      </c:barChart>
      <c:catAx>
        <c:axId val="1128089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128090863"/>
        <c:crosses val="autoZero"/>
        <c:auto val="1"/>
        <c:lblAlgn val="ctr"/>
        <c:lblOffset val="100"/>
        <c:noMultiLvlLbl val="0"/>
      </c:catAx>
      <c:valAx>
        <c:axId val="1128090863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crossAx val="1128089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74003583165831"/>
          <c:y val="3.5665021095725814E-2"/>
          <c:w val="0.58764257699788547"/>
          <c:h val="0.86245716540926931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F99-4410-ADF1-9A96862A2EED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F99-4410-ADF1-9A96862A2EE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F99-4410-ADF1-9A96862A2EE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4F99-4410-ADF1-9A96862A2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'요약 Data'!$B$14:$B$15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'요약 Data'!$D$14:$D$15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99-4410-ADF1-9A96862A2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'1월'!매출_카테고리_1월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'1월'!매출_금액_1월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C-4556-A9F9-4E3B82FFC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'1월'!매입_카테고리_1월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'1월'!매입_금액_1월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A-47DF-B8D7-3F5E8D1422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CD-4DEF-9FA4-8E25E0B696F7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2CD-4DEF-9FA4-8E25E0B696F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2CD-4DEF-9FA4-8E25E0B696F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B2CD-4DEF-9FA4-8E25E0B696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'1월'!$AV$3:$AV$4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CD-4DEF-9FA4-8E25E0B69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'1월'!$AL$3:$AL$33</c:f>
              <c:numCache>
                <c:formatCode>m"/"d\(aaa\)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'1월'!$AM$3:$AM$33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22-4480-9235-F48AF3DBF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175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25400">
                <a:solidFill>
                  <a:srgbClr val="27897E"/>
                </a:solidFill>
                <a:prstDash val="solid"/>
              </a:ln>
              <a:effectLst/>
            </c:spPr>
          </c:marker>
          <c:dPt>
            <c:idx val="26"/>
            <c:marker>
              <c:symbol val="circle"/>
              <c:size val="7"/>
              <c:spPr>
                <a:solidFill>
                  <a:srgbClr val="27897E"/>
                </a:solidFill>
                <a:ln w="9525">
                  <a:solidFill>
                    <a:srgbClr val="27897E"/>
                  </a:solidFill>
                  <a:prstDash val="solid"/>
                </a:ln>
                <a:effectLst/>
              </c:spPr>
            </c:marker>
            <c:bubble3D val="0"/>
            <c:spPr>
              <a:ln w="38100" cap="rnd">
                <a:solidFill>
                  <a:srgbClr val="27897E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ABC-44AD-A629-03E4E39D41DB}"/>
              </c:ext>
            </c:extLst>
          </c:dPt>
          <c:cat>
            <c:numRef>
              <c:f>'1월'!$AL$3:$AL$33</c:f>
              <c:numCache>
                <c:formatCode>m"/"d\(aaa\)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'1월'!$AN$3:$AN$33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22-4480-9235-F48AF3DBF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1월 최종매출</c:v>
          </c:tx>
          <c:spPr>
            <a:noFill/>
            <a:ln>
              <a:noFill/>
            </a:ln>
            <a:effectLst/>
          </c:spPr>
          <c:invertIfNegative val="0"/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335-4C05-9E62-623A57591B07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'1월'!$AP$3:$AP$33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5-4C05-9E62-623A57591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0"/>
          <c:order val="1"/>
          <c:tx>
            <c:v>1월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'1월'!$AO$3:$AO$33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C05-9E62-623A57591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'2월'!매출_카테고리_2월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'2월'!매출_금액_2월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9D-40AE-A8D9-63AC8C49F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'2월'!매입_카테고리_2월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'2월'!매입_금액_2월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79-4299-A4EA-8133D4484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CD-417C-AA35-FEFBC6C22824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CD-417C-AA35-FEFBC6C2282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0CCD-417C-AA35-FEFBC6C2282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0CCD-417C-AA35-FEFBC6C228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'2월'!$AT$3:$AT$4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'2월'!$AV$3:$AV$4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CD-417C-AA35-FEFBC6C22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'2월'!$AL$3:$AL$33</c:f>
              <c:strCache>
                <c:ptCount val="28"/>
                <c:pt idx="0">
                  <c:v>2/1(일)</c:v>
                </c:pt>
                <c:pt idx="1">
                  <c:v>2/2(월)</c:v>
                </c:pt>
                <c:pt idx="2">
                  <c:v>2/3(화)</c:v>
                </c:pt>
                <c:pt idx="3">
                  <c:v>2/4(수)</c:v>
                </c:pt>
                <c:pt idx="4">
                  <c:v>2/5(목)</c:v>
                </c:pt>
                <c:pt idx="5">
                  <c:v>2/6(금)</c:v>
                </c:pt>
                <c:pt idx="6">
                  <c:v>2/7(토)</c:v>
                </c:pt>
                <c:pt idx="7">
                  <c:v>2/8(일)</c:v>
                </c:pt>
                <c:pt idx="8">
                  <c:v>2/9(월)</c:v>
                </c:pt>
                <c:pt idx="9">
                  <c:v>2/10(화)</c:v>
                </c:pt>
                <c:pt idx="10">
                  <c:v>2/11(수)</c:v>
                </c:pt>
                <c:pt idx="11">
                  <c:v>2/12(목)</c:v>
                </c:pt>
                <c:pt idx="12">
                  <c:v>2/13(금)</c:v>
                </c:pt>
                <c:pt idx="13">
                  <c:v>2/14(토)</c:v>
                </c:pt>
                <c:pt idx="14">
                  <c:v>2/15(일)</c:v>
                </c:pt>
                <c:pt idx="15">
                  <c:v>2/16(월)</c:v>
                </c:pt>
                <c:pt idx="16">
                  <c:v>2/17(화)</c:v>
                </c:pt>
                <c:pt idx="17">
                  <c:v>2/18(수)</c:v>
                </c:pt>
                <c:pt idx="18">
                  <c:v>2/19(목)</c:v>
                </c:pt>
                <c:pt idx="19">
                  <c:v>2/20(금)</c:v>
                </c:pt>
                <c:pt idx="20">
                  <c:v>2/21(토)</c:v>
                </c:pt>
                <c:pt idx="21">
                  <c:v>2/22(일)</c:v>
                </c:pt>
                <c:pt idx="22">
                  <c:v>2/23(월)</c:v>
                </c:pt>
                <c:pt idx="23">
                  <c:v>2/24(화)</c:v>
                </c:pt>
                <c:pt idx="24">
                  <c:v>2/25(수)</c:v>
                </c:pt>
                <c:pt idx="25">
                  <c:v>2/26(목)</c:v>
                </c:pt>
                <c:pt idx="26">
                  <c:v>2/27(금)</c:v>
                </c:pt>
                <c:pt idx="27">
                  <c:v>2/28(토)</c:v>
                </c:pt>
              </c:strCache>
            </c:strRef>
          </c:cat>
          <c:val>
            <c:numRef>
              <c:f>'2월'!$AM$3:$AM$33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6-43DD-817E-61C0D854D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810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9525">
                <a:solidFill>
                  <a:srgbClr val="27897E"/>
                </a:solidFill>
                <a:prstDash val="solid"/>
              </a:ln>
              <a:effectLst/>
            </c:spPr>
          </c:marker>
          <c:cat>
            <c:strRef>
              <c:f>'2월'!$AL$3:$AL$33</c:f>
              <c:strCache>
                <c:ptCount val="28"/>
                <c:pt idx="0">
                  <c:v>2/1(일)</c:v>
                </c:pt>
                <c:pt idx="1">
                  <c:v>2/2(월)</c:v>
                </c:pt>
                <c:pt idx="2">
                  <c:v>2/3(화)</c:v>
                </c:pt>
                <c:pt idx="3">
                  <c:v>2/4(수)</c:v>
                </c:pt>
                <c:pt idx="4">
                  <c:v>2/5(목)</c:v>
                </c:pt>
                <c:pt idx="5">
                  <c:v>2/6(금)</c:v>
                </c:pt>
                <c:pt idx="6">
                  <c:v>2/7(토)</c:v>
                </c:pt>
                <c:pt idx="7">
                  <c:v>2/8(일)</c:v>
                </c:pt>
                <c:pt idx="8">
                  <c:v>2/9(월)</c:v>
                </c:pt>
                <c:pt idx="9">
                  <c:v>2/10(화)</c:v>
                </c:pt>
                <c:pt idx="10">
                  <c:v>2/11(수)</c:v>
                </c:pt>
                <c:pt idx="11">
                  <c:v>2/12(목)</c:v>
                </c:pt>
                <c:pt idx="12">
                  <c:v>2/13(금)</c:v>
                </c:pt>
                <c:pt idx="13">
                  <c:v>2/14(토)</c:v>
                </c:pt>
                <c:pt idx="14">
                  <c:v>2/15(일)</c:v>
                </c:pt>
                <c:pt idx="15">
                  <c:v>2/16(월)</c:v>
                </c:pt>
                <c:pt idx="16">
                  <c:v>2/17(화)</c:v>
                </c:pt>
                <c:pt idx="17">
                  <c:v>2/18(수)</c:v>
                </c:pt>
                <c:pt idx="18">
                  <c:v>2/19(목)</c:v>
                </c:pt>
                <c:pt idx="19">
                  <c:v>2/20(금)</c:v>
                </c:pt>
                <c:pt idx="20">
                  <c:v>2/21(토)</c:v>
                </c:pt>
                <c:pt idx="21">
                  <c:v>2/22(일)</c:v>
                </c:pt>
                <c:pt idx="22">
                  <c:v>2/23(월)</c:v>
                </c:pt>
                <c:pt idx="23">
                  <c:v>2/24(화)</c:v>
                </c:pt>
                <c:pt idx="24">
                  <c:v>2/25(수)</c:v>
                </c:pt>
                <c:pt idx="25">
                  <c:v>2/26(목)</c:v>
                </c:pt>
                <c:pt idx="26">
                  <c:v>2/27(금)</c:v>
                </c:pt>
                <c:pt idx="27">
                  <c:v>2/28(토)</c:v>
                </c:pt>
              </c:strCache>
            </c:strRef>
          </c:cat>
          <c:val>
            <c:numRef>
              <c:f>'2월'!$AN$3:$AN$33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6-43DD-817E-61C0D854D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1월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9A4-42DA-AFB4-FACE4433254E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A4-42DA-AFB4-FACE4433254E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'2월'!$AR$3:$AR$33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4-42DA-AFB4-FACE4433254E}"/>
            </c:ext>
          </c:extLst>
        </c:ser>
        <c:ser>
          <c:idx val="2"/>
          <c:order val="3"/>
          <c:tx>
            <c:v>2월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9A4-42DA-AFB4-FACE4433254E}"/>
              </c:ext>
            </c:extLst>
          </c:dPt>
          <c:dPt>
            <c:idx val="1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65F-5344-98EB-671121FB2FBA}"/>
              </c:ext>
            </c:extLst>
          </c:dPt>
          <c:dPt>
            <c:idx val="28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9A4-42DA-AFB4-FACE4433254E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9A4-42DA-AFB4-FACE4433254E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A4-42DA-AFB4-FACE44332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3"/>
          <c:order val="0"/>
          <c:tx>
            <c:v>1월 누적매출</c:v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val>
            <c:numRef>
              <c:f>'2월'!$AQ$3:$AQ$33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A4-42DA-AFB4-FACE4433254E}"/>
            </c:ext>
          </c:extLst>
        </c:ser>
        <c:ser>
          <c:idx val="0"/>
          <c:order val="2"/>
          <c:tx>
            <c:v>2월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'2월'!$AO$3:$AO$33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A4-42DA-AFB4-FACE44332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'3월'!매출_카테고리_3월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'3월'!매출_금액_3월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8-4475-99B1-C750DB8C1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'3월'!매입_카테고리_3월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'3월'!매입_금액_3월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F-4D83-9199-7EBD3A32C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9F-412E-83F1-95F31AB30401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9F-412E-83F1-95F31AB3040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599F-412E-83F1-95F31AB3040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599F-412E-83F1-95F31AB304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'3월'!$AT$3:$AT$4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'3월'!$AV$3:$AV$4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9F-412E-83F1-95F31AB30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'3월'!$AL$3:$AL$33</c:f>
              <c:numCache>
                <c:formatCode>m"/"d\(aaa\)</c:formatCode>
                <c:ptCount val="31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  <c:pt idx="30">
                  <c:v>46112</c:v>
                </c:pt>
              </c:numCache>
            </c:numRef>
          </c:cat>
          <c:val>
            <c:numRef>
              <c:f>'3월'!$AM$3:$AM$33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3-4DAE-8F98-098B10059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810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9525">
                <a:solidFill>
                  <a:srgbClr val="27897E"/>
                </a:solidFill>
                <a:prstDash val="solid"/>
              </a:ln>
              <a:effectLst/>
            </c:spPr>
          </c:marker>
          <c:cat>
            <c:numRef>
              <c:f>'3월'!$AL$3:$AL$33</c:f>
              <c:numCache>
                <c:formatCode>m"/"d\(aaa\)</c:formatCode>
                <c:ptCount val="31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  <c:pt idx="30">
                  <c:v>46112</c:v>
                </c:pt>
              </c:numCache>
            </c:numRef>
          </c:cat>
          <c:val>
            <c:numRef>
              <c:f>'3월'!$AN$3:$AN$33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D3-4DAE-8F98-098B10059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2월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C0B-44E9-9250-B7856EE7EA30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'3월'!$AR$3:$AR$33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0B-44E9-9250-B7856EE7EA30}"/>
            </c:ext>
          </c:extLst>
        </c:ser>
        <c:ser>
          <c:idx val="2"/>
          <c:order val="3"/>
          <c:tx>
            <c:v>3월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C0B-44E9-9250-B7856EE7EA30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C0B-44E9-9250-B7856EE7EA30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C0B-44E9-9250-B7856EE7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3"/>
          <c:order val="0"/>
          <c:tx>
            <c:v>2월 누적매출</c:v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val>
            <c:numRef>
              <c:f>'3월'!$AQ$3:$AQ$33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C0B-44E9-9250-B7856EE7EA30}"/>
            </c:ext>
          </c:extLst>
        </c:ser>
        <c:ser>
          <c:idx val="0"/>
          <c:order val="2"/>
          <c:tx>
            <c:v>3월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'3월'!$AO$3:$AO$33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C0B-44E9-9250-B7856EE7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'4월'!매출_카테고리_4월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'4월'!매출_금액_4월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0-4581-821D-5CF65567C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'4월'!매입_카테고리_4월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'4월'!매입_금액_4월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E-4557-B00F-9590AFE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04-4406-96F4-60E1C2F79601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04-4406-96F4-60E1C2F7960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804-4406-96F4-60E1C2F7960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804-4406-96F4-60E1C2F796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'4월'!$AT$3:$AT$4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'4월'!$AV$3:$AV$4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04-4406-96F4-60E1C2F79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'4월'!$AL$3:$AL$33</c:f>
              <c:strCache>
                <c:ptCount val="30"/>
                <c:pt idx="0">
                  <c:v>4/1(수)</c:v>
                </c:pt>
                <c:pt idx="1">
                  <c:v>4/2(목)</c:v>
                </c:pt>
                <c:pt idx="2">
                  <c:v>4/3(금)</c:v>
                </c:pt>
                <c:pt idx="3">
                  <c:v>4/4(토)</c:v>
                </c:pt>
                <c:pt idx="4">
                  <c:v>4/5(일)</c:v>
                </c:pt>
                <c:pt idx="5">
                  <c:v>4/6(월)</c:v>
                </c:pt>
                <c:pt idx="6">
                  <c:v>4/7(화)</c:v>
                </c:pt>
                <c:pt idx="7">
                  <c:v>4/8(수)</c:v>
                </c:pt>
                <c:pt idx="8">
                  <c:v>4/9(목)</c:v>
                </c:pt>
                <c:pt idx="9">
                  <c:v>4/10(금)</c:v>
                </c:pt>
                <c:pt idx="10">
                  <c:v>4/11(토)</c:v>
                </c:pt>
                <c:pt idx="11">
                  <c:v>4/12(일)</c:v>
                </c:pt>
                <c:pt idx="12">
                  <c:v>4/13(월)</c:v>
                </c:pt>
                <c:pt idx="13">
                  <c:v>4/14(화)</c:v>
                </c:pt>
                <c:pt idx="14">
                  <c:v>4/15(수)</c:v>
                </c:pt>
                <c:pt idx="15">
                  <c:v>4/16(목)</c:v>
                </c:pt>
                <c:pt idx="16">
                  <c:v>4/17(금)</c:v>
                </c:pt>
                <c:pt idx="17">
                  <c:v>4/18(토)</c:v>
                </c:pt>
                <c:pt idx="18">
                  <c:v>4/19(일)</c:v>
                </c:pt>
                <c:pt idx="19">
                  <c:v>4/20(월)</c:v>
                </c:pt>
                <c:pt idx="20">
                  <c:v>4/21(화)</c:v>
                </c:pt>
                <c:pt idx="21">
                  <c:v>4/22(수)</c:v>
                </c:pt>
                <c:pt idx="22">
                  <c:v>4/23(목)</c:v>
                </c:pt>
                <c:pt idx="23">
                  <c:v>4/24(금)</c:v>
                </c:pt>
                <c:pt idx="24">
                  <c:v>4/25(토)</c:v>
                </c:pt>
                <c:pt idx="25">
                  <c:v>4/26(일)</c:v>
                </c:pt>
                <c:pt idx="26">
                  <c:v>4/27(월)</c:v>
                </c:pt>
                <c:pt idx="27">
                  <c:v>4/28(화)</c:v>
                </c:pt>
                <c:pt idx="28">
                  <c:v>4/29(수)</c:v>
                </c:pt>
                <c:pt idx="29">
                  <c:v>4/30(목)</c:v>
                </c:pt>
              </c:strCache>
            </c:strRef>
          </c:cat>
          <c:val>
            <c:numRef>
              <c:f>'4월'!$AM$3:$AM$33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FA-4EAC-BB24-6CB30D8A5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810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9525">
                <a:solidFill>
                  <a:srgbClr val="27897E"/>
                </a:solidFill>
                <a:prstDash val="solid"/>
              </a:ln>
              <a:effectLst/>
            </c:spPr>
          </c:marker>
          <c:cat>
            <c:strRef>
              <c:f>'4월'!$AL$3:$AL$33</c:f>
              <c:strCache>
                <c:ptCount val="30"/>
                <c:pt idx="0">
                  <c:v>4/1(수)</c:v>
                </c:pt>
                <c:pt idx="1">
                  <c:v>4/2(목)</c:v>
                </c:pt>
                <c:pt idx="2">
                  <c:v>4/3(금)</c:v>
                </c:pt>
                <c:pt idx="3">
                  <c:v>4/4(토)</c:v>
                </c:pt>
                <c:pt idx="4">
                  <c:v>4/5(일)</c:v>
                </c:pt>
                <c:pt idx="5">
                  <c:v>4/6(월)</c:v>
                </c:pt>
                <c:pt idx="6">
                  <c:v>4/7(화)</c:v>
                </c:pt>
                <c:pt idx="7">
                  <c:v>4/8(수)</c:v>
                </c:pt>
                <c:pt idx="8">
                  <c:v>4/9(목)</c:v>
                </c:pt>
                <c:pt idx="9">
                  <c:v>4/10(금)</c:v>
                </c:pt>
                <c:pt idx="10">
                  <c:v>4/11(토)</c:v>
                </c:pt>
                <c:pt idx="11">
                  <c:v>4/12(일)</c:v>
                </c:pt>
                <c:pt idx="12">
                  <c:v>4/13(월)</c:v>
                </c:pt>
                <c:pt idx="13">
                  <c:v>4/14(화)</c:v>
                </c:pt>
                <c:pt idx="14">
                  <c:v>4/15(수)</c:v>
                </c:pt>
                <c:pt idx="15">
                  <c:v>4/16(목)</c:v>
                </c:pt>
                <c:pt idx="16">
                  <c:v>4/17(금)</c:v>
                </c:pt>
                <c:pt idx="17">
                  <c:v>4/18(토)</c:v>
                </c:pt>
                <c:pt idx="18">
                  <c:v>4/19(일)</c:v>
                </c:pt>
                <c:pt idx="19">
                  <c:v>4/20(월)</c:v>
                </c:pt>
                <c:pt idx="20">
                  <c:v>4/21(화)</c:v>
                </c:pt>
                <c:pt idx="21">
                  <c:v>4/22(수)</c:v>
                </c:pt>
                <c:pt idx="22">
                  <c:v>4/23(목)</c:v>
                </c:pt>
                <c:pt idx="23">
                  <c:v>4/24(금)</c:v>
                </c:pt>
                <c:pt idx="24">
                  <c:v>4/25(토)</c:v>
                </c:pt>
                <c:pt idx="25">
                  <c:v>4/26(일)</c:v>
                </c:pt>
                <c:pt idx="26">
                  <c:v>4/27(월)</c:v>
                </c:pt>
                <c:pt idx="27">
                  <c:v>4/28(화)</c:v>
                </c:pt>
                <c:pt idx="28">
                  <c:v>4/29(수)</c:v>
                </c:pt>
                <c:pt idx="29">
                  <c:v>4/30(목)</c:v>
                </c:pt>
              </c:strCache>
            </c:strRef>
          </c:cat>
          <c:val>
            <c:numRef>
              <c:f>'4월'!$AN$3:$AN$33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FA-4EAC-BB24-6CB30D8A5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3월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3E-4F49-9E53-628362FCAB14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'4월'!$AR$3:$AR$33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3E-4F49-9E53-628362FCAB14}"/>
            </c:ext>
          </c:extLst>
        </c:ser>
        <c:ser>
          <c:idx val="2"/>
          <c:order val="3"/>
          <c:tx>
            <c:v>4월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C3E-4F49-9E53-628362FCAB14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C3E-4F49-9E53-628362FCAB14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'4월'!$AP$3:$AP$33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3E-4F49-9E53-628362FCA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3"/>
          <c:order val="0"/>
          <c:tx>
            <c:v>3월 누적매출</c:v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val>
            <c:numRef>
              <c:f>'4월'!$AQ$3:$AQ$33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C3E-4F49-9E53-628362FCAB14}"/>
            </c:ext>
          </c:extLst>
        </c:ser>
        <c:ser>
          <c:idx val="0"/>
          <c:order val="2"/>
          <c:tx>
            <c:v>4월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'4월'!$AO$3:$AO$33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C3E-4F49-9E53-628362FCA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'5월'!매출_카테고리_5월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'5월'!매출_금액_5월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8-4FF7-838D-FEB39E078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'5월'!매입_카테고리_5월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'5월'!매입_금액_5월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74-4674-A439-47FE4F7A1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F0-4113-8F64-6267AB604AEB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F0-4113-8F64-6267AB604AE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9F0-4113-8F64-6267AB604AE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9F0-4113-8F64-6267AB604A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'5월'!$AT$3:$AT$4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'5월'!$AV$3:$AV$4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F0-4113-8F64-6267AB604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'5월'!$AL$3:$AL$33</c:f>
              <c:numCache>
                <c:formatCode>m"/"d\(aaa\)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'5월'!$AM$3:$AM$33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43-4324-86A8-6C4ED50FB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810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9525">
                <a:solidFill>
                  <a:srgbClr val="27897E"/>
                </a:solidFill>
                <a:prstDash val="solid"/>
              </a:ln>
              <a:effectLst/>
            </c:spPr>
          </c:marker>
          <c:cat>
            <c:numRef>
              <c:f>'5월'!$AL$3:$AL$33</c:f>
              <c:numCache>
                <c:formatCode>m"/"d\(aaa\)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'5월'!$AN$3:$AN$33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43-4324-86A8-6C4ED50FB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4월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B7-4071-914C-7418196BFE16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'5월'!$AR$3:$AR$33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B7-4071-914C-7418196BFE16}"/>
            </c:ext>
          </c:extLst>
        </c:ser>
        <c:ser>
          <c:idx val="2"/>
          <c:order val="3"/>
          <c:tx>
            <c:v>5월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1B7-4071-914C-7418196BFE16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1B7-4071-914C-7418196BFE16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'5월'!$AP$3:$AP$33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1B7-4071-914C-7418196BF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3"/>
          <c:order val="0"/>
          <c:tx>
            <c:v>4월 누적매출</c:v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val>
            <c:numRef>
              <c:f>'5월'!$AQ$3:$AQ$33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B7-4071-914C-7418196BFE16}"/>
            </c:ext>
          </c:extLst>
        </c:ser>
        <c:ser>
          <c:idx val="0"/>
          <c:order val="2"/>
          <c:tx>
            <c:v>5월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'5월'!$AO$3:$AO$33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1B7-4071-914C-7418196BF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'6월'!매출_카테고리_6월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'6월'!매출_금액_6월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65-4A33-8EB7-2ACF868DE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'6월'!매입_카테고리_6월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'6월'!매입_금액_6월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4-4683-B205-A58C4BE69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1A7-4B3C-93DD-B0CDC98EAAE3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1A7-4B3C-93DD-B0CDC98EAAE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51A7-4B3C-93DD-B0CDC98EAAE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51A7-4B3C-93DD-B0CDC98EAA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'6월'!$AT$3:$AT$4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'6월'!$AV$3:$AV$4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A7-4B3C-93DD-B0CDC98EA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'6월'!$AL$3:$AL$33</c:f>
              <c:strCache>
                <c:ptCount val="30"/>
                <c:pt idx="0">
                  <c:v>6/1(월)</c:v>
                </c:pt>
                <c:pt idx="1">
                  <c:v>6/2(화)</c:v>
                </c:pt>
                <c:pt idx="2">
                  <c:v>6/3(수)</c:v>
                </c:pt>
                <c:pt idx="3">
                  <c:v>6/4(목)</c:v>
                </c:pt>
                <c:pt idx="4">
                  <c:v>6/5(금)</c:v>
                </c:pt>
                <c:pt idx="5">
                  <c:v>6/6(토)</c:v>
                </c:pt>
                <c:pt idx="6">
                  <c:v>6/7(일)</c:v>
                </c:pt>
                <c:pt idx="7">
                  <c:v>6/8(월)</c:v>
                </c:pt>
                <c:pt idx="8">
                  <c:v>6/9(화)</c:v>
                </c:pt>
                <c:pt idx="9">
                  <c:v>6/10(수)</c:v>
                </c:pt>
                <c:pt idx="10">
                  <c:v>6/11(목)</c:v>
                </c:pt>
                <c:pt idx="11">
                  <c:v>6/12(금)</c:v>
                </c:pt>
                <c:pt idx="12">
                  <c:v>6/13(토)</c:v>
                </c:pt>
                <c:pt idx="13">
                  <c:v>6/14(일)</c:v>
                </c:pt>
                <c:pt idx="14">
                  <c:v>6/15(월)</c:v>
                </c:pt>
                <c:pt idx="15">
                  <c:v>6/16(화)</c:v>
                </c:pt>
                <c:pt idx="16">
                  <c:v>6/17(수)</c:v>
                </c:pt>
                <c:pt idx="17">
                  <c:v>6/18(목)</c:v>
                </c:pt>
                <c:pt idx="18">
                  <c:v>6/19(금)</c:v>
                </c:pt>
                <c:pt idx="19">
                  <c:v>6/20(토)</c:v>
                </c:pt>
                <c:pt idx="20">
                  <c:v>6/21(일)</c:v>
                </c:pt>
                <c:pt idx="21">
                  <c:v>6/22(월)</c:v>
                </c:pt>
                <c:pt idx="22">
                  <c:v>6/23(화)</c:v>
                </c:pt>
                <c:pt idx="23">
                  <c:v>6/24(수)</c:v>
                </c:pt>
                <c:pt idx="24">
                  <c:v>6/25(목)</c:v>
                </c:pt>
                <c:pt idx="25">
                  <c:v>6/26(금)</c:v>
                </c:pt>
                <c:pt idx="26">
                  <c:v>6/27(토)</c:v>
                </c:pt>
                <c:pt idx="27">
                  <c:v>6/28(일)</c:v>
                </c:pt>
                <c:pt idx="28">
                  <c:v>6/29(월)</c:v>
                </c:pt>
                <c:pt idx="29">
                  <c:v>6/30(화)</c:v>
                </c:pt>
              </c:strCache>
            </c:strRef>
          </c:cat>
          <c:val>
            <c:numRef>
              <c:f>'6월'!$AM$3:$AM$33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9B-45A8-89D8-F9EB55DC8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810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9525">
                <a:solidFill>
                  <a:srgbClr val="27897E"/>
                </a:solidFill>
                <a:prstDash val="solid"/>
              </a:ln>
              <a:effectLst/>
            </c:spPr>
          </c:marker>
          <c:cat>
            <c:strRef>
              <c:f>'6월'!$AL$3:$AL$33</c:f>
              <c:strCache>
                <c:ptCount val="30"/>
                <c:pt idx="0">
                  <c:v>6/1(월)</c:v>
                </c:pt>
                <c:pt idx="1">
                  <c:v>6/2(화)</c:v>
                </c:pt>
                <c:pt idx="2">
                  <c:v>6/3(수)</c:v>
                </c:pt>
                <c:pt idx="3">
                  <c:v>6/4(목)</c:v>
                </c:pt>
                <c:pt idx="4">
                  <c:v>6/5(금)</c:v>
                </c:pt>
                <c:pt idx="5">
                  <c:v>6/6(토)</c:v>
                </c:pt>
                <c:pt idx="6">
                  <c:v>6/7(일)</c:v>
                </c:pt>
                <c:pt idx="7">
                  <c:v>6/8(월)</c:v>
                </c:pt>
                <c:pt idx="8">
                  <c:v>6/9(화)</c:v>
                </c:pt>
                <c:pt idx="9">
                  <c:v>6/10(수)</c:v>
                </c:pt>
                <c:pt idx="10">
                  <c:v>6/11(목)</c:v>
                </c:pt>
                <c:pt idx="11">
                  <c:v>6/12(금)</c:v>
                </c:pt>
                <c:pt idx="12">
                  <c:v>6/13(토)</c:v>
                </c:pt>
                <c:pt idx="13">
                  <c:v>6/14(일)</c:v>
                </c:pt>
                <c:pt idx="14">
                  <c:v>6/15(월)</c:v>
                </c:pt>
                <c:pt idx="15">
                  <c:v>6/16(화)</c:v>
                </c:pt>
                <c:pt idx="16">
                  <c:v>6/17(수)</c:v>
                </c:pt>
                <c:pt idx="17">
                  <c:v>6/18(목)</c:v>
                </c:pt>
                <c:pt idx="18">
                  <c:v>6/19(금)</c:v>
                </c:pt>
                <c:pt idx="19">
                  <c:v>6/20(토)</c:v>
                </c:pt>
                <c:pt idx="20">
                  <c:v>6/21(일)</c:v>
                </c:pt>
                <c:pt idx="21">
                  <c:v>6/22(월)</c:v>
                </c:pt>
                <c:pt idx="22">
                  <c:v>6/23(화)</c:v>
                </c:pt>
                <c:pt idx="23">
                  <c:v>6/24(수)</c:v>
                </c:pt>
                <c:pt idx="24">
                  <c:v>6/25(목)</c:v>
                </c:pt>
                <c:pt idx="25">
                  <c:v>6/26(금)</c:v>
                </c:pt>
                <c:pt idx="26">
                  <c:v>6/27(토)</c:v>
                </c:pt>
                <c:pt idx="27">
                  <c:v>6/28(일)</c:v>
                </c:pt>
                <c:pt idx="28">
                  <c:v>6/29(월)</c:v>
                </c:pt>
                <c:pt idx="29">
                  <c:v>6/30(화)</c:v>
                </c:pt>
              </c:strCache>
            </c:strRef>
          </c:cat>
          <c:val>
            <c:numRef>
              <c:f>'6월'!$AN$3:$AN$33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9B-45A8-89D8-F9EB55DC8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5월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778-47D8-9049-01EAD0EF7AE2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'6월'!$AR$3:$AR$33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78-47D8-9049-01EAD0EF7AE2}"/>
            </c:ext>
          </c:extLst>
        </c:ser>
        <c:ser>
          <c:idx val="2"/>
          <c:order val="3"/>
          <c:tx>
            <c:v>6월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778-47D8-9049-01EAD0EF7AE2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778-47D8-9049-01EAD0EF7AE2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'6월'!$AP$3:$AP$33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78-47D8-9049-01EAD0EF7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3"/>
          <c:order val="0"/>
          <c:tx>
            <c:v>5월 누적매출</c:v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val>
            <c:numRef>
              <c:f>'6월'!$AQ$3:$AQ$33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78-47D8-9049-01EAD0EF7AE2}"/>
            </c:ext>
          </c:extLst>
        </c:ser>
        <c:ser>
          <c:idx val="0"/>
          <c:order val="2"/>
          <c:tx>
            <c:v>6월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'6월'!$AO$3:$AO$33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78-47D8-9049-01EAD0EF7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'7월'!매출_카테고리_7월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'7월'!매출_금액_7월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8-45EC-87FE-95D8044CB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'7월'!매입_카테고리_7월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'7월'!매입_금액_7월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D-459D-A08A-0F70B7524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E6-4B29-BA0B-6B76592BDBB3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CE6-4B29-BA0B-6B76592BDBB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CE6-4B29-BA0B-6B76592BDBB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2CE6-4B29-BA0B-6B76592BDB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'7월'!$AT$3:$AT$4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'7월'!$AV$3:$AV$4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E6-4B29-BA0B-6B76592BD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'7월'!$AL$3:$AL$33</c:f>
              <c:numCache>
                <c:formatCode>m"/"d\(aaa\)</c:formatCode>
                <c:ptCount val="31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46207</c:v>
                </c:pt>
                <c:pt idx="4">
                  <c:v>46208</c:v>
                </c:pt>
                <c:pt idx="5">
                  <c:v>46209</c:v>
                </c:pt>
                <c:pt idx="6">
                  <c:v>46210</c:v>
                </c:pt>
                <c:pt idx="7">
                  <c:v>46211</c:v>
                </c:pt>
                <c:pt idx="8">
                  <c:v>46212</c:v>
                </c:pt>
                <c:pt idx="9">
                  <c:v>46213</c:v>
                </c:pt>
                <c:pt idx="10">
                  <c:v>46214</c:v>
                </c:pt>
                <c:pt idx="11">
                  <c:v>46215</c:v>
                </c:pt>
                <c:pt idx="12">
                  <c:v>46216</c:v>
                </c:pt>
                <c:pt idx="13">
                  <c:v>46217</c:v>
                </c:pt>
                <c:pt idx="14">
                  <c:v>46218</c:v>
                </c:pt>
                <c:pt idx="15">
                  <c:v>46219</c:v>
                </c:pt>
                <c:pt idx="16">
                  <c:v>46220</c:v>
                </c:pt>
                <c:pt idx="17">
                  <c:v>46221</c:v>
                </c:pt>
                <c:pt idx="18">
                  <c:v>46222</c:v>
                </c:pt>
                <c:pt idx="19">
                  <c:v>46223</c:v>
                </c:pt>
                <c:pt idx="20">
                  <c:v>46224</c:v>
                </c:pt>
                <c:pt idx="21">
                  <c:v>46225</c:v>
                </c:pt>
                <c:pt idx="22">
                  <c:v>46226</c:v>
                </c:pt>
                <c:pt idx="23">
                  <c:v>46227</c:v>
                </c:pt>
                <c:pt idx="24">
                  <c:v>46228</c:v>
                </c:pt>
                <c:pt idx="25">
                  <c:v>46229</c:v>
                </c:pt>
                <c:pt idx="26">
                  <c:v>46230</c:v>
                </c:pt>
                <c:pt idx="27">
                  <c:v>46231</c:v>
                </c:pt>
                <c:pt idx="28">
                  <c:v>46232</c:v>
                </c:pt>
                <c:pt idx="29">
                  <c:v>46233</c:v>
                </c:pt>
                <c:pt idx="30">
                  <c:v>46234</c:v>
                </c:pt>
              </c:numCache>
            </c:numRef>
          </c:cat>
          <c:val>
            <c:numRef>
              <c:f>'7월'!$AM$3:$AM$33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B-47AC-9475-5EA764927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810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9525">
                <a:solidFill>
                  <a:srgbClr val="27897E"/>
                </a:solidFill>
                <a:prstDash val="solid"/>
              </a:ln>
              <a:effectLst/>
            </c:spPr>
          </c:marker>
          <c:cat>
            <c:numRef>
              <c:f>'7월'!$AL$3:$AL$33</c:f>
              <c:numCache>
                <c:formatCode>m"/"d\(aaa\)</c:formatCode>
                <c:ptCount val="31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46207</c:v>
                </c:pt>
                <c:pt idx="4">
                  <c:v>46208</c:v>
                </c:pt>
                <c:pt idx="5">
                  <c:v>46209</c:v>
                </c:pt>
                <c:pt idx="6">
                  <c:v>46210</c:v>
                </c:pt>
                <c:pt idx="7">
                  <c:v>46211</c:v>
                </c:pt>
                <c:pt idx="8">
                  <c:v>46212</c:v>
                </c:pt>
                <c:pt idx="9">
                  <c:v>46213</c:v>
                </c:pt>
                <c:pt idx="10">
                  <c:v>46214</c:v>
                </c:pt>
                <c:pt idx="11">
                  <c:v>46215</c:v>
                </c:pt>
                <c:pt idx="12">
                  <c:v>46216</c:v>
                </c:pt>
                <c:pt idx="13">
                  <c:v>46217</c:v>
                </c:pt>
                <c:pt idx="14">
                  <c:v>46218</c:v>
                </c:pt>
                <c:pt idx="15">
                  <c:v>46219</c:v>
                </c:pt>
                <c:pt idx="16">
                  <c:v>46220</c:v>
                </c:pt>
                <c:pt idx="17">
                  <c:v>46221</c:v>
                </c:pt>
                <c:pt idx="18">
                  <c:v>46222</c:v>
                </c:pt>
                <c:pt idx="19">
                  <c:v>46223</c:v>
                </c:pt>
                <c:pt idx="20">
                  <c:v>46224</c:v>
                </c:pt>
                <c:pt idx="21">
                  <c:v>46225</c:v>
                </c:pt>
                <c:pt idx="22">
                  <c:v>46226</c:v>
                </c:pt>
                <c:pt idx="23">
                  <c:v>46227</c:v>
                </c:pt>
                <c:pt idx="24">
                  <c:v>46228</c:v>
                </c:pt>
                <c:pt idx="25">
                  <c:v>46229</c:v>
                </c:pt>
                <c:pt idx="26">
                  <c:v>46230</c:v>
                </c:pt>
                <c:pt idx="27">
                  <c:v>46231</c:v>
                </c:pt>
                <c:pt idx="28">
                  <c:v>46232</c:v>
                </c:pt>
                <c:pt idx="29">
                  <c:v>46233</c:v>
                </c:pt>
                <c:pt idx="30">
                  <c:v>46234</c:v>
                </c:pt>
              </c:numCache>
            </c:numRef>
          </c:cat>
          <c:val>
            <c:numRef>
              <c:f>'7월'!$AN$3:$AN$33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DB-47AC-9475-5EA764927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6월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0B-49B4-931F-A18BFB0EF68A}"/>
              </c:ext>
            </c:extLst>
          </c:dPt>
          <c:dLbls>
            <c:numFmt formatCode="#,##0;\-#,##0;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'7월'!$AR$3:$AR$33</c:f>
              <c:numCache>
                <c:formatCode>#,##0;\-#,##0;\ 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0B-49B4-931F-A18BFB0EF68A}"/>
            </c:ext>
          </c:extLst>
        </c:ser>
        <c:ser>
          <c:idx val="2"/>
          <c:order val="3"/>
          <c:tx>
            <c:v>7월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50B-49B4-931F-A18BFB0EF68A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50B-49B4-931F-A18BFB0EF68A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'7월'!$AP$3:$AP$33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0B-49B4-931F-A18BFB0E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3"/>
          <c:order val="0"/>
          <c:tx>
            <c:v>6월 누적매출</c:v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val>
            <c:numRef>
              <c:f>'7월'!$AQ$3:$AQ$33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50B-49B4-931F-A18BFB0EF68A}"/>
            </c:ext>
          </c:extLst>
        </c:ser>
        <c:ser>
          <c:idx val="0"/>
          <c:order val="2"/>
          <c:tx>
            <c:v>7월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'7월'!$AO$3:$AO$33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50B-49B4-931F-A18BFB0E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'8월'!매출_카테고리_8월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'8월'!매출_금액_8월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41-47F1-9C73-AC06DD1BB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'8월'!매입_카테고리_8월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'8월'!매입_금액_8월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2E-4B67-8BF0-0ADCB1D5E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23-4DE7-BF8F-E9FCC0B278A5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23-4DE7-BF8F-E9FCC0B278A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A623-4DE7-BF8F-E9FCC0B278A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A623-4DE7-BF8F-E9FCC0B278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'8월'!$AT$3:$AT$4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'8월'!$AV$3:$AV$4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23-4DE7-BF8F-E9FCC0B27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'8월'!$AL$3:$AL$33</c:f>
              <c:numCache>
                <c:formatCode>m"/"d\(aaa\)</c:formatCode>
                <c:ptCount val="31"/>
                <c:pt idx="0">
                  <c:v>46235</c:v>
                </c:pt>
                <c:pt idx="1">
                  <c:v>46236</c:v>
                </c:pt>
                <c:pt idx="2">
                  <c:v>46237</c:v>
                </c:pt>
                <c:pt idx="3">
                  <c:v>46238</c:v>
                </c:pt>
                <c:pt idx="4">
                  <c:v>46239</c:v>
                </c:pt>
                <c:pt idx="5">
                  <c:v>46240</c:v>
                </c:pt>
                <c:pt idx="6">
                  <c:v>46241</c:v>
                </c:pt>
                <c:pt idx="7">
                  <c:v>46242</c:v>
                </c:pt>
                <c:pt idx="8">
                  <c:v>46243</c:v>
                </c:pt>
                <c:pt idx="9">
                  <c:v>46244</c:v>
                </c:pt>
                <c:pt idx="10">
                  <c:v>46245</c:v>
                </c:pt>
                <c:pt idx="11">
                  <c:v>46246</c:v>
                </c:pt>
                <c:pt idx="12">
                  <c:v>46247</c:v>
                </c:pt>
                <c:pt idx="13">
                  <c:v>46248</c:v>
                </c:pt>
                <c:pt idx="14">
                  <c:v>46249</c:v>
                </c:pt>
                <c:pt idx="15">
                  <c:v>46250</c:v>
                </c:pt>
                <c:pt idx="16">
                  <c:v>46251</c:v>
                </c:pt>
                <c:pt idx="17">
                  <c:v>46252</c:v>
                </c:pt>
                <c:pt idx="18">
                  <c:v>46253</c:v>
                </c:pt>
                <c:pt idx="19">
                  <c:v>46254</c:v>
                </c:pt>
                <c:pt idx="20">
                  <c:v>46255</c:v>
                </c:pt>
                <c:pt idx="21">
                  <c:v>46256</c:v>
                </c:pt>
                <c:pt idx="22">
                  <c:v>46257</c:v>
                </c:pt>
                <c:pt idx="23">
                  <c:v>46258</c:v>
                </c:pt>
                <c:pt idx="24">
                  <c:v>46259</c:v>
                </c:pt>
                <c:pt idx="25">
                  <c:v>46260</c:v>
                </c:pt>
                <c:pt idx="26">
                  <c:v>46261</c:v>
                </c:pt>
                <c:pt idx="27">
                  <c:v>46262</c:v>
                </c:pt>
                <c:pt idx="28">
                  <c:v>46263</c:v>
                </c:pt>
                <c:pt idx="29">
                  <c:v>46264</c:v>
                </c:pt>
                <c:pt idx="30">
                  <c:v>46265</c:v>
                </c:pt>
              </c:numCache>
            </c:numRef>
          </c:cat>
          <c:val>
            <c:numRef>
              <c:f>'8월'!$AM$3:$AM$33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68-4159-A39F-17345EAC1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810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9525">
                <a:solidFill>
                  <a:srgbClr val="27897E"/>
                </a:solidFill>
                <a:prstDash val="solid"/>
              </a:ln>
              <a:effectLst/>
            </c:spPr>
          </c:marker>
          <c:cat>
            <c:numRef>
              <c:f>'8월'!$AL$3:$AL$33</c:f>
              <c:numCache>
                <c:formatCode>m"/"d\(aaa\)</c:formatCode>
                <c:ptCount val="31"/>
                <c:pt idx="0">
                  <c:v>46235</c:v>
                </c:pt>
                <c:pt idx="1">
                  <c:v>46236</c:v>
                </c:pt>
                <c:pt idx="2">
                  <c:v>46237</c:v>
                </c:pt>
                <c:pt idx="3">
                  <c:v>46238</c:v>
                </c:pt>
                <c:pt idx="4">
                  <c:v>46239</c:v>
                </c:pt>
                <c:pt idx="5">
                  <c:v>46240</c:v>
                </c:pt>
                <c:pt idx="6">
                  <c:v>46241</c:v>
                </c:pt>
                <c:pt idx="7">
                  <c:v>46242</c:v>
                </c:pt>
                <c:pt idx="8">
                  <c:v>46243</c:v>
                </c:pt>
                <c:pt idx="9">
                  <c:v>46244</c:v>
                </c:pt>
                <c:pt idx="10">
                  <c:v>46245</c:v>
                </c:pt>
                <c:pt idx="11">
                  <c:v>46246</c:v>
                </c:pt>
                <c:pt idx="12">
                  <c:v>46247</c:v>
                </c:pt>
                <c:pt idx="13">
                  <c:v>46248</c:v>
                </c:pt>
                <c:pt idx="14">
                  <c:v>46249</c:v>
                </c:pt>
                <c:pt idx="15">
                  <c:v>46250</c:v>
                </c:pt>
                <c:pt idx="16">
                  <c:v>46251</c:v>
                </c:pt>
                <c:pt idx="17">
                  <c:v>46252</c:v>
                </c:pt>
                <c:pt idx="18">
                  <c:v>46253</c:v>
                </c:pt>
                <c:pt idx="19">
                  <c:v>46254</c:v>
                </c:pt>
                <c:pt idx="20">
                  <c:v>46255</c:v>
                </c:pt>
                <c:pt idx="21">
                  <c:v>46256</c:v>
                </c:pt>
                <c:pt idx="22">
                  <c:v>46257</c:v>
                </c:pt>
                <c:pt idx="23">
                  <c:v>46258</c:v>
                </c:pt>
                <c:pt idx="24">
                  <c:v>46259</c:v>
                </c:pt>
                <c:pt idx="25">
                  <c:v>46260</c:v>
                </c:pt>
                <c:pt idx="26">
                  <c:v>46261</c:v>
                </c:pt>
                <c:pt idx="27">
                  <c:v>46262</c:v>
                </c:pt>
                <c:pt idx="28">
                  <c:v>46263</c:v>
                </c:pt>
                <c:pt idx="29">
                  <c:v>46264</c:v>
                </c:pt>
                <c:pt idx="30">
                  <c:v>46265</c:v>
                </c:pt>
              </c:numCache>
            </c:numRef>
          </c:cat>
          <c:val>
            <c:numRef>
              <c:f>'8월'!$AN$3:$AN$33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68-4159-A39F-17345EAC1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7월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5E-4528-A084-89F0F560BC0E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'8월'!$AR$3:$AR$33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E-4528-A084-89F0F560BC0E}"/>
            </c:ext>
          </c:extLst>
        </c:ser>
        <c:ser>
          <c:idx val="2"/>
          <c:order val="3"/>
          <c:tx>
            <c:v>8월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C5E-4528-A084-89F0F560BC0E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C5E-4528-A084-89F0F560BC0E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'8월'!$AP$3:$AP$33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5E-4528-A084-89F0F560B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3"/>
          <c:order val="0"/>
          <c:tx>
            <c:v>7월 누적매출</c:v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val>
            <c:numRef>
              <c:f>'8월'!$AQ$3:$AQ$33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C5E-4528-A084-89F0F560BC0E}"/>
            </c:ext>
          </c:extLst>
        </c:ser>
        <c:ser>
          <c:idx val="0"/>
          <c:order val="2"/>
          <c:tx>
            <c:v>8월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'8월'!$AO$3:$AO$33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C5E-4528-A084-89F0F560B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'9월'!매출_카테고리_9월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'9월'!매출_금액_9월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D-4EEF-BBC6-9535BDAAB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'9월'!매입_카테고리_9월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'9월'!매입_금액_9월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3-4817-A555-F22FD5FF9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0B-4FFA-BDE9-5FDFD222EE4B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0B-4FFA-BDE9-5FDFD222EE4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600B-4FFA-BDE9-5FDFD222EE4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600B-4FFA-BDE9-5FDFD222EE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'9월'!$AT$3:$AT$4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'9월'!$AV$3:$AV$4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0B-4FFA-BDE9-5FDFD222E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'9월'!$AL$3:$AL$33</c:f>
              <c:strCache>
                <c:ptCount val="30"/>
                <c:pt idx="0">
                  <c:v>9/1(화)</c:v>
                </c:pt>
                <c:pt idx="1">
                  <c:v>9/2(수)</c:v>
                </c:pt>
                <c:pt idx="2">
                  <c:v>9/3(목)</c:v>
                </c:pt>
                <c:pt idx="3">
                  <c:v>9/4(금)</c:v>
                </c:pt>
                <c:pt idx="4">
                  <c:v>9/5(토)</c:v>
                </c:pt>
                <c:pt idx="5">
                  <c:v>9/6(일)</c:v>
                </c:pt>
                <c:pt idx="6">
                  <c:v>9/7(월)</c:v>
                </c:pt>
                <c:pt idx="7">
                  <c:v>9/8(화)</c:v>
                </c:pt>
                <c:pt idx="8">
                  <c:v>9/9(수)</c:v>
                </c:pt>
                <c:pt idx="9">
                  <c:v>9/10(목)</c:v>
                </c:pt>
                <c:pt idx="10">
                  <c:v>9/11(금)</c:v>
                </c:pt>
                <c:pt idx="11">
                  <c:v>9/12(토)</c:v>
                </c:pt>
                <c:pt idx="12">
                  <c:v>9/13(일)</c:v>
                </c:pt>
                <c:pt idx="13">
                  <c:v>9/14(월)</c:v>
                </c:pt>
                <c:pt idx="14">
                  <c:v>9/15(화)</c:v>
                </c:pt>
                <c:pt idx="15">
                  <c:v>9/16(수)</c:v>
                </c:pt>
                <c:pt idx="16">
                  <c:v>9/17(목)</c:v>
                </c:pt>
                <c:pt idx="17">
                  <c:v>9/18(금)</c:v>
                </c:pt>
                <c:pt idx="18">
                  <c:v>9/19(토)</c:v>
                </c:pt>
                <c:pt idx="19">
                  <c:v>9/20(일)</c:v>
                </c:pt>
                <c:pt idx="20">
                  <c:v>9/21(월)</c:v>
                </c:pt>
                <c:pt idx="21">
                  <c:v>9/22(화)</c:v>
                </c:pt>
                <c:pt idx="22">
                  <c:v>9/23(수)</c:v>
                </c:pt>
                <c:pt idx="23">
                  <c:v>9/24(목)</c:v>
                </c:pt>
                <c:pt idx="24">
                  <c:v>9/25(금)</c:v>
                </c:pt>
                <c:pt idx="25">
                  <c:v>9/26(토)</c:v>
                </c:pt>
                <c:pt idx="26">
                  <c:v>9/27(일)</c:v>
                </c:pt>
                <c:pt idx="27">
                  <c:v>9/28(월)</c:v>
                </c:pt>
                <c:pt idx="28">
                  <c:v>9/29(화)</c:v>
                </c:pt>
                <c:pt idx="29">
                  <c:v>9/30(수)</c:v>
                </c:pt>
              </c:strCache>
            </c:strRef>
          </c:cat>
          <c:val>
            <c:numRef>
              <c:f>'9월'!$AM$3:$AM$33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6-49B1-AF8B-C56CF5A40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810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9525">
                <a:solidFill>
                  <a:srgbClr val="27897E"/>
                </a:solidFill>
                <a:prstDash val="solid"/>
              </a:ln>
              <a:effectLst/>
            </c:spPr>
          </c:marker>
          <c:cat>
            <c:strRef>
              <c:f>'9월'!$AL$3:$AL$33</c:f>
              <c:strCache>
                <c:ptCount val="30"/>
                <c:pt idx="0">
                  <c:v>9/1(화)</c:v>
                </c:pt>
                <c:pt idx="1">
                  <c:v>9/2(수)</c:v>
                </c:pt>
                <c:pt idx="2">
                  <c:v>9/3(목)</c:v>
                </c:pt>
                <c:pt idx="3">
                  <c:v>9/4(금)</c:v>
                </c:pt>
                <c:pt idx="4">
                  <c:v>9/5(토)</c:v>
                </c:pt>
                <c:pt idx="5">
                  <c:v>9/6(일)</c:v>
                </c:pt>
                <c:pt idx="6">
                  <c:v>9/7(월)</c:v>
                </c:pt>
                <c:pt idx="7">
                  <c:v>9/8(화)</c:v>
                </c:pt>
                <c:pt idx="8">
                  <c:v>9/9(수)</c:v>
                </c:pt>
                <c:pt idx="9">
                  <c:v>9/10(목)</c:v>
                </c:pt>
                <c:pt idx="10">
                  <c:v>9/11(금)</c:v>
                </c:pt>
                <c:pt idx="11">
                  <c:v>9/12(토)</c:v>
                </c:pt>
                <c:pt idx="12">
                  <c:v>9/13(일)</c:v>
                </c:pt>
                <c:pt idx="13">
                  <c:v>9/14(월)</c:v>
                </c:pt>
                <c:pt idx="14">
                  <c:v>9/15(화)</c:v>
                </c:pt>
                <c:pt idx="15">
                  <c:v>9/16(수)</c:v>
                </c:pt>
                <c:pt idx="16">
                  <c:v>9/17(목)</c:v>
                </c:pt>
                <c:pt idx="17">
                  <c:v>9/18(금)</c:v>
                </c:pt>
                <c:pt idx="18">
                  <c:v>9/19(토)</c:v>
                </c:pt>
                <c:pt idx="19">
                  <c:v>9/20(일)</c:v>
                </c:pt>
                <c:pt idx="20">
                  <c:v>9/21(월)</c:v>
                </c:pt>
                <c:pt idx="21">
                  <c:v>9/22(화)</c:v>
                </c:pt>
                <c:pt idx="22">
                  <c:v>9/23(수)</c:v>
                </c:pt>
                <c:pt idx="23">
                  <c:v>9/24(목)</c:v>
                </c:pt>
                <c:pt idx="24">
                  <c:v>9/25(금)</c:v>
                </c:pt>
                <c:pt idx="25">
                  <c:v>9/26(토)</c:v>
                </c:pt>
                <c:pt idx="26">
                  <c:v>9/27(일)</c:v>
                </c:pt>
                <c:pt idx="27">
                  <c:v>9/28(월)</c:v>
                </c:pt>
                <c:pt idx="28">
                  <c:v>9/29(화)</c:v>
                </c:pt>
                <c:pt idx="29">
                  <c:v>9/30(수)</c:v>
                </c:pt>
              </c:strCache>
            </c:strRef>
          </c:cat>
          <c:val>
            <c:numRef>
              <c:f>'9월'!$AN$3:$AN$33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46-49B1-AF8B-C56CF5A40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8월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6D-44FA-99EE-A1D1E54F2C8F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'9월'!$AR$3:$AR$33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6D-44FA-99EE-A1D1E54F2C8F}"/>
            </c:ext>
          </c:extLst>
        </c:ser>
        <c:ser>
          <c:idx val="2"/>
          <c:order val="3"/>
          <c:tx>
            <c:v>9월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6D-44FA-99EE-A1D1E54F2C8F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6D-44FA-99EE-A1D1E54F2C8F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'9월'!$AP$3:$AP$33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56D-44FA-99EE-A1D1E54F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3"/>
          <c:order val="0"/>
          <c:tx>
            <c:v>8월 누적매출</c:v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val>
            <c:numRef>
              <c:f>'9월'!$AQ$3:$AQ$33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56D-44FA-99EE-A1D1E54F2C8F}"/>
            </c:ext>
          </c:extLst>
        </c:ser>
        <c:ser>
          <c:idx val="0"/>
          <c:order val="2"/>
          <c:tx>
            <c:v>9월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'9월'!$AO$3:$AO$33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56D-44FA-99EE-A1D1E54F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'10월'!매출_카테고리_10월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'10월'!매출_금액_10월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E-41E8-8C64-918917B0C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'10월'!매입_카테고리_10월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'10월'!매입_금액_10월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6-4F5A-ABBF-688A65A8D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43-4F11-8EA4-F8BB2D1CF95D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43-4F11-8EA4-F8BB2D1CF95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F643-4F11-8EA4-F8BB2D1CF95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F643-4F11-8EA4-F8BB2D1CF9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'10월'!$AT$3:$AT$4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'10월'!$AV$3:$AV$4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43-4F11-8EA4-F8BB2D1CF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63843143700651E-2"/>
          <c:y val="6.0803476374563341E-2"/>
          <c:w val="0.96969672784053917"/>
          <c:h val="0.55906250353635112"/>
        </c:manualLayout>
      </c:layout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rgbClr val="27897E"/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'10월'!$AL$3:$AL$33</c:f>
              <c:numCache>
                <c:formatCode>m"/"d\(aaa\)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'10월'!$AM$3:$AM$33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70-41D0-8BD8-8E248D481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810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9525">
                <a:solidFill>
                  <a:srgbClr val="27897E"/>
                </a:solidFill>
                <a:prstDash val="solid"/>
              </a:ln>
              <a:effectLst/>
            </c:spPr>
          </c:marker>
          <c:cat>
            <c:numRef>
              <c:f>'10월'!$AL$3:$AL$33</c:f>
              <c:numCache>
                <c:formatCode>m"/"d\(aaa\)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'10월'!$AN$3:$AN$33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0-41D0-8BD8-8E248D481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9월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79E-429C-A6F4-E5E52284E193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'10월'!$AR$3:$AR$33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9E-429C-A6F4-E5E52284E193}"/>
            </c:ext>
          </c:extLst>
        </c:ser>
        <c:ser>
          <c:idx val="2"/>
          <c:order val="3"/>
          <c:tx>
            <c:v>10월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79E-429C-A6F4-E5E52284E193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79E-429C-A6F4-E5E52284E193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'10월'!$AP$3:$AP$33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9E-429C-A6F4-E5E52284E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3"/>
          <c:order val="0"/>
          <c:tx>
            <c:v>9월 누적매출</c:v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val>
            <c:numRef>
              <c:f>'10월'!$AQ$3:$AQ$33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79E-429C-A6F4-E5E52284E193}"/>
            </c:ext>
          </c:extLst>
        </c:ser>
        <c:ser>
          <c:idx val="0"/>
          <c:order val="2"/>
          <c:tx>
            <c:v>10월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'10월'!$AO$3:$AO$33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79E-429C-A6F4-E5E52284E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'11월'!매출_카테고리_11월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'11월'!매출_금액_11월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7-42DA-8D22-A7ECED09F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'11월'!매입_카테고리_11월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'11월'!매입_금액_11월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E2-4171-8262-D4D6FDF3E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6A-426C-9476-E5EE00AF55C4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6A-426C-9476-E5EE00AF55C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46A-426C-9476-E5EE00AF55C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746A-426C-9476-E5EE00AF5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'11월'!$AT$3:$AT$4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'11월'!$AV$3:$AV$4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6A-426C-9476-E5EE00AF5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63843143700651E-2"/>
          <c:y val="6.0803476374563341E-2"/>
          <c:w val="0.96969672784053917"/>
          <c:h val="0.55353491477502714"/>
        </c:manualLayout>
      </c:layout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rgbClr val="27897E"/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'11월'!$AL$3:$AL$33</c:f>
              <c:strCache>
                <c:ptCount val="30"/>
                <c:pt idx="0">
                  <c:v>11/1(일)</c:v>
                </c:pt>
                <c:pt idx="1">
                  <c:v>11/2(월)</c:v>
                </c:pt>
                <c:pt idx="2">
                  <c:v>11/3(화)</c:v>
                </c:pt>
                <c:pt idx="3">
                  <c:v>11/4(수)</c:v>
                </c:pt>
                <c:pt idx="4">
                  <c:v>11/5(목)</c:v>
                </c:pt>
                <c:pt idx="5">
                  <c:v>11/6(금)</c:v>
                </c:pt>
                <c:pt idx="6">
                  <c:v>11/7(토)</c:v>
                </c:pt>
                <c:pt idx="7">
                  <c:v>11/8(일)</c:v>
                </c:pt>
                <c:pt idx="8">
                  <c:v>11/9(월)</c:v>
                </c:pt>
                <c:pt idx="9">
                  <c:v>11/10(화)</c:v>
                </c:pt>
                <c:pt idx="10">
                  <c:v>11/11(수)</c:v>
                </c:pt>
                <c:pt idx="11">
                  <c:v>11/12(목)</c:v>
                </c:pt>
                <c:pt idx="12">
                  <c:v>11/13(금)</c:v>
                </c:pt>
                <c:pt idx="13">
                  <c:v>11/14(토)</c:v>
                </c:pt>
                <c:pt idx="14">
                  <c:v>11/15(일)</c:v>
                </c:pt>
                <c:pt idx="15">
                  <c:v>11/16(월)</c:v>
                </c:pt>
                <c:pt idx="16">
                  <c:v>11/17(화)</c:v>
                </c:pt>
                <c:pt idx="17">
                  <c:v>11/18(수)</c:v>
                </c:pt>
                <c:pt idx="18">
                  <c:v>11/19(목)</c:v>
                </c:pt>
                <c:pt idx="19">
                  <c:v>11/20(금)</c:v>
                </c:pt>
                <c:pt idx="20">
                  <c:v>11/21(토)</c:v>
                </c:pt>
                <c:pt idx="21">
                  <c:v>11/22(일)</c:v>
                </c:pt>
                <c:pt idx="22">
                  <c:v>11/23(월)</c:v>
                </c:pt>
                <c:pt idx="23">
                  <c:v>11/24(화)</c:v>
                </c:pt>
                <c:pt idx="24">
                  <c:v>11/25(수)</c:v>
                </c:pt>
                <c:pt idx="25">
                  <c:v>11/26(목)</c:v>
                </c:pt>
                <c:pt idx="26">
                  <c:v>11/27(금)</c:v>
                </c:pt>
                <c:pt idx="27">
                  <c:v>11/28(토)</c:v>
                </c:pt>
                <c:pt idx="28">
                  <c:v>11/29(일)</c:v>
                </c:pt>
                <c:pt idx="29">
                  <c:v>11/30(월)</c:v>
                </c:pt>
              </c:strCache>
            </c:strRef>
          </c:cat>
          <c:val>
            <c:numRef>
              <c:f>'11월'!$AM$3:$AM$33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9-4469-B3DC-0303F9DFE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810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9525">
                <a:solidFill>
                  <a:srgbClr val="27897E"/>
                </a:solidFill>
                <a:prstDash val="solid"/>
              </a:ln>
              <a:effectLst/>
            </c:spPr>
          </c:marker>
          <c:cat>
            <c:strRef>
              <c:f>'11월'!$AL$3:$AL$33</c:f>
              <c:strCache>
                <c:ptCount val="30"/>
                <c:pt idx="0">
                  <c:v>11/1(일)</c:v>
                </c:pt>
                <c:pt idx="1">
                  <c:v>11/2(월)</c:v>
                </c:pt>
                <c:pt idx="2">
                  <c:v>11/3(화)</c:v>
                </c:pt>
                <c:pt idx="3">
                  <c:v>11/4(수)</c:v>
                </c:pt>
                <c:pt idx="4">
                  <c:v>11/5(목)</c:v>
                </c:pt>
                <c:pt idx="5">
                  <c:v>11/6(금)</c:v>
                </c:pt>
                <c:pt idx="6">
                  <c:v>11/7(토)</c:v>
                </c:pt>
                <c:pt idx="7">
                  <c:v>11/8(일)</c:v>
                </c:pt>
                <c:pt idx="8">
                  <c:v>11/9(월)</c:v>
                </c:pt>
                <c:pt idx="9">
                  <c:v>11/10(화)</c:v>
                </c:pt>
                <c:pt idx="10">
                  <c:v>11/11(수)</c:v>
                </c:pt>
                <c:pt idx="11">
                  <c:v>11/12(목)</c:v>
                </c:pt>
                <c:pt idx="12">
                  <c:v>11/13(금)</c:v>
                </c:pt>
                <c:pt idx="13">
                  <c:v>11/14(토)</c:v>
                </c:pt>
                <c:pt idx="14">
                  <c:v>11/15(일)</c:v>
                </c:pt>
                <c:pt idx="15">
                  <c:v>11/16(월)</c:v>
                </c:pt>
                <c:pt idx="16">
                  <c:v>11/17(화)</c:v>
                </c:pt>
                <c:pt idx="17">
                  <c:v>11/18(수)</c:v>
                </c:pt>
                <c:pt idx="18">
                  <c:v>11/19(목)</c:v>
                </c:pt>
                <c:pt idx="19">
                  <c:v>11/20(금)</c:v>
                </c:pt>
                <c:pt idx="20">
                  <c:v>11/21(토)</c:v>
                </c:pt>
                <c:pt idx="21">
                  <c:v>11/22(일)</c:v>
                </c:pt>
                <c:pt idx="22">
                  <c:v>11/23(월)</c:v>
                </c:pt>
                <c:pt idx="23">
                  <c:v>11/24(화)</c:v>
                </c:pt>
                <c:pt idx="24">
                  <c:v>11/25(수)</c:v>
                </c:pt>
                <c:pt idx="25">
                  <c:v>11/26(목)</c:v>
                </c:pt>
                <c:pt idx="26">
                  <c:v>11/27(금)</c:v>
                </c:pt>
                <c:pt idx="27">
                  <c:v>11/28(토)</c:v>
                </c:pt>
                <c:pt idx="28">
                  <c:v>11/29(일)</c:v>
                </c:pt>
                <c:pt idx="29">
                  <c:v>11/30(월)</c:v>
                </c:pt>
              </c:strCache>
            </c:strRef>
          </c:cat>
          <c:val>
            <c:numRef>
              <c:f>'11월'!$AN$3:$AN$33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D9-4469-B3DC-0303F9DFE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10월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7-4169-B0A5-033CBA171FB3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'11월'!$AR$3:$AR$33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97-4169-B0A5-033CBA171FB3}"/>
            </c:ext>
          </c:extLst>
        </c:ser>
        <c:ser>
          <c:idx val="2"/>
          <c:order val="3"/>
          <c:tx>
            <c:v>11월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197-4169-B0A5-033CBA171FB3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197-4169-B0A5-033CBA171FB3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'11월'!$AP$3:$AP$33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97-4169-B0A5-033CBA171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3"/>
          <c:order val="0"/>
          <c:tx>
            <c:v>10월 누적매출</c:v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val>
            <c:numRef>
              <c:f>'11월'!$AQ$3:$AQ$33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197-4169-B0A5-033CBA171FB3}"/>
            </c:ext>
          </c:extLst>
        </c:ser>
        <c:ser>
          <c:idx val="0"/>
          <c:order val="2"/>
          <c:tx>
            <c:v>11월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'11월'!$AO$3:$AO$33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197-4169-B0A5-033CBA171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D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'12월'!매출_카테고리_12월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'12월'!매출_금액_12월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C-40C1-B666-F4163F0F1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37F8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'12월'!매입_카테고리_12월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'12월'!매입_금액_12월</c:f>
              <c:numCache>
                <c:formatCode>#,##0;\-#,##0;\-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3-4704-A648-727738EEE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19515456"/>
        <c:axId val="1719495776"/>
      </c:barChart>
      <c:catAx>
        <c:axId val="1719515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719495776"/>
        <c:crosses val="autoZero"/>
        <c:auto val="1"/>
        <c:lblAlgn val="ctr"/>
        <c:lblOffset val="100"/>
        <c:tickMarkSkip val="1"/>
        <c:noMultiLvlLbl val="0"/>
      </c:catAx>
      <c:valAx>
        <c:axId val="171949577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out"/>
        <c:minorTickMark val="none"/>
        <c:tickLblPos val="nextTo"/>
        <c:crossAx val="17195154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43210937252154"/>
          <c:y val="2.4275688281420842E-2"/>
          <c:w val="0.75835519970486531"/>
          <c:h val="0.85076155281043664"/>
        </c:manualLayout>
      </c:layout>
      <c:doughnut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CF-4C7F-A6B2-A426E2F4507A}"/>
              </c:ext>
            </c:extLst>
          </c:dPt>
          <c:dPt>
            <c:idx val="1"/>
            <c:bubble3D val="0"/>
            <c:spPr>
              <a:solidFill>
                <a:srgbClr val="E37F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CF-4C7F-A6B2-A426E2F4507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FCCF-4C7F-A6B2-A426E2F4507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FCCF-4C7F-A6B2-A426E2F450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'12월'!$AT$3:$AT$4</c:f>
              <c:strCache>
                <c:ptCount val="2"/>
                <c:pt idx="0">
                  <c:v>순 수익</c:v>
                </c:pt>
                <c:pt idx="1">
                  <c:v>총 매입 (지출)</c:v>
                </c:pt>
              </c:strCache>
            </c:strRef>
          </c:cat>
          <c:val>
            <c:numRef>
              <c:f>'12월'!$AV$3:$AV$4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CF-4C7F-A6B2-A426E2F45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63843143700651E-2"/>
          <c:y val="6.0803476374563341E-2"/>
          <c:w val="0.96969672784053917"/>
          <c:h val="0.55906250353635112"/>
        </c:manualLayout>
      </c:layout>
      <c:barChart>
        <c:barDir val="col"/>
        <c:grouping val="clustered"/>
        <c:varyColors val="0"/>
        <c:ser>
          <c:idx val="0"/>
          <c:order val="0"/>
          <c:tx>
            <c:v>매출</c:v>
          </c:tx>
          <c:spPr>
            <a:solidFill>
              <a:srgbClr val="9AC766"/>
            </a:solidFill>
            <a:ln>
              <a:noFill/>
            </a:ln>
            <a:effectLst/>
          </c:spPr>
          <c:invertIfNegative val="0"/>
          <c:dLbls>
            <c:numFmt formatCode="#,##0,;\-#,##0,;\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rgbClr val="27897E"/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'12월'!$AL$3:$AL$33</c:f>
              <c:numCache>
                <c:formatCode>m"/"d\(aaa\)</c:formatCode>
                <c:ptCount val="31"/>
                <c:pt idx="0">
                  <c:v>46357</c:v>
                </c:pt>
                <c:pt idx="1">
                  <c:v>46358</c:v>
                </c:pt>
                <c:pt idx="2">
                  <c:v>46359</c:v>
                </c:pt>
                <c:pt idx="3">
                  <c:v>46360</c:v>
                </c:pt>
                <c:pt idx="4">
                  <c:v>46361</c:v>
                </c:pt>
                <c:pt idx="5">
                  <c:v>46362</c:v>
                </c:pt>
                <c:pt idx="6">
                  <c:v>46363</c:v>
                </c:pt>
                <c:pt idx="7">
                  <c:v>46364</c:v>
                </c:pt>
                <c:pt idx="8">
                  <c:v>46365</c:v>
                </c:pt>
                <c:pt idx="9">
                  <c:v>46366</c:v>
                </c:pt>
                <c:pt idx="10">
                  <c:v>46367</c:v>
                </c:pt>
                <c:pt idx="11">
                  <c:v>46368</c:v>
                </c:pt>
                <c:pt idx="12">
                  <c:v>46369</c:v>
                </c:pt>
                <c:pt idx="13">
                  <c:v>46370</c:v>
                </c:pt>
                <c:pt idx="14">
                  <c:v>46371</c:v>
                </c:pt>
                <c:pt idx="15">
                  <c:v>46372</c:v>
                </c:pt>
                <c:pt idx="16">
                  <c:v>46373</c:v>
                </c:pt>
                <c:pt idx="17">
                  <c:v>46374</c:v>
                </c:pt>
                <c:pt idx="18">
                  <c:v>46375</c:v>
                </c:pt>
                <c:pt idx="19">
                  <c:v>46376</c:v>
                </c:pt>
                <c:pt idx="20">
                  <c:v>46377</c:v>
                </c:pt>
                <c:pt idx="21">
                  <c:v>46378</c:v>
                </c:pt>
                <c:pt idx="22">
                  <c:v>46379</c:v>
                </c:pt>
                <c:pt idx="23">
                  <c:v>46380</c:v>
                </c:pt>
                <c:pt idx="24">
                  <c:v>46381</c:v>
                </c:pt>
                <c:pt idx="25">
                  <c:v>46382</c:v>
                </c:pt>
                <c:pt idx="26">
                  <c:v>46383</c:v>
                </c:pt>
                <c:pt idx="27">
                  <c:v>46384</c:v>
                </c:pt>
                <c:pt idx="28">
                  <c:v>46385</c:v>
                </c:pt>
                <c:pt idx="29">
                  <c:v>46386</c:v>
                </c:pt>
                <c:pt idx="30">
                  <c:v>46387</c:v>
                </c:pt>
              </c:numCache>
            </c:numRef>
          </c:cat>
          <c:val>
            <c:numRef>
              <c:f>'12월'!$AM$3:$AM$33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9B-4F64-B0B6-D2705215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48016224"/>
        <c:axId val="848012384"/>
      </c:barChart>
      <c:lineChart>
        <c:grouping val="standard"/>
        <c:varyColors val="0"/>
        <c:ser>
          <c:idx val="1"/>
          <c:order val="1"/>
          <c:tx>
            <c:v>7일 평균 매출</c:v>
          </c:tx>
          <c:spPr>
            <a:ln w="38100" cap="rnd">
              <a:solidFill>
                <a:srgbClr val="27897E"/>
              </a:solidFill>
              <a:prstDash val="sysDash"/>
              <a:round/>
            </a:ln>
            <a:effectLst/>
          </c:spPr>
          <c:marker>
            <c:symbol val="circle"/>
            <c:size val="7"/>
            <c:spPr>
              <a:solidFill>
                <a:srgbClr val="27897E"/>
              </a:solidFill>
              <a:ln w="9525">
                <a:solidFill>
                  <a:srgbClr val="27897E"/>
                </a:solidFill>
                <a:prstDash val="solid"/>
              </a:ln>
              <a:effectLst/>
            </c:spPr>
          </c:marker>
          <c:cat>
            <c:numRef>
              <c:f>'12월'!$AL$3:$AL$33</c:f>
              <c:numCache>
                <c:formatCode>m"/"d\(aaa\)</c:formatCode>
                <c:ptCount val="31"/>
                <c:pt idx="0">
                  <c:v>46357</c:v>
                </c:pt>
                <c:pt idx="1">
                  <c:v>46358</c:v>
                </c:pt>
                <c:pt idx="2">
                  <c:v>46359</c:v>
                </c:pt>
                <c:pt idx="3">
                  <c:v>46360</c:v>
                </c:pt>
                <c:pt idx="4">
                  <c:v>46361</c:v>
                </c:pt>
                <c:pt idx="5">
                  <c:v>46362</c:v>
                </c:pt>
                <c:pt idx="6">
                  <c:v>46363</c:v>
                </c:pt>
                <c:pt idx="7">
                  <c:v>46364</c:v>
                </c:pt>
                <c:pt idx="8">
                  <c:v>46365</c:v>
                </c:pt>
                <c:pt idx="9">
                  <c:v>46366</c:v>
                </c:pt>
                <c:pt idx="10">
                  <c:v>46367</c:v>
                </c:pt>
                <c:pt idx="11">
                  <c:v>46368</c:v>
                </c:pt>
                <c:pt idx="12">
                  <c:v>46369</c:v>
                </c:pt>
                <c:pt idx="13">
                  <c:v>46370</c:v>
                </c:pt>
                <c:pt idx="14">
                  <c:v>46371</c:v>
                </c:pt>
                <c:pt idx="15">
                  <c:v>46372</c:v>
                </c:pt>
                <c:pt idx="16">
                  <c:v>46373</c:v>
                </c:pt>
                <c:pt idx="17">
                  <c:v>46374</c:v>
                </c:pt>
                <c:pt idx="18">
                  <c:v>46375</c:v>
                </c:pt>
                <c:pt idx="19">
                  <c:v>46376</c:v>
                </c:pt>
                <c:pt idx="20">
                  <c:v>46377</c:v>
                </c:pt>
                <c:pt idx="21">
                  <c:v>46378</c:v>
                </c:pt>
                <c:pt idx="22">
                  <c:v>46379</c:v>
                </c:pt>
                <c:pt idx="23">
                  <c:v>46380</c:v>
                </c:pt>
                <c:pt idx="24">
                  <c:v>46381</c:v>
                </c:pt>
                <c:pt idx="25">
                  <c:v>46382</c:v>
                </c:pt>
                <c:pt idx="26">
                  <c:v>46383</c:v>
                </c:pt>
                <c:pt idx="27">
                  <c:v>46384</c:v>
                </c:pt>
                <c:pt idx="28">
                  <c:v>46385</c:v>
                </c:pt>
                <c:pt idx="29">
                  <c:v>46386</c:v>
                </c:pt>
                <c:pt idx="30">
                  <c:v>46387</c:v>
                </c:pt>
              </c:numCache>
            </c:numRef>
          </c:cat>
          <c:val>
            <c:numRef>
              <c:f>'12월'!$AN$3:$AN$33</c:f>
              <c:numCache>
                <c:formatCode>#,##0;\-#,##0;\-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9B-4F64-B0B6-D2705215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6224"/>
        <c:axId val="848012384"/>
      </c:lineChart>
      <c:dateAx>
        <c:axId val="848016224"/>
        <c:scaling>
          <c:orientation val="minMax"/>
        </c:scaling>
        <c:delete val="0"/>
        <c:axPos val="b"/>
        <c:numFmt formatCode="m&quot;/&quot;d\(aaa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2384"/>
        <c:crosses val="autoZero"/>
        <c:auto val="1"/>
        <c:lblOffset val="100"/>
        <c:baseTimeUnit val="days"/>
      </c:dateAx>
      <c:valAx>
        <c:axId val="8480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8480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11월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D2F-4290-BCED-ADD00F12F6C0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'12월'!$AR$3:$AR$33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F-4290-BCED-ADD00F12F6C0}"/>
            </c:ext>
          </c:extLst>
        </c:ser>
        <c:ser>
          <c:idx val="2"/>
          <c:order val="3"/>
          <c:tx>
            <c:v>12월 최종매출</c:v>
          </c:tx>
          <c:spPr>
            <a:noFill/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D2F-4290-BCED-ADD00F12F6C0}"/>
              </c:ext>
            </c:extLst>
          </c:dPt>
          <c:dPt>
            <c:idx val="3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D2F-4290-BCED-ADD00F12F6C0}"/>
              </c:ext>
            </c:extLst>
          </c:dPt>
          <c:dLbls>
            <c:numFmt formatCode="#,##0;\-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'12월'!$AP$3:$AP$33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2F-4290-BCED-ADD00F12F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94111"/>
        <c:axId val="282875391"/>
      </c:barChart>
      <c:lineChart>
        <c:grouping val="standard"/>
        <c:varyColors val="0"/>
        <c:ser>
          <c:idx val="3"/>
          <c:order val="0"/>
          <c:tx>
            <c:v>11월 누적매출</c:v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val>
            <c:numRef>
              <c:f>'12월'!$AQ$3:$AQ$33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2F-4290-BCED-ADD00F12F6C0}"/>
            </c:ext>
          </c:extLst>
        </c:ser>
        <c:ser>
          <c:idx val="0"/>
          <c:order val="2"/>
          <c:tx>
            <c:v>12월 누적매출</c:v>
          </c:tx>
          <c:spPr>
            <a:ln w="38100" cap="rnd">
              <a:solidFill>
                <a:srgbClr val="3D85C6"/>
              </a:solidFill>
              <a:round/>
            </a:ln>
            <a:effectLst/>
          </c:spPr>
          <c:marker>
            <c:symbol val="none"/>
          </c:marker>
          <c:val>
            <c:numRef>
              <c:f>'12월'!$AO$3:$AO$33</c:f>
              <c:numCache>
                <c:formatCode>#,##0;\-#,##0;\-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2F-4290-BCED-ADD00F12F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4111"/>
        <c:axId val="282875391"/>
      </c:lineChart>
      <c:catAx>
        <c:axId val="282894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2875391"/>
        <c:crosses val="autoZero"/>
        <c:auto val="1"/>
        <c:lblAlgn val="ctr"/>
        <c:lblOffset val="100"/>
        <c:noMultiLvlLbl val="0"/>
      </c:catAx>
      <c:valAx>
        <c:axId val="2828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28289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5" Type="http://schemas.openxmlformats.org/officeDocument/2006/relationships/chart" Target="../charts/chart39.xml"/><Relationship Id="rId4" Type="http://schemas.openxmlformats.org/officeDocument/2006/relationships/chart" Target="../charts/chart3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5" Type="http://schemas.openxmlformats.org/officeDocument/2006/relationships/chart" Target="../charts/chart49.xml"/><Relationship Id="rId4" Type="http://schemas.openxmlformats.org/officeDocument/2006/relationships/chart" Target="../charts/chart4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5" Type="http://schemas.openxmlformats.org/officeDocument/2006/relationships/chart" Target="../charts/chart59.xml"/><Relationship Id="rId4" Type="http://schemas.openxmlformats.org/officeDocument/2006/relationships/chart" Target="../charts/chart5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206562</xdr:colOff>
      <xdr:row>18</xdr:row>
      <xdr:rowOff>150626</xdr:rowOff>
    </xdr:from>
    <xdr:to>
      <xdr:col>19</xdr:col>
      <xdr:colOff>268475</xdr:colOff>
      <xdr:row>18</xdr:row>
      <xdr:rowOff>152214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2154E13F-67D6-4CD6-BE9C-7AE8E2D9CD5C}"/>
            </a:ext>
          </a:extLst>
        </xdr:cNvPr>
        <xdr:cNvCxnSpPr/>
      </xdr:nvCxnSpPr>
      <xdr:spPr>
        <a:xfrm>
          <a:off x="206562" y="4229567"/>
          <a:ext cx="11105311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612433</xdr:colOff>
      <xdr:row>49</xdr:row>
      <xdr:rowOff>90787</xdr:rowOff>
    </xdr:from>
    <xdr:to>
      <xdr:col>22</xdr:col>
      <xdr:colOff>54110</xdr:colOff>
      <xdr:row>70</xdr:row>
      <xdr:rowOff>173134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699EFD85-47AE-42C0-BF7C-B45EF92FB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32296" y="10825462"/>
          <a:ext cx="5966302" cy="4592435"/>
        </a:xfrm>
        <a:prstGeom prst="rect">
          <a:avLst/>
        </a:prstGeom>
      </xdr:spPr>
    </xdr:pic>
    <xdr:clientData/>
  </xdr:twoCellAnchor>
  <xdr:twoCellAnchor editAs="oneCell">
    <xdr:from>
      <xdr:col>1</xdr:col>
      <xdr:colOff>164877</xdr:colOff>
      <xdr:row>23</xdr:row>
      <xdr:rowOff>138431</xdr:rowOff>
    </xdr:from>
    <xdr:to>
      <xdr:col>11</xdr:col>
      <xdr:colOff>416960</xdr:colOff>
      <xdr:row>24</xdr:row>
      <xdr:rowOff>193520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77AC1EF-DE34-4B2A-9500-9A77AABE5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1577" y="5383531"/>
          <a:ext cx="5851195" cy="2662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12</xdr:col>
      <xdr:colOff>78591</xdr:colOff>
      <xdr:row>9</xdr:row>
      <xdr:rowOff>80591</xdr:rowOff>
    </xdr:from>
    <xdr:to>
      <xdr:col>15</xdr:col>
      <xdr:colOff>3393</xdr:colOff>
      <xdr:row>18</xdr:row>
      <xdr:rowOff>127579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86F87372-AA3C-447E-AC3F-E33963383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72400" y="2243326"/>
          <a:ext cx="1876213" cy="1961606"/>
        </a:xfrm>
        <a:prstGeom prst="rect">
          <a:avLst/>
        </a:prstGeom>
      </xdr:spPr>
    </xdr:pic>
    <xdr:clientData/>
  </xdr:twoCellAnchor>
  <xdr:twoCellAnchor>
    <xdr:from>
      <xdr:col>9</xdr:col>
      <xdr:colOff>434202</xdr:colOff>
      <xdr:row>11</xdr:row>
      <xdr:rowOff>72576</xdr:rowOff>
    </xdr:from>
    <xdr:to>
      <xdr:col>12</xdr:col>
      <xdr:colOff>41648</xdr:colOff>
      <xdr:row>13</xdr:row>
      <xdr:rowOff>79376</xdr:rowOff>
    </xdr:to>
    <xdr:sp macro="" textlink="">
      <xdr:nvSpPr>
        <xdr:cNvPr id="13" name="자유형: 도형 12">
          <a:extLst>
            <a:ext uri="{FF2B5EF4-FFF2-40B4-BE49-F238E27FC236}">
              <a16:creationId xmlns:a16="http://schemas.microsoft.com/office/drawing/2014/main" id="{69B19082-D22B-4A5F-8A9F-052DE7CC1BD2}"/>
            </a:ext>
          </a:extLst>
        </xdr:cNvPr>
        <xdr:cNvSpPr/>
      </xdr:nvSpPr>
      <xdr:spPr>
        <a:xfrm>
          <a:off x="4978188" y="2661135"/>
          <a:ext cx="1557269" cy="432623"/>
        </a:xfrm>
        <a:custGeom>
          <a:avLst/>
          <a:gdLst>
            <a:gd name="connsiteX0" fmla="*/ 0 w 876300"/>
            <a:gd name="connsiteY0" fmla="*/ 0 h 500743"/>
            <a:gd name="connsiteX1" fmla="*/ 0 w 876300"/>
            <a:gd name="connsiteY1" fmla="*/ 500743 h 500743"/>
            <a:gd name="connsiteX2" fmla="*/ 876300 w 876300"/>
            <a:gd name="connsiteY2" fmla="*/ 500743 h 5007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876300" h="500743">
              <a:moveTo>
                <a:pt x="0" y="0"/>
              </a:moveTo>
              <a:lnTo>
                <a:pt x="0" y="500743"/>
              </a:lnTo>
              <a:lnTo>
                <a:pt x="876300" y="500743"/>
              </a:lnTo>
            </a:path>
          </a:pathLst>
        </a:custGeom>
        <a:noFill/>
        <a:ln w="15875">
          <a:solidFill>
            <a:schemeClr val="tx1"/>
          </a:solidFill>
          <a:headEnd type="none"/>
          <a:tailEnd type="triangle" w="med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12</xdr:col>
      <xdr:colOff>629117</xdr:colOff>
      <xdr:row>23</xdr:row>
      <xdr:rowOff>52017</xdr:rowOff>
    </xdr:from>
    <xdr:to>
      <xdr:col>22</xdr:col>
      <xdr:colOff>21573</xdr:colOff>
      <xdr:row>48</xdr:row>
      <xdr:rowOff>126427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DAE380B-470C-0AA0-BBA5-FFB9B6BE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2926" y="5195517"/>
          <a:ext cx="5891868" cy="539001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16157</xdr:colOff>
      <xdr:row>6</xdr:row>
      <xdr:rowOff>38288</xdr:rowOff>
    </xdr:from>
    <xdr:to>
      <xdr:col>16</xdr:col>
      <xdr:colOff>897218</xdr:colOff>
      <xdr:row>18</xdr:row>
      <xdr:rowOff>190500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C034AF2-EFBB-915C-DF38-45B2188FF6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263527</xdr:colOff>
      <xdr:row>20</xdr:row>
      <xdr:rowOff>35719</xdr:rowOff>
    </xdr:from>
    <xdr:to>
      <xdr:col>11</xdr:col>
      <xdr:colOff>34926</xdr:colOff>
      <xdr:row>31</xdr:row>
      <xdr:rowOff>181107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20DBECA-CD8E-4F4B-A2C3-019D3E2784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59069</xdr:colOff>
      <xdr:row>20</xdr:row>
      <xdr:rowOff>35719</xdr:rowOff>
    </xdr:from>
    <xdr:to>
      <xdr:col>16</xdr:col>
      <xdr:colOff>796928</xdr:colOff>
      <xdr:row>31</xdr:row>
      <xdr:rowOff>181107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B3EF2A51-AFC5-4601-8C1F-DBF7D92066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211326</xdr:colOff>
      <xdr:row>20</xdr:row>
      <xdr:rowOff>47624</xdr:rowOff>
    </xdr:from>
    <xdr:to>
      <xdr:col>5</xdr:col>
      <xdr:colOff>246529</xdr:colOff>
      <xdr:row>31</xdr:row>
      <xdr:rowOff>184282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D53B6317-2911-4B69-878A-F2CE738990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102060</xdr:rowOff>
    </xdr:from>
    <xdr:to>
      <xdr:col>11</xdr:col>
      <xdr:colOff>45000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7345EE31-0396-14CB-B481-4BA48E339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102060</xdr:rowOff>
    </xdr:from>
    <xdr:to>
      <xdr:col>18</xdr:col>
      <xdr:colOff>732162</xdr:colOff>
      <xdr:row>30</xdr:row>
      <xdr:rowOff>189488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8E7211CB-0247-44A9-AA53-456FC92EC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102060</xdr:rowOff>
    </xdr:from>
    <xdr:to>
      <xdr:col>4</xdr:col>
      <xdr:colOff>1556417</xdr:colOff>
      <xdr:row>30</xdr:row>
      <xdr:rowOff>189488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2063D014-4C74-42BA-82A1-74E40FD7F6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BBEC19D1-A0EC-D997-AF85-E55518C19E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E756FFAC-68C0-5F42-54A7-112E2A63C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102060</xdr:rowOff>
    </xdr:from>
    <xdr:to>
      <xdr:col>11</xdr:col>
      <xdr:colOff>45000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F2DB754-77E2-4369-8FD0-4A5F73CF0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82668</xdr:rowOff>
    </xdr:from>
    <xdr:to>
      <xdr:col>18</xdr:col>
      <xdr:colOff>732162</xdr:colOff>
      <xdr:row>30</xdr:row>
      <xdr:rowOff>170096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2C64B51-F657-4DC7-909C-E920018E0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102060</xdr:rowOff>
    </xdr:from>
    <xdr:to>
      <xdr:col>4</xdr:col>
      <xdr:colOff>1556417</xdr:colOff>
      <xdr:row>30</xdr:row>
      <xdr:rowOff>189488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C3E69E3F-4688-4F41-9EF5-1126A29A2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E173B272-FC03-47DD-B1E1-4CEDC7D4A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6A3BCB59-1C88-4B09-8D69-C962F0263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102060</xdr:rowOff>
    </xdr:from>
    <xdr:to>
      <xdr:col>11</xdr:col>
      <xdr:colOff>45000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753297A2-753B-44F6-A269-79DF3EB76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102060</xdr:rowOff>
    </xdr:from>
    <xdr:to>
      <xdr:col>18</xdr:col>
      <xdr:colOff>732162</xdr:colOff>
      <xdr:row>30</xdr:row>
      <xdr:rowOff>189488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11E561E-6F41-474A-A871-1A7770FD0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102060</xdr:rowOff>
    </xdr:from>
    <xdr:to>
      <xdr:col>4</xdr:col>
      <xdr:colOff>1556417</xdr:colOff>
      <xdr:row>30</xdr:row>
      <xdr:rowOff>189488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DC4C54BC-2169-47F0-A92D-1F267832A0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3E02EE50-8EC4-4F27-8CA1-F98C9E6A4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4D2C99D6-E779-4021-A2E0-C537477DB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102060</xdr:rowOff>
    </xdr:from>
    <xdr:to>
      <xdr:col>11</xdr:col>
      <xdr:colOff>45000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7F780A4-D31F-40EE-960E-95FBDBF70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102060</xdr:rowOff>
    </xdr:from>
    <xdr:to>
      <xdr:col>18</xdr:col>
      <xdr:colOff>732162</xdr:colOff>
      <xdr:row>30</xdr:row>
      <xdr:rowOff>189488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532C834-B51B-46D8-93A5-AE54A6752C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102060</xdr:rowOff>
    </xdr:from>
    <xdr:to>
      <xdr:col>4</xdr:col>
      <xdr:colOff>1556417</xdr:colOff>
      <xdr:row>30</xdr:row>
      <xdr:rowOff>189488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527C2D0-33DF-4536-BFEA-5B50CB569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1182C3AA-FC28-4346-92C4-1E75F3BBD9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CB521964-684C-4856-91DF-70E472C27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102060</xdr:rowOff>
    </xdr:from>
    <xdr:to>
      <xdr:col>11</xdr:col>
      <xdr:colOff>45000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F91E56F5-B179-4A1D-B82A-F2CF773C6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102060</xdr:rowOff>
    </xdr:from>
    <xdr:to>
      <xdr:col>18</xdr:col>
      <xdr:colOff>732162</xdr:colOff>
      <xdr:row>30</xdr:row>
      <xdr:rowOff>189488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BDFD2AA-FAB4-4884-8BC7-EF47770BA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102060</xdr:rowOff>
    </xdr:from>
    <xdr:to>
      <xdr:col>4</xdr:col>
      <xdr:colOff>1556417</xdr:colOff>
      <xdr:row>30</xdr:row>
      <xdr:rowOff>189488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D5841847-631E-467E-958A-2578F6C9F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C0387DF-248B-4DCF-86F3-61C9CFFC8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BE481E60-EE7C-4DAC-A27C-C30A0809A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2626</xdr:colOff>
      <xdr:row>18</xdr:row>
      <xdr:rowOff>102060</xdr:rowOff>
    </xdr:from>
    <xdr:to>
      <xdr:col>11</xdr:col>
      <xdr:colOff>47626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70CF5274-BF25-453B-9D59-5931C52D8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102060</xdr:rowOff>
    </xdr:from>
    <xdr:to>
      <xdr:col>18</xdr:col>
      <xdr:colOff>732162</xdr:colOff>
      <xdr:row>30</xdr:row>
      <xdr:rowOff>189488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C074ABC-4DE9-4264-AA77-E9C8D2E52E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102060</xdr:rowOff>
    </xdr:from>
    <xdr:to>
      <xdr:col>4</xdr:col>
      <xdr:colOff>1556417</xdr:colOff>
      <xdr:row>30</xdr:row>
      <xdr:rowOff>189488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3E613F3F-551C-4051-8305-64E1F6190D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390AA75-4684-445F-AD2B-7C14F44A5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EBF53BFF-1CC1-4B47-8CA0-00285FE6B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102060</xdr:rowOff>
    </xdr:from>
    <xdr:to>
      <xdr:col>11</xdr:col>
      <xdr:colOff>45000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DAD1F0C-20AE-4360-A0A6-41E9DA3FFA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102060</xdr:rowOff>
    </xdr:from>
    <xdr:to>
      <xdr:col>18</xdr:col>
      <xdr:colOff>732162</xdr:colOff>
      <xdr:row>30</xdr:row>
      <xdr:rowOff>189488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63ED0D69-4925-499A-8460-B61FE6F26A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102060</xdr:rowOff>
    </xdr:from>
    <xdr:to>
      <xdr:col>4</xdr:col>
      <xdr:colOff>1556417</xdr:colOff>
      <xdr:row>30</xdr:row>
      <xdr:rowOff>189488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FB78C1F8-AFAE-43B6-AE15-9B6C4A9DCF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226A94C0-70C3-42C6-AB5F-2B2CC2F62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D0A0FCCC-F2A0-4D0D-94BC-712C147E8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102060</xdr:rowOff>
    </xdr:from>
    <xdr:to>
      <xdr:col>11</xdr:col>
      <xdr:colOff>45000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CD19B14-69DD-407C-B43A-F99066E02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102060</xdr:rowOff>
    </xdr:from>
    <xdr:to>
      <xdr:col>18</xdr:col>
      <xdr:colOff>732162</xdr:colOff>
      <xdr:row>30</xdr:row>
      <xdr:rowOff>189488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BD69CE6-CB4A-4843-9517-A320E82602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103080</xdr:rowOff>
    </xdr:from>
    <xdr:to>
      <xdr:col>4</xdr:col>
      <xdr:colOff>1556417</xdr:colOff>
      <xdr:row>30</xdr:row>
      <xdr:rowOff>190508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EBC409EC-FF38-47F5-9ABC-022820E07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105C9A3B-15F2-411E-A0C8-053368075E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D6267384-1C60-4A81-8D8A-468D2D7F3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102060</xdr:rowOff>
    </xdr:from>
    <xdr:to>
      <xdr:col>11</xdr:col>
      <xdr:colOff>45000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022093-B530-4E36-9D4B-2D189D9AD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102060</xdr:rowOff>
    </xdr:from>
    <xdr:to>
      <xdr:col>18</xdr:col>
      <xdr:colOff>732162</xdr:colOff>
      <xdr:row>30</xdr:row>
      <xdr:rowOff>189488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D1CF487-D3BC-4D90-8FE0-B37AD71473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102060</xdr:rowOff>
    </xdr:from>
    <xdr:to>
      <xdr:col>4</xdr:col>
      <xdr:colOff>1556417</xdr:colOff>
      <xdr:row>30</xdr:row>
      <xdr:rowOff>189488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BF7CE9C6-F5C7-483A-B48A-6F38D515C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EE0C4C58-A193-43CC-A556-CCD694E19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C412234-2730-49EE-80D7-3942F9463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102060</xdr:rowOff>
    </xdr:from>
    <xdr:to>
      <xdr:col>11</xdr:col>
      <xdr:colOff>45000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6C1E4B5-07C4-4E96-A274-DA5056D0C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102060</xdr:rowOff>
    </xdr:from>
    <xdr:to>
      <xdr:col>18</xdr:col>
      <xdr:colOff>732162</xdr:colOff>
      <xdr:row>30</xdr:row>
      <xdr:rowOff>189488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5F7472E0-9C94-48D6-BE87-15C5C115D8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102060</xdr:rowOff>
    </xdr:from>
    <xdr:to>
      <xdr:col>4</xdr:col>
      <xdr:colOff>1556417</xdr:colOff>
      <xdr:row>30</xdr:row>
      <xdr:rowOff>189488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32A16DEF-A2EF-4B3A-9C2A-10CBB791D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15C85AF2-B77D-4694-A2B4-B12F6C6FB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AF66E992-72C3-4D00-8AC1-B3D89D8539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102060</xdr:rowOff>
    </xdr:from>
    <xdr:to>
      <xdr:col>11</xdr:col>
      <xdr:colOff>45000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51E0502-5BF7-49BC-91FD-B349AC9701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102060</xdr:rowOff>
    </xdr:from>
    <xdr:to>
      <xdr:col>18</xdr:col>
      <xdr:colOff>732162</xdr:colOff>
      <xdr:row>30</xdr:row>
      <xdr:rowOff>189488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1421A74-A854-46B5-B2FA-54CB469CF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102060</xdr:rowOff>
    </xdr:from>
    <xdr:to>
      <xdr:col>4</xdr:col>
      <xdr:colOff>1556417</xdr:colOff>
      <xdr:row>30</xdr:row>
      <xdr:rowOff>189488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333A27EC-E79C-44BC-A92D-C36F93830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7876DF2C-B549-42A8-B5B8-DA68D793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F78C92A0-2B43-4834-B14E-CF2D66B37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102060</xdr:rowOff>
    </xdr:from>
    <xdr:to>
      <xdr:col>11</xdr:col>
      <xdr:colOff>45000</xdr:colOff>
      <xdr:row>30</xdr:row>
      <xdr:rowOff>189488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EC1DB933-F798-48A3-881D-B62F7892E4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102060</xdr:rowOff>
    </xdr:from>
    <xdr:to>
      <xdr:col>18</xdr:col>
      <xdr:colOff>732162</xdr:colOff>
      <xdr:row>30</xdr:row>
      <xdr:rowOff>189488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4FBA4DA4-5236-4E17-8E4F-8B0F72C437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102060</xdr:colOff>
      <xdr:row>18</xdr:row>
      <xdr:rowOff>102060</xdr:rowOff>
    </xdr:from>
    <xdr:to>
      <xdr:col>4</xdr:col>
      <xdr:colOff>1556417</xdr:colOff>
      <xdr:row>30</xdr:row>
      <xdr:rowOff>189488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8A211DE0-6203-4D8F-8400-32D7D8D58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54431</xdr:colOff>
      <xdr:row>6</xdr:row>
      <xdr:rowOff>49214</xdr:rowOff>
    </xdr:from>
    <xdr:to>
      <xdr:col>14</xdr:col>
      <xdr:colOff>244928</xdr:colOff>
      <xdr:row>16</xdr:row>
      <xdr:rowOff>169637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58F5E1BE-4903-491D-94E0-EF8E794871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339960</xdr:colOff>
      <xdr:row>6</xdr:row>
      <xdr:rowOff>50245</xdr:rowOff>
    </xdr:from>
    <xdr:to>
      <xdr:col>18</xdr:col>
      <xdr:colOff>931211</xdr:colOff>
      <xdr:row>16</xdr:row>
      <xdr:rowOff>168087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33036427-7EBB-4DB9-A94F-6C6234453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715347</xdr:colOff>
      <xdr:row>0</xdr:row>
      <xdr:rowOff>138795</xdr:rowOff>
    </xdr:from>
    <xdr:to>
      <xdr:col>16</xdr:col>
      <xdr:colOff>949968</xdr:colOff>
      <xdr:row>2</xdr:row>
      <xdr:rowOff>149883</xdr:rowOff>
    </xdr:to>
    <xdr:sp macro="[0]!UpdateSetting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7AD9FF30-4174-6AF4-47AF-A2D5946135A0}"/>
            </a:ext>
          </a:extLst>
        </xdr:cNvPr>
        <xdr:cNvSpPr>
          <a:spLocks/>
        </xdr:cNvSpPr>
      </xdr:nvSpPr>
      <xdr:spPr>
        <a:xfrm>
          <a:off x="14379053" y="138795"/>
          <a:ext cx="1190855" cy="441661"/>
        </a:xfrm>
        <a:prstGeom prst="roundRect">
          <a:avLst/>
        </a:prstGeom>
        <a:solidFill>
          <a:schemeClr val="bg1">
            <a:lumMod val="50000"/>
          </a:schemeClr>
        </a:solidFill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 kern="1200">
              <a:latin typeface="+mn-ea"/>
              <a:ea typeface="+mn-ea"/>
            </a:rPr>
            <a:t>업데이트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0d304a5ebfb3a9/%5eN&#44032;&#44228;&#49100;&#54032;&#47588;/%5eN%5eN%5eN2026%20&#46356;&#50612;&#45208;%20&#44032;&#51221;&#50857;%20&#44032;&#44228;&#48512;%209.0/&#50641;&#49472;/&#46356;&#50612;&#45208;%20&#44032;&#51221;&#50857;%20&#44032;&#44228;&#48512;_ver9.0.1_g.xlsm" TargetMode="External"/><Relationship Id="rId1" Type="http://schemas.openxmlformats.org/officeDocument/2006/relationships/externalLinkPath" Target="/360d304a5ebfb3a9/%5eN&#44032;&#44228;&#49100;&#54032;&#47588;/%5eN%5eN%5eN2026%20&#46356;&#50612;&#45208;%20&#44032;&#51221;&#50857;%20&#44032;&#44228;&#48512;%209.0/&#50641;&#49472;/&#46356;&#50612;&#45208;%20&#44032;&#51221;&#50857;%20&#44032;&#44228;&#48512;_ver9.0.1_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간단 설명서"/>
      <sheetName val="통합시트"/>
      <sheetName val="캘린더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예비비"/>
      <sheetName val="자산관리"/>
      <sheetName val="카드관리"/>
      <sheetName val="결제일관리"/>
      <sheetName val="통장관리"/>
      <sheetName val="Budget"/>
      <sheetName val="설정"/>
      <sheetName val="요약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23">
          <cell r="F23" t="str">
            <v>-</v>
          </cell>
          <cell r="G23" t="str">
            <v>0</v>
          </cell>
          <cell r="N23" t="str">
            <v>-</v>
          </cell>
          <cell r="O23" t="str">
            <v>0</v>
          </cell>
        </row>
        <row r="24">
          <cell r="F24" t="str">
            <v/>
          </cell>
          <cell r="G24" t="str">
            <v/>
          </cell>
          <cell r="N24" t="str">
            <v/>
          </cell>
          <cell r="O24" t="str">
            <v/>
          </cell>
        </row>
        <row r="25">
          <cell r="F25" t="str">
            <v/>
          </cell>
          <cell r="G25" t="str">
            <v/>
          </cell>
          <cell r="N25" t="str">
            <v/>
          </cell>
          <cell r="O25" t="str">
            <v/>
          </cell>
        </row>
        <row r="26">
          <cell r="F26" t="str">
            <v/>
          </cell>
          <cell r="G26" t="str">
            <v/>
          </cell>
          <cell r="N26" t="str">
            <v/>
          </cell>
          <cell r="O26" t="str">
            <v/>
          </cell>
        </row>
        <row r="27">
          <cell r="F27" t="str">
            <v/>
          </cell>
          <cell r="G27" t="str">
            <v/>
          </cell>
          <cell r="N27" t="str">
            <v/>
          </cell>
          <cell r="O27" t="str">
            <v/>
          </cell>
        </row>
        <row r="28">
          <cell r="F28" t="str">
            <v/>
          </cell>
          <cell r="G28" t="str">
            <v/>
          </cell>
          <cell r="N28" t="str">
            <v/>
          </cell>
          <cell r="O28" t="str">
            <v/>
          </cell>
        </row>
        <row r="29">
          <cell r="F29" t="str">
            <v/>
          </cell>
          <cell r="G29" t="str">
            <v/>
          </cell>
          <cell r="N29" t="str">
            <v/>
          </cell>
          <cell r="O29" t="str">
            <v/>
          </cell>
        </row>
        <row r="30">
          <cell r="F30" t="str">
            <v/>
          </cell>
          <cell r="G30" t="str">
            <v/>
          </cell>
          <cell r="N30" t="str">
            <v/>
          </cell>
          <cell r="O30" t="str">
            <v/>
          </cell>
        </row>
        <row r="31">
          <cell r="F31" t="str">
            <v/>
          </cell>
          <cell r="G31" t="str">
            <v/>
          </cell>
          <cell r="N31" t="str">
            <v/>
          </cell>
          <cell r="O31" t="str">
            <v/>
          </cell>
        </row>
        <row r="32">
          <cell r="F32" t="str">
            <v/>
          </cell>
          <cell r="G32" t="str">
            <v/>
          </cell>
          <cell r="N32" t="str">
            <v/>
          </cell>
          <cell r="O32" t="str">
            <v/>
          </cell>
        </row>
        <row r="33">
          <cell r="F33" t="str">
            <v/>
          </cell>
          <cell r="G33" t="str">
            <v/>
          </cell>
        </row>
        <row r="34">
          <cell r="F34" t="str">
            <v/>
          </cell>
          <cell r="G34" t="str">
            <v/>
          </cell>
        </row>
        <row r="35">
          <cell r="F35" t="str">
            <v/>
          </cell>
          <cell r="G35" t="str">
            <v/>
          </cell>
        </row>
        <row r="36">
          <cell r="F36" t="str">
            <v/>
          </cell>
          <cell r="G36" t="str">
            <v/>
          </cell>
        </row>
        <row r="37">
          <cell r="F37" t="str">
            <v/>
          </cell>
          <cell r="G37" t="str">
            <v/>
          </cell>
        </row>
        <row r="38">
          <cell r="F38" t="str">
            <v/>
          </cell>
          <cell r="G38" t="str">
            <v/>
          </cell>
        </row>
        <row r="39">
          <cell r="F39" t="str">
            <v/>
          </cell>
          <cell r="G39" t="str">
            <v/>
          </cell>
        </row>
        <row r="40">
          <cell r="F40" t="str">
            <v/>
          </cell>
          <cell r="G40" t="str">
            <v/>
          </cell>
        </row>
        <row r="41">
          <cell r="F41" t="str">
            <v/>
          </cell>
          <cell r="G41" t="str">
            <v/>
          </cell>
        </row>
        <row r="42">
          <cell r="F42" t="str">
            <v/>
          </cell>
          <cell r="G42" t="str">
            <v/>
          </cell>
        </row>
        <row r="43">
          <cell r="F43" t="str">
            <v/>
          </cell>
          <cell r="G43" t="str">
            <v/>
          </cell>
        </row>
        <row r="44">
          <cell r="F44" t="str">
            <v/>
          </cell>
          <cell r="G44" t="str">
            <v/>
          </cell>
        </row>
        <row r="45">
          <cell r="F45" t="str">
            <v/>
          </cell>
          <cell r="G45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blog.naver.com/yupoo2" TargetMode="External"/><Relationship Id="rId2" Type="http://schemas.openxmlformats.org/officeDocument/2006/relationships/hyperlink" Target="https://abaft-knee-d17.notion.site/1fee0290b83b4d48be1a96b80ece6bfd" TargetMode="External"/><Relationship Id="rId1" Type="http://schemas.openxmlformats.org/officeDocument/2006/relationships/hyperlink" Target="https://open.kakao.com/o/sNYDkDTe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s://abaft-knee-d17.notion.site/ver-3-0-1b7c3d9b345582bc878701895a5f8d43" TargetMode="External"/><Relationship Id="rId4" Type="http://schemas.openxmlformats.org/officeDocument/2006/relationships/hyperlink" Target="https://talk.naver.com/ct/w4549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C829D-C11B-4DF6-86D2-3AF57EE2ECE6}">
  <sheetPr codeName="Sheet19"/>
  <dimension ref="A1:AZ72"/>
  <sheetViews>
    <sheetView showGridLines="0" tabSelected="1" zoomScale="85" zoomScaleNormal="85" workbookViewId="0">
      <selection activeCell="I8" sqref="I8"/>
    </sheetView>
  </sheetViews>
  <sheetFormatPr defaultColWidth="0" defaultRowHeight="15.6" zeroHeight="1" x14ac:dyDescent="0.4"/>
  <cols>
    <col min="1" max="1" width="3.296875" style="87" customWidth="1"/>
    <col min="2" max="3" width="2.5" style="87" customWidth="1"/>
    <col min="4" max="23" width="8.5" style="87" customWidth="1"/>
    <col min="24" max="52" width="3.296875" style="87" hidden="1" customWidth="1"/>
    <col min="53" max="16384" width="8.69921875" style="87" hidden="1"/>
  </cols>
  <sheetData>
    <row r="1" spans="1:33" ht="17.399999999999999" x14ac:dyDescent="0.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</row>
    <row r="2" spans="1:33" ht="36" x14ac:dyDescent="0.4">
      <c r="A2"/>
      <c r="B2" s="243" t="s">
        <v>940</v>
      </c>
      <c r="C2" s="183"/>
      <c r="D2" s="183"/>
      <c r="E2" s="183"/>
      <c r="F2" s="183"/>
      <c r="G2" s="183"/>
      <c r="H2" s="183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 s="88"/>
      <c r="Y2" s="88"/>
      <c r="Z2" s="88"/>
      <c r="AA2" s="88"/>
      <c r="AB2" s="88"/>
      <c r="AC2" s="88"/>
      <c r="AD2" s="88"/>
      <c r="AE2" s="88"/>
      <c r="AF2" s="88"/>
      <c r="AG2" s="88"/>
    </row>
    <row r="3" spans="1:33" ht="17.399999999999999" x14ac:dyDescent="0.4">
      <c r="A3"/>
      <c r="B3" s="183" t="s">
        <v>222</v>
      </c>
      <c r="C3" s="183"/>
      <c r="D3" s="183"/>
      <c r="E3" s="183"/>
      <c r="F3" s="183"/>
      <c r="G3" s="183"/>
      <c r="H3" s="18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 s="88"/>
      <c r="Y3" s="88"/>
      <c r="Z3" s="88"/>
      <c r="AA3" s="88"/>
      <c r="AB3" s="88"/>
      <c r="AC3" s="88"/>
      <c r="AD3" s="88"/>
      <c r="AE3" s="88"/>
      <c r="AF3" s="88"/>
      <c r="AG3" s="88"/>
    </row>
    <row r="4" spans="1:33" ht="17.399999999999999" x14ac:dyDescent="0.4">
      <c r="A4"/>
      <c r="B4" s="183"/>
      <c r="C4" s="328" t="s">
        <v>200</v>
      </c>
      <c r="D4" s="328"/>
      <c r="E4" s="328"/>
      <c r="F4" s="328"/>
      <c r="G4" s="328"/>
      <c r="H4" s="328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 s="88"/>
      <c r="Y4" s="88"/>
      <c r="Z4" s="88"/>
      <c r="AA4" s="88"/>
      <c r="AB4" s="88"/>
      <c r="AC4" s="88"/>
      <c r="AD4" s="88"/>
      <c r="AE4" s="88"/>
      <c r="AF4" s="88"/>
      <c r="AG4" s="88"/>
    </row>
    <row r="5" spans="1:33" ht="17.399999999999999" x14ac:dyDescent="0.4">
      <c r="A5"/>
      <c r="B5" s="183"/>
      <c r="C5" s="184"/>
      <c r="D5" s="183"/>
      <c r="E5" s="183"/>
      <c r="F5" s="183"/>
      <c r="G5" s="183"/>
      <c r="H5" s="183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 s="88"/>
      <c r="Y5" s="88"/>
      <c r="Z5" s="88"/>
      <c r="AA5" s="88"/>
      <c r="AB5" s="88"/>
      <c r="AC5" s="88"/>
      <c r="AD5" s="88"/>
      <c r="AE5" s="88"/>
      <c r="AF5" s="88"/>
      <c r="AG5" s="88"/>
    </row>
    <row r="6" spans="1:33" ht="17.399999999999999" x14ac:dyDescent="0.4">
      <c r="A6"/>
      <c r="B6" s="183" t="s">
        <v>201</v>
      </c>
      <c r="C6" s="183"/>
      <c r="D6" s="183"/>
      <c r="E6" s="183"/>
      <c r="F6" s="183"/>
      <c r="G6" s="183"/>
      <c r="H6" s="183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 s="88"/>
      <c r="Y6" s="88"/>
      <c r="Z6" s="88"/>
      <c r="AA6" s="88"/>
      <c r="AB6" s="88"/>
      <c r="AC6" s="88"/>
      <c r="AD6" s="88"/>
      <c r="AE6" s="88"/>
      <c r="AF6" s="88"/>
      <c r="AG6" s="88"/>
    </row>
    <row r="7" spans="1:33" ht="17.399999999999999" x14ac:dyDescent="0.4">
      <c r="A7"/>
      <c r="B7" s="183"/>
      <c r="C7" s="328" t="s">
        <v>202</v>
      </c>
      <c r="D7" s="328"/>
      <c r="E7" s="328"/>
      <c r="F7" s="328"/>
      <c r="G7" s="328"/>
      <c r="H7" s="328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 s="88"/>
      <c r="Y7" s="88"/>
      <c r="Z7" s="88"/>
      <c r="AA7" s="88"/>
      <c r="AB7" s="88"/>
      <c r="AC7" s="88"/>
      <c r="AD7" s="88"/>
      <c r="AE7" s="88"/>
      <c r="AF7" s="88"/>
      <c r="AG7" s="88"/>
    </row>
    <row r="8" spans="1:33" ht="17.25" customHeight="1" x14ac:dyDescent="0.4">
      <c r="A8"/>
      <c r="B8" s="183"/>
      <c r="C8" s="3" t="s">
        <v>203</v>
      </c>
      <c r="D8" s="183"/>
      <c r="E8" s="183"/>
      <c r="F8" s="183"/>
      <c r="G8" s="183"/>
      <c r="H8" s="183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 s="88"/>
      <c r="Y8" s="88"/>
      <c r="Z8" s="88"/>
      <c r="AA8" s="88"/>
      <c r="AB8" s="88"/>
      <c r="AC8" s="88"/>
      <c r="AD8" s="88"/>
      <c r="AE8" s="88"/>
      <c r="AF8" s="88"/>
      <c r="AG8" s="88"/>
    </row>
    <row r="9" spans="1:33" ht="17.399999999999999" x14ac:dyDescent="0.4">
      <c r="A9"/>
      <c r="B9" s="183"/>
      <c r="C9" s="3" t="s">
        <v>204</v>
      </c>
      <c r="D9" s="183"/>
      <c r="E9" s="183"/>
      <c r="F9" s="183"/>
      <c r="G9" s="183"/>
      <c r="H9" s="183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 s="88"/>
      <c r="Y9" s="88"/>
      <c r="Z9" s="88"/>
      <c r="AA9" s="88"/>
      <c r="AB9" s="88"/>
      <c r="AC9" s="88"/>
      <c r="AD9" s="88"/>
      <c r="AE9" s="88"/>
      <c r="AF9" s="88"/>
      <c r="AG9" s="88"/>
    </row>
    <row r="10" spans="1:33" ht="17.399999999999999" x14ac:dyDescent="0.4">
      <c r="A10"/>
      <c r="B10" s="183"/>
      <c r="C10" s="183"/>
      <c r="D10" s="183"/>
      <c r="E10" s="183"/>
      <c r="F10" s="183"/>
      <c r="G10" s="183"/>
      <c r="H10" s="183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 s="88"/>
      <c r="Y10" s="88"/>
      <c r="Z10" s="88"/>
      <c r="AA10" s="88"/>
      <c r="AB10" s="88"/>
      <c r="AC10" s="88"/>
      <c r="AD10" s="88"/>
      <c r="AE10" s="88"/>
      <c r="AF10" s="88"/>
      <c r="AG10" s="88"/>
    </row>
    <row r="11" spans="1:33" ht="17.25" customHeight="1" x14ac:dyDescent="0.4">
      <c r="A11"/>
      <c r="B11" s="185" t="s">
        <v>205</v>
      </c>
      <c r="C11" s="183"/>
      <c r="D11" s="183"/>
      <c r="E11" s="183"/>
      <c r="F11" s="183"/>
      <c r="G11" s="183"/>
      <c r="H11" s="183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 s="88"/>
      <c r="Y11" s="88"/>
      <c r="Z11" s="88"/>
      <c r="AA11" s="88"/>
      <c r="AB11" s="88"/>
      <c r="AC11" s="88"/>
      <c r="AD11" s="88"/>
      <c r="AE11" s="88"/>
      <c r="AF11" s="88"/>
      <c r="AG11" s="88"/>
    </row>
    <row r="12" spans="1:33" ht="17.399999999999999" x14ac:dyDescent="0.4">
      <c r="A12"/>
      <c r="B12" s="183"/>
      <c r="C12" s="183"/>
      <c r="D12" s="183"/>
      <c r="E12" s="183"/>
      <c r="F12" s="183"/>
      <c r="G12" s="183"/>
      <c r="H12" s="183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 s="88"/>
      <c r="Y12" s="88"/>
      <c r="Z12" s="88"/>
      <c r="AA12" s="88"/>
      <c r="AB12" s="88"/>
      <c r="AC12" s="88"/>
      <c r="AD12" s="88"/>
      <c r="AE12" s="88"/>
      <c r="AF12" s="88"/>
      <c r="AG12" s="88"/>
    </row>
    <row r="13" spans="1:33" ht="17.399999999999999" x14ac:dyDescent="0.4">
      <c r="A13"/>
      <c r="B13" s="185" t="s">
        <v>206</v>
      </c>
      <c r="C13" s="183"/>
      <c r="D13" s="183"/>
      <c r="E13" s="183"/>
      <c r="F13" s="183"/>
      <c r="G13" s="183"/>
      <c r="H13" s="18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 s="88"/>
      <c r="Y13" s="88"/>
      <c r="Z13" s="88"/>
      <c r="AA13" s="88"/>
      <c r="AB13" s="88"/>
      <c r="AC13" s="88"/>
      <c r="AD13" s="88"/>
      <c r="AE13" s="88"/>
      <c r="AF13" s="88"/>
      <c r="AG13" s="88"/>
    </row>
    <row r="14" spans="1:33" ht="17.25" customHeight="1" x14ac:dyDescent="0.4">
      <c r="A14"/>
      <c r="B14" s="186" t="s">
        <v>207</v>
      </c>
      <c r="C14" s="183"/>
      <c r="D14" s="183"/>
      <c r="E14" s="183"/>
      <c r="F14" s="183"/>
      <c r="G14" s="183"/>
      <c r="H14" s="183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 s="88"/>
      <c r="Y14" s="88"/>
      <c r="Z14" s="88"/>
      <c r="AA14" s="88"/>
      <c r="AB14" s="88"/>
      <c r="AC14" s="88"/>
      <c r="AD14" s="88"/>
      <c r="AE14" s="88"/>
      <c r="AF14" s="88"/>
      <c r="AG14" s="88"/>
    </row>
    <row r="15" spans="1:33" ht="17.25" customHeight="1" x14ac:dyDescent="0.4">
      <c r="A15"/>
      <c r="B15" s="186" t="s">
        <v>208</v>
      </c>
      <c r="C15" s="183"/>
      <c r="D15" s="183"/>
      <c r="E15" s="183"/>
      <c r="F15" s="183"/>
      <c r="G15" s="183"/>
      <c r="H15" s="183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 s="88"/>
      <c r="Y15" s="88"/>
      <c r="Z15" s="88"/>
      <c r="AA15" s="88"/>
      <c r="AB15" s="88"/>
      <c r="AC15" s="88"/>
      <c r="AD15" s="88"/>
      <c r="AE15" s="88"/>
      <c r="AF15" s="88"/>
      <c r="AG15" s="88"/>
    </row>
    <row r="16" spans="1:33" ht="17.25" customHeight="1" x14ac:dyDescent="0.4">
      <c r="A16"/>
      <c r="B16" s="186"/>
      <c r="C16" s="183"/>
      <c r="D16" s="183"/>
      <c r="E16" s="183"/>
      <c r="F16" s="183"/>
      <c r="G16" s="183"/>
      <c r="H16" s="183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 s="88"/>
      <c r="Y16" s="88"/>
      <c r="Z16" s="88"/>
      <c r="AA16" s="88"/>
      <c r="AB16" s="88"/>
      <c r="AC16" s="88"/>
      <c r="AD16" s="88"/>
      <c r="AE16" s="88"/>
      <c r="AF16" s="88"/>
      <c r="AG16" s="88"/>
    </row>
    <row r="17" spans="1:33" ht="17.25" customHeight="1" x14ac:dyDescent="0.4">
      <c r="A17"/>
      <c r="B17" s="186"/>
      <c r="C17" s="183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 s="88"/>
      <c r="Y17" s="88"/>
      <c r="Z17" s="88"/>
      <c r="AA17" s="88"/>
      <c r="AB17" s="88"/>
      <c r="AC17" s="88"/>
      <c r="AD17" s="88"/>
      <c r="AE17" s="88"/>
      <c r="AF17" s="88"/>
      <c r="AG17" s="88"/>
    </row>
    <row r="18" spans="1:33" ht="17.25" customHeight="1" x14ac:dyDescent="0.4">
      <c r="A18"/>
      <c r="B18" s="186"/>
      <c r="C18" s="183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 s="88"/>
      <c r="Y18" s="88"/>
      <c r="Z18" s="88"/>
      <c r="AA18" s="88"/>
      <c r="AB18" s="88"/>
      <c r="AC18" s="88"/>
      <c r="AD18" s="88"/>
      <c r="AE18" s="88"/>
      <c r="AF18" s="88"/>
      <c r="AG18" s="88"/>
    </row>
    <row r="19" spans="1:33" ht="17.399999999999999" x14ac:dyDescent="0.4">
      <c r="A19"/>
      <c r="B19" s="183"/>
      <c r="C19" s="183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 s="88"/>
      <c r="Y19" s="88"/>
      <c r="Z19" s="88"/>
      <c r="AA19" s="88"/>
      <c r="AB19" s="88"/>
      <c r="AC19" s="88"/>
      <c r="AD19" s="88"/>
      <c r="AE19" s="88"/>
      <c r="AF19" s="88"/>
      <c r="AG19" s="88"/>
    </row>
    <row r="20" spans="1:33" ht="17.399999999999999" x14ac:dyDescent="0.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 s="88"/>
      <c r="Y20" s="88"/>
      <c r="Z20" s="88"/>
      <c r="AA20" s="88"/>
      <c r="AB20" s="88"/>
      <c r="AC20" s="88"/>
      <c r="AD20" s="88"/>
      <c r="AE20" s="88"/>
      <c r="AF20" s="88"/>
      <c r="AG20" s="88"/>
    </row>
    <row r="21" spans="1:33" ht="17.399999999999999" x14ac:dyDescent="0.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 s="88"/>
      <c r="Y21" s="88"/>
      <c r="Z21" s="88"/>
      <c r="AA21" s="88"/>
      <c r="AB21" s="88"/>
      <c r="AC21" s="88"/>
      <c r="AD21" s="88"/>
      <c r="AE21" s="88"/>
      <c r="AF21" s="88"/>
      <c r="AG21" s="88"/>
    </row>
    <row r="22" spans="1:33" ht="17.25" customHeight="1" x14ac:dyDescent="0.4">
      <c r="A22"/>
      <c r="B22" s="187" t="s">
        <v>207</v>
      </c>
      <c r="C22" s="183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 s="88"/>
      <c r="Y22" s="88"/>
      <c r="Z22" s="88"/>
      <c r="AA22" s="88"/>
      <c r="AB22" s="88"/>
      <c r="AC22" s="88"/>
      <c r="AD22" s="88"/>
      <c r="AE22" s="88"/>
      <c r="AF22" s="88"/>
      <c r="AG22" s="88"/>
    </row>
    <row r="23" spans="1:33" ht="17.399999999999999" x14ac:dyDescent="0.4">
      <c r="A23"/>
      <c r="B23" s="3" t="s">
        <v>209</v>
      </c>
      <c r="C23" s="18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 s="88"/>
      <c r="Y23" s="88"/>
      <c r="Z23" s="88"/>
      <c r="AA23" s="88"/>
      <c r="AB23" s="88"/>
      <c r="AC23" s="88"/>
      <c r="AD23" s="88"/>
      <c r="AE23" s="88"/>
      <c r="AF23" s="88"/>
      <c r="AG23" s="88"/>
    </row>
    <row r="24" spans="1:33" ht="17.399999999999999" x14ac:dyDescent="0.4">
      <c r="A24"/>
      <c r="B24" s="183"/>
      <c r="C24" s="183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 s="88"/>
      <c r="Y24" s="88"/>
      <c r="Z24" s="88"/>
      <c r="AA24" s="88"/>
      <c r="AB24" s="88"/>
      <c r="AC24" s="88"/>
      <c r="AD24" s="88"/>
      <c r="AE24" s="88"/>
      <c r="AF24" s="88"/>
      <c r="AG24" s="88"/>
    </row>
    <row r="25" spans="1:33" ht="17.25" customHeight="1" x14ac:dyDescent="0.4">
      <c r="A25"/>
      <c r="B25" s="188"/>
      <c r="C25" s="183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88"/>
      <c r="Y25" s="88"/>
      <c r="Z25" s="88"/>
      <c r="AA25" s="88"/>
      <c r="AB25" s="88"/>
      <c r="AC25" s="88"/>
      <c r="AD25" s="88"/>
      <c r="AE25" s="88"/>
      <c r="AF25" s="88"/>
      <c r="AG25" s="88"/>
    </row>
    <row r="26" spans="1:33" ht="17.25" customHeight="1" x14ac:dyDescent="0.4">
      <c r="A26"/>
      <c r="B26" s="188"/>
      <c r="C26" s="183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 s="88"/>
      <c r="Y26" s="88"/>
      <c r="Z26" s="88"/>
      <c r="AA26" s="88"/>
      <c r="AB26" s="88"/>
      <c r="AC26" s="88"/>
      <c r="AD26" s="88"/>
      <c r="AE26" s="88"/>
      <c r="AF26" s="88"/>
      <c r="AG26" s="88"/>
    </row>
    <row r="27" spans="1:33" ht="17.399999999999999" x14ac:dyDescent="0.4">
      <c r="A27"/>
      <c r="B27" s="3" t="s">
        <v>210</v>
      </c>
      <c r="C27" s="183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 s="88"/>
      <c r="Y27" s="88"/>
      <c r="Z27" s="88"/>
      <c r="AA27" s="88"/>
      <c r="AB27" s="88"/>
      <c r="AC27" s="88"/>
      <c r="AD27" s="88"/>
      <c r="AE27" s="88"/>
      <c r="AF27" s="88"/>
      <c r="AG27" s="88"/>
    </row>
    <row r="28" spans="1:33" ht="17.399999999999999" x14ac:dyDescent="0.4">
      <c r="A28"/>
      <c r="B28" s="183" t="s">
        <v>211</v>
      </c>
      <c r="C28" s="183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 s="88"/>
      <c r="Y28" s="88"/>
      <c r="Z28" s="88"/>
      <c r="AA28" s="88"/>
      <c r="AB28" s="88"/>
      <c r="AC28" s="88"/>
      <c r="AD28" s="88"/>
      <c r="AE28" s="88"/>
      <c r="AF28" s="88"/>
      <c r="AG28" s="88"/>
    </row>
    <row r="29" spans="1:33" ht="16.05" customHeight="1" x14ac:dyDescent="0.4">
      <c r="A29"/>
      <c r="B29" s="3" t="s">
        <v>212</v>
      </c>
      <c r="C29" s="3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 s="88"/>
      <c r="Y29" s="88"/>
      <c r="Z29" s="88"/>
      <c r="AA29" s="88"/>
      <c r="AB29" s="88"/>
      <c r="AC29" s="88"/>
      <c r="AD29" s="88"/>
      <c r="AE29" s="88"/>
      <c r="AF29" s="88"/>
      <c r="AG29" s="88"/>
    </row>
    <row r="30" spans="1:33" ht="17.399999999999999" x14ac:dyDescent="0.4">
      <c r="A30"/>
      <c r="B30" s="183"/>
      <c r="C30" s="183" t="s">
        <v>213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 s="88"/>
      <c r="Y30" s="88"/>
      <c r="Z30" s="88"/>
      <c r="AA30" s="88"/>
      <c r="AB30" s="88"/>
      <c r="AC30" s="88"/>
      <c r="AD30" s="88"/>
      <c r="AE30" s="88"/>
      <c r="AF30" s="88"/>
      <c r="AG30" s="88"/>
    </row>
    <row r="31" spans="1:33" ht="17.399999999999999" x14ac:dyDescent="0.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 s="88"/>
      <c r="Y31" s="88"/>
      <c r="Z31" s="88"/>
      <c r="AA31" s="88"/>
      <c r="AB31" s="88"/>
      <c r="AC31" s="88"/>
      <c r="AD31" s="88"/>
      <c r="AE31" s="88"/>
      <c r="AF31" s="88"/>
      <c r="AG31" s="88"/>
    </row>
    <row r="32" spans="1:33" ht="17.399999999999999" x14ac:dyDescent="0.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 s="88"/>
      <c r="Y32" s="88"/>
      <c r="Z32" s="88"/>
      <c r="AA32" s="88"/>
      <c r="AB32" s="88"/>
      <c r="AC32" s="88"/>
      <c r="AD32" s="88"/>
      <c r="AE32" s="88"/>
      <c r="AF32" s="88"/>
      <c r="AG32" s="88"/>
    </row>
    <row r="33" spans="1:33" ht="17.399999999999999" x14ac:dyDescent="0.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 s="88"/>
      <c r="Y33" s="88"/>
      <c r="Z33" s="88"/>
      <c r="AA33" s="88"/>
      <c r="AB33" s="88"/>
      <c r="AC33" s="88"/>
      <c r="AD33" s="88"/>
      <c r="AE33" s="88"/>
      <c r="AF33" s="88"/>
      <c r="AG33" s="88"/>
    </row>
    <row r="34" spans="1:33" ht="17.399999999999999" x14ac:dyDescent="0.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33" ht="17.399999999999999" x14ac:dyDescent="0.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33" ht="17.399999999999999" x14ac:dyDescent="0.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33" ht="17.399999999999999" x14ac:dyDescent="0.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33" ht="17.399999999999999" x14ac:dyDescent="0.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33" ht="17.399999999999999" x14ac:dyDescent="0.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33" ht="17.399999999999999" x14ac:dyDescent="0.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33" ht="17.399999999999999" x14ac:dyDescent="0.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33" ht="17.399999999999999" x14ac:dyDescent="0.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33" ht="17.399999999999999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33" ht="17.399999999999999" x14ac:dyDescent="0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33" ht="17.399999999999999" x14ac:dyDescent="0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33" ht="17.399999999999999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33" ht="17.399999999999999" x14ac:dyDescent="0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33" ht="17.399999999999999" x14ac:dyDescent="0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ht="17.399999999999999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ht="19.2" x14ac:dyDescent="0.4">
      <c r="A50"/>
      <c r="B50" s="187" t="s">
        <v>208</v>
      </c>
      <c r="C50" s="3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ht="17.399999999999999" x14ac:dyDescent="0.4">
      <c r="A51"/>
      <c r="B51" s="3" t="s">
        <v>214</v>
      </c>
      <c r="C51" s="3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ht="17.399999999999999" x14ac:dyDescent="0.4">
      <c r="A52"/>
      <c r="B52" s="3" t="s">
        <v>215</v>
      </c>
      <c r="C52" s="3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ht="17.399999999999999" x14ac:dyDescent="0.4">
      <c r="A53"/>
      <c r="B53" s="3" t="s">
        <v>216</v>
      </c>
      <c r="C53" s="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ht="17.399999999999999" x14ac:dyDescent="0.4">
      <c r="A54"/>
      <c r="B54" s="3" t="s">
        <v>217</v>
      </c>
      <c r="C54" s="3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ht="17.399999999999999" x14ac:dyDescent="0.4">
      <c r="A55"/>
      <c r="B55" s="3" t="s">
        <v>218</v>
      </c>
      <c r="C55" s="3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ht="17.399999999999999" x14ac:dyDescent="0.4">
      <c r="A56"/>
      <c r="B56" s="3" t="s">
        <v>219</v>
      </c>
      <c r="C56" s="3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ht="17.399999999999999" x14ac:dyDescent="0.4">
      <c r="A57"/>
      <c r="B57" s="3"/>
      <c r="C57" s="3" t="s">
        <v>220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ht="17.399999999999999" x14ac:dyDescent="0.4">
      <c r="A58"/>
      <c r="B58" s="3"/>
      <c r="C58" s="3" t="s">
        <v>221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ht="17.399999999999999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ht="17.399999999999999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ht="17.399999999999999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ht="17.399999999999999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ht="17.399999999999999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ht="17.399999999999999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ht="17.399999999999999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ht="17.399999999999999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ht="17.399999999999999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ht="17.399999999999999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ht="17.399999999999999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ht="17.399999999999999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ht="17.399999999999999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4"/>
  </sheetData>
  <mergeCells count="2">
    <mergeCell ref="C4:H4"/>
    <mergeCell ref="C7:H7"/>
  </mergeCells>
  <phoneticPr fontId="1" type="noConversion"/>
  <hyperlinks>
    <hyperlink ref="C7" r:id="rId1" display="- 호호양 가계부 A/S 카카오톡 채팅방 : https://open.kakao.com/o/sNYDkDTe" xr:uid="{3CF2A715-29DE-4895-ACA2-8EE03BBEBA50}"/>
    <hyperlink ref="C4" r:id="rId2" display="- 호호양 가계부 상세 설명서 : https://abaft-knee-d17.notion.site/1fee0290b83b4d48be1a96b80ece6bfd" xr:uid="{10AC1E18-B73A-43F3-8BEB-55B806944F4C}"/>
    <hyperlink ref="C4:G4" r:id="rId3" display="- 호호양 가계부 상세 설명서 블로그 링크" xr:uid="{4CFC73B8-F4FA-4392-ADD5-58D35463DAF3}"/>
    <hyperlink ref="C7:H7" r:id="rId4" display="- 디어나 가계부 A/S 네이버 톡톡 채팅방 바로가기" xr:uid="{D68471F9-BC40-4852-8103-A9044A99CAA9}"/>
    <hyperlink ref="C4:H4" r:id="rId5" display="- 디어나 가계부 상세 설명서 (노션 설명서) 바로가기" xr:uid="{344E3279-A40D-402D-9E93-C73B91A89B12}"/>
  </hyperlinks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B5BB-E2D2-4B05-AAF4-39775E0588F8}">
  <sheetPr codeName="Sheet18">
    <tabColor rgb="FF92D050"/>
  </sheetPr>
  <dimension ref="A1:R120"/>
  <sheetViews>
    <sheetView showGridLines="0" zoomScale="85" zoomScaleNormal="85" workbookViewId="0"/>
  </sheetViews>
  <sheetFormatPr defaultColWidth="0" defaultRowHeight="17.25" customHeight="1" x14ac:dyDescent="0.4"/>
  <cols>
    <col min="1" max="1" width="3.296875" style="81" customWidth="1"/>
    <col min="2" max="17" width="12.5" style="81" customWidth="1"/>
    <col min="18" max="18" width="3.296875" style="81" customWidth="1"/>
    <col min="19" max="16384" width="8.69921875" style="81" hidden="1"/>
  </cols>
  <sheetData>
    <row r="1" spans="2:17" ht="17.25" customHeight="1" thickBot="1" x14ac:dyDescent="0.45">
      <c r="B1" s="56"/>
      <c r="C1" s="56"/>
      <c r="D1" s="56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</row>
    <row r="2" spans="2:17" ht="17.25" customHeight="1" x14ac:dyDescent="0.4">
      <c r="B2" s="350">
        <f>설정!C2</f>
        <v>2026</v>
      </c>
      <c r="C2" s="350"/>
      <c r="D2" s="350"/>
      <c r="E2" s="127"/>
      <c r="F2" s="351" t="s">
        <v>53</v>
      </c>
      <c r="G2" s="351"/>
      <c r="H2" s="351"/>
      <c r="I2" s="351"/>
      <c r="J2" s="351" t="s">
        <v>69</v>
      </c>
      <c r="K2" s="351"/>
      <c r="L2" s="351"/>
      <c r="M2" s="351"/>
      <c r="N2" s="351" t="s">
        <v>146</v>
      </c>
      <c r="O2" s="351"/>
      <c r="P2" s="351"/>
      <c r="Q2" s="351"/>
    </row>
    <row r="3" spans="2:17" ht="17.25" customHeight="1" x14ac:dyDescent="0.4">
      <c r="B3" s="350"/>
      <c r="C3" s="350"/>
      <c r="D3" s="350"/>
      <c r="E3" s="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</row>
    <row r="4" spans="2:17" ht="17.25" customHeight="1" x14ac:dyDescent="0.4">
      <c r="B4" s="350"/>
      <c r="C4" s="350"/>
      <c r="D4" s="350"/>
      <c r="E4" s="2"/>
      <c r="F4" s="354">
        <f ca="1">D36</f>
        <v>0</v>
      </c>
      <c r="G4" s="354"/>
      <c r="H4" s="354"/>
      <c r="I4" s="354"/>
      <c r="J4" s="354">
        <f ca="1">D37</f>
        <v>0</v>
      </c>
      <c r="K4" s="354"/>
      <c r="L4" s="354"/>
      <c r="M4" s="354"/>
      <c r="N4" s="354">
        <f ca="1">D38</f>
        <v>0</v>
      </c>
      <c r="O4" s="354"/>
      <c r="P4" s="354"/>
      <c r="Q4" s="354"/>
    </row>
    <row r="5" spans="2:17" ht="17.25" customHeight="1" x14ac:dyDescent="0.4">
      <c r="B5" s="350"/>
      <c r="C5" s="350"/>
      <c r="D5" s="350"/>
      <c r="E5" s="2"/>
      <c r="F5" s="354"/>
      <c r="G5" s="354"/>
      <c r="H5" s="354"/>
      <c r="I5" s="354"/>
      <c r="J5" s="354"/>
      <c r="K5" s="354"/>
      <c r="L5" s="354"/>
      <c r="M5" s="354"/>
      <c r="N5" s="354"/>
      <c r="O5" s="354"/>
      <c r="P5" s="354"/>
      <c r="Q5" s="354"/>
    </row>
    <row r="6" spans="2:17" ht="17.25" customHeight="1" x14ac:dyDescent="0.4">
      <c r="B6" s="340" t="s">
        <v>139</v>
      </c>
      <c r="C6" s="340"/>
      <c r="D6" s="340"/>
      <c r="E6" s="128"/>
      <c r="F6" s="353">
        <f>SUMIFS(D:D, B:B, "입금", C:C, "매출")</f>
        <v>0</v>
      </c>
      <c r="G6" s="353"/>
      <c r="H6" s="353"/>
      <c r="I6" s="353"/>
      <c r="J6" s="355">
        <f>SUMIFS(D:D, B:B, "출금", C:C, "매입")</f>
        <v>0</v>
      </c>
      <c r="K6" s="355"/>
      <c r="L6" s="355"/>
      <c r="M6" s="355"/>
      <c r="N6" s="349">
        <f>$F$6-$J$6</f>
        <v>0</v>
      </c>
      <c r="O6" s="349"/>
      <c r="P6" s="349"/>
      <c r="Q6" s="349"/>
    </row>
    <row r="20" spans="2:17" ht="17.25" customHeight="1" x14ac:dyDescent="0.4">
      <c r="C20" s="334" t="s">
        <v>235</v>
      </c>
      <c r="D20" s="334"/>
      <c r="H20" s="81" t="s">
        <v>232</v>
      </c>
      <c r="I20" s="229" t="s">
        <v>225</v>
      </c>
      <c r="J20" s="230" t="s">
        <v>233</v>
      </c>
      <c r="M20" s="334" t="s">
        <v>234</v>
      </c>
      <c r="N20" s="334"/>
      <c r="O20" s="334"/>
      <c r="P20" s="334"/>
    </row>
    <row r="32" spans="2:17" ht="17.25" customHeight="1" x14ac:dyDescent="0.4">
      <c r="B32" s="132"/>
      <c r="C32" s="132"/>
      <c r="D32" s="132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</row>
    <row r="34" spans="2:17" ht="17.25" customHeight="1" x14ac:dyDescent="0.4">
      <c r="B34" s="339" t="s">
        <v>140</v>
      </c>
      <c r="C34" s="339"/>
      <c r="D34" s="339"/>
      <c r="E34" s="339"/>
      <c r="F34" s="339"/>
      <c r="G34" s="339"/>
      <c r="H34" s="339"/>
      <c r="I34" s="339"/>
      <c r="J34" s="339"/>
      <c r="K34" s="339"/>
      <c r="L34" s="339"/>
      <c r="M34" s="339"/>
      <c r="N34" s="339"/>
      <c r="O34" s="339"/>
      <c r="P34" s="339"/>
      <c r="Q34" s="339"/>
    </row>
    <row r="35" spans="2:17" ht="17.25" customHeight="1" x14ac:dyDescent="0.4">
      <c r="B35" s="340" t="s">
        <v>14</v>
      </c>
      <c r="C35" s="340"/>
      <c r="D35" s="56" t="s">
        <v>141</v>
      </c>
      <c r="E35" s="56" t="s">
        <v>57</v>
      </c>
      <c r="F35" s="56" t="s">
        <v>103</v>
      </c>
      <c r="G35" s="56" t="s">
        <v>105</v>
      </c>
      <c r="H35" s="56" t="s">
        <v>109</v>
      </c>
      <c r="I35" s="56" t="s">
        <v>107</v>
      </c>
      <c r="J35" s="56" t="s">
        <v>111</v>
      </c>
      <c r="K35" s="56" t="s">
        <v>113</v>
      </c>
      <c r="L35" s="56" t="s">
        <v>115</v>
      </c>
      <c r="M35" s="56" t="s">
        <v>117</v>
      </c>
      <c r="N35" s="56" t="s">
        <v>120</v>
      </c>
      <c r="O35" s="56" t="s">
        <v>121</v>
      </c>
      <c r="P35" s="56" t="s">
        <v>123</v>
      </c>
      <c r="Q35" s="56" t="s">
        <v>142</v>
      </c>
    </row>
    <row r="36" spans="2:17" ht="17.25" customHeight="1" x14ac:dyDescent="0.4">
      <c r="B36" s="341" t="s">
        <v>143</v>
      </c>
      <c r="C36" s="342"/>
      <c r="D36" s="196">
        <f ca="1">SUM(E36:P36)</f>
        <v>0</v>
      </c>
      <c r="E36" s="192" cm="1">
        <f t="array" aca="1" ref="E36" ca="1">INDIRECT(E$35&amp;"!$E$4")</f>
        <v>0</v>
      </c>
      <c r="F36" s="192" cm="1">
        <f t="array" aca="1" ref="F36" ca="1">INDIRECT(F$35&amp;"!$E$4")</f>
        <v>0</v>
      </c>
      <c r="G36" s="192" cm="1">
        <f t="array" aca="1" ref="G36" ca="1">INDIRECT(G$35&amp;"!$E$4")</f>
        <v>0</v>
      </c>
      <c r="H36" s="192" cm="1">
        <f t="array" aca="1" ref="H36" ca="1">INDIRECT(H$35&amp;"!$E$4")</f>
        <v>0</v>
      </c>
      <c r="I36" s="192" cm="1">
        <f t="array" aca="1" ref="I36" ca="1">INDIRECT(I$35&amp;"!$E$4")</f>
        <v>0</v>
      </c>
      <c r="J36" s="192" cm="1">
        <f t="array" aca="1" ref="J36" ca="1">INDIRECT(J$35&amp;"!$E$4")</f>
        <v>0</v>
      </c>
      <c r="K36" s="192" cm="1">
        <f t="array" aca="1" ref="K36" ca="1">INDIRECT(K$35&amp;"!$E$4")</f>
        <v>0</v>
      </c>
      <c r="L36" s="192" cm="1">
        <f t="array" aca="1" ref="L36" ca="1">INDIRECT(L$35&amp;"!$E$4")</f>
        <v>0</v>
      </c>
      <c r="M36" s="192" cm="1">
        <f t="array" aca="1" ref="M36" ca="1">INDIRECT(M$35&amp;"!$E$4")</f>
        <v>0</v>
      </c>
      <c r="N36" s="192" cm="1">
        <f t="array" aca="1" ref="N36" ca="1">INDIRECT(N$35&amp;"!$E$4")</f>
        <v>0</v>
      </c>
      <c r="O36" s="192" cm="1">
        <f t="array" aca="1" ref="O36" ca="1">INDIRECT(O$35&amp;"!$E$4")</f>
        <v>0</v>
      </c>
      <c r="P36" s="192" cm="1">
        <f t="array" aca="1" ref="P36" ca="1">INDIRECT(P$35&amp;"!$E$4")</f>
        <v>0</v>
      </c>
      <c r="Q36" s="217">
        <f ca="1">IF(설정!$C$2 = YEAR(TODAY()), AVERAGE(E36:INDEX(E36:P36, MONTH(TODAY()))), IF(설정!$C$2 &lt; YEAR(TODAY()), AVERAGE(E36:P36), 0))</f>
        <v>0</v>
      </c>
    </row>
    <row r="37" spans="2:17" ht="17.25" customHeight="1" x14ac:dyDescent="0.4">
      <c r="B37" s="335" t="s">
        <v>144</v>
      </c>
      <c r="C37" s="336"/>
      <c r="D37" s="198">
        <f ca="1">SUM(E37:P37)</f>
        <v>0</v>
      </c>
      <c r="E37" s="199" cm="1">
        <f t="array" aca="1" ref="E37" ca="1">INDIRECT(E$35&amp;"!$I$4")</f>
        <v>0</v>
      </c>
      <c r="F37" s="199" cm="1">
        <f t="array" aca="1" ref="F37" ca="1">INDIRECT(F$35&amp;"!$I$4")</f>
        <v>0</v>
      </c>
      <c r="G37" s="199" cm="1">
        <f t="array" aca="1" ref="G37" ca="1">INDIRECT(G$35&amp;"!$I$4")</f>
        <v>0</v>
      </c>
      <c r="H37" s="199" cm="1">
        <f t="array" aca="1" ref="H37" ca="1">INDIRECT(H$35&amp;"!$I$4")</f>
        <v>0</v>
      </c>
      <c r="I37" s="199" cm="1">
        <f t="array" aca="1" ref="I37" ca="1">INDIRECT(I$35&amp;"!$I$4")</f>
        <v>0</v>
      </c>
      <c r="J37" s="199" cm="1">
        <f t="array" aca="1" ref="J37" ca="1">INDIRECT(J$35&amp;"!$I$4")</f>
        <v>0</v>
      </c>
      <c r="K37" s="199" cm="1">
        <f t="array" aca="1" ref="K37" ca="1">INDIRECT(K$35&amp;"!$I$4")</f>
        <v>0</v>
      </c>
      <c r="L37" s="199" cm="1">
        <f t="array" aca="1" ref="L37" ca="1">INDIRECT(L$35&amp;"!$I$4")</f>
        <v>0</v>
      </c>
      <c r="M37" s="199" cm="1">
        <f t="array" aca="1" ref="M37" ca="1">INDIRECT(M$35&amp;"!$I$4")</f>
        <v>0</v>
      </c>
      <c r="N37" s="199" cm="1">
        <f t="array" aca="1" ref="N37" ca="1">INDIRECT(N$35&amp;"!$I$4")</f>
        <v>0</v>
      </c>
      <c r="O37" s="199" cm="1">
        <f t="array" aca="1" ref="O37" ca="1">INDIRECT(O$35&amp;"!$I$4")</f>
        <v>0</v>
      </c>
      <c r="P37" s="199" cm="1">
        <f t="array" aca="1" ref="P37" ca="1">INDIRECT(P$35&amp;"!$I$4")</f>
        <v>0</v>
      </c>
      <c r="Q37" s="218">
        <f ca="1">IF(설정!$C$2 = YEAR(TODAY()), AVERAGE(E37:INDEX(E37:P37, MONTH(TODAY()))), IF(설정!$C$2 &lt; YEAR(TODAY()), AVERAGE(E37:P37), 0))</f>
        <v>0</v>
      </c>
    </row>
    <row r="38" spans="2:17" ht="17.25" customHeight="1" x14ac:dyDescent="0.4">
      <c r="B38" s="337" t="s">
        <v>145</v>
      </c>
      <c r="C38" s="338"/>
      <c r="D38" s="195">
        <f ca="1">SUM(E38:P38)</f>
        <v>0</v>
      </c>
      <c r="E38" s="207" cm="1">
        <f t="array" aca="1" ref="E38" ca="1">INDIRECT(E$35&amp;"!$P$4")</f>
        <v>0</v>
      </c>
      <c r="F38" s="207" cm="1">
        <f t="array" aca="1" ref="F38" ca="1">INDIRECT(F$35&amp;"!$P$4")</f>
        <v>0</v>
      </c>
      <c r="G38" s="207" cm="1">
        <f t="array" aca="1" ref="G38" ca="1">INDIRECT(G$35&amp;"!$P$4")</f>
        <v>0</v>
      </c>
      <c r="H38" s="207" cm="1">
        <f t="array" aca="1" ref="H38" ca="1">INDIRECT(H$35&amp;"!$P$4")</f>
        <v>0</v>
      </c>
      <c r="I38" s="207" cm="1">
        <f t="array" aca="1" ref="I38" ca="1">INDIRECT(I$35&amp;"!$P$4")</f>
        <v>0</v>
      </c>
      <c r="J38" s="207" cm="1">
        <f t="array" aca="1" ref="J38" ca="1">INDIRECT(J$35&amp;"!$P$4")</f>
        <v>0</v>
      </c>
      <c r="K38" s="207" cm="1">
        <f t="array" aca="1" ref="K38" ca="1">INDIRECT(K$35&amp;"!$P$4")</f>
        <v>0</v>
      </c>
      <c r="L38" s="207" cm="1">
        <f t="array" aca="1" ref="L38" ca="1">INDIRECT(L$35&amp;"!$P$4")</f>
        <v>0</v>
      </c>
      <c r="M38" s="207" cm="1">
        <f t="array" aca="1" ref="M38" ca="1">INDIRECT(M$35&amp;"!$P$4")</f>
        <v>0</v>
      </c>
      <c r="N38" s="207" cm="1">
        <f t="array" aca="1" ref="N38" ca="1">INDIRECT(N$35&amp;"!$P$4")</f>
        <v>0</v>
      </c>
      <c r="O38" s="207" cm="1">
        <f t="array" aca="1" ref="O38" ca="1">INDIRECT(O$35&amp;"!$P$4")</f>
        <v>0</v>
      </c>
      <c r="P38" s="207" cm="1">
        <f t="array" aca="1" ref="P38" ca="1">INDIRECT(P$35&amp;"!$P$4")</f>
        <v>0</v>
      </c>
      <c r="Q38" s="219">
        <f ca="1">IF(설정!$C$2 = YEAR(TODAY()), AVERAGE(E38:INDEX(E38:P38, MONTH(TODAY()))), IF(설정!$C$2 &lt; YEAR(TODAY()), AVERAGE(E38:P38), 0))</f>
        <v>0</v>
      </c>
    </row>
    <row r="40" spans="2:17" ht="17.25" customHeight="1" x14ac:dyDescent="0.4">
      <c r="B40" s="361" t="s">
        <v>166</v>
      </c>
      <c r="C40" s="361"/>
      <c r="D40" s="361"/>
      <c r="E40" s="361"/>
      <c r="F40" s="361"/>
      <c r="G40" s="361"/>
      <c r="H40" s="361"/>
      <c r="I40" s="361"/>
      <c r="J40" s="361"/>
      <c r="K40" s="361"/>
      <c r="L40" s="361"/>
      <c r="M40" s="361"/>
      <c r="N40" s="361"/>
      <c r="O40" s="361"/>
      <c r="P40" s="361"/>
      <c r="Q40" s="361"/>
    </row>
    <row r="41" spans="2:17" ht="17.25" customHeight="1" x14ac:dyDescent="0.4">
      <c r="B41" s="146" t="s">
        <v>9</v>
      </c>
      <c r="C41" s="146" t="s">
        <v>10</v>
      </c>
      <c r="D41" s="146" t="s">
        <v>141</v>
      </c>
      <c r="E41" s="147">
        <v>1</v>
      </c>
      <c r="F41" s="147">
        <v>2</v>
      </c>
      <c r="G41" s="147">
        <v>3</v>
      </c>
      <c r="H41" s="147">
        <v>4</v>
      </c>
      <c r="I41" s="147">
        <v>5</v>
      </c>
      <c r="J41" s="147">
        <v>6</v>
      </c>
      <c r="K41" s="147">
        <v>7</v>
      </c>
      <c r="L41" s="147">
        <v>8</v>
      </c>
      <c r="M41" s="147">
        <v>9</v>
      </c>
      <c r="N41" s="147">
        <v>10</v>
      </c>
      <c r="O41" s="147">
        <v>11</v>
      </c>
      <c r="P41" s="147">
        <v>12</v>
      </c>
      <c r="Q41" s="146" t="s">
        <v>142</v>
      </c>
    </row>
    <row r="42" spans="2:17" ht="17.25" customHeight="1" x14ac:dyDescent="0.4">
      <c r="B42" s="346" t="s">
        <v>12</v>
      </c>
      <c r="C42" s="27" t="s">
        <v>99</v>
      </c>
      <c r="D42" s="208">
        <f>SUM(E42:P42)</f>
        <v>0</v>
      </c>
      <c r="E42" s="209">
        <f>SUMIFS('입출금 내역 관리'!$F:$F, '입출금 내역 관리'!$C:$C, "&gt;=" &amp; DATE(설정!$C$2,E$41, 1), '입출금 내역 관리'!$C:$C, "&lt;=" &amp; EOMONTH(DATE(설정!$C$2,E$41, 1), 0), '입출금 내역 관리'!$G:$G, $C42)</f>
        <v>0</v>
      </c>
      <c r="F42" s="209">
        <f>SUMIFS('입출금 내역 관리'!$F:$F, '입출금 내역 관리'!$C:$C, "&gt;=" &amp; DATE(설정!$C$2,F$41, 1), '입출금 내역 관리'!$C:$C, "&lt;=" &amp; EOMONTH(DATE(설정!$C$2,F$41, 1), 0), '입출금 내역 관리'!$G:$G, $C42)</f>
        <v>0</v>
      </c>
      <c r="G42" s="209">
        <f>SUMIFS('입출금 내역 관리'!$F:$F, '입출금 내역 관리'!$C:$C, "&gt;=" &amp; DATE(설정!$C$2,G$41, 1), '입출금 내역 관리'!$C:$C, "&lt;=" &amp; EOMONTH(DATE(설정!$C$2,G$41, 1), 0), '입출금 내역 관리'!$G:$G, $C42)</f>
        <v>0</v>
      </c>
      <c r="H42" s="209">
        <f>SUMIFS('입출금 내역 관리'!$F:$F, '입출금 내역 관리'!$C:$C, "&gt;=" &amp; DATE(설정!$C$2,H$41, 1), '입출금 내역 관리'!$C:$C, "&lt;=" &amp; EOMONTH(DATE(설정!$C$2,H$41, 1), 0), '입출금 내역 관리'!$G:$G, $C42)</f>
        <v>0</v>
      </c>
      <c r="I42" s="209">
        <f>SUMIFS('입출금 내역 관리'!$F:$F, '입출금 내역 관리'!$C:$C, "&gt;=" &amp; DATE(설정!$C$2,I$41, 1), '입출금 내역 관리'!$C:$C, "&lt;=" &amp; EOMONTH(DATE(설정!$C$2,I$41, 1), 0), '입출금 내역 관리'!$G:$G, $C42)</f>
        <v>0</v>
      </c>
      <c r="J42" s="209">
        <f>SUMIFS('입출금 내역 관리'!$F:$F, '입출금 내역 관리'!$C:$C, "&gt;=" &amp; DATE(설정!$C$2,J$41, 1), '입출금 내역 관리'!$C:$C, "&lt;=" &amp; EOMONTH(DATE(설정!$C$2,J$41, 1), 0), '입출금 내역 관리'!$G:$G, $C42)</f>
        <v>0</v>
      </c>
      <c r="K42" s="209">
        <f>SUMIFS('입출금 내역 관리'!$F:$F, '입출금 내역 관리'!$C:$C, "&gt;=" &amp; DATE(설정!$C$2,K$41, 1), '입출금 내역 관리'!$C:$C, "&lt;=" &amp; EOMONTH(DATE(설정!$C$2,K$41, 1), 0), '입출금 내역 관리'!$G:$G, $C42)</f>
        <v>0</v>
      </c>
      <c r="L42" s="209">
        <f>SUMIFS('입출금 내역 관리'!$F:$F, '입출금 내역 관리'!$C:$C, "&gt;=" &amp; DATE(설정!$C$2,L$41, 1), '입출금 내역 관리'!$C:$C, "&lt;=" &amp; EOMONTH(DATE(설정!$C$2,L$41, 1), 0), '입출금 내역 관리'!$G:$G, $C42)</f>
        <v>0</v>
      </c>
      <c r="M42" s="209">
        <f>SUMIFS('입출금 내역 관리'!$F:$F, '입출금 내역 관리'!$C:$C, "&gt;=" &amp; DATE(설정!$C$2,M$41, 1), '입출금 내역 관리'!$C:$C, "&lt;=" &amp; EOMONTH(DATE(설정!$C$2,M$41, 1), 0), '입출금 내역 관리'!$G:$G, $C42)</f>
        <v>0</v>
      </c>
      <c r="N42" s="209">
        <f>SUMIFS('입출금 내역 관리'!$F:$F, '입출금 내역 관리'!$C:$C, "&gt;=" &amp; DATE(설정!$C$2,N$41, 1), '입출금 내역 관리'!$C:$C, "&lt;=" &amp; EOMONTH(DATE(설정!$C$2,N$41, 1), 0), '입출금 내역 관리'!$G:$G, $C42)</f>
        <v>0</v>
      </c>
      <c r="O42" s="209">
        <f>SUMIFS('입출금 내역 관리'!$F:$F, '입출금 내역 관리'!$C:$C, "&gt;=" &amp; DATE(설정!$C$2,O$41, 1), '입출금 내역 관리'!$C:$C, "&lt;=" &amp; EOMONTH(DATE(설정!$C$2,O$41, 1), 0), '입출금 내역 관리'!$G:$G, $C42)</f>
        <v>0</v>
      </c>
      <c r="P42" s="209">
        <f>SUMIFS('입출금 내역 관리'!$F:$F, '입출금 내역 관리'!$C:$C, "&gt;=" &amp; DATE(설정!$C$2,P$41, 1), '입출금 내역 관리'!$C:$C, "&lt;=" &amp; EOMONTH(DATE(설정!$C$2,P$41, 1), 0), '입출금 내역 관리'!$G:$G, $C42)</f>
        <v>0</v>
      </c>
      <c r="Q42" s="210">
        <f ca="1">IF(설정!$C$2 = YEAR(TODAY()), AVERAGE(E42:INDEX(E42:P42, MONTH(TODAY()))), IF(설정!$C$2 &lt; YEAR(TODAY()), AVERAGE(E42:P42), 0))</f>
        <v>0</v>
      </c>
    </row>
    <row r="43" spans="2:17" ht="17.25" customHeight="1" x14ac:dyDescent="0.4">
      <c r="B43" s="331"/>
      <c r="C43" s="32" t="s">
        <v>35</v>
      </c>
      <c r="D43" s="211">
        <f>SUM(E43:P43)</f>
        <v>0</v>
      </c>
      <c r="E43" s="212">
        <f>SUMIFS('입출금 내역 관리'!$F:$F, '입출금 내역 관리'!$C:$C, "&gt;=" &amp; DATE(설정!$C$2,E$41, 1), '입출금 내역 관리'!$C:$C, "&lt;=" &amp; EOMONTH(DATE(설정!$C$2,E$41, 1), 0), '입출금 내역 관리'!$G:$G, $C43)</f>
        <v>0</v>
      </c>
      <c r="F43" s="212">
        <f>SUMIFS('입출금 내역 관리'!$F:$F, '입출금 내역 관리'!$C:$C, "&gt;=" &amp; DATE(설정!$C$2,F$41, 1), '입출금 내역 관리'!$C:$C, "&lt;=" &amp; EOMONTH(DATE(설정!$C$2,F$41, 1), 0), '입출금 내역 관리'!$G:$G, $C43)</f>
        <v>0</v>
      </c>
      <c r="G43" s="212">
        <f>SUMIFS('입출금 내역 관리'!$F:$F, '입출금 내역 관리'!$C:$C, "&gt;=" &amp; DATE(설정!$C$2,G$41, 1), '입출금 내역 관리'!$C:$C, "&lt;=" &amp; EOMONTH(DATE(설정!$C$2,G$41, 1), 0), '입출금 내역 관리'!$G:$G, $C43)</f>
        <v>0</v>
      </c>
      <c r="H43" s="212">
        <f>SUMIFS('입출금 내역 관리'!$F:$F, '입출금 내역 관리'!$C:$C, "&gt;=" &amp; DATE(설정!$C$2,H$41, 1), '입출금 내역 관리'!$C:$C, "&lt;=" &amp; EOMONTH(DATE(설정!$C$2,H$41, 1), 0), '입출금 내역 관리'!$G:$G, $C43)</f>
        <v>0</v>
      </c>
      <c r="I43" s="212">
        <f>SUMIFS('입출금 내역 관리'!$F:$F, '입출금 내역 관리'!$C:$C, "&gt;=" &amp; DATE(설정!$C$2,I$41, 1), '입출금 내역 관리'!$C:$C, "&lt;=" &amp; EOMONTH(DATE(설정!$C$2,I$41, 1), 0), '입출금 내역 관리'!$G:$G, $C43)</f>
        <v>0</v>
      </c>
      <c r="J43" s="212">
        <f>SUMIFS('입출금 내역 관리'!$F:$F, '입출금 내역 관리'!$C:$C, "&gt;=" &amp; DATE(설정!$C$2,J$41, 1), '입출금 내역 관리'!$C:$C, "&lt;=" &amp; EOMONTH(DATE(설정!$C$2,J$41, 1), 0), '입출금 내역 관리'!$G:$G, $C43)</f>
        <v>0</v>
      </c>
      <c r="K43" s="212">
        <f>SUMIFS('입출금 내역 관리'!$F:$F, '입출금 내역 관리'!$C:$C, "&gt;=" &amp; DATE(설정!$C$2,K$41, 1), '입출금 내역 관리'!$C:$C, "&lt;=" &amp; EOMONTH(DATE(설정!$C$2,K$41, 1), 0), '입출금 내역 관리'!$G:$G, $C43)</f>
        <v>0</v>
      </c>
      <c r="L43" s="212">
        <f>SUMIFS('입출금 내역 관리'!$F:$F, '입출금 내역 관리'!$C:$C, "&gt;=" &amp; DATE(설정!$C$2,L$41, 1), '입출금 내역 관리'!$C:$C, "&lt;=" &amp; EOMONTH(DATE(설정!$C$2,L$41, 1), 0), '입출금 내역 관리'!$G:$G, $C43)</f>
        <v>0</v>
      </c>
      <c r="M43" s="212">
        <f>SUMIFS('입출금 내역 관리'!$F:$F, '입출금 내역 관리'!$C:$C, "&gt;=" &amp; DATE(설정!$C$2,M$41, 1), '입출금 내역 관리'!$C:$C, "&lt;=" &amp; EOMONTH(DATE(설정!$C$2,M$41, 1), 0), '입출금 내역 관리'!$G:$G, $C43)</f>
        <v>0</v>
      </c>
      <c r="N43" s="212">
        <f>SUMIFS('입출금 내역 관리'!$F:$F, '입출금 내역 관리'!$C:$C, "&gt;=" &amp; DATE(설정!$C$2,N$41, 1), '입출금 내역 관리'!$C:$C, "&lt;=" &amp; EOMONTH(DATE(설정!$C$2,N$41, 1), 0), '입출금 내역 관리'!$G:$G, $C43)</f>
        <v>0</v>
      </c>
      <c r="O43" s="212">
        <f>SUMIFS('입출금 내역 관리'!$F:$F, '입출금 내역 관리'!$C:$C, "&gt;=" &amp; DATE(설정!$C$2,O$41, 1), '입출금 내역 관리'!$C:$C, "&lt;=" &amp; EOMONTH(DATE(설정!$C$2,O$41, 1), 0), '입출금 내역 관리'!$G:$G, $C43)</f>
        <v>0</v>
      </c>
      <c r="P43" s="212">
        <f>SUMIFS('입출금 내역 관리'!$F:$F, '입출금 내역 관리'!$C:$C, "&gt;=" &amp; DATE(설정!$C$2,P$41, 1), '입출금 내역 관리'!$C:$C, "&lt;=" &amp; EOMONTH(DATE(설정!$C$2,P$41, 1), 0), '입출금 내역 관리'!$G:$G, $C43)</f>
        <v>0</v>
      </c>
      <c r="Q43" s="213">
        <f ca="1">IF(설정!$C$2 = YEAR(TODAY()), AVERAGE(E43:INDEX(E43:P43, MONTH(TODAY()))), IF(설정!$C$2 &lt; YEAR(TODAY()), AVERAGE(E43:P43), 0))</f>
        <v>0</v>
      </c>
    </row>
    <row r="44" spans="2:17" ht="17.25" customHeight="1" x14ac:dyDescent="0.4">
      <c r="B44" s="347" t="s">
        <v>0</v>
      </c>
      <c r="C44" s="348"/>
      <c r="D44" s="214">
        <f>SUM(D42:D43)</f>
        <v>0</v>
      </c>
      <c r="E44" s="214">
        <f>SUM(E42:E43)</f>
        <v>0</v>
      </c>
      <c r="F44" s="214">
        <f>SUM(F42:F43)</f>
        <v>0</v>
      </c>
      <c r="G44" s="214">
        <f>SUM(G42:G43)</f>
        <v>0</v>
      </c>
      <c r="H44" s="214">
        <f>SUM(H42:H43)</f>
        <v>0</v>
      </c>
      <c r="I44" s="214">
        <f>SUM(I42:I43)</f>
        <v>0</v>
      </c>
      <c r="J44" s="214">
        <f>SUM(J42:J43)</f>
        <v>0</v>
      </c>
      <c r="K44" s="214">
        <f>SUM(K42:K43)</f>
        <v>0</v>
      </c>
      <c r="L44" s="214">
        <f>SUM(L42:L43)</f>
        <v>0</v>
      </c>
      <c r="M44" s="214">
        <f>SUM(M42:M43)</f>
        <v>0</v>
      </c>
      <c r="N44" s="214">
        <f>SUM(N42:N43)</f>
        <v>0</v>
      </c>
      <c r="O44" s="214">
        <f>SUM(O42:O43)</f>
        <v>0</v>
      </c>
      <c r="P44" s="214">
        <f>SUM(P42:P43)</f>
        <v>0</v>
      </c>
      <c r="Q44" s="213">
        <f ca="1">IF(설정!$C$2 = YEAR(TODAY()), AVERAGE(E44:INDEX(E44:P44, MONTH(TODAY()))), IF(설정!$C$2 &lt; YEAR(TODAY()), AVERAGE(E44:P44), 0))</f>
        <v>0</v>
      </c>
    </row>
    <row r="45" spans="2:17" ht="17.25" customHeight="1" x14ac:dyDescent="0.4">
      <c r="B45" s="331" t="s">
        <v>147</v>
      </c>
      <c r="C45" s="32" t="s">
        <v>148</v>
      </c>
      <c r="D45" s="211">
        <f>SUM(E45:P45)</f>
        <v>0</v>
      </c>
      <c r="E45" s="212">
        <f>SUMIFS('입출금 내역 관리'!$E:$E, '입출금 내역 관리'!$C:$C, "&gt;=" &amp; DATE(설정!$C$2,E$41, 1), '입출금 내역 관리'!$C:$C, "&lt;=" &amp; EOMONTH(DATE(설정!$C$2,E$41, 1), 0), '입출금 내역 관리'!$G:$G, $C45)</f>
        <v>0</v>
      </c>
      <c r="F45" s="212">
        <f>SUMIFS('입출금 내역 관리'!$E:$E, '입출금 내역 관리'!$C:$C, "&gt;=" &amp; DATE(설정!$C$2,F$41, 1), '입출금 내역 관리'!$C:$C, "&lt;=" &amp; EOMONTH(DATE(설정!$C$2,F$41, 1), 0), '입출금 내역 관리'!$G:$G, $C45)</f>
        <v>0</v>
      </c>
      <c r="G45" s="212">
        <f>SUMIFS('입출금 내역 관리'!$E:$E, '입출금 내역 관리'!$C:$C, "&gt;=" &amp; DATE(설정!$C$2,G$41, 1), '입출금 내역 관리'!$C:$C, "&lt;=" &amp; EOMONTH(DATE(설정!$C$2,G$41, 1), 0), '입출금 내역 관리'!$G:$G, $C45)</f>
        <v>0</v>
      </c>
      <c r="H45" s="212">
        <f>SUMIFS('입출금 내역 관리'!$E:$E, '입출금 내역 관리'!$C:$C, "&gt;=" &amp; DATE(설정!$C$2,H$41, 1), '입출금 내역 관리'!$C:$C, "&lt;=" &amp; EOMONTH(DATE(설정!$C$2,H$41, 1), 0), '입출금 내역 관리'!$G:$G, $C45)</f>
        <v>0</v>
      </c>
      <c r="I45" s="212">
        <f>SUMIFS('입출금 내역 관리'!$E:$E, '입출금 내역 관리'!$C:$C, "&gt;=" &amp; DATE(설정!$C$2,I$41, 1), '입출금 내역 관리'!$C:$C, "&lt;=" &amp; EOMONTH(DATE(설정!$C$2,I$41, 1), 0), '입출금 내역 관리'!$G:$G, $C45)</f>
        <v>0</v>
      </c>
      <c r="J45" s="212">
        <f>SUMIFS('입출금 내역 관리'!$E:$E, '입출금 내역 관리'!$C:$C, "&gt;=" &amp; DATE(설정!$C$2,J$41, 1), '입출금 내역 관리'!$C:$C, "&lt;=" &amp; EOMONTH(DATE(설정!$C$2,J$41, 1), 0), '입출금 내역 관리'!$G:$G, $C45)</f>
        <v>0</v>
      </c>
      <c r="K45" s="212">
        <f>SUMIFS('입출금 내역 관리'!$E:$E, '입출금 내역 관리'!$C:$C, "&gt;=" &amp; DATE(설정!$C$2,K$41, 1), '입출금 내역 관리'!$C:$C, "&lt;=" &amp; EOMONTH(DATE(설정!$C$2,K$41, 1), 0), '입출금 내역 관리'!$G:$G, $C45)</f>
        <v>0</v>
      </c>
      <c r="L45" s="212">
        <f>SUMIFS('입출금 내역 관리'!$E:$E, '입출금 내역 관리'!$C:$C, "&gt;=" &amp; DATE(설정!$C$2,L$41, 1), '입출금 내역 관리'!$C:$C, "&lt;=" &amp; EOMONTH(DATE(설정!$C$2,L$41, 1), 0), '입출금 내역 관리'!$G:$G, $C45)</f>
        <v>0</v>
      </c>
      <c r="M45" s="212">
        <f>SUMIFS('입출금 내역 관리'!$E:$E, '입출금 내역 관리'!$C:$C, "&gt;=" &amp; DATE(설정!$C$2,M$41, 1), '입출금 내역 관리'!$C:$C, "&lt;=" &amp; EOMONTH(DATE(설정!$C$2,M$41, 1), 0), '입출금 내역 관리'!$G:$G, $C45)</f>
        <v>0</v>
      </c>
      <c r="N45" s="212">
        <f>SUMIFS('입출금 내역 관리'!$E:$E, '입출금 내역 관리'!$C:$C, "&gt;=" &amp; DATE(설정!$C$2,N$41, 1), '입출금 내역 관리'!$C:$C, "&lt;=" &amp; EOMONTH(DATE(설정!$C$2,N$41, 1), 0), '입출금 내역 관리'!$G:$G, $C45)</f>
        <v>0</v>
      </c>
      <c r="O45" s="212">
        <f>SUMIFS('입출금 내역 관리'!$E:$E, '입출금 내역 관리'!$C:$C, "&gt;=" &amp; DATE(설정!$C$2,O$41, 1), '입출금 내역 관리'!$C:$C, "&lt;=" &amp; EOMONTH(DATE(설정!$C$2,O$41, 1), 0), '입출금 내역 관리'!$G:$G, $C45)</f>
        <v>0</v>
      </c>
      <c r="P45" s="212">
        <f>SUMIFS('입출금 내역 관리'!$E:$E, '입출금 내역 관리'!$C:$C, "&gt;=" &amp; DATE(설정!$C$2,P$41, 1), '입출금 내역 관리'!$C:$C, "&lt;=" &amp; EOMONTH(DATE(설정!$C$2,P$41, 1), 0), '입출금 내역 관리'!$G:$G, $C45)</f>
        <v>0</v>
      </c>
      <c r="Q45" s="213">
        <f ca="1">IF(설정!$C$2 = YEAR(TODAY()), AVERAGE(E45:INDEX(E45:P45, MONTH(TODAY()))), IF(설정!$C$2 &lt; YEAR(TODAY()), AVERAGE(E45:P45), 0))</f>
        <v>0</v>
      </c>
    </row>
    <row r="46" spans="2:17" ht="17.25" customHeight="1" x14ac:dyDescent="0.4">
      <c r="B46" s="331"/>
      <c r="C46" s="32" t="s">
        <v>149</v>
      </c>
      <c r="D46" s="211">
        <f>SUM(E46:P46)</f>
        <v>0</v>
      </c>
      <c r="E46" s="212">
        <f>SUMIFS('입출금 내역 관리'!$E:$E, '입출금 내역 관리'!$C:$C, "&gt;=" &amp; DATE(설정!$C$2,E$41, 1), '입출금 내역 관리'!$C:$C, "&lt;=" &amp; EOMONTH(DATE(설정!$C$2,E$41, 1), 0), '입출금 내역 관리'!$G:$G, $C46)</f>
        <v>0</v>
      </c>
      <c r="F46" s="212">
        <f>SUMIFS('입출금 내역 관리'!$E:$E, '입출금 내역 관리'!$C:$C, "&gt;=" &amp; DATE(설정!$C$2,F$41, 1), '입출금 내역 관리'!$C:$C, "&lt;=" &amp; EOMONTH(DATE(설정!$C$2,F$41, 1), 0), '입출금 내역 관리'!$G:$G, $C46)</f>
        <v>0</v>
      </c>
      <c r="G46" s="212">
        <f>SUMIFS('입출금 내역 관리'!$E:$E, '입출금 내역 관리'!$C:$C, "&gt;=" &amp; DATE(설정!$C$2,G$41, 1), '입출금 내역 관리'!$C:$C, "&lt;=" &amp; EOMONTH(DATE(설정!$C$2,G$41, 1), 0), '입출금 내역 관리'!$G:$G, $C46)</f>
        <v>0</v>
      </c>
      <c r="H46" s="212">
        <f>SUMIFS('입출금 내역 관리'!$E:$E, '입출금 내역 관리'!$C:$C, "&gt;=" &amp; DATE(설정!$C$2,H$41, 1), '입출금 내역 관리'!$C:$C, "&lt;=" &amp; EOMONTH(DATE(설정!$C$2,H$41, 1), 0), '입출금 내역 관리'!$G:$G, $C46)</f>
        <v>0</v>
      </c>
      <c r="I46" s="212">
        <f>SUMIFS('입출금 내역 관리'!$E:$E, '입출금 내역 관리'!$C:$C, "&gt;=" &amp; DATE(설정!$C$2,I$41, 1), '입출금 내역 관리'!$C:$C, "&lt;=" &amp; EOMONTH(DATE(설정!$C$2,I$41, 1), 0), '입출금 내역 관리'!$G:$G, $C46)</f>
        <v>0</v>
      </c>
      <c r="J46" s="212">
        <f>SUMIFS('입출금 내역 관리'!$E:$E, '입출금 내역 관리'!$C:$C, "&gt;=" &amp; DATE(설정!$C$2,J$41, 1), '입출금 내역 관리'!$C:$C, "&lt;=" &amp; EOMONTH(DATE(설정!$C$2,J$41, 1), 0), '입출금 내역 관리'!$G:$G, $C46)</f>
        <v>0</v>
      </c>
      <c r="K46" s="212">
        <f>SUMIFS('입출금 내역 관리'!$E:$E, '입출금 내역 관리'!$C:$C, "&gt;=" &amp; DATE(설정!$C$2,K$41, 1), '입출금 내역 관리'!$C:$C, "&lt;=" &amp; EOMONTH(DATE(설정!$C$2,K$41, 1), 0), '입출금 내역 관리'!$G:$G, $C46)</f>
        <v>0</v>
      </c>
      <c r="L46" s="212">
        <f>SUMIFS('입출금 내역 관리'!$E:$E, '입출금 내역 관리'!$C:$C, "&gt;=" &amp; DATE(설정!$C$2,L$41, 1), '입출금 내역 관리'!$C:$C, "&lt;=" &amp; EOMONTH(DATE(설정!$C$2,L$41, 1), 0), '입출금 내역 관리'!$G:$G, $C46)</f>
        <v>0</v>
      </c>
      <c r="M46" s="212">
        <f>SUMIFS('입출금 내역 관리'!$E:$E, '입출금 내역 관리'!$C:$C, "&gt;=" &amp; DATE(설정!$C$2,M$41, 1), '입출금 내역 관리'!$C:$C, "&lt;=" &amp; EOMONTH(DATE(설정!$C$2,M$41, 1), 0), '입출금 내역 관리'!$G:$G, $C46)</f>
        <v>0</v>
      </c>
      <c r="N46" s="212">
        <f>SUMIFS('입출금 내역 관리'!$E:$E, '입출금 내역 관리'!$C:$C, "&gt;=" &amp; DATE(설정!$C$2,N$41, 1), '입출금 내역 관리'!$C:$C, "&lt;=" &amp; EOMONTH(DATE(설정!$C$2,N$41, 1), 0), '입출금 내역 관리'!$G:$G, $C46)</f>
        <v>0</v>
      </c>
      <c r="O46" s="212">
        <f>SUMIFS('입출금 내역 관리'!$E:$E, '입출금 내역 관리'!$C:$C, "&gt;=" &amp; DATE(설정!$C$2,O$41, 1), '입출금 내역 관리'!$C:$C, "&lt;=" &amp; EOMONTH(DATE(설정!$C$2,O$41, 1), 0), '입출금 내역 관리'!$G:$G, $C46)</f>
        <v>0</v>
      </c>
      <c r="P46" s="212">
        <f>SUMIFS('입출금 내역 관리'!$E:$E, '입출금 내역 관리'!$C:$C, "&gt;=" &amp; DATE(설정!$C$2,P$41, 1), '입출금 내역 관리'!$C:$C, "&lt;=" &amp; EOMONTH(DATE(설정!$C$2,P$41, 1), 0), '입출금 내역 관리'!$G:$G, $C46)</f>
        <v>0</v>
      </c>
      <c r="Q46" s="213">
        <f ca="1">IF(설정!$C$2 = YEAR(TODAY()), AVERAGE(E46:INDEX(E46:P46, MONTH(TODAY()))), IF(설정!$C$2 &lt; YEAR(TODAY()), AVERAGE(E46:P46), 0))</f>
        <v>0</v>
      </c>
    </row>
    <row r="47" spans="2:17" ht="17.25" customHeight="1" x14ac:dyDescent="0.4">
      <c r="B47" s="332" t="s">
        <v>1</v>
      </c>
      <c r="C47" s="333"/>
      <c r="D47" s="215">
        <f>SUM(D45:D46)</f>
        <v>0</v>
      </c>
      <c r="E47" s="215">
        <f>SUM(E45:E46)</f>
        <v>0</v>
      </c>
      <c r="F47" s="215">
        <f>SUM(F45:F46)</f>
        <v>0</v>
      </c>
      <c r="G47" s="215">
        <f>SUM(G45:G46)</f>
        <v>0</v>
      </c>
      <c r="H47" s="215">
        <f>SUM(H45:H46)</f>
        <v>0</v>
      </c>
      <c r="I47" s="215">
        <f>SUM(I45:I46)</f>
        <v>0</v>
      </c>
      <c r="J47" s="215">
        <f>SUM(J45:J46)</f>
        <v>0</v>
      </c>
      <c r="K47" s="215">
        <f>SUM(K45:K46)</f>
        <v>0</v>
      </c>
      <c r="L47" s="215">
        <f>SUM(L45:L46)</f>
        <v>0</v>
      </c>
      <c r="M47" s="215">
        <f>SUM(M45:M46)</f>
        <v>0</v>
      </c>
      <c r="N47" s="215">
        <f>SUM(N45:N46)</f>
        <v>0</v>
      </c>
      <c r="O47" s="215">
        <f>SUM(O45:O46)</f>
        <v>0</v>
      </c>
      <c r="P47" s="215">
        <f>SUM(P45:P46)</f>
        <v>0</v>
      </c>
      <c r="Q47" s="216">
        <f ca="1">IF(설정!$C$2 = YEAR(TODAY()), AVERAGE(E47:INDEX(E47:P47, MONTH(TODAY()))), IF(설정!$C$2 &lt; YEAR(TODAY()), AVERAGE(E47:P47), 0))</f>
        <v>0</v>
      </c>
    </row>
    <row r="49" spans="2:17" ht="17.25" customHeight="1" x14ac:dyDescent="0.4">
      <c r="B49" s="345" t="s">
        <v>134</v>
      </c>
      <c r="C49" s="345"/>
      <c r="D49" s="345"/>
      <c r="E49" s="345"/>
      <c r="F49" s="345"/>
      <c r="G49" s="345"/>
      <c r="H49" s="345"/>
      <c r="I49" s="345"/>
      <c r="J49" s="345"/>
      <c r="K49" s="345"/>
      <c r="L49" s="345"/>
      <c r="M49" s="345"/>
      <c r="N49" s="345"/>
      <c r="O49" s="345"/>
      <c r="P49" s="345"/>
      <c r="Q49" s="345"/>
    </row>
    <row r="50" spans="2:17" ht="17.25" customHeight="1" x14ac:dyDescent="0.4">
      <c r="B50" s="325" t="s">
        <v>85</v>
      </c>
      <c r="C50" s="325" t="s">
        <v>66</v>
      </c>
      <c r="D50" s="325" t="s">
        <v>141</v>
      </c>
      <c r="E50" s="325" t="s">
        <v>57</v>
      </c>
      <c r="F50" s="325" t="s">
        <v>103</v>
      </c>
      <c r="G50" s="325" t="s">
        <v>105</v>
      </c>
      <c r="H50" s="325" t="s">
        <v>109</v>
      </c>
      <c r="I50" s="325" t="s">
        <v>107</v>
      </c>
      <c r="J50" s="325" t="s">
        <v>111</v>
      </c>
      <c r="K50" s="325" t="s">
        <v>113</v>
      </c>
      <c r="L50" s="325" t="s">
        <v>115</v>
      </c>
      <c r="M50" s="325" t="s">
        <v>117</v>
      </c>
      <c r="N50" s="325" t="s">
        <v>120</v>
      </c>
      <c r="O50" s="325" t="s">
        <v>121</v>
      </c>
      <c r="P50" s="325" t="s">
        <v>123</v>
      </c>
      <c r="Q50" s="325" t="s">
        <v>153</v>
      </c>
    </row>
    <row r="51" spans="2:17" ht="17.25" customHeight="1" x14ac:dyDescent="0.4">
      <c r="B51" s="343" t="s">
        <v>99</v>
      </c>
      <c r="C51" s="112" t="s">
        <v>314</v>
      </c>
      <c r="D51" s="196">
        <f>SUM(E51:P51)</f>
        <v>0</v>
      </c>
      <c r="E51" s="192">
        <f>'1월'!P48</f>
        <v>0</v>
      </c>
      <c r="F51" s="192">
        <f>'2월'!P48</f>
        <v>0</v>
      </c>
      <c r="G51" s="192">
        <f>'3월'!P48</f>
        <v>0</v>
      </c>
      <c r="H51" s="192">
        <f>'4월'!P48</f>
        <v>0</v>
      </c>
      <c r="I51" s="192">
        <f>'5월'!P48</f>
        <v>0</v>
      </c>
      <c r="J51" s="192">
        <f>'6월'!P48</f>
        <v>0</v>
      </c>
      <c r="K51" s="192">
        <f>'7월'!P48</f>
        <v>0</v>
      </c>
      <c r="L51" s="192">
        <f>'8월'!P48</f>
        <v>0</v>
      </c>
      <c r="M51" s="192">
        <f>'9월'!P48</f>
        <v>0</v>
      </c>
      <c r="N51" s="192">
        <f>'10월'!P48</f>
        <v>0</v>
      </c>
      <c r="O51" s="192">
        <f>'11월'!P48</f>
        <v>0</v>
      </c>
      <c r="P51" s="192">
        <f>'12월'!P48</f>
        <v>0</v>
      </c>
      <c r="Q51" s="204">
        <f ca="1">IF(설정!$C$2 = YEAR(TODAY()), AVERAGE(E51:INDEX(E51:P51, MONTH(TODAY()))), IF(설정!$C$2 &lt; YEAR(TODAY()), AVERAGE(E51:P51), 0))</f>
        <v>0</v>
      </c>
    </row>
    <row r="52" spans="2:17" ht="17.25" customHeight="1" x14ac:dyDescent="0.4">
      <c r="B52" s="344"/>
      <c r="C52" s="110" t="s">
        <v>315</v>
      </c>
      <c r="D52" s="198">
        <f>SUM(E52:P52)</f>
        <v>0</v>
      </c>
      <c r="E52" s="199">
        <f>'1월'!P49</f>
        <v>0</v>
      </c>
      <c r="F52" s="199">
        <f>'2월'!P49</f>
        <v>0</v>
      </c>
      <c r="G52" s="199">
        <f>'3월'!P49</f>
        <v>0</v>
      </c>
      <c r="H52" s="199">
        <f>'4월'!P49</f>
        <v>0</v>
      </c>
      <c r="I52" s="199">
        <f>'5월'!P49</f>
        <v>0</v>
      </c>
      <c r="J52" s="199">
        <f>'6월'!P49</f>
        <v>0</v>
      </c>
      <c r="K52" s="199">
        <f>'7월'!P49</f>
        <v>0</v>
      </c>
      <c r="L52" s="199">
        <f>'8월'!P49</f>
        <v>0</v>
      </c>
      <c r="M52" s="199">
        <f>'9월'!P49</f>
        <v>0</v>
      </c>
      <c r="N52" s="199">
        <f>'10월'!P49</f>
        <v>0</v>
      </c>
      <c r="O52" s="199">
        <f>'11월'!P49</f>
        <v>0</v>
      </c>
      <c r="P52" s="199">
        <f>'12월'!P49</f>
        <v>0</v>
      </c>
      <c r="Q52" s="194">
        <f ca="1">IF(설정!$C$2 = YEAR(TODAY()), AVERAGE(E52:INDEX(E52:P52, MONTH(TODAY()))), IF(설정!$C$2 &lt; YEAR(TODAY()), AVERAGE(E52:P52), 0))</f>
        <v>0</v>
      </c>
    </row>
    <row r="53" spans="2:17" ht="17.25" customHeight="1" x14ac:dyDescent="0.4">
      <c r="B53" s="344"/>
      <c r="C53" s="110" t="s">
        <v>316</v>
      </c>
      <c r="D53" s="198">
        <f>SUM(E53:P53)</f>
        <v>0</v>
      </c>
      <c r="E53" s="199">
        <f>'1월'!P50</f>
        <v>0</v>
      </c>
      <c r="F53" s="199">
        <f>'2월'!P50</f>
        <v>0</v>
      </c>
      <c r="G53" s="199">
        <f>'3월'!P50</f>
        <v>0</v>
      </c>
      <c r="H53" s="199">
        <f>'4월'!P50</f>
        <v>0</v>
      </c>
      <c r="I53" s="199">
        <f>'5월'!P50</f>
        <v>0</v>
      </c>
      <c r="J53" s="199">
        <f>'6월'!P50</f>
        <v>0</v>
      </c>
      <c r="K53" s="199">
        <f>'7월'!P50</f>
        <v>0</v>
      </c>
      <c r="L53" s="199">
        <f>'8월'!P50</f>
        <v>0</v>
      </c>
      <c r="M53" s="199">
        <f>'9월'!P50</f>
        <v>0</v>
      </c>
      <c r="N53" s="199">
        <f>'10월'!P50</f>
        <v>0</v>
      </c>
      <c r="O53" s="199">
        <f>'11월'!P50</f>
        <v>0</v>
      </c>
      <c r="P53" s="199">
        <f>'12월'!P50</f>
        <v>0</v>
      </c>
      <c r="Q53" s="194">
        <f ca="1">IF(설정!$C$2 = YEAR(TODAY()), AVERAGE(E53:INDEX(E53:P53, MONTH(TODAY()))), IF(설정!$C$2 &lt; YEAR(TODAY()), AVERAGE(E53:P53), 0))</f>
        <v>0</v>
      </c>
    </row>
    <row r="54" spans="2:17" ht="17.25" customHeight="1" x14ac:dyDescent="0.4">
      <c r="B54" s="344"/>
      <c r="C54" s="110" t="s">
        <v>317</v>
      </c>
      <c r="D54" s="198">
        <f>SUM(E54:P54)</f>
        <v>0</v>
      </c>
      <c r="E54" s="199">
        <f>'1월'!P51</f>
        <v>0</v>
      </c>
      <c r="F54" s="199">
        <f>'2월'!P51</f>
        <v>0</v>
      </c>
      <c r="G54" s="199">
        <f>'3월'!P51</f>
        <v>0</v>
      </c>
      <c r="H54" s="199">
        <f>'4월'!P51</f>
        <v>0</v>
      </c>
      <c r="I54" s="199">
        <f>'5월'!P51</f>
        <v>0</v>
      </c>
      <c r="J54" s="199">
        <f>'6월'!P51</f>
        <v>0</v>
      </c>
      <c r="K54" s="199">
        <f>'7월'!P51</f>
        <v>0</v>
      </c>
      <c r="L54" s="199">
        <f>'8월'!P51</f>
        <v>0</v>
      </c>
      <c r="M54" s="199">
        <f>'9월'!P51</f>
        <v>0</v>
      </c>
      <c r="N54" s="199">
        <f>'10월'!P51</f>
        <v>0</v>
      </c>
      <c r="O54" s="199">
        <f>'11월'!P51</f>
        <v>0</v>
      </c>
      <c r="P54" s="199">
        <f>'12월'!P51</f>
        <v>0</v>
      </c>
      <c r="Q54" s="194">
        <f ca="1">IF(설정!$C$2 = YEAR(TODAY()), AVERAGE(E54:INDEX(E54:P54, MONTH(TODAY()))), IF(설정!$C$2 &lt; YEAR(TODAY()), AVERAGE(E54:P54), 0))</f>
        <v>0</v>
      </c>
    </row>
    <row r="55" spans="2:17" ht="17.25" customHeight="1" x14ac:dyDescent="0.4">
      <c r="B55" s="344"/>
      <c r="C55" s="110" t="s">
        <v>318</v>
      </c>
      <c r="D55" s="198">
        <f>SUM(E55:P55)</f>
        <v>0</v>
      </c>
      <c r="E55" s="199">
        <f>'1월'!P52</f>
        <v>0</v>
      </c>
      <c r="F55" s="199">
        <f>'2월'!P52</f>
        <v>0</v>
      </c>
      <c r="G55" s="199">
        <f>'3월'!P52</f>
        <v>0</v>
      </c>
      <c r="H55" s="199">
        <f>'4월'!P52</f>
        <v>0</v>
      </c>
      <c r="I55" s="199">
        <f>'5월'!P52</f>
        <v>0</v>
      </c>
      <c r="J55" s="199">
        <f>'6월'!P52</f>
        <v>0</v>
      </c>
      <c r="K55" s="199">
        <f>'7월'!P52</f>
        <v>0</v>
      </c>
      <c r="L55" s="199">
        <f>'8월'!P52</f>
        <v>0</v>
      </c>
      <c r="M55" s="199">
        <f>'9월'!P52</f>
        <v>0</v>
      </c>
      <c r="N55" s="199">
        <f>'10월'!P52</f>
        <v>0</v>
      </c>
      <c r="O55" s="199">
        <f>'11월'!P52</f>
        <v>0</v>
      </c>
      <c r="P55" s="199">
        <f>'12월'!P52</f>
        <v>0</v>
      </c>
      <c r="Q55" s="194">
        <f ca="1">IF(설정!$C$2 = YEAR(TODAY()), AVERAGE(E55:INDEX(E55:P55, MONTH(TODAY()))), IF(설정!$C$2 &lt; YEAR(TODAY()), AVERAGE(E55:P55), 0))</f>
        <v>0</v>
      </c>
    </row>
    <row r="56" spans="2:17" ht="17.25" customHeight="1" x14ac:dyDescent="0.4">
      <c r="B56" s="344"/>
      <c r="C56" s="110" t="s">
        <v>25</v>
      </c>
      <c r="D56" s="198">
        <f>SUM(E56:P56)</f>
        <v>0</v>
      </c>
      <c r="E56" s="199">
        <f>'1월'!P53</f>
        <v>0</v>
      </c>
      <c r="F56" s="199">
        <f>'2월'!P53</f>
        <v>0</v>
      </c>
      <c r="G56" s="199">
        <f>'3월'!P53</f>
        <v>0</v>
      </c>
      <c r="H56" s="199">
        <f>'4월'!P53</f>
        <v>0</v>
      </c>
      <c r="I56" s="199">
        <f>'5월'!P53</f>
        <v>0</v>
      </c>
      <c r="J56" s="199">
        <f>'6월'!P53</f>
        <v>0</v>
      </c>
      <c r="K56" s="199">
        <f>'7월'!P53</f>
        <v>0</v>
      </c>
      <c r="L56" s="199">
        <f>'8월'!P53</f>
        <v>0</v>
      </c>
      <c r="M56" s="199">
        <f>'9월'!P53</f>
        <v>0</v>
      </c>
      <c r="N56" s="199">
        <f>'10월'!P53</f>
        <v>0</v>
      </c>
      <c r="O56" s="199">
        <f>'11월'!P53</f>
        <v>0</v>
      </c>
      <c r="P56" s="199">
        <f>'12월'!P53</f>
        <v>0</v>
      </c>
      <c r="Q56" s="194">
        <f ca="1">IF(설정!$C$2 = YEAR(TODAY()), AVERAGE(E56:INDEX(E56:P56, MONTH(TODAY()))), IF(설정!$C$2 &lt; YEAR(TODAY()), AVERAGE(E56:P56), 0))</f>
        <v>0</v>
      </c>
    </row>
    <row r="57" spans="2:17" ht="17.25" customHeight="1" x14ac:dyDescent="0.4">
      <c r="B57" s="329" t="s">
        <v>362</v>
      </c>
      <c r="C57" s="330"/>
      <c r="D57" s="200">
        <f>SUM(D51:D56)</f>
        <v>0</v>
      </c>
      <c r="E57" s="200">
        <f>SUM(E51:E56)</f>
        <v>0</v>
      </c>
      <c r="F57" s="200">
        <f>SUM(F51:F56)</f>
        <v>0</v>
      </c>
      <c r="G57" s="200">
        <f>SUM(G51:G56)</f>
        <v>0</v>
      </c>
      <c r="H57" s="200">
        <f>SUM(H51:H56)</f>
        <v>0</v>
      </c>
      <c r="I57" s="200">
        <f>SUM(I51:I56)</f>
        <v>0</v>
      </c>
      <c r="J57" s="200">
        <f>SUM(J51:J56)</f>
        <v>0</v>
      </c>
      <c r="K57" s="200">
        <f>SUM(K51:K56)</f>
        <v>0</v>
      </c>
      <c r="L57" s="200">
        <f>SUM(L51:L56)</f>
        <v>0</v>
      </c>
      <c r="M57" s="200">
        <f>SUM(M51:M56)</f>
        <v>0</v>
      </c>
      <c r="N57" s="200">
        <f>SUM(N51:N56)</f>
        <v>0</v>
      </c>
      <c r="O57" s="200">
        <f>SUM(O51:O56)</f>
        <v>0</v>
      </c>
      <c r="P57" s="200">
        <f>SUM(P51:P56)</f>
        <v>0</v>
      </c>
      <c r="Q57" s="201">
        <f ca="1">IF(설정!$C$2 = YEAR(TODAY()), AVERAGE(E57:INDEX(E57:P57, MONTH(TODAY()))), IF(설정!$C$2 &lt; YEAR(TODAY()), AVERAGE(E57:P57), 0))</f>
        <v>0</v>
      </c>
    </row>
    <row r="58" spans="2:17" ht="17.25" customHeight="1" x14ac:dyDescent="0.4">
      <c r="B58" s="358" t="s">
        <v>53</v>
      </c>
      <c r="C58" s="359"/>
      <c r="D58" s="205">
        <f>SUMIF(B51:B57, "=*합계", D51:D57)</f>
        <v>0</v>
      </c>
      <c r="E58" s="205">
        <f>SUMIF(B51:B57, "=*합계", E51:E57)</f>
        <v>0</v>
      </c>
      <c r="F58" s="205">
        <f>SUMIF(B51:B57, "=*합계", F51:F57)</f>
        <v>0</v>
      </c>
      <c r="G58" s="205">
        <f>SUMIF(B51:B57, "=*합계", G51:G57)</f>
        <v>0</v>
      </c>
      <c r="H58" s="205">
        <f>SUMIF(B51:B57, "=*합계", H51:H57)</f>
        <v>0</v>
      </c>
      <c r="I58" s="205">
        <f>SUMIF(B51:B57, "=*합계", I51:I57)</f>
        <v>0</v>
      </c>
      <c r="J58" s="205">
        <f>SUMIF(B51:B57, "=*합계", J51:J57)</f>
        <v>0</v>
      </c>
      <c r="K58" s="205">
        <f>SUMIF(B51:B57, "=*합계", K51:K57)</f>
        <v>0</v>
      </c>
      <c r="L58" s="205">
        <f>SUMIF(B51:B57, "=*합계", L51:L57)</f>
        <v>0</v>
      </c>
      <c r="M58" s="205">
        <f>SUMIF(B51:B57, "=*합계", M51:M57)</f>
        <v>0</v>
      </c>
      <c r="N58" s="205">
        <f>SUMIF(B51:B57, "=*합계", N51:N57)</f>
        <v>0</v>
      </c>
      <c r="O58" s="205">
        <f>SUMIF(B51:B57, "=*합계", O51:O57)</f>
        <v>0</v>
      </c>
      <c r="P58" s="205">
        <f>SUMIF(B51:B57, "=*합계", P51:P57)</f>
        <v>0</v>
      </c>
      <c r="Q58" s="206">
        <f ca="1">IF(설정!$C$2 = YEAR(TODAY()), AVERAGE(E58:INDEX(E58:P58, MONTH(TODAY()))), IF(설정!$C$2 &lt; YEAR(TODAY()), AVERAGE(E58:P58), 0))</f>
        <v>0</v>
      </c>
    </row>
    <row r="60" spans="2:17" ht="17.25" customHeight="1" x14ac:dyDescent="0.4">
      <c r="B60" s="345" t="s">
        <v>133</v>
      </c>
      <c r="C60" s="345"/>
      <c r="D60" s="345"/>
      <c r="E60" s="345"/>
      <c r="F60" s="345"/>
      <c r="G60" s="345"/>
      <c r="H60" s="345"/>
      <c r="I60" s="345"/>
      <c r="J60" s="345"/>
      <c r="K60" s="345"/>
      <c r="L60" s="345"/>
      <c r="M60" s="345"/>
      <c r="N60" s="345"/>
      <c r="O60" s="345"/>
      <c r="P60" s="345"/>
      <c r="Q60" s="345"/>
    </row>
    <row r="61" spans="2:17" ht="17.25" customHeight="1" x14ac:dyDescent="0.4">
      <c r="B61" s="325" t="s">
        <v>85</v>
      </c>
      <c r="C61" s="325" t="s">
        <v>66</v>
      </c>
      <c r="D61" s="325" t="s">
        <v>141</v>
      </c>
      <c r="E61" s="325" t="s">
        <v>57</v>
      </c>
      <c r="F61" s="325" t="s">
        <v>103</v>
      </c>
      <c r="G61" s="325" t="s">
        <v>105</v>
      </c>
      <c r="H61" s="325" t="s">
        <v>109</v>
      </c>
      <c r="I61" s="325" t="s">
        <v>107</v>
      </c>
      <c r="J61" s="325" t="s">
        <v>111</v>
      </c>
      <c r="K61" s="325" t="s">
        <v>113</v>
      </c>
      <c r="L61" s="325" t="s">
        <v>115</v>
      </c>
      <c r="M61" s="325" t="s">
        <v>117</v>
      </c>
      <c r="N61" s="325" t="s">
        <v>120</v>
      </c>
      <c r="O61" s="325" t="s">
        <v>121</v>
      </c>
      <c r="P61" s="325" t="s">
        <v>123</v>
      </c>
      <c r="Q61" s="325" t="s">
        <v>153</v>
      </c>
    </row>
    <row r="62" spans="2:17" ht="17.25" customHeight="1" x14ac:dyDescent="0.4">
      <c r="B62" s="343" t="s">
        <v>63</v>
      </c>
      <c r="C62" s="112" t="s">
        <v>319</v>
      </c>
      <c r="D62" s="196">
        <f>SUM(E62:P62)</f>
        <v>0</v>
      </c>
      <c r="E62" s="192">
        <f>'1월'!P61</f>
        <v>0</v>
      </c>
      <c r="F62" s="192">
        <f>'2월'!P61</f>
        <v>0</v>
      </c>
      <c r="G62" s="192">
        <f>'3월'!P61</f>
        <v>0</v>
      </c>
      <c r="H62" s="192">
        <f>'4월'!P61</f>
        <v>0</v>
      </c>
      <c r="I62" s="192">
        <f>'5월'!P61</f>
        <v>0</v>
      </c>
      <c r="J62" s="192">
        <f>'6월'!P61</f>
        <v>0</v>
      </c>
      <c r="K62" s="192">
        <f>'7월'!P61</f>
        <v>0</v>
      </c>
      <c r="L62" s="192">
        <f>'8월'!P61</f>
        <v>0</v>
      </c>
      <c r="M62" s="192">
        <f>'9월'!P61</f>
        <v>0</v>
      </c>
      <c r="N62" s="192">
        <f>'10월'!P61</f>
        <v>0</v>
      </c>
      <c r="O62" s="192">
        <f>'11월'!P61</f>
        <v>0</v>
      </c>
      <c r="P62" s="192">
        <f>'12월'!P61</f>
        <v>0</v>
      </c>
      <c r="Q62" s="204">
        <f ca="1">IF(설정!$C$2 = YEAR(TODAY()), AVERAGE(E62:INDEX(E62:P62, MONTH(TODAY()))), IF(설정!$C$2 &lt; YEAR(TODAY()), AVERAGE(E62:P62), 0))</f>
        <v>0</v>
      </c>
    </row>
    <row r="63" spans="2:17" ht="17.25" customHeight="1" x14ac:dyDescent="0.4">
      <c r="B63" s="344"/>
      <c r="C63" s="110" t="s">
        <v>26</v>
      </c>
      <c r="D63" s="198">
        <f>SUM(E63:P63)</f>
        <v>0</v>
      </c>
      <c r="E63" s="199">
        <f>'1월'!P62</f>
        <v>0</v>
      </c>
      <c r="F63" s="199">
        <f>'2월'!P62</f>
        <v>0</v>
      </c>
      <c r="G63" s="199">
        <f>'3월'!P62</f>
        <v>0</v>
      </c>
      <c r="H63" s="199">
        <f>'4월'!P62</f>
        <v>0</v>
      </c>
      <c r="I63" s="199">
        <f>'5월'!P62</f>
        <v>0</v>
      </c>
      <c r="J63" s="199">
        <f>'6월'!P62</f>
        <v>0</v>
      </c>
      <c r="K63" s="199">
        <f>'7월'!P62</f>
        <v>0</v>
      </c>
      <c r="L63" s="199">
        <f>'8월'!P62</f>
        <v>0</v>
      </c>
      <c r="M63" s="199">
        <f>'9월'!P62</f>
        <v>0</v>
      </c>
      <c r="N63" s="199">
        <f>'10월'!P62</f>
        <v>0</v>
      </c>
      <c r="O63" s="199">
        <f>'11월'!P62</f>
        <v>0</v>
      </c>
      <c r="P63" s="199">
        <f>'12월'!P62</f>
        <v>0</v>
      </c>
      <c r="Q63" s="194">
        <f ca="1">IF(설정!$C$2 = YEAR(TODAY()), AVERAGE(E63:INDEX(E63:P63, MONTH(TODAY()))), IF(설정!$C$2 &lt; YEAR(TODAY()), AVERAGE(E63:P63), 0))</f>
        <v>0</v>
      </c>
    </row>
    <row r="64" spans="2:17" ht="17.25" customHeight="1" x14ac:dyDescent="0.4">
      <c r="B64" s="344"/>
      <c r="C64" s="110" t="s">
        <v>320</v>
      </c>
      <c r="D64" s="198">
        <f>SUM(E64:P64)</f>
        <v>0</v>
      </c>
      <c r="E64" s="199">
        <f>'1월'!P63</f>
        <v>0</v>
      </c>
      <c r="F64" s="199">
        <f>'2월'!P63</f>
        <v>0</v>
      </c>
      <c r="G64" s="199">
        <f>'3월'!P63</f>
        <v>0</v>
      </c>
      <c r="H64" s="199">
        <f>'4월'!P63</f>
        <v>0</v>
      </c>
      <c r="I64" s="199">
        <f>'5월'!P63</f>
        <v>0</v>
      </c>
      <c r="J64" s="199">
        <f>'6월'!P63</f>
        <v>0</v>
      </c>
      <c r="K64" s="199">
        <f>'7월'!P63</f>
        <v>0</v>
      </c>
      <c r="L64" s="199">
        <f>'8월'!P63</f>
        <v>0</v>
      </c>
      <c r="M64" s="199">
        <f>'9월'!P63</f>
        <v>0</v>
      </c>
      <c r="N64" s="199">
        <f>'10월'!P63</f>
        <v>0</v>
      </c>
      <c r="O64" s="199">
        <f>'11월'!P63</f>
        <v>0</v>
      </c>
      <c r="P64" s="199">
        <f>'12월'!P63</f>
        <v>0</v>
      </c>
      <c r="Q64" s="194">
        <f ca="1">IF(설정!$C$2 = YEAR(TODAY()), AVERAGE(E64:INDEX(E64:P64, MONTH(TODAY()))), IF(설정!$C$2 &lt; YEAR(TODAY()), AVERAGE(E64:P64), 0))</f>
        <v>0</v>
      </c>
    </row>
    <row r="65" spans="2:17" ht="17.25" customHeight="1" x14ac:dyDescent="0.4">
      <c r="B65" s="344"/>
      <c r="C65" s="110" t="s">
        <v>321</v>
      </c>
      <c r="D65" s="198">
        <f>SUM(E65:P65)</f>
        <v>0</v>
      </c>
      <c r="E65" s="199">
        <f>'1월'!P64</f>
        <v>0</v>
      </c>
      <c r="F65" s="199">
        <f>'2월'!P64</f>
        <v>0</v>
      </c>
      <c r="G65" s="199">
        <f>'3월'!P64</f>
        <v>0</v>
      </c>
      <c r="H65" s="199">
        <f>'4월'!P64</f>
        <v>0</v>
      </c>
      <c r="I65" s="199">
        <f>'5월'!P64</f>
        <v>0</v>
      </c>
      <c r="J65" s="199">
        <f>'6월'!P64</f>
        <v>0</v>
      </c>
      <c r="K65" s="199">
        <f>'7월'!P64</f>
        <v>0</v>
      </c>
      <c r="L65" s="199">
        <f>'8월'!P64</f>
        <v>0</v>
      </c>
      <c r="M65" s="199">
        <f>'9월'!P64</f>
        <v>0</v>
      </c>
      <c r="N65" s="199">
        <f>'10월'!P64</f>
        <v>0</v>
      </c>
      <c r="O65" s="199">
        <f>'11월'!P64</f>
        <v>0</v>
      </c>
      <c r="P65" s="199">
        <f>'12월'!P64</f>
        <v>0</v>
      </c>
      <c r="Q65" s="194">
        <f ca="1">IF(설정!$C$2 = YEAR(TODAY()), AVERAGE(E65:INDEX(E65:P65, MONTH(TODAY()))), IF(설정!$C$2 &lt; YEAR(TODAY()), AVERAGE(E65:P65), 0))</f>
        <v>0</v>
      </c>
    </row>
    <row r="66" spans="2:17" ht="17.25" customHeight="1" x14ac:dyDescent="0.4">
      <c r="B66" s="344"/>
      <c r="C66" s="110" t="s">
        <v>322</v>
      </c>
      <c r="D66" s="198">
        <f>SUM(E66:P66)</f>
        <v>0</v>
      </c>
      <c r="E66" s="199">
        <f>'1월'!P65</f>
        <v>0</v>
      </c>
      <c r="F66" s="199">
        <f>'2월'!P65</f>
        <v>0</v>
      </c>
      <c r="G66" s="199">
        <f>'3월'!P65</f>
        <v>0</v>
      </c>
      <c r="H66" s="199">
        <f>'4월'!P65</f>
        <v>0</v>
      </c>
      <c r="I66" s="199">
        <f>'5월'!P65</f>
        <v>0</v>
      </c>
      <c r="J66" s="199">
        <f>'6월'!P65</f>
        <v>0</v>
      </c>
      <c r="K66" s="199">
        <f>'7월'!P65</f>
        <v>0</v>
      </c>
      <c r="L66" s="199">
        <f>'8월'!P65</f>
        <v>0</v>
      </c>
      <c r="M66" s="199">
        <f>'9월'!P65</f>
        <v>0</v>
      </c>
      <c r="N66" s="199">
        <f>'10월'!P65</f>
        <v>0</v>
      </c>
      <c r="O66" s="199">
        <f>'11월'!P65</f>
        <v>0</v>
      </c>
      <c r="P66" s="199">
        <f>'12월'!P65</f>
        <v>0</v>
      </c>
      <c r="Q66" s="194">
        <f ca="1">IF(설정!$C$2 = YEAR(TODAY()), AVERAGE(E66:INDEX(E66:P66, MONTH(TODAY()))), IF(설정!$C$2 &lt; YEAR(TODAY()), AVERAGE(E66:P66), 0))</f>
        <v>0</v>
      </c>
    </row>
    <row r="67" spans="2:17" ht="17.25" customHeight="1" x14ac:dyDescent="0.4">
      <c r="B67" s="344"/>
      <c r="C67" s="110" t="s">
        <v>323</v>
      </c>
      <c r="D67" s="198">
        <f>SUM(E67:P67)</f>
        <v>0</v>
      </c>
      <c r="E67" s="199">
        <f>'1월'!P66</f>
        <v>0</v>
      </c>
      <c r="F67" s="199">
        <f>'2월'!P66</f>
        <v>0</v>
      </c>
      <c r="G67" s="199">
        <f>'3월'!P66</f>
        <v>0</v>
      </c>
      <c r="H67" s="199">
        <f>'4월'!P66</f>
        <v>0</v>
      </c>
      <c r="I67" s="199">
        <f>'5월'!P66</f>
        <v>0</v>
      </c>
      <c r="J67" s="199">
        <f>'6월'!P66</f>
        <v>0</v>
      </c>
      <c r="K67" s="199">
        <f>'7월'!P66</f>
        <v>0</v>
      </c>
      <c r="L67" s="199">
        <f>'8월'!P66</f>
        <v>0</v>
      </c>
      <c r="M67" s="199">
        <f>'9월'!P66</f>
        <v>0</v>
      </c>
      <c r="N67" s="199">
        <f>'10월'!P66</f>
        <v>0</v>
      </c>
      <c r="O67" s="199">
        <f>'11월'!P66</f>
        <v>0</v>
      </c>
      <c r="P67" s="199">
        <f>'12월'!P66</f>
        <v>0</v>
      </c>
      <c r="Q67" s="194">
        <f ca="1">IF(설정!$C$2 = YEAR(TODAY()), AVERAGE(E67:INDEX(E67:P67, MONTH(TODAY()))), IF(설정!$C$2 &lt; YEAR(TODAY()), AVERAGE(E67:P67), 0))</f>
        <v>0</v>
      </c>
    </row>
    <row r="68" spans="2:17" ht="17.25" customHeight="1" x14ac:dyDescent="0.4">
      <c r="B68" s="344"/>
      <c r="C68" s="110" t="s">
        <v>324</v>
      </c>
      <c r="D68" s="198">
        <f>SUM(E68:P68)</f>
        <v>0</v>
      </c>
      <c r="E68" s="199">
        <f>'1월'!P67</f>
        <v>0</v>
      </c>
      <c r="F68" s="199">
        <f>'2월'!P67</f>
        <v>0</v>
      </c>
      <c r="G68" s="199">
        <f>'3월'!P67</f>
        <v>0</v>
      </c>
      <c r="H68" s="199">
        <f>'4월'!P67</f>
        <v>0</v>
      </c>
      <c r="I68" s="199">
        <f>'5월'!P67</f>
        <v>0</v>
      </c>
      <c r="J68" s="199">
        <f>'6월'!P67</f>
        <v>0</v>
      </c>
      <c r="K68" s="199">
        <f>'7월'!P67</f>
        <v>0</v>
      </c>
      <c r="L68" s="199">
        <f>'8월'!P67</f>
        <v>0</v>
      </c>
      <c r="M68" s="199">
        <f>'9월'!P67</f>
        <v>0</v>
      </c>
      <c r="N68" s="199">
        <f>'10월'!P67</f>
        <v>0</v>
      </c>
      <c r="O68" s="199">
        <f>'11월'!P67</f>
        <v>0</v>
      </c>
      <c r="P68" s="199">
        <f>'12월'!P67</f>
        <v>0</v>
      </c>
      <c r="Q68" s="194">
        <f ca="1">IF(설정!$C$2 = YEAR(TODAY()), AVERAGE(E68:INDEX(E68:P68, MONTH(TODAY()))), IF(설정!$C$2 &lt; YEAR(TODAY()), AVERAGE(E68:P68), 0))</f>
        <v>0</v>
      </c>
    </row>
    <row r="69" spans="2:17" ht="17.25" customHeight="1" x14ac:dyDescent="0.4">
      <c r="B69" s="344"/>
      <c r="C69" s="110" t="s">
        <v>325</v>
      </c>
      <c r="D69" s="198">
        <f>SUM(E69:P69)</f>
        <v>0</v>
      </c>
      <c r="E69" s="199">
        <f>'1월'!P68</f>
        <v>0</v>
      </c>
      <c r="F69" s="199">
        <f>'2월'!P68</f>
        <v>0</v>
      </c>
      <c r="G69" s="199">
        <f>'3월'!P68</f>
        <v>0</v>
      </c>
      <c r="H69" s="199">
        <f>'4월'!P68</f>
        <v>0</v>
      </c>
      <c r="I69" s="199">
        <f>'5월'!P68</f>
        <v>0</v>
      </c>
      <c r="J69" s="199">
        <f>'6월'!P68</f>
        <v>0</v>
      </c>
      <c r="K69" s="199">
        <f>'7월'!P68</f>
        <v>0</v>
      </c>
      <c r="L69" s="199">
        <f>'8월'!P68</f>
        <v>0</v>
      </c>
      <c r="M69" s="199">
        <f>'9월'!P68</f>
        <v>0</v>
      </c>
      <c r="N69" s="199">
        <f>'10월'!P68</f>
        <v>0</v>
      </c>
      <c r="O69" s="199">
        <f>'11월'!P68</f>
        <v>0</v>
      </c>
      <c r="P69" s="199">
        <f>'12월'!P68</f>
        <v>0</v>
      </c>
      <c r="Q69" s="194">
        <f ca="1">IF(설정!$C$2 = YEAR(TODAY()), AVERAGE(E69:INDEX(E69:P69, MONTH(TODAY()))), IF(설정!$C$2 &lt; YEAR(TODAY()), AVERAGE(E69:P69), 0))</f>
        <v>0</v>
      </c>
    </row>
    <row r="70" spans="2:17" ht="17.25" customHeight="1" x14ac:dyDescent="0.4">
      <c r="B70" s="344"/>
      <c r="C70" s="110" t="s">
        <v>27</v>
      </c>
      <c r="D70" s="198">
        <f>SUM(E70:P70)</f>
        <v>0</v>
      </c>
      <c r="E70" s="199">
        <f>'1월'!P69</f>
        <v>0</v>
      </c>
      <c r="F70" s="199">
        <f>'2월'!P69</f>
        <v>0</v>
      </c>
      <c r="G70" s="199">
        <f>'3월'!P69</f>
        <v>0</v>
      </c>
      <c r="H70" s="199">
        <f>'4월'!P69</f>
        <v>0</v>
      </c>
      <c r="I70" s="199">
        <f>'5월'!P69</f>
        <v>0</v>
      </c>
      <c r="J70" s="199">
        <f>'6월'!P69</f>
        <v>0</v>
      </c>
      <c r="K70" s="199">
        <f>'7월'!P69</f>
        <v>0</v>
      </c>
      <c r="L70" s="199">
        <f>'8월'!P69</f>
        <v>0</v>
      </c>
      <c r="M70" s="199">
        <f>'9월'!P69</f>
        <v>0</v>
      </c>
      <c r="N70" s="199">
        <f>'10월'!P69</f>
        <v>0</v>
      </c>
      <c r="O70" s="199">
        <f>'11월'!P69</f>
        <v>0</v>
      </c>
      <c r="P70" s="199">
        <f>'12월'!P69</f>
        <v>0</v>
      </c>
      <c r="Q70" s="194">
        <f ca="1">IF(설정!$C$2 = YEAR(TODAY()), AVERAGE(E70:INDEX(E70:P70, MONTH(TODAY()))), IF(설정!$C$2 &lt; YEAR(TODAY()), AVERAGE(E70:P70), 0))</f>
        <v>0</v>
      </c>
    </row>
    <row r="71" spans="2:17" ht="17.25" customHeight="1" x14ac:dyDescent="0.4">
      <c r="B71" s="344"/>
      <c r="C71" s="110" t="s">
        <v>326</v>
      </c>
      <c r="D71" s="198">
        <f>SUM(E71:P71)</f>
        <v>0</v>
      </c>
      <c r="E71" s="199">
        <f>'1월'!P70</f>
        <v>0</v>
      </c>
      <c r="F71" s="199">
        <f>'2월'!P70</f>
        <v>0</v>
      </c>
      <c r="G71" s="199">
        <f>'3월'!P70</f>
        <v>0</v>
      </c>
      <c r="H71" s="199">
        <f>'4월'!P70</f>
        <v>0</v>
      </c>
      <c r="I71" s="199">
        <f>'5월'!P70</f>
        <v>0</v>
      </c>
      <c r="J71" s="199">
        <f>'6월'!P70</f>
        <v>0</v>
      </c>
      <c r="K71" s="199">
        <f>'7월'!P70</f>
        <v>0</v>
      </c>
      <c r="L71" s="199">
        <f>'8월'!P70</f>
        <v>0</v>
      </c>
      <c r="M71" s="199">
        <f>'9월'!P70</f>
        <v>0</v>
      </c>
      <c r="N71" s="199">
        <f>'10월'!P70</f>
        <v>0</v>
      </c>
      <c r="O71" s="199">
        <f>'11월'!P70</f>
        <v>0</v>
      </c>
      <c r="P71" s="199">
        <f>'12월'!P70</f>
        <v>0</v>
      </c>
      <c r="Q71" s="194">
        <f ca="1">IF(설정!$C$2 = YEAR(TODAY()), AVERAGE(E71:INDEX(E71:P71, MONTH(TODAY()))), IF(설정!$C$2 &lt; YEAR(TODAY()), AVERAGE(E71:P71), 0))</f>
        <v>0</v>
      </c>
    </row>
    <row r="72" spans="2:17" ht="17.25" customHeight="1" x14ac:dyDescent="0.4">
      <c r="B72" s="329" t="s">
        <v>136</v>
      </c>
      <c r="C72" s="330"/>
      <c r="D72" s="200">
        <f>SUM(D62:D71)</f>
        <v>0</v>
      </c>
      <c r="E72" s="200">
        <f>SUM(E62:E71)</f>
        <v>0</v>
      </c>
      <c r="F72" s="200">
        <f>SUM(F62:F71)</f>
        <v>0</v>
      </c>
      <c r="G72" s="200">
        <f>SUM(G62:G71)</f>
        <v>0</v>
      </c>
      <c r="H72" s="200">
        <f>SUM(H62:H71)</f>
        <v>0</v>
      </c>
      <c r="I72" s="200">
        <f>SUM(I62:I71)</f>
        <v>0</v>
      </c>
      <c r="J72" s="200">
        <f>SUM(J62:J71)</f>
        <v>0</v>
      </c>
      <c r="K72" s="200">
        <f>SUM(K62:K71)</f>
        <v>0</v>
      </c>
      <c r="L72" s="200">
        <f>SUM(L62:L71)</f>
        <v>0</v>
      </c>
      <c r="M72" s="200">
        <f>SUM(M62:M71)</f>
        <v>0</v>
      </c>
      <c r="N72" s="200">
        <f>SUM(N62:N71)</f>
        <v>0</v>
      </c>
      <c r="O72" s="200">
        <f>SUM(O62:O71)</f>
        <v>0</v>
      </c>
      <c r="P72" s="200">
        <f>SUM(P62:P71)</f>
        <v>0</v>
      </c>
      <c r="Q72" s="201">
        <f ca="1">IF(설정!$C$2 = YEAR(TODAY()), AVERAGE(E72:INDEX(E72:P72, MONTH(TODAY()))), IF(설정!$C$2 &lt; YEAR(TODAY()), AVERAGE(E72:P72), 0))</f>
        <v>0</v>
      </c>
    </row>
    <row r="73" spans="2:17" ht="17.25" customHeight="1" x14ac:dyDescent="0.4">
      <c r="B73" s="343" t="s">
        <v>327</v>
      </c>
      <c r="C73" s="112" t="s">
        <v>328</v>
      </c>
      <c r="D73" s="196">
        <f>SUM(E73:P73)</f>
        <v>0</v>
      </c>
      <c r="E73" s="192">
        <f>'1월'!P73</f>
        <v>0</v>
      </c>
      <c r="F73" s="192">
        <f>'2월'!P73</f>
        <v>0</v>
      </c>
      <c r="G73" s="192">
        <f>'3월'!P73</f>
        <v>0</v>
      </c>
      <c r="H73" s="192">
        <f>'4월'!P73</f>
        <v>0</v>
      </c>
      <c r="I73" s="192">
        <f>'5월'!P73</f>
        <v>0</v>
      </c>
      <c r="J73" s="192">
        <f>'6월'!P73</f>
        <v>0</v>
      </c>
      <c r="K73" s="192">
        <f>'7월'!P73</f>
        <v>0</v>
      </c>
      <c r="L73" s="192">
        <f>'8월'!P73</f>
        <v>0</v>
      </c>
      <c r="M73" s="192">
        <f>'9월'!P73</f>
        <v>0</v>
      </c>
      <c r="N73" s="192">
        <f>'10월'!P73</f>
        <v>0</v>
      </c>
      <c r="O73" s="192">
        <f>'11월'!P73</f>
        <v>0</v>
      </c>
      <c r="P73" s="192">
        <f>'12월'!P73</f>
        <v>0</v>
      </c>
      <c r="Q73" s="204">
        <f ca="1">IF(설정!$C$2 = YEAR(TODAY()), AVERAGE(E73:INDEX(E73:P73, MONTH(TODAY()))), IF(설정!$C$2 &lt; YEAR(TODAY()), AVERAGE(E73:P73), 0))</f>
        <v>0</v>
      </c>
    </row>
    <row r="74" spans="2:17" ht="17.25" customHeight="1" x14ac:dyDescent="0.4">
      <c r="B74" s="344"/>
      <c r="C74" s="110" t="s">
        <v>329</v>
      </c>
      <c r="D74" s="198">
        <f>SUM(E74:P74)</f>
        <v>0</v>
      </c>
      <c r="E74" s="199">
        <f>'1월'!P74</f>
        <v>0</v>
      </c>
      <c r="F74" s="199">
        <f>'2월'!P74</f>
        <v>0</v>
      </c>
      <c r="G74" s="199">
        <f>'3월'!P74</f>
        <v>0</v>
      </c>
      <c r="H74" s="199">
        <f>'4월'!P74</f>
        <v>0</v>
      </c>
      <c r="I74" s="199">
        <f>'5월'!P74</f>
        <v>0</v>
      </c>
      <c r="J74" s="199">
        <f>'6월'!P74</f>
        <v>0</v>
      </c>
      <c r="K74" s="199">
        <f>'7월'!P74</f>
        <v>0</v>
      </c>
      <c r="L74" s="199">
        <f>'8월'!P74</f>
        <v>0</v>
      </c>
      <c r="M74" s="199">
        <f>'9월'!P74</f>
        <v>0</v>
      </c>
      <c r="N74" s="199">
        <f>'10월'!P74</f>
        <v>0</v>
      </c>
      <c r="O74" s="199">
        <f>'11월'!P74</f>
        <v>0</v>
      </c>
      <c r="P74" s="199">
        <f>'12월'!P74</f>
        <v>0</v>
      </c>
      <c r="Q74" s="194">
        <f ca="1">IF(설정!$C$2 = YEAR(TODAY()), AVERAGE(E74:INDEX(E74:P74, MONTH(TODAY()))), IF(설정!$C$2 &lt; YEAR(TODAY()), AVERAGE(E74:P74), 0))</f>
        <v>0</v>
      </c>
    </row>
    <row r="75" spans="2:17" ht="17.25" customHeight="1" x14ac:dyDescent="0.4">
      <c r="B75" s="344"/>
      <c r="C75" s="110" t="s">
        <v>330</v>
      </c>
      <c r="D75" s="198">
        <f>SUM(E75:P75)</f>
        <v>0</v>
      </c>
      <c r="E75" s="199">
        <f>'1월'!P75</f>
        <v>0</v>
      </c>
      <c r="F75" s="199">
        <f>'2월'!P75</f>
        <v>0</v>
      </c>
      <c r="G75" s="199">
        <f>'3월'!P75</f>
        <v>0</v>
      </c>
      <c r="H75" s="199">
        <f>'4월'!P75</f>
        <v>0</v>
      </c>
      <c r="I75" s="199">
        <f>'5월'!P75</f>
        <v>0</v>
      </c>
      <c r="J75" s="199">
        <f>'6월'!P75</f>
        <v>0</v>
      </c>
      <c r="K75" s="199">
        <f>'7월'!P75</f>
        <v>0</v>
      </c>
      <c r="L75" s="199">
        <f>'8월'!P75</f>
        <v>0</v>
      </c>
      <c r="M75" s="199">
        <f>'9월'!P75</f>
        <v>0</v>
      </c>
      <c r="N75" s="199">
        <f>'10월'!P75</f>
        <v>0</v>
      </c>
      <c r="O75" s="199">
        <f>'11월'!P75</f>
        <v>0</v>
      </c>
      <c r="P75" s="199">
        <f>'12월'!P75</f>
        <v>0</v>
      </c>
      <c r="Q75" s="194">
        <f ca="1">IF(설정!$C$2 = YEAR(TODAY()), AVERAGE(E75:INDEX(E75:P75, MONTH(TODAY()))), IF(설정!$C$2 &lt; YEAR(TODAY()), AVERAGE(E75:P75), 0))</f>
        <v>0</v>
      </c>
    </row>
    <row r="76" spans="2:17" ht="17.25" customHeight="1" x14ac:dyDescent="0.4">
      <c r="B76" s="344"/>
      <c r="C76" s="110" t="s">
        <v>331</v>
      </c>
      <c r="D76" s="198">
        <f>SUM(E76:P76)</f>
        <v>0</v>
      </c>
      <c r="E76" s="199">
        <f>'1월'!P76</f>
        <v>0</v>
      </c>
      <c r="F76" s="199">
        <f>'2월'!P76</f>
        <v>0</v>
      </c>
      <c r="G76" s="199">
        <f>'3월'!P76</f>
        <v>0</v>
      </c>
      <c r="H76" s="199">
        <f>'4월'!P76</f>
        <v>0</v>
      </c>
      <c r="I76" s="199">
        <f>'5월'!P76</f>
        <v>0</v>
      </c>
      <c r="J76" s="199">
        <f>'6월'!P76</f>
        <v>0</v>
      </c>
      <c r="K76" s="199">
        <f>'7월'!P76</f>
        <v>0</v>
      </c>
      <c r="L76" s="199">
        <f>'8월'!P76</f>
        <v>0</v>
      </c>
      <c r="M76" s="199">
        <f>'9월'!P76</f>
        <v>0</v>
      </c>
      <c r="N76" s="199">
        <f>'10월'!P76</f>
        <v>0</v>
      </c>
      <c r="O76" s="199">
        <f>'11월'!P76</f>
        <v>0</v>
      </c>
      <c r="P76" s="199">
        <f>'12월'!P76</f>
        <v>0</v>
      </c>
      <c r="Q76" s="194">
        <f ca="1">IF(설정!$C$2 = YEAR(TODAY()), AVERAGE(E76:INDEX(E76:P76, MONTH(TODAY()))), IF(설정!$C$2 &lt; YEAR(TODAY()), AVERAGE(E76:P76), 0))</f>
        <v>0</v>
      </c>
    </row>
    <row r="77" spans="2:17" ht="17.25" customHeight="1" x14ac:dyDescent="0.4">
      <c r="B77" s="344"/>
      <c r="C77" s="110" t="s">
        <v>332</v>
      </c>
      <c r="D77" s="198">
        <f>SUM(E77:P77)</f>
        <v>0</v>
      </c>
      <c r="E77" s="199">
        <f>'1월'!P77</f>
        <v>0</v>
      </c>
      <c r="F77" s="199">
        <f>'2월'!P77</f>
        <v>0</v>
      </c>
      <c r="G77" s="199">
        <f>'3월'!P77</f>
        <v>0</v>
      </c>
      <c r="H77" s="199">
        <f>'4월'!P77</f>
        <v>0</v>
      </c>
      <c r="I77" s="199">
        <f>'5월'!P77</f>
        <v>0</v>
      </c>
      <c r="J77" s="199">
        <f>'6월'!P77</f>
        <v>0</v>
      </c>
      <c r="K77" s="199">
        <f>'7월'!P77</f>
        <v>0</v>
      </c>
      <c r="L77" s="199">
        <f>'8월'!P77</f>
        <v>0</v>
      </c>
      <c r="M77" s="199">
        <f>'9월'!P77</f>
        <v>0</v>
      </c>
      <c r="N77" s="199">
        <f>'10월'!P77</f>
        <v>0</v>
      </c>
      <c r="O77" s="199">
        <f>'11월'!P77</f>
        <v>0</v>
      </c>
      <c r="P77" s="199">
        <f>'12월'!P77</f>
        <v>0</v>
      </c>
      <c r="Q77" s="194">
        <f ca="1">IF(설정!$C$2 = YEAR(TODAY()), AVERAGE(E77:INDEX(E77:P77, MONTH(TODAY()))), IF(설정!$C$2 &lt; YEAR(TODAY()), AVERAGE(E77:P77), 0))</f>
        <v>0</v>
      </c>
    </row>
    <row r="78" spans="2:17" ht="17.25" customHeight="1" x14ac:dyDescent="0.4">
      <c r="B78" s="329" t="s">
        <v>363</v>
      </c>
      <c r="C78" s="330"/>
      <c r="D78" s="200">
        <f>SUM(D73:D77)</f>
        <v>0</v>
      </c>
      <c r="E78" s="200">
        <f>SUM(E73:E77)</f>
        <v>0</v>
      </c>
      <c r="F78" s="200">
        <f>SUM(F73:F77)</f>
        <v>0</v>
      </c>
      <c r="G78" s="200">
        <f>SUM(G73:G77)</f>
        <v>0</v>
      </c>
      <c r="H78" s="200">
        <f>SUM(H73:H77)</f>
        <v>0</v>
      </c>
      <c r="I78" s="200">
        <f>SUM(I73:I77)</f>
        <v>0</v>
      </c>
      <c r="J78" s="200">
        <f>SUM(J73:J77)</f>
        <v>0</v>
      </c>
      <c r="K78" s="200">
        <f>SUM(K73:K77)</f>
        <v>0</v>
      </c>
      <c r="L78" s="200">
        <f>SUM(L73:L77)</f>
        <v>0</v>
      </c>
      <c r="M78" s="200">
        <f>SUM(M73:M77)</f>
        <v>0</v>
      </c>
      <c r="N78" s="200">
        <f>SUM(N73:N77)</f>
        <v>0</v>
      </c>
      <c r="O78" s="200">
        <f>SUM(O73:O77)</f>
        <v>0</v>
      </c>
      <c r="P78" s="200">
        <f>SUM(P73:P77)</f>
        <v>0</v>
      </c>
      <c r="Q78" s="201">
        <f ca="1">IF(설정!$C$2 = YEAR(TODAY()), AVERAGE(E78:INDEX(E78:P78, MONTH(TODAY()))), IF(설정!$C$2 &lt; YEAR(TODAY()), AVERAGE(E78:P78), 0))</f>
        <v>0</v>
      </c>
    </row>
    <row r="79" spans="2:17" ht="17.25" customHeight="1" x14ac:dyDescent="0.4">
      <c r="B79" s="343" t="s">
        <v>28</v>
      </c>
      <c r="C79" s="112" t="s">
        <v>333</v>
      </c>
      <c r="D79" s="196">
        <f>SUM(E79:P79)</f>
        <v>0</v>
      </c>
      <c r="E79" s="192">
        <f>'1월'!P80</f>
        <v>0</v>
      </c>
      <c r="F79" s="192">
        <f>'2월'!P80</f>
        <v>0</v>
      </c>
      <c r="G79" s="192">
        <f>'3월'!P80</f>
        <v>0</v>
      </c>
      <c r="H79" s="192">
        <f>'4월'!P80</f>
        <v>0</v>
      </c>
      <c r="I79" s="192">
        <f>'5월'!P80</f>
        <v>0</v>
      </c>
      <c r="J79" s="192">
        <f>'6월'!P80</f>
        <v>0</v>
      </c>
      <c r="K79" s="192">
        <f>'7월'!P80</f>
        <v>0</v>
      </c>
      <c r="L79" s="192">
        <f>'8월'!P80</f>
        <v>0</v>
      </c>
      <c r="M79" s="192">
        <f>'9월'!P80</f>
        <v>0</v>
      </c>
      <c r="N79" s="192">
        <f>'10월'!P80</f>
        <v>0</v>
      </c>
      <c r="O79" s="192">
        <f>'11월'!P80</f>
        <v>0</v>
      </c>
      <c r="P79" s="192">
        <f>'12월'!P80</f>
        <v>0</v>
      </c>
      <c r="Q79" s="204">
        <f ca="1">IF(설정!$C$2 = YEAR(TODAY()), AVERAGE(E79:INDEX(E79:P79, MONTH(TODAY()))), IF(설정!$C$2 &lt; YEAR(TODAY()), AVERAGE(E79:P79), 0))</f>
        <v>0</v>
      </c>
    </row>
    <row r="80" spans="2:17" ht="17.25" customHeight="1" x14ac:dyDescent="0.4">
      <c r="B80" s="344"/>
      <c r="C80" s="110" t="s">
        <v>334</v>
      </c>
      <c r="D80" s="198">
        <f>SUM(E80:P80)</f>
        <v>0</v>
      </c>
      <c r="E80" s="199">
        <f>'1월'!P81</f>
        <v>0</v>
      </c>
      <c r="F80" s="199">
        <f>'2월'!P81</f>
        <v>0</v>
      </c>
      <c r="G80" s="199">
        <f>'3월'!P81</f>
        <v>0</v>
      </c>
      <c r="H80" s="199">
        <f>'4월'!P81</f>
        <v>0</v>
      </c>
      <c r="I80" s="199">
        <f>'5월'!P81</f>
        <v>0</v>
      </c>
      <c r="J80" s="199">
        <f>'6월'!P81</f>
        <v>0</v>
      </c>
      <c r="K80" s="199">
        <f>'7월'!P81</f>
        <v>0</v>
      </c>
      <c r="L80" s="199">
        <f>'8월'!P81</f>
        <v>0</v>
      </c>
      <c r="M80" s="199">
        <f>'9월'!P81</f>
        <v>0</v>
      </c>
      <c r="N80" s="199">
        <f>'10월'!P81</f>
        <v>0</v>
      </c>
      <c r="O80" s="199">
        <f>'11월'!P81</f>
        <v>0</v>
      </c>
      <c r="P80" s="199">
        <f>'12월'!P81</f>
        <v>0</v>
      </c>
      <c r="Q80" s="194">
        <f ca="1">IF(설정!$C$2 = YEAR(TODAY()), AVERAGE(E80:INDEX(E80:P80, MONTH(TODAY()))), IF(설정!$C$2 &lt; YEAR(TODAY()), AVERAGE(E80:P80), 0))</f>
        <v>0</v>
      </c>
    </row>
    <row r="81" spans="2:17" ht="17.25" customHeight="1" x14ac:dyDescent="0.4">
      <c r="B81" s="344"/>
      <c r="C81" s="110" t="s">
        <v>335</v>
      </c>
      <c r="D81" s="198">
        <f>SUM(E81:P81)</f>
        <v>0</v>
      </c>
      <c r="E81" s="199">
        <f>'1월'!P82</f>
        <v>0</v>
      </c>
      <c r="F81" s="199">
        <f>'2월'!P82</f>
        <v>0</v>
      </c>
      <c r="G81" s="199">
        <f>'3월'!P82</f>
        <v>0</v>
      </c>
      <c r="H81" s="199">
        <f>'4월'!P82</f>
        <v>0</v>
      </c>
      <c r="I81" s="199">
        <f>'5월'!P82</f>
        <v>0</v>
      </c>
      <c r="J81" s="199">
        <f>'6월'!P82</f>
        <v>0</v>
      </c>
      <c r="K81" s="199">
        <f>'7월'!P82</f>
        <v>0</v>
      </c>
      <c r="L81" s="199">
        <f>'8월'!P82</f>
        <v>0</v>
      </c>
      <c r="M81" s="199">
        <f>'9월'!P82</f>
        <v>0</v>
      </c>
      <c r="N81" s="199">
        <f>'10월'!P82</f>
        <v>0</v>
      </c>
      <c r="O81" s="199">
        <f>'11월'!P82</f>
        <v>0</v>
      </c>
      <c r="P81" s="199">
        <f>'12월'!P82</f>
        <v>0</v>
      </c>
      <c r="Q81" s="194">
        <f ca="1">IF(설정!$C$2 = YEAR(TODAY()), AVERAGE(E81:INDEX(E81:P81, MONTH(TODAY()))), IF(설정!$C$2 &lt; YEAR(TODAY()), AVERAGE(E81:P81), 0))</f>
        <v>0</v>
      </c>
    </row>
    <row r="82" spans="2:17" ht="17.25" customHeight="1" x14ac:dyDescent="0.4">
      <c r="B82" s="344"/>
      <c r="C82" s="110" t="s">
        <v>336</v>
      </c>
      <c r="D82" s="198">
        <f>SUM(E82:P82)</f>
        <v>0</v>
      </c>
      <c r="E82" s="199">
        <f>'1월'!P83</f>
        <v>0</v>
      </c>
      <c r="F82" s="199">
        <f>'2월'!P83</f>
        <v>0</v>
      </c>
      <c r="G82" s="199">
        <f>'3월'!P83</f>
        <v>0</v>
      </c>
      <c r="H82" s="199">
        <f>'4월'!P83</f>
        <v>0</v>
      </c>
      <c r="I82" s="199">
        <f>'5월'!P83</f>
        <v>0</v>
      </c>
      <c r="J82" s="199">
        <f>'6월'!P83</f>
        <v>0</v>
      </c>
      <c r="K82" s="199">
        <f>'7월'!P83</f>
        <v>0</v>
      </c>
      <c r="L82" s="199">
        <f>'8월'!P83</f>
        <v>0</v>
      </c>
      <c r="M82" s="199">
        <f>'9월'!P83</f>
        <v>0</v>
      </c>
      <c r="N82" s="199">
        <f>'10월'!P83</f>
        <v>0</v>
      </c>
      <c r="O82" s="199">
        <f>'11월'!P83</f>
        <v>0</v>
      </c>
      <c r="P82" s="199">
        <f>'12월'!P83</f>
        <v>0</v>
      </c>
      <c r="Q82" s="194">
        <f ca="1">IF(설정!$C$2 = YEAR(TODAY()), AVERAGE(E82:INDEX(E82:P82, MONTH(TODAY()))), IF(설정!$C$2 &lt; YEAR(TODAY()), AVERAGE(E82:P82), 0))</f>
        <v>0</v>
      </c>
    </row>
    <row r="83" spans="2:17" ht="17.25" customHeight="1" x14ac:dyDescent="0.4">
      <c r="B83" s="329" t="s">
        <v>137</v>
      </c>
      <c r="C83" s="330"/>
      <c r="D83" s="200">
        <f>SUM(D79:D82)</f>
        <v>0</v>
      </c>
      <c r="E83" s="200">
        <f>SUM(E79:E82)</f>
        <v>0</v>
      </c>
      <c r="F83" s="200">
        <f>SUM(F79:F82)</f>
        <v>0</v>
      </c>
      <c r="G83" s="200">
        <f>SUM(G79:G82)</f>
        <v>0</v>
      </c>
      <c r="H83" s="200">
        <f>SUM(H79:H82)</f>
        <v>0</v>
      </c>
      <c r="I83" s="200">
        <f>SUM(I79:I82)</f>
        <v>0</v>
      </c>
      <c r="J83" s="200">
        <f>SUM(J79:J82)</f>
        <v>0</v>
      </c>
      <c r="K83" s="200">
        <f>SUM(K79:K82)</f>
        <v>0</v>
      </c>
      <c r="L83" s="200">
        <f>SUM(L79:L82)</f>
        <v>0</v>
      </c>
      <c r="M83" s="200">
        <f>SUM(M79:M82)</f>
        <v>0</v>
      </c>
      <c r="N83" s="200">
        <f>SUM(N79:N82)</f>
        <v>0</v>
      </c>
      <c r="O83" s="200">
        <f>SUM(O79:O82)</f>
        <v>0</v>
      </c>
      <c r="P83" s="200">
        <f>SUM(P79:P82)</f>
        <v>0</v>
      </c>
      <c r="Q83" s="201">
        <f ca="1">IF(설정!$C$2 = YEAR(TODAY()), AVERAGE(E83:INDEX(E83:P83, MONTH(TODAY()))), IF(설정!$C$2 &lt; YEAR(TODAY()), AVERAGE(E83:P83), 0))</f>
        <v>0</v>
      </c>
    </row>
    <row r="84" spans="2:17" ht="17.25" customHeight="1" x14ac:dyDescent="0.4">
      <c r="B84" s="343" t="s">
        <v>337</v>
      </c>
      <c r="C84" s="112" t="s">
        <v>338</v>
      </c>
      <c r="D84" s="196">
        <f>SUM(E84:P84)</f>
        <v>0</v>
      </c>
      <c r="E84" s="192">
        <f>'1월'!P86</f>
        <v>0</v>
      </c>
      <c r="F84" s="192">
        <f>'2월'!P86</f>
        <v>0</v>
      </c>
      <c r="G84" s="192">
        <f>'3월'!P86</f>
        <v>0</v>
      </c>
      <c r="H84" s="192">
        <f>'4월'!P86</f>
        <v>0</v>
      </c>
      <c r="I84" s="192">
        <f>'5월'!P86</f>
        <v>0</v>
      </c>
      <c r="J84" s="192">
        <f>'6월'!P86</f>
        <v>0</v>
      </c>
      <c r="K84" s="192">
        <f>'7월'!P86</f>
        <v>0</v>
      </c>
      <c r="L84" s="192">
        <f>'8월'!P86</f>
        <v>0</v>
      </c>
      <c r="M84" s="192">
        <f>'9월'!P86</f>
        <v>0</v>
      </c>
      <c r="N84" s="192">
        <f>'10월'!P86</f>
        <v>0</v>
      </c>
      <c r="O84" s="192">
        <f>'11월'!P86</f>
        <v>0</v>
      </c>
      <c r="P84" s="192">
        <f>'12월'!P86</f>
        <v>0</v>
      </c>
      <c r="Q84" s="204">
        <f ca="1">IF(설정!$C$2 = YEAR(TODAY()), AVERAGE(E84:INDEX(E84:P84, MONTH(TODAY()))), IF(설정!$C$2 &lt; YEAR(TODAY()), AVERAGE(E84:P84), 0))</f>
        <v>0</v>
      </c>
    </row>
    <row r="85" spans="2:17" ht="17.25" customHeight="1" x14ac:dyDescent="0.4">
      <c r="B85" s="344"/>
      <c r="C85" s="110" t="s">
        <v>339</v>
      </c>
      <c r="D85" s="198">
        <f>SUM(E85:P85)</f>
        <v>0</v>
      </c>
      <c r="E85" s="199">
        <f>'1월'!P87</f>
        <v>0</v>
      </c>
      <c r="F85" s="199">
        <f>'2월'!P87</f>
        <v>0</v>
      </c>
      <c r="G85" s="199">
        <f>'3월'!P87</f>
        <v>0</v>
      </c>
      <c r="H85" s="199">
        <f>'4월'!P87</f>
        <v>0</v>
      </c>
      <c r="I85" s="199">
        <f>'5월'!P87</f>
        <v>0</v>
      </c>
      <c r="J85" s="199">
        <f>'6월'!P87</f>
        <v>0</v>
      </c>
      <c r="K85" s="199">
        <f>'7월'!P87</f>
        <v>0</v>
      </c>
      <c r="L85" s="199">
        <f>'8월'!P87</f>
        <v>0</v>
      </c>
      <c r="M85" s="199">
        <f>'9월'!P87</f>
        <v>0</v>
      </c>
      <c r="N85" s="199">
        <f>'10월'!P87</f>
        <v>0</v>
      </c>
      <c r="O85" s="199">
        <f>'11월'!P87</f>
        <v>0</v>
      </c>
      <c r="P85" s="199">
        <f>'12월'!P87</f>
        <v>0</v>
      </c>
      <c r="Q85" s="194">
        <f ca="1">IF(설정!$C$2 = YEAR(TODAY()), AVERAGE(E85:INDEX(E85:P85, MONTH(TODAY()))), IF(설정!$C$2 &lt; YEAR(TODAY()), AVERAGE(E85:P85), 0))</f>
        <v>0</v>
      </c>
    </row>
    <row r="86" spans="2:17" ht="17.25" customHeight="1" x14ac:dyDescent="0.4">
      <c r="B86" s="344"/>
      <c r="C86" s="110" t="s">
        <v>340</v>
      </c>
      <c r="D86" s="198">
        <f>SUM(E86:P86)</f>
        <v>0</v>
      </c>
      <c r="E86" s="199">
        <f>'1월'!P88</f>
        <v>0</v>
      </c>
      <c r="F86" s="199">
        <f>'2월'!P88</f>
        <v>0</v>
      </c>
      <c r="G86" s="199">
        <f>'3월'!P88</f>
        <v>0</v>
      </c>
      <c r="H86" s="199">
        <f>'4월'!P88</f>
        <v>0</v>
      </c>
      <c r="I86" s="199">
        <f>'5월'!P88</f>
        <v>0</v>
      </c>
      <c r="J86" s="199">
        <f>'6월'!P88</f>
        <v>0</v>
      </c>
      <c r="K86" s="199">
        <f>'7월'!P88</f>
        <v>0</v>
      </c>
      <c r="L86" s="199">
        <f>'8월'!P88</f>
        <v>0</v>
      </c>
      <c r="M86" s="199">
        <f>'9월'!P88</f>
        <v>0</v>
      </c>
      <c r="N86" s="199">
        <f>'10월'!P88</f>
        <v>0</v>
      </c>
      <c r="O86" s="199">
        <f>'11월'!P88</f>
        <v>0</v>
      </c>
      <c r="P86" s="199">
        <f>'12월'!P88</f>
        <v>0</v>
      </c>
      <c r="Q86" s="194">
        <f ca="1">IF(설정!$C$2 = YEAR(TODAY()), AVERAGE(E86:INDEX(E86:P86, MONTH(TODAY()))), IF(설정!$C$2 &lt; YEAR(TODAY()), AVERAGE(E86:P86), 0))</f>
        <v>0</v>
      </c>
    </row>
    <row r="87" spans="2:17" ht="17.25" customHeight="1" x14ac:dyDescent="0.4">
      <c r="B87" s="329" t="s">
        <v>364</v>
      </c>
      <c r="C87" s="330"/>
      <c r="D87" s="200">
        <f>SUM(D84:D86)</f>
        <v>0</v>
      </c>
      <c r="E87" s="200">
        <f>SUM(E84:E86)</f>
        <v>0</v>
      </c>
      <c r="F87" s="200">
        <f>SUM(F84:F86)</f>
        <v>0</v>
      </c>
      <c r="G87" s="200">
        <f>SUM(G84:G86)</f>
        <v>0</v>
      </c>
      <c r="H87" s="200">
        <f>SUM(H84:H86)</f>
        <v>0</v>
      </c>
      <c r="I87" s="200">
        <f>SUM(I84:I86)</f>
        <v>0</v>
      </c>
      <c r="J87" s="200">
        <f>SUM(J84:J86)</f>
        <v>0</v>
      </c>
      <c r="K87" s="200">
        <f>SUM(K84:K86)</f>
        <v>0</v>
      </c>
      <c r="L87" s="200">
        <f>SUM(L84:L86)</f>
        <v>0</v>
      </c>
      <c r="M87" s="200">
        <f>SUM(M84:M86)</f>
        <v>0</v>
      </c>
      <c r="N87" s="200">
        <f>SUM(N84:N86)</f>
        <v>0</v>
      </c>
      <c r="O87" s="200">
        <f>SUM(O84:O86)</f>
        <v>0</v>
      </c>
      <c r="P87" s="200">
        <f>SUM(P84:P86)</f>
        <v>0</v>
      </c>
      <c r="Q87" s="201">
        <f ca="1">IF(설정!$C$2 = YEAR(TODAY()), AVERAGE(E87:INDEX(E87:P87, MONTH(TODAY()))), IF(설정!$C$2 &lt; YEAR(TODAY()), AVERAGE(E87:P87), 0))</f>
        <v>0</v>
      </c>
    </row>
    <row r="88" spans="2:17" ht="17.25" customHeight="1" x14ac:dyDescent="0.4">
      <c r="B88" s="343" t="s">
        <v>341</v>
      </c>
      <c r="C88" s="112" t="s">
        <v>342</v>
      </c>
      <c r="D88" s="196">
        <f>SUM(E88:P88)</f>
        <v>0</v>
      </c>
      <c r="E88" s="192">
        <f>'1월'!P91</f>
        <v>0</v>
      </c>
      <c r="F88" s="192">
        <f>'2월'!P91</f>
        <v>0</v>
      </c>
      <c r="G88" s="192">
        <f>'3월'!P91</f>
        <v>0</v>
      </c>
      <c r="H88" s="192">
        <f>'4월'!P91</f>
        <v>0</v>
      </c>
      <c r="I88" s="192">
        <f>'5월'!P91</f>
        <v>0</v>
      </c>
      <c r="J88" s="192">
        <f>'6월'!P91</f>
        <v>0</v>
      </c>
      <c r="K88" s="192">
        <f>'7월'!P91</f>
        <v>0</v>
      </c>
      <c r="L88" s="192">
        <f>'8월'!P91</f>
        <v>0</v>
      </c>
      <c r="M88" s="192">
        <f>'9월'!P91</f>
        <v>0</v>
      </c>
      <c r="N88" s="192">
        <f>'10월'!P91</f>
        <v>0</v>
      </c>
      <c r="O88" s="192">
        <f>'11월'!P91</f>
        <v>0</v>
      </c>
      <c r="P88" s="192">
        <f>'12월'!P91</f>
        <v>0</v>
      </c>
      <c r="Q88" s="204">
        <f ca="1">IF(설정!$C$2 = YEAR(TODAY()), AVERAGE(E88:INDEX(E88:P88, MONTH(TODAY()))), IF(설정!$C$2 &lt; YEAR(TODAY()), AVERAGE(E88:P88), 0))</f>
        <v>0</v>
      </c>
    </row>
    <row r="89" spans="2:17" ht="17.25" customHeight="1" x14ac:dyDescent="0.4">
      <c r="B89" s="344"/>
      <c r="C89" s="110" t="s">
        <v>343</v>
      </c>
      <c r="D89" s="198">
        <f>SUM(E89:P89)</f>
        <v>0</v>
      </c>
      <c r="E89" s="199">
        <f>'1월'!P92</f>
        <v>0</v>
      </c>
      <c r="F89" s="199">
        <f>'2월'!P92</f>
        <v>0</v>
      </c>
      <c r="G89" s="199">
        <f>'3월'!P92</f>
        <v>0</v>
      </c>
      <c r="H89" s="199">
        <f>'4월'!P92</f>
        <v>0</v>
      </c>
      <c r="I89" s="199">
        <f>'5월'!P92</f>
        <v>0</v>
      </c>
      <c r="J89" s="199">
        <f>'6월'!P92</f>
        <v>0</v>
      </c>
      <c r="K89" s="199">
        <f>'7월'!P92</f>
        <v>0</v>
      </c>
      <c r="L89" s="199">
        <f>'8월'!P92</f>
        <v>0</v>
      </c>
      <c r="M89" s="199">
        <f>'9월'!P92</f>
        <v>0</v>
      </c>
      <c r="N89" s="199">
        <f>'10월'!P92</f>
        <v>0</v>
      </c>
      <c r="O89" s="199">
        <f>'11월'!P92</f>
        <v>0</v>
      </c>
      <c r="P89" s="199">
        <f>'12월'!P92</f>
        <v>0</v>
      </c>
      <c r="Q89" s="194">
        <f ca="1">IF(설정!$C$2 = YEAR(TODAY()), AVERAGE(E89:INDEX(E89:P89, MONTH(TODAY()))), IF(설정!$C$2 &lt; YEAR(TODAY()), AVERAGE(E89:P89), 0))</f>
        <v>0</v>
      </c>
    </row>
    <row r="90" spans="2:17" ht="17.25" customHeight="1" x14ac:dyDescent="0.4">
      <c r="B90" s="344"/>
      <c r="C90" s="110" t="s">
        <v>344</v>
      </c>
      <c r="D90" s="198">
        <f>SUM(E90:P90)</f>
        <v>0</v>
      </c>
      <c r="E90" s="199">
        <f>'1월'!P93</f>
        <v>0</v>
      </c>
      <c r="F90" s="199">
        <f>'2월'!P93</f>
        <v>0</v>
      </c>
      <c r="G90" s="199">
        <f>'3월'!P93</f>
        <v>0</v>
      </c>
      <c r="H90" s="199">
        <f>'4월'!P93</f>
        <v>0</v>
      </c>
      <c r="I90" s="199">
        <f>'5월'!P93</f>
        <v>0</v>
      </c>
      <c r="J90" s="199">
        <f>'6월'!P93</f>
        <v>0</v>
      </c>
      <c r="K90" s="199">
        <f>'7월'!P93</f>
        <v>0</v>
      </c>
      <c r="L90" s="199">
        <f>'8월'!P93</f>
        <v>0</v>
      </c>
      <c r="M90" s="199">
        <f>'9월'!P93</f>
        <v>0</v>
      </c>
      <c r="N90" s="199">
        <f>'10월'!P93</f>
        <v>0</v>
      </c>
      <c r="O90" s="199">
        <f>'11월'!P93</f>
        <v>0</v>
      </c>
      <c r="P90" s="199">
        <f>'12월'!P93</f>
        <v>0</v>
      </c>
      <c r="Q90" s="194">
        <f ca="1">IF(설정!$C$2 = YEAR(TODAY()), AVERAGE(E90:INDEX(E90:P90, MONTH(TODAY()))), IF(설정!$C$2 &lt; YEAR(TODAY()), AVERAGE(E90:P90), 0))</f>
        <v>0</v>
      </c>
    </row>
    <row r="91" spans="2:17" ht="17.25" customHeight="1" x14ac:dyDescent="0.4">
      <c r="B91" s="344"/>
      <c r="C91" s="110" t="s">
        <v>345</v>
      </c>
      <c r="D91" s="198">
        <f>SUM(E91:P91)</f>
        <v>0</v>
      </c>
      <c r="E91" s="199">
        <f>'1월'!P94</f>
        <v>0</v>
      </c>
      <c r="F91" s="199">
        <f>'2월'!P94</f>
        <v>0</v>
      </c>
      <c r="G91" s="199">
        <f>'3월'!P94</f>
        <v>0</v>
      </c>
      <c r="H91" s="199">
        <f>'4월'!P94</f>
        <v>0</v>
      </c>
      <c r="I91" s="199">
        <f>'5월'!P94</f>
        <v>0</v>
      </c>
      <c r="J91" s="199">
        <f>'6월'!P94</f>
        <v>0</v>
      </c>
      <c r="K91" s="199">
        <f>'7월'!P94</f>
        <v>0</v>
      </c>
      <c r="L91" s="199">
        <f>'8월'!P94</f>
        <v>0</v>
      </c>
      <c r="M91" s="199">
        <f>'9월'!P94</f>
        <v>0</v>
      </c>
      <c r="N91" s="199">
        <f>'10월'!P94</f>
        <v>0</v>
      </c>
      <c r="O91" s="199">
        <f>'11월'!P94</f>
        <v>0</v>
      </c>
      <c r="P91" s="199">
        <f>'12월'!P94</f>
        <v>0</v>
      </c>
      <c r="Q91" s="194">
        <f ca="1">IF(설정!$C$2 = YEAR(TODAY()), AVERAGE(E91:INDEX(E91:P91, MONTH(TODAY()))), IF(설정!$C$2 &lt; YEAR(TODAY()), AVERAGE(E91:P91), 0))</f>
        <v>0</v>
      </c>
    </row>
    <row r="92" spans="2:17" ht="17.25" customHeight="1" x14ac:dyDescent="0.4">
      <c r="B92" s="344"/>
      <c r="C92" s="110" t="s">
        <v>346</v>
      </c>
      <c r="D92" s="198">
        <f>SUM(E92:P92)</f>
        <v>0</v>
      </c>
      <c r="E92" s="199">
        <f>'1월'!P95</f>
        <v>0</v>
      </c>
      <c r="F92" s="199">
        <f>'2월'!P95</f>
        <v>0</v>
      </c>
      <c r="G92" s="199">
        <f>'3월'!P95</f>
        <v>0</v>
      </c>
      <c r="H92" s="199">
        <f>'4월'!P95</f>
        <v>0</v>
      </c>
      <c r="I92" s="199">
        <f>'5월'!P95</f>
        <v>0</v>
      </c>
      <c r="J92" s="199">
        <f>'6월'!P95</f>
        <v>0</v>
      </c>
      <c r="K92" s="199">
        <f>'7월'!P95</f>
        <v>0</v>
      </c>
      <c r="L92" s="199">
        <f>'8월'!P95</f>
        <v>0</v>
      </c>
      <c r="M92" s="199">
        <f>'9월'!P95</f>
        <v>0</v>
      </c>
      <c r="N92" s="199">
        <f>'10월'!P95</f>
        <v>0</v>
      </c>
      <c r="O92" s="199">
        <f>'11월'!P95</f>
        <v>0</v>
      </c>
      <c r="P92" s="199">
        <f>'12월'!P95</f>
        <v>0</v>
      </c>
      <c r="Q92" s="194">
        <f ca="1">IF(설정!$C$2 = YEAR(TODAY()), AVERAGE(E92:INDEX(E92:P92, MONTH(TODAY()))), IF(설정!$C$2 &lt; YEAR(TODAY()), AVERAGE(E92:P92), 0))</f>
        <v>0</v>
      </c>
    </row>
    <row r="93" spans="2:17" ht="17.25" customHeight="1" x14ac:dyDescent="0.4">
      <c r="B93" s="329" t="s">
        <v>365</v>
      </c>
      <c r="C93" s="330"/>
      <c r="D93" s="200">
        <f>SUM(D88:D92)</f>
        <v>0</v>
      </c>
      <c r="E93" s="200">
        <f>SUM(E88:E92)</f>
        <v>0</v>
      </c>
      <c r="F93" s="200">
        <f>SUM(F88:F92)</f>
        <v>0</v>
      </c>
      <c r="G93" s="200">
        <f>SUM(G88:G92)</f>
        <v>0</v>
      </c>
      <c r="H93" s="200">
        <f>SUM(H88:H92)</f>
        <v>0</v>
      </c>
      <c r="I93" s="200">
        <f>SUM(I88:I92)</f>
        <v>0</v>
      </c>
      <c r="J93" s="200">
        <f>SUM(J88:J92)</f>
        <v>0</v>
      </c>
      <c r="K93" s="200">
        <f>SUM(K88:K92)</f>
        <v>0</v>
      </c>
      <c r="L93" s="200">
        <f>SUM(L88:L92)</f>
        <v>0</v>
      </c>
      <c r="M93" s="200">
        <f>SUM(M88:M92)</f>
        <v>0</v>
      </c>
      <c r="N93" s="200">
        <f>SUM(N88:N92)</f>
        <v>0</v>
      </c>
      <c r="O93" s="200">
        <f>SUM(O88:O92)</f>
        <v>0</v>
      </c>
      <c r="P93" s="200">
        <f>SUM(P88:P92)</f>
        <v>0</v>
      </c>
      <c r="Q93" s="201">
        <f ca="1">IF(설정!$C$2 = YEAR(TODAY()), AVERAGE(E93:INDEX(E93:P93, MONTH(TODAY()))), IF(설정!$C$2 &lt; YEAR(TODAY()), AVERAGE(E93:P93), 0))</f>
        <v>0</v>
      </c>
    </row>
    <row r="94" spans="2:17" ht="17.25" customHeight="1" x14ac:dyDescent="0.4">
      <c r="B94" s="343" t="s">
        <v>347</v>
      </c>
      <c r="C94" s="112" t="s">
        <v>348</v>
      </c>
      <c r="D94" s="196">
        <f>SUM(E94:P94)</f>
        <v>0</v>
      </c>
      <c r="E94" s="192">
        <f>'1월'!P98</f>
        <v>0</v>
      </c>
      <c r="F94" s="192">
        <f>'2월'!P98</f>
        <v>0</v>
      </c>
      <c r="G94" s="192">
        <f>'3월'!P98</f>
        <v>0</v>
      </c>
      <c r="H94" s="192">
        <f>'4월'!P98</f>
        <v>0</v>
      </c>
      <c r="I94" s="192">
        <f>'5월'!P98</f>
        <v>0</v>
      </c>
      <c r="J94" s="192">
        <f>'6월'!P98</f>
        <v>0</v>
      </c>
      <c r="K94" s="192">
        <f>'7월'!P98</f>
        <v>0</v>
      </c>
      <c r="L94" s="192">
        <f>'8월'!P98</f>
        <v>0</v>
      </c>
      <c r="M94" s="192">
        <f>'9월'!P98</f>
        <v>0</v>
      </c>
      <c r="N94" s="192">
        <f>'10월'!P98</f>
        <v>0</v>
      </c>
      <c r="O94" s="192">
        <f>'11월'!P98</f>
        <v>0</v>
      </c>
      <c r="P94" s="192">
        <f>'12월'!P98</f>
        <v>0</v>
      </c>
      <c r="Q94" s="204">
        <f ca="1">IF(설정!$C$2 = YEAR(TODAY()), AVERAGE(E94:INDEX(E94:P94, MONTH(TODAY()))), IF(설정!$C$2 &lt; YEAR(TODAY()), AVERAGE(E94:P94), 0))</f>
        <v>0</v>
      </c>
    </row>
    <row r="95" spans="2:17" ht="17.25" customHeight="1" x14ac:dyDescent="0.4">
      <c r="B95" s="344"/>
      <c r="C95" s="110" t="s">
        <v>349</v>
      </c>
      <c r="D95" s="198">
        <f>SUM(E95:P95)</f>
        <v>0</v>
      </c>
      <c r="E95" s="199">
        <f>'1월'!P99</f>
        <v>0</v>
      </c>
      <c r="F95" s="199">
        <f>'2월'!P99</f>
        <v>0</v>
      </c>
      <c r="G95" s="199">
        <f>'3월'!P99</f>
        <v>0</v>
      </c>
      <c r="H95" s="199">
        <f>'4월'!P99</f>
        <v>0</v>
      </c>
      <c r="I95" s="199">
        <f>'5월'!P99</f>
        <v>0</v>
      </c>
      <c r="J95" s="199">
        <f>'6월'!P99</f>
        <v>0</v>
      </c>
      <c r="K95" s="199">
        <f>'7월'!P99</f>
        <v>0</v>
      </c>
      <c r="L95" s="199">
        <f>'8월'!P99</f>
        <v>0</v>
      </c>
      <c r="M95" s="199">
        <f>'9월'!P99</f>
        <v>0</v>
      </c>
      <c r="N95" s="199">
        <f>'10월'!P99</f>
        <v>0</v>
      </c>
      <c r="O95" s="199">
        <f>'11월'!P99</f>
        <v>0</v>
      </c>
      <c r="P95" s="199">
        <f>'12월'!P99</f>
        <v>0</v>
      </c>
      <c r="Q95" s="194">
        <f ca="1">IF(설정!$C$2 = YEAR(TODAY()), AVERAGE(E95:INDEX(E95:P95, MONTH(TODAY()))), IF(설정!$C$2 &lt; YEAR(TODAY()), AVERAGE(E95:P95), 0))</f>
        <v>0</v>
      </c>
    </row>
    <row r="96" spans="2:17" ht="17.25" customHeight="1" x14ac:dyDescent="0.4">
      <c r="B96" s="344"/>
      <c r="C96" s="110" t="s">
        <v>350</v>
      </c>
      <c r="D96" s="198">
        <f>SUM(E96:P96)</f>
        <v>0</v>
      </c>
      <c r="E96" s="199">
        <f>'1월'!P100</f>
        <v>0</v>
      </c>
      <c r="F96" s="199">
        <f>'2월'!P100</f>
        <v>0</v>
      </c>
      <c r="G96" s="199">
        <f>'3월'!P100</f>
        <v>0</v>
      </c>
      <c r="H96" s="199">
        <f>'4월'!P100</f>
        <v>0</v>
      </c>
      <c r="I96" s="199">
        <f>'5월'!P100</f>
        <v>0</v>
      </c>
      <c r="J96" s="199">
        <f>'6월'!P100</f>
        <v>0</v>
      </c>
      <c r="K96" s="199">
        <f>'7월'!P100</f>
        <v>0</v>
      </c>
      <c r="L96" s="199">
        <f>'8월'!P100</f>
        <v>0</v>
      </c>
      <c r="M96" s="199">
        <f>'9월'!P100</f>
        <v>0</v>
      </c>
      <c r="N96" s="199">
        <f>'10월'!P100</f>
        <v>0</v>
      </c>
      <c r="O96" s="199">
        <f>'11월'!P100</f>
        <v>0</v>
      </c>
      <c r="P96" s="199">
        <f>'12월'!P100</f>
        <v>0</v>
      </c>
      <c r="Q96" s="194">
        <f ca="1">IF(설정!$C$2 = YEAR(TODAY()), AVERAGE(E96:INDEX(E96:P96, MONTH(TODAY()))), IF(설정!$C$2 &lt; YEAR(TODAY()), AVERAGE(E96:P96), 0))</f>
        <v>0</v>
      </c>
    </row>
    <row r="97" spans="2:17" ht="17.25" customHeight="1" x14ac:dyDescent="0.4">
      <c r="B97" s="329" t="s">
        <v>366</v>
      </c>
      <c r="C97" s="330"/>
      <c r="D97" s="200">
        <f>SUM(D94:D96)</f>
        <v>0</v>
      </c>
      <c r="E97" s="200">
        <f>SUM(E94:E96)</f>
        <v>0</v>
      </c>
      <c r="F97" s="200">
        <f>SUM(F94:F96)</f>
        <v>0</v>
      </c>
      <c r="G97" s="200">
        <f>SUM(G94:G96)</f>
        <v>0</v>
      </c>
      <c r="H97" s="200">
        <f>SUM(H94:H96)</f>
        <v>0</v>
      </c>
      <c r="I97" s="200">
        <f>SUM(I94:I96)</f>
        <v>0</v>
      </c>
      <c r="J97" s="200">
        <f>SUM(J94:J96)</f>
        <v>0</v>
      </c>
      <c r="K97" s="200">
        <f>SUM(K94:K96)</f>
        <v>0</v>
      </c>
      <c r="L97" s="200">
        <f>SUM(L94:L96)</f>
        <v>0</v>
      </c>
      <c r="M97" s="200">
        <f>SUM(M94:M96)</f>
        <v>0</v>
      </c>
      <c r="N97" s="200">
        <f>SUM(N94:N96)</f>
        <v>0</v>
      </c>
      <c r="O97" s="200">
        <f>SUM(O94:O96)</f>
        <v>0</v>
      </c>
      <c r="P97" s="200">
        <f>SUM(P94:P96)</f>
        <v>0</v>
      </c>
      <c r="Q97" s="201">
        <f ca="1">IF(설정!$C$2 = YEAR(TODAY()), AVERAGE(E97:INDEX(E97:P97, MONTH(TODAY()))), IF(설정!$C$2 &lt; YEAR(TODAY()), AVERAGE(E97:P97), 0))</f>
        <v>0</v>
      </c>
    </row>
    <row r="98" spans="2:17" ht="17.25" customHeight="1" x14ac:dyDescent="0.4">
      <c r="B98" s="343" t="s">
        <v>135</v>
      </c>
      <c r="C98" s="112" t="s">
        <v>351</v>
      </c>
      <c r="D98" s="196">
        <f>SUM(E98:P98)</f>
        <v>0</v>
      </c>
      <c r="E98" s="192">
        <f>'1월'!P103</f>
        <v>0</v>
      </c>
      <c r="F98" s="192">
        <f>'2월'!P103</f>
        <v>0</v>
      </c>
      <c r="G98" s="192">
        <f>'3월'!P103</f>
        <v>0</v>
      </c>
      <c r="H98" s="192">
        <f>'4월'!P103</f>
        <v>0</v>
      </c>
      <c r="I98" s="192">
        <f>'5월'!P103</f>
        <v>0</v>
      </c>
      <c r="J98" s="192">
        <f>'6월'!P103</f>
        <v>0</v>
      </c>
      <c r="K98" s="192">
        <f>'7월'!P103</f>
        <v>0</v>
      </c>
      <c r="L98" s="192">
        <f>'8월'!P103</f>
        <v>0</v>
      </c>
      <c r="M98" s="192">
        <f>'9월'!P103</f>
        <v>0</v>
      </c>
      <c r="N98" s="192">
        <f>'10월'!P103</f>
        <v>0</v>
      </c>
      <c r="O98" s="192">
        <f>'11월'!P103</f>
        <v>0</v>
      </c>
      <c r="P98" s="192">
        <f>'12월'!P103</f>
        <v>0</v>
      </c>
      <c r="Q98" s="204">
        <f ca="1">IF(설정!$C$2 = YEAR(TODAY()), AVERAGE(E98:INDEX(E98:P98, MONTH(TODAY()))), IF(설정!$C$2 &lt; YEAR(TODAY()), AVERAGE(E98:P98), 0))</f>
        <v>0</v>
      </c>
    </row>
    <row r="99" spans="2:17" ht="17.25" customHeight="1" x14ac:dyDescent="0.4">
      <c r="B99" s="344"/>
      <c r="C99" s="110" t="s">
        <v>352</v>
      </c>
      <c r="D99" s="198">
        <f>SUM(E99:P99)</f>
        <v>0</v>
      </c>
      <c r="E99" s="199">
        <f>'1월'!P104</f>
        <v>0</v>
      </c>
      <c r="F99" s="199">
        <f>'2월'!P104</f>
        <v>0</v>
      </c>
      <c r="G99" s="199">
        <f>'3월'!P104</f>
        <v>0</v>
      </c>
      <c r="H99" s="199">
        <f>'4월'!P104</f>
        <v>0</v>
      </c>
      <c r="I99" s="199">
        <f>'5월'!P104</f>
        <v>0</v>
      </c>
      <c r="J99" s="199">
        <f>'6월'!P104</f>
        <v>0</v>
      </c>
      <c r="K99" s="199">
        <f>'7월'!P104</f>
        <v>0</v>
      </c>
      <c r="L99" s="199">
        <f>'8월'!P104</f>
        <v>0</v>
      </c>
      <c r="M99" s="199">
        <f>'9월'!P104</f>
        <v>0</v>
      </c>
      <c r="N99" s="199">
        <f>'10월'!P104</f>
        <v>0</v>
      </c>
      <c r="O99" s="199">
        <f>'11월'!P104</f>
        <v>0</v>
      </c>
      <c r="P99" s="199">
        <f>'12월'!P104</f>
        <v>0</v>
      </c>
      <c r="Q99" s="194">
        <f ca="1">IF(설정!$C$2 = YEAR(TODAY()), AVERAGE(E99:INDEX(E99:P99, MONTH(TODAY()))), IF(설정!$C$2 &lt; YEAR(TODAY()), AVERAGE(E99:P99), 0))</f>
        <v>0</v>
      </c>
    </row>
    <row r="100" spans="2:17" ht="17.25" customHeight="1" x14ac:dyDescent="0.4">
      <c r="B100" s="344"/>
      <c r="C100" s="110" t="s">
        <v>353</v>
      </c>
      <c r="D100" s="198">
        <f>SUM(E100:P100)</f>
        <v>0</v>
      </c>
      <c r="E100" s="199">
        <f>'1월'!P105</f>
        <v>0</v>
      </c>
      <c r="F100" s="199">
        <f>'2월'!P105</f>
        <v>0</v>
      </c>
      <c r="G100" s="199">
        <f>'3월'!P105</f>
        <v>0</v>
      </c>
      <c r="H100" s="199">
        <f>'4월'!P105</f>
        <v>0</v>
      </c>
      <c r="I100" s="199">
        <f>'5월'!P105</f>
        <v>0</v>
      </c>
      <c r="J100" s="199">
        <f>'6월'!P105</f>
        <v>0</v>
      </c>
      <c r="K100" s="199">
        <f>'7월'!P105</f>
        <v>0</v>
      </c>
      <c r="L100" s="199">
        <f>'8월'!P105</f>
        <v>0</v>
      </c>
      <c r="M100" s="199">
        <f>'9월'!P105</f>
        <v>0</v>
      </c>
      <c r="N100" s="199">
        <f>'10월'!P105</f>
        <v>0</v>
      </c>
      <c r="O100" s="199">
        <f>'11월'!P105</f>
        <v>0</v>
      </c>
      <c r="P100" s="199">
        <f>'12월'!P105</f>
        <v>0</v>
      </c>
      <c r="Q100" s="194">
        <f ca="1">IF(설정!$C$2 = YEAR(TODAY()), AVERAGE(E100:INDEX(E100:P100, MONTH(TODAY()))), IF(설정!$C$2 &lt; YEAR(TODAY()), AVERAGE(E100:P100), 0))</f>
        <v>0</v>
      </c>
    </row>
    <row r="101" spans="2:17" ht="17.25" customHeight="1" x14ac:dyDescent="0.4">
      <c r="B101" s="344"/>
      <c r="C101" s="110" t="s">
        <v>354</v>
      </c>
      <c r="D101" s="198">
        <f>SUM(E101:P101)</f>
        <v>0</v>
      </c>
      <c r="E101" s="199">
        <f>'1월'!P106</f>
        <v>0</v>
      </c>
      <c r="F101" s="199">
        <f>'2월'!P106</f>
        <v>0</v>
      </c>
      <c r="G101" s="199">
        <f>'3월'!P106</f>
        <v>0</v>
      </c>
      <c r="H101" s="199">
        <f>'4월'!P106</f>
        <v>0</v>
      </c>
      <c r="I101" s="199">
        <f>'5월'!P106</f>
        <v>0</v>
      </c>
      <c r="J101" s="199">
        <f>'6월'!P106</f>
        <v>0</v>
      </c>
      <c r="K101" s="199">
        <f>'7월'!P106</f>
        <v>0</v>
      </c>
      <c r="L101" s="199">
        <f>'8월'!P106</f>
        <v>0</v>
      </c>
      <c r="M101" s="199">
        <f>'9월'!P106</f>
        <v>0</v>
      </c>
      <c r="N101" s="199">
        <f>'10월'!P106</f>
        <v>0</v>
      </c>
      <c r="O101" s="199">
        <f>'11월'!P106</f>
        <v>0</v>
      </c>
      <c r="P101" s="199">
        <f>'12월'!P106</f>
        <v>0</v>
      </c>
      <c r="Q101" s="194">
        <f ca="1">IF(설정!$C$2 = YEAR(TODAY()), AVERAGE(E101:INDEX(E101:P101, MONTH(TODAY()))), IF(설정!$C$2 &lt; YEAR(TODAY()), AVERAGE(E101:P101), 0))</f>
        <v>0</v>
      </c>
    </row>
    <row r="102" spans="2:17" ht="17.25" customHeight="1" x14ac:dyDescent="0.4">
      <c r="B102" s="329" t="s">
        <v>138</v>
      </c>
      <c r="C102" s="330"/>
      <c r="D102" s="200">
        <f>SUM(D98:D101)</f>
        <v>0</v>
      </c>
      <c r="E102" s="200">
        <f>SUM(E98:E101)</f>
        <v>0</v>
      </c>
      <c r="F102" s="200">
        <f>SUM(F98:F101)</f>
        <v>0</v>
      </c>
      <c r="G102" s="200">
        <f>SUM(G98:G101)</f>
        <v>0</v>
      </c>
      <c r="H102" s="200">
        <f>SUM(H98:H101)</f>
        <v>0</v>
      </c>
      <c r="I102" s="200">
        <f>SUM(I98:I101)</f>
        <v>0</v>
      </c>
      <c r="J102" s="200">
        <f>SUM(J98:J101)</f>
        <v>0</v>
      </c>
      <c r="K102" s="200">
        <f>SUM(K98:K101)</f>
        <v>0</v>
      </c>
      <c r="L102" s="200">
        <f>SUM(L98:L101)</f>
        <v>0</v>
      </c>
      <c r="M102" s="200">
        <f>SUM(M98:M101)</f>
        <v>0</v>
      </c>
      <c r="N102" s="200">
        <f>SUM(N98:N101)</f>
        <v>0</v>
      </c>
      <c r="O102" s="200">
        <f>SUM(O98:O101)</f>
        <v>0</v>
      </c>
      <c r="P102" s="200">
        <f>SUM(P98:P101)</f>
        <v>0</v>
      </c>
      <c r="Q102" s="201">
        <f ca="1">IF(설정!$C$2 = YEAR(TODAY()), AVERAGE(E102:INDEX(E102:P102, MONTH(TODAY()))), IF(설정!$C$2 &lt; YEAR(TODAY()), AVERAGE(E102:P102), 0))</f>
        <v>0</v>
      </c>
    </row>
    <row r="103" spans="2:17" ht="17.25" customHeight="1" x14ac:dyDescent="0.4">
      <c r="B103" s="111" t="s">
        <v>355</v>
      </c>
      <c r="C103" s="112" t="s">
        <v>356</v>
      </c>
      <c r="D103" s="196">
        <f>SUM(E103:P103)</f>
        <v>0</v>
      </c>
      <c r="E103" s="192">
        <f>'1월'!P109</f>
        <v>0</v>
      </c>
      <c r="F103" s="192">
        <f>'2월'!P109</f>
        <v>0</v>
      </c>
      <c r="G103" s="192">
        <f>'3월'!P109</f>
        <v>0</v>
      </c>
      <c r="H103" s="192">
        <f>'4월'!P109</f>
        <v>0</v>
      </c>
      <c r="I103" s="192">
        <f>'5월'!P109</f>
        <v>0</v>
      </c>
      <c r="J103" s="192">
        <f>'6월'!P109</f>
        <v>0</v>
      </c>
      <c r="K103" s="192">
        <f>'7월'!P109</f>
        <v>0</v>
      </c>
      <c r="L103" s="192">
        <f>'8월'!P109</f>
        <v>0</v>
      </c>
      <c r="M103" s="192">
        <f>'9월'!P109</f>
        <v>0</v>
      </c>
      <c r="N103" s="192">
        <f>'10월'!P109</f>
        <v>0</v>
      </c>
      <c r="O103" s="192">
        <f>'11월'!P109</f>
        <v>0</v>
      </c>
      <c r="P103" s="192">
        <f>'12월'!P109</f>
        <v>0</v>
      </c>
      <c r="Q103" s="204">
        <f ca="1">IF(설정!$C$2 = YEAR(TODAY()), AVERAGE(E103:INDEX(E103:P103, MONTH(TODAY()))), IF(설정!$C$2 &lt; YEAR(TODAY()), AVERAGE(E103:P103), 0))</f>
        <v>0</v>
      </c>
    </row>
    <row r="104" spans="2:17" ht="17.25" customHeight="1" x14ac:dyDescent="0.4">
      <c r="B104" s="329" t="s">
        <v>367</v>
      </c>
      <c r="C104" s="330"/>
      <c r="D104" s="200">
        <f>SUM(D103:D103)</f>
        <v>0</v>
      </c>
      <c r="E104" s="200">
        <f>SUM(E103:E103)</f>
        <v>0</v>
      </c>
      <c r="F104" s="200">
        <f>SUM(F103:F103)</f>
        <v>0</v>
      </c>
      <c r="G104" s="200">
        <f>SUM(G103:G103)</f>
        <v>0</v>
      </c>
      <c r="H104" s="200">
        <f>SUM(H103:H103)</f>
        <v>0</v>
      </c>
      <c r="I104" s="200">
        <f>SUM(I103:I103)</f>
        <v>0</v>
      </c>
      <c r="J104" s="200">
        <f>SUM(J103:J103)</f>
        <v>0</v>
      </c>
      <c r="K104" s="200">
        <f>SUM(K103:K103)</f>
        <v>0</v>
      </c>
      <c r="L104" s="200">
        <f>SUM(L103:L103)</f>
        <v>0</v>
      </c>
      <c r="M104" s="200">
        <f>SUM(M103:M103)</f>
        <v>0</v>
      </c>
      <c r="N104" s="200">
        <f>SUM(N103:N103)</f>
        <v>0</v>
      </c>
      <c r="O104" s="200">
        <f>SUM(O103:O103)</f>
        <v>0</v>
      </c>
      <c r="P104" s="200">
        <f>SUM(P103:P103)</f>
        <v>0</v>
      </c>
      <c r="Q104" s="201">
        <f ca="1">IF(설정!$C$2 = YEAR(TODAY()), AVERAGE(E104:INDEX(E104:P104, MONTH(TODAY()))), IF(설정!$C$2 &lt; YEAR(TODAY()), AVERAGE(E104:P104), 0))</f>
        <v>0</v>
      </c>
    </row>
    <row r="105" spans="2:17" ht="17.25" customHeight="1" x14ac:dyDescent="0.4">
      <c r="B105" s="343" t="s">
        <v>357</v>
      </c>
      <c r="C105" s="112" t="s">
        <v>358</v>
      </c>
      <c r="D105" s="196">
        <f>SUM(E105:P105)</f>
        <v>0</v>
      </c>
      <c r="E105" s="192">
        <f>'1월'!P112</f>
        <v>0</v>
      </c>
      <c r="F105" s="192">
        <f>'2월'!P112</f>
        <v>0</v>
      </c>
      <c r="G105" s="192">
        <f>'3월'!P112</f>
        <v>0</v>
      </c>
      <c r="H105" s="192">
        <f>'4월'!P112</f>
        <v>0</v>
      </c>
      <c r="I105" s="192">
        <f>'5월'!P112</f>
        <v>0</v>
      </c>
      <c r="J105" s="192">
        <f>'6월'!P112</f>
        <v>0</v>
      </c>
      <c r="K105" s="192">
        <f>'7월'!P112</f>
        <v>0</v>
      </c>
      <c r="L105" s="192">
        <f>'8월'!P112</f>
        <v>0</v>
      </c>
      <c r="M105" s="192">
        <f>'9월'!P112</f>
        <v>0</v>
      </c>
      <c r="N105" s="192">
        <f>'10월'!P112</f>
        <v>0</v>
      </c>
      <c r="O105" s="192">
        <f>'11월'!P112</f>
        <v>0</v>
      </c>
      <c r="P105" s="192">
        <f>'12월'!P112</f>
        <v>0</v>
      </c>
      <c r="Q105" s="204">
        <f ca="1">IF(설정!$C$2 = YEAR(TODAY()), AVERAGE(E105:INDEX(E105:P105, MONTH(TODAY()))), IF(설정!$C$2 &lt; YEAR(TODAY()), AVERAGE(E105:P105), 0))</f>
        <v>0</v>
      </c>
    </row>
    <row r="106" spans="2:17" ht="17.25" customHeight="1" x14ac:dyDescent="0.4">
      <c r="B106" s="344"/>
      <c r="C106" s="110" t="s">
        <v>359</v>
      </c>
      <c r="D106" s="198">
        <f>SUM(E106:P106)</f>
        <v>0</v>
      </c>
      <c r="E106" s="199">
        <f>'1월'!P113</f>
        <v>0</v>
      </c>
      <c r="F106" s="199">
        <f>'2월'!P113</f>
        <v>0</v>
      </c>
      <c r="G106" s="199">
        <f>'3월'!P113</f>
        <v>0</v>
      </c>
      <c r="H106" s="199">
        <f>'4월'!P113</f>
        <v>0</v>
      </c>
      <c r="I106" s="199">
        <f>'5월'!P113</f>
        <v>0</v>
      </c>
      <c r="J106" s="199">
        <f>'6월'!P113</f>
        <v>0</v>
      </c>
      <c r="K106" s="199">
        <f>'7월'!P113</f>
        <v>0</v>
      </c>
      <c r="L106" s="199">
        <f>'8월'!P113</f>
        <v>0</v>
      </c>
      <c r="M106" s="199">
        <f>'9월'!P113</f>
        <v>0</v>
      </c>
      <c r="N106" s="199">
        <f>'10월'!P113</f>
        <v>0</v>
      </c>
      <c r="O106" s="199">
        <f>'11월'!P113</f>
        <v>0</v>
      </c>
      <c r="P106" s="199">
        <f>'12월'!P113</f>
        <v>0</v>
      </c>
      <c r="Q106" s="194">
        <f ca="1">IF(설정!$C$2 = YEAR(TODAY()), AVERAGE(E106:INDEX(E106:P106, MONTH(TODAY()))), IF(설정!$C$2 &lt; YEAR(TODAY()), AVERAGE(E106:P106), 0))</f>
        <v>0</v>
      </c>
    </row>
    <row r="107" spans="2:17" ht="17.25" customHeight="1" x14ac:dyDescent="0.4">
      <c r="B107" s="329" t="s">
        <v>368</v>
      </c>
      <c r="C107" s="330"/>
      <c r="D107" s="200">
        <f>SUM(D105:D106)</f>
        <v>0</v>
      </c>
      <c r="E107" s="200">
        <f>SUM(E105:E106)</f>
        <v>0</v>
      </c>
      <c r="F107" s="200">
        <f>SUM(F105:F106)</f>
        <v>0</v>
      </c>
      <c r="G107" s="200">
        <f>SUM(G105:G106)</f>
        <v>0</v>
      </c>
      <c r="H107" s="200">
        <f>SUM(H105:H106)</f>
        <v>0</v>
      </c>
      <c r="I107" s="200">
        <f>SUM(I105:I106)</f>
        <v>0</v>
      </c>
      <c r="J107" s="200">
        <f>SUM(J105:J106)</f>
        <v>0</v>
      </c>
      <c r="K107" s="200">
        <f>SUM(K105:K106)</f>
        <v>0</v>
      </c>
      <c r="L107" s="200">
        <f>SUM(L105:L106)</f>
        <v>0</v>
      </c>
      <c r="M107" s="200">
        <f>SUM(M105:M106)</f>
        <v>0</v>
      </c>
      <c r="N107" s="200">
        <f>SUM(N105:N106)</f>
        <v>0</v>
      </c>
      <c r="O107" s="200">
        <f>SUM(O105:O106)</f>
        <v>0</v>
      </c>
      <c r="P107" s="200">
        <f>SUM(P105:P106)</f>
        <v>0</v>
      </c>
      <c r="Q107" s="201">
        <f ca="1">IF(설정!$C$2 = YEAR(TODAY()), AVERAGE(E107:INDEX(E107:P107, MONTH(TODAY()))), IF(설정!$C$2 &lt; YEAR(TODAY()), AVERAGE(E107:P107), 0))</f>
        <v>0</v>
      </c>
    </row>
    <row r="108" spans="2:17" ht="17.25" customHeight="1" x14ac:dyDescent="0.4">
      <c r="B108" s="358" t="s">
        <v>69</v>
      </c>
      <c r="C108" s="359"/>
      <c r="D108" s="205">
        <f>SUMIF(B62:B107, "=*합계", D62:D107)</f>
        <v>0</v>
      </c>
      <c r="E108" s="205">
        <f>SUMIF(B62:B107, "=*합계", E62:E107)</f>
        <v>0</v>
      </c>
      <c r="F108" s="205">
        <f>SUMIF(B62:B107, "=*합계", F62:F107)</f>
        <v>0</v>
      </c>
      <c r="G108" s="205">
        <f>SUMIF(B62:B107, "=*합계", G62:G107)</f>
        <v>0</v>
      </c>
      <c r="H108" s="205">
        <f>SUMIF(B62:B107, "=*합계", H62:H107)</f>
        <v>0</v>
      </c>
      <c r="I108" s="205">
        <f>SUMIF(B62:B107, "=*합계", I62:I107)</f>
        <v>0</v>
      </c>
      <c r="J108" s="205">
        <f>SUMIF(B62:B107, "=*합계", J62:J107)</f>
        <v>0</v>
      </c>
      <c r="K108" s="205">
        <f>SUMIF(B62:B107, "=*합계", K62:K107)</f>
        <v>0</v>
      </c>
      <c r="L108" s="205">
        <f>SUMIF(B62:B107, "=*합계", L62:L107)</f>
        <v>0</v>
      </c>
      <c r="M108" s="205">
        <f>SUMIF(B62:B107, "=*합계", M62:M107)</f>
        <v>0</v>
      </c>
      <c r="N108" s="205">
        <f>SUMIF(B62:B107, "=*합계", N62:N107)</f>
        <v>0</v>
      </c>
      <c r="O108" s="205">
        <f>SUMIF(B62:B107, "=*합계", O62:O107)</f>
        <v>0</v>
      </c>
      <c r="P108" s="205">
        <f>SUMIF(B62:B107, "=*합계", P62:P107)</f>
        <v>0</v>
      </c>
      <c r="Q108" s="206">
        <f ca="1">IF(설정!$C$2 = YEAR(TODAY()), AVERAGE(E108:INDEX(E108:P108, MONTH(TODAY()))), IF(설정!$C$2 &lt; YEAR(TODAY()), AVERAGE(E108:P108), 0))</f>
        <v>0</v>
      </c>
    </row>
    <row r="110" spans="2:17" ht="17.25" customHeight="1" x14ac:dyDescent="0.4">
      <c r="B110" s="345" t="s">
        <v>154</v>
      </c>
      <c r="C110" s="345"/>
      <c r="D110" s="345"/>
      <c r="E110" s="345"/>
      <c r="F110" s="345"/>
      <c r="G110" s="345"/>
      <c r="H110" s="334"/>
      <c r="I110" s="334"/>
      <c r="J110" s="334"/>
      <c r="K110" s="334"/>
      <c r="L110" s="334"/>
      <c r="M110" s="334"/>
      <c r="N110" s="334"/>
      <c r="O110" s="334"/>
      <c r="P110" s="334"/>
      <c r="Q110" s="334"/>
    </row>
    <row r="111" spans="2:17" ht="17.25" customHeight="1" x14ac:dyDescent="0.4">
      <c r="B111" s="325" t="s">
        <v>85</v>
      </c>
      <c r="C111" s="325" t="s">
        <v>66</v>
      </c>
      <c r="D111" s="325" t="s">
        <v>141</v>
      </c>
      <c r="E111" s="325" t="s">
        <v>57</v>
      </c>
      <c r="F111" s="325" t="s">
        <v>103</v>
      </c>
      <c r="G111" s="325" t="s">
        <v>105</v>
      </c>
      <c r="H111" s="325" t="s">
        <v>109</v>
      </c>
      <c r="I111" s="325" t="s">
        <v>107</v>
      </c>
      <c r="J111" s="325" t="s">
        <v>111</v>
      </c>
      <c r="K111" s="325" t="s">
        <v>113</v>
      </c>
      <c r="L111" s="325" t="s">
        <v>115</v>
      </c>
      <c r="M111" s="325" t="s">
        <v>117</v>
      </c>
      <c r="N111" s="325" t="s">
        <v>120</v>
      </c>
      <c r="O111" s="325" t="s">
        <v>121</v>
      </c>
      <c r="P111" s="325" t="s">
        <v>123</v>
      </c>
      <c r="Q111" s="325" t="s">
        <v>153</v>
      </c>
    </row>
    <row r="112" spans="2:17" ht="17.25" customHeight="1" x14ac:dyDescent="0.4">
      <c r="B112" s="343" t="s">
        <v>64</v>
      </c>
      <c r="C112" s="112" t="s">
        <v>20</v>
      </c>
      <c r="D112" s="196">
        <f ca="1">SUM(E112:P112)</f>
        <v>0</v>
      </c>
      <c r="E112" s="192">
        <f ca="1">'1월'!S48</f>
        <v>0</v>
      </c>
      <c r="F112" s="192">
        <f ca="1">'2월'!S48</f>
        <v>0</v>
      </c>
      <c r="G112" s="192">
        <f ca="1">'3월'!S48</f>
        <v>0</v>
      </c>
      <c r="H112" s="192">
        <f ca="1">'4월'!S48</f>
        <v>0</v>
      </c>
      <c r="I112" s="192">
        <f ca="1">'5월'!S48</f>
        <v>0</v>
      </c>
      <c r="J112" s="192">
        <f ca="1">'6월'!S48</f>
        <v>0</v>
      </c>
      <c r="K112" s="192">
        <f ca="1">'7월'!S48</f>
        <v>0</v>
      </c>
      <c r="L112" s="192">
        <f ca="1">'8월'!S48</f>
        <v>0</v>
      </c>
      <c r="M112" s="192">
        <f ca="1">'9월'!S48</f>
        <v>0</v>
      </c>
      <c r="N112" s="192">
        <f ca="1">'10월'!S48</f>
        <v>0</v>
      </c>
      <c r="O112" s="192">
        <f ca="1">'11월'!S48</f>
        <v>0</v>
      </c>
      <c r="P112" s="192">
        <f ca="1">'12월'!S48</f>
        <v>0</v>
      </c>
      <c r="Q112" s="204">
        <f ca="1">IF(설정!$C$2 = YEAR(TODAY()), AVERAGE(E112:INDEX(E112:P112, MONTH(TODAY()))), IF(설정!$C$2 &lt; YEAR(TODAY()), AVERAGE(E112:P112), 0))</f>
        <v>0</v>
      </c>
    </row>
    <row r="113" spans="2:17" ht="17.25" customHeight="1" x14ac:dyDescent="0.4">
      <c r="B113" s="344"/>
      <c r="C113" s="110" t="s">
        <v>21</v>
      </c>
      <c r="D113" s="198">
        <f ca="1">SUM(E113:P113)</f>
        <v>0</v>
      </c>
      <c r="E113" s="199">
        <f ca="1">'1월'!S49</f>
        <v>0</v>
      </c>
      <c r="F113" s="199">
        <f ca="1">'2월'!S49</f>
        <v>0</v>
      </c>
      <c r="G113" s="199">
        <f ca="1">'3월'!S49</f>
        <v>0</v>
      </c>
      <c r="H113" s="199">
        <f ca="1">'4월'!S49</f>
        <v>0</v>
      </c>
      <c r="I113" s="199">
        <f ca="1">'5월'!S49</f>
        <v>0</v>
      </c>
      <c r="J113" s="199">
        <f ca="1">'6월'!S49</f>
        <v>0</v>
      </c>
      <c r="K113" s="199">
        <f ca="1">'7월'!S49</f>
        <v>0</v>
      </c>
      <c r="L113" s="199">
        <f ca="1">'8월'!S49</f>
        <v>0</v>
      </c>
      <c r="M113" s="199">
        <f ca="1">'9월'!S49</f>
        <v>0</v>
      </c>
      <c r="N113" s="199">
        <f ca="1">'10월'!S49</f>
        <v>0</v>
      </c>
      <c r="O113" s="199">
        <f ca="1">'11월'!S49</f>
        <v>0</v>
      </c>
      <c r="P113" s="199">
        <f ca="1">'12월'!S49</f>
        <v>0</v>
      </c>
      <c r="Q113" s="194">
        <f ca="1">IF(설정!$C$2 = YEAR(TODAY()), AVERAGE(E113:INDEX(E113:P113, MONTH(TODAY()))), IF(설정!$C$2 &lt; YEAR(TODAY()), AVERAGE(E113:P113), 0))</f>
        <v>0</v>
      </c>
    </row>
    <row r="114" spans="2:17" ht="17.25" customHeight="1" x14ac:dyDescent="0.4">
      <c r="B114" s="344"/>
      <c r="C114" s="110" t="s">
        <v>22</v>
      </c>
      <c r="D114" s="198">
        <f ca="1">SUM(E114:P114)</f>
        <v>0</v>
      </c>
      <c r="E114" s="199">
        <f ca="1">'1월'!S50</f>
        <v>0</v>
      </c>
      <c r="F114" s="199">
        <f ca="1">'2월'!S50</f>
        <v>0</v>
      </c>
      <c r="G114" s="199">
        <f ca="1">'3월'!S50</f>
        <v>0</v>
      </c>
      <c r="H114" s="199">
        <f ca="1">'4월'!S50</f>
        <v>0</v>
      </c>
      <c r="I114" s="199">
        <f ca="1">'5월'!S50</f>
        <v>0</v>
      </c>
      <c r="J114" s="199">
        <f ca="1">'6월'!S50</f>
        <v>0</v>
      </c>
      <c r="K114" s="199">
        <f ca="1">'7월'!S50</f>
        <v>0</v>
      </c>
      <c r="L114" s="199">
        <f ca="1">'8월'!S50</f>
        <v>0</v>
      </c>
      <c r="M114" s="199">
        <f ca="1">'9월'!S50</f>
        <v>0</v>
      </c>
      <c r="N114" s="199">
        <f ca="1">'10월'!S50</f>
        <v>0</v>
      </c>
      <c r="O114" s="199">
        <f ca="1">'11월'!S50</f>
        <v>0</v>
      </c>
      <c r="P114" s="199">
        <f ca="1">'12월'!S50</f>
        <v>0</v>
      </c>
      <c r="Q114" s="194">
        <f ca="1">IF(설정!$C$2 = YEAR(TODAY()), AVERAGE(E114:INDEX(E114:P114, MONTH(TODAY()))), IF(설정!$C$2 &lt; YEAR(TODAY()), AVERAGE(E114:P114), 0))</f>
        <v>0</v>
      </c>
    </row>
    <row r="115" spans="2:17" ht="17.25" customHeight="1" x14ac:dyDescent="0.4">
      <c r="B115" s="360" t="s">
        <v>155</v>
      </c>
      <c r="C115" s="329"/>
      <c r="D115" s="200">
        <f ca="1">SUM(D112:D114)</f>
        <v>0</v>
      </c>
      <c r="E115" s="200">
        <f ca="1">SUM(E112:E114)</f>
        <v>0</v>
      </c>
      <c r="F115" s="200">
        <f ca="1">SUM(F112:F114)</f>
        <v>0</v>
      </c>
      <c r="G115" s="200">
        <f ca="1">SUM(G112:G114)</f>
        <v>0</v>
      </c>
      <c r="H115" s="200">
        <f ca="1">SUM(H112:H114)</f>
        <v>0</v>
      </c>
      <c r="I115" s="200">
        <f ca="1">SUM(I112:I114)</f>
        <v>0</v>
      </c>
      <c r="J115" s="200">
        <f ca="1">SUM(J112:J114)</f>
        <v>0</v>
      </c>
      <c r="K115" s="200">
        <f ca="1">SUM(K112:K114)</f>
        <v>0</v>
      </c>
      <c r="L115" s="200">
        <f ca="1">SUM(L112:L114)</f>
        <v>0</v>
      </c>
      <c r="M115" s="200">
        <f ca="1">SUM(M112:M114)</f>
        <v>0</v>
      </c>
      <c r="N115" s="200">
        <f ca="1">SUM(N112:N114)</f>
        <v>0</v>
      </c>
      <c r="O115" s="200">
        <f ca="1">SUM(O112:O114)</f>
        <v>0</v>
      </c>
      <c r="P115" s="200">
        <f ca="1">SUM(P112:P114)</f>
        <v>0</v>
      </c>
      <c r="Q115" s="201">
        <f ca="1">IF(설정!$C$2 = YEAR(TODAY()), AVERAGE(E115:INDEX(E115:P115, MONTH(TODAY()))), IF(설정!$C$2 &lt; YEAR(TODAY()), AVERAGE(E115:P115), 0))</f>
        <v>0</v>
      </c>
    </row>
    <row r="116" spans="2:17" ht="17.25" customHeight="1" x14ac:dyDescent="0.4">
      <c r="B116" s="343" t="s">
        <v>68</v>
      </c>
      <c r="C116" s="112" t="s">
        <v>360</v>
      </c>
      <c r="D116" s="196">
        <f ca="1">SUM(E116:P116)</f>
        <v>0</v>
      </c>
      <c r="E116" s="192">
        <f ca="1">'1월'!S55</f>
        <v>0</v>
      </c>
      <c r="F116" s="192">
        <f ca="1">'2월'!S55</f>
        <v>0</v>
      </c>
      <c r="G116" s="192">
        <f ca="1">'3월'!S55</f>
        <v>0</v>
      </c>
      <c r="H116" s="192">
        <f ca="1">'4월'!S55</f>
        <v>0</v>
      </c>
      <c r="I116" s="192">
        <f ca="1">'5월'!S55</f>
        <v>0</v>
      </c>
      <c r="J116" s="192">
        <f ca="1">'6월'!S55</f>
        <v>0</v>
      </c>
      <c r="K116" s="192">
        <f ca="1">'7월'!S55</f>
        <v>0</v>
      </c>
      <c r="L116" s="192">
        <f ca="1">'8월'!S55</f>
        <v>0</v>
      </c>
      <c r="M116" s="192">
        <f ca="1">'9월'!S55</f>
        <v>0</v>
      </c>
      <c r="N116" s="192">
        <f ca="1">'10월'!S55</f>
        <v>0</v>
      </c>
      <c r="O116" s="192">
        <f ca="1">'11월'!S55</f>
        <v>0</v>
      </c>
      <c r="P116" s="192">
        <f ca="1">'12월'!S55</f>
        <v>0</v>
      </c>
      <c r="Q116" s="204">
        <f ca="1">IF(설정!$C$2 = YEAR(TODAY()), AVERAGE(E116:INDEX(E116:P116, MONTH(TODAY()))), IF(설정!$C$2 &lt; YEAR(TODAY()), AVERAGE(E116:P116), 0))</f>
        <v>0</v>
      </c>
    </row>
    <row r="117" spans="2:17" ht="17.25" customHeight="1" x14ac:dyDescent="0.4">
      <c r="B117" s="344"/>
      <c r="C117" s="110" t="s">
        <v>361</v>
      </c>
      <c r="D117" s="198">
        <f ca="1">SUM(E117:P117)</f>
        <v>0</v>
      </c>
      <c r="E117" s="199">
        <f ca="1">'1월'!S56</f>
        <v>0</v>
      </c>
      <c r="F117" s="199">
        <f ca="1">'2월'!S56</f>
        <v>0</v>
      </c>
      <c r="G117" s="199">
        <f ca="1">'3월'!S56</f>
        <v>0</v>
      </c>
      <c r="H117" s="199">
        <f ca="1">'4월'!S56</f>
        <v>0</v>
      </c>
      <c r="I117" s="199">
        <f ca="1">'5월'!S56</f>
        <v>0</v>
      </c>
      <c r="J117" s="199">
        <f ca="1">'6월'!S56</f>
        <v>0</v>
      </c>
      <c r="K117" s="199">
        <f ca="1">'7월'!S56</f>
        <v>0</v>
      </c>
      <c r="L117" s="199">
        <f ca="1">'8월'!S56</f>
        <v>0</v>
      </c>
      <c r="M117" s="199">
        <f ca="1">'9월'!S56</f>
        <v>0</v>
      </c>
      <c r="N117" s="199">
        <f ca="1">'10월'!S56</f>
        <v>0</v>
      </c>
      <c r="O117" s="199">
        <f ca="1">'11월'!S56</f>
        <v>0</v>
      </c>
      <c r="P117" s="199">
        <f ca="1">'12월'!S56</f>
        <v>0</v>
      </c>
      <c r="Q117" s="194">
        <f ca="1">IF(설정!$C$2 = YEAR(TODAY()), AVERAGE(E117:INDEX(E117:P117, MONTH(TODAY()))), IF(설정!$C$2 &lt; YEAR(TODAY()), AVERAGE(E117:P117), 0))</f>
        <v>0</v>
      </c>
    </row>
    <row r="118" spans="2:17" ht="17.25" customHeight="1" x14ac:dyDescent="0.4">
      <c r="B118" s="344"/>
      <c r="C118" s="110" t="s">
        <v>21</v>
      </c>
      <c r="D118" s="198">
        <f ca="1">SUM(E118:P118)</f>
        <v>0</v>
      </c>
      <c r="E118" s="199">
        <f ca="1">'1월'!S57</f>
        <v>0</v>
      </c>
      <c r="F118" s="199">
        <f ca="1">'2월'!S57</f>
        <v>0</v>
      </c>
      <c r="G118" s="199">
        <f ca="1">'3월'!S57</f>
        <v>0</v>
      </c>
      <c r="H118" s="199">
        <f ca="1">'4월'!S57</f>
        <v>0</v>
      </c>
      <c r="I118" s="199">
        <f ca="1">'5월'!S57</f>
        <v>0</v>
      </c>
      <c r="J118" s="199">
        <f ca="1">'6월'!S57</f>
        <v>0</v>
      </c>
      <c r="K118" s="199">
        <f ca="1">'7월'!S57</f>
        <v>0</v>
      </c>
      <c r="L118" s="199">
        <f ca="1">'8월'!S57</f>
        <v>0</v>
      </c>
      <c r="M118" s="199">
        <f ca="1">'9월'!S57</f>
        <v>0</v>
      </c>
      <c r="N118" s="199">
        <f ca="1">'10월'!S57</f>
        <v>0</v>
      </c>
      <c r="O118" s="199">
        <f ca="1">'11월'!S57</f>
        <v>0</v>
      </c>
      <c r="P118" s="199">
        <f ca="1">'12월'!S57</f>
        <v>0</v>
      </c>
      <c r="Q118" s="194">
        <f ca="1">IF(설정!$C$2 = YEAR(TODAY()), AVERAGE(E118:INDEX(E118:P118, MONTH(TODAY()))), IF(설정!$C$2 &lt; YEAR(TODAY()), AVERAGE(E118:P118), 0))</f>
        <v>0</v>
      </c>
    </row>
    <row r="119" spans="2:17" ht="17.25" customHeight="1" x14ac:dyDescent="0.4">
      <c r="B119" s="344"/>
      <c r="C119" s="110" t="s">
        <v>22</v>
      </c>
      <c r="D119" s="198">
        <f ca="1">SUM(E119:P119)</f>
        <v>0</v>
      </c>
      <c r="E119" s="199">
        <f ca="1">'1월'!S58</f>
        <v>0</v>
      </c>
      <c r="F119" s="199">
        <f ca="1">'2월'!S58</f>
        <v>0</v>
      </c>
      <c r="G119" s="199">
        <f ca="1">'3월'!S58</f>
        <v>0</v>
      </c>
      <c r="H119" s="199">
        <f ca="1">'4월'!S58</f>
        <v>0</v>
      </c>
      <c r="I119" s="199">
        <f ca="1">'5월'!S58</f>
        <v>0</v>
      </c>
      <c r="J119" s="199">
        <f ca="1">'6월'!S58</f>
        <v>0</v>
      </c>
      <c r="K119" s="199">
        <f ca="1">'7월'!S58</f>
        <v>0</v>
      </c>
      <c r="L119" s="199">
        <f ca="1">'8월'!S58</f>
        <v>0</v>
      </c>
      <c r="M119" s="199">
        <f ca="1">'9월'!S58</f>
        <v>0</v>
      </c>
      <c r="N119" s="199">
        <f ca="1">'10월'!S58</f>
        <v>0</v>
      </c>
      <c r="O119" s="199">
        <f ca="1">'11월'!S58</f>
        <v>0</v>
      </c>
      <c r="P119" s="199">
        <f ca="1">'12월'!S58</f>
        <v>0</v>
      </c>
      <c r="Q119" s="194">
        <f ca="1">IF(설정!$C$2 = YEAR(TODAY()), AVERAGE(E119:INDEX(E119:P119, MONTH(TODAY()))), IF(설정!$C$2 &lt; YEAR(TODAY()), AVERAGE(E119:P119), 0))</f>
        <v>0</v>
      </c>
    </row>
    <row r="120" spans="2:17" ht="17.25" customHeight="1" x14ac:dyDescent="0.4">
      <c r="B120" s="356" t="s">
        <v>156</v>
      </c>
      <c r="C120" s="357"/>
      <c r="D120" s="202">
        <f ca="1">SUM(D116:D119)</f>
        <v>0</v>
      </c>
      <c r="E120" s="202">
        <f ca="1">SUM(E116:E119)</f>
        <v>0</v>
      </c>
      <c r="F120" s="202">
        <f ca="1">SUM(F116:F119)</f>
        <v>0</v>
      </c>
      <c r="G120" s="202">
        <f ca="1">SUM(G116:G119)</f>
        <v>0</v>
      </c>
      <c r="H120" s="202">
        <f ca="1">SUM(H116:H119)</f>
        <v>0</v>
      </c>
      <c r="I120" s="202">
        <f ca="1">SUM(I116:I119)</f>
        <v>0</v>
      </c>
      <c r="J120" s="202">
        <f ca="1">SUM(J116:J119)</f>
        <v>0</v>
      </c>
      <c r="K120" s="202">
        <f ca="1">SUM(K116:K119)</f>
        <v>0</v>
      </c>
      <c r="L120" s="202">
        <f ca="1">SUM(L116:L119)</f>
        <v>0</v>
      </c>
      <c r="M120" s="202">
        <f ca="1">SUM(M116:M119)</f>
        <v>0</v>
      </c>
      <c r="N120" s="202">
        <f ca="1">SUM(N116:N119)</f>
        <v>0</v>
      </c>
      <c r="O120" s="202">
        <f ca="1">SUM(O116:O119)</f>
        <v>0</v>
      </c>
      <c r="P120" s="202">
        <f ca="1">SUM(P116:P119)</f>
        <v>0</v>
      </c>
      <c r="Q120" s="203">
        <f ca="1">IF(설정!$C$2 = YEAR(TODAY()), AVERAGE(E120:INDEX(E120:P120, MONTH(TODAY()))), IF(설정!$C$2 &lt; YEAR(TODAY()), AVERAGE(E120:P120), 0))</f>
        <v>0</v>
      </c>
    </row>
  </sheetData>
  <mergeCells count="51">
    <mergeCell ref="B40:Q40"/>
    <mergeCell ref="B49:Q49"/>
    <mergeCell ref="B51:B56"/>
    <mergeCell ref="B57:C57"/>
    <mergeCell ref="B58:C58"/>
    <mergeCell ref="B60:Q60"/>
    <mergeCell ref="B112:B114"/>
    <mergeCell ref="B115:C115"/>
    <mergeCell ref="B116:B119"/>
    <mergeCell ref="B102:C102"/>
    <mergeCell ref="B97:C97"/>
    <mergeCell ref="B98:B101"/>
    <mergeCell ref="B104:C104"/>
    <mergeCell ref="B105:B106"/>
    <mergeCell ref="B107:C107"/>
    <mergeCell ref="B108:C108"/>
    <mergeCell ref="B110:Q110"/>
    <mergeCell ref="B87:C87"/>
    <mergeCell ref="B79:B82"/>
    <mergeCell ref="B83:C83"/>
    <mergeCell ref="B84:B86"/>
    <mergeCell ref="B88:B92"/>
    <mergeCell ref="B93:C93"/>
    <mergeCell ref="B94:B96"/>
    <mergeCell ref="B62:B71"/>
    <mergeCell ref="B72:C72"/>
    <mergeCell ref="B73:B77"/>
    <mergeCell ref="B78:C78"/>
    <mergeCell ref="B120:C120"/>
    <mergeCell ref="N6:Q6"/>
    <mergeCell ref="B2:D5"/>
    <mergeCell ref="F2:I3"/>
    <mergeCell ref="B6:D6"/>
    <mergeCell ref="F6:I6"/>
    <mergeCell ref="J2:M3"/>
    <mergeCell ref="N2:Q3"/>
    <mergeCell ref="F4:I5"/>
    <mergeCell ref="J4:M5"/>
    <mergeCell ref="N4:Q5"/>
    <mergeCell ref="J6:M6"/>
    <mergeCell ref="B45:B46"/>
    <mergeCell ref="B47:C47"/>
    <mergeCell ref="M20:P20"/>
    <mergeCell ref="C20:D20"/>
    <mergeCell ref="B37:C37"/>
    <mergeCell ref="B38:C38"/>
    <mergeCell ref="B34:Q34"/>
    <mergeCell ref="B35:C35"/>
    <mergeCell ref="B36:C36"/>
    <mergeCell ref="B42:B43"/>
    <mergeCell ref="B44:C44"/>
  </mergeCells>
  <phoneticPr fontId="1" type="noConversion"/>
  <conditionalFormatting sqref="N6:Q6">
    <cfRule type="cellIs" dxfId="414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35ECF5D-B3DB-4C73-957D-EE25BC86CDAD}">
          <x14:formula1>
            <xm:f>OFFSET(설정!$B$9, 0, 0, COUNTA(설정!$B$9:$B$19))</xm:f>
          </x14:formula1>
          <xm:sqref>I20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981DB-0427-45DA-BCA2-10ADE6792F25}">
  <sheetPr codeName="Sheet23"/>
  <dimension ref="A1:K40"/>
  <sheetViews>
    <sheetView showGridLines="0" zoomScale="85" zoomScaleNormal="85" workbookViewId="0">
      <selection activeCell="C8" sqref="C8"/>
    </sheetView>
  </sheetViews>
  <sheetFormatPr defaultColWidth="0" defaultRowHeight="16.95" customHeight="1" zeroHeight="1" x14ac:dyDescent="0.4"/>
  <cols>
    <col min="1" max="1" width="3.5" style="253" customWidth="1"/>
    <col min="2" max="3" width="22.5" style="253" customWidth="1"/>
    <col min="4" max="5" width="11.5" style="253" customWidth="1"/>
    <col min="6" max="7" width="22.5" style="253" customWidth="1"/>
    <col min="8" max="9" width="11.5" style="253" customWidth="1"/>
    <col min="10" max="10" width="22.5" style="253" customWidth="1"/>
    <col min="11" max="11" width="3.5" style="253" customWidth="1"/>
    <col min="12" max="16384" width="8.69921875" style="253" hidden="1"/>
  </cols>
  <sheetData>
    <row r="1" spans="1:10" ht="16.95" customHeight="1" x14ac:dyDescent="0.4">
      <c r="A1" s="79"/>
      <c r="B1" s="79"/>
      <c r="C1" s="79"/>
      <c r="D1" s="244"/>
      <c r="E1" s="79"/>
      <c r="F1" s="245"/>
      <c r="G1" s="79"/>
      <c r="H1" s="79"/>
      <c r="I1" s="79"/>
      <c r="J1" s="79"/>
    </row>
    <row r="2" spans="1:10" ht="16.95" customHeight="1" x14ac:dyDescent="0.4">
      <c r="A2" s="79"/>
      <c r="B2" s="370">
        <f>설정!C2</f>
        <v>2026</v>
      </c>
      <c r="C2" s="370"/>
      <c r="D2" s="246"/>
      <c r="E2" s="371" t="s">
        <v>311</v>
      </c>
      <c r="F2" s="371"/>
      <c r="G2" s="371" t="s">
        <v>312</v>
      </c>
      <c r="H2" s="371"/>
      <c r="I2" s="371" t="s">
        <v>313</v>
      </c>
      <c r="J2" s="371"/>
    </row>
    <row r="3" spans="1:10" ht="16.95" customHeight="1" x14ac:dyDescent="0.4">
      <c r="A3" s="79"/>
      <c r="B3" s="370"/>
      <c r="C3" s="370"/>
      <c r="D3" s="246"/>
      <c r="E3" s="372"/>
      <c r="F3" s="372"/>
      <c r="G3" s="372"/>
      <c r="H3" s="372"/>
      <c r="I3" s="372"/>
      <c r="J3" s="372"/>
    </row>
    <row r="4" spans="1:10" ht="16.95" customHeight="1" x14ac:dyDescent="0.4">
      <c r="A4" s="79"/>
      <c r="B4" s="370"/>
      <c r="C4" s="370"/>
      <c r="D4" s="246"/>
      <c r="E4" s="373" cm="1">
        <f t="array" aca="1" ref="E4" ca="1">INDIRECT($C$8 &amp; "!E4")</f>
        <v>0</v>
      </c>
      <c r="F4" s="373"/>
      <c r="G4" s="373" cm="1">
        <f t="array" aca="1" ref="G4" ca="1">INDIRECT($C$8 &amp; "!I4")</f>
        <v>0</v>
      </c>
      <c r="H4" s="373"/>
      <c r="I4" s="373" cm="1">
        <f t="array" aca="1" ref="I4" ca="1">INDIRECT($C$8 &amp; "!P4")</f>
        <v>0</v>
      </c>
      <c r="J4" s="373"/>
    </row>
    <row r="5" spans="1:10" ht="16.95" customHeight="1" x14ac:dyDescent="0.4">
      <c r="A5" s="79"/>
      <c r="B5" s="370"/>
      <c r="C5" s="370"/>
      <c r="D5" s="246"/>
      <c r="E5" s="373"/>
      <c r="F5" s="373"/>
      <c r="G5" s="373"/>
      <c r="H5" s="373"/>
      <c r="I5" s="373"/>
      <c r="J5" s="373"/>
    </row>
    <row r="6" spans="1:10" ht="16.95" customHeight="1" x14ac:dyDescent="0.4">
      <c r="A6" s="79"/>
      <c r="B6" s="340" t="s">
        <v>259</v>
      </c>
      <c r="C6" s="340"/>
      <c r="D6" s="247"/>
      <c r="E6" s="374"/>
      <c r="F6" s="374"/>
      <c r="G6" s="374"/>
      <c r="H6" s="374"/>
      <c r="I6" s="374"/>
      <c r="J6" s="374"/>
    </row>
    <row r="7" spans="1:10" ht="16.95" customHeight="1" x14ac:dyDescent="0.4">
      <c r="A7" s="79"/>
      <c r="B7" s="79"/>
      <c r="C7" s="79"/>
      <c r="D7" s="248"/>
      <c r="E7" s="79"/>
      <c r="F7" s="79"/>
      <c r="G7" s="79"/>
      <c r="H7" s="79"/>
      <c r="I7" s="79"/>
      <c r="J7" s="79"/>
    </row>
    <row r="8" spans="1:10" ht="16.95" customHeight="1" x14ac:dyDescent="0.4">
      <c r="A8" s="79"/>
      <c r="B8" s="249" t="str">
        <f>설정!C2 &amp; " 년"</f>
        <v>2026 년</v>
      </c>
      <c r="C8" s="250" t="s">
        <v>57</v>
      </c>
      <c r="D8" s="254"/>
      <c r="E8" s="254"/>
      <c r="F8" s="254"/>
      <c r="G8" s="254"/>
      <c r="H8" s="254"/>
      <c r="I8" s="254"/>
      <c r="J8" s="254"/>
    </row>
    <row r="9" spans="1:10" ht="16.95" customHeight="1" x14ac:dyDescent="0.4">
      <c r="B9" s="255" t="s">
        <v>260</v>
      </c>
      <c r="C9" s="251" t="s">
        <v>261</v>
      </c>
      <c r="D9" s="368" t="s">
        <v>262</v>
      </c>
      <c r="E9" s="368"/>
      <c r="F9" s="251" t="s">
        <v>263</v>
      </c>
      <c r="G9" s="251" t="s">
        <v>264</v>
      </c>
      <c r="H9" s="368" t="s">
        <v>265</v>
      </c>
      <c r="I9" s="368"/>
      <c r="J9" s="318" t="s">
        <v>266</v>
      </c>
    </row>
    <row r="10" spans="1:10" ht="19.95" customHeight="1" x14ac:dyDescent="0.4">
      <c r="B10" s="321" t="str">
        <f>IF(1 &lt; WEEKDAY(DATE(LEFT($B$8, 4), VALUE(LEFT($C$8, LEN($C$8) - 1)), 1), 1), "", DATE(LEFT($B$8, 4), VALUE(LEFT($C$8, LEN($C$8) - 1)), 1))</f>
        <v/>
      </c>
      <c r="C10" s="252" t="str">
        <f>IF(B10 = "", IF(WEEKDAY(DATE(LEFT($B$8, 4),VALUE(LEFT($C$8, LEN($C$8) - 1)), 1), 1) = 2, DATE(LEFT($B$8, 4),VALUE(LEFT($C$8, LEN($C$8) - 1)), 1), ""), B10 + 1)</f>
        <v/>
      </c>
      <c r="D10" s="369" t="str">
        <f>IF(C10 = "", IF(WEEKDAY(DATE(LEFT($B$8, 4), VALUE(LEFT($C$8, LEN($C$8) - 1)), 1), 1) = 3, DATE(LEFT($B$8, 4), VALUE(LEFT($C$8, LEN($C$8) - 1)), 1), ""), C10 + 1)</f>
        <v/>
      </c>
      <c r="E10" s="369"/>
      <c r="F10" s="252" t="str">
        <f>IF(D10 = "", IF(WEEKDAY(DATE(LEFT($B$8, 4), VALUE(LEFT($C$8, LEN($C$8) - 1)), 1), 1) = 4, DATE(LEFT($B$8, 4), VALUE(LEFT($C$8, LEN($C$8) - 1)), 1), ""), D10 + 1)</f>
        <v/>
      </c>
      <c r="G10" s="252">
        <f>IF(F10 = "", IF(WEEKDAY(DATE(LEFT($B$8, 4), VALUE(LEFT($C$8, LEN($C$8) - 1)), 1), 1) = 5, DATE(LEFT($B$8, 4), VALUE(LEFT($C$8, LEN($C$8) - 1)), 1), ""), F10 + 1)</f>
        <v>46023</v>
      </c>
      <c r="H10" s="369">
        <f>IF(G10 = "", IF(WEEKDAY(DATE( LEFT($B$8, 4),VALUE(LEFT($C$8, LEN($C$8) - 1)), 1), 1) = 6, DATE(LEFT($B$8, 4), VALUE(LEFT($C$8, LEN($C$8) - 1)), 1), ""), G10 + 1)</f>
        <v>46024</v>
      </c>
      <c r="I10" s="369"/>
      <c r="J10" s="319">
        <f>IF(H10 = "", IF(WEEKDAY(DATE(LEFT($B$8, 4), VALUE(LEFT($C$8, LEN($C$8) - 1)), 1), 1) = 7, DATE(LEFT($B$8, 4), VALUE(LEFT($C$8, LEN($C$8) - 1)), 1), ""), H10 + 1)</f>
        <v>46025</v>
      </c>
    </row>
    <row r="11" spans="1:10" ht="16.95" customHeight="1" x14ac:dyDescent="0.4">
      <c r="B11" s="256"/>
      <c r="C11" s="256"/>
      <c r="D11" s="362"/>
      <c r="E11" s="362"/>
      <c r="F11" s="256"/>
      <c r="G11" s="256"/>
      <c r="H11" s="362"/>
      <c r="I11" s="362"/>
      <c r="J11" s="256"/>
    </row>
    <row r="12" spans="1:10" ht="16.95" customHeight="1" x14ac:dyDescent="0.4">
      <c r="B12" s="260">
        <f ca="1">IF(B10&lt;&gt;"", SUMIFS(INDIRECT($C$8 &amp; "!G:G"), INDIRECT($C$8 &amp; "!$C:$C"), B10, INDIRECT($C$8 &amp; "!$V:$V"), 1, INDIRECT($C$8 &amp; "!$W:$W"), 1), )</f>
        <v>0</v>
      </c>
      <c r="C12" s="260">
        <f t="shared" ref="C12:J12" ca="1" si="0">IF(C10&lt;&gt;"", SUMIFS(INDIRECT($C$8 &amp; "!G:G"), INDIRECT($C$8 &amp; "!$C:$C"), C10, INDIRECT($C$8 &amp; "!$V:$V"), 1, INDIRECT($C$8 &amp; "!$W:$W"), 1), )</f>
        <v>0</v>
      </c>
      <c r="D12" s="363">
        <f t="shared" ca="1" si="0"/>
        <v>0</v>
      </c>
      <c r="E12" s="363">
        <f t="shared" ca="1" si="0"/>
        <v>0</v>
      </c>
      <c r="F12" s="260">
        <f t="shared" ca="1" si="0"/>
        <v>0</v>
      </c>
      <c r="G12" s="260">
        <f t="shared" ca="1" si="0"/>
        <v>0</v>
      </c>
      <c r="H12" s="363">
        <f t="shared" ca="1" si="0"/>
        <v>0</v>
      </c>
      <c r="I12" s="363">
        <f t="shared" ca="1" si="0"/>
        <v>0</v>
      </c>
      <c r="J12" s="260">
        <f t="shared" ca="1" si="0"/>
        <v>0</v>
      </c>
    </row>
    <row r="13" spans="1:10" ht="16.95" customHeight="1" x14ac:dyDescent="0.4">
      <c r="B13" s="261">
        <f ca="1">IF(B10&lt;&gt;"", SUMIFS(INDIRECT($C$8 &amp; "!F:F"), INDIRECT($C$8 &amp; "!$C:$C"), B10, INDIRECT($C$8 &amp; "!$V:$V"), 1, INDIRECT($C$8 &amp; "!$W:$W"), 1), )</f>
        <v>0</v>
      </c>
      <c r="C13" s="261">
        <f t="shared" ref="C13:J13" ca="1" si="1">IF(C10&lt;&gt;"", SUMIFS(INDIRECT($C$8 &amp; "!F:F"), INDIRECT($C$8 &amp; "!$C:$C"), C10, INDIRECT($C$8 &amp; "!$V:$V"), 1, INDIRECT($C$8 &amp; "!$W:$W"), 1), )</f>
        <v>0</v>
      </c>
      <c r="D13" s="364">
        <f t="shared" ca="1" si="1"/>
        <v>0</v>
      </c>
      <c r="E13" s="364">
        <f t="shared" ca="1" si="1"/>
        <v>0</v>
      </c>
      <c r="F13" s="261">
        <f t="shared" ca="1" si="1"/>
        <v>0</v>
      </c>
      <c r="G13" s="261">
        <f t="shared" ca="1" si="1"/>
        <v>0</v>
      </c>
      <c r="H13" s="364">
        <f t="shared" ca="1" si="1"/>
        <v>0</v>
      </c>
      <c r="I13" s="364">
        <f t="shared" ca="1" si="1"/>
        <v>0</v>
      </c>
      <c r="J13" s="261">
        <f t="shared" ca="1" si="1"/>
        <v>0</v>
      </c>
    </row>
    <row r="14" spans="1:10" ht="16.95" customHeight="1" x14ac:dyDescent="0.4">
      <c r="B14" s="256"/>
      <c r="C14" s="256"/>
      <c r="D14" s="362"/>
      <c r="E14" s="362"/>
      <c r="F14" s="256"/>
      <c r="G14" s="256"/>
      <c r="H14" s="362"/>
      <c r="I14" s="362"/>
      <c r="J14" s="256"/>
    </row>
    <row r="15" spans="1:10" ht="19.95" customHeight="1" x14ac:dyDescent="0.4">
      <c r="B15" s="321">
        <f>J10+1</f>
        <v>46026</v>
      </c>
      <c r="C15" s="257">
        <f>B15+1</f>
        <v>46027</v>
      </c>
      <c r="D15" s="367">
        <f>C15+1</f>
        <v>46028</v>
      </c>
      <c r="E15" s="367"/>
      <c r="F15" s="257">
        <f>D15+1</f>
        <v>46029</v>
      </c>
      <c r="G15" s="257">
        <f>F15+1</f>
        <v>46030</v>
      </c>
      <c r="H15" s="367">
        <f>G15+1</f>
        <v>46031</v>
      </c>
      <c r="I15" s="367"/>
      <c r="J15" s="319">
        <f>H15+1</f>
        <v>46032</v>
      </c>
    </row>
    <row r="16" spans="1:10" ht="16.95" customHeight="1" x14ac:dyDescent="0.4">
      <c r="B16" s="256"/>
      <c r="C16" s="256"/>
      <c r="D16" s="362"/>
      <c r="E16" s="362"/>
      <c r="F16" s="256"/>
      <c r="G16" s="256"/>
      <c r="H16" s="362"/>
      <c r="I16" s="362"/>
      <c r="J16" s="256"/>
    </row>
    <row r="17" spans="2:10" ht="16.95" customHeight="1" x14ac:dyDescent="0.4">
      <c r="B17" s="260">
        <f ca="1">IF(B15&lt;&gt;"", SUMIFS(INDIRECT($C$8 &amp; "!G:G"), INDIRECT($C$8 &amp; "!$C:$C"), B15, INDIRECT($C$8 &amp; "!$V:$V"), 1, INDIRECT($C$8 &amp; "!$W:$W"), 1), )</f>
        <v>0</v>
      </c>
      <c r="C17" s="260">
        <f t="shared" ref="C17:J17" ca="1" si="2">IF(C15&lt;&gt;"", SUMIFS(INDIRECT($C$8 &amp; "!G:G"), INDIRECT($C$8 &amp; "!$C:$C"), C15, INDIRECT($C$8 &amp; "!$V:$V"), 1, INDIRECT($C$8 &amp; "!$W:$W"), 1), )</f>
        <v>0</v>
      </c>
      <c r="D17" s="363">
        <f t="shared" ca="1" si="2"/>
        <v>0</v>
      </c>
      <c r="E17" s="363">
        <f t="shared" ca="1" si="2"/>
        <v>0</v>
      </c>
      <c r="F17" s="260">
        <f t="shared" ca="1" si="2"/>
        <v>0</v>
      </c>
      <c r="G17" s="260">
        <f t="shared" ca="1" si="2"/>
        <v>0</v>
      </c>
      <c r="H17" s="363">
        <f t="shared" ca="1" si="2"/>
        <v>0</v>
      </c>
      <c r="I17" s="363">
        <f t="shared" ca="1" si="2"/>
        <v>0</v>
      </c>
      <c r="J17" s="260">
        <f t="shared" ca="1" si="2"/>
        <v>0</v>
      </c>
    </row>
    <row r="18" spans="2:10" ht="16.95" customHeight="1" x14ac:dyDescent="0.4">
      <c r="B18" s="261">
        <f ca="1">IF(B15&lt;&gt;"", SUMIFS(INDIRECT($C$8 &amp; "!F:F"), INDIRECT($C$8 &amp; "!$C:$C"), B15, INDIRECT($C$8 &amp; "!$V:$V"), 1, INDIRECT($C$8 &amp; "!$W:$W"), 1), )</f>
        <v>0</v>
      </c>
      <c r="C18" s="261">
        <f t="shared" ref="C18:J18" ca="1" si="3">IF(C15&lt;&gt;"", SUMIFS(INDIRECT($C$8 &amp; "!F:F"), INDIRECT($C$8 &amp; "!$C:$C"), C15, INDIRECT($C$8 &amp; "!$V:$V"), 1, INDIRECT($C$8 &amp; "!$W:$W"), 1), )</f>
        <v>0</v>
      </c>
      <c r="D18" s="364">
        <f t="shared" ca="1" si="3"/>
        <v>0</v>
      </c>
      <c r="E18" s="364">
        <f t="shared" ca="1" si="3"/>
        <v>0</v>
      </c>
      <c r="F18" s="261">
        <f t="shared" ca="1" si="3"/>
        <v>0</v>
      </c>
      <c r="G18" s="261">
        <f t="shared" ca="1" si="3"/>
        <v>0</v>
      </c>
      <c r="H18" s="364">
        <f t="shared" ca="1" si="3"/>
        <v>0</v>
      </c>
      <c r="I18" s="364">
        <f t="shared" ca="1" si="3"/>
        <v>0</v>
      </c>
      <c r="J18" s="261">
        <f t="shared" ca="1" si="3"/>
        <v>0</v>
      </c>
    </row>
    <row r="19" spans="2:10" ht="16.95" customHeight="1" x14ac:dyDescent="0.4">
      <c r="B19" s="256"/>
      <c r="C19" s="256"/>
      <c r="D19" s="362"/>
      <c r="E19" s="362"/>
      <c r="F19" s="256"/>
      <c r="G19" s="256"/>
      <c r="H19" s="362"/>
      <c r="I19" s="362"/>
      <c r="J19" s="256"/>
    </row>
    <row r="20" spans="2:10" ht="19.95" customHeight="1" x14ac:dyDescent="0.4">
      <c r="B20" s="321">
        <f>J15+1</f>
        <v>46033</v>
      </c>
      <c r="C20" s="257">
        <f>B20+1</f>
        <v>46034</v>
      </c>
      <c r="D20" s="367">
        <f>C20+1</f>
        <v>46035</v>
      </c>
      <c r="E20" s="367"/>
      <c r="F20" s="257">
        <f>D20+1</f>
        <v>46036</v>
      </c>
      <c r="G20" s="257">
        <f>F20+1</f>
        <v>46037</v>
      </c>
      <c r="H20" s="367">
        <f>G20+1</f>
        <v>46038</v>
      </c>
      <c r="I20" s="367"/>
      <c r="J20" s="319">
        <f>H20+1</f>
        <v>46039</v>
      </c>
    </row>
    <row r="21" spans="2:10" ht="16.95" customHeight="1" x14ac:dyDescent="0.4">
      <c r="B21" s="256"/>
      <c r="C21" s="256"/>
      <c r="D21" s="362"/>
      <c r="E21" s="362"/>
      <c r="F21" s="256"/>
      <c r="G21" s="256"/>
      <c r="H21" s="362"/>
      <c r="I21" s="362"/>
      <c r="J21" s="256"/>
    </row>
    <row r="22" spans="2:10" ht="16.95" customHeight="1" x14ac:dyDescent="0.4">
      <c r="B22" s="260">
        <f ca="1">IF(B20&lt;&gt;"", SUMIFS(INDIRECT($C$8 &amp; "!G:G"), INDIRECT($C$8 &amp; "!$C:$C"), B20, INDIRECT($C$8 &amp; "!$V:$V"), 1, INDIRECT($C$8 &amp; "!$W:$W"), 1), )</f>
        <v>0</v>
      </c>
      <c r="C22" s="260">
        <f t="shared" ref="C22:J22" ca="1" si="4">IF(C20&lt;&gt;"", SUMIFS(INDIRECT($C$8 &amp; "!G:G"), INDIRECT($C$8 &amp; "!$C:$C"), C20, INDIRECT($C$8 &amp; "!$V:$V"), 1, INDIRECT($C$8 &amp; "!$W:$W"), 1), )</f>
        <v>0</v>
      </c>
      <c r="D22" s="363">
        <f t="shared" ca="1" si="4"/>
        <v>0</v>
      </c>
      <c r="E22" s="363">
        <f t="shared" ca="1" si="4"/>
        <v>0</v>
      </c>
      <c r="F22" s="260">
        <f t="shared" ca="1" si="4"/>
        <v>0</v>
      </c>
      <c r="G22" s="260">
        <f t="shared" ca="1" si="4"/>
        <v>0</v>
      </c>
      <c r="H22" s="363">
        <f t="shared" ca="1" si="4"/>
        <v>0</v>
      </c>
      <c r="I22" s="363">
        <f t="shared" ca="1" si="4"/>
        <v>0</v>
      </c>
      <c r="J22" s="260">
        <f t="shared" ca="1" si="4"/>
        <v>0</v>
      </c>
    </row>
    <row r="23" spans="2:10" ht="16.95" customHeight="1" x14ac:dyDescent="0.4">
      <c r="B23" s="261">
        <f ca="1">IF(B20&lt;&gt;"", SUMIFS(INDIRECT($C$8 &amp; "!F:F"), INDIRECT($C$8 &amp; "!$C:$C"), B20, INDIRECT($C$8 &amp; "!$V:$V"), 1, INDIRECT($C$8 &amp; "!$W:$W"), 1), )</f>
        <v>0</v>
      </c>
      <c r="C23" s="261">
        <f t="shared" ref="C23:J23" ca="1" si="5">IF(C20&lt;&gt;"", SUMIFS(INDIRECT($C$8 &amp; "!F:F"), INDIRECT($C$8 &amp; "!$C:$C"), C20, INDIRECT($C$8 &amp; "!$V:$V"), 1, INDIRECT($C$8 &amp; "!$W:$W"), 1), )</f>
        <v>0</v>
      </c>
      <c r="D23" s="364">
        <f t="shared" ca="1" si="5"/>
        <v>0</v>
      </c>
      <c r="E23" s="364">
        <f t="shared" ca="1" si="5"/>
        <v>0</v>
      </c>
      <c r="F23" s="261">
        <f t="shared" ca="1" si="5"/>
        <v>0</v>
      </c>
      <c r="G23" s="261">
        <f t="shared" ca="1" si="5"/>
        <v>0</v>
      </c>
      <c r="H23" s="364">
        <f t="shared" ca="1" si="5"/>
        <v>0</v>
      </c>
      <c r="I23" s="364">
        <f t="shared" ca="1" si="5"/>
        <v>0</v>
      </c>
      <c r="J23" s="261">
        <f t="shared" ca="1" si="5"/>
        <v>0</v>
      </c>
    </row>
    <row r="24" spans="2:10" ht="16.95" customHeight="1" x14ac:dyDescent="0.4">
      <c r="B24" s="256"/>
      <c r="C24" s="256"/>
      <c r="D24" s="362"/>
      <c r="E24" s="362"/>
      <c r="F24" s="256"/>
      <c r="G24" s="256"/>
      <c r="H24" s="362"/>
      <c r="I24" s="362"/>
      <c r="J24" s="256"/>
    </row>
    <row r="25" spans="2:10" ht="19.95" customHeight="1" x14ac:dyDescent="0.4">
      <c r="B25" s="321">
        <f>J20+1</f>
        <v>46040</v>
      </c>
      <c r="C25" s="257">
        <f>B25+1</f>
        <v>46041</v>
      </c>
      <c r="D25" s="367">
        <f>C25+1</f>
        <v>46042</v>
      </c>
      <c r="E25" s="367"/>
      <c r="F25" s="257">
        <f>D25+1</f>
        <v>46043</v>
      </c>
      <c r="G25" s="257">
        <f>F25+1</f>
        <v>46044</v>
      </c>
      <c r="H25" s="367">
        <f>G25+1</f>
        <v>46045</v>
      </c>
      <c r="I25" s="367"/>
      <c r="J25" s="319">
        <f>H25+1</f>
        <v>46046</v>
      </c>
    </row>
    <row r="26" spans="2:10" ht="16.95" customHeight="1" x14ac:dyDescent="0.4">
      <c r="B26" s="256"/>
      <c r="C26" s="256"/>
      <c r="D26" s="362"/>
      <c r="E26" s="362"/>
      <c r="F26" s="256"/>
      <c r="G26" s="256"/>
      <c r="H26" s="362"/>
      <c r="I26" s="362"/>
      <c r="J26" s="256"/>
    </row>
    <row r="27" spans="2:10" ht="16.95" customHeight="1" x14ac:dyDescent="0.4">
      <c r="B27" s="260">
        <f ca="1">IF(B25&lt;&gt;"", SUMIFS(INDIRECT($C$8 &amp; "!G:G"), INDIRECT($C$8 &amp; "!$C:$C"), B25, INDIRECT($C$8 &amp; "!$V:$V"), 1, INDIRECT($C$8 &amp; "!$W:$W"), 1), )</f>
        <v>0</v>
      </c>
      <c r="C27" s="260">
        <f t="shared" ref="C27:J27" ca="1" si="6">IF(C25&lt;&gt;"", SUMIFS(INDIRECT($C$8 &amp; "!G:G"), INDIRECT($C$8 &amp; "!$C:$C"), C25, INDIRECT($C$8 &amp; "!$V:$V"), 1, INDIRECT($C$8 &amp; "!$W:$W"), 1), )</f>
        <v>0</v>
      </c>
      <c r="D27" s="363">
        <f t="shared" ca="1" si="6"/>
        <v>0</v>
      </c>
      <c r="E27" s="363">
        <f t="shared" ca="1" si="6"/>
        <v>0</v>
      </c>
      <c r="F27" s="260">
        <f t="shared" ca="1" si="6"/>
        <v>0</v>
      </c>
      <c r="G27" s="260">
        <f t="shared" ca="1" si="6"/>
        <v>0</v>
      </c>
      <c r="H27" s="363">
        <f t="shared" ca="1" si="6"/>
        <v>0</v>
      </c>
      <c r="I27" s="363">
        <f t="shared" ca="1" si="6"/>
        <v>0</v>
      </c>
      <c r="J27" s="260">
        <f t="shared" ca="1" si="6"/>
        <v>0</v>
      </c>
    </row>
    <row r="28" spans="2:10" ht="16.95" customHeight="1" x14ac:dyDescent="0.4">
      <c r="B28" s="261">
        <f ca="1">IF(B25&lt;&gt;"", SUMIFS(INDIRECT($C$8 &amp; "!F:F"), INDIRECT($C$8 &amp; "!$C:$C"), B25, INDIRECT($C$8 &amp; "!$V:$V"), 1, INDIRECT($C$8 &amp; "!$W:$W"), 1), )</f>
        <v>0</v>
      </c>
      <c r="C28" s="261">
        <f t="shared" ref="C28:J28" ca="1" si="7">IF(C25&lt;&gt;"", SUMIFS(INDIRECT($C$8 &amp; "!F:F"), INDIRECT($C$8 &amp; "!$C:$C"), C25, INDIRECT($C$8 &amp; "!$V:$V"), 1, INDIRECT($C$8 &amp; "!$W:$W"), 1), )</f>
        <v>0</v>
      </c>
      <c r="D28" s="364">
        <f t="shared" ca="1" si="7"/>
        <v>0</v>
      </c>
      <c r="E28" s="364">
        <f t="shared" ca="1" si="7"/>
        <v>0</v>
      </c>
      <c r="F28" s="261">
        <f t="shared" ca="1" si="7"/>
        <v>0</v>
      </c>
      <c r="G28" s="261">
        <f t="shared" ca="1" si="7"/>
        <v>0</v>
      </c>
      <c r="H28" s="364">
        <f t="shared" ca="1" si="7"/>
        <v>0</v>
      </c>
      <c r="I28" s="364">
        <f t="shared" ca="1" si="7"/>
        <v>0</v>
      </c>
      <c r="J28" s="261">
        <f t="shared" ca="1" si="7"/>
        <v>0</v>
      </c>
    </row>
    <row r="29" spans="2:10" ht="16.95" customHeight="1" x14ac:dyDescent="0.4">
      <c r="B29" s="256"/>
      <c r="C29" s="256"/>
      <c r="D29" s="362"/>
      <c r="E29" s="362"/>
      <c r="F29" s="256"/>
      <c r="G29" s="256"/>
      <c r="H29" s="362"/>
      <c r="I29" s="362"/>
      <c r="J29" s="256"/>
    </row>
    <row r="30" spans="2:10" ht="19.95" customHeight="1" x14ac:dyDescent="0.4">
      <c r="B30" s="321">
        <f>IF(B25 + 7 &lt;= DATE(LEFT($B$8, 4), VALUE(LEFT($C$8, LEN($C$8) - 1)), DAY(EOMONTH(DATE(LEFT($B$8, 4), VALUE(LEFT($C$8, LEN($C$8) - 1)), 1), 0))), B25 + 7, "")</f>
        <v>46047</v>
      </c>
      <c r="C30" s="257">
        <f>IF(C25 + 7 &lt;= DATE(LEFT($B$8, 4), VALUE(LEFT($C$8, LEN($C$8) - 1)),DAY(EOMONTH(DATE(LEFT($B$8, 4), VALUE(LEFT($C$8, LEN($C$8) - 1)),1), 0))), C25 + 7, "")</f>
        <v>46048</v>
      </c>
      <c r="D30" s="367">
        <f>IF(D25 + 7 &lt;= DATE(LEFT($B$8, 4), VALUE(LEFT($C$8, LEN($C$8) - 1)), DAY(EOMONTH(DATE(LEFT($B$8, 4), VALUE(LEFT($C$8, LEN($C$8) - 1)), 1), 0))), D25 + 7, "")</f>
        <v>46049</v>
      </c>
      <c r="E30" s="367"/>
      <c r="F30" s="257">
        <f>IF(F25 + 7 &lt;= DATE(LEFT($B$8, 4), VALUE(LEFT($C$8, LEN($C$8) - 1)), DAY(EOMONTH(DATE(LEFT($B$8, 4), VALUE(LEFT($C$8, LEN($C$8) - 1)), 1), 0))), F25 + 7, "")</f>
        <v>46050</v>
      </c>
      <c r="G30" s="257">
        <f>IF(G25 + 7 &lt;= DATE(LEFT($B$8, 4), VALUE(LEFT($C$8, LEN($C$8) - 1)), DAY(EOMONTH(DATE(LEFT($B$8, 4), VALUE(LEFT($C$8, LEN($C$8) - 1)), 1), 0))), G25 + 7, "")</f>
        <v>46051</v>
      </c>
      <c r="H30" s="367">
        <f>IF(H25 + 7 &lt;= DATE(LEFT($B$8, 4), VALUE(LEFT($C$8, LEN($C$8) - 1)), DAY(EOMONTH(DATE(LEFT($B$8, 4), VALUE(LEFT($C$8, LEN($C$8) - 1)), 1), 0))), H25 + 7, "")</f>
        <v>46052</v>
      </c>
      <c r="I30" s="367"/>
      <c r="J30" s="319">
        <f>IF(J25 + 7 &lt;= DATE(LEFT($B$8, 4), VALUE(LEFT($C$8, LEN($C$8) - 1)), DAY(EOMONTH(DATE(LEFT($B$8, 4), VALUE(LEFT($C$8, LEN($C$8) - 1)), 1), 0))), J25 + 7, "")</f>
        <v>46053</v>
      </c>
    </row>
    <row r="31" spans="2:10" ht="16.95" customHeight="1" x14ac:dyDescent="0.4">
      <c r="B31" s="256"/>
      <c r="C31" s="256"/>
      <c r="D31" s="362"/>
      <c r="E31" s="362"/>
      <c r="F31" s="256"/>
      <c r="G31" s="256"/>
      <c r="H31" s="362"/>
      <c r="I31" s="362"/>
      <c r="J31" s="256"/>
    </row>
    <row r="32" spans="2:10" ht="16.95" customHeight="1" x14ac:dyDescent="0.4">
      <c r="B32" s="260">
        <f ca="1">IF(B30&lt;&gt;"", SUMIFS(INDIRECT($C$8 &amp; "!G:G"), INDIRECT($C$8 &amp; "!$C:$C"), B30, INDIRECT($C$8 &amp; "!$V:$V"), 1, INDIRECT($C$8 &amp; "!$W:$W"), 1), )</f>
        <v>0</v>
      </c>
      <c r="C32" s="260">
        <f t="shared" ref="C32:J32" ca="1" si="8">IF(C30&lt;&gt;"", SUMIFS(INDIRECT($C$8 &amp; "!G:G"), INDIRECT($C$8 &amp; "!$C:$C"), C30, INDIRECT($C$8 &amp; "!$V:$V"), 1, INDIRECT($C$8 &amp; "!$W:$W"), 1), )</f>
        <v>0</v>
      </c>
      <c r="D32" s="363">
        <f t="shared" ca="1" si="8"/>
        <v>0</v>
      </c>
      <c r="E32" s="363">
        <f t="shared" ca="1" si="8"/>
        <v>0</v>
      </c>
      <c r="F32" s="260">
        <f t="shared" ca="1" si="8"/>
        <v>0</v>
      </c>
      <c r="G32" s="260">
        <f t="shared" ca="1" si="8"/>
        <v>0</v>
      </c>
      <c r="H32" s="363">
        <f t="shared" ca="1" si="8"/>
        <v>0</v>
      </c>
      <c r="I32" s="363">
        <f t="shared" ca="1" si="8"/>
        <v>0</v>
      </c>
      <c r="J32" s="260">
        <f t="shared" ca="1" si="8"/>
        <v>0</v>
      </c>
    </row>
    <row r="33" spans="2:10" ht="16.95" customHeight="1" x14ac:dyDescent="0.4">
      <c r="B33" s="261">
        <f ca="1">IF(B30&lt;&gt;"", SUMIFS(INDIRECT($C$8 &amp; "!F:F"), INDIRECT($C$8 &amp; "!$C:$C"), B30, INDIRECT($C$8 &amp; "!$V:$V"), 1, INDIRECT($C$8 &amp; "!$W:$W"), 1), )</f>
        <v>0</v>
      </c>
      <c r="C33" s="261">
        <f t="shared" ref="C33:J33" ca="1" si="9">IF(C30&lt;&gt;"", SUMIFS(INDIRECT($C$8 &amp; "!F:F"), INDIRECT($C$8 &amp; "!$C:$C"), C30, INDIRECT($C$8 &amp; "!$V:$V"), 1, INDIRECT($C$8 &amp; "!$W:$W"), 1), )</f>
        <v>0</v>
      </c>
      <c r="D33" s="364">
        <f t="shared" ca="1" si="9"/>
        <v>0</v>
      </c>
      <c r="E33" s="364">
        <f t="shared" ca="1" si="9"/>
        <v>0</v>
      </c>
      <c r="F33" s="261">
        <f t="shared" ca="1" si="9"/>
        <v>0</v>
      </c>
      <c r="G33" s="261">
        <f t="shared" ca="1" si="9"/>
        <v>0</v>
      </c>
      <c r="H33" s="364">
        <f t="shared" ca="1" si="9"/>
        <v>0</v>
      </c>
      <c r="I33" s="364">
        <f t="shared" ca="1" si="9"/>
        <v>0</v>
      </c>
      <c r="J33" s="261">
        <f t="shared" ca="1" si="9"/>
        <v>0</v>
      </c>
    </row>
    <row r="34" spans="2:10" ht="16.95" customHeight="1" x14ac:dyDescent="0.4">
      <c r="B34" s="256"/>
      <c r="C34" s="256"/>
      <c r="D34" s="362"/>
      <c r="E34" s="362"/>
      <c r="F34" s="256"/>
      <c r="G34" s="256"/>
      <c r="H34" s="362"/>
      <c r="I34" s="362"/>
      <c r="J34" s="256"/>
    </row>
    <row r="35" spans="2:10" ht="19.95" customHeight="1" x14ac:dyDescent="0.4">
      <c r="B35" s="322" t="str">
        <f>IF(B25 + 14 &lt;= DATE(LEFT($B$8, 4), VALUE(LEFT($C$8, LEN($C$8) - 1)), DAY(EOMONTH(DATE(LEFT($B$8, 4), VALUE(LEFT($C$8, LEN($C$8) - 1)), 1), 0))), B25 + 14, "")</f>
        <v/>
      </c>
      <c r="C35" s="258" t="str">
        <f>IF(C25 + 14 &lt;= DATE(LEFT($B$8, 4), VALUE(LEFT($C$8, LEN($C$8) - 1)),DAY(EOMONTH(DATE(LEFT($B$8, 4), VALUE(LEFT($C$8, LEN($C$8) - 1)), 1), 0))), C25 + 14, "")</f>
        <v/>
      </c>
      <c r="D35" s="366" t="str">
        <f>IF(D25 + 14 &lt;= DATE(LEFT($B$8, 4), VALUE(LEFT($C$8, LEN($C$8) - 1)), DAY(EOMONTH(DATE(LEFT($B$8, 4), VALUE(LEFT($C$8, LEN($C$8) - 1)), 1), 0))), D25 + 14, "")</f>
        <v/>
      </c>
      <c r="E35" s="366"/>
      <c r="F35" s="258" t="str">
        <f>IF(F25 + 14 &lt;= DATE(LEFT($B$8, 4), VALUE(LEFT($C$8, LEN($C$8) - 1)), DAY(EOMONTH(DATE(LEFT($B$8, 4), VALUE(LEFT($C$8, LEN($C$8) - 1)), 1), 0))), F25 + 14, "")</f>
        <v/>
      </c>
      <c r="G35" s="258" t="str">
        <f>IF(G25 + 14 &lt;= DATE(LEFT($B$8, 4), VALUE(LEFT($C$8, LEN($C$8) - 1)), DAY(EOMONTH(DATE(LEFT($B$8, 4), VALUE(LEFT($C$8, LEN($C$8) - 1)), 1), 0))), G25 + 14, "")</f>
        <v/>
      </c>
      <c r="H35" s="366" t="str">
        <f>IF(H25 + 14 &lt;= DATE(LEFT($B$8, 4), VALUE(LEFT($C$8, LEN($C$8) - 1)), DAY(EOMONTH(DATE(LEFT($B$8, 4), VALUE(LEFT($C$8, LEN($C$8) - 1)), 1), 0))), H25 + 14, "")</f>
        <v/>
      </c>
      <c r="I35" s="366"/>
      <c r="J35" s="320" t="str">
        <f>IF(J25 + 14 &lt;= DATE(LEFT($B$8, 4), VALUE(LEFT($C$8, LEN($C$8) - 1)), DAY(EOMONTH(DATE(LEFT($B$8, 4), VALUE(LEFT($C$8, LEN($C$8) - 1)), 1), 0))), J25 + 14, "")</f>
        <v/>
      </c>
    </row>
    <row r="36" spans="2:10" ht="16.95" customHeight="1" x14ac:dyDescent="0.4">
      <c r="B36" s="256"/>
      <c r="C36" s="256"/>
      <c r="D36" s="362"/>
      <c r="E36" s="362"/>
      <c r="F36" s="256"/>
      <c r="G36" s="256"/>
      <c r="H36" s="362"/>
      <c r="I36" s="362"/>
      <c r="J36" s="256"/>
    </row>
    <row r="37" spans="2:10" ht="16.95" customHeight="1" x14ac:dyDescent="0.4">
      <c r="B37" s="260">
        <f ca="1">IF(B35&lt;&gt;"", SUMIFS(INDIRECT($C$8 &amp; "!G:G"), INDIRECT($C$8 &amp; "!$C:$C"), B35, INDIRECT($C$8 &amp; "!$V:$V"), 1, INDIRECT($C$8 &amp; "!$W:$W"), 1), )</f>
        <v>0</v>
      </c>
      <c r="C37" s="260">
        <f t="shared" ref="C37:J37" ca="1" si="10">IF(C35&lt;&gt;"", SUMIFS(INDIRECT($C$8 &amp; "!G:G"), INDIRECT($C$8 &amp; "!$C:$C"), C35, INDIRECT($C$8 &amp; "!$V:$V"), 1, INDIRECT($C$8 &amp; "!$W:$W"), 1), )</f>
        <v>0</v>
      </c>
      <c r="D37" s="363">
        <f t="shared" ca="1" si="10"/>
        <v>0</v>
      </c>
      <c r="E37" s="363">
        <f t="shared" ca="1" si="10"/>
        <v>0</v>
      </c>
      <c r="F37" s="260">
        <f t="shared" ca="1" si="10"/>
        <v>0</v>
      </c>
      <c r="G37" s="260">
        <f t="shared" ca="1" si="10"/>
        <v>0</v>
      </c>
      <c r="H37" s="363">
        <f t="shared" ca="1" si="10"/>
        <v>0</v>
      </c>
      <c r="I37" s="363">
        <f t="shared" ca="1" si="10"/>
        <v>0</v>
      </c>
      <c r="J37" s="260">
        <f t="shared" ca="1" si="10"/>
        <v>0</v>
      </c>
    </row>
    <row r="38" spans="2:10" ht="16.95" customHeight="1" x14ac:dyDescent="0.4">
      <c r="B38" s="261">
        <f ca="1">IF(B35&lt;&gt;"", SUMIFS(INDIRECT($C$8 &amp; "!F:F"), INDIRECT($C$8 &amp; "!$C:$C"), B35, INDIRECT($C$8 &amp; "!$V:$V"), 1, INDIRECT($C$8 &amp; "!$W:$W"), 1), )</f>
        <v>0</v>
      </c>
      <c r="C38" s="261">
        <f t="shared" ref="C38:J38" ca="1" si="11">IF(C35&lt;&gt;"", SUMIFS(INDIRECT($C$8 &amp; "!F:F"), INDIRECT($C$8 &amp; "!$C:$C"), C35, INDIRECT($C$8 &amp; "!$V:$V"), 1, INDIRECT($C$8 &amp; "!$W:$W"), 1), )</f>
        <v>0</v>
      </c>
      <c r="D38" s="364">
        <f t="shared" ca="1" si="11"/>
        <v>0</v>
      </c>
      <c r="E38" s="364">
        <f t="shared" ca="1" si="11"/>
        <v>0</v>
      </c>
      <c r="F38" s="261">
        <f t="shared" ca="1" si="11"/>
        <v>0</v>
      </c>
      <c r="G38" s="261">
        <f t="shared" ca="1" si="11"/>
        <v>0</v>
      </c>
      <c r="H38" s="364">
        <f t="shared" ca="1" si="11"/>
        <v>0</v>
      </c>
      <c r="I38" s="364">
        <f t="shared" ca="1" si="11"/>
        <v>0</v>
      </c>
      <c r="J38" s="261">
        <f t="shared" ca="1" si="11"/>
        <v>0</v>
      </c>
    </row>
    <row r="39" spans="2:10" ht="16.95" customHeight="1" thickBot="1" x14ac:dyDescent="0.45">
      <c r="B39" s="259"/>
      <c r="C39" s="259"/>
      <c r="D39" s="365"/>
      <c r="E39" s="365"/>
      <c r="F39" s="259"/>
      <c r="G39" s="259"/>
      <c r="H39" s="365"/>
      <c r="I39" s="365"/>
      <c r="J39" s="259"/>
    </row>
    <row r="40" spans="2:10" ht="16.95" customHeight="1" thickTop="1" x14ac:dyDescent="0.4"/>
  </sheetData>
  <mergeCells count="70">
    <mergeCell ref="B2:C5"/>
    <mergeCell ref="E2:F3"/>
    <mergeCell ref="G2:H3"/>
    <mergeCell ref="I2:J3"/>
    <mergeCell ref="E4:F6"/>
    <mergeCell ref="G4:H6"/>
    <mergeCell ref="I4:J6"/>
    <mergeCell ref="B6:C6"/>
    <mergeCell ref="H9:I9"/>
    <mergeCell ref="D10:E10"/>
    <mergeCell ref="H10:I10"/>
    <mergeCell ref="D15:E15"/>
    <mergeCell ref="H15:I15"/>
    <mergeCell ref="D9:E9"/>
    <mergeCell ref="D16:E16"/>
    <mergeCell ref="D17:E17"/>
    <mergeCell ref="D18:E18"/>
    <mergeCell ref="D19:E19"/>
    <mergeCell ref="D35:E35"/>
    <mergeCell ref="D27:E27"/>
    <mergeCell ref="D28:E28"/>
    <mergeCell ref="D29:E29"/>
    <mergeCell ref="D31:E31"/>
    <mergeCell ref="D33:E33"/>
    <mergeCell ref="D34:E34"/>
    <mergeCell ref="H35:I35"/>
    <mergeCell ref="D11:E11"/>
    <mergeCell ref="D12:E12"/>
    <mergeCell ref="D13:E13"/>
    <mergeCell ref="D14:E14"/>
    <mergeCell ref="H11:I11"/>
    <mergeCell ref="H12:I12"/>
    <mergeCell ref="H13:I13"/>
    <mergeCell ref="H14:I14"/>
    <mergeCell ref="D20:E20"/>
    <mergeCell ref="H20:I20"/>
    <mergeCell ref="D25:E25"/>
    <mergeCell ref="H25:I25"/>
    <mergeCell ref="D30:E30"/>
    <mergeCell ref="H30:I30"/>
    <mergeCell ref="H16:I16"/>
    <mergeCell ref="H17:I17"/>
    <mergeCell ref="H18:I18"/>
    <mergeCell ref="H19:I19"/>
    <mergeCell ref="D26:E26"/>
    <mergeCell ref="H26:I26"/>
    <mergeCell ref="D21:E21"/>
    <mergeCell ref="D22:E22"/>
    <mergeCell ref="D23:E23"/>
    <mergeCell ref="D24:E24"/>
    <mergeCell ref="H31:I31"/>
    <mergeCell ref="H32:I32"/>
    <mergeCell ref="H33:I33"/>
    <mergeCell ref="H34:I34"/>
    <mergeCell ref="D32:E32"/>
    <mergeCell ref="H27:I27"/>
    <mergeCell ref="H28:I28"/>
    <mergeCell ref="H29:I29"/>
    <mergeCell ref="H21:I21"/>
    <mergeCell ref="H22:I22"/>
    <mergeCell ref="H23:I23"/>
    <mergeCell ref="H24:I24"/>
    <mergeCell ref="H36:I36"/>
    <mergeCell ref="H37:I37"/>
    <mergeCell ref="H38:I38"/>
    <mergeCell ref="H39:I39"/>
    <mergeCell ref="D36:E36"/>
    <mergeCell ref="D37:E37"/>
    <mergeCell ref="D38:E38"/>
    <mergeCell ref="D39:E39"/>
  </mergeCells>
  <phoneticPr fontId="1" type="noConversion"/>
  <dataValidations count="2">
    <dataValidation allowBlank="1" showInputMessage="1" showErrorMessage="1" sqref="B1:C7 C9:C10 F9:G9 J9 B10" xr:uid="{1600F912-307C-427D-8A1F-F9C8E3FA14F7}"/>
    <dataValidation type="list" allowBlank="1" showInputMessage="1" showErrorMessage="1" sqref="C8" xr:uid="{BA81662F-A418-46FA-9941-93FECC527A39}">
      <formula1>"1월,2월,3월,4월,5월,6월,7월,8월,9월,10월,11월,12월"</formula1>
    </dataValidation>
  </dataValidations>
  <pageMargins left="0.7" right="0.7" top="0.75" bottom="0.75" header="0.3" footer="0.3"/>
  <ignoredErrors>
    <ignoredError sqref="C30 C35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28E8D-A06D-45D6-8B2A-60B683CF365A}">
  <sheetPr codeName="Sheet1"/>
  <dimension ref="A1:O2010"/>
  <sheetViews>
    <sheetView showGridLines="0" zoomScale="80" zoomScaleNormal="80" workbookViewId="0">
      <pane ySplit="9" topLeftCell="A10" activePane="bottomLeft" state="frozen"/>
      <selection activeCell="B3" sqref="B3"/>
      <selection pane="bottomLeft"/>
    </sheetView>
  </sheetViews>
  <sheetFormatPr defaultColWidth="0" defaultRowHeight="0" customHeight="1" zeroHeight="1" x14ac:dyDescent="0.4"/>
  <cols>
    <col min="1" max="1" width="3.296875" style="22" customWidth="1"/>
    <col min="2" max="2" width="7.5" style="22" customWidth="1"/>
    <col min="3" max="3" width="10.5" style="22" customWidth="1"/>
    <col min="4" max="4" width="50.5" style="22" customWidth="1"/>
    <col min="5" max="5" width="12.5" style="285" customWidth="1"/>
    <col min="6" max="8" width="12.5" style="22" customWidth="1"/>
    <col min="9" max="9" width="3.296875" style="22" customWidth="1"/>
    <col min="10" max="10" width="20.5" style="22" customWidth="1"/>
    <col min="11" max="12" width="12.5" style="22" customWidth="1"/>
    <col min="13" max="13" width="3.296875" style="22" customWidth="1"/>
    <col min="14" max="14" width="10.5" style="22" hidden="1" customWidth="1"/>
    <col min="15" max="16384" width="8.69921875" style="22" hidden="1"/>
  </cols>
  <sheetData>
    <row r="1" spans="1:15" ht="17.25" customHeight="1" thickBot="1" x14ac:dyDescent="0.45">
      <c r="A1" s="21"/>
      <c r="B1" s="21"/>
      <c r="C1" s="21"/>
      <c r="D1" s="21"/>
      <c r="E1" s="280"/>
      <c r="F1" s="21"/>
      <c r="G1" s="21"/>
      <c r="H1" s="21"/>
      <c r="I1" s="21"/>
      <c r="J1" s="21"/>
      <c r="K1" s="21"/>
      <c r="L1" s="21"/>
    </row>
    <row r="2" spans="1:15" ht="17.25" customHeight="1" thickTop="1" x14ac:dyDescent="0.4">
      <c r="A2" s="21"/>
      <c r="B2" s="375">
        <f>설정!C2</f>
        <v>2026</v>
      </c>
      <c r="C2" s="375"/>
      <c r="D2" s="376" t="s">
        <v>0</v>
      </c>
      <c r="E2" s="376" t="s">
        <v>1</v>
      </c>
      <c r="F2" s="376"/>
      <c r="G2" s="376"/>
      <c r="H2" s="376"/>
      <c r="I2" s="376" t="s">
        <v>2</v>
      </c>
      <c r="J2" s="376"/>
      <c r="K2" s="376"/>
      <c r="L2" s="376"/>
      <c r="N2" s="22" t="s">
        <v>125</v>
      </c>
      <c r="O2" s="22">
        <v>1</v>
      </c>
    </row>
    <row r="3" spans="1:15" ht="17.25" customHeight="1" x14ac:dyDescent="0.4">
      <c r="A3" s="21"/>
      <c r="B3" s="375"/>
      <c r="C3" s="375"/>
      <c r="D3" s="377"/>
      <c r="E3" s="377"/>
      <c r="F3" s="377"/>
      <c r="G3" s="377"/>
      <c r="H3" s="377"/>
      <c r="I3" s="377"/>
      <c r="J3" s="377"/>
      <c r="K3" s="377"/>
      <c r="L3" s="377"/>
    </row>
    <row r="4" spans="1:15" ht="17.25" customHeight="1" x14ac:dyDescent="0.4">
      <c r="A4" s="21"/>
      <c r="B4" s="375"/>
      <c r="C4" s="375"/>
      <c r="D4" s="378">
        <f>L12</f>
        <v>0</v>
      </c>
      <c r="E4" s="378">
        <f>L15</f>
        <v>0</v>
      </c>
      <c r="F4" s="378"/>
      <c r="G4" s="378"/>
      <c r="H4" s="378"/>
      <c r="I4" s="378">
        <f>L16</f>
        <v>0</v>
      </c>
      <c r="J4" s="378"/>
      <c r="K4" s="378"/>
      <c r="L4" s="378"/>
    </row>
    <row r="5" spans="1:15" ht="17.25" customHeight="1" x14ac:dyDescent="0.4">
      <c r="A5" s="21"/>
      <c r="B5" s="375"/>
      <c r="C5" s="375"/>
      <c r="D5" s="378"/>
      <c r="E5" s="378"/>
      <c r="F5" s="378"/>
      <c r="G5" s="378"/>
      <c r="H5" s="378"/>
      <c r="I5" s="378"/>
      <c r="J5" s="378"/>
      <c r="K5" s="378"/>
      <c r="L5" s="378"/>
    </row>
    <row r="6" spans="1:15" ht="17.25" customHeight="1" thickBot="1" x14ac:dyDescent="0.45">
      <c r="A6" s="21"/>
      <c r="B6" s="379" t="s">
        <v>166</v>
      </c>
      <c r="C6" s="379"/>
      <c r="D6" s="23"/>
      <c r="E6" s="281"/>
      <c r="F6" s="23"/>
      <c r="G6" s="23"/>
      <c r="H6" s="23"/>
      <c r="I6" s="380">
        <f>L17</f>
        <v>0</v>
      </c>
      <c r="J6" s="380"/>
      <c r="K6" s="380"/>
      <c r="L6" s="380"/>
    </row>
    <row r="7" spans="1:15" ht="17.25" customHeight="1" x14ac:dyDescent="0.4">
      <c r="A7" s="21"/>
      <c r="B7" s="21"/>
      <c r="C7" s="21"/>
      <c r="D7" s="316"/>
      <c r="E7" s="280"/>
      <c r="F7" s="21"/>
      <c r="G7" s="21"/>
      <c r="H7" s="21"/>
      <c r="I7" s="21"/>
      <c r="J7" s="21"/>
      <c r="K7" s="21"/>
      <c r="L7" s="21"/>
    </row>
    <row r="8" spans="1:15" ht="17.25" customHeight="1" x14ac:dyDescent="0.4">
      <c r="A8" s="21"/>
      <c r="B8" s="381" t="s">
        <v>4</v>
      </c>
      <c r="C8" s="381"/>
      <c r="D8" s="381"/>
      <c r="E8" s="381"/>
      <c r="F8" s="381"/>
      <c r="G8" s="381"/>
      <c r="H8" s="381"/>
      <c r="I8" s="21"/>
      <c r="J8" s="382" t="s">
        <v>5</v>
      </c>
      <c r="K8" s="382"/>
      <c r="L8" s="382"/>
      <c r="N8" s="121">
        <f>'1월'!AU9</f>
        <v>46023</v>
      </c>
    </row>
    <row r="9" spans="1:15" ht="17.25" customHeight="1" x14ac:dyDescent="0.4">
      <c r="A9" s="21"/>
      <c r="B9" s="238" t="s">
        <v>6</v>
      </c>
      <c r="C9" s="238" t="s">
        <v>369</v>
      </c>
      <c r="D9" s="238" t="s">
        <v>7</v>
      </c>
      <c r="E9" s="238" t="s">
        <v>267</v>
      </c>
      <c r="F9" s="238" t="s">
        <v>268</v>
      </c>
      <c r="G9" s="238" t="s">
        <v>307</v>
      </c>
      <c r="H9" s="238" t="s">
        <v>8</v>
      </c>
      <c r="I9" s="21"/>
      <c r="J9" s="24" t="s">
        <v>308</v>
      </c>
      <c r="K9" s="24" t="s">
        <v>308</v>
      </c>
      <c r="L9" s="24" t="s">
        <v>11</v>
      </c>
      <c r="N9" s="121">
        <f>'12월'!AU10</f>
        <v>46387</v>
      </c>
    </row>
    <row r="10" spans="1:15" ht="17.25" customHeight="1" x14ac:dyDescent="0.4">
      <c r="A10" s="21"/>
      <c r="B10" s="25">
        <f t="shared" ref="B10:B73" si="0">ROW(A1)</f>
        <v>1</v>
      </c>
      <c r="C10" s="30"/>
      <c r="D10" s="25"/>
      <c r="E10" s="282"/>
      <c r="F10" s="7"/>
      <c r="G10" s="25"/>
      <c r="H10" s="25"/>
      <c r="I10" s="21"/>
      <c r="J10" s="346" t="str">
        <f>설정!$S$5</f>
        <v>입금</v>
      </c>
      <c r="K10" s="27" t="str">
        <f>설정!$T$5</f>
        <v>매출</v>
      </c>
      <c r="L10" s="28">
        <f>SUMIFS(F:F, G:G, $K10, C:C, "&lt;&gt;")</f>
        <v>0</v>
      </c>
    </row>
    <row r="11" spans="1:15" ht="17.25" customHeight="1" x14ac:dyDescent="0.4">
      <c r="A11" s="21"/>
      <c r="B11" s="29">
        <f t="shared" si="0"/>
        <v>2</v>
      </c>
      <c r="C11" s="30"/>
      <c r="D11" s="29"/>
      <c r="E11" s="283"/>
      <c r="F11" s="31"/>
      <c r="G11" s="29"/>
      <c r="H11" s="29"/>
      <c r="I11" s="21"/>
      <c r="J11" s="331"/>
      <c r="K11" s="32" t="str">
        <f>설정!$U$5</f>
        <v>기타 입금</v>
      </c>
      <c r="L11" s="33">
        <f>SUMIFS(F:F, G:G, $K11, C:C, "&lt;&gt;")</f>
        <v>0</v>
      </c>
    </row>
    <row r="12" spans="1:15" ht="17.25" customHeight="1" x14ac:dyDescent="0.4">
      <c r="A12" s="21"/>
      <c r="B12" s="29">
        <f t="shared" si="0"/>
        <v>3</v>
      </c>
      <c r="C12" s="30"/>
      <c r="D12" s="29"/>
      <c r="E12" s="283"/>
      <c r="F12" s="34"/>
      <c r="G12" s="29"/>
      <c r="H12" s="29"/>
      <c r="I12" s="21"/>
      <c r="J12" s="332" t="s">
        <v>0</v>
      </c>
      <c r="K12" s="333"/>
      <c r="L12" s="35">
        <f>SUM(L10:L11)</f>
        <v>0</v>
      </c>
    </row>
    <row r="13" spans="1:15" ht="17.25" customHeight="1" x14ac:dyDescent="0.4">
      <c r="A13" s="21"/>
      <c r="B13" s="29">
        <f t="shared" si="0"/>
        <v>4</v>
      </c>
      <c r="C13" s="30"/>
      <c r="D13" s="29"/>
      <c r="E13" s="283"/>
      <c r="F13" s="31"/>
      <c r="G13" s="29"/>
      <c r="H13" s="29"/>
      <c r="I13" s="21"/>
      <c r="J13" s="346" t="str">
        <f>설정!$S$6</f>
        <v>출금</v>
      </c>
      <c r="K13" s="27" t="str">
        <f>설정!$T$6</f>
        <v>매입</v>
      </c>
      <c r="L13" s="28">
        <f>SUMIFS(E:E, G:G, $K13, C:C, "&lt;&gt;")</f>
        <v>0</v>
      </c>
    </row>
    <row r="14" spans="1:15" ht="17.25" customHeight="1" x14ac:dyDescent="0.4">
      <c r="A14" s="21"/>
      <c r="B14" s="29">
        <f t="shared" si="0"/>
        <v>5</v>
      </c>
      <c r="C14" s="30"/>
      <c r="D14" s="29"/>
      <c r="E14" s="283"/>
      <c r="F14" s="31"/>
      <c r="G14" s="29"/>
      <c r="H14" s="29"/>
      <c r="I14" s="21"/>
      <c r="J14" s="331"/>
      <c r="K14" s="32" t="str">
        <f>설정!$U$6</f>
        <v>기타 출금</v>
      </c>
      <c r="L14" s="33">
        <f>SUMIFS(E:E, G:G, $K14, C:C, "&lt;&gt;")</f>
        <v>0</v>
      </c>
    </row>
    <row r="15" spans="1:15" ht="17.25" customHeight="1" x14ac:dyDescent="0.4">
      <c r="A15" s="21"/>
      <c r="B15" s="29">
        <f t="shared" si="0"/>
        <v>6</v>
      </c>
      <c r="C15" s="30"/>
      <c r="D15" s="29"/>
      <c r="E15" s="283"/>
      <c r="F15" s="31"/>
      <c r="G15" s="29"/>
      <c r="H15" s="29"/>
      <c r="I15" s="21"/>
      <c r="J15" s="383" t="s">
        <v>1</v>
      </c>
      <c r="K15" s="384"/>
      <c r="L15" s="36">
        <f>SUM(L13:L14)</f>
        <v>0</v>
      </c>
    </row>
    <row r="16" spans="1:15" ht="17.25" customHeight="1" x14ac:dyDescent="0.4">
      <c r="A16" s="21"/>
      <c r="B16" s="29">
        <f t="shared" si="0"/>
        <v>7</v>
      </c>
      <c r="C16" s="30"/>
      <c r="D16" s="29"/>
      <c r="E16" s="283"/>
      <c r="F16" s="31"/>
      <c r="G16" s="29"/>
      <c r="H16" s="29"/>
      <c r="I16" s="21"/>
      <c r="J16" s="385" t="s">
        <v>19</v>
      </c>
      <c r="K16" s="386"/>
      <c r="L16" s="37">
        <f>L12-L15</f>
        <v>0</v>
      </c>
    </row>
    <row r="17" spans="1:12" ht="17.25" customHeight="1" x14ac:dyDescent="0.4">
      <c r="A17" s="21"/>
      <c r="B17" s="29">
        <f t="shared" si="0"/>
        <v>8</v>
      </c>
      <c r="C17" s="30"/>
      <c r="D17" s="29"/>
      <c r="E17" s="283"/>
      <c r="F17" s="31"/>
      <c r="G17" s="29"/>
      <c r="H17" s="29"/>
      <c r="I17" s="21"/>
      <c r="J17" s="385" t="str">
        <f>설정!$S$7</f>
        <v>예비비</v>
      </c>
      <c r="K17" s="386"/>
      <c r="L17" s="37">
        <f>SUMIFS(F:F, G:G, "예비비 설정", C:C, "&lt;&gt;") - SUMIFS(E:E, G:G, "예비비 해제", C:C, "&lt;&gt;")</f>
        <v>0</v>
      </c>
    </row>
    <row r="18" spans="1:12" ht="17.25" customHeight="1" x14ac:dyDescent="0.4">
      <c r="A18" s="21"/>
      <c r="B18" s="29">
        <f t="shared" si="0"/>
        <v>9</v>
      </c>
      <c r="C18" s="30"/>
      <c r="D18" s="29"/>
      <c r="E18" s="283"/>
      <c r="F18" s="31"/>
      <c r="G18" s="29"/>
      <c r="H18" s="29"/>
      <c r="I18" s="21"/>
      <c r="J18" s="21"/>
      <c r="K18" s="21"/>
      <c r="L18" s="21"/>
    </row>
    <row r="19" spans="1:12" ht="17.25" customHeight="1" x14ac:dyDescent="0.4">
      <c r="A19" s="21"/>
      <c r="B19" s="29">
        <f t="shared" si="0"/>
        <v>10</v>
      </c>
      <c r="C19" s="30"/>
      <c r="D19" s="29"/>
      <c r="E19" s="283"/>
      <c r="F19" s="31"/>
      <c r="G19" s="29"/>
      <c r="H19" s="29"/>
      <c r="I19" s="21"/>
      <c r="J19" s="381" t="s">
        <v>13</v>
      </c>
      <c r="K19" s="381"/>
      <c r="L19" s="21"/>
    </row>
    <row r="20" spans="1:12" ht="17.25" customHeight="1" x14ac:dyDescent="0.4">
      <c r="A20" s="21"/>
      <c r="B20" s="29">
        <f t="shared" si="0"/>
        <v>11</v>
      </c>
      <c r="C20" s="30"/>
      <c r="D20" s="29"/>
      <c r="E20" s="283"/>
      <c r="F20" s="31"/>
      <c r="G20" s="29"/>
      <c r="H20" s="29"/>
      <c r="I20" s="21"/>
      <c r="J20" s="239" t="s">
        <v>14</v>
      </c>
      <c r="K20" s="239" t="s">
        <v>11</v>
      </c>
      <c r="L20" s="21"/>
    </row>
    <row r="21" spans="1:12" ht="17.25" customHeight="1" x14ac:dyDescent="0.4">
      <c r="A21" s="21"/>
      <c r="B21" s="29">
        <f t="shared" si="0"/>
        <v>12</v>
      </c>
      <c r="C21" s="30"/>
      <c r="D21" s="29"/>
      <c r="E21" s="283"/>
      <c r="F21" s="31"/>
      <c r="G21" s="29"/>
      <c r="H21" s="29"/>
      <c r="I21" s="21"/>
      <c r="J21" s="38" t="s">
        <v>15</v>
      </c>
      <c r="K21" s="39">
        <f t="shared" ref="K21:K30" si="1">SUMIFS(E:E, H:H,J21, C:C, "&lt;&gt;") + SUMIFS(F:F, H:H,J21, C:C, "&lt;&gt;")</f>
        <v>0</v>
      </c>
      <c r="L21" s="21"/>
    </row>
    <row r="22" spans="1:12" ht="17.25" customHeight="1" x14ac:dyDescent="0.4">
      <c r="A22" s="21"/>
      <c r="B22" s="29">
        <f t="shared" si="0"/>
        <v>13</v>
      </c>
      <c r="C22" s="30"/>
      <c r="D22" s="29"/>
      <c r="E22" s="283"/>
      <c r="F22" s="31"/>
      <c r="G22" s="29"/>
      <c r="H22" s="29"/>
      <c r="I22" s="21"/>
      <c r="J22" s="40" t="s">
        <v>16</v>
      </c>
      <c r="K22" s="41">
        <f t="shared" si="1"/>
        <v>0</v>
      </c>
      <c r="L22" s="21"/>
    </row>
    <row r="23" spans="1:12" ht="17.25" customHeight="1" x14ac:dyDescent="0.4">
      <c r="A23" s="21"/>
      <c r="B23" s="29">
        <f t="shared" si="0"/>
        <v>14</v>
      </c>
      <c r="C23" s="30"/>
      <c r="D23" s="29"/>
      <c r="E23" s="283"/>
      <c r="F23" s="31"/>
      <c r="G23" s="29"/>
      <c r="H23" s="29"/>
      <c r="I23" s="21"/>
      <c r="J23" s="42"/>
      <c r="K23" s="41">
        <f t="shared" si="1"/>
        <v>0</v>
      </c>
      <c r="L23" s="21"/>
    </row>
    <row r="24" spans="1:12" ht="17.25" customHeight="1" x14ac:dyDescent="0.4">
      <c r="A24" s="21"/>
      <c r="B24" s="29">
        <f t="shared" si="0"/>
        <v>15</v>
      </c>
      <c r="C24" s="30"/>
      <c r="D24" s="29"/>
      <c r="E24" s="283"/>
      <c r="F24" s="31"/>
      <c r="G24" s="29"/>
      <c r="H24" s="29"/>
      <c r="I24" s="21"/>
      <c r="J24" s="43"/>
      <c r="K24" s="41">
        <f t="shared" si="1"/>
        <v>0</v>
      </c>
      <c r="L24" s="21"/>
    </row>
    <row r="25" spans="1:12" ht="17.25" customHeight="1" x14ac:dyDescent="0.4">
      <c r="A25" s="21"/>
      <c r="B25" s="29">
        <f t="shared" si="0"/>
        <v>16</v>
      </c>
      <c r="C25" s="30"/>
      <c r="D25" s="29"/>
      <c r="E25" s="283"/>
      <c r="F25" s="31"/>
      <c r="G25" s="29"/>
      <c r="H25" s="29"/>
      <c r="I25" s="21"/>
      <c r="J25" s="44"/>
      <c r="K25" s="41">
        <f t="shared" si="1"/>
        <v>0</v>
      </c>
      <c r="L25" s="21"/>
    </row>
    <row r="26" spans="1:12" ht="17.25" customHeight="1" x14ac:dyDescent="0.4">
      <c r="A26" s="21"/>
      <c r="B26" s="29">
        <f t="shared" si="0"/>
        <v>17</v>
      </c>
      <c r="C26" s="30"/>
      <c r="D26" s="29"/>
      <c r="E26" s="283"/>
      <c r="F26" s="31"/>
      <c r="G26" s="29"/>
      <c r="H26" s="29"/>
      <c r="I26" s="21"/>
      <c r="J26" s="45"/>
      <c r="K26" s="41">
        <f t="shared" si="1"/>
        <v>0</v>
      </c>
      <c r="L26" s="21"/>
    </row>
    <row r="27" spans="1:12" ht="17.25" customHeight="1" x14ac:dyDescent="0.4">
      <c r="A27" s="21"/>
      <c r="B27" s="29">
        <f t="shared" si="0"/>
        <v>18</v>
      </c>
      <c r="C27" s="30"/>
      <c r="D27" s="29"/>
      <c r="E27" s="283"/>
      <c r="F27" s="31"/>
      <c r="G27" s="29"/>
      <c r="H27" s="29"/>
      <c r="I27" s="21"/>
      <c r="J27" s="46"/>
      <c r="K27" s="41">
        <f t="shared" si="1"/>
        <v>0</v>
      </c>
      <c r="L27" s="21"/>
    </row>
    <row r="28" spans="1:12" ht="17.25" customHeight="1" x14ac:dyDescent="0.4">
      <c r="A28" s="21"/>
      <c r="B28" s="29">
        <f t="shared" si="0"/>
        <v>19</v>
      </c>
      <c r="C28" s="30"/>
      <c r="D28" s="29"/>
      <c r="E28" s="283"/>
      <c r="F28" s="31"/>
      <c r="G28" s="29"/>
      <c r="H28" s="29"/>
      <c r="I28" s="21"/>
      <c r="J28" s="47"/>
      <c r="K28" s="41">
        <f t="shared" si="1"/>
        <v>0</v>
      </c>
      <c r="L28" s="21"/>
    </row>
    <row r="29" spans="1:12" ht="17.25" customHeight="1" x14ac:dyDescent="0.4">
      <c r="A29" s="21"/>
      <c r="B29" s="29">
        <f t="shared" si="0"/>
        <v>20</v>
      </c>
      <c r="C29" s="30"/>
      <c r="D29" s="29"/>
      <c r="E29" s="283"/>
      <c r="F29" s="31"/>
      <c r="G29" s="29"/>
      <c r="H29" s="29"/>
      <c r="I29" s="21"/>
      <c r="J29" s="48"/>
      <c r="K29" s="41">
        <f t="shared" si="1"/>
        <v>0</v>
      </c>
      <c r="L29" s="21"/>
    </row>
    <row r="30" spans="1:12" ht="17.25" customHeight="1" x14ac:dyDescent="0.4">
      <c r="A30" s="21"/>
      <c r="B30" s="29">
        <f t="shared" si="0"/>
        <v>21</v>
      </c>
      <c r="C30" s="30"/>
      <c r="D30" s="29"/>
      <c r="E30" s="283"/>
      <c r="F30" s="31"/>
      <c r="G30" s="29"/>
      <c r="H30" s="29"/>
      <c r="I30" s="21"/>
      <c r="J30" s="49"/>
      <c r="K30" s="50">
        <f t="shared" si="1"/>
        <v>0</v>
      </c>
      <c r="L30" s="21"/>
    </row>
    <row r="31" spans="1:12" ht="17.25" customHeight="1" x14ac:dyDescent="0.4">
      <c r="A31" s="21"/>
      <c r="B31" s="29">
        <f t="shared" si="0"/>
        <v>22</v>
      </c>
      <c r="C31" s="30"/>
      <c r="D31" s="29"/>
      <c r="E31" s="283"/>
      <c r="F31" s="31"/>
      <c r="G31" s="29"/>
      <c r="H31" s="29"/>
      <c r="I31" s="21"/>
      <c r="J31" s="21"/>
      <c r="K31" s="21"/>
      <c r="L31" s="21"/>
    </row>
    <row r="32" spans="1:12" ht="17.25" customHeight="1" x14ac:dyDescent="0.4">
      <c r="A32" s="21"/>
      <c r="B32" s="29">
        <f t="shared" si="0"/>
        <v>23</v>
      </c>
      <c r="C32" s="30"/>
      <c r="D32" s="29"/>
      <c r="E32" s="283"/>
      <c r="F32" s="31"/>
      <c r="G32" s="29"/>
      <c r="H32" s="29"/>
      <c r="I32" s="21"/>
      <c r="J32" s="21"/>
      <c r="K32" s="21"/>
      <c r="L32" s="21"/>
    </row>
    <row r="33" spans="1:12" ht="17.25" customHeight="1" x14ac:dyDescent="0.4">
      <c r="A33" s="21"/>
      <c r="B33" s="29">
        <f t="shared" si="0"/>
        <v>24</v>
      </c>
      <c r="C33" s="30"/>
      <c r="D33" s="29"/>
      <c r="E33" s="283"/>
      <c r="F33" s="31"/>
      <c r="G33" s="29"/>
      <c r="H33" s="29"/>
      <c r="I33" s="21"/>
      <c r="J33" s="21"/>
      <c r="K33" s="21"/>
      <c r="L33" s="21"/>
    </row>
    <row r="34" spans="1:12" ht="17.25" customHeight="1" x14ac:dyDescent="0.4">
      <c r="A34" s="21"/>
      <c r="B34" s="29">
        <f t="shared" si="0"/>
        <v>25</v>
      </c>
      <c r="C34" s="30"/>
      <c r="D34" s="29"/>
      <c r="E34" s="283"/>
      <c r="F34" s="31"/>
      <c r="G34" s="29"/>
      <c r="H34" s="29"/>
      <c r="I34" s="21"/>
      <c r="J34" s="21"/>
      <c r="K34" s="21"/>
      <c r="L34" s="21"/>
    </row>
    <row r="35" spans="1:12" ht="17.25" customHeight="1" x14ac:dyDescent="0.4">
      <c r="A35" s="21"/>
      <c r="B35" s="29">
        <f t="shared" si="0"/>
        <v>26</v>
      </c>
      <c r="C35" s="30"/>
      <c r="D35" s="29"/>
      <c r="E35" s="283"/>
      <c r="F35" s="31"/>
      <c r="G35" s="29"/>
      <c r="H35" s="29"/>
      <c r="I35" s="21"/>
      <c r="J35" s="21"/>
      <c r="K35" s="21"/>
      <c r="L35" s="21"/>
    </row>
    <row r="36" spans="1:12" ht="17.25" customHeight="1" x14ac:dyDescent="0.4">
      <c r="A36" s="21"/>
      <c r="B36" s="29">
        <f t="shared" si="0"/>
        <v>27</v>
      </c>
      <c r="C36" s="30"/>
      <c r="D36" s="29"/>
      <c r="E36" s="283"/>
      <c r="F36" s="31"/>
      <c r="G36" s="29"/>
      <c r="H36" s="29"/>
      <c r="I36" s="21"/>
      <c r="J36" s="21"/>
      <c r="K36" s="21"/>
      <c r="L36" s="21"/>
    </row>
    <row r="37" spans="1:12" ht="17.25" customHeight="1" x14ac:dyDescent="0.4">
      <c r="A37" s="21"/>
      <c r="B37" s="29">
        <f t="shared" si="0"/>
        <v>28</v>
      </c>
      <c r="C37" s="30"/>
      <c r="D37" s="29"/>
      <c r="E37" s="283"/>
      <c r="F37" s="31"/>
      <c r="G37" s="29"/>
      <c r="H37" s="29"/>
      <c r="I37" s="21"/>
      <c r="J37" s="21"/>
      <c r="K37" s="21"/>
      <c r="L37" s="21"/>
    </row>
    <row r="38" spans="1:12" ht="17.25" customHeight="1" x14ac:dyDescent="0.4">
      <c r="A38" s="21"/>
      <c r="B38" s="29">
        <f t="shared" si="0"/>
        <v>29</v>
      </c>
      <c r="C38" s="30"/>
      <c r="D38" s="29"/>
      <c r="E38" s="283"/>
      <c r="F38" s="31"/>
      <c r="G38" s="29"/>
      <c r="H38" s="29"/>
      <c r="I38" s="21"/>
      <c r="J38" s="21"/>
      <c r="K38" s="21"/>
      <c r="L38" s="21"/>
    </row>
    <row r="39" spans="1:12" ht="17.25" customHeight="1" x14ac:dyDescent="0.4">
      <c r="A39" s="21"/>
      <c r="B39" s="29">
        <f t="shared" si="0"/>
        <v>30</v>
      </c>
      <c r="C39" s="30"/>
      <c r="D39" s="29"/>
      <c r="E39" s="283"/>
      <c r="F39" s="31"/>
      <c r="G39" s="29"/>
      <c r="H39" s="29"/>
      <c r="I39" s="21"/>
      <c r="J39" s="21"/>
      <c r="K39" s="21"/>
      <c r="L39" s="21"/>
    </row>
    <row r="40" spans="1:12" ht="17.25" customHeight="1" x14ac:dyDescent="0.4">
      <c r="A40" s="21"/>
      <c r="B40" s="29">
        <f t="shared" si="0"/>
        <v>31</v>
      </c>
      <c r="C40" s="30"/>
      <c r="D40" s="29"/>
      <c r="E40" s="283"/>
      <c r="F40" s="31"/>
      <c r="G40" s="29"/>
      <c r="H40" s="29"/>
      <c r="I40" s="21"/>
      <c r="J40" s="21"/>
      <c r="K40" s="21"/>
      <c r="L40" s="21"/>
    </row>
    <row r="41" spans="1:12" ht="17.25" customHeight="1" x14ac:dyDescent="0.4">
      <c r="A41" s="21"/>
      <c r="B41" s="29">
        <f t="shared" si="0"/>
        <v>32</v>
      </c>
      <c r="C41" s="30"/>
      <c r="D41" s="29"/>
      <c r="E41" s="283"/>
      <c r="F41" s="31"/>
      <c r="G41" s="29"/>
      <c r="H41" s="29"/>
      <c r="I41" s="21"/>
      <c r="J41" s="21"/>
      <c r="K41" s="21"/>
      <c r="L41" s="21"/>
    </row>
    <row r="42" spans="1:12" ht="17.25" customHeight="1" x14ac:dyDescent="0.4">
      <c r="A42" s="21"/>
      <c r="B42" s="29">
        <f t="shared" si="0"/>
        <v>33</v>
      </c>
      <c r="C42" s="30"/>
      <c r="D42" s="29"/>
      <c r="E42" s="283"/>
      <c r="F42" s="31"/>
      <c r="G42" s="29"/>
      <c r="H42" s="29"/>
      <c r="I42" s="21"/>
      <c r="J42" s="21"/>
      <c r="K42" s="21"/>
      <c r="L42" s="21"/>
    </row>
    <row r="43" spans="1:12" ht="17.25" customHeight="1" x14ac:dyDescent="0.4">
      <c r="A43" s="21"/>
      <c r="B43" s="29">
        <f t="shared" si="0"/>
        <v>34</v>
      </c>
      <c r="C43" s="30"/>
      <c r="D43" s="29"/>
      <c r="E43" s="283"/>
      <c r="F43" s="31"/>
      <c r="G43" s="29"/>
      <c r="H43" s="29"/>
      <c r="I43" s="21"/>
      <c r="J43" s="21"/>
      <c r="K43" s="21"/>
      <c r="L43" s="21"/>
    </row>
    <row r="44" spans="1:12" ht="17.25" customHeight="1" x14ac:dyDescent="0.4">
      <c r="A44" s="21"/>
      <c r="B44" s="29">
        <f t="shared" si="0"/>
        <v>35</v>
      </c>
      <c r="C44" s="30"/>
      <c r="D44" s="29"/>
      <c r="E44" s="283"/>
      <c r="F44" s="31"/>
      <c r="G44" s="29"/>
      <c r="H44" s="29"/>
      <c r="I44" s="21"/>
      <c r="J44" s="21"/>
      <c r="K44" s="21"/>
      <c r="L44" s="21"/>
    </row>
    <row r="45" spans="1:12" ht="17.25" customHeight="1" x14ac:dyDescent="0.4">
      <c r="A45" s="21"/>
      <c r="B45" s="29">
        <f t="shared" si="0"/>
        <v>36</v>
      </c>
      <c r="C45" s="30"/>
      <c r="D45" s="29"/>
      <c r="E45" s="283"/>
      <c r="F45" s="31"/>
      <c r="G45" s="29"/>
      <c r="H45" s="29"/>
      <c r="I45" s="21"/>
      <c r="J45" s="21"/>
      <c r="K45" s="21"/>
      <c r="L45" s="21"/>
    </row>
    <row r="46" spans="1:12" ht="17.25" customHeight="1" x14ac:dyDescent="0.4">
      <c r="A46" s="21"/>
      <c r="B46" s="29">
        <f t="shared" si="0"/>
        <v>37</v>
      </c>
      <c r="C46" s="30"/>
      <c r="D46" s="29"/>
      <c r="E46" s="283"/>
      <c r="F46" s="31"/>
      <c r="G46" s="29"/>
      <c r="H46" s="29"/>
      <c r="I46" s="21"/>
      <c r="J46" s="21"/>
      <c r="K46" s="21"/>
      <c r="L46" s="21"/>
    </row>
    <row r="47" spans="1:12" ht="17.25" customHeight="1" x14ac:dyDescent="0.4">
      <c r="A47" s="21"/>
      <c r="B47" s="29">
        <f t="shared" si="0"/>
        <v>38</v>
      </c>
      <c r="C47" s="30"/>
      <c r="D47" s="29"/>
      <c r="E47" s="283"/>
      <c r="F47" s="31"/>
      <c r="G47" s="29"/>
      <c r="H47" s="29"/>
      <c r="I47" s="21"/>
      <c r="J47" s="21"/>
      <c r="K47" s="21"/>
      <c r="L47" s="21"/>
    </row>
    <row r="48" spans="1:12" ht="17.25" customHeight="1" x14ac:dyDescent="0.4">
      <c r="A48" s="21"/>
      <c r="B48" s="29">
        <f t="shared" si="0"/>
        <v>39</v>
      </c>
      <c r="C48" s="30"/>
      <c r="D48" s="29"/>
      <c r="E48" s="283"/>
      <c r="F48" s="31"/>
      <c r="G48" s="29"/>
      <c r="H48" s="29"/>
      <c r="I48" s="21"/>
      <c r="J48" s="21"/>
      <c r="K48" s="21"/>
      <c r="L48" s="21"/>
    </row>
    <row r="49" spans="1:12" ht="17.25" customHeight="1" x14ac:dyDescent="0.4">
      <c r="A49" s="21"/>
      <c r="B49" s="29">
        <f t="shared" si="0"/>
        <v>40</v>
      </c>
      <c r="C49" s="30"/>
      <c r="D49" s="29"/>
      <c r="E49" s="283"/>
      <c r="F49" s="31"/>
      <c r="G49" s="29"/>
      <c r="H49" s="29"/>
      <c r="I49" s="21"/>
      <c r="J49" s="21"/>
      <c r="K49" s="21"/>
      <c r="L49" s="21"/>
    </row>
    <row r="50" spans="1:12" ht="17.25" customHeight="1" x14ac:dyDescent="0.4">
      <c r="A50" s="21"/>
      <c r="B50" s="29">
        <f t="shared" si="0"/>
        <v>41</v>
      </c>
      <c r="C50" s="30"/>
      <c r="D50" s="29"/>
      <c r="E50" s="283"/>
      <c r="F50" s="31"/>
      <c r="G50" s="29"/>
      <c r="H50" s="29"/>
      <c r="I50" s="21"/>
      <c r="J50" s="21"/>
      <c r="K50" s="21"/>
      <c r="L50" s="21"/>
    </row>
    <row r="51" spans="1:12" ht="17.25" customHeight="1" x14ac:dyDescent="0.4">
      <c r="A51" s="21"/>
      <c r="B51" s="29">
        <f t="shared" si="0"/>
        <v>42</v>
      </c>
      <c r="C51" s="30"/>
      <c r="D51" s="29"/>
      <c r="E51" s="283"/>
      <c r="F51" s="31"/>
      <c r="G51" s="29"/>
      <c r="H51" s="29"/>
      <c r="I51" s="21"/>
      <c r="J51" s="21"/>
      <c r="K51" s="21"/>
      <c r="L51" s="21"/>
    </row>
    <row r="52" spans="1:12" ht="17.25" customHeight="1" x14ac:dyDescent="0.4">
      <c r="A52" s="21"/>
      <c r="B52" s="29">
        <f t="shared" si="0"/>
        <v>43</v>
      </c>
      <c r="C52" s="30"/>
      <c r="D52" s="29"/>
      <c r="E52" s="283"/>
      <c r="F52" s="31"/>
      <c r="G52" s="29"/>
      <c r="H52" s="29"/>
      <c r="I52" s="21"/>
      <c r="J52" s="21"/>
      <c r="K52" s="21"/>
      <c r="L52" s="21"/>
    </row>
    <row r="53" spans="1:12" ht="17.25" customHeight="1" x14ac:dyDescent="0.4">
      <c r="A53" s="21"/>
      <c r="B53" s="29">
        <f t="shared" si="0"/>
        <v>44</v>
      </c>
      <c r="C53" s="30"/>
      <c r="D53" s="29"/>
      <c r="E53" s="283"/>
      <c r="F53" s="31"/>
      <c r="G53" s="29"/>
      <c r="H53" s="29"/>
      <c r="I53" s="21"/>
      <c r="J53" s="21"/>
      <c r="K53" s="21"/>
      <c r="L53" s="21"/>
    </row>
    <row r="54" spans="1:12" ht="17.25" customHeight="1" x14ac:dyDescent="0.4">
      <c r="A54" s="21"/>
      <c r="B54" s="29">
        <f t="shared" si="0"/>
        <v>45</v>
      </c>
      <c r="C54" s="30"/>
      <c r="D54" s="29"/>
      <c r="E54" s="283"/>
      <c r="F54" s="31"/>
      <c r="G54" s="29"/>
      <c r="H54" s="29"/>
      <c r="I54" s="21"/>
      <c r="J54" s="21"/>
      <c r="K54" s="21"/>
      <c r="L54" s="21"/>
    </row>
    <row r="55" spans="1:12" ht="17.25" customHeight="1" x14ac:dyDescent="0.4">
      <c r="A55" s="21"/>
      <c r="B55" s="29">
        <f t="shared" si="0"/>
        <v>46</v>
      </c>
      <c r="C55" s="30"/>
      <c r="D55" s="29"/>
      <c r="E55" s="283"/>
      <c r="F55" s="31"/>
      <c r="G55" s="29"/>
      <c r="H55" s="29"/>
      <c r="I55" s="21"/>
      <c r="J55" s="21"/>
      <c r="K55" s="21"/>
      <c r="L55" s="21"/>
    </row>
    <row r="56" spans="1:12" ht="17.25" customHeight="1" x14ac:dyDescent="0.4">
      <c r="A56" s="21"/>
      <c r="B56" s="29">
        <f t="shared" si="0"/>
        <v>47</v>
      </c>
      <c r="C56" s="30"/>
      <c r="D56" s="29"/>
      <c r="E56" s="283"/>
      <c r="F56" s="31"/>
      <c r="G56" s="29"/>
      <c r="H56" s="29"/>
      <c r="I56" s="21"/>
      <c r="J56" s="21"/>
      <c r="K56" s="21"/>
      <c r="L56" s="21"/>
    </row>
    <row r="57" spans="1:12" ht="17.25" customHeight="1" x14ac:dyDescent="0.4">
      <c r="A57" s="21"/>
      <c r="B57" s="29">
        <f t="shared" si="0"/>
        <v>48</v>
      </c>
      <c r="C57" s="30"/>
      <c r="D57" s="29"/>
      <c r="E57" s="283"/>
      <c r="F57" s="31"/>
      <c r="G57" s="29"/>
      <c r="H57" s="29"/>
      <c r="I57" s="21"/>
      <c r="J57" s="21"/>
      <c r="K57" s="21"/>
      <c r="L57" s="21"/>
    </row>
    <row r="58" spans="1:12" ht="17.25" customHeight="1" x14ac:dyDescent="0.4">
      <c r="A58" s="21"/>
      <c r="B58" s="29">
        <f t="shared" si="0"/>
        <v>49</v>
      </c>
      <c r="C58" s="30"/>
      <c r="D58" s="29"/>
      <c r="E58" s="283"/>
      <c r="F58" s="31"/>
      <c r="G58" s="29"/>
      <c r="H58" s="29"/>
      <c r="I58" s="21"/>
      <c r="J58" s="21"/>
      <c r="K58" s="21"/>
      <c r="L58" s="21"/>
    </row>
    <row r="59" spans="1:12" ht="17.25" customHeight="1" x14ac:dyDescent="0.4">
      <c r="A59" s="21"/>
      <c r="B59" s="29">
        <f t="shared" si="0"/>
        <v>50</v>
      </c>
      <c r="C59" s="30"/>
      <c r="D59" s="29"/>
      <c r="E59" s="283"/>
      <c r="F59" s="31"/>
      <c r="G59" s="29"/>
      <c r="H59" s="29"/>
      <c r="I59" s="21"/>
      <c r="J59" s="21"/>
      <c r="K59" s="21"/>
      <c r="L59" s="21"/>
    </row>
    <row r="60" spans="1:12" ht="17.25" customHeight="1" x14ac:dyDescent="0.4">
      <c r="A60" s="21"/>
      <c r="B60" s="29">
        <f t="shared" si="0"/>
        <v>51</v>
      </c>
      <c r="C60" s="30"/>
      <c r="D60" s="29"/>
      <c r="E60" s="283"/>
      <c r="F60" s="31"/>
      <c r="G60" s="29"/>
      <c r="H60" s="29"/>
      <c r="I60" s="21"/>
      <c r="J60" s="21"/>
      <c r="K60" s="21"/>
      <c r="L60" s="21"/>
    </row>
    <row r="61" spans="1:12" ht="17.25" customHeight="1" x14ac:dyDescent="0.4">
      <c r="A61" s="21"/>
      <c r="B61" s="29">
        <f t="shared" si="0"/>
        <v>52</v>
      </c>
      <c r="C61" s="30"/>
      <c r="D61" s="29"/>
      <c r="E61" s="283"/>
      <c r="F61" s="31"/>
      <c r="G61" s="29"/>
      <c r="H61" s="29"/>
      <c r="I61" s="21"/>
      <c r="J61" s="21"/>
      <c r="K61" s="21"/>
      <c r="L61" s="21"/>
    </row>
    <row r="62" spans="1:12" ht="17.25" customHeight="1" x14ac:dyDescent="0.4">
      <c r="A62" s="21"/>
      <c r="B62" s="29">
        <f t="shared" si="0"/>
        <v>53</v>
      </c>
      <c r="C62" s="30"/>
      <c r="D62" s="29"/>
      <c r="E62" s="283"/>
      <c r="F62" s="31"/>
      <c r="G62" s="29"/>
      <c r="H62" s="29"/>
      <c r="I62" s="21"/>
      <c r="J62" s="21"/>
      <c r="K62" s="21"/>
      <c r="L62" s="21"/>
    </row>
    <row r="63" spans="1:12" ht="17.25" customHeight="1" x14ac:dyDescent="0.4">
      <c r="A63" s="21"/>
      <c r="B63" s="29">
        <f t="shared" si="0"/>
        <v>54</v>
      </c>
      <c r="C63" s="30"/>
      <c r="D63" s="29"/>
      <c r="E63" s="283"/>
      <c r="F63" s="31"/>
      <c r="G63" s="29"/>
      <c r="H63" s="29"/>
      <c r="I63" s="21"/>
      <c r="J63" s="21"/>
      <c r="K63" s="21"/>
      <c r="L63" s="21"/>
    </row>
    <row r="64" spans="1:12" ht="17.25" customHeight="1" x14ac:dyDescent="0.4">
      <c r="A64" s="21"/>
      <c r="B64" s="29">
        <f t="shared" si="0"/>
        <v>55</v>
      </c>
      <c r="C64" s="30"/>
      <c r="D64" s="29"/>
      <c r="E64" s="283"/>
      <c r="F64" s="31"/>
      <c r="G64" s="29"/>
      <c r="H64" s="29"/>
      <c r="I64" s="21"/>
      <c r="J64" s="21"/>
      <c r="K64" s="21"/>
      <c r="L64" s="21"/>
    </row>
    <row r="65" spans="1:12" ht="17.25" customHeight="1" x14ac:dyDescent="0.4">
      <c r="A65" s="21"/>
      <c r="B65" s="29">
        <f t="shared" si="0"/>
        <v>56</v>
      </c>
      <c r="C65" s="30"/>
      <c r="D65" s="29"/>
      <c r="E65" s="283"/>
      <c r="F65" s="31"/>
      <c r="G65" s="29"/>
      <c r="H65" s="29"/>
      <c r="I65" s="21"/>
      <c r="J65" s="21"/>
      <c r="K65" s="21"/>
      <c r="L65" s="21"/>
    </row>
    <row r="66" spans="1:12" ht="17.25" customHeight="1" x14ac:dyDescent="0.4">
      <c r="A66" s="21"/>
      <c r="B66" s="29">
        <f t="shared" si="0"/>
        <v>57</v>
      </c>
      <c r="C66" s="30"/>
      <c r="D66" s="29"/>
      <c r="E66" s="283"/>
      <c r="F66" s="31"/>
      <c r="G66" s="29"/>
      <c r="H66" s="29"/>
      <c r="I66" s="21"/>
      <c r="J66" s="21"/>
      <c r="K66" s="21"/>
      <c r="L66" s="21"/>
    </row>
    <row r="67" spans="1:12" ht="17.25" customHeight="1" x14ac:dyDescent="0.4">
      <c r="A67" s="21"/>
      <c r="B67" s="29">
        <f t="shared" si="0"/>
        <v>58</v>
      </c>
      <c r="C67" s="30"/>
      <c r="D67" s="29"/>
      <c r="E67" s="283"/>
      <c r="F67" s="31"/>
      <c r="G67" s="29"/>
      <c r="H67" s="29"/>
      <c r="I67" s="21"/>
      <c r="J67" s="21"/>
      <c r="K67" s="21"/>
      <c r="L67" s="21"/>
    </row>
    <row r="68" spans="1:12" ht="17.25" customHeight="1" x14ac:dyDescent="0.4">
      <c r="A68" s="21"/>
      <c r="B68" s="29">
        <f t="shared" si="0"/>
        <v>59</v>
      </c>
      <c r="C68" s="30"/>
      <c r="D68" s="29"/>
      <c r="E68" s="283"/>
      <c r="F68" s="31"/>
      <c r="G68" s="29"/>
      <c r="H68" s="29"/>
      <c r="I68" s="21"/>
      <c r="J68" s="21"/>
      <c r="K68" s="21"/>
      <c r="L68" s="21"/>
    </row>
    <row r="69" spans="1:12" ht="17.25" customHeight="1" x14ac:dyDescent="0.4">
      <c r="A69" s="21"/>
      <c r="B69" s="29">
        <f t="shared" si="0"/>
        <v>60</v>
      </c>
      <c r="C69" s="30"/>
      <c r="D69" s="29"/>
      <c r="E69" s="283"/>
      <c r="F69" s="31"/>
      <c r="G69" s="29"/>
      <c r="H69" s="29"/>
      <c r="I69" s="21"/>
      <c r="J69" s="21"/>
      <c r="K69" s="21"/>
      <c r="L69" s="21"/>
    </row>
    <row r="70" spans="1:12" ht="17.25" customHeight="1" x14ac:dyDescent="0.4">
      <c r="A70" s="21"/>
      <c r="B70" s="29">
        <f t="shared" si="0"/>
        <v>61</v>
      </c>
      <c r="C70" s="30"/>
      <c r="D70" s="29"/>
      <c r="E70" s="283"/>
      <c r="F70" s="31"/>
      <c r="G70" s="29"/>
      <c r="H70" s="29"/>
      <c r="I70" s="21"/>
      <c r="J70" s="21"/>
      <c r="K70" s="21"/>
      <c r="L70" s="21"/>
    </row>
    <row r="71" spans="1:12" ht="17.25" customHeight="1" x14ac:dyDescent="0.4">
      <c r="A71" s="21"/>
      <c r="B71" s="29">
        <f t="shared" si="0"/>
        <v>62</v>
      </c>
      <c r="C71" s="30"/>
      <c r="D71" s="29"/>
      <c r="E71" s="283"/>
      <c r="F71" s="31"/>
      <c r="G71" s="29"/>
      <c r="H71" s="29"/>
      <c r="I71" s="21"/>
      <c r="J71" s="21"/>
      <c r="K71" s="21"/>
      <c r="L71" s="21"/>
    </row>
    <row r="72" spans="1:12" ht="17.25" customHeight="1" x14ac:dyDescent="0.4">
      <c r="A72" s="21"/>
      <c r="B72" s="29">
        <f t="shared" si="0"/>
        <v>63</v>
      </c>
      <c r="C72" s="30"/>
      <c r="D72" s="29"/>
      <c r="E72" s="283"/>
      <c r="F72" s="31"/>
      <c r="G72" s="29"/>
      <c r="H72" s="29"/>
      <c r="I72" s="21"/>
      <c r="J72" s="21"/>
      <c r="K72" s="21"/>
      <c r="L72" s="21"/>
    </row>
    <row r="73" spans="1:12" ht="17.25" customHeight="1" x14ac:dyDescent="0.4">
      <c r="A73" s="21"/>
      <c r="B73" s="29">
        <f t="shared" si="0"/>
        <v>64</v>
      </c>
      <c r="C73" s="30"/>
      <c r="D73" s="29"/>
      <c r="E73" s="283"/>
      <c r="F73" s="31"/>
      <c r="G73" s="29"/>
      <c r="H73" s="29"/>
      <c r="I73" s="21"/>
      <c r="J73" s="21"/>
      <c r="K73" s="21"/>
      <c r="L73" s="21"/>
    </row>
    <row r="74" spans="1:12" ht="17.25" customHeight="1" x14ac:dyDescent="0.4">
      <c r="A74" s="21"/>
      <c r="B74" s="29">
        <f t="shared" ref="B74:B137" si="2">ROW(A65)</f>
        <v>65</v>
      </c>
      <c r="C74" s="30"/>
      <c r="D74" s="29"/>
      <c r="E74" s="283"/>
      <c r="F74" s="31"/>
      <c r="G74" s="29"/>
      <c r="H74" s="29"/>
      <c r="I74" s="21"/>
      <c r="J74" s="21"/>
      <c r="K74" s="21"/>
      <c r="L74" s="21"/>
    </row>
    <row r="75" spans="1:12" ht="17.25" customHeight="1" x14ac:dyDescent="0.4">
      <c r="A75" s="21"/>
      <c r="B75" s="29">
        <f t="shared" si="2"/>
        <v>66</v>
      </c>
      <c r="C75" s="30"/>
      <c r="D75" s="29"/>
      <c r="E75" s="283"/>
      <c r="F75" s="31"/>
      <c r="G75" s="29"/>
      <c r="H75" s="29"/>
      <c r="I75" s="21"/>
      <c r="J75" s="21"/>
      <c r="K75" s="21"/>
      <c r="L75" s="21"/>
    </row>
    <row r="76" spans="1:12" ht="17.25" customHeight="1" x14ac:dyDescent="0.4">
      <c r="A76" s="21"/>
      <c r="B76" s="29">
        <f t="shared" si="2"/>
        <v>67</v>
      </c>
      <c r="C76" s="30"/>
      <c r="D76" s="29"/>
      <c r="E76" s="283"/>
      <c r="F76" s="31"/>
      <c r="G76" s="29"/>
      <c r="H76" s="29"/>
      <c r="I76" s="21"/>
      <c r="J76" s="21"/>
      <c r="K76" s="21"/>
      <c r="L76" s="21"/>
    </row>
    <row r="77" spans="1:12" ht="17.25" customHeight="1" x14ac:dyDescent="0.4">
      <c r="A77" s="21"/>
      <c r="B77" s="29">
        <f t="shared" si="2"/>
        <v>68</v>
      </c>
      <c r="C77" s="30"/>
      <c r="D77" s="29"/>
      <c r="E77" s="283"/>
      <c r="F77" s="31"/>
      <c r="G77" s="29"/>
      <c r="H77" s="29"/>
      <c r="I77" s="21"/>
      <c r="J77" s="21"/>
      <c r="K77" s="21"/>
      <c r="L77" s="21"/>
    </row>
    <row r="78" spans="1:12" ht="17.25" customHeight="1" x14ac:dyDescent="0.4">
      <c r="A78" s="21"/>
      <c r="B78" s="29">
        <f t="shared" si="2"/>
        <v>69</v>
      </c>
      <c r="C78" s="30"/>
      <c r="D78" s="29"/>
      <c r="E78" s="283"/>
      <c r="F78" s="31"/>
      <c r="G78" s="29"/>
      <c r="H78" s="29"/>
      <c r="I78" s="21"/>
      <c r="J78" s="21"/>
      <c r="K78" s="21"/>
      <c r="L78" s="21"/>
    </row>
    <row r="79" spans="1:12" ht="17.25" customHeight="1" x14ac:dyDescent="0.4">
      <c r="A79" s="21"/>
      <c r="B79" s="29">
        <f t="shared" si="2"/>
        <v>70</v>
      </c>
      <c r="C79" s="30"/>
      <c r="D79" s="29"/>
      <c r="E79" s="283"/>
      <c r="F79" s="31"/>
      <c r="G79" s="29"/>
      <c r="H79" s="29"/>
      <c r="I79" s="21"/>
      <c r="J79" s="21"/>
      <c r="K79" s="21"/>
      <c r="L79" s="21"/>
    </row>
    <row r="80" spans="1:12" ht="17.25" customHeight="1" x14ac:dyDescent="0.4">
      <c r="A80" s="21"/>
      <c r="B80" s="29">
        <f t="shared" si="2"/>
        <v>71</v>
      </c>
      <c r="C80" s="30"/>
      <c r="D80" s="29"/>
      <c r="E80" s="283"/>
      <c r="F80" s="31"/>
      <c r="G80" s="29"/>
      <c r="H80" s="29"/>
      <c r="I80" s="21"/>
      <c r="J80" s="21"/>
      <c r="K80" s="21"/>
      <c r="L80" s="21"/>
    </row>
    <row r="81" spans="1:12" ht="17.25" customHeight="1" x14ac:dyDescent="0.4">
      <c r="A81" s="21"/>
      <c r="B81" s="29">
        <f t="shared" si="2"/>
        <v>72</v>
      </c>
      <c r="C81" s="30"/>
      <c r="D81" s="29"/>
      <c r="E81" s="283"/>
      <c r="F81" s="31"/>
      <c r="G81" s="29"/>
      <c r="H81" s="29"/>
      <c r="I81" s="21"/>
      <c r="J81" s="21"/>
      <c r="K81" s="21"/>
      <c r="L81" s="21"/>
    </row>
    <row r="82" spans="1:12" ht="17.25" customHeight="1" x14ac:dyDescent="0.4">
      <c r="A82" s="21"/>
      <c r="B82" s="29">
        <f t="shared" si="2"/>
        <v>73</v>
      </c>
      <c r="C82" s="30"/>
      <c r="D82" s="29"/>
      <c r="E82" s="283"/>
      <c r="F82" s="31"/>
      <c r="G82" s="29"/>
      <c r="H82" s="29"/>
      <c r="I82" s="21"/>
      <c r="J82" s="21"/>
      <c r="K82" s="21"/>
      <c r="L82" s="21"/>
    </row>
    <row r="83" spans="1:12" ht="17.25" customHeight="1" x14ac:dyDescent="0.4">
      <c r="A83" s="21"/>
      <c r="B83" s="29">
        <f t="shared" si="2"/>
        <v>74</v>
      </c>
      <c r="C83" s="30"/>
      <c r="D83" s="29"/>
      <c r="E83" s="283"/>
      <c r="F83" s="31"/>
      <c r="G83" s="29"/>
      <c r="H83" s="29"/>
      <c r="I83" s="21"/>
      <c r="J83" s="21"/>
      <c r="K83" s="21"/>
      <c r="L83" s="21"/>
    </row>
    <row r="84" spans="1:12" ht="17.25" customHeight="1" x14ac:dyDescent="0.4">
      <c r="A84" s="21"/>
      <c r="B84" s="29">
        <f t="shared" si="2"/>
        <v>75</v>
      </c>
      <c r="C84" s="30"/>
      <c r="D84" s="29"/>
      <c r="E84" s="283"/>
      <c r="F84" s="31"/>
      <c r="G84" s="29"/>
      <c r="H84" s="29"/>
      <c r="I84" s="21"/>
      <c r="J84" s="21"/>
      <c r="K84" s="21"/>
      <c r="L84" s="21"/>
    </row>
    <row r="85" spans="1:12" ht="17.25" customHeight="1" x14ac:dyDescent="0.4">
      <c r="A85" s="21"/>
      <c r="B85" s="29">
        <f t="shared" si="2"/>
        <v>76</v>
      </c>
      <c r="C85" s="30"/>
      <c r="D85" s="29"/>
      <c r="E85" s="283"/>
      <c r="F85" s="31"/>
      <c r="G85" s="29"/>
      <c r="H85" s="29"/>
      <c r="I85" s="21"/>
      <c r="J85" s="21"/>
      <c r="K85" s="21"/>
      <c r="L85" s="21"/>
    </row>
    <row r="86" spans="1:12" ht="17.25" customHeight="1" x14ac:dyDescent="0.4">
      <c r="A86" s="21"/>
      <c r="B86" s="29">
        <f t="shared" si="2"/>
        <v>77</v>
      </c>
      <c r="C86" s="30"/>
      <c r="D86" s="29"/>
      <c r="E86" s="283"/>
      <c r="F86" s="31"/>
      <c r="G86" s="29"/>
      <c r="H86" s="29"/>
      <c r="I86" s="21"/>
      <c r="J86" s="21"/>
      <c r="K86" s="21"/>
      <c r="L86" s="21"/>
    </row>
    <row r="87" spans="1:12" ht="17.25" customHeight="1" x14ac:dyDescent="0.4">
      <c r="A87" s="21"/>
      <c r="B87" s="29">
        <f t="shared" si="2"/>
        <v>78</v>
      </c>
      <c r="C87" s="30"/>
      <c r="D87" s="29"/>
      <c r="E87" s="283"/>
      <c r="F87" s="31"/>
      <c r="G87" s="29"/>
      <c r="H87" s="29"/>
      <c r="I87" s="21"/>
      <c r="J87" s="21"/>
      <c r="K87" s="21"/>
      <c r="L87" s="21"/>
    </row>
    <row r="88" spans="1:12" ht="17.25" customHeight="1" x14ac:dyDescent="0.4">
      <c r="A88" s="21"/>
      <c r="B88" s="29">
        <f t="shared" si="2"/>
        <v>79</v>
      </c>
      <c r="C88" s="30"/>
      <c r="D88" s="29"/>
      <c r="E88" s="283"/>
      <c r="F88" s="31"/>
      <c r="G88" s="29"/>
      <c r="H88" s="29"/>
      <c r="I88" s="21"/>
      <c r="J88" s="21"/>
      <c r="K88" s="21"/>
      <c r="L88" s="21"/>
    </row>
    <row r="89" spans="1:12" ht="17.25" customHeight="1" x14ac:dyDescent="0.4">
      <c r="A89" s="21"/>
      <c r="B89" s="29">
        <f t="shared" si="2"/>
        <v>80</v>
      </c>
      <c r="C89" s="30"/>
      <c r="D89" s="29"/>
      <c r="E89" s="283"/>
      <c r="F89" s="31"/>
      <c r="G89" s="29"/>
      <c r="H89" s="29"/>
      <c r="I89" s="21"/>
      <c r="J89" s="21"/>
      <c r="K89" s="21"/>
      <c r="L89" s="21"/>
    </row>
    <row r="90" spans="1:12" ht="17.25" customHeight="1" x14ac:dyDescent="0.4">
      <c r="A90" s="21"/>
      <c r="B90" s="29">
        <f t="shared" si="2"/>
        <v>81</v>
      </c>
      <c r="C90" s="30"/>
      <c r="D90" s="29"/>
      <c r="E90" s="283"/>
      <c r="F90" s="31"/>
      <c r="G90" s="29"/>
      <c r="H90" s="29"/>
      <c r="I90" s="21"/>
      <c r="J90" s="21"/>
      <c r="K90" s="21"/>
      <c r="L90" s="21"/>
    </row>
    <row r="91" spans="1:12" ht="17.25" customHeight="1" x14ac:dyDescent="0.4">
      <c r="A91" s="21"/>
      <c r="B91" s="29">
        <f t="shared" si="2"/>
        <v>82</v>
      </c>
      <c r="C91" s="30"/>
      <c r="D91" s="29"/>
      <c r="E91" s="283"/>
      <c r="F91" s="31"/>
      <c r="G91" s="29"/>
      <c r="H91" s="29"/>
      <c r="I91" s="21"/>
      <c r="J91" s="21"/>
      <c r="K91" s="21"/>
      <c r="L91" s="21"/>
    </row>
    <row r="92" spans="1:12" ht="17.25" customHeight="1" x14ac:dyDescent="0.4">
      <c r="A92" s="21"/>
      <c r="B92" s="29">
        <f t="shared" si="2"/>
        <v>83</v>
      </c>
      <c r="C92" s="30"/>
      <c r="D92" s="29"/>
      <c r="E92" s="283"/>
      <c r="F92" s="31"/>
      <c r="G92" s="29"/>
      <c r="H92" s="29"/>
      <c r="I92" s="21"/>
      <c r="J92" s="21"/>
      <c r="K92" s="21"/>
      <c r="L92" s="21"/>
    </row>
    <row r="93" spans="1:12" ht="17.25" customHeight="1" x14ac:dyDescent="0.4">
      <c r="A93" s="21"/>
      <c r="B93" s="29">
        <f t="shared" si="2"/>
        <v>84</v>
      </c>
      <c r="C93" s="30"/>
      <c r="D93" s="29"/>
      <c r="E93" s="283"/>
      <c r="F93" s="31"/>
      <c r="G93" s="29"/>
      <c r="H93" s="29"/>
      <c r="I93" s="21"/>
      <c r="J93" s="21"/>
      <c r="K93" s="21"/>
      <c r="L93" s="21"/>
    </row>
    <row r="94" spans="1:12" ht="17.25" customHeight="1" x14ac:dyDescent="0.4">
      <c r="A94" s="21"/>
      <c r="B94" s="29">
        <f t="shared" si="2"/>
        <v>85</v>
      </c>
      <c r="C94" s="30"/>
      <c r="D94" s="29"/>
      <c r="E94" s="283"/>
      <c r="F94" s="31"/>
      <c r="G94" s="29"/>
      <c r="H94" s="29"/>
      <c r="I94" s="21"/>
      <c r="J94" s="21"/>
      <c r="K94" s="21"/>
      <c r="L94" s="21"/>
    </row>
    <row r="95" spans="1:12" ht="17.25" customHeight="1" x14ac:dyDescent="0.4">
      <c r="A95" s="21"/>
      <c r="B95" s="29">
        <f t="shared" si="2"/>
        <v>86</v>
      </c>
      <c r="C95" s="30"/>
      <c r="D95" s="29"/>
      <c r="E95" s="283"/>
      <c r="F95" s="31"/>
      <c r="G95" s="29"/>
      <c r="H95" s="29"/>
      <c r="I95" s="21"/>
      <c r="J95" s="21"/>
      <c r="K95" s="21"/>
      <c r="L95" s="21"/>
    </row>
    <row r="96" spans="1:12" ht="17.25" customHeight="1" x14ac:dyDescent="0.4">
      <c r="A96" s="21"/>
      <c r="B96" s="29">
        <f t="shared" si="2"/>
        <v>87</v>
      </c>
      <c r="C96" s="30"/>
      <c r="D96" s="29"/>
      <c r="E96" s="283"/>
      <c r="F96" s="31"/>
      <c r="G96" s="29"/>
      <c r="H96" s="29"/>
      <c r="I96" s="21"/>
      <c r="J96" s="21"/>
      <c r="K96" s="21"/>
      <c r="L96" s="21"/>
    </row>
    <row r="97" spans="1:12" ht="17.25" customHeight="1" x14ac:dyDescent="0.4">
      <c r="A97" s="21"/>
      <c r="B97" s="29">
        <f t="shared" si="2"/>
        <v>88</v>
      </c>
      <c r="C97" s="30"/>
      <c r="D97" s="29"/>
      <c r="E97" s="283"/>
      <c r="F97" s="31"/>
      <c r="G97" s="29"/>
      <c r="H97" s="29"/>
      <c r="I97" s="21"/>
      <c r="J97" s="21"/>
      <c r="K97" s="21"/>
      <c r="L97" s="21"/>
    </row>
    <row r="98" spans="1:12" ht="17.25" customHeight="1" x14ac:dyDescent="0.4">
      <c r="A98" s="21"/>
      <c r="B98" s="29">
        <f t="shared" si="2"/>
        <v>89</v>
      </c>
      <c r="C98" s="30"/>
      <c r="D98" s="29"/>
      <c r="E98" s="283"/>
      <c r="F98" s="31"/>
      <c r="G98" s="29"/>
      <c r="H98" s="29"/>
      <c r="I98" s="21"/>
      <c r="J98" s="21"/>
      <c r="K98" s="21"/>
      <c r="L98" s="21"/>
    </row>
    <row r="99" spans="1:12" ht="17.25" customHeight="1" x14ac:dyDescent="0.4">
      <c r="A99" s="21"/>
      <c r="B99" s="29">
        <f t="shared" si="2"/>
        <v>90</v>
      </c>
      <c r="C99" s="30"/>
      <c r="D99" s="29"/>
      <c r="E99" s="283"/>
      <c r="F99" s="31"/>
      <c r="G99" s="29"/>
      <c r="H99" s="29"/>
      <c r="I99" s="21"/>
      <c r="J99" s="21"/>
      <c r="K99" s="21"/>
      <c r="L99" s="21"/>
    </row>
    <row r="100" spans="1:12" ht="17.25" customHeight="1" x14ac:dyDescent="0.4">
      <c r="A100" s="21"/>
      <c r="B100" s="29">
        <f t="shared" si="2"/>
        <v>91</v>
      </c>
      <c r="C100" s="30"/>
      <c r="D100" s="29"/>
      <c r="E100" s="283"/>
      <c r="F100" s="31"/>
      <c r="G100" s="29"/>
      <c r="H100" s="29"/>
      <c r="I100" s="21"/>
      <c r="J100" s="21"/>
      <c r="K100" s="21"/>
      <c r="L100" s="21"/>
    </row>
    <row r="101" spans="1:12" ht="17.25" customHeight="1" x14ac:dyDescent="0.4">
      <c r="A101" s="21"/>
      <c r="B101" s="29">
        <f t="shared" si="2"/>
        <v>92</v>
      </c>
      <c r="C101" s="30"/>
      <c r="D101" s="29"/>
      <c r="E101" s="283"/>
      <c r="F101" s="31"/>
      <c r="G101" s="29"/>
      <c r="H101" s="29"/>
      <c r="I101" s="21"/>
      <c r="J101" s="21"/>
      <c r="K101" s="21"/>
      <c r="L101" s="21"/>
    </row>
    <row r="102" spans="1:12" ht="17.25" customHeight="1" x14ac:dyDescent="0.4">
      <c r="A102" s="21"/>
      <c r="B102" s="29">
        <f t="shared" si="2"/>
        <v>93</v>
      </c>
      <c r="C102" s="30"/>
      <c r="D102" s="29"/>
      <c r="E102" s="283"/>
      <c r="F102" s="31"/>
      <c r="G102" s="29"/>
      <c r="H102" s="29"/>
      <c r="I102" s="21"/>
      <c r="J102" s="21"/>
      <c r="K102" s="21"/>
      <c r="L102" s="21"/>
    </row>
    <row r="103" spans="1:12" ht="17.25" customHeight="1" x14ac:dyDescent="0.4">
      <c r="A103" s="21"/>
      <c r="B103" s="29">
        <f t="shared" si="2"/>
        <v>94</v>
      </c>
      <c r="C103" s="30"/>
      <c r="D103" s="29"/>
      <c r="E103" s="283"/>
      <c r="F103" s="31"/>
      <c r="G103" s="29"/>
      <c r="H103" s="29"/>
      <c r="I103" s="21"/>
      <c r="J103" s="21"/>
      <c r="K103" s="21"/>
      <c r="L103" s="21"/>
    </row>
    <row r="104" spans="1:12" ht="17.25" customHeight="1" x14ac:dyDescent="0.4">
      <c r="A104" s="21"/>
      <c r="B104" s="29">
        <f t="shared" si="2"/>
        <v>95</v>
      </c>
      <c r="C104" s="30"/>
      <c r="D104" s="29"/>
      <c r="E104" s="283"/>
      <c r="F104" s="31"/>
      <c r="G104" s="29"/>
      <c r="H104" s="29"/>
      <c r="I104" s="21"/>
      <c r="J104" s="21"/>
      <c r="K104" s="21"/>
      <c r="L104" s="21"/>
    </row>
    <row r="105" spans="1:12" ht="17.25" customHeight="1" x14ac:dyDescent="0.4">
      <c r="A105" s="21"/>
      <c r="B105" s="29">
        <f t="shared" si="2"/>
        <v>96</v>
      </c>
      <c r="C105" s="30"/>
      <c r="D105" s="29"/>
      <c r="E105" s="283"/>
      <c r="F105" s="31"/>
      <c r="G105" s="29"/>
      <c r="H105" s="29"/>
      <c r="I105" s="21"/>
      <c r="J105" s="21"/>
      <c r="K105" s="21"/>
      <c r="L105" s="21"/>
    </row>
    <row r="106" spans="1:12" ht="17.25" customHeight="1" x14ac:dyDescent="0.4">
      <c r="A106" s="21"/>
      <c r="B106" s="29">
        <f t="shared" si="2"/>
        <v>97</v>
      </c>
      <c r="C106" s="30"/>
      <c r="D106" s="29"/>
      <c r="E106" s="283"/>
      <c r="F106" s="31"/>
      <c r="G106" s="29"/>
      <c r="H106" s="29"/>
      <c r="I106" s="21"/>
      <c r="J106" s="21"/>
      <c r="K106" s="21"/>
      <c r="L106" s="21"/>
    </row>
    <row r="107" spans="1:12" ht="17.25" customHeight="1" x14ac:dyDescent="0.4">
      <c r="A107" s="21"/>
      <c r="B107" s="29">
        <f t="shared" si="2"/>
        <v>98</v>
      </c>
      <c r="C107" s="30"/>
      <c r="D107" s="29"/>
      <c r="E107" s="283"/>
      <c r="F107" s="31"/>
      <c r="G107" s="29"/>
      <c r="H107" s="29"/>
      <c r="I107" s="21"/>
      <c r="J107" s="21"/>
      <c r="K107" s="21"/>
      <c r="L107" s="21"/>
    </row>
    <row r="108" spans="1:12" ht="17.25" customHeight="1" x14ac:dyDescent="0.4">
      <c r="A108" s="21"/>
      <c r="B108" s="29">
        <f t="shared" si="2"/>
        <v>99</v>
      </c>
      <c r="C108" s="30"/>
      <c r="D108" s="29"/>
      <c r="E108" s="283"/>
      <c r="F108" s="31"/>
      <c r="G108" s="29"/>
      <c r="H108" s="29"/>
      <c r="I108" s="21"/>
      <c r="J108" s="21"/>
      <c r="K108" s="21"/>
      <c r="L108" s="21"/>
    </row>
    <row r="109" spans="1:12" ht="17.25" customHeight="1" x14ac:dyDescent="0.4">
      <c r="A109" s="21"/>
      <c r="B109" s="29">
        <f t="shared" si="2"/>
        <v>100</v>
      </c>
      <c r="C109" s="30"/>
      <c r="D109" s="29"/>
      <c r="E109" s="283"/>
      <c r="F109" s="31"/>
      <c r="G109" s="29"/>
      <c r="H109" s="29"/>
      <c r="I109" s="21"/>
      <c r="J109" s="21"/>
      <c r="K109" s="21"/>
      <c r="L109" s="21"/>
    </row>
    <row r="110" spans="1:12" ht="17.25" customHeight="1" x14ac:dyDescent="0.4">
      <c r="A110" s="21"/>
      <c r="B110" s="29">
        <f t="shared" si="2"/>
        <v>101</v>
      </c>
      <c r="C110" s="30"/>
      <c r="D110" s="29"/>
      <c r="E110" s="283"/>
      <c r="F110" s="31"/>
      <c r="G110" s="29"/>
      <c r="H110" s="29"/>
      <c r="I110" s="21"/>
      <c r="J110" s="21"/>
      <c r="K110" s="21"/>
      <c r="L110" s="21"/>
    </row>
    <row r="111" spans="1:12" ht="17.25" customHeight="1" x14ac:dyDescent="0.4">
      <c r="A111" s="21"/>
      <c r="B111" s="29">
        <f t="shared" si="2"/>
        <v>102</v>
      </c>
      <c r="C111" s="30"/>
      <c r="D111" s="29"/>
      <c r="E111" s="283"/>
      <c r="F111" s="31"/>
      <c r="G111" s="29"/>
      <c r="H111" s="29"/>
      <c r="I111" s="21"/>
      <c r="J111" s="21"/>
      <c r="K111" s="21"/>
      <c r="L111" s="21"/>
    </row>
    <row r="112" spans="1:12" ht="17.25" customHeight="1" x14ac:dyDescent="0.4">
      <c r="A112" s="21"/>
      <c r="B112" s="29">
        <f t="shared" si="2"/>
        <v>103</v>
      </c>
      <c r="C112" s="30"/>
      <c r="D112" s="29"/>
      <c r="E112" s="283"/>
      <c r="F112" s="31"/>
      <c r="G112" s="29"/>
      <c r="H112" s="29"/>
      <c r="I112" s="21"/>
      <c r="J112" s="21"/>
      <c r="K112" s="21"/>
      <c r="L112" s="21"/>
    </row>
    <row r="113" spans="1:12" ht="17.25" customHeight="1" x14ac:dyDescent="0.4">
      <c r="A113" s="21"/>
      <c r="B113" s="29">
        <f t="shared" si="2"/>
        <v>104</v>
      </c>
      <c r="C113" s="30"/>
      <c r="D113" s="29"/>
      <c r="E113" s="283"/>
      <c r="F113" s="31"/>
      <c r="G113" s="29"/>
      <c r="H113" s="29"/>
      <c r="I113" s="21"/>
      <c r="J113" s="21"/>
      <c r="K113" s="21"/>
      <c r="L113" s="21"/>
    </row>
    <row r="114" spans="1:12" ht="17.25" customHeight="1" x14ac:dyDescent="0.4">
      <c r="A114" s="21"/>
      <c r="B114" s="29">
        <f t="shared" si="2"/>
        <v>105</v>
      </c>
      <c r="C114" s="30"/>
      <c r="D114" s="29"/>
      <c r="E114" s="283"/>
      <c r="F114" s="31"/>
      <c r="G114" s="29"/>
      <c r="H114" s="29"/>
      <c r="I114" s="21"/>
      <c r="J114" s="21"/>
      <c r="K114" s="21"/>
      <c r="L114" s="21"/>
    </row>
    <row r="115" spans="1:12" ht="17.25" customHeight="1" x14ac:dyDescent="0.4">
      <c r="A115" s="21"/>
      <c r="B115" s="29">
        <f t="shared" si="2"/>
        <v>106</v>
      </c>
      <c r="C115" s="30"/>
      <c r="D115" s="29"/>
      <c r="E115" s="283"/>
      <c r="F115" s="31"/>
      <c r="G115" s="29"/>
      <c r="H115" s="29"/>
      <c r="I115" s="21"/>
      <c r="J115" s="21"/>
      <c r="K115" s="21"/>
      <c r="L115" s="21"/>
    </row>
    <row r="116" spans="1:12" ht="17.25" customHeight="1" x14ac:dyDescent="0.4">
      <c r="A116" s="21"/>
      <c r="B116" s="29">
        <f t="shared" si="2"/>
        <v>107</v>
      </c>
      <c r="C116" s="30"/>
      <c r="D116" s="29"/>
      <c r="E116" s="283"/>
      <c r="F116" s="31"/>
      <c r="G116" s="29"/>
      <c r="H116" s="29"/>
      <c r="I116" s="21"/>
      <c r="J116" s="21"/>
      <c r="K116" s="21"/>
      <c r="L116" s="21"/>
    </row>
    <row r="117" spans="1:12" ht="17.25" customHeight="1" x14ac:dyDescent="0.4">
      <c r="A117" s="21"/>
      <c r="B117" s="29">
        <f t="shared" si="2"/>
        <v>108</v>
      </c>
      <c r="C117" s="30"/>
      <c r="D117" s="29"/>
      <c r="E117" s="283"/>
      <c r="F117" s="31"/>
      <c r="G117" s="29"/>
      <c r="H117" s="29"/>
      <c r="I117" s="21"/>
      <c r="J117" s="21"/>
      <c r="K117" s="21"/>
      <c r="L117" s="21"/>
    </row>
    <row r="118" spans="1:12" ht="17.25" customHeight="1" x14ac:dyDescent="0.4">
      <c r="A118" s="21"/>
      <c r="B118" s="29">
        <f t="shared" si="2"/>
        <v>109</v>
      </c>
      <c r="C118" s="30"/>
      <c r="D118" s="29"/>
      <c r="E118" s="283"/>
      <c r="F118" s="31"/>
      <c r="G118" s="29"/>
      <c r="H118" s="29"/>
      <c r="I118" s="21"/>
      <c r="J118" s="21"/>
      <c r="K118" s="21"/>
      <c r="L118" s="21"/>
    </row>
    <row r="119" spans="1:12" ht="17.25" customHeight="1" x14ac:dyDescent="0.4">
      <c r="A119" s="21"/>
      <c r="B119" s="29">
        <f t="shared" si="2"/>
        <v>110</v>
      </c>
      <c r="C119" s="30"/>
      <c r="D119" s="29"/>
      <c r="E119" s="283"/>
      <c r="F119" s="31"/>
      <c r="G119" s="29"/>
      <c r="H119" s="29"/>
      <c r="I119" s="21"/>
      <c r="J119" s="21"/>
      <c r="K119" s="21"/>
      <c r="L119" s="21"/>
    </row>
    <row r="120" spans="1:12" ht="17.25" customHeight="1" x14ac:dyDescent="0.4">
      <c r="A120" s="21"/>
      <c r="B120" s="29">
        <f t="shared" si="2"/>
        <v>111</v>
      </c>
      <c r="C120" s="30"/>
      <c r="D120" s="29"/>
      <c r="E120" s="283"/>
      <c r="F120" s="31"/>
      <c r="G120" s="29"/>
      <c r="H120" s="29"/>
      <c r="I120" s="21"/>
      <c r="J120" s="21"/>
      <c r="K120" s="21"/>
      <c r="L120" s="21"/>
    </row>
    <row r="121" spans="1:12" ht="17.25" customHeight="1" x14ac:dyDescent="0.4">
      <c r="A121" s="21"/>
      <c r="B121" s="29">
        <f t="shared" si="2"/>
        <v>112</v>
      </c>
      <c r="C121" s="30"/>
      <c r="D121" s="29"/>
      <c r="E121" s="283"/>
      <c r="F121" s="31"/>
      <c r="G121" s="29"/>
      <c r="H121" s="29"/>
      <c r="I121" s="21"/>
      <c r="J121" s="21"/>
      <c r="K121" s="21"/>
      <c r="L121" s="21"/>
    </row>
    <row r="122" spans="1:12" ht="17.25" customHeight="1" x14ac:dyDescent="0.4">
      <c r="A122" s="21"/>
      <c r="B122" s="29">
        <f t="shared" si="2"/>
        <v>113</v>
      </c>
      <c r="C122" s="30"/>
      <c r="D122" s="29"/>
      <c r="E122" s="283"/>
      <c r="F122" s="31"/>
      <c r="G122" s="29"/>
      <c r="H122" s="29"/>
      <c r="I122" s="21"/>
      <c r="J122" s="21"/>
      <c r="K122" s="21"/>
      <c r="L122" s="21"/>
    </row>
    <row r="123" spans="1:12" ht="17.25" customHeight="1" x14ac:dyDescent="0.4">
      <c r="A123" s="21"/>
      <c r="B123" s="29">
        <f t="shared" si="2"/>
        <v>114</v>
      </c>
      <c r="C123" s="30"/>
      <c r="D123" s="29"/>
      <c r="E123" s="283"/>
      <c r="F123" s="31"/>
      <c r="G123" s="29"/>
      <c r="H123" s="29"/>
      <c r="I123" s="21"/>
      <c r="J123" s="21"/>
      <c r="K123" s="21"/>
      <c r="L123" s="21"/>
    </row>
    <row r="124" spans="1:12" ht="17.25" customHeight="1" x14ac:dyDescent="0.4">
      <c r="A124" s="21"/>
      <c r="B124" s="29">
        <f t="shared" si="2"/>
        <v>115</v>
      </c>
      <c r="C124" s="30"/>
      <c r="D124" s="29"/>
      <c r="E124" s="283"/>
      <c r="F124" s="31"/>
      <c r="G124" s="29"/>
      <c r="H124" s="29"/>
      <c r="I124" s="21"/>
      <c r="J124" s="21"/>
      <c r="K124" s="21"/>
      <c r="L124" s="21"/>
    </row>
    <row r="125" spans="1:12" ht="17.25" customHeight="1" x14ac:dyDescent="0.4">
      <c r="A125" s="21"/>
      <c r="B125" s="29">
        <f t="shared" si="2"/>
        <v>116</v>
      </c>
      <c r="C125" s="30"/>
      <c r="D125" s="29"/>
      <c r="E125" s="283"/>
      <c r="F125" s="31"/>
      <c r="G125" s="29"/>
      <c r="H125" s="29"/>
      <c r="I125" s="21"/>
      <c r="J125" s="21"/>
      <c r="K125" s="21"/>
      <c r="L125" s="21"/>
    </row>
    <row r="126" spans="1:12" ht="17.25" customHeight="1" x14ac:dyDescent="0.4">
      <c r="A126" s="21"/>
      <c r="B126" s="29">
        <f t="shared" si="2"/>
        <v>117</v>
      </c>
      <c r="C126" s="30"/>
      <c r="D126" s="29"/>
      <c r="E126" s="283"/>
      <c r="F126" s="31"/>
      <c r="G126" s="29"/>
      <c r="H126" s="29"/>
      <c r="I126" s="21"/>
      <c r="J126" s="21"/>
      <c r="K126" s="21"/>
      <c r="L126" s="21"/>
    </row>
    <row r="127" spans="1:12" ht="17.25" customHeight="1" x14ac:dyDescent="0.4">
      <c r="A127" s="21"/>
      <c r="B127" s="29">
        <f t="shared" si="2"/>
        <v>118</v>
      </c>
      <c r="C127" s="30"/>
      <c r="D127" s="29"/>
      <c r="E127" s="283"/>
      <c r="F127" s="31"/>
      <c r="G127" s="29"/>
      <c r="H127" s="29"/>
      <c r="I127" s="21"/>
      <c r="J127" s="21"/>
      <c r="K127" s="21"/>
      <c r="L127" s="21"/>
    </row>
    <row r="128" spans="1:12" ht="17.25" customHeight="1" x14ac:dyDescent="0.4">
      <c r="A128" s="21"/>
      <c r="B128" s="29">
        <f t="shared" si="2"/>
        <v>119</v>
      </c>
      <c r="C128" s="30"/>
      <c r="D128" s="29"/>
      <c r="E128" s="283"/>
      <c r="F128" s="31"/>
      <c r="G128" s="29"/>
      <c r="H128" s="29"/>
      <c r="I128" s="21"/>
      <c r="J128" s="21"/>
      <c r="K128" s="21"/>
      <c r="L128" s="21"/>
    </row>
    <row r="129" spans="1:12" ht="17.25" customHeight="1" x14ac:dyDescent="0.4">
      <c r="A129" s="21"/>
      <c r="B129" s="29">
        <f t="shared" si="2"/>
        <v>120</v>
      </c>
      <c r="C129" s="30"/>
      <c r="D129" s="29"/>
      <c r="E129" s="283"/>
      <c r="F129" s="31"/>
      <c r="G129" s="29"/>
      <c r="H129" s="29"/>
      <c r="I129" s="21"/>
      <c r="J129" s="21"/>
      <c r="K129" s="21"/>
      <c r="L129" s="21"/>
    </row>
    <row r="130" spans="1:12" ht="17.25" customHeight="1" x14ac:dyDescent="0.4">
      <c r="A130" s="21"/>
      <c r="B130" s="29">
        <f t="shared" si="2"/>
        <v>121</v>
      </c>
      <c r="C130" s="30"/>
      <c r="D130" s="29"/>
      <c r="E130" s="283"/>
      <c r="F130" s="31"/>
      <c r="G130" s="29"/>
      <c r="H130" s="29"/>
      <c r="I130" s="21"/>
      <c r="J130" s="21"/>
      <c r="K130" s="21"/>
      <c r="L130" s="21"/>
    </row>
    <row r="131" spans="1:12" ht="17.25" customHeight="1" x14ac:dyDescent="0.4">
      <c r="A131" s="21"/>
      <c r="B131" s="29">
        <f t="shared" si="2"/>
        <v>122</v>
      </c>
      <c r="C131" s="30"/>
      <c r="D131" s="29"/>
      <c r="E131" s="283"/>
      <c r="F131" s="31"/>
      <c r="G131" s="29"/>
      <c r="H131" s="29"/>
      <c r="I131" s="21"/>
      <c r="J131" s="21"/>
      <c r="K131" s="21"/>
      <c r="L131" s="21"/>
    </row>
    <row r="132" spans="1:12" ht="17.25" customHeight="1" x14ac:dyDescent="0.4">
      <c r="A132" s="21"/>
      <c r="B132" s="29">
        <f t="shared" si="2"/>
        <v>123</v>
      </c>
      <c r="C132" s="30"/>
      <c r="D132" s="29"/>
      <c r="E132" s="283"/>
      <c r="F132" s="31"/>
      <c r="G132" s="29"/>
      <c r="H132" s="29"/>
      <c r="I132" s="21"/>
      <c r="J132" s="21"/>
      <c r="K132" s="21"/>
      <c r="L132" s="21"/>
    </row>
    <row r="133" spans="1:12" ht="17.25" customHeight="1" x14ac:dyDescent="0.4">
      <c r="A133" s="21"/>
      <c r="B133" s="29">
        <f t="shared" si="2"/>
        <v>124</v>
      </c>
      <c r="C133" s="30"/>
      <c r="D133" s="29"/>
      <c r="E133" s="283"/>
      <c r="F133" s="31"/>
      <c r="G133" s="29"/>
      <c r="H133" s="29"/>
      <c r="I133" s="21"/>
      <c r="J133" s="21"/>
      <c r="K133" s="21"/>
      <c r="L133" s="21"/>
    </row>
    <row r="134" spans="1:12" ht="17.25" customHeight="1" x14ac:dyDescent="0.4">
      <c r="A134" s="21"/>
      <c r="B134" s="29">
        <f t="shared" si="2"/>
        <v>125</v>
      </c>
      <c r="C134" s="30"/>
      <c r="D134" s="29"/>
      <c r="E134" s="283"/>
      <c r="F134" s="31"/>
      <c r="G134" s="29"/>
      <c r="H134" s="29"/>
      <c r="I134" s="21"/>
      <c r="J134" s="21"/>
      <c r="K134" s="21"/>
      <c r="L134" s="21"/>
    </row>
    <row r="135" spans="1:12" ht="17.25" customHeight="1" x14ac:dyDescent="0.4">
      <c r="A135" s="21"/>
      <c r="B135" s="29">
        <f t="shared" si="2"/>
        <v>126</v>
      </c>
      <c r="C135" s="30"/>
      <c r="D135" s="29"/>
      <c r="E135" s="283"/>
      <c r="F135" s="31"/>
      <c r="G135" s="29"/>
      <c r="H135" s="29"/>
      <c r="I135" s="21"/>
      <c r="J135" s="21"/>
      <c r="K135" s="21"/>
      <c r="L135" s="21"/>
    </row>
    <row r="136" spans="1:12" ht="17.25" customHeight="1" x14ac:dyDescent="0.4">
      <c r="A136" s="21"/>
      <c r="B136" s="29">
        <f t="shared" si="2"/>
        <v>127</v>
      </c>
      <c r="C136" s="30"/>
      <c r="D136" s="29"/>
      <c r="E136" s="283"/>
      <c r="F136" s="31"/>
      <c r="G136" s="29"/>
      <c r="H136" s="29"/>
      <c r="I136" s="21"/>
      <c r="J136" s="21"/>
      <c r="K136" s="21"/>
      <c r="L136" s="21"/>
    </row>
    <row r="137" spans="1:12" ht="17.25" customHeight="1" x14ac:dyDescent="0.4">
      <c r="A137" s="21"/>
      <c r="B137" s="29">
        <f t="shared" si="2"/>
        <v>128</v>
      </c>
      <c r="C137" s="30"/>
      <c r="D137" s="29"/>
      <c r="E137" s="283"/>
      <c r="F137" s="31"/>
      <c r="G137" s="29"/>
      <c r="H137" s="29"/>
      <c r="I137" s="21"/>
      <c r="J137" s="21"/>
      <c r="K137" s="21"/>
      <c r="L137" s="21"/>
    </row>
    <row r="138" spans="1:12" ht="17.25" customHeight="1" x14ac:dyDescent="0.4">
      <c r="A138" s="21"/>
      <c r="B138" s="29">
        <f t="shared" ref="B138:B201" si="3">ROW(A129)</f>
        <v>129</v>
      </c>
      <c r="C138" s="30"/>
      <c r="D138" s="29"/>
      <c r="E138" s="283"/>
      <c r="F138" s="31"/>
      <c r="G138" s="29"/>
      <c r="H138" s="29"/>
      <c r="I138" s="21"/>
      <c r="J138" s="21"/>
      <c r="K138" s="21"/>
      <c r="L138" s="21"/>
    </row>
    <row r="139" spans="1:12" ht="17.25" customHeight="1" x14ac:dyDescent="0.4">
      <c r="A139" s="21"/>
      <c r="B139" s="29">
        <f t="shared" si="3"/>
        <v>130</v>
      </c>
      <c r="C139" s="30"/>
      <c r="D139" s="29"/>
      <c r="E139" s="283"/>
      <c r="F139" s="31"/>
      <c r="G139" s="29"/>
      <c r="H139" s="29"/>
      <c r="I139" s="21"/>
      <c r="J139" s="21"/>
      <c r="K139" s="21"/>
      <c r="L139" s="21"/>
    </row>
    <row r="140" spans="1:12" ht="17.25" customHeight="1" x14ac:dyDescent="0.4">
      <c r="A140" s="21"/>
      <c r="B140" s="29">
        <f t="shared" si="3"/>
        <v>131</v>
      </c>
      <c r="C140" s="30"/>
      <c r="D140" s="29"/>
      <c r="E140" s="283"/>
      <c r="F140" s="31"/>
      <c r="G140" s="29"/>
      <c r="H140" s="29"/>
      <c r="I140" s="21"/>
      <c r="J140" s="21"/>
      <c r="K140" s="21"/>
      <c r="L140" s="21"/>
    </row>
    <row r="141" spans="1:12" ht="17.25" customHeight="1" x14ac:dyDescent="0.4">
      <c r="A141" s="21"/>
      <c r="B141" s="29">
        <f t="shared" si="3"/>
        <v>132</v>
      </c>
      <c r="C141" s="30"/>
      <c r="D141" s="29"/>
      <c r="E141" s="283"/>
      <c r="F141" s="31"/>
      <c r="G141" s="29"/>
      <c r="H141" s="29"/>
      <c r="I141" s="21"/>
      <c r="J141" s="21"/>
      <c r="K141" s="21"/>
      <c r="L141" s="21"/>
    </row>
    <row r="142" spans="1:12" ht="17.25" customHeight="1" x14ac:dyDescent="0.4">
      <c r="A142" s="21"/>
      <c r="B142" s="29">
        <f t="shared" si="3"/>
        <v>133</v>
      </c>
      <c r="C142" s="30"/>
      <c r="D142" s="29"/>
      <c r="E142" s="283"/>
      <c r="F142" s="31"/>
      <c r="G142" s="29"/>
      <c r="H142" s="29"/>
      <c r="I142" s="21"/>
      <c r="J142" s="21"/>
      <c r="K142" s="21"/>
      <c r="L142" s="21"/>
    </row>
    <row r="143" spans="1:12" ht="17.25" customHeight="1" x14ac:dyDescent="0.4">
      <c r="A143" s="21"/>
      <c r="B143" s="29">
        <f t="shared" si="3"/>
        <v>134</v>
      </c>
      <c r="C143" s="30"/>
      <c r="D143" s="29"/>
      <c r="E143" s="283"/>
      <c r="F143" s="31"/>
      <c r="G143" s="29"/>
      <c r="H143" s="29"/>
      <c r="I143" s="21"/>
      <c r="J143" s="21"/>
      <c r="K143" s="21"/>
      <c r="L143" s="21"/>
    </row>
    <row r="144" spans="1:12" ht="17.25" customHeight="1" x14ac:dyDescent="0.4">
      <c r="A144" s="21"/>
      <c r="B144" s="29">
        <f t="shared" si="3"/>
        <v>135</v>
      </c>
      <c r="C144" s="30"/>
      <c r="D144" s="29"/>
      <c r="E144" s="283"/>
      <c r="F144" s="31"/>
      <c r="G144" s="29"/>
      <c r="H144" s="29"/>
      <c r="I144" s="21"/>
      <c r="J144" s="21"/>
      <c r="K144" s="21"/>
      <c r="L144" s="21"/>
    </row>
    <row r="145" spans="1:12" ht="17.25" customHeight="1" x14ac:dyDescent="0.4">
      <c r="A145" s="21"/>
      <c r="B145" s="29">
        <f t="shared" si="3"/>
        <v>136</v>
      </c>
      <c r="C145" s="30"/>
      <c r="D145" s="29"/>
      <c r="E145" s="283"/>
      <c r="F145" s="31"/>
      <c r="G145" s="29"/>
      <c r="H145" s="29"/>
      <c r="I145" s="21"/>
      <c r="J145" s="21"/>
      <c r="K145" s="21"/>
      <c r="L145" s="21"/>
    </row>
    <row r="146" spans="1:12" ht="17.25" customHeight="1" x14ac:dyDescent="0.4">
      <c r="A146" s="21"/>
      <c r="B146" s="29">
        <f t="shared" si="3"/>
        <v>137</v>
      </c>
      <c r="C146" s="30"/>
      <c r="D146" s="29"/>
      <c r="E146" s="283"/>
      <c r="F146" s="31"/>
      <c r="G146" s="29"/>
      <c r="H146" s="29"/>
      <c r="I146" s="21"/>
      <c r="J146" s="21"/>
      <c r="K146" s="21"/>
      <c r="L146" s="21"/>
    </row>
    <row r="147" spans="1:12" ht="17.25" customHeight="1" x14ac:dyDescent="0.4">
      <c r="A147" s="21"/>
      <c r="B147" s="29">
        <f t="shared" si="3"/>
        <v>138</v>
      </c>
      <c r="C147" s="30"/>
      <c r="D147" s="29"/>
      <c r="E147" s="283"/>
      <c r="F147" s="31"/>
      <c r="G147" s="29"/>
      <c r="H147" s="29"/>
      <c r="I147" s="21"/>
      <c r="J147" s="21"/>
      <c r="K147" s="21"/>
      <c r="L147" s="21"/>
    </row>
    <row r="148" spans="1:12" ht="17.25" customHeight="1" x14ac:dyDescent="0.4">
      <c r="A148" s="21"/>
      <c r="B148" s="29">
        <f t="shared" si="3"/>
        <v>139</v>
      </c>
      <c r="C148" s="30"/>
      <c r="D148" s="29"/>
      <c r="E148" s="283"/>
      <c r="F148" s="31"/>
      <c r="G148" s="29"/>
      <c r="H148" s="29"/>
      <c r="I148" s="21"/>
      <c r="J148" s="21"/>
      <c r="K148" s="21"/>
      <c r="L148" s="21"/>
    </row>
    <row r="149" spans="1:12" ht="17.25" customHeight="1" x14ac:dyDescent="0.4">
      <c r="A149" s="21"/>
      <c r="B149" s="29">
        <f t="shared" si="3"/>
        <v>140</v>
      </c>
      <c r="C149" s="30"/>
      <c r="D149" s="29"/>
      <c r="E149" s="283"/>
      <c r="F149" s="31"/>
      <c r="G149" s="29"/>
      <c r="H149" s="29"/>
      <c r="I149" s="21"/>
      <c r="J149" s="21"/>
      <c r="K149" s="21"/>
      <c r="L149" s="21"/>
    </row>
    <row r="150" spans="1:12" ht="17.25" customHeight="1" x14ac:dyDescent="0.4">
      <c r="A150" s="21"/>
      <c r="B150" s="29">
        <f t="shared" si="3"/>
        <v>141</v>
      </c>
      <c r="C150" s="30"/>
      <c r="D150" s="29"/>
      <c r="E150" s="283"/>
      <c r="F150" s="31"/>
      <c r="G150" s="29"/>
      <c r="H150" s="29"/>
      <c r="I150" s="21"/>
      <c r="J150" s="21"/>
      <c r="K150" s="21"/>
      <c r="L150" s="21"/>
    </row>
    <row r="151" spans="1:12" ht="17.25" customHeight="1" x14ac:dyDescent="0.4">
      <c r="A151" s="21"/>
      <c r="B151" s="29">
        <f t="shared" si="3"/>
        <v>142</v>
      </c>
      <c r="C151" s="30"/>
      <c r="D151" s="29"/>
      <c r="E151" s="283"/>
      <c r="F151" s="31"/>
      <c r="G151" s="29"/>
      <c r="H151" s="29"/>
      <c r="I151" s="21"/>
      <c r="J151" s="21"/>
      <c r="K151" s="21"/>
      <c r="L151" s="21"/>
    </row>
    <row r="152" spans="1:12" ht="17.25" customHeight="1" x14ac:dyDescent="0.4">
      <c r="A152" s="21"/>
      <c r="B152" s="29">
        <f t="shared" si="3"/>
        <v>143</v>
      </c>
      <c r="C152" s="30"/>
      <c r="D152" s="29"/>
      <c r="E152" s="283"/>
      <c r="F152" s="31"/>
      <c r="G152" s="29"/>
      <c r="H152" s="29"/>
      <c r="I152" s="21"/>
      <c r="J152" s="21"/>
      <c r="K152" s="21"/>
      <c r="L152" s="21"/>
    </row>
    <row r="153" spans="1:12" ht="17.25" customHeight="1" x14ac:dyDescent="0.4">
      <c r="A153" s="21"/>
      <c r="B153" s="29">
        <f t="shared" si="3"/>
        <v>144</v>
      </c>
      <c r="C153" s="30"/>
      <c r="D153" s="29"/>
      <c r="E153" s="283"/>
      <c r="F153" s="31"/>
      <c r="G153" s="29"/>
      <c r="H153" s="29"/>
      <c r="I153" s="21"/>
      <c r="J153" s="21"/>
      <c r="K153" s="21"/>
      <c r="L153" s="21"/>
    </row>
    <row r="154" spans="1:12" ht="17.25" customHeight="1" x14ac:dyDescent="0.4">
      <c r="A154" s="21"/>
      <c r="B154" s="29">
        <f t="shared" si="3"/>
        <v>145</v>
      </c>
      <c r="C154" s="30"/>
      <c r="D154" s="29"/>
      <c r="E154" s="283"/>
      <c r="F154" s="31"/>
      <c r="G154" s="29"/>
      <c r="H154" s="29"/>
      <c r="I154" s="21"/>
      <c r="J154" s="21"/>
      <c r="K154" s="21"/>
      <c r="L154" s="21"/>
    </row>
    <row r="155" spans="1:12" ht="17.25" customHeight="1" x14ac:dyDescent="0.4">
      <c r="A155" s="21"/>
      <c r="B155" s="29">
        <f t="shared" si="3"/>
        <v>146</v>
      </c>
      <c r="C155" s="30"/>
      <c r="D155" s="29"/>
      <c r="E155" s="283"/>
      <c r="F155" s="31"/>
      <c r="G155" s="29"/>
      <c r="H155" s="29"/>
      <c r="I155" s="21"/>
      <c r="J155" s="21"/>
      <c r="K155" s="21"/>
      <c r="L155" s="21"/>
    </row>
    <row r="156" spans="1:12" ht="17.25" customHeight="1" x14ac:dyDescent="0.4">
      <c r="A156" s="21"/>
      <c r="B156" s="29">
        <f t="shared" si="3"/>
        <v>147</v>
      </c>
      <c r="C156" s="30"/>
      <c r="D156" s="29"/>
      <c r="E156" s="283"/>
      <c r="F156" s="31"/>
      <c r="G156" s="29"/>
      <c r="H156" s="29"/>
      <c r="I156" s="21"/>
      <c r="J156" s="21"/>
      <c r="K156" s="21"/>
      <c r="L156" s="21"/>
    </row>
    <row r="157" spans="1:12" ht="17.25" customHeight="1" x14ac:dyDescent="0.4">
      <c r="A157" s="21"/>
      <c r="B157" s="29">
        <f t="shared" si="3"/>
        <v>148</v>
      </c>
      <c r="C157" s="30"/>
      <c r="D157" s="29"/>
      <c r="E157" s="283"/>
      <c r="F157" s="31"/>
      <c r="G157" s="29"/>
      <c r="H157" s="29"/>
      <c r="I157" s="21"/>
      <c r="J157" s="21"/>
      <c r="K157" s="21"/>
      <c r="L157" s="21"/>
    </row>
    <row r="158" spans="1:12" ht="17.25" customHeight="1" x14ac:dyDescent="0.4">
      <c r="A158" s="21"/>
      <c r="B158" s="29">
        <f t="shared" si="3"/>
        <v>149</v>
      </c>
      <c r="C158" s="30"/>
      <c r="D158" s="29"/>
      <c r="E158" s="283"/>
      <c r="F158" s="31"/>
      <c r="G158" s="29"/>
      <c r="H158" s="29"/>
      <c r="I158" s="21"/>
      <c r="J158" s="21"/>
      <c r="K158" s="21"/>
      <c r="L158" s="21"/>
    </row>
    <row r="159" spans="1:12" ht="17.25" customHeight="1" x14ac:dyDescent="0.4">
      <c r="A159" s="21"/>
      <c r="B159" s="29">
        <f t="shared" si="3"/>
        <v>150</v>
      </c>
      <c r="C159" s="30"/>
      <c r="D159" s="29"/>
      <c r="E159" s="283"/>
      <c r="F159" s="31"/>
      <c r="G159" s="29"/>
      <c r="H159" s="29"/>
      <c r="I159" s="21"/>
      <c r="J159" s="21"/>
      <c r="K159" s="21"/>
      <c r="L159" s="21"/>
    </row>
    <row r="160" spans="1:12" ht="17.25" customHeight="1" x14ac:dyDescent="0.4">
      <c r="A160" s="21"/>
      <c r="B160" s="29">
        <f t="shared" si="3"/>
        <v>151</v>
      </c>
      <c r="C160" s="30"/>
      <c r="D160" s="29"/>
      <c r="E160" s="283"/>
      <c r="F160" s="31"/>
      <c r="G160" s="29"/>
      <c r="H160" s="29"/>
      <c r="I160" s="21"/>
      <c r="J160" s="21"/>
      <c r="K160" s="21"/>
      <c r="L160" s="21"/>
    </row>
    <row r="161" spans="1:12" ht="17.25" customHeight="1" x14ac:dyDescent="0.4">
      <c r="A161" s="21"/>
      <c r="B161" s="29">
        <f t="shared" si="3"/>
        <v>152</v>
      </c>
      <c r="C161" s="30"/>
      <c r="D161" s="29"/>
      <c r="E161" s="283"/>
      <c r="F161" s="31"/>
      <c r="G161" s="29"/>
      <c r="H161" s="29"/>
      <c r="I161" s="21"/>
      <c r="J161" s="21"/>
      <c r="K161" s="21"/>
      <c r="L161" s="21"/>
    </row>
    <row r="162" spans="1:12" ht="17.25" customHeight="1" x14ac:dyDescent="0.4">
      <c r="A162" s="21"/>
      <c r="B162" s="29">
        <f t="shared" si="3"/>
        <v>153</v>
      </c>
      <c r="C162" s="30"/>
      <c r="D162" s="29"/>
      <c r="E162" s="283"/>
      <c r="F162" s="31"/>
      <c r="G162" s="29"/>
      <c r="H162" s="29"/>
      <c r="I162" s="21"/>
      <c r="J162" s="21"/>
      <c r="K162" s="21"/>
      <c r="L162" s="21"/>
    </row>
    <row r="163" spans="1:12" ht="17.25" customHeight="1" x14ac:dyDescent="0.4">
      <c r="A163" s="21"/>
      <c r="B163" s="29">
        <f t="shared" si="3"/>
        <v>154</v>
      </c>
      <c r="C163" s="30"/>
      <c r="D163" s="29"/>
      <c r="E163" s="283"/>
      <c r="F163" s="31"/>
      <c r="G163" s="29"/>
      <c r="H163" s="29"/>
      <c r="I163" s="21"/>
      <c r="J163" s="21"/>
      <c r="K163" s="21"/>
      <c r="L163" s="21"/>
    </row>
    <row r="164" spans="1:12" ht="17.25" customHeight="1" x14ac:dyDescent="0.4">
      <c r="A164" s="21"/>
      <c r="B164" s="29">
        <f t="shared" si="3"/>
        <v>155</v>
      </c>
      <c r="C164" s="30"/>
      <c r="D164" s="29"/>
      <c r="E164" s="283"/>
      <c r="F164" s="31"/>
      <c r="G164" s="29"/>
      <c r="H164" s="29"/>
      <c r="I164" s="21"/>
      <c r="J164" s="21"/>
      <c r="K164" s="21"/>
      <c r="L164" s="21"/>
    </row>
    <row r="165" spans="1:12" ht="17.25" customHeight="1" x14ac:dyDescent="0.4">
      <c r="A165" s="21"/>
      <c r="B165" s="29">
        <f t="shared" si="3"/>
        <v>156</v>
      </c>
      <c r="C165" s="30"/>
      <c r="D165" s="29"/>
      <c r="E165" s="283"/>
      <c r="F165" s="31"/>
      <c r="G165" s="29"/>
      <c r="H165" s="29"/>
      <c r="I165" s="21"/>
      <c r="J165" s="21"/>
      <c r="K165" s="21"/>
      <c r="L165" s="21"/>
    </row>
    <row r="166" spans="1:12" ht="17.25" customHeight="1" x14ac:dyDescent="0.4">
      <c r="A166" s="21"/>
      <c r="B166" s="29">
        <f t="shared" si="3"/>
        <v>157</v>
      </c>
      <c r="C166" s="30"/>
      <c r="D166" s="29"/>
      <c r="E166" s="283"/>
      <c r="F166" s="31"/>
      <c r="G166" s="29"/>
      <c r="H166" s="29"/>
      <c r="I166" s="21"/>
      <c r="J166" s="21"/>
      <c r="K166" s="21"/>
      <c r="L166" s="21"/>
    </row>
    <row r="167" spans="1:12" ht="17.25" customHeight="1" x14ac:dyDescent="0.4">
      <c r="A167" s="21"/>
      <c r="B167" s="29">
        <f t="shared" si="3"/>
        <v>158</v>
      </c>
      <c r="C167" s="30"/>
      <c r="D167" s="29"/>
      <c r="E167" s="283"/>
      <c r="F167" s="31"/>
      <c r="G167" s="29"/>
      <c r="H167" s="29"/>
      <c r="I167" s="21"/>
      <c r="J167" s="21"/>
      <c r="K167" s="21"/>
      <c r="L167" s="21"/>
    </row>
    <row r="168" spans="1:12" ht="17.25" customHeight="1" x14ac:dyDescent="0.4">
      <c r="A168" s="21"/>
      <c r="B168" s="29">
        <f t="shared" si="3"/>
        <v>159</v>
      </c>
      <c r="C168" s="30"/>
      <c r="D168" s="29"/>
      <c r="E168" s="283"/>
      <c r="F168" s="31"/>
      <c r="G168" s="29"/>
      <c r="H168" s="29"/>
      <c r="I168" s="21"/>
      <c r="J168" s="21"/>
      <c r="K168" s="21"/>
      <c r="L168" s="21"/>
    </row>
    <row r="169" spans="1:12" ht="17.25" customHeight="1" x14ac:dyDescent="0.4">
      <c r="A169" s="21"/>
      <c r="B169" s="29">
        <f t="shared" si="3"/>
        <v>160</v>
      </c>
      <c r="C169" s="30"/>
      <c r="D169" s="29"/>
      <c r="E169" s="283"/>
      <c r="F169" s="31"/>
      <c r="G169" s="29"/>
      <c r="H169" s="29"/>
      <c r="I169" s="21"/>
      <c r="J169" s="21"/>
      <c r="K169" s="21"/>
      <c r="L169" s="21"/>
    </row>
    <row r="170" spans="1:12" ht="17.25" customHeight="1" x14ac:dyDescent="0.4">
      <c r="A170" s="21"/>
      <c r="B170" s="29">
        <f t="shared" si="3"/>
        <v>161</v>
      </c>
      <c r="C170" s="30"/>
      <c r="D170" s="29"/>
      <c r="E170" s="283"/>
      <c r="F170" s="31"/>
      <c r="G170" s="29"/>
      <c r="H170" s="29"/>
      <c r="I170" s="21"/>
      <c r="J170" s="21"/>
      <c r="K170" s="21"/>
      <c r="L170" s="21"/>
    </row>
    <row r="171" spans="1:12" ht="17.25" customHeight="1" x14ac:dyDescent="0.4">
      <c r="A171" s="21"/>
      <c r="B171" s="29">
        <f t="shared" si="3"/>
        <v>162</v>
      </c>
      <c r="C171" s="30"/>
      <c r="D171" s="29"/>
      <c r="E171" s="283"/>
      <c r="F171" s="31"/>
      <c r="G171" s="29"/>
      <c r="H171" s="29"/>
      <c r="I171" s="21"/>
      <c r="J171" s="21"/>
      <c r="K171" s="21"/>
      <c r="L171" s="21"/>
    </row>
    <row r="172" spans="1:12" ht="17.25" customHeight="1" x14ac:dyDescent="0.4">
      <c r="A172" s="21"/>
      <c r="B172" s="29">
        <f t="shared" si="3"/>
        <v>163</v>
      </c>
      <c r="C172" s="30"/>
      <c r="D172" s="29"/>
      <c r="E172" s="283"/>
      <c r="F172" s="31"/>
      <c r="G172" s="29"/>
      <c r="H172" s="29"/>
      <c r="I172" s="21"/>
      <c r="J172" s="21"/>
      <c r="K172" s="21"/>
      <c r="L172" s="21"/>
    </row>
    <row r="173" spans="1:12" ht="17.25" customHeight="1" x14ac:dyDescent="0.4">
      <c r="A173" s="21"/>
      <c r="B173" s="29">
        <f t="shared" si="3"/>
        <v>164</v>
      </c>
      <c r="C173" s="30"/>
      <c r="D173" s="29"/>
      <c r="E173" s="283"/>
      <c r="F173" s="31"/>
      <c r="G173" s="29"/>
      <c r="H173" s="29"/>
      <c r="I173" s="21"/>
      <c r="J173" s="21"/>
      <c r="K173" s="21"/>
      <c r="L173" s="21"/>
    </row>
    <row r="174" spans="1:12" ht="17.25" customHeight="1" x14ac:dyDescent="0.4">
      <c r="A174" s="21"/>
      <c r="B174" s="29">
        <f t="shared" si="3"/>
        <v>165</v>
      </c>
      <c r="C174" s="30"/>
      <c r="D174" s="29"/>
      <c r="E174" s="283"/>
      <c r="F174" s="31"/>
      <c r="G174" s="29"/>
      <c r="H174" s="29"/>
      <c r="I174" s="21"/>
      <c r="J174" s="21"/>
      <c r="K174" s="21"/>
      <c r="L174" s="21"/>
    </row>
    <row r="175" spans="1:12" ht="17.25" customHeight="1" x14ac:dyDescent="0.4">
      <c r="A175" s="21"/>
      <c r="B175" s="29">
        <f t="shared" si="3"/>
        <v>166</v>
      </c>
      <c r="C175" s="30"/>
      <c r="D175" s="29"/>
      <c r="E175" s="283"/>
      <c r="F175" s="31"/>
      <c r="G175" s="29"/>
      <c r="H175" s="29"/>
      <c r="I175" s="21"/>
      <c r="J175" s="21"/>
      <c r="K175" s="21"/>
      <c r="L175" s="21"/>
    </row>
    <row r="176" spans="1:12" ht="17.25" customHeight="1" x14ac:dyDescent="0.4">
      <c r="A176" s="21"/>
      <c r="B176" s="29">
        <f t="shared" si="3"/>
        <v>167</v>
      </c>
      <c r="C176" s="30"/>
      <c r="D176" s="29"/>
      <c r="E176" s="283"/>
      <c r="F176" s="31"/>
      <c r="G176" s="29"/>
      <c r="H176" s="29"/>
      <c r="I176" s="21"/>
      <c r="J176" s="21"/>
      <c r="K176" s="21"/>
      <c r="L176" s="21"/>
    </row>
    <row r="177" spans="1:12" ht="17.25" customHeight="1" x14ac:dyDescent="0.4">
      <c r="A177" s="21"/>
      <c r="B177" s="29">
        <f t="shared" si="3"/>
        <v>168</v>
      </c>
      <c r="C177" s="30"/>
      <c r="D177" s="29"/>
      <c r="E177" s="283"/>
      <c r="F177" s="31"/>
      <c r="G177" s="29"/>
      <c r="H177" s="29"/>
      <c r="I177" s="21"/>
      <c r="J177" s="21"/>
      <c r="K177" s="21"/>
      <c r="L177" s="21"/>
    </row>
    <row r="178" spans="1:12" ht="17.25" customHeight="1" x14ac:dyDescent="0.4">
      <c r="A178" s="21"/>
      <c r="B178" s="29">
        <f t="shared" si="3"/>
        <v>169</v>
      </c>
      <c r="C178" s="30"/>
      <c r="D178" s="29"/>
      <c r="E178" s="283"/>
      <c r="F178" s="31"/>
      <c r="G178" s="29"/>
      <c r="H178" s="29"/>
      <c r="I178" s="21"/>
      <c r="J178" s="21"/>
      <c r="K178" s="21"/>
      <c r="L178" s="21"/>
    </row>
    <row r="179" spans="1:12" ht="17.25" customHeight="1" x14ac:dyDescent="0.4">
      <c r="A179" s="21"/>
      <c r="B179" s="29">
        <f t="shared" si="3"/>
        <v>170</v>
      </c>
      <c r="C179" s="30"/>
      <c r="D179" s="29"/>
      <c r="E179" s="283"/>
      <c r="F179" s="31"/>
      <c r="G179" s="29"/>
      <c r="H179" s="29"/>
      <c r="I179" s="21"/>
      <c r="J179" s="21"/>
      <c r="K179" s="21"/>
      <c r="L179" s="21"/>
    </row>
    <row r="180" spans="1:12" ht="17.25" customHeight="1" x14ac:dyDescent="0.4">
      <c r="A180" s="21"/>
      <c r="B180" s="29">
        <f t="shared" si="3"/>
        <v>171</v>
      </c>
      <c r="C180" s="30"/>
      <c r="D180" s="29"/>
      <c r="E180" s="283"/>
      <c r="F180" s="31"/>
      <c r="G180" s="29"/>
      <c r="H180" s="29"/>
      <c r="I180" s="21"/>
      <c r="J180" s="21"/>
      <c r="K180" s="21"/>
      <c r="L180" s="21"/>
    </row>
    <row r="181" spans="1:12" ht="17.25" customHeight="1" x14ac:dyDescent="0.4">
      <c r="A181" s="21"/>
      <c r="B181" s="29">
        <f t="shared" si="3"/>
        <v>172</v>
      </c>
      <c r="C181" s="30"/>
      <c r="D181" s="29"/>
      <c r="E181" s="283"/>
      <c r="F181" s="31"/>
      <c r="G181" s="29"/>
      <c r="H181" s="29"/>
      <c r="I181" s="21"/>
      <c r="J181" s="21"/>
      <c r="K181" s="21"/>
      <c r="L181" s="21"/>
    </row>
    <row r="182" spans="1:12" ht="17.25" customHeight="1" x14ac:dyDescent="0.4">
      <c r="A182" s="21"/>
      <c r="B182" s="29">
        <f t="shared" si="3"/>
        <v>173</v>
      </c>
      <c r="C182" s="30"/>
      <c r="D182" s="29"/>
      <c r="E182" s="283"/>
      <c r="F182" s="31"/>
      <c r="G182" s="29"/>
      <c r="H182" s="29"/>
      <c r="I182" s="21"/>
      <c r="J182" s="21"/>
      <c r="K182" s="21"/>
      <c r="L182" s="21"/>
    </row>
    <row r="183" spans="1:12" ht="17.25" customHeight="1" x14ac:dyDescent="0.4">
      <c r="A183" s="21"/>
      <c r="B183" s="29">
        <f t="shared" si="3"/>
        <v>174</v>
      </c>
      <c r="C183" s="30"/>
      <c r="D183" s="29"/>
      <c r="E183" s="283"/>
      <c r="F183" s="31"/>
      <c r="G183" s="29"/>
      <c r="H183" s="29"/>
      <c r="I183" s="21"/>
      <c r="J183" s="21"/>
      <c r="K183" s="21"/>
      <c r="L183" s="21"/>
    </row>
    <row r="184" spans="1:12" ht="17.25" customHeight="1" x14ac:dyDescent="0.4">
      <c r="A184" s="21"/>
      <c r="B184" s="29">
        <f t="shared" si="3"/>
        <v>175</v>
      </c>
      <c r="C184" s="30"/>
      <c r="D184" s="29"/>
      <c r="E184" s="283"/>
      <c r="F184" s="31"/>
      <c r="G184" s="29"/>
      <c r="H184" s="29"/>
      <c r="I184" s="21"/>
      <c r="J184" s="21"/>
      <c r="K184" s="21"/>
      <c r="L184" s="21"/>
    </row>
    <row r="185" spans="1:12" ht="17.25" customHeight="1" x14ac:dyDescent="0.4">
      <c r="A185" s="21"/>
      <c r="B185" s="29">
        <f t="shared" si="3"/>
        <v>176</v>
      </c>
      <c r="C185" s="30"/>
      <c r="D185" s="29"/>
      <c r="E185" s="283"/>
      <c r="F185" s="31"/>
      <c r="G185" s="29"/>
      <c r="H185" s="29"/>
      <c r="I185" s="21"/>
      <c r="J185" s="21"/>
      <c r="K185" s="21"/>
      <c r="L185" s="21"/>
    </row>
    <row r="186" spans="1:12" ht="17.25" customHeight="1" x14ac:dyDescent="0.4">
      <c r="A186" s="21"/>
      <c r="B186" s="29">
        <f t="shared" si="3"/>
        <v>177</v>
      </c>
      <c r="C186" s="30"/>
      <c r="D186" s="29"/>
      <c r="E186" s="283"/>
      <c r="F186" s="31"/>
      <c r="G186" s="29"/>
      <c r="H186" s="29"/>
      <c r="I186" s="21"/>
      <c r="J186" s="21"/>
      <c r="K186" s="21"/>
      <c r="L186" s="21"/>
    </row>
    <row r="187" spans="1:12" ht="17.25" customHeight="1" x14ac:dyDescent="0.4">
      <c r="A187" s="21"/>
      <c r="B187" s="29">
        <f t="shared" si="3"/>
        <v>178</v>
      </c>
      <c r="C187" s="30"/>
      <c r="D187" s="29"/>
      <c r="E187" s="283"/>
      <c r="F187" s="31"/>
      <c r="G187" s="29"/>
      <c r="H187" s="29"/>
      <c r="I187" s="21"/>
      <c r="J187" s="21"/>
      <c r="K187" s="21"/>
      <c r="L187" s="21"/>
    </row>
    <row r="188" spans="1:12" ht="17.25" customHeight="1" x14ac:dyDescent="0.4">
      <c r="A188" s="21"/>
      <c r="B188" s="29">
        <f t="shared" si="3"/>
        <v>179</v>
      </c>
      <c r="C188" s="30"/>
      <c r="D188" s="29"/>
      <c r="E188" s="283"/>
      <c r="F188" s="31"/>
      <c r="G188" s="29"/>
      <c r="H188" s="29"/>
      <c r="I188" s="21"/>
      <c r="J188" s="21"/>
      <c r="K188" s="21"/>
      <c r="L188" s="21"/>
    </row>
    <row r="189" spans="1:12" ht="17.25" customHeight="1" x14ac:dyDescent="0.4">
      <c r="A189" s="21"/>
      <c r="B189" s="29">
        <f t="shared" si="3"/>
        <v>180</v>
      </c>
      <c r="C189" s="30"/>
      <c r="D189" s="29"/>
      <c r="E189" s="283"/>
      <c r="F189" s="31"/>
      <c r="G189" s="29"/>
      <c r="H189" s="29"/>
      <c r="I189" s="21"/>
      <c r="J189" s="21"/>
      <c r="K189" s="21"/>
      <c r="L189" s="21"/>
    </row>
    <row r="190" spans="1:12" ht="17.25" customHeight="1" x14ac:dyDescent="0.4">
      <c r="A190" s="21"/>
      <c r="B190" s="29">
        <f t="shared" si="3"/>
        <v>181</v>
      </c>
      <c r="C190" s="30"/>
      <c r="D190" s="29"/>
      <c r="E190" s="283"/>
      <c r="F190" s="31"/>
      <c r="G190" s="29"/>
      <c r="H190" s="29"/>
      <c r="I190" s="21"/>
      <c r="J190" s="21"/>
      <c r="K190" s="21"/>
      <c r="L190" s="21"/>
    </row>
    <row r="191" spans="1:12" ht="17.25" customHeight="1" x14ac:dyDescent="0.4">
      <c r="A191" s="21"/>
      <c r="B191" s="29">
        <f t="shared" si="3"/>
        <v>182</v>
      </c>
      <c r="C191" s="30"/>
      <c r="D191" s="29"/>
      <c r="E191" s="283"/>
      <c r="F191" s="31"/>
      <c r="G191" s="29"/>
      <c r="H191" s="29"/>
      <c r="I191" s="21"/>
      <c r="J191" s="21"/>
      <c r="K191" s="21"/>
      <c r="L191" s="21"/>
    </row>
    <row r="192" spans="1:12" ht="17.25" customHeight="1" x14ac:dyDescent="0.4">
      <c r="A192" s="21"/>
      <c r="B192" s="29">
        <f t="shared" si="3"/>
        <v>183</v>
      </c>
      <c r="C192" s="30"/>
      <c r="D192" s="29"/>
      <c r="E192" s="283"/>
      <c r="F192" s="31"/>
      <c r="G192" s="29"/>
      <c r="H192" s="29"/>
      <c r="I192" s="21"/>
      <c r="J192" s="21"/>
      <c r="K192" s="21"/>
      <c r="L192" s="21"/>
    </row>
    <row r="193" spans="1:12" ht="17.25" customHeight="1" x14ac:dyDescent="0.4">
      <c r="A193" s="21"/>
      <c r="B193" s="29">
        <f t="shared" si="3"/>
        <v>184</v>
      </c>
      <c r="C193" s="30"/>
      <c r="D193" s="29"/>
      <c r="E193" s="283"/>
      <c r="F193" s="31"/>
      <c r="G193" s="29"/>
      <c r="H193" s="29"/>
      <c r="I193" s="21"/>
      <c r="J193" s="21"/>
      <c r="K193" s="21"/>
      <c r="L193" s="21"/>
    </row>
    <row r="194" spans="1:12" ht="17.25" customHeight="1" x14ac:dyDescent="0.4">
      <c r="A194" s="21"/>
      <c r="B194" s="29">
        <f t="shared" si="3"/>
        <v>185</v>
      </c>
      <c r="C194" s="30"/>
      <c r="D194" s="29"/>
      <c r="E194" s="283"/>
      <c r="F194" s="31"/>
      <c r="G194" s="29"/>
      <c r="H194" s="29"/>
      <c r="I194" s="21"/>
      <c r="J194" s="21"/>
      <c r="K194" s="21"/>
      <c r="L194" s="21"/>
    </row>
    <row r="195" spans="1:12" ht="17.25" customHeight="1" x14ac:dyDescent="0.4">
      <c r="A195" s="21"/>
      <c r="B195" s="29">
        <f t="shared" si="3"/>
        <v>186</v>
      </c>
      <c r="C195" s="30"/>
      <c r="D195" s="29"/>
      <c r="E195" s="283"/>
      <c r="F195" s="31"/>
      <c r="G195" s="29"/>
      <c r="H195" s="29"/>
      <c r="I195" s="21"/>
      <c r="J195" s="21"/>
      <c r="K195" s="21"/>
      <c r="L195" s="21"/>
    </row>
    <row r="196" spans="1:12" ht="17.25" customHeight="1" x14ac:dyDescent="0.4">
      <c r="A196" s="21"/>
      <c r="B196" s="29">
        <f t="shared" si="3"/>
        <v>187</v>
      </c>
      <c r="C196" s="30"/>
      <c r="D196" s="29"/>
      <c r="E196" s="283"/>
      <c r="F196" s="31"/>
      <c r="G196" s="29"/>
      <c r="H196" s="29"/>
      <c r="I196" s="21"/>
      <c r="J196" s="21"/>
      <c r="K196" s="21"/>
      <c r="L196" s="21"/>
    </row>
    <row r="197" spans="1:12" ht="17.25" customHeight="1" x14ac:dyDescent="0.4">
      <c r="A197" s="21"/>
      <c r="B197" s="29">
        <f t="shared" si="3"/>
        <v>188</v>
      </c>
      <c r="C197" s="30"/>
      <c r="D197" s="29"/>
      <c r="E197" s="283"/>
      <c r="F197" s="31"/>
      <c r="G197" s="29"/>
      <c r="H197" s="29"/>
      <c r="I197" s="21"/>
      <c r="J197" s="21"/>
      <c r="K197" s="21"/>
      <c r="L197" s="21"/>
    </row>
    <row r="198" spans="1:12" ht="17.25" customHeight="1" x14ac:dyDescent="0.4">
      <c r="A198" s="21"/>
      <c r="B198" s="29">
        <f t="shared" si="3"/>
        <v>189</v>
      </c>
      <c r="C198" s="30"/>
      <c r="D198" s="29"/>
      <c r="E198" s="283"/>
      <c r="F198" s="31"/>
      <c r="G198" s="29"/>
      <c r="H198" s="29"/>
      <c r="I198" s="21"/>
      <c r="J198" s="21"/>
      <c r="K198" s="21"/>
      <c r="L198" s="21"/>
    </row>
    <row r="199" spans="1:12" ht="17.25" customHeight="1" x14ac:dyDescent="0.4">
      <c r="A199" s="21"/>
      <c r="B199" s="29">
        <f t="shared" si="3"/>
        <v>190</v>
      </c>
      <c r="C199" s="30"/>
      <c r="D199" s="29"/>
      <c r="E199" s="283"/>
      <c r="F199" s="31"/>
      <c r="G199" s="29"/>
      <c r="H199" s="29"/>
      <c r="I199" s="21"/>
      <c r="J199" s="21"/>
      <c r="K199" s="21"/>
      <c r="L199" s="21"/>
    </row>
    <row r="200" spans="1:12" ht="17.25" customHeight="1" x14ac:dyDescent="0.4">
      <c r="A200" s="21"/>
      <c r="B200" s="29">
        <f t="shared" si="3"/>
        <v>191</v>
      </c>
      <c r="C200" s="30"/>
      <c r="D200" s="29"/>
      <c r="E200" s="283"/>
      <c r="F200" s="31"/>
      <c r="G200" s="29"/>
      <c r="H200" s="29"/>
      <c r="I200" s="21"/>
      <c r="J200" s="21"/>
      <c r="K200" s="21"/>
      <c r="L200" s="21"/>
    </row>
    <row r="201" spans="1:12" ht="17.25" customHeight="1" x14ac:dyDescent="0.4">
      <c r="A201" s="21"/>
      <c r="B201" s="29">
        <f t="shared" si="3"/>
        <v>192</v>
      </c>
      <c r="C201" s="30"/>
      <c r="D201" s="29"/>
      <c r="E201" s="283"/>
      <c r="F201" s="31"/>
      <c r="G201" s="29"/>
      <c r="H201" s="29"/>
      <c r="I201" s="21"/>
      <c r="J201" s="21"/>
      <c r="K201" s="21"/>
      <c r="L201" s="21"/>
    </row>
    <row r="202" spans="1:12" ht="17.25" customHeight="1" x14ac:dyDescent="0.4">
      <c r="A202" s="21"/>
      <c r="B202" s="29">
        <f t="shared" ref="B202:B265" si="4">ROW(A193)</f>
        <v>193</v>
      </c>
      <c r="C202" s="30"/>
      <c r="D202" s="29"/>
      <c r="E202" s="283"/>
      <c r="F202" s="31"/>
      <c r="G202" s="29"/>
      <c r="H202" s="29"/>
      <c r="I202" s="21"/>
      <c r="J202" s="21"/>
      <c r="K202" s="21"/>
      <c r="L202" s="21"/>
    </row>
    <row r="203" spans="1:12" ht="17.25" customHeight="1" x14ac:dyDescent="0.4">
      <c r="A203" s="21"/>
      <c r="B203" s="29">
        <f t="shared" si="4"/>
        <v>194</v>
      </c>
      <c r="C203" s="30"/>
      <c r="D203" s="29"/>
      <c r="E203" s="283"/>
      <c r="F203" s="31"/>
      <c r="G203" s="29"/>
      <c r="H203" s="29"/>
      <c r="I203" s="21"/>
      <c r="J203" s="21"/>
      <c r="K203" s="21"/>
      <c r="L203" s="21"/>
    </row>
    <row r="204" spans="1:12" ht="17.25" customHeight="1" x14ac:dyDescent="0.4">
      <c r="A204" s="21"/>
      <c r="B204" s="29">
        <f t="shared" si="4"/>
        <v>195</v>
      </c>
      <c r="C204" s="30"/>
      <c r="D204" s="29"/>
      <c r="E204" s="283"/>
      <c r="F204" s="31"/>
      <c r="G204" s="29"/>
      <c r="H204" s="29"/>
      <c r="I204" s="21"/>
      <c r="J204" s="21"/>
      <c r="K204" s="21"/>
      <c r="L204" s="21"/>
    </row>
    <row r="205" spans="1:12" ht="17.25" customHeight="1" x14ac:dyDescent="0.4">
      <c r="A205" s="21"/>
      <c r="B205" s="29">
        <f t="shared" si="4"/>
        <v>196</v>
      </c>
      <c r="C205" s="30"/>
      <c r="D205" s="29"/>
      <c r="E205" s="283"/>
      <c r="F205" s="31"/>
      <c r="G205" s="29"/>
      <c r="H205" s="29"/>
      <c r="I205" s="21"/>
      <c r="J205" s="21"/>
      <c r="K205" s="21"/>
      <c r="L205" s="21"/>
    </row>
    <row r="206" spans="1:12" ht="17.25" customHeight="1" x14ac:dyDescent="0.4">
      <c r="A206" s="21"/>
      <c r="B206" s="29">
        <f t="shared" si="4"/>
        <v>197</v>
      </c>
      <c r="C206" s="30"/>
      <c r="D206" s="29"/>
      <c r="E206" s="283"/>
      <c r="F206" s="31"/>
      <c r="G206" s="29"/>
      <c r="H206" s="29"/>
      <c r="I206" s="21"/>
      <c r="J206" s="21"/>
      <c r="K206" s="21"/>
      <c r="L206" s="21"/>
    </row>
    <row r="207" spans="1:12" ht="17.25" customHeight="1" x14ac:dyDescent="0.4">
      <c r="A207" s="21"/>
      <c r="B207" s="29">
        <f t="shared" si="4"/>
        <v>198</v>
      </c>
      <c r="C207" s="30"/>
      <c r="D207" s="29"/>
      <c r="E207" s="283"/>
      <c r="F207" s="31"/>
      <c r="G207" s="29"/>
      <c r="H207" s="29"/>
      <c r="I207" s="21"/>
      <c r="J207" s="21"/>
      <c r="K207" s="21"/>
      <c r="L207" s="21"/>
    </row>
    <row r="208" spans="1:12" ht="17.25" customHeight="1" x14ac:dyDescent="0.4">
      <c r="A208" s="21"/>
      <c r="B208" s="29">
        <f t="shared" si="4"/>
        <v>199</v>
      </c>
      <c r="C208" s="30"/>
      <c r="D208" s="29"/>
      <c r="E208" s="283"/>
      <c r="F208" s="31"/>
      <c r="G208" s="29"/>
      <c r="H208" s="29"/>
      <c r="I208" s="21"/>
      <c r="J208" s="21"/>
      <c r="K208" s="21"/>
      <c r="L208" s="21"/>
    </row>
    <row r="209" spans="1:12" ht="17.25" customHeight="1" x14ac:dyDescent="0.4">
      <c r="A209" s="21"/>
      <c r="B209" s="29">
        <f t="shared" si="4"/>
        <v>200</v>
      </c>
      <c r="C209" s="30"/>
      <c r="D209" s="29"/>
      <c r="E209" s="283"/>
      <c r="F209" s="31"/>
      <c r="G209" s="29"/>
      <c r="H209" s="29"/>
      <c r="I209" s="21"/>
      <c r="J209" s="21"/>
      <c r="K209" s="21"/>
      <c r="L209" s="21"/>
    </row>
    <row r="210" spans="1:12" ht="17.25" customHeight="1" x14ac:dyDescent="0.4">
      <c r="A210" s="21"/>
      <c r="B210" s="29">
        <f t="shared" si="4"/>
        <v>201</v>
      </c>
      <c r="C210" s="30"/>
      <c r="D210" s="29"/>
      <c r="E210" s="283"/>
      <c r="F210" s="31"/>
      <c r="G210" s="29"/>
      <c r="H210" s="29"/>
      <c r="I210" s="21"/>
      <c r="J210" s="21"/>
      <c r="K210" s="21"/>
      <c r="L210" s="21"/>
    </row>
    <row r="211" spans="1:12" ht="17.25" customHeight="1" x14ac:dyDescent="0.4">
      <c r="A211" s="21"/>
      <c r="B211" s="29">
        <f t="shared" si="4"/>
        <v>202</v>
      </c>
      <c r="C211" s="30"/>
      <c r="D211" s="29"/>
      <c r="E211" s="283"/>
      <c r="F211" s="31"/>
      <c r="G211" s="29"/>
      <c r="H211" s="29"/>
      <c r="I211" s="21"/>
      <c r="J211" s="21"/>
      <c r="K211" s="21"/>
      <c r="L211" s="21"/>
    </row>
    <row r="212" spans="1:12" ht="17.25" customHeight="1" x14ac:dyDescent="0.4">
      <c r="A212" s="21"/>
      <c r="B212" s="29">
        <f t="shared" si="4"/>
        <v>203</v>
      </c>
      <c r="C212" s="30"/>
      <c r="D212" s="29"/>
      <c r="E212" s="283"/>
      <c r="F212" s="31"/>
      <c r="G212" s="29"/>
      <c r="H212" s="29"/>
      <c r="I212" s="21"/>
      <c r="J212" s="21"/>
      <c r="K212" s="21"/>
      <c r="L212" s="21"/>
    </row>
    <row r="213" spans="1:12" ht="17.25" customHeight="1" x14ac:dyDescent="0.4">
      <c r="A213" s="21"/>
      <c r="B213" s="29">
        <f t="shared" si="4"/>
        <v>204</v>
      </c>
      <c r="C213" s="30"/>
      <c r="D213" s="29"/>
      <c r="E213" s="283"/>
      <c r="F213" s="31"/>
      <c r="G213" s="29"/>
      <c r="H213" s="29"/>
      <c r="I213" s="21"/>
      <c r="J213" s="21"/>
      <c r="K213" s="21"/>
      <c r="L213" s="21"/>
    </row>
    <row r="214" spans="1:12" ht="17.25" customHeight="1" x14ac:dyDescent="0.4">
      <c r="A214" s="21"/>
      <c r="B214" s="29">
        <f t="shared" si="4"/>
        <v>205</v>
      </c>
      <c r="C214" s="30"/>
      <c r="D214" s="29"/>
      <c r="E214" s="283"/>
      <c r="F214" s="31"/>
      <c r="G214" s="29"/>
      <c r="H214" s="29"/>
      <c r="I214" s="21"/>
      <c r="J214" s="21"/>
      <c r="K214" s="21"/>
      <c r="L214" s="21"/>
    </row>
    <row r="215" spans="1:12" ht="17.25" customHeight="1" x14ac:dyDescent="0.4">
      <c r="A215" s="21"/>
      <c r="B215" s="29">
        <f t="shared" si="4"/>
        <v>206</v>
      </c>
      <c r="C215" s="30"/>
      <c r="D215" s="29"/>
      <c r="E215" s="283"/>
      <c r="F215" s="31"/>
      <c r="G215" s="29"/>
      <c r="H215" s="29"/>
      <c r="I215" s="21"/>
      <c r="J215" s="21"/>
      <c r="K215" s="21"/>
      <c r="L215" s="21"/>
    </row>
    <row r="216" spans="1:12" ht="17.25" customHeight="1" x14ac:dyDescent="0.4">
      <c r="A216" s="21"/>
      <c r="B216" s="29">
        <f t="shared" si="4"/>
        <v>207</v>
      </c>
      <c r="C216" s="30"/>
      <c r="D216" s="29"/>
      <c r="E216" s="283"/>
      <c r="F216" s="31"/>
      <c r="G216" s="29"/>
      <c r="H216" s="29"/>
      <c r="I216" s="21"/>
      <c r="J216" s="21"/>
      <c r="K216" s="21"/>
      <c r="L216" s="21"/>
    </row>
    <row r="217" spans="1:12" ht="17.25" customHeight="1" x14ac:dyDescent="0.4">
      <c r="A217" s="21"/>
      <c r="B217" s="29">
        <f t="shared" si="4"/>
        <v>208</v>
      </c>
      <c r="C217" s="30"/>
      <c r="D217" s="29"/>
      <c r="E217" s="283"/>
      <c r="F217" s="31"/>
      <c r="G217" s="29"/>
      <c r="H217" s="29"/>
      <c r="I217" s="21"/>
      <c r="J217" s="21"/>
      <c r="K217" s="21"/>
      <c r="L217" s="21"/>
    </row>
    <row r="218" spans="1:12" ht="17.25" customHeight="1" x14ac:dyDescent="0.4">
      <c r="A218" s="21"/>
      <c r="B218" s="29">
        <f t="shared" si="4"/>
        <v>209</v>
      </c>
      <c r="C218" s="30"/>
      <c r="D218" s="29"/>
      <c r="E218" s="283"/>
      <c r="F218" s="31"/>
      <c r="G218" s="29"/>
      <c r="H218" s="29"/>
      <c r="I218" s="21"/>
      <c r="J218" s="21"/>
      <c r="K218" s="21"/>
      <c r="L218" s="21"/>
    </row>
    <row r="219" spans="1:12" ht="17.25" customHeight="1" x14ac:dyDescent="0.4">
      <c r="A219" s="21"/>
      <c r="B219" s="29">
        <f t="shared" si="4"/>
        <v>210</v>
      </c>
      <c r="C219" s="30"/>
      <c r="D219" s="29"/>
      <c r="E219" s="283"/>
      <c r="F219" s="31"/>
      <c r="G219" s="29"/>
      <c r="H219" s="29"/>
      <c r="I219" s="21"/>
      <c r="J219" s="21"/>
      <c r="K219" s="21"/>
      <c r="L219" s="21"/>
    </row>
    <row r="220" spans="1:12" ht="17.25" customHeight="1" x14ac:dyDescent="0.4">
      <c r="A220" s="21"/>
      <c r="B220" s="29">
        <f t="shared" si="4"/>
        <v>211</v>
      </c>
      <c r="C220" s="30"/>
      <c r="D220" s="29"/>
      <c r="E220" s="283"/>
      <c r="F220" s="31"/>
      <c r="G220" s="29"/>
      <c r="H220" s="29"/>
      <c r="I220" s="21"/>
      <c r="J220" s="21"/>
      <c r="K220" s="21"/>
      <c r="L220" s="21"/>
    </row>
    <row r="221" spans="1:12" ht="17.25" customHeight="1" x14ac:dyDescent="0.4">
      <c r="A221" s="21"/>
      <c r="B221" s="29">
        <f t="shared" si="4"/>
        <v>212</v>
      </c>
      <c r="C221" s="30"/>
      <c r="D221" s="29"/>
      <c r="E221" s="283"/>
      <c r="F221" s="31"/>
      <c r="G221" s="29"/>
      <c r="H221" s="29"/>
      <c r="I221" s="21"/>
      <c r="J221" s="21"/>
      <c r="K221" s="21"/>
      <c r="L221" s="21"/>
    </row>
    <row r="222" spans="1:12" ht="17.25" customHeight="1" x14ac:dyDescent="0.4">
      <c r="A222" s="21"/>
      <c r="B222" s="29">
        <f t="shared" si="4"/>
        <v>213</v>
      </c>
      <c r="C222" s="30"/>
      <c r="D222" s="29"/>
      <c r="E222" s="283"/>
      <c r="F222" s="31"/>
      <c r="G222" s="29"/>
      <c r="H222" s="29"/>
      <c r="I222" s="21"/>
      <c r="J222" s="21"/>
      <c r="K222" s="21"/>
      <c r="L222" s="21"/>
    </row>
    <row r="223" spans="1:12" ht="17.25" customHeight="1" x14ac:dyDescent="0.4">
      <c r="A223" s="21"/>
      <c r="B223" s="29">
        <f t="shared" si="4"/>
        <v>214</v>
      </c>
      <c r="C223" s="30"/>
      <c r="D223" s="29"/>
      <c r="E223" s="283"/>
      <c r="F223" s="31"/>
      <c r="G223" s="29"/>
      <c r="H223" s="29"/>
      <c r="I223" s="21"/>
      <c r="J223" s="21"/>
      <c r="K223" s="21"/>
      <c r="L223" s="21"/>
    </row>
    <row r="224" spans="1:12" ht="17.25" customHeight="1" x14ac:dyDescent="0.4">
      <c r="A224" s="21"/>
      <c r="B224" s="29">
        <f t="shared" si="4"/>
        <v>215</v>
      </c>
      <c r="C224" s="30"/>
      <c r="D224" s="29"/>
      <c r="E224" s="283"/>
      <c r="F224" s="31"/>
      <c r="G224" s="29"/>
      <c r="H224" s="29"/>
      <c r="I224" s="21"/>
      <c r="J224" s="21"/>
      <c r="K224" s="21"/>
      <c r="L224" s="21"/>
    </row>
    <row r="225" spans="1:12" ht="17.25" customHeight="1" x14ac:dyDescent="0.4">
      <c r="A225" s="21"/>
      <c r="B225" s="29">
        <f t="shared" si="4"/>
        <v>216</v>
      </c>
      <c r="C225" s="30"/>
      <c r="D225" s="29"/>
      <c r="E225" s="283"/>
      <c r="F225" s="31"/>
      <c r="G225" s="29"/>
      <c r="H225" s="29"/>
      <c r="I225" s="21"/>
      <c r="J225" s="21"/>
      <c r="K225" s="21"/>
      <c r="L225" s="21"/>
    </row>
    <row r="226" spans="1:12" ht="17.25" customHeight="1" x14ac:dyDescent="0.4">
      <c r="A226" s="21"/>
      <c r="B226" s="29">
        <f t="shared" si="4"/>
        <v>217</v>
      </c>
      <c r="C226" s="30"/>
      <c r="D226" s="29"/>
      <c r="E226" s="283"/>
      <c r="F226" s="31"/>
      <c r="G226" s="29"/>
      <c r="H226" s="29"/>
      <c r="I226" s="21"/>
      <c r="J226" s="21"/>
      <c r="K226" s="21"/>
      <c r="L226" s="21"/>
    </row>
    <row r="227" spans="1:12" ht="17.25" customHeight="1" x14ac:dyDescent="0.4">
      <c r="A227" s="21"/>
      <c r="B227" s="29">
        <f t="shared" si="4"/>
        <v>218</v>
      </c>
      <c r="C227" s="30"/>
      <c r="D227" s="29"/>
      <c r="E227" s="283"/>
      <c r="F227" s="31"/>
      <c r="G227" s="29"/>
      <c r="H227" s="29"/>
      <c r="I227" s="21"/>
      <c r="J227" s="21"/>
      <c r="K227" s="21"/>
      <c r="L227" s="21"/>
    </row>
    <row r="228" spans="1:12" ht="17.25" customHeight="1" x14ac:dyDescent="0.4">
      <c r="A228" s="21"/>
      <c r="B228" s="29">
        <f t="shared" si="4"/>
        <v>219</v>
      </c>
      <c r="C228" s="30"/>
      <c r="D228" s="29"/>
      <c r="E228" s="283"/>
      <c r="F228" s="31"/>
      <c r="G228" s="29"/>
      <c r="H228" s="29"/>
      <c r="I228" s="21"/>
      <c r="J228" s="21"/>
      <c r="K228" s="21"/>
      <c r="L228" s="21"/>
    </row>
    <row r="229" spans="1:12" ht="17.25" customHeight="1" x14ac:dyDescent="0.4">
      <c r="A229" s="21"/>
      <c r="B229" s="29">
        <f t="shared" si="4"/>
        <v>220</v>
      </c>
      <c r="C229" s="30"/>
      <c r="D229" s="29"/>
      <c r="E229" s="283"/>
      <c r="F229" s="31"/>
      <c r="G229" s="29"/>
      <c r="H229" s="29"/>
      <c r="I229" s="21"/>
      <c r="J229" s="21"/>
      <c r="K229" s="21"/>
      <c r="L229" s="21"/>
    </row>
    <row r="230" spans="1:12" ht="17.25" customHeight="1" x14ac:dyDescent="0.4">
      <c r="A230" s="21"/>
      <c r="B230" s="29">
        <f t="shared" si="4"/>
        <v>221</v>
      </c>
      <c r="C230" s="30"/>
      <c r="D230" s="29"/>
      <c r="E230" s="283"/>
      <c r="F230" s="31"/>
      <c r="G230" s="29"/>
      <c r="H230" s="29"/>
      <c r="I230" s="21"/>
      <c r="J230" s="21"/>
      <c r="K230" s="21"/>
      <c r="L230" s="21"/>
    </row>
    <row r="231" spans="1:12" ht="17.25" customHeight="1" x14ac:dyDescent="0.4">
      <c r="A231" s="21"/>
      <c r="B231" s="29">
        <f t="shared" si="4"/>
        <v>222</v>
      </c>
      <c r="C231" s="30"/>
      <c r="D231" s="29"/>
      <c r="E231" s="283"/>
      <c r="F231" s="31"/>
      <c r="G231" s="29"/>
      <c r="H231" s="29"/>
      <c r="I231" s="21"/>
      <c r="J231" s="21"/>
      <c r="K231" s="21"/>
      <c r="L231" s="21"/>
    </row>
    <row r="232" spans="1:12" ht="17.25" customHeight="1" x14ac:dyDescent="0.4">
      <c r="A232" s="21"/>
      <c r="B232" s="29">
        <f t="shared" si="4"/>
        <v>223</v>
      </c>
      <c r="C232" s="30"/>
      <c r="D232" s="29"/>
      <c r="E232" s="283"/>
      <c r="F232" s="31"/>
      <c r="G232" s="29"/>
      <c r="H232" s="29"/>
      <c r="I232" s="21"/>
      <c r="J232" s="21"/>
      <c r="K232" s="21"/>
      <c r="L232" s="21"/>
    </row>
    <row r="233" spans="1:12" ht="17.25" customHeight="1" x14ac:dyDescent="0.4">
      <c r="A233" s="21"/>
      <c r="B233" s="29">
        <f t="shared" si="4"/>
        <v>224</v>
      </c>
      <c r="C233" s="30"/>
      <c r="D233" s="29"/>
      <c r="E233" s="283"/>
      <c r="F233" s="31"/>
      <c r="G233" s="29"/>
      <c r="H233" s="29"/>
      <c r="I233" s="21"/>
      <c r="J233" s="21"/>
      <c r="K233" s="21"/>
      <c r="L233" s="21"/>
    </row>
    <row r="234" spans="1:12" ht="17.25" customHeight="1" x14ac:dyDescent="0.4">
      <c r="A234" s="21"/>
      <c r="B234" s="29">
        <f t="shared" si="4"/>
        <v>225</v>
      </c>
      <c r="C234" s="30"/>
      <c r="D234" s="29"/>
      <c r="E234" s="283"/>
      <c r="F234" s="31"/>
      <c r="G234" s="29"/>
      <c r="H234" s="29"/>
      <c r="I234" s="21"/>
      <c r="J234" s="21"/>
      <c r="K234" s="21"/>
      <c r="L234" s="21"/>
    </row>
    <row r="235" spans="1:12" ht="17.25" customHeight="1" x14ac:dyDescent="0.4">
      <c r="A235" s="21"/>
      <c r="B235" s="29">
        <f t="shared" si="4"/>
        <v>226</v>
      </c>
      <c r="C235" s="30"/>
      <c r="D235" s="29"/>
      <c r="E235" s="283"/>
      <c r="F235" s="31"/>
      <c r="G235" s="29"/>
      <c r="H235" s="29"/>
      <c r="I235" s="21"/>
      <c r="J235" s="21"/>
      <c r="K235" s="21"/>
      <c r="L235" s="21"/>
    </row>
    <row r="236" spans="1:12" ht="17.25" customHeight="1" x14ac:dyDescent="0.4">
      <c r="A236" s="21"/>
      <c r="B236" s="29">
        <f t="shared" si="4"/>
        <v>227</v>
      </c>
      <c r="C236" s="30"/>
      <c r="D236" s="29"/>
      <c r="E236" s="283"/>
      <c r="F236" s="31"/>
      <c r="G236" s="29"/>
      <c r="H236" s="29"/>
      <c r="I236" s="21"/>
      <c r="J236" s="21"/>
      <c r="K236" s="21"/>
      <c r="L236" s="21"/>
    </row>
    <row r="237" spans="1:12" ht="17.25" customHeight="1" x14ac:dyDescent="0.4">
      <c r="A237" s="21"/>
      <c r="B237" s="29">
        <f t="shared" si="4"/>
        <v>228</v>
      </c>
      <c r="C237" s="30"/>
      <c r="D237" s="29"/>
      <c r="E237" s="283"/>
      <c r="F237" s="31"/>
      <c r="G237" s="29"/>
      <c r="H237" s="29"/>
      <c r="I237" s="21"/>
      <c r="J237" s="21"/>
      <c r="K237" s="21"/>
      <c r="L237" s="21"/>
    </row>
    <row r="238" spans="1:12" ht="17.25" customHeight="1" x14ac:dyDescent="0.4">
      <c r="A238" s="21"/>
      <c r="B238" s="29">
        <f t="shared" si="4"/>
        <v>229</v>
      </c>
      <c r="C238" s="30"/>
      <c r="D238" s="29"/>
      <c r="E238" s="283"/>
      <c r="F238" s="31"/>
      <c r="G238" s="29"/>
      <c r="H238" s="29"/>
      <c r="I238" s="21"/>
      <c r="J238" s="21"/>
      <c r="K238" s="21"/>
      <c r="L238" s="21"/>
    </row>
    <row r="239" spans="1:12" ht="17.25" customHeight="1" x14ac:dyDescent="0.4">
      <c r="A239" s="21"/>
      <c r="B239" s="29">
        <f t="shared" si="4"/>
        <v>230</v>
      </c>
      <c r="C239" s="30"/>
      <c r="D239" s="29"/>
      <c r="E239" s="283"/>
      <c r="F239" s="31"/>
      <c r="G239" s="29"/>
      <c r="H239" s="29"/>
      <c r="I239" s="21"/>
      <c r="J239" s="21"/>
      <c r="K239" s="21"/>
      <c r="L239" s="21"/>
    </row>
    <row r="240" spans="1:12" ht="17.25" customHeight="1" x14ac:dyDescent="0.4">
      <c r="A240" s="21"/>
      <c r="B240" s="29">
        <f t="shared" si="4"/>
        <v>231</v>
      </c>
      <c r="C240" s="30"/>
      <c r="D240" s="29"/>
      <c r="E240" s="283"/>
      <c r="F240" s="31"/>
      <c r="G240" s="29"/>
      <c r="H240" s="29"/>
      <c r="I240" s="21"/>
      <c r="J240" s="21"/>
      <c r="K240" s="21"/>
      <c r="L240" s="21"/>
    </row>
    <row r="241" spans="1:12" ht="17.25" customHeight="1" x14ac:dyDescent="0.4">
      <c r="A241" s="21"/>
      <c r="B241" s="29">
        <f t="shared" si="4"/>
        <v>232</v>
      </c>
      <c r="C241" s="30"/>
      <c r="D241" s="29"/>
      <c r="E241" s="283"/>
      <c r="F241" s="31"/>
      <c r="G241" s="29"/>
      <c r="H241" s="29"/>
      <c r="I241" s="21"/>
      <c r="J241" s="21"/>
      <c r="K241" s="21"/>
      <c r="L241" s="21"/>
    </row>
    <row r="242" spans="1:12" ht="17.25" customHeight="1" x14ac:dyDescent="0.4">
      <c r="A242" s="21"/>
      <c r="B242" s="29">
        <f t="shared" si="4"/>
        <v>233</v>
      </c>
      <c r="C242" s="30"/>
      <c r="D242" s="29"/>
      <c r="E242" s="283"/>
      <c r="F242" s="31"/>
      <c r="G242" s="29"/>
      <c r="H242" s="29"/>
      <c r="I242" s="21"/>
      <c r="J242" s="21"/>
      <c r="K242" s="21"/>
      <c r="L242" s="21"/>
    </row>
    <row r="243" spans="1:12" ht="17.25" customHeight="1" x14ac:dyDescent="0.4">
      <c r="A243" s="21"/>
      <c r="B243" s="29">
        <f t="shared" si="4"/>
        <v>234</v>
      </c>
      <c r="C243" s="30"/>
      <c r="D243" s="29"/>
      <c r="E243" s="283"/>
      <c r="F243" s="31"/>
      <c r="G243" s="29"/>
      <c r="H243" s="29"/>
      <c r="I243" s="21"/>
      <c r="J243" s="21"/>
      <c r="K243" s="21"/>
      <c r="L243" s="21"/>
    </row>
    <row r="244" spans="1:12" ht="17.25" customHeight="1" x14ac:dyDescent="0.4">
      <c r="A244" s="21"/>
      <c r="B244" s="29">
        <f t="shared" si="4"/>
        <v>235</v>
      </c>
      <c r="C244" s="30"/>
      <c r="D244" s="29"/>
      <c r="E244" s="283"/>
      <c r="F244" s="31"/>
      <c r="G244" s="29"/>
      <c r="H244" s="29"/>
      <c r="I244" s="21"/>
      <c r="J244" s="21"/>
      <c r="K244" s="21"/>
      <c r="L244" s="21"/>
    </row>
    <row r="245" spans="1:12" ht="17.25" customHeight="1" x14ac:dyDescent="0.4">
      <c r="A245" s="21"/>
      <c r="B245" s="29">
        <f t="shared" si="4"/>
        <v>236</v>
      </c>
      <c r="C245" s="30"/>
      <c r="D245" s="29"/>
      <c r="E245" s="283"/>
      <c r="F245" s="31"/>
      <c r="G245" s="29"/>
      <c r="H245" s="29"/>
      <c r="I245" s="21"/>
      <c r="J245" s="21"/>
      <c r="K245" s="21"/>
      <c r="L245" s="21"/>
    </row>
    <row r="246" spans="1:12" ht="17.25" customHeight="1" x14ac:dyDescent="0.4">
      <c r="A246" s="21"/>
      <c r="B246" s="29">
        <f t="shared" si="4"/>
        <v>237</v>
      </c>
      <c r="C246" s="30"/>
      <c r="D246" s="29"/>
      <c r="E246" s="283"/>
      <c r="F246" s="31"/>
      <c r="G246" s="29"/>
      <c r="H246" s="29"/>
      <c r="I246" s="21"/>
      <c r="J246" s="21"/>
      <c r="K246" s="21"/>
      <c r="L246" s="21"/>
    </row>
    <row r="247" spans="1:12" ht="17.25" customHeight="1" x14ac:dyDescent="0.4">
      <c r="A247" s="21"/>
      <c r="B247" s="29">
        <f t="shared" si="4"/>
        <v>238</v>
      </c>
      <c r="C247" s="30"/>
      <c r="D247" s="29"/>
      <c r="E247" s="283"/>
      <c r="F247" s="31"/>
      <c r="G247" s="29"/>
      <c r="H247" s="29"/>
      <c r="I247" s="21"/>
      <c r="J247" s="21"/>
      <c r="K247" s="21"/>
      <c r="L247" s="21"/>
    </row>
    <row r="248" spans="1:12" ht="17.25" customHeight="1" x14ac:dyDescent="0.4">
      <c r="A248" s="21"/>
      <c r="B248" s="29">
        <f t="shared" si="4"/>
        <v>239</v>
      </c>
      <c r="C248" s="30"/>
      <c r="D248" s="29"/>
      <c r="E248" s="283"/>
      <c r="F248" s="31"/>
      <c r="G248" s="29"/>
      <c r="H248" s="29"/>
      <c r="I248" s="21"/>
      <c r="J248" s="21"/>
      <c r="K248" s="21"/>
      <c r="L248" s="21"/>
    </row>
    <row r="249" spans="1:12" ht="17.25" customHeight="1" x14ac:dyDescent="0.4">
      <c r="A249" s="21"/>
      <c r="B249" s="29">
        <f t="shared" si="4"/>
        <v>240</v>
      </c>
      <c r="C249" s="30"/>
      <c r="D249" s="29"/>
      <c r="E249" s="283"/>
      <c r="F249" s="31"/>
      <c r="G249" s="29"/>
      <c r="H249" s="29"/>
      <c r="I249" s="21"/>
      <c r="J249" s="21"/>
      <c r="K249" s="21"/>
      <c r="L249" s="21"/>
    </row>
    <row r="250" spans="1:12" ht="17.25" customHeight="1" x14ac:dyDescent="0.4">
      <c r="A250" s="21"/>
      <c r="B250" s="29">
        <f t="shared" si="4"/>
        <v>241</v>
      </c>
      <c r="C250" s="30"/>
      <c r="D250" s="29"/>
      <c r="E250" s="283"/>
      <c r="F250" s="31"/>
      <c r="G250" s="29"/>
      <c r="H250" s="29"/>
      <c r="I250" s="21"/>
      <c r="J250" s="21"/>
      <c r="K250" s="21"/>
      <c r="L250" s="21"/>
    </row>
    <row r="251" spans="1:12" ht="17.25" customHeight="1" x14ac:dyDescent="0.4">
      <c r="A251" s="21"/>
      <c r="B251" s="29">
        <f t="shared" si="4"/>
        <v>242</v>
      </c>
      <c r="C251" s="30"/>
      <c r="D251" s="29"/>
      <c r="E251" s="283"/>
      <c r="F251" s="31"/>
      <c r="G251" s="29"/>
      <c r="H251" s="29"/>
      <c r="I251" s="21"/>
      <c r="J251" s="21"/>
      <c r="K251" s="21"/>
      <c r="L251" s="21"/>
    </row>
    <row r="252" spans="1:12" ht="17.25" customHeight="1" x14ac:dyDescent="0.4">
      <c r="A252" s="21"/>
      <c r="B252" s="29">
        <f t="shared" si="4"/>
        <v>243</v>
      </c>
      <c r="C252" s="30"/>
      <c r="D252" s="29"/>
      <c r="E252" s="283"/>
      <c r="F252" s="31"/>
      <c r="G252" s="29"/>
      <c r="H252" s="29"/>
      <c r="I252" s="21"/>
      <c r="J252" s="21"/>
      <c r="K252" s="21"/>
      <c r="L252" s="21"/>
    </row>
    <row r="253" spans="1:12" ht="17.25" customHeight="1" x14ac:dyDescent="0.4">
      <c r="A253" s="21"/>
      <c r="B253" s="29">
        <f t="shared" si="4"/>
        <v>244</v>
      </c>
      <c r="C253" s="30"/>
      <c r="D253" s="29"/>
      <c r="E253" s="283"/>
      <c r="F253" s="31"/>
      <c r="G253" s="29"/>
      <c r="H253" s="29"/>
      <c r="I253" s="21"/>
      <c r="J253" s="21"/>
      <c r="K253" s="21"/>
      <c r="L253" s="21"/>
    </row>
    <row r="254" spans="1:12" ht="17.25" customHeight="1" x14ac:dyDescent="0.4">
      <c r="A254" s="21"/>
      <c r="B254" s="29">
        <f t="shared" si="4"/>
        <v>245</v>
      </c>
      <c r="C254" s="30"/>
      <c r="D254" s="29"/>
      <c r="E254" s="283"/>
      <c r="F254" s="31"/>
      <c r="G254" s="29"/>
      <c r="H254" s="29"/>
      <c r="I254" s="21"/>
      <c r="J254" s="21"/>
      <c r="K254" s="21"/>
      <c r="L254" s="21"/>
    </row>
    <row r="255" spans="1:12" ht="17.25" customHeight="1" x14ac:dyDescent="0.4">
      <c r="A255" s="21"/>
      <c r="B255" s="29">
        <f t="shared" si="4"/>
        <v>246</v>
      </c>
      <c r="C255" s="30"/>
      <c r="D255" s="29"/>
      <c r="E255" s="283"/>
      <c r="F255" s="31"/>
      <c r="G255" s="29"/>
      <c r="H255" s="29"/>
      <c r="I255" s="21"/>
      <c r="J255" s="21"/>
      <c r="K255" s="21"/>
      <c r="L255" s="21"/>
    </row>
    <row r="256" spans="1:12" ht="17.25" customHeight="1" x14ac:dyDescent="0.4">
      <c r="A256" s="21"/>
      <c r="B256" s="29">
        <f t="shared" si="4"/>
        <v>247</v>
      </c>
      <c r="C256" s="30"/>
      <c r="D256" s="29"/>
      <c r="E256" s="283"/>
      <c r="F256" s="31"/>
      <c r="G256" s="29"/>
      <c r="H256" s="29"/>
      <c r="I256" s="21"/>
      <c r="J256" s="21"/>
      <c r="K256" s="21"/>
      <c r="L256" s="21"/>
    </row>
    <row r="257" spans="1:12" ht="17.25" customHeight="1" x14ac:dyDescent="0.4">
      <c r="A257" s="21"/>
      <c r="B257" s="29">
        <f t="shared" si="4"/>
        <v>248</v>
      </c>
      <c r="C257" s="30"/>
      <c r="D257" s="29"/>
      <c r="E257" s="283"/>
      <c r="F257" s="31"/>
      <c r="G257" s="29"/>
      <c r="H257" s="29"/>
      <c r="I257" s="21"/>
      <c r="J257" s="21"/>
      <c r="K257" s="21"/>
      <c r="L257" s="21"/>
    </row>
    <row r="258" spans="1:12" ht="17.25" customHeight="1" x14ac:dyDescent="0.4">
      <c r="A258" s="21"/>
      <c r="B258" s="29">
        <f t="shared" si="4"/>
        <v>249</v>
      </c>
      <c r="C258" s="30"/>
      <c r="D258" s="29"/>
      <c r="E258" s="283"/>
      <c r="F258" s="31"/>
      <c r="G258" s="29"/>
      <c r="H258" s="29"/>
      <c r="I258" s="21"/>
      <c r="J258" s="21"/>
      <c r="K258" s="21"/>
      <c r="L258" s="21"/>
    </row>
    <row r="259" spans="1:12" ht="17.25" customHeight="1" x14ac:dyDescent="0.4">
      <c r="A259" s="21"/>
      <c r="B259" s="29">
        <f t="shared" si="4"/>
        <v>250</v>
      </c>
      <c r="C259" s="30"/>
      <c r="D259" s="29"/>
      <c r="E259" s="283"/>
      <c r="F259" s="31"/>
      <c r="G259" s="29"/>
      <c r="H259" s="29"/>
      <c r="I259" s="21"/>
      <c r="J259" s="21"/>
      <c r="K259" s="21"/>
      <c r="L259" s="21"/>
    </row>
    <row r="260" spans="1:12" ht="17.25" customHeight="1" x14ac:dyDescent="0.4">
      <c r="A260" s="21"/>
      <c r="B260" s="29">
        <f t="shared" si="4"/>
        <v>251</v>
      </c>
      <c r="C260" s="30"/>
      <c r="D260" s="29"/>
      <c r="E260" s="283"/>
      <c r="F260" s="31"/>
      <c r="G260" s="29"/>
      <c r="H260" s="29"/>
      <c r="I260" s="21"/>
      <c r="J260" s="21"/>
      <c r="K260" s="21"/>
      <c r="L260" s="21"/>
    </row>
    <row r="261" spans="1:12" ht="17.25" customHeight="1" x14ac:dyDescent="0.4">
      <c r="A261" s="21"/>
      <c r="B261" s="29">
        <f t="shared" si="4"/>
        <v>252</v>
      </c>
      <c r="C261" s="30"/>
      <c r="D261" s="29"/>
      <c r="E261" s="283"/>
      <c r="F261" s="31"/>
      <c r="G261" s="29"/>
      <c r="H261" s="29"/>
      <c r="I261" s="21"/>
      <c r="J261" s="21"/>
      <c r="K261" s="21"/>
      <c r="L261" s="21"/>
    </row>
    <row r="262" spans="1:12" ht="17.25" customHeight="1" x14ac:dyDescent="0.4">
      <c r="A262" s="21"/>
      <c r="B262" s="29">
        <f t="shared" si="4"/>
        <v>253</v>
      </c>
      <c r="C262" s="30"/>
      <c r="D262" s="29"/>
      <c r="E262" s="283"/>
      <c r="F262" s="31"/>
      <c r="G262" s="29"/>
      <c r="H262" s="29"/>
      <c r="I262" s="21"/>
      <c r="J262" s="21"/>
      <c r="K262" s="21"/>
      <c r="L262" s="21"/>
    </row>
    <row r="263" spans="1:12" ht="17.25" customHeight="1" x14ac:dyDescent="0.4">
      <c r="A263" s="21"/>
      <c r="B263" s="29">
        <f t="shared" si="4"/>
        <v>254</v>
      </c>
      <c r="C263" s="30"/>
      <c r="D263" s="29"/>
      <c r="E263" s="283"/>
      <c r="F263" s="31"/>
      <c r="G263" s="29"/>
      <c r="H263" s="29"/>
      <c r="I263" s="21"/>
      <c r="J263" s="21"/>
      <c r="K263" s="21"/>
      <c r="L263" s="21"/>
    </row>
    <row r="264" spans="1:12" ht="17.25" customHeight="1" x14ac:dyDescent="0.4">
      <c r="A264" s="21"/>
      <c r="B264" s="29">
        <f t="shared" si="4"/>
        <v>255</v>
      </c>
      <c r="C264" s="30"/>
      <c r="D264" s="29"/>
      <c r="E264" s="283"/>
      <c r="F264" s="31"/>
      <c r="G264" s="29"/>
      <c r="H264" s="29"/>
      <c r="I264" s="21"/>
      <c r="J264" s="21"/>
      <c r="K264" s="21"/>
      <c r="L264" s="21"/>
    </row>
    <row r="265" spans="1:12" ht="17.25" customHeight="1" x14ac:dyDescent="0.4">
      <c r="A265" s="21"/>
      <c r="B265" s="29">
        <f t="shared" si="4"/>
        <v>256</v>
      </c>
      <c r="C265" s="30"/>
      <c r="D265" s="29"/>
      <c r="E265" s="283"/>
      <c r="F265" s="31"/>
      <c r="G265" s="29"/>
      <c r="H265" s="29"/>
      <c r="I265" s="21"/>
      <c r="J265" s="21"/>
      <c r="K265" s="21"/>
      <c r="L265" s="21"/>
    </row>
    <row r="266" spans="1:12" ht="17.25" customHeight="1" x14ac:dyDescent="0.4">
      <c r="A266" s="21"/>
      <c r="B266" s="29">
        <f t="shared" ref="B266:B329" si="5">ROW(A257)</f>
        <v>257</v>
      </c>
      <c r="C266" s="30"/>
      <c r="D266" s="29"/>
      <c r="E266" s="283"/>
      <c r="F266" s="31"/>
      <c r="G266" s="29"/>
      <c r="H266" s="29"/>
      <c r="I266" s="21"/>
      <c r="J266" s="21"/>
      <c r="K266" s="21"/>
      <c r="L266" s="21"/>
    </row>
    <row r="267" spans="1:12" ht="17.25" customHeight="1" x14ac:dyDescent="0.4">
      <c r="A267" s="21"/>
      <c r="B267" s="29">
        <f t="shared" si="5"/>
        <v>258</v>
      </c>
      <c r="C267" s="30"/>
      <c r="D267" s="29"/>
      <c r="E267" s="283"/>
      <c r="F267" s="31"/>
      <c r="G267" s="29"/>
      <c r="H267" s="29"/>
      <c r="I267" s="21"/>
      <c r="J267" s="21"/>
      <c r="K267" s="21"/>
      <c r="L267" s="21"/>
    </row>
    <row r="268" spans="1:12" ht="17.25" customHeight="1" x14ac:dyDescent="0.4">
      <c r="A268" s="21"/>
      <c r="B268" s="29">
        <f t="shared" si="5"/>
        <v>259</v>
      </c>
      <c r="C268" s="30"/>
      <c r="D268" s="29"/>
      <c r="E268" s="283"/>
      <c r="F268" s="31"/>
      <c r="G268" s="29"/>
      <c r="H268" s="29"/>
      <c r="I268" s="21"/>
      <c r="J268" s="21"/>
      <c r="K268" s="21"/>
      <c r="L268" s="21"/>
    </row>
    <row r="269" spans="1:12" ht="17.25" customHeight="1" x14ac:dyDescent="0.4">
      <c r="A269" s="21"/>
      <c r="B269" s="29">
        <f t="shared" si="5"/>
        <v>260</v>
      </c>
      <c r="C269" s="30"/>
      <c r="D269" s="29"/>
      <c r="E269" s="283"/>
      <c r="F269" s="31"/>
      <c r="G269" s="29"/>
      <c r="H269" s="29"/>
      <c r="I269" s="21"/>
      <c r="J269" s="21"/>
      <c r="K269" s="21"/>
      <c r="L269" s="21"/>
    </row>
    <row r="270" spans="1:12" ht="17.25" customHeight="1" x14ac:dyDescent="0.4">
      <c r="A270" s="21"/>
      <c r="B270" s="29">
        <f t="shared" si="5"/>
        <v>261</v>
      </c>
      <c r="C270" s="30"/>
      <c r="D270" s="29"/>
      <c r="E270" s="283"/>
      <c r="F270" s="31"/>
      <c r="G270" s="29"/>
      <c r="H270" s="29"/>
      <c r="I270" s="21"/>
      <c r="J270" s="21"/>
      <c r="K270" s="21"/>
      <c r="L270" s="21"/>
    </row>
    <row r="271" spans="1:12" ht="17.25" customHeight="1" x14ac:dyDescent="0.4">
      <c r="A271" s="21"/>
      <c r="B271" s="29">
        <f t="shared" si="5"/>
        <v>262</v>
      </c>
      <c r="C271" s="30"/>
      <c r="D271" s="29"/>
      <c r="E271" s="283"/>
      <c r="F271" s="31"/>
      <c r="G271" s="29"/>
      <c r="H271" s="29"/>
      <c r="I271" s="21"/>
      <c r="J271" s="21"/>
      <c r="K271" s="21"/>
      <c r="L271" s="21"/>
    </row>
    <row r="272" spans="1:12" ht="17.25" customHeight="1" x14ac:dyDescent="0.4">
      <c r="A272" s="21"/>
      <c r="B272" s="29">
        <f t="shared" si="5"/>
        <v>263</v>
      </c>
      <c r="C272" s="30"/>
      <c r="D272" s="29"/>
      <c r="E272" s="283"/>
      <c r="F272" s="31"/>
      <c r="G272" s="29"/>
      <c r="H272" s="29"/>
      <c r="I272" s="21"/>
      <c r="J272" s="21"/>
      <c r="K272" s="21"/>
      <c r="L272" s="21"/>
    </row>
    <row r="273" spans="1:12" ht="17.25" customHeight="1" x14ac:dyDescent="0.4">
      <c r="A273" s="21"/>
      <c r="B273" s="29">
        <f t="shared" si="5"/>
        <v>264</v>
      </c>
      <c r="C273" s="30"/>
      <c r="D273" s="29"/>
      <c r="E273" s="283"/>
      <c r="F273" s="31"/>
      <c r="G273" s="29"/>
      <c r="H273" s="29"/>
      <c r="I273" s="21"/>
      <c r="J273" s="21"/>
      <c r="K273" s="21"/>
      <c r="L273" s="21"/>
    </row>
    <row r="274" spans="1:12" ht="17.25" customHeight="1" x14ac:dyDescent="0.4">
      <c r="A274" s="21"/>
      <c r="B274" s="29">
        <f t="shared" si="5"/>
        <v>265</v>
      </c>
      <c r="C274" s="30"/>
      <c r="D274" s="29"/>
      <c r="E274" s="283"/>
      <c r="F274" s="31"/>
      <c r="G274" s="29"/>
      <c r="H274" s="29"/>
      <c r="I274" s="21"/>
      <c r="J274" s="21"/>
      <c r="K274" s="21"/>
      <c r="L274" s="21"/>
    </row>
    <row r="275" spans="1:12" ht="17.25" customHeight="1" x14ac:dyDescent="0.4">
      <c r="A275" s="21"/>
      <c r="B275" s="29">
        <f t="shared" si="5"/>
        <v>266</v>
      </c>
      <c r="C275" s="30"/>
      <c r="D275" s="29"/>
      <c r="E275" s="283"/>
      <c r="F275" s="31"/>
      <c r="G275" s="29"/>
      <c r="H275" s="29"/>
      <c r="I275" s="21"/>
      <c r="J275" s="21"/>
      <c r="K275" s="21"/>
      <c r="L275" s="21"/>
    </row>
    <row r="276" spans="1:12" ht="17.25" customHeight="1" x14ac:dyDescent="0.4">
      <c r="A276" s="21"/>
      <c r="B276" s="29">
        <f t="shared" si="5"/>
        <v>267</v>
      </c>
      <c r="C276" s="30"/>
      <c r="D276" s="29"/>
      <c r="E276" s="283"/>
      <c r="F276" s="31"/>
      <c r="G276" s="29"/>
      <c r="H276" s="29"/>
      <c r="I276" s="21"/>
      <c r="J276" s="21"/>
      <c r="K276" s="21"/>
      <c r="L276" s="21"/>
    </row>
    <row r="277" spans="1:12" ht="17.25" customHeight="1" x14ac:dyDescent="0.4">
      <c r="A277" s="21"/>
      <c r="B277" s="29">
        <f t="shared" si="5"/>
        <v>268</v>
      </c>
      <c r="C277" s="30"/>
      <c r="D277" s="29"/>
      <c r="E277" s="283"/>
      <c r="F277" s="31"/>
      <c r="G277" s="29"/>
      <c r="H277" s="29"/>
      <c r="I277" s="21"/>
      <c r="J277" s="21"/>
      <c r="K277" s="21"/>
      <c r="L277" s="21"/>
    </row>
    <row r="278" spans="1:12" ht="17.25" customHeight="1" x14ac:dyDescent="0.4">
      <c r="A278" s="21"/>
      <c r="B278" s="29">
        <f t="shared" si="5"/>
        <v>269</v>
      </c>
      <c r="C278" s="30"/>
      <c r="D278" s="29"/>
      <c r="E278" s="283"/>
      <c r="F278" s="31"/>
      <c r="G278" s="29"/>
      <c r="H278" s="29"/>
      <c r="I278" s="21"/>
      <c r="J278" s="21"/>
      <c r="K278" s="21"/>
      <c r="L278" s="21"/>
    </row>
    <row r="279" spans="1:12" ht="17.25" customHeight="1" x14ac:dyDescent="0.4">
      <c r="A279" s="21"/>
      <c r="B279" s="29">
        <f t="shared" si="5"/>
        <v>270</v>
      </c>
      <c r="C279" s="30"/>
      <c r="D279" s="29"/>
      <c r="E279" s="283"/>
      <c r="F279" s="31"/>
      <c r="G279" s="29"/>
      <c r="H279" s="29"/>
      <c r="I279" s="21"/>
      <c r="J279" s="21"/>
      <c r="K279" s="21"/>
      <c r="L279" s="21"/>
    </row>
    <row r="280" spans="1:12" ht="17.25" customHeight="1" x14ac:dyDescent="0.4">
      <c r="A280" s="21"/>
      <c r="B280" s="29">
        <f t="shared" si="5"/>
        <v>271</v>
      </c>
      <c r="C280" s="30"/>
      <c r="D280" s="29"/>
      <c r="E280" s="283"/>
      <c r="F280" s="31"/>
      <c r="G280" s="29"/>
      <c r="H280" s="29"/>
      <c r="I280" s="21"/>
      <c r="J280" s="21"/>
      <c r="K280" s="21"/>
      <c r="L280" s="21"/>
    </row>
    <row r="281" spans="1:12" ht="17.25" customHeight="1" x14ac:dyDescent="0.4">
      <c r="A281" s="21"/>
      <c r="B281" s="29">
        <f t="shared" si="5"/>
        <v>272</v>
      </c>
      <c r="C281" s="30"/>
      <c r="D281" s="29"/>
      <c r="E281" s="283"/>
      <c r="F281" s="31"/>
      <c r="G281" s="29"/>
      <c r="H281" s="29"/>
      <c r="I281" s="21"/>
      <c r="J281" s="21"/>
      <c r="K281" s="21"/>
      <c r="L281" s="21"/>
    </row>
    <row r="282" spans="1:12" ht="17.25" customHeight="1" x14ac:dyDescent="0.4">
      <c r="A282" s="21"/>
      <c r="B282" s="29">
        <f t="shared" si="5"/>
        <v>273</v>
      </c>
      <c r="C282" s="30"/>
      <c r="D282" s="29"/>
      <c r="E282" s="283"/>
      <c r="F282" s="31"/>
      <c r="G282" s="29"/>
      <c r="H282" s="29"/>
      <c r="I282" s="21"/>
      <c r="J282" s="21"/>
      <c r="K282" s="21"/>
      <c r="L282" s="21"/>
    </row>
    <row r="283" spans="1:12" ht="17.25" customHeight="1" x14ac:dyDescent="0.4">
      <c r="A283" s="21"/>
      <c r="B283" s="29">
        <f t="shared" si="5"/>
        <v>274</v>
      </c>
      <c r="C283" s="30"/>
      <c r="D283" s="29"/>
      <c r="E283" s="283"/>
      <c r="F283" s="31"/>
      <c r="G283" s="29"/>
      <c r="H283" s="29"/>
      <c r="I283" s="21"/>
      <c r="J283" s="21"/>
      <c r="K283" s="21"/>
      <c r="L283" s="21"/>
    </row>
    <row r="284" spans="1:12" ht="17.25" customHeight="1" x14ac:dyDescent="0.4">
      <c r="A284" s="21"/>
      <c r="B284" s="29">
        <f t="shared" si="5"/>
        <v>275</v>
      </c>
      <c r="C284" s="30"/>
      <c r="D284" s="29"/>
      <c r="E284" s="283"/>
      <c r="F284" s="31"/>
      <c r="G284" s="29"/>
      <c r="H284" s="29"/>
      <c r="I284" s="21"/>
      <c r="J284" s="21"/>
      <c r="K284" s="21"/>
      <c r="L284" s="21"/>
    </row>
    <row r="285" spans="1:12" ht="17.25" customHeight="1" x14ac:dyDescent="0.4">
      <c r="A285" s="21"/>
      <c r="B285" s="29">
        <f t="shared" si="5"/>
        <v>276</v>
      </c>
      <c r="C285" s="30"/>
      <c r="D285" s="29"/>
      <c r="E285" s="283"/>
      <c r="F285" s="31"/>
      <c r="G285" s="29"/>
      <c r="H285" s="29"/>
      <c r="I285" s="21"/>
      <c r="J285" s="21"/>
      <c r="K285" s="21"/>
      <c r="L285" s="21"/>
    </row>
    <row r="286" spans="1:12" ht="17.25" customHeight="1" x14ac:dyDescent="0.4">
      <c r="A286" s="21"/>
      <c r="B286" s="29">
        <f t="shared" si="5"/>
        <v>277</v>
      </c>
      <c r="C286" s="30"/>
      <c r="D286" s="29"/>
      <c r="E286" s="283"/>
      <c r="F286" s="31"/>
      <c r="G286" s="29"/>
      <c r="H286" s="29"/>
      <c r="I286" s="21"/>
      <c r="J286" s="21"/>
      <c r="K286" s="21"/>
      <c r="L286" s="21"/>
    </row>
    <row r="287" spans="1:12" ht="17.25" customHeight="1" x14ac:dyDescent="0.4">
      <c r="A287" s="21"/>
      <c r="B287" s="29">
        <f t="shared" si="5"/>
        <v>278</v>
      </c>
      <c r="C287" s="30"/>
      <c r="D287" s="29"/>
      <c r="E287" s="283"/>
      <c r="F287" s="31"/>
      <c r="G287" s="29"/>
      <c r="H287" s="29"/>
      <c r="I287" s="21"/>
      <c r="J287" s="21"/>
      <c r="K287" s="21"/>
      <c r="L287" s="21"/>
    </row>
    <row r="288" spans="1:12" ht="17.25" customHeight="1" x14ac:dyDescent="0.4">
      <c r="A288" s="21"/>
      <c r="B288" s="29">
        <f t="shared" si="5"/>
        <v>279</v>
      </c>
      <c r="C288" s="30"/>
      <c r="D288" s="29"/>
      <c r="E288" s="283"/>
      <c r="F288" s="31"/>
      <c r="G288" s="29"/>
      <c r="H288" s="29"/>
      <c r="I288" s="21"/>
      <c r="J288" s="21"/>
      <c r="K288" s="21"/>
      <c r="L288" s="21"/>
    </row>
    <row r="289" spans="1:12" ht="17.25" customHeight="1" x14ac:dyDescent="0.4">
      <c r="A289" s="21"/>
      <c r="B289" s="29">
        <f t="shared" si="5"/>
        <v>280</v>
      </c>
      <c r="C289" s="30"/>
      <c r="D289" s="29"/>
      <c r="E289" s="283"/>
      <c r="F289" s="31"/>
      <c r="G289" s="29"/>
      <c r="H289" s="29"/>
      <c r="I289" s="21"/>
      <c r="J289" s="21"/>
      <c r="K289" s="21"/>
      <c r="L289" s="21"/>
    </row>
    <row r="290" spans="1:12" ht="17.25" customHeight="1" x14ac:dyDescent="0.4">
      <c r="A290" s="21"/>
      <c r="B290" s="29">
        <f t="shared" si="5"/>
        <v>281</v>
      </c>
      <c r="C290" s="30"/>
      <c r="D290" s="29"/>
      <c r="E290" s="283"/>
      <c r="F290" s="31"/>
      <c r="G290" s="29"/>
      <c r="H290" s="29"/>
      <c r="I290" s="21"/>
      <c r="J290" s="21"/>
      <c r="K290" s="21"/>
      <c r="L290" s="21"/>
    </row>
    <row r="291" spans="1:12" ht="17.25" customHeight="1" x14ac:dyDescent="0.4">
      <c r="A291" s="21"/>
      <c r="B291" s="29">
        <f t="shared" si="5"/>
        <v>282</v>
      </c>
      <c r="C291" s="30"/>
      <c r="D291" s="29"/>
      <c r="E291" s="283"/>
      <c r="F291" s="31"/>
      <c r="G291" s="29"/>
      <c r="H291" s="29"/>
      <c r="I291" s="21"/>
      <c r="J291" s="21"/>
      <c r="K291" s="21"/>
      <c r="L291" s="21"/>
    </row>
    <row r="292" spans="1:12" ht="17.25" customHeight="1" x14ac:dyDescent="0.4">
      <c r="A292" s="21"/>
      <c r="B292" s="29">
        <f t="shared" si="5"/>
        <v>283</v>
      </c>
      <c r="C292" s="30"/>
      <c r="D292" s="29"/>
      <c r="E292" s="283"/>
      <c r="F292" s="31"/>
      <c r="G292" s="29"/>
      <c r="H292" s="29"/>
      <c r="I292" s="21"/>
      <c r="J292" s="21"/>
      <c r="K292" s="21"/>
      <c r="L292" s="21"/>
    </row>
    <row r="293" spans="1:12" ht="17.25" customHeight="1" x14ac:dyDescent="0.4">
      <c r="A293" s="21"/>
      <c r="B293" s="29">
        <f t="shared" si="5"/>
        <v>284</v>
      </c>
      <c r="C293" s="30"/>
      <c r="D293" s="29"/>
      <c r="E293" s="283"/>
      <c r="F293" s="31"/>
      <c r="G293" s="29"/>
      <c r="H293" s="29"/>
      <c r="I293" s="21"/>
      <c r="J293" s="21"/>
      <c r="K293" s="21"/>
      <c r="L293" s="21"/>
    </row>
    <row r="294" spans="1:12" ht="17.25" customHeight="1" x14ac:dyDescent="0.4">
      <c r="A294" s="21"/>
      <c r="B294" s="29">
        <f t="shared" si="5"/>
        <v>285</v>
      </c>
      <c r="C294" s="30"/>
      <c r="D294" s="29"/>
      <c r="E294" s="283"/>
      <c r="F294" s="31"/>
      <c r="G294" s="29"/>
      <c r="H294" s="29"/>
      <c r="I294" s="21"/>
      <c r="J294" s="21"/>
      <c r="K294" s="21"/>
      <c r="L294" s="21"/>
    </row>
    <row r="295" spans="1:12" ht="17.25" customHeight="1" x14ac:dyDescent="0.4">
      <c r="A295" s="21"/>
      <c r="B295" s="29">
        <f t="shared" si="5"/>
        <v>286</v>
      </c>
      <c r="C295" s="30"/>
      <c r="D295" s="29"/>
      <c r="E295" s="283"/>
      <c r="F295" s="31"/>
      <c r="G295" s="29"/>
      <c r="H295" s="29"/>
      <c r="I295" s="21"/>
      <c r="J295" s="21"/>
      <c r="K295" s="21"/>
      <c r="L295" s="21"/>
    </row>
    <row r="296" spans="1:12" ht="17.25" customHeight="1" x14ac:dyDescent="0.4">
      <c r="A296" s="21"/>
      <c r="B296" s="29">
        <f t="shared" si="5"/>
        <v>287</v>
      </c>
      <c r="C296" s="30"/>
      <c r="D296" s="29"/>
      <c r="E296" s="283"/>
      <c r="F296" s="31"/>
      <c r="G296" s="29"/>
      <c r="H296" s="29"/>
      <c r="I296" s="21"/>
      <c r="J296" s="21"/>
      <c r="K296" s="21"/>
      <c r="L296" s="21"/>
    </row>
    <row r="297" spans="1:12" ht="17.25" customHeight="1" x14ac:dyDescent="0.4">
      <c r="A297" s="21"/>
      <c r="B297" s="29">
        <f t="shared" si="5"/>
        <v>288</v>
      </c>
      <c r="C297" s="30"/>
      <c r="D297" s="29"/>
      <c r="E297" s="283"/>
      <c r="F297" s="31"/>
      <c r="G297" s="29"/>
      <c r="H297" s="29"/>
      <c r="I297" s="21"/>
      <c r="J297" s="21"/>
      <c r="K297" s="21"/>
      <c r="L297" s="21"/>
    </row>
    <row r="298" spans="1:12" ht="17.25" customHeight="1" x14ac:dyDescent="0.4">
      <c r="A298" s="21"/>
      <c r="B298" s="29">
        <f t="shared" si="5"/>
        <v>289</v>
      </c>
      <c r="C298" s="30"/>
      <c r="D298" s="29"/>
      <c r="E298" s="283"/>
      <c r="F298" s="31"/>
      <c r="G298" s="29"/>
      <c r="H298" s="29"/>
      <c r="I298" s="21"/>
      <c r="J298" s="21"/>
      <c r="K298" s="21"/>
      <c r="L298" s="21"/>
    </row>
    <row r="299" spans="1:12" ht="17.25" customHeight="1" x14ac:dyDescent="0.4">
      <c r="A299" s="21"/>
      <c r="B299" s="29">
        <f t="shared" si="5"/>
        <v>290</v>
      </c>
      <c r="C299" s="30"/>
      <c r="D299" s="29"/>
      <c r="E299" s="283"/>
      <c r="F299" s="31"/>
      <c r="G299" s="29"/>
      <c r="H299" s="29"/>
      <c r="I299" s="21"/>
      <c r="J299" s="21"/>
      <c r="K299" s="21"/>
      <c r="L299" s="21"/>
    </row>
    <row r="300" spans="1:12" ht="17.25" customHeight="1" x14ac:dyDescent="0.4">
      <c r="A300" s="21"/>
      <c r="B300" s="29">
        <f t="shared" si="5"/>
        <v>291</v>
      </c>
      <c r="C300" s="30"/>
      <c r="D300" s="29"/>
      <c r="E300" s="283"/>
      <c r="F300" s="31"/>
      <c r="G300" s="29"/>
      <c r="H300" s="29"/>
      <c r="I300" s="21"/>
      <c r="J300" s="21"/>
      <c r="K300" s="21"/>
      <c r="L300" s="21"/>
    </row>
    <row r="301" spans="1:12" ht="17.25" customHeight="1" x14ac:dyDescent="0.4">
      <c r="A301" s="21"/>
      <c r="B301" s="29">
        <f t="shared" si="5"/>
        <v>292</v>
      </c>
      <c r="C301" s="30"/>
      <c r="D301" s="29"/>
      <c r="E301" s="283"/>
      <c r="F301" s="31"/>
      <c r="G301" s="29"/>
      <c r="H301" s="29"/>
      <c r="I301" s="21"/>
      <c r="J301" s="21"/>
      <c r="K301" s="21"/>
      <c r="L301" s="21"/>
    </row>
    <row r="302" spans="1:12" ht="17.25" customHeight="1" x14ac:dyDescent="0.4">
      <c r="A302" s="21"/>
      <c r="B302" s="29">
        <f t="shared" si="5"/>
        <v>293</v>
      </c>
      <c r="C302" s="30"/>
      <c r="D302" s="29"/>
      <c r="E302" s="283"/>
      <c r="F302" s="31"/>
      <c r="G302" s="29"/>
      <c r="H302" s="29"/>
      <c r="I302" s="21"/>
      <c r="J302" s="21"/>
      <c r="K302" s="21"/>
      <c r="L302" s="21"/>
    </row>
    <row r="303" spans="1:12" ht="17.25" customHeight="1" x14ac:dyDescent="0.4">
      <c r="A303" s="21"/>
      <c r="B303" s="29">
        <f t="shared" si="5"/>
        <v>294</v>
      </c>
      <c r="C303" s="30"/>
      <c r="D303" s="29"/>
      <c r="E303" s="283"/>
      <c r="F303" s="31"/>
      <c r="G303" s="29"/>
      <c r="H303" s="29"/>
      <c r="I303" s="21"/>
      <c r="J303" s="21"/>
      <c r="K303" s="21"/>
      <c r="L303" s="21"/>
    </row>
    <row r="304" spans="1:12" ht="17.25" customHeight="1" x14ac:dyDescent="0.4">
      <c r="A304" s="21"/>
      <c r="B304" s="29">
        <f t="shared" si="5"/>
        <v>295</v>
      </c>
      <c r="C304" s="30"/>
      <c r="D304" s="29"/>
      <c r="E304" s="283"/>
      <c r="F304" s="31"/>
      <c r="G304" s="29"/>
      <c r="H304" s="29"/>
      <c r="I304" s="21"/>
      <c r="J304" s="21"/>
      <c r="K304" s="21"/>
      <c r="L304" s="21"/>
    </row>
    <row r="305" spans="1:12" ht="17.25" customHeight="1" x14ac:dyDescent="0.4">
      <c r="A305" s="21"/>
      <c r="B305" s="29">
        <f t="shared" si="5"/>
        <v>296</v>
      </c>
      <c r="C305" s="30"/>
      <c r="D305" s="29"/>
      <c r="E305" s="283"/>
      <c r="F305" s="31"/>
      <c r="G305" s="29"/>
      <c r="H305" s="29"/>
      <c r="I305" s="21"/>
      <c r="J305" s="21"/>
      <c r="K305" s="21"/>
      <c r="L305" s="21"/>
    </row>
    <row r="306" spans="1:12" ht="17.25" customHeight="1" x14ac:dyDescent="0.4">
      <c r="A306" s="21"/>
      <c r="B306" s="29">
        <f t="shared" si="5"/>
        <v>297</v>
      </c>
      <c r="C306" s="30"/>
      <c r="D306" s="29"/>
      <c r="E306" s="283"/>
      <c r="F306" s="31"/>
      <c r="G306" s="29"/>
      <c r="H306" s="29"/>
      <c r="I306" s="21"/>
      <c r="J306" s="21"/>
      <c r="K306" s="21"/>
      <c r="L306" s="21"/>
    </row>
    <row r="307" spans="1:12" ht="17.25" customHeight="1" x14ac:dyDescent="0.4">
      <c r="A307" s="21"/>
      <c r="B307" s="29">
        <f t="shared" si="5"/>
        <v>298</v>
      </c>
      <c r="C307" s="30"/>
      <c r="D307" s="29"/>
      <c r="E307" s="283"/>
      <c r="F307" s="31"/>
      <c r="G307" s="29"/>
      <c r="H307" s="29"/>
      <c r="I307" s="21"/>
      <c r="J307" s="21"/>
      <c r="K307" s="21"/>
      <c r="L307" s="21"/>
    </row>
    <row r="308" spans="1:12" ht="17.25" customHeight="1" x14ac:dyDescent="0.4">
      <c r="A308" s="21"/>
      <c r="B308" s="29">
        <f t="shared" si="5"/>
        <v>299</v>
      </c>
      <c r="C308" s="30"/>
      <c r="D308" s="29"/>
      <c r="E308" s="283"/>
      <c r="F308" s="31"/>
      <c r="G308" s="29"/>
      <c r="H308" s="29"/>
      <c r="I308" s="21"/>
      <c r="J308" s="21"/>
      <c r="K308" s="21"/>
      <c r="L308" s="21"/>
    </row>
    <row r="309" spans="1:12" ht="17.25" customHeight="1" x14ac:dyDescent="0.4">
      <c r="A309" s="21"/>
      <c r="B309" s="29">
        <f t="shared" si="5"/>
        <v>300</v>
      </c>
      <c r="C309" s="30"/>
      <c r="D309" s="29"/>
      <c r="E309" s="283"/>
      <c r="F309" s="31"/>
      <c r="G309" s="29"/>
      <c r="H309" s="29"/>
      <c r="I309" s="21"/>
      <c r="J309" s="21"/>
      <c r="K309" s="21"/>
      <c r="L309" s="21"/>
    </row>
    <row r="310" spans="1:12" ht="17.25" customHeight="1" x14ac:dyDescent="0.4">
      <c r="A310" s="21"/>
      <c r="B310" s="29">
        <f t="shared" si="5"/>
        <v>301</v>
      </c>
      <c r="C310" s="30"/>
      <c r="D310" s="29"/>
      <c r="E310" s="283"/>
      <c r="F310" s="31"/>
      <c r="G310" s="29"/>
      <c r="H310" s="29"/>
      <c r="I310" s="21"/>
      <c r="J310" s="21"/>
      <c r="K310" s="21"/>
      <c r="L310" s="21"/>
    </row>
    <row r="311" spans="1:12" ht="17.25" customHeight="1" x14ac:dyDescent="0.4">
      <c r="A311" s="21"/>
      <c r="B311" s="29">
        <f t="shared" si="5"/>
        <v>302</v>
      </c>
      <c r="C311" s="30"/>
      <c r="D311" s="29"/>
      <c r="E311" s="283"/>
      <c r="F311" s="31"/>
      <c r="G311" s="29"/>
      <c r="H311" s="29"/>
      <c r="I311" s="21"/>
      <c r="J311" s="21"/>
      <c r="K311" s="21"/>
      <c r="L311" s="21"/>
    </row>
    <row r="312" spans="1:12" ht="17.25" customHeight="1" x14ac:dyDescent="0.4">
      <c r="A312" s="21"/>
      <c r="B312" s="29">
        <f t="shared" si="5"/>
        <v>303</v>
      </c>
      <c r="C312" s="30"/>
      <c r="D312" s="29"/>
      <c r="E312" s="283"/>
      <c r="F312" s="31"/>
      <c r="G312" s="29"/>
      <c r="H312" s="29"/>
      <c r="I312" s="21"/>
      <c r="J312" s="21"/>
      <c r="K312" s="21"/>
      <c r="L312" s="21"/>
    </row>
    <row r="313" spans="1:12" ht="17.25" customHeight="1" x14ac:dyDescent="0.4">
      <c r="A313" s="21"/>
      <c r="B313" s="29">
        <f t="shared" si="5"/>
        <v>304</v>
      </c>
      <c r="C313" s="30"/>
      <c r="D313" s="29"/>
      <c r="E313" s="283"/>
      <c r="F313" s="31"/>
      <c r="G313" s="29"/>
      <c r="H313" s="29"/>
      <c r="I313" s="21"/>
      <c r="J313" s="21"/>
      <c r="K313" s="21"/>
      <c r="L313" s="21"/>
    </row>
    <row r="314" spans="1:12" ht="17.25" customHeight="1" x14ac:dyDescent="0.4">
      <c r="A314" s="21"/>
      <c r="B314" s="29">
        <f t="shared" si="5"/>
        <v>305</v>
      </c>
      <c r="C314" s="30"/>
      <c r="D314" s="29"/>
      <c r="E314" s="283"/>
      <c r="F314" s="31"/>
      <c r="G314" s="29"/>
      <c r="H314" s="29"/>
      <c r="I314" s="21"/>
      <c r="J314" s="21"/>
      <c r="K314" s="21"/>
      <c r="L314" s="21"/>
    </row>
    <row r="315" spans="1:12" ht="17.25" customHeight="1" x14ac:dyDescent="0.4">
      <c r="A315" s="21"/>
      <c r="B315" s="29">
        <f t="shared" si="5"/>
        <v>306</v>
      </c>
      <c r="C315" s="30"/>
      <c r="D315" s="29"/>
      <c r="E315" s="283"/>
      <c r="F315" s="31"/>
      <c r="G315" s="29"/>
      <c r="H315" s="29"/>
      <c r="I315" s="21"/>
      <c r="J315" s="21"/>
      <c r="K315" s="21"/>
      <c r="L315" s="21"/>
    </row>
    <row r="316" spans="1:12" ht="17.25" customHeight="1" x14ac:dyDescent="0.4">
      <c r="A316" s="21"/>
      <c r="B316" s="29">
        <f t="shared" si="5"/>
        <v>307</v>
      </c>
      <c r="C316" s="30"/>
      <c r="D316" s="29"/>
      <c r="E316" s="283"/>
      <c r="F316" s="31"/>
      <c r="G316" s="29"/>
      <c r="H316" s="29"/>
      <c r="I316" s="21"/>
      <c r="J316" s="21"/>
      <c r="K316" s="21"/>
      <c r="L316" s="21"/>
    </row>
    <row r="317" spans="1:12" ht="17.25" customHeight="1" x14ac:dyDescent="0.4">
      <c r="A317" s="21"/>
      <c r="B317" s="29">
        <f t="shared" si="5"/>
        <v>308</v>
      </c>
      <c r="C317" s="30"/>
      <c r="D317" s="29"/>
      <c r="E317" s="283"/>
      <c r="F317" s="31"/>
      <c r="G317" s="29"/>
      <c r="H317" s="29"/>
      <c r="I317" s="21"/>
      <c r="J317" s="21"/>
      <c r="K317" s="21"/>
      <c r="L317" s="21"/>
    </row>
    <row r="318" spans="1:12" ht="17.25" customHeight="1" x14ac:dyDescent="0.4">
      <c r="A318" s="21"/>
      <c r="B318" s="29">
        <f t="shared" si="5"/>
        <v>309</v>
      </c>
      <c r="C318" s="30"/>
      <c r="D318" s="29"/>
      <c r="E318" s="283"/>
      <c r="F318" s="31"/>
      <c r="G318" s="29"/>
      <c r="H318" s="29"/>
      <c r="I318" s="21"/>
      <c r="J318" s="21"/>
      <c r="K318" s="21"/>
      <c r="L318" s="21"/>
    </row>
    <row r="319" spans="1:12" ht="17.25" customHeight="1" x14ac:dyDescent="0.4">
      <c r="A319" s="21"/>
      <c r="B319" s="29">
        <f t="shared" si="5"/>
        <v>310</v>
      </c>
      <c r="C319" s="30"/>
      <c r="D319" s="29"/>
      <c r="E319" s="283"/>
      <c r="F319" s="31"/>
      <c r="G319" s="29"/>
      <c r="H319" s="29"/>
      <c r="I319" s="21"/>
      <c r="J319" s="21"/>
      <c r="K319" s="21"/>
      <c r="L319" s="21"/>
    </row>
    <row r="320" spans="1:12" ht="17.25" customHeight="1" x14ac:dyDescent="0.4">
      <c r="A320" s="21"/>
      <c r="B320" s="29">
        <f t="shared" si="5"/>
        <v>311</v>
      </c>
      <c r="C320" s="30"/>
      <c r="D320" s="29"/>
      <c r="E320" s="283"/>
      <c r="F320" s="31"/>
      <c r="G320" s="29"/>
      <c r="H320" s="29"/>
      <c r="I320" s="21"/>
      <c r="J320" s="21"/>
      <c r="K320" s="21"/>
      <c r="L320" s="21"/>
    </row>
    <row r="321" spans="1:12" ht="17.25" customHeight="1" x14ac:dyDescent="0.4">
      <c r="A321" s="21"/>
      <c r="B321" s="29">
        <f t="shared" si="5"/>
        <v>312</v>
      </c>
      <c r="C321" s="30"/>
      <c r="D321" s="29"/>
      <c r="E321" s="283"/>
      <c r="F321" s="31"/>
      <c r="G321" s="29"/>
      <c r="H321" s="29"/>
      <c r="I321" s="21"/>
      <c r="J321" s="21"/>
      <c r="K321" s="21"/>
      <c r="L321" s="21"/>
    </row>
    <row r="322" spans="1:12" ht="17.25" customHeight="1" x14ac:dyDescent="0.4">
      <c r="A322" s="21"/>
      <c r="B322" s="29">
        <f t="shared" si="5"/>
        <v>313</v>
      </c>
      <c r="C322" s="30"/>
      <c r="D322" s="29"/>
      <c r="E322" s="283"/>
      <c r="F322" s="31"/>
      <c r="G322" s="29"/>
      <c r="H322" s="29"/>
      <c r="I322" s="21"/>
      <c r="J322" s="21"/>
      <c r="K322" s="21"/>
      <c r="L322" s="21"/>
    </row>
    <row r="323" spans="1:12" ht="17.25" customHeight="1" x14ac:dyDescent="0.4">
      <c r="A323" s="21"/>
      <c r="B323" s="29">
        <f t="shared" si="5"/>
        <v>314</v>
      </c>
      <c r="C323" s="30"/>
      <c r="D323" s="29"/>
      <c r="E323" s="283"/>
      <c r="F323" s="31"/>
      <c r="G323" s="29"/>
      <c r="H323" s="29"/>
      <c r="I323" s="21"/>
      <c r="J323" s="21"/>
      <c r="K323" s="21"/>
      <c r="L323" s="21"/>
    </row>
    <row r="324" spans="1:12" ht="17.25" customHeight="1" x14ac:dyDescent="0.4">
      <c r="A324" s="21"/>
      <c r="B324" s="29">
        <f t="shared" si="5"/>
        <v>315</v>
      </c>
      <c r="C324" s="30"/>
      <c r="D324" s="29"/>
      <c r="E324" s="283"/>
      <c r="F324" s="31"/>
      <c r="G324" s="29"/>
      <c r="H324" s="29"/>
      <c r="I324" s="21"/>
      <c r="J324" s="21"/>
      <c r="K324" s="21"/>
      <c r="L324" s="21"/>
    </row>
    <row r="325" spans="1:12" ht="17.25" customHeight="1" x14ac:dyDescent="0.4">
      <c r="A325" s="21"/>
      <c r="B325" s="29">
        <f t="shared" si="5"/>
        <v>316</v>
      </c>
      <c r="C325" s="30"/>
      <c r="D325" s="29"/>
      <c r="E325" s="283"/>
      <c r="F325" s="31"/>
      <c r="G325" s="29"/>
      <c r="H325" s="29"/>
      <c r="I325" s="21"/>
      <c r="J325" s="21"/>
      <c r="K325" s="21"/>
      <c r="L325" s="21"/>
    </row>
    <row r="326" spans="1:12" ht="17.25" customHeight="1" x14ac:dyDescent="0.4">
      <c r="A326" s="21"/>
      <c r="B326" s="29">
        <f t="shared" si="5"/>
        <v>317</v>
      </c>
      <c r="C326" s="30"/>
      <c r="D326" s="29"/>
      <c r="E326" s="283"/>
      <c r="F326" s="31"/>
      <c r="G326" s="29"/>
      <c r="H326" s="29"/>
      <c r="I326" s="21"/>
      <c r="J326" s="21"/>
      <c r="K326" s="21"/>
      <c r="L326" s="21"/>
    </row>
    <row r="327" spans="1:12" ht="17.25" customHeight="1" x14ac:dyDescent="0.4">
      <c r="A327" s="21"/>
      <c r="B327" s="29">
        <f t="shared" si="5"/>
        <v>318</v>
      </c>
      <c r="C327" s="30"/>
      <c r="D327" s="29"/>
      <c r="E327" s="283"/>
      <c r="F327" s="31"/>
      <c r="G327" s="29"/>
      <c r="H327" s="29"/>
      <c r="I327" s="21"/>
      <c r="J327" s="21"/>
      <c r="K327" s="21"/>
      <c r="L327" s="21"/>
    </row>
    <row r="328" spans="1:12" ht="17.25" customHeight="1" x14ac:dyDescent="0.4">
      <c r="A328" s="21"/>
      <c r="B328" s="29">
        <f t="shared" si="5"/>
        <v>319</v>
      </c>
      <c r="C328" s="30"/>
      <c r="D328" s="29"/>
      <c r="E328" s="283"/>
      <c r="F328" s="31"/>
      <c r="G328" s="29"/>
      <c r="H328" s="29"/>
      <c r="I328" s="21"/>
      <c r="J328" s="21"/>
      <c r="K328" s="21"/>
      <c r="L328" s="21"/>
    </row>
    <row r="329" spans="1:12" ht="17.25" customHeight="1" x14ac:dyDescent="0.4">
      <c r="A329" s="21"/>
      <c r="B329" s="29">
        <f t="shared" si="5"/>
        <v>320</v>
      </c>
      <c r="C329" s="30"/>
      <c r="D329" s="29"/>
      <c r="E329" s="283"/>
      <c r="F329" s="31"/>
      <c r="G329" s="29"/>
      <c r="H329" s="29"/>
      <c r="I329" s="21"/>
      <c r="J329" s="21"/>
      <c r="K329" s="21"/>
      <c r="L329" s="21"/>
    </row>
    <row r="330" spans="1:12" ht="17.25" customHeight="1" x14ac:dyDescent="0.4">
      <c r="A330" s="21"/>
      <c r="B330" s="29">
        <f t="shared" ref="B330:B393" si="6">ROW(A321)</f>
        <v>321</v>
      </c>
      <c r="C330" s="30"/>
      <c r="D330" s="29"/>
      <c r="E330" s="283"/>
      <c r="F330" s="31"/>
      <c r="G330" s="29"/>
      <c r="H330" s="29"/>
      <c r="I330" s="21"/>
      <c r="J330" s="21"/>
      <c r="K330" s="21"/>
      <c r="L330" s="21"/>
    </row>
    <row r="331" spans="1:12" ht="17.25" customHeight="1" x14ac:dyDescent="0.4">
      <c r="A331" s="21"/>
      <c r="B331" s="29">
        <f t="shared" si="6"/>
        <v>322</v>
      </c>
      <c r="C331" s="30"/>
      <c r="D331" s="29"/>
      <c r="E331" s="283"/>
      <c r="F331" s="31"/>
      <c r="G331" s="29"/>
      <c r="H331" s="29"/>
      <c r="I331" s="21"/>
      <c r="J331" s="21"/>
      <c r="K331" s="21"/>
      <c r="L331" s="21"/>
    </row>
    <row r="332" spans="1:12" ht="17.25" customHeight="1" x14ac:dyDescent="0.4">
      <c r="A332" s="21"/>
      <c r="B332" s="29">
        <f t="shared" si="6"/>
        <v>323</v>
      </c>
      <c r="C332" s="30"/>
      <c r="D332" s="29"/>
      <c r="E332" s="283"/>
      <c r="F332" s="31"/>
      <c r="G332" s="29"/>
      <c r="H332" s="29"/>
      <c r="I332" s="21"/>
      <c r="J332" s="21"/>
      <c r="K332" s="21"/>
      <c r="L332" s="21"/>
    </row>
    <row r="333" spans="1:12" ht="17.25" customHeight="1" x14ac:dyDescent="0.4">
      <c r="A333" s="21"/>
      <c r="B333" s="29">
        <f t="shared" si="6"/>
        <v>324</v>
      </c>
      <c r="C333" s="30"/>
      <c r="D333" s="29"/>
      <c r="E333" s="283"/>
      <c r="F333" s="31"/>
      <c r="G333" s="29"/>
      <c r="H333" s="29"/>
      <c r="I333" s="21"/>
      <c r="J333" s="21"/>
      <c r="K333" s="21"/>
      <c r="L333" s="21"/>
    </row>
    <row r="334" spans="1:12" ht="17.25" customHeight="1" x14ac:dyDescent="0.4">
      <c r="A334" s="21"/>
      <c r="B334" s="29">
        <f t="shared" si="6"/>
        <v>325</v>
      </c>
      <c r="C334" s="30"/>
      <c r="D334" s="29"/>
      <c r="E334" s="283"/>
      <c r="F334" s="31"/>
      <c r="G334" s="29"/>
      <c r="H334" s="29"/>
      <c r="I334" s="21"/>
      <c r="J334" s="21"/>
      <c r="K334" s="21"/>
      <c r="L334" s="21"/>
    </row>
    <row r="335" spans="1:12" ht="17.25" customHeight="1" x14ac:dyDescent="0.4">
      <c r="A335" s="21"/>
      <c r="B335" s="29">
        <f t="shared" si="6"/>
        <v>326</v>
      </c>
      <c r="C335" s="30"/>
      <c r="D335" s="29"/>
      <c r="E335" s="283"/>
      <c r="F335" s="31"/>
      <c r="G335" s="29"/>
      <c r="H335" s="29"/>
      <c r="I335" s="21"/>
      <c r="J335" s="21"/>
      <c r="K335" s="21"/>
      <c r="L335" s="21"/>
    </row>
    <row r="336" spans="1:12" ht="17.25" customHeight="1" x14ac:dyDescent="0.4">
      <c r="A336" s="21"/>
      <c r="B336" s="29">
        <f t="shared" si="6"/>
        <v>327</v>
      </c>
      <c r="C336" s="30"/>
      <c r="D336" s="29"/>
      <c r="E336" s="283"/>
      <c r="F336" s="31"/>
      <c r="G336" s="29"/>
      <c r="H336" s="29"/>
      <c r="I336" s="21"/>
      <c r="J336" s="21"/>
      <c r="K336" s="21"/>
      <c r="L336" s="21"/>
    </row>
    <row r="337" spans="1:12" ht="17.25" customHeight="1" x14ac:dyDescent="0.4">
      <c r="A337" s="21"/>
      <c r="B337" s="29">
        <f t="shared" si="6"/>
        <v>328</v>
      </c>
      <c r="C337" s="30"/>
      <c r="D337" s="29"/>
      <c r="E337" s="283"/>
      <c r="F337" s="31"/>
      <c r="G337" s="29"/>
      <c r="H337" s="29"/>
      <c r="I337" s="21"/>
      <c r="J337" s="21"/>
      <c r="K337" s="21"/>
      <c r="L337" s="21"/>
    </row>
    <row r="338" spans="1:12" ht="17.25" customHeight="1" x14ac:dyDescent="0.4">
      <c r="A338" s="21"/>
      <c r="B338" s="29">
        <f t="shared" si="6"/>
        <v>329</v>
      </c>
      <c r="C338" s="30"/>
      <c r="D338" s="29"/>
      <c r="E338" s="283"/>
      <c r="F338" s="31"/>
      <c r="G338" s="29"/>
      <c r="H338" s="29"/>
      <c r="I338" s="21"/>
      <c r="J338" s="21"/>
      <c r="K338" s="21"/>
      <c r="L338" s="21"/>
    </row>
    <row r="339" spans="1:12" ht="17.25" customHeight="1" x14ac:dyDescent="0.4">
      <c r="A339" s="21"/>
      <c r="B339" s="29">
        <f t="shared" si="6"/>
        <v>330</v>
      </c>
      <c r="C339" s="30"/>
      <c r="D339" s="29"/>
      <c r="E339" s="283"/>
      <c r="F339" s="31"/>
      <c r="G339" s="29"/>
      <c r="H339" s="29"/>
      <c r="I339" s="21"/>
      <c r="J339" s="21"/>
      <c r="K339" s="21"/>
      <c r="L339" s="21"/>
    </row>
    <row r="340" spans="1:12" ht="17.25" customHeight="1" x14ac:dyDescent="0.4">
      <c r="A340" s="21"/>
      <c r="B340" s="29">
        <f t="shared" si="6"/>
        <v>331</v>
      </c>
      <c r="C340" s="30"/>
      <c r="D340" s="29"/>
      <c r="E340" s="283"/>
      <c r="F340" s="31"/>
      <c r="G340" s="29"/>
      <c r="H340" s="29"/>
      <c r="I340" s="21"/>
      <c r="J340" s="21"/>
      <c r="K340" s="21"/>
      <c r="L340" s="21"/>
    </row>
    <row r="341" spans="1:12" ht="17.25" customHeight="1" x14ac:dyDescent="0.4">
      <c r="A341" s="21"/>
      <c r="B341" s="29">
        <f t="shared" si="6"/>
        <v>332</v>
      </c>
      <c r="C341" s="30"/>
      <c r="D341" s="29"/>
      <c r="E341" s="283"/>
      <c r="F341" s="31"/>
      <c r="G341" s="29"/>
      <c r="H341" s="29"/>
      <c r="I341" s="21"/>
      <c r="J341" s="21"/>
      <c r="K341" s="21"/>
      <c r="L341" s="21"/>
    </row>
    <row r="342" spans="1:12" ht="17.25" customHeight="1" x14ac:dyDescent="0.4">
      <c r="A342" s="21"/>
      <c r="B342" s="29">
        <f t="shared" si="6"/>
        <v>333</v>
      </c>
      <c r="C342" s="30"/>
      <c r="D342" s="29"/>
      <c r="E342" s="283"/>
      <c r="F342" s="31"/>
      <c r="G342" s="29"/>
      <c r="H342" s="29"/>
      <c r="I342" s="21"/>
      <c r="J342" s="21"/>
      <c r="K342" s="21"/>
      <c r="L342" s="21"/>
    </row>
    <row r="343" spans="1:12" ht="17.25" customHeight="1" x14ac:dyDescent="0.4">
      <c r="A343" s="21"/>
      <c r="B343" s="29">
        <f t="shared" si="6"/>
        <v>334</v>
      </c>
      <c r="C343" s="30"/>
      <c r="D343" s="29"/>
      <c r="E343" s="283"/>
      <c r="F343" s="31"/>
      <c r="G343" s="29"/>
      <c r="H343" s="29"/>
      <c r="I343" s="21"/>
      <c r="J343" s="21"/>
      <c r="K343" s="21"/>
      <c r="L343" s="21"/>
    </row>
    <row r="344" spans="1:12" ht="17.25" customHeight="1" x14ac:dyDescent="0.4">
      <c r="A344" s="21"/>
      <c r="B344" s="29">
        <f t="shared" si="6"/>
        <v>335</v>
      </c>
      <c r="C344" s="30"/>
      <c r="D344" s="29"/>
      <c r="E344" s="283"/>
      <c r="F344" s="31"/>
      <c r="G344" s="29"/>
      <c r="H344" s="29"/>
      <c r="I344" s="21"/>
      <c r="J344" s="21"/>
      <c r="K344" s="21"/>
      <c r="L344" s="21"/>
    </row>
    <row r="345" spans="1:12" ht="17.25" customHeight="1" x14ac:dyDescent="0.4">
      <c r="A345" s="21"/>
      <c r="B345" s="29">
        <f t="shared" si="6"/>
        <v>336</v>
      </c>
      <c r="C345" s="30"/>
      <c r="D345" s="29"/>
      <c r="E345" s="283"/>
      <c r="F345" s="31"/>
      <c r="G345" s="29"/>
      <c r="H345" s="29"/>
      <c r="I345" s="21"/>
      <c r="J345" s="21"/>
      <c r="K345" s="21"/>
      <c r="L345" s="21"/>
    </row>
    <row r="346" spans="1:12" ht="17.25" customHeight="1" x14ac:dyDescent="0.4">
      <c r="A346" s="21"/>
      <c r="B346" s="29">
        <f t="shared" si="6"/>
        <v>337</v>
      </c>
      <c r="C346" s="30"/>
      <c r="D346" s="29"/>
      <c r="E346" s="283"/>
      <c r="F346" s="31"/>
      <c r="G346" s="29"/>
      <c r="H346" s="29"/>
      <c r="I346" s="21"/>
      <c r="J346" s="21"/>
      <c r="K346" s="21"/>
      <c r="L346" s="21"/>
    </row>
    <row r="347" spans="1:12" ht="17.25" customHeight="1" x14ac:dyDescent="0.4">
      <c r="A347" s="21"/>
      <c r="B347" s="29">
        <f t="shared" si="6"/>
        <v>338</v>
      </c>
      <c r="C347" s="30"/>
      <c r="D347" s="29"/>
      <c r="E347" s="283"/>
      <c r="F347" s="31"/>
      <c r="G347" s="29"/>
      <c r="H347" s="29"/>
      <c r="I347" s="21"/>
      <c r="J347" s="21"/>
      <c r="K347" s="21"/>
      <c r="L347" s="21"/>
    </row>
    <row r="348" spans="1:12" ht="17.25" customHeight="1" x14ac:dyDescent="0.4">
      <c r="A348" s="21"/>
      <c r="B348" s="29">
        <f t="shared" si="6"/>
        <v>339</v>
      </c>
      <c r="C348" s="30"/>
      <c r="D348" s="29"/>
      <c r="E348" s="283"/>
      <c r="F348" s="31"/>
      <c r="G348" s="29"/>
      <c r="H348" s="29"/>
      <c r="I348" s="21"/>
      <c r="J348" s="21"/>
      <c r="K348" s="21"/>
      <c r="L348" s="21"/>
    </row>
    <row r="349" spans="1:12" ht="17.25" customHeight="1" x14ac:dyDescent="0.4">
      <c r="A349" s="21"/>
      <c r="B349" s="29">
        <f t="shared" si="6"/>
        <v>340</v>
      </c>
      <c r="C349" s="30"/>
      <c r="D349" s="29"/>
      <c r="E349" s="283"/>
      <c r="F349" s="31"/>
      <c r="G349" s="29"/>
      <c r="H349" s="29"/>
      <c r="I349" s="21"/>
      <c r="J349" s="21"/>
      <c r="K349" s="21"/>
      <c r="L349" s="21"/>
    </row>
    <row r="350" spans="1:12" ht="17.25" customHeight="1" x14ac:dyDescent="0.4">
      <c r="A350" s="21"/>
      <c r="B350" s="29">
        <f t="shared" si="6"/>
        <v>341</v>
      </c>
      <c r="C350" s="30"/>
      <c r="D350" s="29"/>
      <c r="E350" s="283"/>
      <c r="F350" s="31"/>
      <c r="G350" s="29"/>
      <c r="H350" s="29"/>
      <c r="I350" s="21"/>
      <c r="J350" s="21"/>
      <c r="K350" s="21"/>
      <c r="L350" s="21"/>
    </row>
    <row r="351" spans="1:12" ht="17.25" customHeight="1" x14ac:dyDescent="0.4">
      <c r="A351" s="21"/>
      <c r="B351" s="29">
        <f t="shared" si="6"/>
        <v>342</v>
      </c>
      <c r="C351" s="30"/>
      <c r="D351" s="29"/>
      <c r="E351" s="283"/>
      <c r="F351" s="31"/>
      <c r="G351" s="29"/>
      <c r="H351" s="29"/>
      <c r="I351" s="21"/>
      <c r="J351" s="21"/>
      <c r="K351" s="21"/>
      <c r="L351" s="21"/>
    </row>
    <row r="352" spans="1:12" ht="17.25" customHeight="1" x14ac:dyDescent="0.4">
      <c r="A352" s="21"/>
      <c r="B352" s="29">
        <f t="shared" si="6"/>
        <v>343</v>
      </c>
      <c r="C352" s="30"/>
      <c r="D352" s="29"/>
      <c r="E352" s="283"/>
      <c r="F352" s="31"/>
      <c r="G352" s="29"/>
      <c r="H352" s="29"/>
      <c r="I352" s="21"/>
      <c r="J352" s="21"/>
      <c r="K352" s="21"/>
      <c r="L352" s="21"/>
    </row>
    <row r="353" spans="1:12" ht="17.25" customHeight="1" x14ac:dyDescent="0.4">
      <c r="A353" s="21"/>
      <c r="B353" s="29">
        <f t="shared" si="6"/>
        <v>344</v>
      </c>
      <c r="C353" s="30"/>
      <c r="D353" s="29"/>
      <c r="E353" s="283"/>
      <c r="F353" s="31"/>
      <c r="G353" s="29"/>
      <c r="H353" s="29"/>
      <c r="I353" s="21"/>
      <c r="J353" s="21"/>
      <c r="K353" s="21"/>
      <c r="L353" s="21"/>
    </row>
    <row r="354" spans="1:12" ht="17.25" customHeight="1" x14ac:dyDescent="0.4">
      <c r="A354" s="21"/>
      <c r="B354" s="29">
        <f t="shared" si="6"/>
        <v>345</v>
      </c>
      <c r="C354" s="30"/>
      <c r="D354" s="29"/>
      <c r="E354" s="283"/>
      <c r="F354" s="31"/>
      <c r="G354" s="29"/>
      <c r="H354" s="29"/>
      <c r="I354" s="21"/>
      <c r="J354" s="21"/>
      <c r="K354" s="21"/>
      <c r="L354" s="21"/>
    </row>
    <row r="355" spans="1:12" ht="17.25" customHeight="1" x14ac:dyDescent="0.4">
      <c r="A355" s="21"/>
      <c r="B355" s="29">
        <f t="shared" si="6"/>
        <v>346</v>
      </c>
      <c r="C355" s="30"/>
      <c r="D355" s="29"/>
      <c r="E355" s="283"/>
      <c r="F355" s="31"/>
      <c r="G355" s="29"/>
      <c r="H355" s="29"/>
      <c r="I355" s="21"/>
      <c r="J355" s="21"/>
      <c r="K355" s="21"/>
      <c r="L355" s="21"/>
    </row>
    <row r="356" spans="1:12" ht="17.25" customHeight="1" x14ac:dyDescent="0.4">
      <c r="A356" s="21"/>
      <c r="B356" s="29">
        <f t="shared" si="6"/>
        <v>347</v>
      </c>
      <c r="C356" s="30"/>
      <c r="D356" s="29"/>
      <c r="E356" s="283"/>
      <c r="F356" s="31"/>
      <c r="G356" s="29"/>
      <c r="H356" s="29"/>
      <c r="I356" s="21"/>
      <c r="J356" s="21"/>
      <c r="K356" s="21"/>
      <c r="L356" s="21"/>
    </row>
    <row r="357" spans="1:12" ht="17.25" customHeight="1" x14ac:dyDescent="0.4">
      <c r="A357" s="21"/>
      <c r="B357" s="29">
        <f t="shared" si="6"/>
        <v>348</v>
      </c>
      <c r="C357" s="30"/>
      <c r="D357" s="29"/>
      <c r="E357" s="283"/>
      <c r="F357" s="31"/>
      <c r="G357" s="29"/>
      <c r="H357" s="29"/>
      <c r="I357" s="21"/>
      <c r="J357" s="21"/>
      <c r="K357" s="21"/>
      <c r="L357" s="21"/>
    </row>
    <row r="358" spans="1:12" ht="17.25" customHeight="1" x14ac:dyDescent="0.4">
      <c r="A358" s="21"/>
      <c r="B358" s="29">
        <f t="shared" si="6"/>
        <v>349</v>
      </c>
      <c r="C358" s="30"/>
      <c r="D358" s="29"/>
      <c r="E358" s="283"/>
      <c r="F358" s="31"/>
      <c r="G358" s="29"/>
      <c r="H358" s="29"/>
      <c r="I358" s="21"/>
      <c r="J358" s="21"/>
      <c r="K358" s="21"/>
      <c r="L358" s="21"/>
    </row>
    <row r="359" spans="1:12" ht="17.25" customHeight="1" x14ac:dyDescent="0.4">
      <c r="A359" s="21"/>
      <c r="B359" s="29">
        <f t="shared" si="6"/>
        <v>350</v>
      </c>
      <c r="C359" s="30"/>
      <c r="D359" s="29"/>
      <c r="E359" s="283"/>
      <c r="F359" s="31"/>
      <c r="G359" s="29"/>
      <c r="H359" s="29"/>
      <c r="I359" s="21"/>
      <c r="J359" s="21"/>
      <c r="K359" s="21"/>
      <c r="L359" s="21"/>
    </row>
    <row r="360" spans="1:12" ht="17.25" customHeight="1" x14ac:dyDescent="0.4">
      <c r="A360" s="21"/>
      <c r="B360" s="29">
        <f t="shared" si="6"/>
        <v>351</v>
      </c>
      <c r="C360" s="30"/>
      <c r="D360" s="29"/>
      <c r="E360" s="283"/>
      <c r="F360" s="31"/>
      <c r="G360" s="29"/>
      <c r="H360" s="29"/>
      <c r="I360" s="21"/>
      <c r="J360" s="21"/>
      <c r="K360" s="21"/>
      <c r="L360" s="21"/>
    </row>
    <row r="361" spans="1:12" ht="17.25" customHeight="1" x14ac:dyDescent="0.4">
      <c r="A361" s="21"/>
      <c r="B361" s="29">
        <f t="shared" si="6"/>
        <v>352</v>
      </c>
      <c r="C361" s="30"/>
      <c r="D361" s="29"/>
      <c r="E361" s="283"/>
      <c r="F361" s="31"/>
      <c r="G361" s="29"/>
      <c r="H361" s="29"/>
      <c r="I361" s="21"/>
      <c r="J361" s="21"/>
      <c r="K361" s="21"/>
      <c r="L361" s="21"/>
    </row>
    <row r="362" spans="1:12" ht="17.25" customHeight="1" x14ac:dyDescent="0.4">
      <c r="A362" s="21"/>
      <c r="B362" s="29">
        <f t="shared" si="6"/>
        <v>353</v>
      </c>
      <c r="C362" s="30"/>
      <c r="D362" s="29"/>
      <c r="E362" s="283"/>
      <c r="F362" s="31"/>
      <c r="G362" s="29"/>
      <c r="H362" s="29"/>
      <c r="I362" s="21"/>
      <c r="J362" s="21"/>
      <c r="K362" s="21"/>
      <c r="L362" s="21"/>
    </row>
    <row r="363" spans="1:12" ht="17.25" customHeight="1" x14ac:dyDescent="0.4">
      <c r="A363" s="21"/>
      <c r="B363" s="29">
        <f t="shared" si="6"/>
        <v>354</v>
      </c>
      <c r="C363" s="30"/>
      <c r="D363" s="29"/>
      <c r="E363" s="283"/>
      <c r="F363" s="31"/>
      <c r="G363" s="29"/>
      <c r="H363" s="29"/>
      <c r="I363" s="21"/>
      <c r="J363" s="21"/>
      <c r="K363" s="21"/>
      <c r="L363" s="21"/>
    </row>
    <row r="364" spans="1:12" ht="17.25" customHeight="1" x14ac:dyDescent="0.4">
      <c r="A364" s="21"/>
      <c r="B364" s="29">
        <f t="shared" si="6"/>
        <v>355</v>
      </c>
      <c r="C364" s="30"/>
      <c r="D364" s="29"/>
      <c r="E364" s="283"/>
      <c r="F364" s="31"/>
      <c r="G364" s="29"/>
      <c r="H364" s="29"/>
      <c r="I364" s="21"/>
      <c r="J364" s="21"/>
      <c r="K364" s="21"/>
      <c r="L364" s="21"/>
    </row>
    <row r="365" spans="1:12" ht="17.25" customHeight="1" x14ac:dyDescent="0.4">
      <c r="A365" s="21"/>
      <c r="B365" s="29">
        <f t="shared" si="6"/>
        <v>356</v>
      </c>
      <c r="C365" s="30"/>
      <c r="D365" s="29"/>
      <c r="E365" s="283"/>
      <c r="F365" s="31"/>
      <c r="G365" s="29"/>
      <c r="H365" s="29"/>
      <c r="I365" s="21"/>
      <c r="J365" s="21"/>
      <c r="K365" s="21"/>
      <c r="L365" s="21"/>
    </row>
    <row r="366" spans="1:12" ht="17.25" customHeight="1" x14ac:dyDescent="0.4">
      <c r="A366" s="21"/>
      <c r="B366" s="29">
        <f t="shared" si="6"/>
        <v>357</v>
      </c>
      <c r="C366" s="30"/>
      <c r="D366" s="29"/>
      <c r="E366" s="283"/>
      <c r="F366" s="31"/>
      <c r="G366" s="29"/>
      <c r="H366" s="29"/>
      <c r="I366" s="21"/>
      <c r="J366" s="21"/>
      <c r="K366" s="21"/>
      <c r="L366" s="21"/>
    </row>
    <row r="367" spans="1:12" ht="17.25" customHeight="1" x14ac:dyDescent="0.4">
      <c r="A367" s="21"/>
      <c r="B367" s="29">
        <f t="shared" si="6"/>
        <v>358</v>
      </c>
      <c r="C367" s="30"/>
      <c r="D367" s="29"/>
      <c r="E367" s="283"/>
      <c r="F367" s="31"/>
      <c r="G367" s="29"/>
      <c r="H367" s="29"/>
      <c r="I367" s="21"/>
      <c r="J367" s="21"/>
      <c r="K367" s="21"/>
      <c r="L367" s="21"/>
    </row>
    <row r="368" spans="1:12" ht="17.25" customHeight="1" x14ac:dyDescent="0.4">
      <c r="A368" s="21"/>
      <c r="B368" s="29">
        <f t="shared" si="6"/>
        <v>359</v>
      </c>
      <c r="C368" s="30"/>
      <c r="D368" s="29"/>
      <c r="E368" s="283"/>
      <c r="F368" s="31"/>
      <c r="G368" s="29"/>
      <c r="H368" s="29"/>
      <c r="I368" s="21"/>
      <c r="J368" s="21"/>
      <c r="K368" s="21"/>
      <c r="L368" s="21"/>
    </row>
    <row r="369" spans="1:12" ht="17.25" customHeight="1" x14ac:dyDescent="0.4">
      <c r="A369" s="21"/>
      <c r="B369" s="29">
        <f t="shared" si="6"/>
        <v>360</v>
      </c>
      <c r="C369" s="30"/>
      <c r="D369" s="29"/>
      <c r="E369" s="283"/>
      <c r="F369" s="31"/>
      <c r="G369" s="29"/>
      <c r="H369" s="29"/>
      <c r="I369" s="21"/>
      <c r="J369" s="21"/>
      <c r="K369" s="21"/>
      <c r="L369" s="21"/>
    </row>
    <row r="370" spans="1:12" ht="17.25" customHeight="1" x14ac:dyDescent="0.4">
      <c r="A370" s="21"/>
      <c r="B370" s="29">
        <f t="shared" si="6"/>
        <v>361</v>
      </c>
      <c r="C370" s="30"/>
      <c r="D370" s="29"/>
      <c r="E370" s="283"/>
      <c r="F370" s="31"/>
      <c r="G370" s="29"/>
      <c r="H370" s="29"/>
      <c r="I370" s="21"/>
      <c r="J370" s="21"/>
      <c r="K370" s="21"/>
      <c r="L370" s="21"/>
    </row>
    <row r="371" spans="1:12" ht="17.25" customHeight="1" x14ac:dyDescent="0.4">
      <c r="A371" s="21"/>
      <c r="B371" s="29">
        <f t="shared" si="6"/>
        <v>362</v>
      </c>
      <c r="C371" s="30"/>
      <c r="D371" s="29"/>
      <c r="E371" s="283"/>
      <c r="F371" s="31"/>
      <c r="G371" s="29"/>
      <c r="H371" s="29"/>
      <c r="I371" s="21"/>
      <c r="J371" s="21"/>
      <c r="K371" s="21"/>
      <c r="L371" s="21"/>
    </row>
    <row r="372" spans="1:12" ht="17.25" customHeight="1" x14ac:dyDescent="0.4">
      <c r="A372" s="21"/>
      <c r="B372" s="29">
        <f t="shared" si="6"/>
        <v>363</v>
      </c>
      <c r="C372" s="30"/>
      <c r="D372" s="29"/>
      <c r="E372" s="283"/>
      <c r="F372" s="31"/>
      <c r="G372" s="29"/>
      <c r="H372" s="29"/>
      <c r="I372" s="21"/>
      <c r="J372" s="21"/>
      <c r="K372" s="21"/>
      <c r="L372" s="21"/>
    </row>
    <row r="373" spans="1:12" ht="17.25" customHeight="1" x14ac:dyDescent="0.4">
      <c r="A373" s="21"/>
      <c r="B373" s="29">
        <f t="shared" si="6"/>
        <v>364</v>
      </c>
      <c r="C373" s="30"/>
      <c r="D373" s="29"/>
      <c r="E373" s="283"/>
      <c r="F373" s="31"/>
      <c r="G373" s="29"/>
      <c r="H373" s="29"/>
      <c r="I373" s="21"/>
      <c r="J373" s="21"/>
      <c r="K373" s="21"/>
      <c r="L373" s="21"/>
    </row>
    <row r="374" spans="1:12" ht="17.25" customHeight="1" x14ac:dyDescent="0.4">
      <c r="A374" s="21"/>
      <c r="B374" s="29">
        <f t="shared" si="6"/>
        <v>365</v>
      </c>
      <c r="C374" s="30"/>
      <c r="D374" s="29"/>
      <c r="E374" s="283"/>
      <c r="F374" s="31"/>
      <c r="G374" s="29"/>
      <c r="H374" s="29"/>
      <c r="I374" s="21"/>
      <c r="J374" s="21"/>
      <c r="K374" s="21"/>
      <c r="L374" s="21"/>
    </row>
    <row r="375" spans="1:12" ht="17.25" customHeight="1" x14ac:dyDescent="0.4">
      <c r="A375" s="21"/>
      <c r="B375" s="29">
        <f t="shared" si="6"/>
        <v>366</v>
      </c>
      <c r="C375" s="30"/>
      <c r="D375" s="29"/>
      <c r="E375" s="283"/>
      <c r="F375" s="31"/>
      <c r="G375" s="29"/>
      <c r="H375" s="29"/>
      <c r="I375" s="21"/>
      <c r="J375" s="21"/>
      <c r="K375" s="21"/>
      <c r="L375" s="21"/>
    </row>
    <row r="376" spans="1:12" ht="17.25" customHeight="1" x14ac:dyDescent="0.4">
      <c r="A376" s="21"/>
      <c r="B376" s="29">
        <f t="shared" si="6"/>
        <v>367</v>
      </c>
      <c r="C376" s="30"/>
      <c r="D376" s="29"/>
      <c r="E376" s="283"/>
      <c r="F376" s="31"/>
      <c r="G376" s="29"/>
      <c r="H376" s="29"/>
      <c r="I376" s="21"/>
      <c r="J376" s="21"/>
      <c r="K376" s="21"/>
      <c r="L376" s="21"/>
    </row>
    <row r="377" spans="1:12" ht="17.25" customHeight="1" x14ac:dyDescent="0.4">
      <c r="A377" s="21"/>
      <c r="B377" s="29">
        <f t="shared" si="6"/>
        <v>368</v>
      </c>
      <c r="C377" s="30"/>
      <c r="D377" s="29"/>
      <c r="E377" s="283"/>
      <c r="F377" s="31"/>
      <c r="G377" s="29"/>
      <c r="H377" s="29"/>
      <c r="I377" s="21"/>
      <c r="J377" s="21"/>
      <c r="K377" s="21"/>
      <c r="L377" s="21"/>
    </row>
    <row r="378" spans="1:12" ht="17.25" customHeight="1" x14ac:dyDescent="0.4">
      <c r="A378" s="21"/>
      <c r="B378" s="29">
        <f t="shared" si="6"/>
        <v>369</v>
      </c>
      <c r="C378" s="30"/>
      <c r="D378" s="29"/>
      <c r="E378" s="283"/>
      <c r="F378" s="31"/>
      <c r="G378" s="29"/>
      <c r="H378" s="29"/>
      <c r="I378" s="21"/>
      <c r="J378" s="21"/>
      <c r="K378" s="21"/>
      <c r="L378" s="21"/>
    </row>
    <row r="379" spans="1:12" ht="17.25" customHeight="1" x14ac:dyDescent="0.4">
      <c r="A379" s="21"/>
      <c r="B379" s="29">
        <f t="shared" si="6"/>
        <v>370</v>
      </c>
      <c r="C379" s="30"/>
      <c r="D379" s="29"/>
      <c r="E379" s="283"/>
      <c r="F379" s="31"/>
      <c r="G379" s="29"/>
      <c r="H379" s="29"/>
      <c r="I379" s="21"/>
      <c r="J379" s="21"/>
      <c r="K379" s="21"/>
      <c r="L379" s="21"/>
    </row>
    <row r="380" spans="1:12" ht="17.25" customHeight="1" x14ac:dyDescent="0.4">
      <c r="A380" s="21"/>
      <c r="B380" s="29">
        <f t="shared" si="6"/>
        <v>371</v>
      </c>
      <c r="C380" s="30"/>
      <c r="D380" s="29"/>
      <c r="E380" s="283"/>
      <c r="F380" s="31"/>
      <c r="G380" s="29"/>
      <c r="H380" s="29"/>
      <c r="I380" s="21"/>
      <c r="J380" s="21"/>
      <c r="K380" s="21"/>
      <c r="L380" s="21"/>
    </row>
    <row r="381" spans="1:12" ht="17.25" customHeight="1" x14ac:dyDescent="0.4">
      <c r="A381" s="21"/>
      <c r="B381" s="29">
        <f t="shared" si="6"/>
        <v>372</v>
      </c>
      <c r="C381" s="30"/>
      <c r="D381" s="29"/>
      <c r="E381" s="283"/>
      <c r="F381" s="31"/>
      <c r="G381" s="29"/>
      <c r="H381" s="29"/>
      <c r="I381" s="21"/>
      <c r="J381" s="21"/>
      <c r="K381" s="21"/>
      <c r="L381" s="21"/>
    </row>
    <row r="382" spans="1:12" ht="17.25" customHeight="1" x14ac:dyDescent="0.4">
      <c r="A382" s="21"/>
      <c r="B382" s="29">
        <f t="shared" si="6"/>
        <v>373</v>
      </c>
      <c r="C382" s="30"/>
      <c r="D382" s="29"/>
      <c r="E382" s="283"/>
      <c r="F382" s="31"/>
      <c r="G382" s="29"/>
      <c r="H382" s="29"/>
      <c r="I382" s="21"/>
      <c r="J382" s="21"/>
      <c r="K382" s="21"/>
      <c r="L382" s="21"/>
    </row>
    <row r="383" spans="1:12" ht="17.25" customHeight="1" x14ac:dyDescent="0.4">
      <c r="A383" s="21"/>
      <c r="B383" s="29">
        <f t="shared" si="6"/>
        <v>374</v>
      </c>
      <c r="C383" s="30"/>
      <c r="D383" s="29"/>
      <c r="E383" s="283"/>
      <c r="F383" s="31"/>
      <c r="G383" s="29"/>
      <c r="H383" s="29"/>
      <c r="I383" s="21"/>
      <c r="J383" s="21"/>
      <c r="K383" s="21"/>
      <c r="L383" s="21"/>
    </row>
    <row r="384" spans="1:12" ht="17.25" customHeight="1" x14ac:dyDescent="0.4">
      <c r="A384" s="21"/>
      <c r="B384" s="29">
        <f t="shared" si="6"/>
        <v>375</v>
      </c>
      <c r="C384" s="30"/>
      <c r="D384" s="29"/>
      <c r="E384" s="283"/>
      <c r="F384" s="31"/>
      <c r="G384" s="29"/>
      <c r="H384" s="29"/>
      <c r="I384" s="21"/>
      <c r="J384" s="21"/>
      <c r="K384" s="21"/>
      <c r="L384" s="21"/>
    </row>
    <row r="385" spans="1:12" ht="17.25" customHeight="1" x14ac:dyDescent="0.4">
      <c r="A385" s="21"/>
      <c r="B385" s="29">
        <f t="shared" si="6"/>
        <v>376</v>
      </c>
      <c r="C385" s="30"/>
      <c r="D385" s="29"/>
      <c r="E385" s="283"/>
      <c r="F385" s="31"/>
      <c r="G385" s="29"/>
      <c r="H385" s="29"/>
      <c r="I385" s="21"/>
      <c r="J385" s="21"/>
      <c r="K385" s="21"/>
      <c r="L385" s="21"/>
    </row>
    <row r="386" spans="1:12" ht="17.25" customHeight="1" x14ac:dyDescent="0.4">
      <c r="A386" s="21"/>
      <c r="B386" s="29">
        <f t="shared" si="6"/>
        <v>377</v>
      </c>
      <c r="C386" s="30"/>
      <c r="D386" s="29"/>
      <c r="E386" s="283"/>
      <c r="F386" s="31"/>
      <c r="G386" s="29"/>
      <c r="H386" s="29"/>
      <c r="I386" s="21"/>
      <c r="J386" s="21"/>
      <c r="K386" s="21"/>
      <c r="L386" s="21"/>
    </row>
    <row r="387" spans="1:12" ht="17.25" customHeight="1" x14ac:dyDescent="0.4">
      <c r="A387" s="21"/>
      <c r="B387" s="29">
        <f t="shared" si="6"/>
        <v>378</v>
      </c>
      <c r="C387" s="30"/>
      <c r="D387" s="29"/>
      <c r="E387" s="283"/>
      <c r="F387" s="31"/>
      <c r="G387" s="29"/>
      <c r="H387" s="29"/>
      <c r="I387" s="21"/>
      <c r="J387" s="21"/>
      <c r="K387" s="21"/>
      <c r="L387" s="21"/>
    </row>
    <row r="388" spans="1:12" ht="17.25" customHeight="1" x14ac:dyDescent="0.4">
      <c r="A388" s="21"/>
      <c r="B388" s="29">
        <f t="shared" si="6"/>
        <v>379</v>
      </c>
      <c r="C388" s="30"/>
      <c r="D388" s="29"/>
      <c r="E388" s="283"/>
      <c r="F388" s="31"/>
      <c r="G388" s="29"/>
      <c r="H388" s="29"/>
      <c r="I388" s="21"/>
      <c r="J388" s="21"/>
      <c r="K388" s="21"/>
      <c r="L388" s="21"/>
    </row>
    <row r="389" spans="1:12" ht="17.25" customHeight="1" x14ac:dyDescent="0.4">
      <c r="A389" s="21"/>
      <c r="B389" s="29">
        <f t="shared" si="6"/>
        <v>380</v>
      </c>
      <c r="C389" s="30"/>
      <c r="D389" s="29"/>
      <c r="E389" s="283"/>
      <c r="F389" s="31"/>
      <c r="G389" s="29"/>
      <c r="H389" s="29"/>
      <c r="I389" s="21"/>
      <c r="J389" s="21"/>
      <c r="K389" s="21"/>
      <c r="L389" s="21"/>
    </row>
    <row r="390" spans="1:12" ht="17.25" customHeight="1" x14ac:dyDescent="0.4">
      <c r="A390" s="21"/>
      <c r="B390" s="29">
        <f t="shared" si="6"/>
        <v>381</v>
      </c>
      <c r="C390" s="30"/>
      <c r="D390" s="29"/>
      <c r="E390" s="283"/>
      <c r="F390" s="31"/>
      <c r="G390" s="29"/>
      <c r="H390" s="29"/>
      <c r="I390" s="21"/>
      <c r="J390" s="21"/>
      <c r="K390" s="21"/>
      <c r="L390" s="21"/>
    </row>
    <row r="391" spans="1:12" ht="17.25" customHeight="1" x14ac:dyDescent="0.4">
      <c r="A391" s="21"/>
      <c r="B391" s="29">
        <f t="shared" si="6"/>
        <v>382</v>
      </c>
      <c r="C391" s="30"/>
      <c r="D391" s="29"/>
      <c r="E391" s="283"/>
      <c r="F391" s="31"/>
      <c r="G391" s="29"/>
      <c r="H391" s="29"/>
      <c r="I391" s="21"/>
      <c r="J391" s="21"/>
      <c r="K391" s="21"/>
      <c r="L391" s="21"/>
    </row>
    <row r="392" spans="1:12" ht="17.25" customHeight="1" x14ac:dyDescent="0.4">
      <c r="A392" s="21"/>
      <c r="B392" s="29">
        <f t="shared" si="6"/>
        <v>383</v>
      </c>
      <c r="C392" s="30"/>
      <c r="D392" s="29"/>
      <c r="E392" s="283"/>
      <c r="F392" s="31"/>
      <c r="G392" s="29"/>
      <c r="H392" s="29"/>
      <c r="I392" s="21"/>
      <c r="J392" s="21"/>
      <c r="K392" s="21"/>
      <c r="L392" s="21"/>
    </row>
    <row r="393" spans="1:12" ht="17.25" customHeight="1" x14ac:dyDescent="0.4">
      <c r="A393" s="21"/>
      <c r="B393" s="29">
        <f t="shared" si="6"/>
        <v>384</v>
      </c>
      <c r="C393" s="30"/>
      <c r="D393" s="29"/>
      <c r="E393" s="283"/>
      <c r="F393" s="31"/>
      <c r="G393" s="29"/>
      <c r="H393" s="29"/>
      <c r="I393" s="21"/>
      <c r="J393" s="21"/>
      <c r="K393" s="21"/>
      <c r="L393" s="21"/>
    </row>
    <row r="394" spans="1:12" ht="17.25" customHeight="1" x14ac:dyDescent="0.4">
      <c r="A394" s="21"/>
      <c r="B394" s="29">
        <f t="shared" ref="B394:B457" si="7">ROW(A385)</f>
        <v>385</v>
      </c>
      <c r="C394" s="30"/>
      <c r="D394" s="29"/>
      <c r="E394" s="283"/>
      <c r="F394" s="31"/>
      <c r="G394" s="29"/>
      <c r="H394" s="29"/>
      <c r="I394" s="21"/>
      <c r="J394" s="21"/>
      <c r="K394" s="21"/>
      <c r="L394" s="21"/>
    </row>
    <row r="395" spans="1:12" ht="17.25" customHeight="1" x14ac:dyDescent="0.4">
      <c r="A395" s="21"/>
      <c r="B395" s="29">
        <f t="shared" si="7"/>
        <v>386</v>
      </c>
      <c r="C395" s="30"/>
      <c r="D395" s="29"/>
      <c r="E395" s="283"/>
      <c r="F395" s="31"/>
      <c r="G395" s="29"/>
      <c r="H395" s="29"/>
      <c r="I395" s="21"/>
      <c r="J395" s="21"/>
      <c r="K395" s="21"/>
      <c r="L395" s="21"/>
    </row>
    <row r="396" spans="1:12" ht="17.25" customHeight="1" x14ac:dyDescent="0.4">
      <c r="A396" s="21"/>
      <c r="B396" s="29">
        <f t="shared" si="7"/>
        <v>387</v>
      </c>
      <c r="C396" s="30"/>
      <c r="D396" s="29"/>
      <c r="E396" s="283"/>
      <c r="F396" s="31"/>
      <c r="G396" s="29"/>
      <c r="H396" s="29"/>
      <c r="I396" s="21"/>
      <c r="J396" s="21"/>
      <c r="K396" s="21"/>
      <c r="L396" s="21"/>
    </row>
    <row r="397" spans="1:12" ht="17.25" customHeight="1" x14ac:dyDescent="0.4">
      <c r="A397" s="21"/>
      <c r="B397" s="29">
        <f t="shared" si="7"/>
        <v>388</v>
      </c>
      <c r="C397" s="30"/>
      <c r="D397" s="29"/>
      <c r="E397" s="283"/>
      <c r="F397" s="31"/>
      <c r="G397" s="29"/>
      <c r="H397" s="29"/>
      <c r="I397" s="21"/>
      <c r="J397" s="21"/>
      <c r="K397" s="21"/>
      <c r="L397" s="21"/>
    </row>
    <row r="398" spans="1:12" ht="17.25" customHeight="1" x14ac:dyDescent="0.4">
      <c r="A398" s="21"/>
      <c r="B398" s="29">
        <f t="shared" si="7"/>
        <v>389</v>
      </c>
      <c r="C398" s="30"/>
      <c r="D398" s="29"/>
      <c r="E398" s="283"/>
      <c r="F398" s="31"/>
      <c r="G398" s="29"/>
      <c r="H398" s="29"/>
      <c r="I398" s="21"/>
      <c r="J398" s="21"/>
      <c r="K398" s="21"/>
      <c r="L398" s="21"/>
    </row>
    <row r="399" spans="1:12" ht="17.25" customHeight="1" x14ac:dyDescent="0.4">
      <c r="A399" s="21"/>
      <c r="B399" s="29">
        <f t="shared" si="7"/>
        <v>390</v>
      </c>
      <c r="C399" s="30"/>
      <c r="D399" s="29"/>
      <c r="E399" s="283"/>
      <c r="F399" s="31"/>
      <c r="G399" s="29"/>
      <c r="H399" s="29"/>
      <c r="I399" s="21"/>
      <c r="J399" s="21"/>
      <c r="K399" s="21"/>
      <c r="L399" s="21"/>
    </row>
    <row r="400" spans="1:12" ht="17.25" customHeight="1" x14ac:dyDescent="0.4">
      <c r="A400" s="21"/>
      <c r="B400" s="29">
        <f t="shared" si="7"/>
        <v>391</v>
      </c>
      <c r="C400" s="30"/>
      <c r="D400" s="29"/>
      <c r="E400" s="283"/>
      <c r="F400" s="31"/>
      <c r="G400" s="29"/>
      <c r="H400" s="29"/>
      <c r="I400" s="21"/>
      <c r="J400" s="21"/>
      <c r="K400" s="21"/>
      <c r="L400" s="21"/>
    </row>
    <row r="401" spans="1:12" ht="17.25" customHeight="1" x14ac:dyDescent="0.4">
      <c r="A401" s="21"/>
      <c r="B401" s="29">
        <f t="shared" si="7"/>
        <v>392</v>
      </c>
      <c r="C401" s="30"/>
      <c r="D401" s="29"/>
      <c r="E401" s="283"/>
      <c r="F401" s="31"/>
      <c r="G401" s="29"/>
      <c r="H401" s="29"/>
      <c r="I401" s="21"/>
      <c r="J401" s="21"/>
      <c r="K401" s="21"/>
      <c r="L401" s="21"/>
    </row>
    <row r="402" spans="1:12" ht="17.25" customHeight="1" x14ac:dyDescent="0.4">
      <c r="A402" s="21"/>
      <c r="B402" s="29">
        <f t="shared" si="7"/>
        <v>393</v>
      </c>
      <c r="C402" s="30"/>
      <c r="D402" s="29"/>
      <c r="E402" s="283"/>
      <c r="F402" s="31"/>
      <c r="G402" s="29"/>
      <c r="H402" s="29"/>
      <c r="I402" s="21"/>
      <c r="J402" s="21"/>
      <c r="K402" s="21"/>
      <c r="L402" s="21"/>
    </row>
    <row r="403" spans="1:12" ht="17.25" customHeight="1" x14ac:dyDescent="0.4">
      <c r="A403" s="21"/>
      <c r="B403" s="29">
        <f t="shared" si="7"/>
        <v>394</v>
      </c>
      <c r="C403" s="30"/>
      <c r="D403" s="29"/>
      <c r="E403" s="283"/>
      <c r="F403" s="31"/>
      <c r="G403" s="29"/>
      <c r="H403" s="29"/>
      <c r="I403" s="21"/>
      <c r="J403" s="21"/>
      <c r="K403" s="21"/>
      <c r="L403" s="21"/>
    </row>
    <row r="404" spans="1:12" ht="17.25" customHeight="1" x14ac:dyDescent="0.4">
      <c r="A404" s="21"/>
      <c r="B404" s="29">
        <f t="shared" si="7"/>
        <v>395</v>
      </c>
      <c r="C404" s="30"/>
      <c r="D404" s="29"/>
      <c r="E404" s="283"/>
      <c r="F404" s="31"/>
      <c r="G404" s="29"/>
      <c r="H404" s="29"/>
      <c r="I404" s="21"/>
      <c r="J404" s="21"/>
      <c r="K404" s="21"/>
      <c r="L404" s="21"/>
    </row>
    <row r="405" spans="1:12" ht="17.25" customHeight="1" x14ac:dyDescent="0.4">
      <c r="A405" s="21"/>
      <c r="B405" s="29">
        <f t="shared" si="7"/>
        <v>396</v>
      </c>
      <c r="C405" s="30"/>
      <c r="D405" s="29"/>
      <c r="E405" s="283"/>
      <c r="F405" s="31"/>
      <c r="G405" s="29"/>
      <c r="H405" s="29"/>
      <c r="I405" s="21"/>
      <c r="J405" s="21"/>
      <c r="K405" s="21"/>
      <c r="L405" s="21"/>
    </row>
    <row r="406" spans="1:12" ht="17.25" customHeight="1" x14ac:dyDescent="0.4">
      <c r="A406" s="21"/>
      <c r="B406" s="29">
        <f t="shared" si="7"/>
        <v>397</v>
      </c>
      <c r="C406" s="30"/>
      <c r="D406" s="29"/>
      <c r="E406" s="283"/>
      <c r="F406" s="31"/>
      <c r="G406" s="29"/>
      <c r="H406" s="29"/>
      <c r="I406" s="21"/>
      <c r="J406" s="21"/>
      <c r="K406" s="21"/>
      <c r="L406" s="21"/>
    </row>
    <row r="407" spans="1:12" ht="17.25" customHeight="1" x14ac:dyDescent="0.4">
      <c r="A407" s="21"/>
      <c r="B407" s="29">
        <f t="shared" si="7"/>
        <v>398</v>
      </c>
      <c r="C407" s="30"/>
      <c r="D407" s="29"/>
      <c r="E407" s="283"/>
      <c r="F407" s="31"/>
      <c r="G407" s="29"/>
      <c r="H407" s="29"/>
      <c r="I407" s="21"/>
      <c r="J407" s="21"/>
      <c r="K407" s="21"/>
      <c r="L407" s="21"/>
    </row>
    <row r="408" spans="1:12" ht="17.25" customHeight="1" x14ac:dyDescent="0.4">
      <c r="A408" s="21"/>
      <c r="B408" s="29">
        <f t="shared" si="7"/>
        <v>399</v>
      </c>
      <c r="C408" s="30"/>
      <c r="D408" s="29"/>
      <c r="E408" s="283"/>
      <c r="F408" s="31"/>
      <c r="G408" s="29"/>
      <c r="H408" s="29"/>
      <c r="I408" s="21"/>
      <c r="J408" s="21"/>
      <c r="K408" s="21"/>
      <c r="L408" s="21"/>
    </row>
    <row r="409" spans="1:12" ht="17.25" customHeight="1" x14ac:dyDescent="0.4">
      <c r="A409" s="21"/>
      <c r="B409" s="29">
        <f t="shared" si="7"/>
        <v>400</v>
      </c>
      <c r="C409" s="30"/>
      <c r="D409" s="29"/>
      <c r="E409" s="283"/>
      <c r="F409" s="31"/>
      <c r="G409" s="29"/>
      <c r="H409" s="29"/>
      <c r="I409" s="21"/>
      <c r="J409" s="21"/>
      <c r="K409" s="21"/>
      <c r="L409" s="21"/>
    </row>
    <row r="410" spans="1:12" ht="17.25" customHeight="1" x14ac:dyDescent="0.4">
      <c r="A410" s="21"/>
      <c r="B410" s="29">
        <f t="shared" si="7"/>
        <v>401</v>
      </c>
      <c r="C410" s="30"/>
      <c r="D410" s="29"/>
      <c r="E410" s="283"/>
      <c r="F410" s="31"/>
      <c r="G410" s="29"/>
      <c r="H410" s="29"/>
      <c r="I410" s="21"/>
      <c r="J410" s="21"/>
      <c r="K410" s="21"/>
      <c r="L410" s="21"/>
    </row>
    <row r="411" spans="1:12" ht="17.25" customHeight="1" x14ac:dyDescent="0.4">
      <c r="A411" s="21"/>
      <c r="B411" s="29">
        <f t="shared" si="7"/>
        <v>402</v>
      </c>
      <c r="C411" s="30"/>
      <c r="D411" s="29"/>
      <c r="E411" s="283"/>
      <c r="F411" s="31"/>
      <c r="G411" s="29"/>
      <c r="H411" s="29"/>
      <c r="I411" s="21"/>
      <c r="J411" s="21"/>
      <c r="K411" s="21"/>
      <c r="L411" s="21"/>
    </row>
    <row r="412" spans="1:12" ht="17.25" customHeight="1" x14ac:dyDescent="0.4">
      <c r="A412" s="21"/>
      <c r="B412" s="29">
        <f t="shared" si="7"/>
        <v>403</v>
      </c>
      <c r="C412" s="30"/>
      <c r="D412" s="29"/>
      <c r="E412" s="283"/>
      <c r="F412" s="31"/>
      <c r="G412" s="29"/>
      <c r="H412" s="29"/>
      <c r="I412" s="21"/>
      <c r="J412" s="21"/>
      <c r="K412" s="21"/>
      <c r="L412" s="21"/>
    </row>
    <row r="413" spans="1:12" ht="17.25" customHeight="1" x14ac:dyDescent="0.4">
      <c r="A413" s="21"/>
      <c r="B413" s="29">
        <f t="shared" si="7"/>
        <v>404</v>
      </c>
      <c r="C413" s="30"/>
      <c r="D413" s="29"/>
      <c r="E413" s="283"/>
      <c r="F413" s="31"/>
      <c r="G413" s="29"/>
      <c r="H413" s="29"/>
      <c r="I413" s="21"/>
      <c r="J413" s="21"/>
      <c r="K413" s="21"/>
      <c r="L413" s="21"/>
    </row>
    <row r="414" spans="1:12" ht="17.25" customHeight="1" x14ac:dyDescent="0.4">
      <c r="A414" s="21"/>
      <c r="B414" s="29">
        <f t="shared" si="7"/>
        <v>405</v>
      </c>
      <c r="C414" s="30"/>
      <c r="D414" s="29"/>
      <c r="E414" s="283"/>
      <c r="F414" s="31"/>
      <c r="G414" s="29"/>
      <c r="H414" s="29"/>
      <c r="I414" s="21"/>
      <c r="J414" s="21"/>
      <c r="K414" s="21"/>
      <c r="L414" s="21"/>
    </row>
    <row r="415" spans="1:12" ht="17.25" customHeight="1" x14ac:dyDescent="0.4">
      <c r="A415" s="21"/>
      <c r="B415" s="29">
        <f t="shared" si="7"/>
        <v>406</v>
      </c>
      <c r="C415" s="30"/>
      <c r="D415" s="29"/>
      <c r="E415" s="283"/>
      <c r="F415" s="31"/>
      <c r="G415" s="29"/>
      <c r="H415" s="29"/>
      <c r="I415" s="21"/>
      <c r="J415" s="21"/>
      <c r="K415" s="21"/>
      <c r="L415" s="21"/>
    </row>
    <row r="416" spans="1:12" ht="17.25" customHeight="1" x14ac:dyDescent="0.4">
      <c r="A416" s="21"/>
      <c r="B416" s="29">
        <f t="shared" si="7"/>
        <v>407</v>
      </c>
      <c r="C416" s="30"/>
      <c r="D416" s="29"/>
      <c r="E416" s="283"/>
      <c r="F416" s="31"/>
      <c r="G416" s="29"/>
      <c r="H416" s="29"/>
      <c r="I416" s="21"/>
      <c r="J416" s="21"/>
      <c r="K416" s="21"/>
      <c r="L416" s="21"/>
    </row>
    <row r="417" spans="1:12" ht="17.25" customHeight="1" x14ac:dyDescent="0.4">
      <c r="A417" s="21"/>
      <c r="B417" s="29">
        <f t="shared" si="7"/>
        <v>408</v>
      </c>
      <c r="C417" s="30"/>
      <c r="D417" s="29"/>
      <c r="E417" s="283"/>
      <c r="F417" s="31"/>
      <c r="G417" s="29"/>
      <c r="H417" s="29"/>
      <c r="I417" s="21"/>
      <c r="J417" s="21"/>
      <c r="K417" s="21"/>
      <c r="L417" s="21"/>
    </row>
    <row r="418" spans="1:12" ht="17.25" customHeight="1" x14ac:dyDescent="0.4">
      <c r="A418" s="21"/>
      <c r="B418" s="29">
        <f t="shared" si="7"/>
        <v>409</v>
      </c>
      <c r="C418" s="30"/>
      <c r="D418" s="29"/>
      <c r="E418" s="283"/>
      <c r="F418" s="31"/>
      <c r="G418" s="29"/>
      <c r="H418" s="29"/>
      <c r="I418" s="21"/>
      <c r="J418" s="21"/>
      <c r="K418" s="21"/>
      <c r="L418" s="21"/>
    </row>
    <row r="419" spans="1:12" ht="17.25" customHeight="1" x14ac:dyDescent="0.4">
      <c r="A419" s="21"/>
      <c r="B419" s="29">
        <f t="shared" si="7"/>
        <v>410</v>
      </c>
      <c r="C419" s="30"/>
      <c r="D419" s="29"/>
      <c r="E419" s="283"/>
      <c r="F419" s="31"/>
      <c r="G419" s="29"/>
      <c r="H419" s="29"/>
      <c r="I419" s="21"/>
      <c r="J419" s="21"/>
      <c r="K419" s="21"/>
      <c r="L419" s="21"/>
    </row>
    <row r="420" spans="1:12" ht="17.25" customHeight="1" x14ac:dyDescent="0.4">
      <c r="A420" s="21"/>
      <c r="B420" s="29">
        <f t="shared" si="7"/>
        <v>411</v>
      </c>
      <c r="C420" s="30"/>
      <c r="D420" s="29"/>
      <c r="E420" s="283"/>
      <c r="F420" s="31"/>
      <c r="G420" s="29"/>
      <c r="H420" s="29"/>
      <c r="I420" s="21"/>
      <c r="J420" s="21"/>
      <c r="K420" s="21"/>
      <c r="L420" s="21"/>
    </row>
    <row r="421" spans="1:12" ht="17.25" customHeight="1" x14ac:dyDescent="0.4">
      <c r="A421" s="21"/>
      <c r="B421" s="29">
        <f t="shared" si="7"/>
        <v>412</v>
      </c>
      <c r="C421" s="30"/>
      <c r="D421" s="29"/>
      <c r="E421" s="283"/>
      <c r="F421" s="31"/>
      <c r="G421" s="29"/>
      <c r="H421" s="29"/>
      <c r="I421" s="21"/>
      <c r="J421" s="21"/>
      <c r="K421" s="21"/>
      <c r="L421" s="21"/>
    </row>
    <row r="422" spans="1:12" ht="17.25" customHeight="1" x14ac:dyDescent="0.4">
      <c r="A422" s="21"/>
      <c r="B422" s="29">
        <f t="shared" si="7"/>
        <v>413</v>
      </c>
      <c r="C422" s="30"/>
      <c r="D422" s="29"/>
      <c r="E422" s="283"/>
      <c r="F422" s="31"/>
      <c r="G422" s="29"/>
      <c r="H422" s="29"/>
      <c r="I422" s="21"/>
      <c r="J422" s="21"/>
      <c r="K422" s="21"/>
      <c r="L422" s="21"/>
    </row>
    <row r="423" spans="1:12" ht="17.25" customHeight="1" x14ac:dyDescent="0.4">
      <c r="A423" s="21"/>
      <c r="B423" s="29">
        <f t="shared" si="7"/>
        <v>414</v>
      </c>
      <c r="C423" s="30"/>
      <c r="D423" s="29"/>
      <c r="E423" s="283"/>
      <c r="F423" s="31"/>
      <c r="G423" s="29"/>
      <c r="H423" s="29"/>
      <c r="I423" s="21"/>
      <c r="J423" s="21"/>
      <c r="K423" s="21"/>
      <c r="L423" s="21"/>
    </row>
    <row r="424" spans="1:12" ht="17.25" customHeight="1" x14ac:dyDescent="0.4">
      <c r="A424" s="21"/>
      <c r="B424" s="29">
        <f t="shared" si="7"/>
        <v>415</v>
      </c>
      <c r="C424" s="30"/>
      <c r="D424" s="29"/>
      <c r="E424" s="283"/>
      <c r="F424" s="31"/>
      <c r="G424" s="29"/>
      <c r="H424" s="29"/>
      <c r="I424" s="21"/>
      <c r="J424" s="21"/>
      <c r="K424" s="21"/>
      <c r="L424" s="21"/>
    </row>
    <row r="425" spans="1:12" ht="17.25" customHeight="1" x14ac:dyDescent="0.4">
      <c r="A425" s="21"/>
      <c r="B425" s="29">
        <f t="shared" si="7"/>
        <v>416</v>
      </c>
      <c r="C425" s="30"/>
      <c r="D425" s="29"/>
      <c r="E425" s="283"/>
      <c r="F425" s="31"/>
      <c r="G425" s="29"/>
      <c r="H425" s="29"/>
      <c r="I425" s="21"/>
      <c r="J425" s="21"/>
      <c r="K425" s="21"/>
      <c r="L425" s="21"/>
    </row>
    <row r="426" spans="1:12" ht="17.25" customHeight="1" x14ac:dyDescent="0.4">
      <c r="A426" s="21"/>
      <c r="B426" s="29">
        <f t="shared" si="7"/>
        <v>417</v>
      </c>
      <c r="C426" s="30"/>
      <c r="D426" s="29"/>
      <c r="E426" s="283"/>
      <c r="F426" s="31"/>
      <c r="G426" s="29"/>
      <c r="H426" s="29"/>
      <c r="I426" s="21"/>
      <c r="J426" s="21"/>
      <c r="K426" s="21"/>
      <c r="L426" s="21"/>
    </row>
    <row r="427" spans="1:12" ht="17.25" customHeight="1" x14ac:dyDescent="0.4">
      <c r="A427" s="21"/>
      <c r="B427" s="29">
        <f t="shared" si="7"/>
        <v>418</v>
      </c>
      <c r="C427" s="30"/>
      <c r="D427" s="29"/>
      <c r="E427" s="283"/>
      <c r="F427" s="31"/>
      <c r="G427" s="29"/>
      <c r="H427" s="29"/>
      <c r="I427" s="21"/>
      <c r="J427" s="21"/>
      <c r="K427" s="21"/>
      <c r="L427" s="21"/>
    </row>
    <row r="428" spans="1:12" ht="17.25" customHeight="1" x14ac:dyDescent="0.4">
      <c r="A428" s="21"/>
      <c r="B428" s="29">
        <f t="shared" si="7"/>
        <v>419</v>
      </c>
      <c r="C428" s="30"/>
      <c r="D428" s="29"/>
      <c r="E428" s="283"/>
      <c r="F428" s="31"/>
      <c r="G428" s="29"/>
      <c r="H428" s="29"/>
      <c r="I428" s="21"/>
      <c r="J428" s="21"/>
      <c r="K428" s="21"/>
      <c r="L428" s="21"/>
    </row>
    <row r="429" spans="1:12" ht="17.25" customHeight="1" x14ac:dyDescent="0.4">
      <c r="A429" s="21"/>
      <c r="B429" s="29">
        <f t="shared" si="7"/>
        <v>420</v>
      </c>
      <c r="C429" s="30"/>
      <c r="D429" s="29"/>
      <c r="E429" s="283"/>
      <c r="F429" s="31"/>
      <c r="G429" s="29"/>
      <c r="H429" s="29"/>
      <c r="I429" s="21"/>
      <c r="J429" s="21"/>
      <c r="K429" s="21"/>
      <c r="L429" s="21"/>
    </row>
    <row r="430" spans="1:12" ht="17.25" customHeight="1" x14ac:dyDescent="0.4">
      <c r="A430" s="21"/>
      <c r="B430" s="29">
        <f t="shared" si="7"/>
        <v>421</v>
      </c>
      <c r="C430" s="30"/>
      <c r="D430" s="29"/>
      <c r="E430" s="283"/>
      <c r="F430" s="31"/>
      <c r="G430" s="29"/>
      <c r="H430" s="29"/>
      <c r="I430" s="21"/>
      <c r="J430" s="21"/>
      <c r="K430" s="21"/>
      <c r="L430" s="21"/>
    </row>
    <row r="431" spans="1:12" ht="17.25" customHeight="1" x14ac:dyDescent="0.4">
      <c r="A431" s="21"/>
      <c r="B431" s="29">
        <f t="shared" si="7"/>
        <v>422</v>
      </c>
      <c r="C431" s="30"/>
      <c r="D431" s="29"/>
      <c r="E431" s="283"/>
      <c r="F431" s="31"/>
      <c r="G431" s="29"/>
      <c r="H431" s="29"/>
      <c r="I431" s="21"/>
      <c r="J431" s="21"/>
      <c r="K431" s="21"/>
      <c r="L431" s="21"/>
    </row>
    <row r="432" spans="1:12" ht="17.25" customHeight="1" x14ac:dyDescent="0.4">
      <c r="A432" s="21"/>
      <c r="B432" s="29">
        <f t="shared" si="7"/>
        <v>423</v>
      </c>
      <c r="C432" s="30"/>
      <c r="D432" s="29"/>
      <c r="E432" s="283"/>
      <c r="F432" s="31"/>
      <c r="G432" s="29"/>
      <c r="H432" s="29"/>
      <c r="I432" s="21"/>
      <c r="J432" s="21"/>
      <c r="K432" s="21"/>
      <c r="L432" s="21"/>
    </row>
    <row r="433" spans="1:12" ht="17.25" customHeight="1" x14ac:dyDescent="0.4">
      <c r="A433" s="21"/>
      <c r="B433" s="29">
        <f t="shared" si="7"/>
        <v>424</v>
      </c>
      <c r="C433" s="30"/>
      <c r="D433" s="29"/>
      <c r="E433" s="283"/>
      <c r="F433" s="31"/>
      <c r="G433" s="29"/>
      <c r="H433" s="29"/>
      <c r="I433" s="21"/>
      <c r="J433" s="21"/>
      <c r="K433" s="21"/>
      <c r="L433" s="21"/>
    </row>
    <row r="434" spans="1:12" ht="17.25" customHeight="1" x14ac:dyDescent="0.4">
      <c r="A434" s="21"/>
      <c r="B434" s="29">
        <f t="shared" si="7"/>
        <v>425</v>
      </c>
      <c r="C434" s="30"/>
      <c r="D434" s="29"/>
      <c r="E434" s="283"/>
      <c r="F434" s="31"/>
      <c r="G434" s="29"/>
      <c r="H434" s="29"/>
      <c r="I434" s="21"/>
      <c r="J434" s="21"/>
      <c r="K434" s="21"/>
      <c r="L434" s="21"/>
    </row>
    <row r="435" spans="1:12" ht="17.25" customHeight="1" x14ac:dyDescent="0.4">
      <c r="A435" s="21"/>
      <c r="B435" s="29">
        <f t="shared" si="7"/>
        <v>426</v>
      </c>
      <c r="C435" s="30"/>
      <c r="D435" s="29"/>
      <c r="E435" s="283"/>
      <c r="F435" s="31"/>
      <c r="G435" s="29"/>
      <c r="H435" s="29"/>
      <c r="I435" s="21"/>
      <c r="J435" s="21"/>
      <c r="K435" s="21"/>
      <c r="L435" s="21"/>
    </row>
    <row r="436" spans="1:12" ht="17.25" customHeight="1" x14ac:dyDescent="0.4">
      <c r="A436" s="21"/>
      <c r="B436" s="29">
        <f t="shared" si="7"/>
        <v>427</v>
      </c>
      <c r="C436" s="30"/>
      <c r="D436" s="29"/>
      <c r="E436" s="283"/>
      <c r="F436" s="31"/>
      <c r="G436" s="29"/>
      <c r="H436" s="29"/>
      <c r="I436" s="21"/>
      <c r="J436" s="21"/>
      <c r="K436" s="21"/>
      <c r="L436" s="21"/>
    </row>
    <row r="437" spans="1:12" ht="17.25" customHeight="1" x14ac:dyDescent="0.4">
      <c r="A437" s="21"/>
      <c r="B437" s="29">
        <f t="shared" si="7"/>
        <v>428</v>
      </c>
      <c r="C437" s="30"/>
      <c r="D437" s="29"/>
      <c r="E437" s="283"/>
      <c r="F437" s="31"/>
      <c r="G437" s="29"/>
      <c r="H437" s="29"/>
      <c r="I437" s="21"/>
      <c r="J437" s="21"/>
      <c r="K437" s="21"/>
      <c r="L437" s="21"/>
    </row>
    <row r="438" spans="1:12" ht="17.25" customHeight="1" x14ac:dyDescent="0.4">
      <c r="A438" s="21"/>
      <c r="B438" s="29">
        <f t="shared" si="7"/>
        <v>429</v>
      </c>
      <c r="C438" s="30"/>
      <c r="D438" s="29"/>
      <c r="E438" s="283"/>
      <c r="F438" s="31"/>
      <c r="G438" s="29"/>
      <c r="H438" s="29"/>
      <c r="I438" s="21"/>
      <c r="J438" s="21"/>
      <c r="K438" s="21"/>
      <c r="L438" s="21"/>
    </row>
    <row r="439" spans="1:12" ht="17.25" customHeight="1" x14ac:dyDescent="0.4">
      <c r="A439" s="21"/>
      <c r="B439" s="29">
        <f t="shared" si="7"/>
        <v>430</v>
      </c>
      <c r="C439" s="30"/>
      <c r="D439" s="29"/>
      <c r="E439" s="283"/>
      <c r="F439" s="31"/>
      <c r="G439" s="29"/>
      <c r="H439" s="29"/>
      <c r="I439" s="21"/>
      <c r="J439" s="21"/>
      <c r="K439" s="21"/>
      <c r="L439" s="21"/>
    </row>
    <row r="440" spans="1:12" ht="17.25" customHeight="1" x14ac:dyDescent="0.4">
      <c r="A440" s="21"/>
      <c r="B440" s="29">
        <f t="shared" si="7"/>
        <v>431</v>
      </c>
      <c r="C440" s="30"/>
      <c r="D440" s="29"/>
      <c r="E440" s="283"/>
      <c r="F440" s="31"/>
      <c r="G440" s="29"/>
      <c r="H440" s="29"/>
      <c r="I440" s="21"/>
      <c r="J440" s="21"/>
      <c r="K440" s="21"/>
      <c r="L440" s="21"/>
    </row>
    <row r="441" spans="1:12" ht="17.25" customHeight="1" x14ac:dyDescent="0.4">
      <c r="A441" s="21"/>
      <c r="B441" s="29">
        <f t="shared" si="7"/>
        <v>432</v>
      </c>
      <c r="C441" s="30"/>
      <c r="D441" s="29"/>
      <c r="E441" s="283"/>
      <c r="F441" s="31"/>
      <c r="G441" s="29"/>
      <c r="H441" s="29"/>
      <c r="I441" s="21"/>
      <c r="J441" s="21"/>
      <c r="K441" s="21"/>
      <c r="L441" s="21"/>
    </row>
    <row r="442" spans="1:12" ht="17.25" customHeight="1" x14ac:dyDescent="0.4">
      <c r="A442" s="21"/>
      <c r="B442" s="29">
        <f t="shared" si="7"/>
        <v>433</v>
      </c>
      <c r="C442" s="30"/>
      <c r="D442" s="29"/>
      <c r="E442" s="283"/>
      <c r="F442" s="31"/>
      <c r="G442" s="29"/>
      <c r="H442" s="29"/>
      <c r="I442" s="21"/>
      <c r="J442" s="21"/>
      <c r="K442" s="21"/>
      <c r="L442" s="21"/>
    </row>
    <row r="443" spans="1:12" ht="17.25" customHeight="1" x14ac:dyDescent="0.4">
      <c r="A443" s="21"/>
      <c r="B443" s="29">
        <f t="shared" si="7"/>
        <v>434</v>
      </c>
      <c r="C443" s="30"/>
      <c r="D443" s="29"/>
      <c r="E443" s="283"/>
      <c r="F443" s="31"/>
      <c r="G443" s="29"/>
      <c r="H443" s="29"/>
      <c r="I443" s="21"/>
      <c r="J443" s="21"/>
      <c r="K443" s="21"/>
      <c r="L443" s="21"/>
    </row>
    <row r="444" spans="1:12" ht="17.25" customHeight="1" x14ac:dyDescent="0.4">
      <c r="A444" s="21"/>
      <c r="B444" s="29">
        <f t="shared" si="7"/>
        <v>435</v>
      </c>
      <c r="C444" s="30"/>
      <c r="D444" s="29"/>
      <c r="E444" s="283"/>
      <c r="F444" s="31"/>
      <c r="G444" s="29"/>
      <c r="H444" s="29"/>
      <c r="I444" s="21"/>
      <c r="J444" s="21"/>
      <c r="K444" s="21"/>
      <c r="L444" s="21"/>
    </row>
    <row r="445" spans="1:12" ht="17.25" customHeight="1" x14ac:dyDescent="0.4">
      <c r="A445" s="21"/>
      <c r="B445" s="29">
        <f t="shared" si="7"/>
        <v>436</v>
      </c>
      <c r="C445" s="30"/>
      <c r="D445" s="29"/>
      <c r="E445" s="283"/>
      <c r="F445" s="31"/>
      <c r="G445" s="29"/>
      <c r="H445" s="29"/>
      <c r="I445" s="21"/>
      <c r="J445" s="21"/>
      <c r="K445" s="21"/>
      <c r="L445" s="21"/>
    </row>
    <row r="446" spans="1:12" ht="17.25" customHeight="1" x14ac:dyDescent="0.4">
      <c r="A446" s="21"/>
      <c r="B446" s="29">
        <f t="shared" si="7"/>
        <v>437</v>
      </c>
      <c r="C446" s="30"/>
      <c r="D446" s="29"/>
      <c r="E446" s="283"/>
      <c r="F446" s="31"/>
      <c r="G446" s="29"/>
      <c r="H446" s="29"/>
      <c r="I446" s="21"/>
      <c r="J446" s="21"/>
      <c r="K446" s="21"/>
      <c r="L446" s="21"/>
    </row>
    <row r="447" spans="1:12" ht="17.25" customHeight="1" x14ac:dyDescent="0.4">
      <c r="A447" s="21"/>
      <c r="B447" s="29">
        <f t="shared" si="7"/>
        <v>438</v>
      </c>
      <c r="C447" s="30"/>
      <c r="D447" s="29"/>
      <c r="E447" s="283"/>
      <c r="F447" s="31"/>
      <c r="G447" s="29"/>
      <c r="H447" s="29"/>
      <c r="I447" s="21"/>
      <c r="J447" s="21"/>
      <c r="K447" s="21"/>
      <c r="L447" s="21"/>
    </row>
    <row r="448" spans="1:12" ht="17.25" customHeight="1" x14ac:dyDescent="0.4">
      <c r="A448" s="21"/>
      <c r="B448" s="29">
        <f t="shared" si="7"/>
        <v>439</v>
      </c>
      <c r="C448" s="30"/>
      <c r="D448" s="29"/>
      <c r="E448" s="283"/>
      <c r="F448" s="31"/>
      <c r="G448" s="29"/>
      <c r="H448" s="29"/>
      <c r="I448" s="21"/>
      <c r="J448" s="21"/>
      <c r="K448" s="21"/>
      <c r="L448" s="21"/>
    </row>
    <row r="449" spans="1:12" ht="17.25" customHeight="1" x14ac:dyDescent="0.4">
      <c r="A449" s="21"/>
      <c r="B449" s="29">
        <f t="shared" si="7"/>
        <v>440</v>
      </c>
      <c r="C449" s="30"/>
      <c r="D449" s="29"/>
      <c r="E449" s="283"/>
      <c r="F449" s="31"/>
      <c r="G449" s="29"/>
      <c r="H449" s="29"/>
      <c r="I449" s="21"/>
      <c r="J449" s="21"/>
      <c r="K449" s="21"/>
      <c r="L449" s="21"/>
    </row>
    <row r="450" spans="1:12" ht="17.25" customHeight="1" x14ac:dyDescent="0.4">
      <c r="A450" s="21"/>
      <c r="B450" s="29">
        <f t="shared" si="7"/>
        <v>441</v>
      </c>
      <c r="C450" s="30"/>
      <c r="D450" s="29"/>
      <c r="E450" s="283"/>
      <c r="F450" s="31"/>
      <c r="G450" s="29"/>
      <c r="H450" s="29"/>
      <c r="I450" s="21"/>
      <c r="J450" s="21"/>
      <c r="K450" s="21"/>
      <c r="L450" s="21"/>
    </row>
    <row r="451" spans="1:12" ht="17.25" customHeight="1" x14ac:dyDescent="0.4">
      <c r="A451" s="21"/>
      <c r="B451" s="29">
        <f t="shared" si="7"/>
        <v>442</v>
      </c>
      <c r="C451" s="30"/>
      <c r="D451" s="29"/>
      <c r="E451" s="283"/>
      <c r="F451" s="31"/>
      <c r="G451" s="29"/>
      <c r="H451" s="29"/>
      <c r="I451" s="21"/>
      <c r="J451" s="21"/>
      <c r="K451" s="21"/>
      <c r="L451" s="21"/>
    </row>
    <row r="452" spans="1:12" ht="17.25" customHeight="1" x14ac:dyDescent="0.4">
      <c r="A452" s="21"/>
      <c r="B452" s="29">
        <f t="shared" si="7"/>
        <v>443</v>
      </c>
      <c r="C452" s="30"/>
      <c r="D452" s="29"/>
      <c r="E452" s="283"/>
      <c r="F452" s="31"/>
      <c r="G452" s="29"/>
      <c r="H452" s="29"/>
      <c r="I452" s="21"/>
      <c r="J452" s="21"/>
      <c r="K452" s="21"/>
      <c r="L452" s="21"/>
    </row>
    <row r="453" spans="1:12" ht="17.25" customHeight="1" x14ac:dyDescent="0.4">
      <c r="A453" s="21"/>
      <c r="B453" s="29">
        <f t="shared" si="7"/>
        <v>444</v>
      </c>
      <c r="C453" s="30"/>
      <c r="D453" s="29"/>
      <c r="E453" s="283"/>
      <c r="F453" s="31"/>
      <c r="G453" s="29"/>
      <c r="H453" s="29"/>
      <c r="I453" s="21"/>
      <c r="J453" s="21"/>
      <c r="K453" s="21"/>
      <c r="L453" s="21"/>
    </row>
    <row r="454" spans="1:12" ht="17.25" customHeight="1" x14ac:dyDescent="0.4">
      <c r="A454" s="21"/>
      <c r="B454" s="29">
        <f t="shared" si="7"/>
        <v>445</v>
      </c>
      <c r="C454" s="30"/>
      <c r="D454" s="29"/>
      <c r="E454" s="283"/>
      <c r="F454" s="31"/>
      <c r="G454" s="29"/>
      <c r="H454" s="29"/>
      <c r="I454" s="21"/>
      <c r="J454" s="21"/>
      <c r="K454" s="21"/>
      <c r="L454" s="21"/>
    </row>
    <row r="455" spans="1:12" ht="17.25" customHeight="1" x14ac:dyDescent="0.4">
      <c r="A455" s="21"/>
      <c r="B455" s="29">
        <f t="shared" si="7"/>
        <v>446</v>
      </c>
      <c r="C455" s="30"/>
      <c r="D455" s="29"/>
      <c r="E455" s="283"/>
      <c r="F455" s="31"/>
      <c r="G455" s="29"/>
      <c r="H455" s="29"/>
      <c r="I455" s="21"/>
      <c r="J455" s="21"/>
      <c r="K455" s="21"/>
      <c r="L455" s="21"/>
    </row>
    <row r="456" spans="1:12" ht="17.25" customHeight="1" x14ac:dyDescent="0.4">
      <c r="A456" s="21"/>
      <c r="B456" s="29">
        <f t="shared" si="7"/>
        <v>447</v>
      </c>
      <c r="C456" s="30"/>
      <c r="D456" s="29"/>
      <c r="E456" s="283"/>
      <c r="F456" s="31"/>
      <c r="G456" s="29"/>
      <c r="H456" s="29"/>
      <c r="I456" s="21"/>
      <c r="J456" s="21"/>
      <c r="K456" s="21"/>
      <c r="L456" s="21"/>
    </row>
    <row r="457" spans="1:12" ht="17.25" customHeight="1" x14ac:dyDescent="0.4">
      <c r="A457" s="21"/>
      <c r="B457" s="29">
        <f t="shared" si="7"/>
        <v>448</v>
      </c>
      <c r="C457" s="30"/>
      <c r="D457" s="29"/>
      <c r="E457" s="283"/>
      <c r="F457" s="31"/>
      <c r="G457" s="29"/>
      <c r="H457" s="29"/>
      <c r="I457" s="21"/>
      <c r="J457" s="21"/>
      <c r="K457" s="21"/>
      <c r="L457" s="21"/>
    </row>
    <row r="458" spans="1:12" ht="17.25" customHeight="1" x14ac:dyDescent="0.4">
      <c r="A458" s="21"/>
      <c r="B458" s="29">
        <f t="shared" ref="B458:B521" si="8">ROW(A449)</f>
        <v>449</v>
      </c>
      <c r="C458" s="30"/>
      <c r="D458" s="29"/>
      <c r="E458" s="283"/>
      <c r="F458" s="31"/>
      <c r="G458" s="29"/>
      <c r="H458" s="29"/>
      <c r="I458" s="21"/>
      <c r="J458" s="21"/>
      <c r="K458" s="21"/>
      <c r="L458" s="21"/>
    </row>
    <row r="459" spans="1:12" ht="17.25" customHeight="1" x14ac:dyDescent="0.4">
      <c r="A459" s="21"/>
      <c r="B459" s="29">
        <f t="shared" si="8"/>
        <v>450</v>
      </c>
      <c r="C459" s="30"/>
      <c r="D459" s="29"/>
      <c r="E459" s="283"/>
      <c r="F459" s="31"/>
      <c r="G459" s="29"/>
      <c r="H459" s="29"/>
      <c r="I459" s="21"/>
      <c r="J459" s="21"/>
      <c r="K459" s="21"/>
      <c r="L459" s="21"/>
    </row>
    <row r="460" spans="1:12" ht="17.25" customHeight="1" x14ac:dyDescent="0.4">
      <c r="A460" s="21"/>
      <c r="B460" s="29">
        <f t="shared" si="8"/>
        <v>451</v>
      </c>
      <c r="C460" s="30"/>
      <c r="D460" s="29"/>
      <c r="E460" s="283"/>
      <c r="F460" s="31"/>
      <c r="G460" s="29"/>
      <c r="H460" s="29"/>
      <c r="I460" s="21"/>
      <c r="J460" s="21"/>
      <c r="K460" s="21"/>
      <c r="L460" s="21"/>
    </row>
    <row r="461" spans="1:12" ht="17.25" customHeight="1" x14ac:dyDescent="0.4">
      <c r="A461" s="21"/>
      <c r="B461" s="29">
        <f t="shared" si="8"/>
        <v>452</v>
      </c>
      <c r="C461" s="30"/>
      <c r="D461" s="29"/>
      <c r="E461" s="283"/>
      <c r="F461" s="31"/>
      <c r="G461" s="29"/>
      <c r="H461" s="29"/>
      <c r="I461" s="21"/>
      <c r="J461" s="21"/>
      <c r="K461" s="21"/>
      <c r="L461" s="21"/>
    </row>
    <row r="462" spans="1:12" ht="17.25" customHeight="1" x14ac:dyDescent="0.4">
      <c r="A462" s="21"/>
      <c r="B462" s="29">
        <f t="shared" si="8"/>
        <v>453</v>
      </c>
      <c r="C462" s="30"/>
      <c r="D462" s="29"/>
      <c r="E462" s="283"/>
      <c r="F462" s="31"/>
      <c r="G462" s="29"/>
      <c r="H462" s="29"/>
      <c r="I462" s="21"/>
      <c r="J462" s="21"/>
      <c r="K462" s="21"/>
      <c r="L462" s="21"/>
    </row>
    <row r="463" spans="1:12" ht="17.25" customHeight="1" x14ac:dyDescent="0.4">
      <c r="A463" s="21"/>
      <c r="B463" s="29">
        <f t="shared" si="8"/>
        <v>454</v>
      </c>
      <c r="C463" s="30"/>
      <c r="D463" s="29"/>
      <c r="E463" s="283"/>
      <c r="F463" s="31"/>
      <c r="G463" s="29"/>
      <c r="H463" s="29"/>
      <c r="I463" s="21"/>
      <c r="J463" s="21"/>
      <c r="K463" s="21"/>
      <c r="L463" s="21"/>
    </row>
    <row r="464" spans="1:12" ht="17.25" customHeight="1" x14ac:dyDescent="0.4">
      <c r="A464" s="21"/>
      <c r="B464" s="29">
        <f t="shared" si="8"/>
        <v>455</v>
      </c>
      <c r="C464" s="30"/>
      <c r="D464" s="29"/>
      <c r="E464" s="283"/>
      <c r="F464" s="31"/>
      <c r="G464" s="29"/>
      <c r="H464" s="29"/>
      <c r="I464" s="21"/>
      <c r="J464" s="21"/>
      <c r="K464" s="21"/>
      <c r="L464" s="21"/>
    </row>
    <row r="465" spans="1:12" ht="17.25" customHeight="1" x14ac:dyDescent="0.4">
      <c r="A465" s="21"/>
      <c r="B465" s="29">
        <f t="shared" si="8"/>
        <v>456</v>
      </c>
      <c r="C465" s="30"/>
      <c r="D465" s="29"/>
      <c r="E465" s="283"/>
      <c r="F465" s="31"/>
      <c r="G465" s="29"/>
      <c r="H465" s="29"/>
      <c r="I465" s="21"/>
      <c r="J465" s="21"/>
      <c r="K465" s="21"/>
      <c r="L465" s="21"/>
    </row>
    <row r="466" spans="1:12" ht="17.25" customHeight="1" x14ac:dyDescent="0.4">
      <c r="A466" s="21"/>
      <c r="B466" s="29">
        <f t="shared" si="8"/>
        <v>457</v>
      </c>
      <c r="C466" s="30"/>
      <c r="D466" s="29"/>
      <c r="E466" s="283"/>
      <c r="F466" s="31"/>
      <c r="G466" s="29"/>
      <c r="H466" s="29"/>
      <c r="I466" s="21"/>
      <c r="J466" s="21"/>
      <c r="K466" s="21"/>
      <c r="L466" s="21"/>
    </row>
    <row r="467" spans="1:12" ht="17.25" customHeight="1" x14ac:dyDescent="0.4">
      <c r="A467" s="21"/>
      <c r="B467" s="29">
        <f t="shared" si="8"/>
        <v>458</v>
      </c>
      <c r="C467" s="30"/>
      <c r="D467" s="29"/>
      <c r="E467" s="283"/>
      <c r="F467" s="31"/>
      <c r="G467" s="29"/>
      <c r="H467" s="29"/>
      <c r="I467" s="21"/>
      <c r="J467" s="21"/>
      <c r="K467" s="21"/>
      <c r="L467" s="21"/>
    </row>
    <row r="468" spans="1:12" ht="17.25" customHeight="1" x14ac:dyDescent="0.4">
      <c r="A468" s="21"/>
      <c r="B468" s="29">
        <f t="shared" si="8"/>
        <v>459</v>
      </c>
      <c r="C468" s="30"/>
      <c r="D468" s="29"/>
      <c r="E468" s="283"/>
      <c r="F468" s="31"/>
      <c r="G468" s="29"/>
      <c r="H468" s="29"/>
      <c r="I468" s="21"/>
      <c r="J468" s="21"/>
      <c r="K468" s="21"/>
      <c r="L468" s="21"/>
    </row>
    <row r="469" spans="1:12" ht="17.25" customHeight="1" x14ac:dyDescent="0.4">
      <c r="A469" s="21"/>
      <c r="B469" s="29">
        <f t="shared" si="8"/>
        <v>460</v>
      </c>
      <c r="C469" s="30"/>
      <c r="D469" s="29"/>
      <c r="E469" s="283"/>
      <c r="F469" s="31"/>
      <c r="G469" s="29"/>
      <c r="H469" s="29"/>
      <c r="I469" s="21"/>
      <c r="J469" s="21"/>
      <c r="K469" s="21"/>
      <c r="L469" s="21"/>
    </row>
    <row r="470" spans="1:12" ht="17.25" customHeight="1" x14ac:dyDescent="0.4">
      <c r="A470" s="21"/>
      <c r="B470" s="29">
        <f t="shared" si="8"/>
        <v>461</v>
      </c>
      <c r="C470" s="30"/>
      <c r="D470" s="29"/>
      <c r="E470" s="283"/>
      <c r="F470" s="31"/>
      <c r="G470" s="29"/>
      <c r="H470" s="29"/>
      <c r="I470" s="21"/>
      <c r="J470" s="21"/>
      <c r="K470" s="21"/>
      <c r="L470" s="21"/>
    </row>
    <row r="471" spans="1:12" ht="17.25" customHeight="1" x14ac:dyDescent="0.4">
      <c r="A471" s="21"/>
      <c r="B471" s="29">
        <f t="shared" si="8"/>
        <v>462</v>
      </c>
      <c r="C471" s="30"/>
      <c r="D471" s="29"/>
      <c r="E471" s="283"/>
      <c r="F471" s="31"/>
      <c r="G471" s="29"/>
      <c r="H471" s="29"/>
      <c r="I471" s="21"/>
      <c r="J471" s="21"/>
      <c r="K471" s="21"/>
      <c r="L471" s="21"/>
    </row>
    <row r="472" spans="1:12" ht="17.25" customHeight="1" x14ac:dyDescent="0.4">
      <c r="A472" s="21"/>
      <c r="B472" s="29">
        <f t="shared" si="8"/>
        <v>463</v>
      </c>
      <c r="C472" s="30"/>
      <c r="D472" s="29"/>
      <c r="E472" s="283"/>
      <c r="F472" s="31"/>
      <c r="G472" s="29"/>
      <c r="H472" s="29"/>
      <c r="I472" s="21"/>
      <c r="J472" s="21"/>
      <c r="K472" s="21"/>
      <c r="L472" s="21"/>
    </row>
    <row r="473" spans="1:12" ht="17.25" customHeight="1" x14ac:dyDescent="0.4">
      <c r="A473" s="21"/>
      <c r="B473" s="29">
        <f t="shared" si="8"/>
        <v>464</v>
      </c>
      <c r="C473" s="30"/>
      <c r="D473" s="29"/>
      <c r="E473" s="283"/>
      <c r="F473" s="31"/>
      <c r="G473" s="29"/>
      <c r="H473" s="29"/>
      <c r="I473" s="21"/>
      <c r="J473" s="21"/>
      <c r="K473" s="21"/>
      <c r="L473" s="21"/>
    </row>
    <row r="474" spans="1:12" ht="17.25" customHeight="1" x14ac:dyDescent="0.4">
      <c r="A474" s="21"/>
      <c r="B474" s="29">
        <f t="shared" si="8"/>
        <v>465</v>
      </c>
      <c r="C474" s="30"/>
      <c r="D474" s="29"/>
      <c r="E474" s="283"/>
      <c r="F474" s="31"/>
      <c r="G474" s="29"/>
      <c r="H474" s="29"/>
      <c r="I474" s="21"/>
      <c r="J474" s="21"/>
      <c r="K474" s="21"/>
      <c r="L474" s="21"/>
    </row>
    <row r="475" spans="1:12" ht="17.25" customHeight="1" x14ac:dyDescent="0.4">
      <c r="A475" s="21"/>
      <c r="B475" s="29">
        <f t="shared" si="8"/>
        <v>466</v>
      </c>
      <c r="C475" s="30"/>
      <c r="D475" s="29"/>
      <c r="E475" s="283"/>
      <c r="F475" s="31"/>
      <c r="G475" s="29"/>
      <c r="H475" s="29"/>
      <c r="I475" s="21"/>
      <c r="J475" s="21"/>
      <c r="K475" s="21"/>
      <c r="L475" s="21"/>
    </row>
    <row r="476" spans="1:12" ht="17.25" customHeight="1" x14ac:dyDescent="0.4">
      <c r="A476" s="21"/>
      <c r="B476" s="29">
        <f t="shared" si="8"/>
        <v>467</v>
      </c>
      <c r="C476" s="30"/>
      <c r="D476" s="29"/>
      <c r="E476" s="283"/>
      <c r="F476" s="31"/>
      <c r="G476" s="29"/>
      <c r="H476" s="29"/>
      <c r="I476" s="21"/>
      <c r="J476" s="21"/>
      <c r="K476" s="21"/>
      <c r="L476" s="21"/>
    </row>
    <row r="477" spans="1:12" ht="17.25" customHeight="1" x14ac:dyDescent="0.4">
      <c r="A477" s="21"/>
      <c r="B477" s="29">
        <f t="shared" si="8"/>
        <v>468</v>
      </c>
      <c r="C477" s="30"/>
      <c r="D477" s="29"/>
      <c r="E477" s="283"/>
      <c r="F477" s="31"/>
      <c r="G477" s="29"/>
      <c r="H477" s="29"/>
      <c r="I477" s="21"/>
      <c r="J477" s="21"/>
      <c r="K477" s="21"/>
      <c r="L477" s="21"/>
    </row>
    <row r="478" spans="1:12" ht="17.25" customHeight="1" x14ac:dyDescent="0.4">
      <c r="A478" s="21"/>
      <c r="B478" s="29">
        <f t="shared" si="8"/>
        <v>469</v>
      </c>
      <c r="C478" s="30"/>
      <c r="D478" s="29"/>
      <c r="E478" s="283"/>
      <c r="F478" s="31"/>
      <c r="G478" s="29"/>
      <c r="H478" s="29"/>
      <c r="I478" s="21"/>
      <c r="J478" s="21"/>
      <c r="K478" s="21"/>
      <c r="L478" s="21"/>
    </row>
    <row r="479" spans="1:12" ht="17.25" customHeight="1" x14ac:dyDescent="0.4">
      <c r="A479" s="21"/>
      <c r="B479" s="29">
        <f t="shared" si="8"/>
        <v>470</v>
      </c>
      <c r="C479" s="30"/>
      <c r="D479" s="29"/>
      <c r="E479" s="283"/>
      <c r="F479" s="31"/>
      <c r="G479" s="29"/>
      <c r="H479" s="29"/>
      <c r="I479" s="21"/>
      <c r="J479" s="21"/>
      <c r="K479" s="21"/>
      <c r="L479" s="21"/>
    </row>
    <row r="480" spans="1:12" ht="17.25" customHeight="1" x14ac:dyDescent="0.4">
      <c r="A480" s="21"/>
      <c r="B480" s="29">
        <f t="shared" si="8"/>
        <v>471</v>
      </c>
      <c r="C480" s="30"/>
      <c r="D480" s="29"/>
      <c r="E480" s="283"/>
      <c r="F480" s="31"/>
      <c r="G480" s="29"/>
      <c r="H480" s="29"/>
      <c r="I480" s="21"/>
      <c r="J480" s="21"/>
      <c r="K480" s="21"/>
      <c r="L480" s="21"/>
    </row>
    <row r="481" spans="1:12" ht="17.25" customHeight="1" x14ac:dyDescent="0.4">
      <c r="A481" s="21"/>
      <c r="B481" s="29">
        <f t="shared" si="8"/>
        <v>472</v>
      </c>
      <c r="C481" s="30"/>
      <c r="D481" s="29"/>
      <c r="E481" s="283"/>
      <c r="F481" s="31"/>
      <c r="G481" s="29"/>
      <c r="H481" s="29"/>
      <c r="I481" s="21"/>
      <c r="J481" s="21"/>
      <c r="K481" s="21"/>
      <c r="L481" s="21"/>
    </row>
    <row r="482" spans="1:12" ht="17.25" customHeight="1" x14ac:dyDescent="0.4">
      <c r="A482" s="21"/>
      <c r="B482" s="29">
        <f t="shared" si="8"/>
        <v>473</v>
      </c>
      <c r="C482" s="30"/>
      <c r="D482" s="29"/>
      <c r="E482" s="283"/>
      <c r="F482" s="31"/>
      <c r="G482" s="29"/>
      <c r="H482" s="29"/>
      <c r="I482" s="21"/>
      <c r="J482" s="21"/>
      <c r="K482" s="21"/>
      <c r="L482" s="21"/>
    </row>
    <row r="483" spans="1:12" ht="17.25" customHeight="1" x14ac:dyDescent="0.4">
      <c r="A483" s="21"/>
      <c r="B483" s="29">
        <f t="shared" si="8"/>
        <v>474</v>
      </c>
      <c r="C483" s="30"/>
      <c r="D483" s="29"/>
      <c r="E483" s="283"/>
      <c r="F483" s="31"/>
      <c r="G483" s="29"/>
      <c r="H483" s="29"/>
      <c r="I483" s="21"/>
      <c r="J483" s="21"/>
      <c r="K483" s="21"/>
      <c r="L483" s="21"/>
    </row>
    <row r="484" spans="1:12" ht="17.25" customHeight="1" x14ac:dyDescent="0.4">
      <c r="A484" s="21"/>
      <c r="B484" s="29">
        <f t="shared" si="8"/>
        <v>475</v>
      </c>
      <c r="C484" s="30"/>
      <c r="D484" s="29"/>
      <c r="E484" s="283"/>
      <c r="F484" s="31"/>
      <c r="G484" s="29"/>
      <c r="H484" s="29"/>
      <c r="I484" s="21"/>
      <c r="J484" s="21"/>
      <c r="K484" s="21"/>
      <c r="L484" s="21"/>
    </row>
    <row r="485" spans="1:12" ht="17.25" customHeight="1" x14ac:dyDescent="0.4">
      <c r="A485" s="21"/>
      <c r="B485" s="29">
        <f t="shared" si="8"/>
        <v>476</v>
      </c>
      <c r="C485" s="30"/>
      <c r="D485" s="29"/>
      <c r="E485" s="283"/>
      <c r="F485" s="31"/>
      <c r="G485" s="29"/>
      <c r="H485" s="29"/>
      <c r="I485" s="21"/>
      <c r="J485" s="21"/>
      <c r="K485" s="21"/>
      <c r="L485" s="21"/>
    </row>
    <row r="486" spans="1:12" ht="17.25" customHeight="1" x14ac:dyDescent="0.4">
      <c r="A486" s="21"/>
      <c r="B486" s="29">
        <f t="shared" si="8"/>
        <v>477</v>
      </c>
      <c r="C486" s="30"/>
      <c r="D486" s="29"/>
      <c r="E486" s="283"/>
      <c r="F486" s="31"/>
      <c r="G486" s="29"/>
      <c r="H486" s="29"/>
      <c r="I486" s="21"/>
      <c r="J486" s="21"/>
      <c r="K486" s="21"/>
      <c r="L486" s="21"/>
    </row>
    <row r="487" spans="1:12" ht="17.25" customHeight="1" x14ac:dyDescent="0.4">
      <c r="A487" s="21"/>
      <c r="B487" s="29">
        <f t="shared" si="8"/>
        <v>478</v>
      </c>
      <c r="C487" s="30"/>
      <c r="D487" s="29"/>
      <c r="E487" s="283"/>
      <c r="F487" s="31"/>
      <c r="G487" s="29"/>
      <c r="H487" s="29"/>
      <c r="I487" s="21"/>
      <c r="J487" s="21"/>
      <c r="K487" s="21"/>
      <c r="L487" s="21"/>
    </row>
    <row r="488" spans="1:12" ht="17.25" customHeight="1" x14ac:dyDescent="0.4">
      <c r="A488" s="21"/>
      <c r="B488" s="29">
        <f t="shared" si="8"/>
        <v>479</v>
      </c>
      <c r="C488" s="30"/>
      <c r="D488" s="29"/>
      <c r="E488" s="283"/>
      <c r="F488" s="31"/>
      <c r="G488" s="29"/>
      <c r="H488" s="29"/>
      <c r="I488" s="21"/>
      <c r="J488" s="21"/>
      <c r="K488" s="21"/>
      <c r="L488" s="21"/>
    </row>
    <row r="489" spans="1:12" ht="17.25" customHeight="1" x14ac:dyDescent="0.4">
      <c r="A489" s="21"/>
      <c r="B489" s="29">
        <f t="shared" si="8"/>
        <v>480</v>
      </c>
      <c r="C489" s="30"/>
      <c r="D489" s="29"/>
      <c r="E489" s="283"/>
      <c r="F489" s="31"/>
      <c r="G489" s="29"/>
      <c r="H489" s="29"/>
      <c r="I489" s="21"/>
      <c r="J489" s="21"/>
      <c r="K489" s="21"/>
      <c r="L489" s="21"/>
    </row>
    <row r="490" spans="1:12" ht="17.25" customHeight="1" x14ac:dyDescent="0.4">
      <c r="A490" s="21"/>
      <c r="B490" s="29">
        <f t="shared" si="8"/>
        <v>481</v>
      </c>
      <c r="C490" s="30"/>
      <c r="D490" s="29"/>
      <c r="E490" s="283"/>
      <c r="F490" s="31"/>
      <c r="G490" s="29"/>
      <c r="H490" s="29"/>
      <c r="I490" s="21"/>
      <c r="J490" s="21"/>
      <c r="K490" s="21"/>
      <c r="L490" s="21"/>
    </row>
    <row r="491" spans="1:12" ht="17.25" customHeight="1" x14ac:dyDescent="0.4">
      <c r="A491" s="21"/>
      <c r="B491" s="29">
        <f t="shared" si="8"/>
        <v>482</v>
      </c>
      <c r="C491" s="30"/>
      <c r="D491" s="29"/>
      <c r="E491" s="283"/>
      <c r="F491" s="31"/>
      <c r="G491" s="29"/>
      <c r="H491" s="29"/>
      <c r="I491" s="21"/>
      <c r="J491" s="21"/>
      <c r="K491" s="21"/>
      <c r="L491" s="21"/>
    </row>
    <row r="492" spans="1:12" ht="17.25" customHeight="1" x14ac:dyDescent="0.4">
      <c r="A492" s="21"/>
      <c r="B492" s="29">
        <f t="shared" si="8"/>
        <v>483</v>
      </c>
      <c r="C492" s="30"/>
      <c r="D492" s="29"/>
      <c r="E492" s="283"/>
      <c r="F492" s="31"/>
      <c r="G492" s="29"/>
      <c r="H492" s="29"/>
      <c r="I492" s="21"/>
      <c r="J492" s="21"/>
      <c r="K492" s="21"/>
      <c r="L492" s="21"/>
    </row>
    <row r="493" spans="1:12" ht="17.25" customHeight="1" x14ac:dyDescent="0.4">
      <c r="A493" s="21"/>
      <c r="B493" s="29">
        <f t="shared" si="8"/>
        <v>484</v>
      </c>
      <c r="C493" s="30"/>
      <c r="D493" s="29"/>
      <c r="E493" s="283"/>
      <c r="F493" s="31"/>
      <c r="G493" s="29"/>
      <c r="H493" s="29"/>
      <c r="I493" s="21"/>
      <c r="J493" s="21"/>
      <c r="K493" s="21"/>
      <c r="L493" s="21"/>
    </row>
    <row r="494" spans="1:12" ht="17.25" customHeight="1" x14ac:dyDescent="0.4">
      <c r="A494" s="21"/>
      <c r="B494" s="29">
        <f t="shared" si="8"/>
        <v>485</v>
      </c>
      <c r="C494" s="30"/>
      <c r="D494" s="29"/>
      <c r="E494" s="283"/>
      <c r="F494" s="31"/>
      <c r="G494" s="29"/>
      <c r="H494" s="29"/>
      <c r="I494" s="21"/>
      <c r="J494" s="21"/>
      <c r="K494" s="21"/>
      <c r="L494" s="21"/>
    </row>
    <row r="495" spans="1:12" ht="17.25" customHeight="1" x14ac:dyDescent="0.4">
      <c r="A495" s="21"/>
      <c r="B495" s="29">
        <f t="shared" si="8"/>
        <v>486</v>
      </c>
      <c r="C495" s="30"/>
      <c r="D495" s="29"/>
      <c r="E495" s="283"/>
      <c r="F495" s="31"/>
      <c r="G495" s="29"/>
      <c r="H495" s="29"/>
      <c r="I495" s="21"/>
      <c r="J495" s="21"/>
      <c r="K495" s="21"/>
      <c r="L495" s="21"/>
    </row>
    <row r="496" spans="1:12" ht="17.25" customHeight="1" x14ac:dyDescent="0.4">
      <c r="A496" s="21"/>
      <c r="B496" s="29">
        <f t="shared" si="8"/>
        <v>487</v>
      </c>
      <c r="C496" s="30"/>
      <c r="D496" s="29"/>
      <c r="E496" s="283"/>
      <c r="F496" s="31"/>
      <c r="G496" s="29"/>
      <c r="H496" s="29"/>
      <c r="I496" s="21"/>
      <c r="J496" s="21"/>
      <c r="K496" s="21"/>
      <c r="L496" s="21"/>
    </row>
    <row r="497" spans="1:12" ht="17.25" customHeight="1" x14ac:dyDescent="0.4">
      <c r="A497" s="21"/>
      <c r="B497" s="29">
        <f t="shared" si="8"/>
        <v>488</v>
      </c>
      <c r="C497" s="30"/>
      <c r="D497" s="29"/>
      <c r="E497" s="283"/>
      <c r="F497" s="31"/>
      <c r="G497" s="29"/>
      <c r="H497" s="29"/>
      <c r="I497" s="21"/>
      <c r="J497" s="21"/>
      <c r="K497" s="21"/>
      <c r="L497" s="21"/>
    </row>
    <row r="498" spans="1:12" ht="17.25" customHeight="1" x14ac:dyDescent="0.4">
      <c r="A498" s="21"/>
      <c r="B498" s="29">
        <f t="shared" si="8"/>
        <v>489</v>
      </c>
      <c r="C498" s="30"/>
      <c r="D498" s="29"/>
      <c r="E498" s="283"/>
      <c r="F498" s="31"/>
      <c r="G498" s="29"/>
      <c r="H498" s="29"/>
      <c r="I498" s="21"/>
      <c r="J498" s="21"/>
      <c r="K498" s="21"/>
      <c r="L498" s="21"/>
    </row>
    <row r="499" spans="1:12" ht="17.25" customHeight="1" x14ac:dyDescent="0.4">
      <c r="A499" s="21"/>
      <c r="B499" s="29">
        <f t="shared" si="8"/>
        <v>490</v>
      </c>
      <c r="C499" s="30"/>
      <c r="D499" s="29"/>
      <c r="E499" s="283"/>
      <c r="F499" s="31"/>
      <c r="G499" s="29"/>
      <c r="H499" s="29"/>
      <c r="I499" s="21"/>
      <c r="J499" s="21"/>
      <c r="K499" s="21"/>
      <c r="L499" s="21"/>
    </row>
    <row r="500" spans="1:12" ht="17.25" customHeight="1" x14ac:dyDescent="0.4">
      <c r="A500" s="21"/>
      <c r="B500" s="29">
        <f t="shared" si="8"/>
        <v>491</v>
      </c>
      <c r="C500" s="30"/>
      <c r="D500" s="29"/>
      <c r="E500" s="283"/>
      <c r="F500" s="31"/>
      <c r="G500" s="29"/>
      <c r="H500" s="29"/>
      <c r="I500" s="21"/>
      <c r="J500" s="21"/>
      <c r="K500" s="21"/>
      <c r="L500" s="21"/>
    </row>
    <row r="501" spans="1:12" ht="17.25" customHeight="1" x14ac:dyDescent="0.4">
      <c r="A501" s="21"/>
      <c r="B501" s="29">
        <f t="shared" si="8"/>
        <v>492</v>
      </c>
      <c r="C501" s="30"/>
      <c r="D501" s="29"/>
      <c r="E501" s="283"/>
      <c r="F501" s="31"/>
      <c r="G501" s="29"/>
      <c r="H501" s="29"/>
      <c r="I501" s="21"/>
      <c r="J501" s="21"/>
      <c r="K501" s="21"/>
      <c r="L501" s="21"/>
    </row>
    <row r="502" spans="1:12" ht="17.25" customHeight="1" x14ac:dyDescent="0.4">
      <c r="A502" s="21"/>
      <c r="B502" s="29">
        <f t="shared" si="8"/>
        <v>493</v>
      </c>
      <c r="C502" s="30"/>
      <c r="D502" s="29"/>
      <c r="E502" s="283"/>
      <c r="F502" s="31"/>
      <c r="G502" s="29"/>
      <c r="H502" s="29"/>
      <c r="I502" s="21"/>
      <c r="J502" s="21"/>
      <c r="K502" s="21"/>
      <c r="L502" s="21"/>
    </row>
    <row r="503" spans="1:12" ht="17.25" customHeight="1" x14ac:dyDescent="0.4">
      <c r="A503" s="21"/>
      <c r="B503" s="29">
        <f t="shared" si="8"/>
        <v>494</v>
      </c>
      <c r="C503" s="30"/>
      <c r="D503" s="29"/>
      <c r="E503" s="283"/>
      <c r="F503" s="31"/>
      <c r="G503" s="29"/>
      <c r="H503" s="29"/>
      <c r="I503" s="21"/>
      <c r="J503" s="21"/>
      <c r="K503" s="21"/>
      <c r="L503" s="21"/>
    </row>
    <row r="504" spans="1:12" ht="17.25" customHeight="1" x14ac:dyDescent="0.4">
      <c r="A504" s="21"/>
      <c r="B504" s="29">
        <f t="shared" si="8"/>
        <v>495</v>
      </c>
      <c r="C504" s="30"/>
      <c r="D504" s="29"/>
      <c r="E504" s="283"/>
      <c r="F504" s="31"/>
      <c r="G504" s="29"/>
      <c r="H504" s="29"/>
      <c r="I504" s="21"/>
      <c r="J504" s="21"/>
      <c r="K504" s="21"/>
      <c r="L504" s="21"/>
    </row>
    <row r="505" spans="1:12" ht="17.25" customHeight="1" x14ac:dyDescent="0.4">
      <c r="A505" s="21"/>
      <c r="B505" s="29">
        <f t="shared" si="8"/>
        <v>496</v>
      </c>
      <c r="C505" s="30"/>
      <c r="D505" s="29"/>
      <c r="E505" s="283"/>
      <c r="F505" s="31"/>
      <c r="G505" s="29"/>
      <c r="H505" s="29"/>
      <c r="I505" s="21"/>
      <c r="J505" s="21"/>
      <c r="K505" s="21"/>
      <c r="L505" s="21"/>
    </row>
    <row r="506" spans="1:12" ht="17.25" customHeight="1" x14ac:dyDescent="0.4">
      <c r="A506" s="21"/>
      <c r="B506" s="29">
        <f t="shared" si="8"/>
        <v>497</v>
      </c>
      <c r="C506" s="30"/>
      <c r="D506" s="29"/>
      <c r="E506" s="283"/>
      <c r="F506" s="31"/>
      <c r="G506" s="29"/>
      <c r="H506" s="29"/>
      <c r="I506" s="21"/>
      <c r="J506" s="21"/>
      <c r="K506" s="21"/>
      <c r="L506" s="21"/>
    </row>
    <row r="507" spans="1:12" ht="17.25" customHeight="1" x14ac:dyDescent="0.4">
      <c r="A507" s="21"/>
      <c r="B507" s="29">
        <f t="shared" si="8"/>
        <v>498</v>
      </c>
      <c r="C507" s="30"/>
      <c r="D507" s="29"/>
      <c r="E507" s="283"/>
      <c r="F507" s="31"/>
      <c r="G507" s="29"/>
      <c r="H507" s="29"/>
      <c r="I507" s="21"/>
      <c r="J507" s="21"/>
      <c r="K507" s="21"/>
      <c r="L507" s="21"/>
    </row>
    <row r="508" spans="1:12" ht="17.25" customHeight="1" x14ac:dyDescent="0.4">
      <c r="A508" s="21"/>
      <c r="B508" s="29">
        <f t="shared" si="8"/>
        <v>499</v>
      </c>
      <c r="C508" s="30"/>
      <c r="D508" s="29"/>
      <c r="E508" s="283"/>
      <c r="F508" s="31"/>
      <c r="G508" s="29"/>
      <c r="H508" s="29"/>
      <c r="I508" s="21"/>
      <c r="J508" s="21"/>
      <c r="K508" s="21"/>
      <c r="L508" s="21"/>
    </row>
    <row r="509" spans="1:12" ht="17.25" customHeight="1" x14ac:dyDescent="0.4">
      <c r="A509" s="21"/>
      <c r="B509" s="29">
        <f t="shared" si="8"/>
        <v>500</v>
      </c>
      <c r="C509" s="30"/>
      <c r="D509" s="29"/>
      <c r="E509" s="283"/>
      <c r="F509" s="31"/>
      <c r="G509" s="29"/>
      <c r="H509" s="29"/>
      <c r="I509" s="21"/>
      <c r="J509" s="21"/>
      <c r="K509" s="21"/>
      <c r="L509" s="21"/>
    </row>
    <row r="510" spans="1:12" ht="17.25" customHeight="1" x14ac:dyDescent="0.4">
      <c r="A510" s="21"/>
      <c r="B510" s="29">
        <f t="shared" si="8"/>
        <v>501</v>
      </c>
      <c r="C510" s="30"/>
      <c r="D510" s="29"/>
      <c r="E510" s="283"/>
      <c r="F510" s="31"/>
      <c r="G510" s="29"/>
      <c r="H510" s="29"/>
      <c r="I510" s="21"/>
      <c r="J510" s="21"/>
      <c r="K510" s="21"/>
      <c r="L510" s="21"/>
    </row>
    <row r="511" spans="1:12" ht="17.25" customHeight="1" x14ac:dyDescent="0.4">
      <c r="A511" s="21"/>
      <c r="B511" s="29">
        <f t="shared" si="8"/>
        <v>502</v>
      </c>
      <c r="C511" s="30"/>
      <c r="D511" s="29"/>
      <c r="E511" s="283"/>
      <c r="F511" s="31"/>
      <c r="G511" s="29"/>
      <c r="H511" s="29"/>
      <c r="I511" s="21"/>
      <c r="J511" s="21"/>
      <c r="K511" s="21"/>
      <c r="L511" s="21"/>
    </row>
    <row r="512" spans="1:12" ht="17.25" customHeight="1" x14ac:dyDescent="0.4">
      <c r="A512" s="21"/>
      <c r="B512" s="29">
        <f t="shared" si="8"/>
        <v>503</v>
      </c>
      <c r="C512" s="30"/>
      <c r="D512" s="29"/>
      <c r="E512" s="283"/>
      <c r="F512" s="31"/>
      <c r="G512" s="29"/>
      <c r="H512" s="29"/>
      <c r="I512" s="21"/>
      <c r="J512" s="21"/>
      <c r="K512" s="21"/>
      <c r="L512" s="21"/>
    </row>
    <row r="513" spans="1:12" ht="17.25" customHeight="1" x14ac:dyDescent="0.4">
      <c r="A513" s="21"/>
      <c r="B513" s="29">
        <f t="shared" si="8"/>
        <v>504</v>
      </c>
      <c r="C513" s="30"/>
      <c r="D513" s="29"/>
      <c r="E513" s="283"/>
      <c r="F513" s="31"/>
      <c r="G513" s="29"/>
      <c r="H513" s="29"/>
      <c r="I513" s="21"/>
      <c r="J513" s="21"/>
      <c r="K513" s="21"/>
      <c r="L513" s="21"/>
    </row>
    <row r="514" spans="1:12" ht="17.25" customHeight="1" x14ac:dyDescent="0.4">
      <c r="A514" s="21"/>
      <c r="B514" s="29">
        <f t="shared" si="8"/>
        <v>505</v>
      </c>
      <c r="C514" s="30"/>
      <c r="D514" s="29"/>
      <c r="E514" s="283"/>
      <c r="F514" s="31"/>
      <c r="G514" s="29"/>
      <c r="H514" s="29"/>
      <c r="I514" s="21"/>
      <c r="J514" s="21"/>
      <c r="K514" s="21"/>
      <c r="L514" s="21"/>
    </row>
    <row r="515" spans="1:12" ht="17.25" customHeight="1" x14ac:dyDescent="0.4">
      <c r="A515" s="21"/>
      <c r="B515" s="29">
        <f t="shared" si="8"/>
        <v>506</v>
      </c>
      <c r="C515" s="30"/>
      <c r="D515" s="29"/>
      <c r="E515" s="283"/>
      <c r="F515" s="31"/>
      <c r="G515" s="29"/>
      <c r="H515" s="29"/>
      <c r="I515" s="21"/>
      <c r="J515" s="21"/>
      <c r="K515" s="21"/>
      <c r="L515" s="21"/>
    </row>
    <row r="516" spans="1:12" ht="17.25" customHeight="1" x14ac:dyDescent="0.4">
      <c r="A516" s="21"/>
      <c r="B516" s="29">
        <f t="shared" si="8"/>
        <v>507</v>
      </c>
      <c r="C516" s="30"/>
      <c r="D516" s="29"/>
      <c r="E516" s="283"/>
      <c r="F516" s="31"/>
      <c r="G516" s="29"/>
      <c r="H516" s="29"/>
      <c r="I516" s="21"/>
      <c r="J516" s="21"/>
      <c r="K516" s="21"/>
      <c r="L516" s="21"/>
    </row>
    <row r="517" spans="1:12" ht="17.25" customHeight="1" x14ac:dyDescent="0.4">
      <c r="A517" s="21"/>
      <c r="B517" s="29">
        <f t="shared" si="8"/>
        <v>508</v>
      </c>
      <c r="C517" s="30"/>
      <c r="D517" s="29"/>
      <c r="E517" s="283"/>
      <c r="F517" s="31"/>
      <c r="G517" s="29"/>
      <c r="H517" s="29"/>
      <c r="I517" s="21"/>
      <c r="J517" s="21"/>
      <c r="K517" s="21"/>
      <c r="L517" s="21"/>
    </row>
    <row r="518" spans="1:12" ht="17.25" customHeight="1" x14ac:dyDescent="0.4">
      <c r="A518" s="21"/>
      <c r="B518" s="29">
        <f t="shared" si="8"/>
        <v>509</v>
      </c>
      <c r="C518" s="30"/>
      <c r="D518" s="29"/>
      <c r="E518" s="283"/>
      <c r="F518" s="31"/>
      <c r="G518" s="29"/>
      <c r="H518" s="29"/>
      <c r="I518" s="21"/>
      <c r="J518" s="21"/>
      <c r="K518" s="21"/>
      <c r="L518" s="21"/>
    </row>
    <row r="519" spans="1:12" ht="17.25" customHeight="1" x14ac:dyDescent="0.4">
      <c r="A519" s="21"/>
      <c r="B519" s="29">
        <f t="shared" si="8"/>
        <v>510</v>
      </c>
      <c r="C519" s="30"/>
      <c r="D519" s="29"/>
      <c r="E519" s="283"/>
      <c r="F519" s="31"/>
      <c r="G519" s="29"/>
      <c r="H519" s="29"/>
      <c r="I519" s="21"/>
      <c r="J519" s="21"/>
      <c r="K519" s="21"/>
      <c r="L519" s="21"/>
    </row>
    <row r="520" spans="1:12" ht="17.25" customHeight="1" x14ac:dyDescent="0.4">
      <c r="A520" s="21"/>
      <c r="B520" s="29">
        <f t="shared" si="8"/>
        <v>511</v>
      </c>
      <c r="C520" s="30"/>
      <c r="D520" s="29"/>
      <c r="E520" s="283"/>
      <c r="F520" s="31"/>
      <c r="G520" s="29"/>
      <c r="H520" s="29"/>
      <c r="I520" s="21"/>
      <c r="J520" s="21"/>
      <c r="K520" s="21"/>
      <c r="L520" s="21"/>
    </row>
    <row r="521" spans="1:12" ht="17.25" customHeight="1" x14ac:dyDescent="0.4">
      <c r="A521" s="21"/>
      <c r="B521" s="29">
        <f t="shared" si="8"/>
        <v>512</v>
      </c>
      <c r="C521" s="30"/>
      <c r="D521" s="29"/>
      <c r="E521" s="283"/>
      <c r="F521" s="31"/>
      <c r="G521" s="29"/>
      <c r="H521" s="29"/>
      <c r="I521" s="21"/>
      <c r="J521" s="21"/>
      <c r="K521" s="21"/>
      <c r="L521" s="21"/>
    </row>
    <row r="522" spans="1:12" ht="17.25" customHeight="1" x14ac:dyDescent="0.4">
      <c r="A522" s="21"/>
      <c r="B522" s="29">
        <f t="shared" ref="B522:B585" si="9">ROW(A513)</f>
        <v>513</v>
      </c>
      <c r="C522" s="30"/>
      <c r="D522" s="29"/>
      <c r="E522" s="283"/>
      <c r="F522" s="31"/>
      <c r="G522" s="29"/>
      <c r="H522" s="29"/>
      <c r="I522" s="21"/>
      <c r="J522" s="21"/>
      <c r="K522" s="21"/>
      <c r="L522" s="21"/>
    </row>
    <row r="523" spans="1:12" ht="17.25" customHeight="1" x14ac:dyDescent="0.4">
      <c r="A523" s="21"/>
      <c r="B523" s="29">
        <f t="shared" si="9"/>
        <v>514</v>
      </c>
      <c r="C523" s="30"/>
      <c r="D523" s="29"/>
      <c r="E523" s="283"/>
      <c r="F523" s="31"/>
      <c r="G523" s="29"/>
      <c r="H523" s="29"/>
      <c r="I523" s="21"/>
      <c r="J523" s="21"/>
      <c r="K523" s="21"/>
      <c r="L523" s="21"/>
    </row>
    <row r="524" spans="1:12" ht="17.25" customHeight="1" x14ac:dyDescent="0.4">
      <c r="A524" s="21"/>
      <c r="B524" s="29">
        <f t="shared" si="9"/>
        <v>515</v>
      </c>
      <c r="C524" s="30"/>
      <c r="D524" s="29"/>
      <c r="E524" s="283"/>
      <c r="F524" s="31"/>
      <c r="G524" s="29"/>
      <c r="H524" s="29"/>
      <c r="I524" s="21"/>
      <c r="J524" s="21"/>
      <c r="K524" s="21"/>
      <c r="L524" s="21"/>
    </row>
    <row r="525" spans="1:12" ht="17.25" customHeight="1" x14ac:dyDescent="0.4">
      <c r="A525" s="21"/>
      <c r="B525" s="29">
        <f t="shared" si="9"/>
        <v>516</v>
      </c>
      <c r="C525" s="30"/>
      <c r="D525" s="29"/>
      <c r="E525" s="283"/>
      <c r="F525" s="31"/>
      <c r="G525" s="29"/>
      <c r="H525" s="29"/>
      <c r="I525" s="21"/>
      <c r="J525" s="21"/>
      <c r="K525" s="21"/>
      <c r="L525" s="21"/>
    </row>
    <row r="526" spans="1:12" ht="17.25" customHeight="1" x14ac:dyDescent="0.4">
      <c r="A526" s="21"/>
      <c r="B526" s="29">
        <f t="shared" si="9"/>
        <v>517</v>
      </c>
      <c r="C526" s="30"/>
      <c r="D526" s="29"/>
      <c r="E526" s="283"/>
      <c r="F526" s="31"/>
      <c r="G526" s="29"/>
      <c r="H526" s="29"/>
      <c r="I526" s="21"/>
      <c r="J526" s="21"/>
      <c r="K526" s="21"/>
      <c r="L526" s="21"/>
    </row>
    <row r="527" spans="1:12" ht="17.25" customHeight="1" x14ac:dyDescent="0.4">
      <c r="A527" s="21"/>
      <c r="B527" s="29">
        <f t="shared" si="9"/>
        <v>518</v>
      </c>
      <c r="C527" s="30"/>
      <c r="D527" s="29"/>
      <c r="E527" s="283"/>
      <c r="F527" s="31"/>
      <c r="G527" s="29"/>
      <c r="H527" s="29"/>
      <c r="I527" s="21"/>
      <c r="J527" s="21"/>
      <c r="K527" s="21"/>
      <c r="L527" s="21"/>
    </row>
    <row r="528" spans="1:12" ht="17.25" customHeight="1" x14ac:dyDescent="0.4">
      <c r="A528" s="21"/>
      <c r="B528" s="29">
        <f t="shared" si="9"/>
        <v>519</v>
      </c>
      <c r="C528" s="30"/>
      <c r="D528" s="29"/>
      <c r="E528" s="283"/>
      <c r="F528" s="31"/>
      <c r="G528" s="29"/>
      <c r="H528" s="29"/>
      <c r="I528" s="21"/>
      <c r="J528" s="21"/>
      <c r="K528" s="21"/>
      <c r="L528" s="21"/>
    </row>
    <row r="529" spans="1:12" ht="17.25" customHeight="1" x14ac:dyDescent="0.4">
      <c r="A529" s="21"/>
      <c r="B529" s="29">
        <f t="shared" si="9"/>
        <v>520</v>
      </c>
      <c r="C529" s="30"/>
      <c r="D529" s="29"/>
      <c r="E529" s="283"/>
      <c r="F529" s="31"/>
      <c r="G529" s="29"/>
      <c r="H529" s="29"/>
      <c r="I529" s="21"/>
      <c r="J529" s="21"/>
      <c r="K529" s="21"/>
      <c r="L529" s="21"/>
    </row>
    <row r="530" spans="1:12" ht="17.25" customHeight="1" x14ac:dyDescent="0.4">
      <c r="A530" s="21"/>
      <c r="B530" s="29">
        <f t="shared" si="9"/>
        <v>521</v>
      </c>
      <c r="C530" s="30"/>
      <c r="D530" s="29"/>
      <c r="E530" s="283"/>
      <c r="F530" s="31"/>
      <c r="G530" s="29"/>
      <c r="H530" s="29"/>
      <c r="I530" s="21"/>
      <c r="J530" s="21"/>
      <c r="K530" s="21"/>
      <c r="L530" s="21"/>
    </row>
    <row r="531" spans="1:12" ht="17.25" customHeight="1" x14ac:dyDescent="0.4">
      <c r="A531" s="21"/>
      <c r="B531" s="29">
        <f t="shared" si="9"/>
        <v>522</v>
      </c>
      <c r="C531" s="30"/>
      <c r="D531" s="29"/>
      <c r="E531" s="283"/>
      <c r="F531" s="31"/>
      <c r="G531" s="29"/>
      <c r="H531" s="29"/>
      <c r="I531" s="21"/>
      <c r="J531" s="21"/>
      <c r="K531" s="21"/>
      <c r="L531" s="21"/>
    </row>
    <row r="532" spans="1:12" ht="17.25" customHeight="1" x14ac:dyDescent="0.4">
      <c r="A532" s="21"/>
      <c r="B532" s="29">
        <f t="shared" si="9"/>
        <v>523</v>
      </c>
      <c r="C532" s="30"/>
      <c r="D532" s="29"/>
      <c r="E532" s="283"/>
      <c r="F532" s="31"/>
      <c r="G532" s="29"/>
      <c r="H532" s="29"/>
      <c r="I532" s="21"/>
      <c r="J532" s="21"/>
      <c r="K532" s="21"/>
      <c r="L532" s="21"/>
    </row>
    <row r="533" spans="1:12" ht="17.25" customHeight="1" x14ac:dyDescent="0.4">
      <c r="A533" s="21"/>
      <c r="B533" s="29">
        <f t="shared" si="9"/>
        <v>524</v>
      </c>
      <c r="C533" s="30"/>
      <c r="D533" s="29"/>
      <c r="E533" s="283"/>
      <c r="F533" s="31"/>
      <c r="G533" s="29"/>
      <c r="H533" s="29"/>
      <c r="I533" s="21"/>
      <c r="J533" s="21"/>
      <c r="K533" s="21"/>
      <c r="L533" s="21"/>
    </row>
    <row r="534" spans="1:12" ht="17.25" customHeight="1" x14ac:dyDescent="0.4">
      <c r="A534" s="21"/>
      <c r="B534" s="29">
        <f t="shared" si="9"/>
        <v>525</v>
      </c>
      <c r="C534" s="30"/>
      <c r="D534" s="29"/>
      <c r="E534" s="283"/>
      <c r="F534" s="31"/>
      <c r="G534" s="29"/>
      <c r="H534" s="29"/>
      <c r="I534" s="21"/>
      <c r="J534" s="21"/>
      <c r="K534" s="21"/>
      <c r="L534" s="21"/>
    </row>
    <row r="535" spans="1:12" ht="17.25" customHeight="1" x14ac:dyDescent="0.4">
      <c r="A535" s="21"/>
      <c r="B535" s="29">
        <f t="shared" si="9"/>
        <v>526</v>
      </c>
      <c r="C535" s="30"/>
      <c r="D535" s="29"/>
      <c r="E535" s="283"/>
      <c r="F535" s="31"/>
      <c r="G535" s="29"/>
      <c r="H535" s="29"/>
      <c r="I535" s="21"/>
      <c r="J535" s="21"/>
      <c r="K535" s="21"/>
      <c r="L535" s="21"/>
    </row>
    <row r="536" spans="1:12" ht="17.25" customHeight="1" x14ac:dyDescent="0.4">
      <c r="A536" s="21"/>
      <c r="B536" s="29">
        <f t="shared" si="9"/>
        <v>527</v>
      </c>
      <c r="C536" s="30"/>
      <c r="D536" s="29"/>
      <c r="E536" s="283"/>
      <c r="F536" s="31"/>
      <c r="G536" s="29"/>
      <c r="H536" s="29"/>
      <c r="I536" s="21"/>
      <c r="J536" s="21"/>
      <c r="K536" s="21"/>
      <c r="L536" s="21"/>
    </row>
    <row r="537" spans="1:12" ht="17.25" customHeight="1" x14ac:dyDescent="0.4">
      <c r="A537" s="21"/>
      <c r="B537" s="29">
        <f t="shared" si="9"/>
        <v>528</v>
      </c>
      <c r="C537" s="30"/>
      <c r="D537" s="29"/>
      <c r="E537" s="283"/>
      <c r="F537" s="31"/>
      <c r="G537" s="29"/>
      <c r="H537" s="29"/>
      <c r="I537" s="21"/>
      <c r="J537" s="21"/>
      <c r="K537" s="21"/>
      <c r="L537" s="21"/>
    </row>
    <row r="538" spans="1:12" ht="17.25" customHeight="1" x14ac:dyDescent="0.4">
      <c r="A538" s="21"/>
      <c r="B538" s="29">
        <f t="shared" si="9"/>
        <v>529</v>
      </c>
      <c r="C538" s="30"/>
      <c r="D538" s="29"/>
      <c r="E538" s="283"/>
      <c r="F538" s="31"/>
      <c r="G538" s="29"/>
      <c r="H538" s="29"/>
      <c r="I538" s="21"/>
      <c r="J538" s="21"/>
      <c r="K538" s="21"/>
      <c r="L538" s="21"/>
    </row>
    <row r="539" spans="1:12" ht="17.25" customHeight="1" x14ac:dyDescent="0.4">
      <c r="A539" s="21"/>
      <c r="B539" s="29">
        <f t="shared" si="9"/>
        <v>530</v>
      </c>
      <c r="C539" s="30"/>
      <c r="D539" s="29"/>
      <c r="E539" s="283"/>
      <c r="F539" s="31"/>
      <c r="G539" s="29"/>
      <c r="H539" s="29"/>
      <c r="I539" s="21"/>
      <c r="J539" s="21"/>
      <c r="K539" s="21"/>
      <c r="L539" s="21"/>
    </row>
    <row r="540" spans="1:12" ht="17.25" customHeight="1" x14ac:dyDescent="0.4">
      <c r="A540" s="21"/>
      <c r="B540" s="29">
        <f t="shared" si="9"/>
        <v>531</v>
      </c>
      <c r="C540" s="30"/>
      <c r="D540" s="29"/>
      <c r="E540" s="283"/>
      <c r="F540" s="31"/>
      <c r="G540" s="29"/>
      <c r="H540" s="29"/>
      <c r="I540" s="21"/>
      <c r="J540" s="21"/>
      <c r="K540" s="21"/>
      <c r="L540" s="21"/>
    </row>
    <row r="541" spans="1:12" ht="17.25" customHeight="1" x14ac:dyDescent="0.4">
      <c r="A541" s="21"/>
      <c r="B541" s="29">
        <f t="shared" si="9"/>
        <v>532</v>
      </c>
      <c r="C541" s="30"/>
      <c r="D541" s="29"/>
      <c r="E541" s="283"/>
      <c r="F541" s="31"/>
      <c r="G541" s="29"/>
      <c r="H541" s="29"/>
      <c r="I541" s="21"/>
      <c r="J541" s="21"/>
      <c r="K541" s="21"/>
      <c r="L541" s="21"/>
    </row>
    <row r="542" spans="1:12" ht="17.25" customHeight="1" x14ac:dyDescent="0.4">
      <c r="A542" s="21"/>
      <c r="B542" s="29">
        <f t="shared" si="9"/>
        <v>533</v>
      </c>
      <c r="C542" s="30"/>
      <c r="D542" s="29"/>
      <c r="E542" s="283"/>
      <c r="F542" s="31"/>
      <c r="G542" s="29"/>
      <c r="H542" s="29"/>
      <c r="I542" s="21"/>
      <c r="J542" s="21"/>
      <c r="K542" s="21"/>
      <c r="L542" s="21"/>
    </row>
    <row r="543" spans="1:12" ht="17.25" customHeight="1" x14ac:dyDescent="0.4">
      <c r="A543" s="21"/>
      <c r="B543" s="29">
        <f t="shared" si="9"/>
        <v>534</v>
      </c>
      <c r="C543" s="30"/>
      <c r="D543" s="29"/>
      <c r="E543" s="283"/>
      <c r="F543" s="31"/>
      <c r="G543" s="29"/>
      <c r="H543" s="29"/>
      <c r="I543" s="21"/>
      <c r="J543" s="21"/>
      <c r="K543" s="21"/>
      <c r="L543" s="21"/>
    </row>
    <row r="544" spans="1:12" ht="17.25" customHeight="1" x14ac:dyDescent="0.4">
      <c r="A544" s="21"/>
      <c r="B544" s="29">
        <f t="shared" si="9"/>
        <v>535</v>
      </c>
      <c r="C544" s="30"/>
      <c r="D544" s="29"/>
      <c r="E544" s="283"/>
      <c r="F544" s="31"/>
      <c r="G544" s="29"/>
      <c r="H544" s="29"/>
      <c r="I544" s="21"/>
      <c r="J544" s="21"/>
      <c r="K544" s="21"/>
      <c r="L544" s="21"/>
    </row>
    <row r="545" spans="1:12" ht="17.25" customHeight="1" x14ac:dyDescent="0.4">
      <c r="A545" s="21"/>
      <c r="B545" s="29">
        <f t="shared" si="9"/>
        <v>536</v>
      </c>
      <c r="C545" s="30"/>
      <c r="D545" s="29"/>
      <c r="E545" s="283"/>
      <c r="F545" s="31"/>
      <c r="G545" s="29"/>
      <c r="H545" s="29"/>
      <c r="I545" s="21"/>
      <c r="J545" s="21"/>
      <c r="K545" s="21"/>
      <c r="L545" s="21"/>
    </row>
    <row r="546" spans="1:12" ht="17.25" customHeight="1" x14ac:dyDescent="0.4">
      <c r="A546" s="21"/>
      <c r="B546" s="29">
        <f t="shared" si="9"/>
        <v>537</v>
      </c>
      <c r="C546" s="30"/>
      <c r="D546" s="29"/>
      <c r="E546" s="283"/>
      <c r="F546" s="31"/>
      <c r="G546" s="29"/>
      <c r="H546" s="29"/>
      <c r="I546" s="21"/>
      <c r="J546" s="21"/>
      <c r="K546" s="21"/>
      <c r="L546" s="21"/>
    </row>
    <row r="547" spans="1:12" ht="17.25" customHeight="1" x14ac:dyDescent="0.4">
      <c r="A547" s="21"/>
      <c r="B547" s="29">
        <f t="shared" si="9"/>
        <v>538</v>
      </c>
      <c r="C547" s="30"/>
      <c r="D547" s="29"/>
      <c r="E547" s="283"/>
      <c r="F547" s="31"/>
      <c r="G547" s="29"/>
      <c r="H547" s="29"/>
      <c r="I547" s="21"/>
      <c r="J547" s="21"/>
      <c r="K547" s="21"/>
      <c r="L547" s="21"/>
    </row>
    <row r="548" spans="1:12" ht="17.25" customHeight="1" x14ac:dyDescent="0.4">
      <c r="A548" s="21"/>
      <c r="B548" s="29">
        <f t="shared" si="9"/>
        <v>539</v>
      </c>
      <c r="C548" s="30"/>
      <c r="D548" s="29"/>
      <c r="E548" s="283"/>
      <c r="F548" s="31"/>
      <c r="G548" s="29"/>
      <c r="H548" s="29"/>
      <c r="I548" s="21"/>
      <c r="J548" s="21"/>
      <c r="K548" s="21"/>
      <c r="L548" s="21"/>
    </row>
    <row r="549" spans="1:12" ht="17.25" customHeight="1" x14ac:dyDescent="0.4">
      <c r="A549" s="21"/>
      <c r="B549" s="29">
        <f t="shared" si="9"/>
        <v>540</v>
      </c>
      <c r="C549" s="30"/>
      <c r="D549" s="29"/>
      <c r="E549" s="283"/>
      <c r="F549" s="31"/>
      <c r="G549" s="29"/>
      <c r="H549" s="29"/>
      <c r="I549" s="21"/>
      <c r="J549" s="21"/>
      <c r="K549" s="21"/>
      <c r="L549" s="21"/>
    </row>
    <row r="550" spans="1:12" ht="17.25" customHeight="1" x14ac:dyDescent="0.4">
      <c r="A550" s="21"/>
      <c r="B550" s="29">
        <f t="shared" si="9"/>
        <v>541</v>
      </c>
      <c r="C550" s="30"/>
      <c r="D550" s="29"/>
      <c r="E550" s="283"/>
      <c r="F550" s="31"/>
      <c r="G550" s="29"/>
      <c r="H550" s="29"/>
      <c r="I550" s="21"/>
      <c r="J550" s="21"/>
      <c r="K550" s="21"/>
      <c r="L550" s="21"/>
    </row>
    <row r="551" spans="1:12" ht="17.25" customHeight="1" x14ac:dyDescent="0.4">
      <c r="A551" s="21"/>
      <c r="B551" s="29">
        <f t="shared" si="9"/>
        <v>542</v>
      </c>
      <c r="C551" s="30"/>
      <c r="D551" s="29"/>
      <c r="E551" s="283"/>
      <c r="F551" s="31"/>
      <c r="G551" s="29"/>
      <c r="H551" s="29"/>
      <c r="I551" s="21"/>
      <c r="J551" s="21"/>
      <c r="K551" s="21"/>
      <c r="L551" s="21"/>
    </row>
    <row r="552" spans="1:12" ht="17.25" customHeight="1" x14ac:dyDescent="0.4">
      <c r="A552" s="21"/>
      <c r="B552" s="29">
        <f t="shared" si="9"/>
        <v>543</v>
      </c>
      <c r="C552" s="30"/>
      <c r="D552" s="29"/>
      <c r="E552" s="283"/>
      <c r="F552" s="31"/>
      <c r="G552" s="29"/>
      <c r="H552" s="29"/>
      <c r="I552" s="21"/>
      <c r="J552" s="21"/>
      <c r="K552" s="21"/>
      <c r="L552" s="21"/>
    </row>
    <row r="553" spans="1:12" ht="17.25" customHeight="1" x14ac:dyDescent="0.4">
      <c r="A553" s="21"/>
      <c r="B553" s="29">
        <f t="shared" si="9"/>
        <v>544</v>
      </c>
      <c r="C553" s="30"/>
      <c r="D553" s="29"/>
      <c r="E553" s="283"/>
      <c r="F553" s="31"/>
      <c r="G553" s="29"/>
      <c r="H553" s="29"/>
      <c r="I553" s="21"/>
      <c r="J553" s="21"/>
      <c r="K553" s="21"/>
      <c r="L553" s="21"/>
    </row>
    <row r="554" spans="1:12" ht="17.25" customHeight="1" x14ac:dyDescent="0.4">
      <c r="A554" s="21"/>
      <c r="B554" s="29">
        <f t="shared" si="9"/>
        <v>545</v>
      </c>
      <c r="C554" s="30"/>
      <c r="D554" s="29"/>
      <c r="E554" s="283"/>
      <c r="F554" s="31"/>
      <c r="G554" s="29"/>
      <c r="H554" s="29"/>
      <c r="I554" s="21"/>
      <c r="J554" s="21"/>
      <c r="K554" s="21"/>
      <c r="L554" s="21"/>
    </row>
    <row r="555" spans="1:12" ht="17.25" customHeight="1" x14ac:dyDescent="0.4">
      <c r="A555" s="21"/>
      <c r="B555" s="29">
        <f t="shared" si="9"/>
        <v>546</v>
      </c>
      <c r="C555" s="30"/>
      <c r="D555" s="29"/>
      <c r="E555" s="283"/>
      <c r="F555" s="31"/>
      <c r="G555" s="29"/>
      <c r="H555" s="29"/>
      <c r="I555" s="21"/>
      <c r="J555" s="21"/>
      <c r="K555" s="21"/>
      <c r="L555" s="21"/>
    </row>
    <row r="556" spans="1:12" ht="17.25" customHeight="1" x14ac:dyDescent="0.4">
      <c r="A556" s="21"/>
      <c r="B556" s="29">
        <f t="shared" si="9"/>
        <v>547</v>
      </c>
      <c r="C556" s="30"/>
      <c r="D556" s="29"/>
      <c r="E556" s="283"/>
      <c r="F556" s="31"/>
      <c r="G556" s="29"/>
      <c r="H556" s="29"/>
      <c r="I556" s="21"/>
      <c r="J556" s="21"/>
      <c r="K556" s="21"/>
      <c r="L556" s="21"/>
    </row>
    <row r="557" spans="1:12" ht="17.25" customHeight="1" x14ac:dyDescent="0.4">
      <c r="A557" s="21"/>
      <c r="B557" s="29">
        <f t="shared" si="9"/>
        <v>548</v>
      </c>
      <c r="C557" s="30"/>
      <c r="D557" s="29"/>
      <c r="E557" s="283"/>
      <c r="F557" s="31"/>
      <c r="G557" s="29"/>
      <c r="H557" s="29"/>
      <c r="I557" s="21"/>
      <c r="J557" s="21"/>
      <c r="K557" s="21"/>
      <c r="L557" s="21"/>
    </row>
    <row r="558" spans="1:12" ht="17.25" customHeight="1" x14ac:dyDescent="0.4">
      <c r="A558" s="21"/>
      <c r="B558" s="29">
        <f t="shared" si="9"/>
        <v>549</v>
      </c>
      <c r="C558" s="30"/>
      <c r="D558" s="29"/>
      <c r="E558" s="283"/>
      <c r="F558" s="31"/>
      <c r="G558" s="29"/>
      <c r="H558" s="29"/>
      <c r="I558" s="21"/>
      <c r="J558" s="21"/>
      <c r="K558" s="21"/>
      <c r="L558" s="21"/>
    </row>
    <row r="559" spans="1:12" ht="17.25" customHeight="1" x14ac:dyDescent="0.4">
      <c r="A559" s="21"/>
      <c r="B559" s="29">
        <f t="shared" si="9"/>
        <v>550</v>
      </c>
      <c r="C559" s="30"/>
      <c r="D559" s="29"/>
      <c r="E559" s="283"/>
      <c r="F559" s="31"/>
      <c r="G559" s="29"/>
      <c r="H559" s="29"/>
      <c r="I559" s="21"/>
      <c r="J559" s="21"/>
      <c r="K559" s="21"/>
      <c r="L559" s="21"/>
    </row>
    <row r="560" spans="1:12" ht="17.25" customHeight="1" x14ac:dyDescent="0.4">
      <c r="A560" s="21"/>
      <c r="B560" s="29">
        <f t="shared" si="9"/>
        <v>551</v>
      </c>
      <c r="C560" s="30"/>
      <c r="D560" s="29"/>
      <c r="E560" s="283"/>
      <c r="F560" s="31"/>
      <c r="G560" s="29"/>
      <c r="H560" s="29"/>
      <c r="I560" s="21"/>
      <c r="J560" s="21"/>
      <c r="K560" s="21"/>
      <c r="L560" s="21"/>
    </row>
    <row r="561" spans="1:12" ht="17.25" customHeight="1" x14ac:dyDescent="0.4">
      <c r="A561" s="21"/>
      <c r="B561" s="29">
        <f t="shared" si="9"/>
        <v>552</v>
      </c>
      <c r="C561" s="30"/>
      <c r="D561" s="29"/>
      <c r="E561" s="283"/>
      <c r="F561" s="31"/>
      <c r="G561" s="29"/>
      <c r="H561" s="29"/>
      <c r="I561" s="21"/>
      <c r="J561" s="21"/>
      <c r="K561" s="21"/>
      <c r="L561" s="21"/>
    </row>
    <row r="562" spans="1:12" ht="17.25" customHeight="1" x14ac:dyDescent="0.4">
      <c r="A562" s="21"/>
      <c r="B562" s="29">
        <f t="shared" si="9"/>
        <v>553</v>
      </c>
      <c r="C562" s="30"/>
      <c r="D562" s="29"/>
      <c r="E562" s="283"/>
      <c r="F562" s="31"/>
      <c r="G562" s="29"/>
      <c r="H562" s="29"/>
      <c r="I562" s="21"/>
      <c r="J562" s="21"/>
      <c r="K562" s="21"/>
      <c r="L562" s="21"/>
    </row>
    <row r="563" spans="1:12" ht="17.25" customHeight="1" x14ac:dyDescent="0.4">
      <c r="A563" s="21"/>
      <c r="B563" s="29">
        <f t="shared" si="9"/>
        <v>554</v>
      </c>
      <c r="C563" s="30"/>
      <c r="D563" s="29"/>
      <c r="E563" s="283"/>
      <c r="F563" s="31"/>
      <c r="G563" s="29"/>
      <c r="H563" s="29"/>
      <c r="I563" s="21"/>
      <c r="J563" s="21"/>
      <c r="K563" s="21"/>
      <c r="L563" s="21"/>
    </row>
    <row r="564" spans="1:12" ht="17.25" customHeight="1" x14ac:dyDescent="0.4">
      <c r="A564" s="21"/>
      <c r="B564" s="29">
        <f t="shared" si="9"/>
        <v>555</v>
      </c>
      <c r="C564" s="30"/>
      <c r="D564" s="29"/>
      <c r="E564" s="283"/>
      <c r="F564" s="31"/>
      <c r="G564" s="29"/>
      <c r="H564" s="29"/>
      <c r="I564" s="21"/>
      <c r="J564" s="21"/>
      <c r="K564" s="21"/>
      <c r="L564" s="21"/>
    </row>
    <row r="565" spans="1:12" ht="17.25" customHeight="1" x14ac:dyDescent="0.4">
      <c r="A565" s="21"/>
      <c r="B565" s="29">
        <f t="shared" si="9"/>
        <v>556</v>
      </c>
      <c r="C565" s="30"/>
      <c r="D565" s="29"/>
      <c r="E565" s="283"/>
      <c r="F565" s="31"/>
      <c r="G565" s="29"/>
      <c r="H565" s="29"/>
      <c r="I565" s="21"/>
      <c r="J565" s="21"/>
      <c r="K565" s="21"/>
      <c r="L565" s="21"/>
    </row>
    <row r="566" spans="1:12" ht="17.25" customHeight="1" x14ac:dyDescent="0.4">
      <c r="A566" s="21"/>
      <c r="B566" s="29">
        <f t="shared" si="9"/>
        <v>557</v>
      </c>
      <c r="C566" s="30"/>
      <c r="D566" s="29"/>
      <c r="E566" s="283"/>
      <c r="F566" s="31"/>
      <c r="G566" s="29"/>
      <c r="H566" s="29"/>
      <c r="I566" s="21"/>
      <c r="J566" s="21"/>
      <c r="K566" s="21"/>
      <c r="L566" s="21"/>
    </row>
    <row r="567" spans="1:12" ht="17.25" customHeight="1" x14ac:dyDescent="0.4">
      <c r="A567" s="21"/>
      <c r="B567" s="29">
        <f t="shared" si="9"/>
        <v>558</v>
      </c>
      <c r="C567" s="30"/>
      <c r="D567" s="29"/>
      <c r="E567" s="283"/>
      <c r="F567" s="31"/>
      <c r="G567" s="29"/>
      <c r="H567" s="29"/>
      <c r="I567" s="21"/>
      <c r="J567" s="21"/>
      <c r="K567" s="21"/>
      <c r="L567" s="21"/>
    </row>
    <row r="568" spans="1:12" ht="17.25" customHeight="1" x14ac:dyDescent="0.4">
      <c r="A568" s="21"/>
      <c r="B568" s="29">
        <f t="shared" si="9"/>
        <v>559</v>
      </c>
      <c r="C568" s="30"/>
      <c r="D568" s="29"/>
      <c r="E568" s="283"/>
      <c r="F568" s="31"/>
      <c r="G568" s="29"/>
      <c r="H568" s="29"/>
      <c r="I568" s="21"/>
      <c r="J568" s="21"/>
      <c r="K568" s="21"/>
      <c r="L568" s="21"/>
    </row>
    <row r="569" spans="1:12" ht="17.25" customHeight="1" x14ac:dyDescent="0.4">
      <c r="A569" s="21"/>
      <c r="B569" s="29">
        <f t="shared" si="9"/>
        <v>560</v>
      </c>
      <c r="C569" s="30"/>
      <c r="D569" s="29"/>
      <c r="E569" s="283"/>
      <c r="F569" s="31"/>
      <c r="G569" s="29"/>
      <c r="H569" s="29"/>
      <c r="I569" s="21"/>
      <c r="J569" s="21"/>
      <c r="K569" s="21"/>
      <c r="L569" s="21"/>
    </row>
    <row r="570" spans="1:12" ht="17.25" customHeight="1" x14ac:dyDescent="0.4">
      <c r="A570" s="21"/>
      <c r="B570" s="29">
        <f t="shared" si="9"/>
        <v>561</v>
      </c>
      <c r="C570" s="30"/>
      <c r="D570" s="29"/>
      <c r="E570" s="283"/>
      <c r="F570" s="31"/>
      <c r="G570" s="29"/>
      <c r="H570" s="29"/>
      <c r="I570" s="21"/>
      <c r="J570" s="21"/>
      <c r="K570" s="21"/>
      <c r="L570" s="21"/>
    </row>
    <row r="571" spans="1:12" ht="17.25" customHeight="1" x14ac:dyDescent="0.4">
      <c r="A571" s="21"/>
      <c r="B571" s="29">
        <f t="shared" si="9"/>
        <v>562</v>
      </c>
      <c r="C571" s="30"/>
      <c r="D571" s="29"/>
      <c r="E571" s="283"/>
      <c r="F571" s="31"/>
      <c r="G571" s="29"/>
      <c r="H571" s="29"/>
      <c r="I571" s="21"/>
      <c r="J571" s="21"/>
      <c r="K571" s="21"/>
      <c r="L571" s="21"/>
    </row>
    <row r="572" spans="1:12" ht="17.25" customHeight="1" x14ac:dyDescent="0.4">
      <c r="A572" s="21"/>
      <c r="B572" s="29">
        <f t="shared" si="9"/>
        <v>563</v>
      </c>
      <c r="C572" s="30"/>
      <c r="D572" s="29"/>
      <c r="E572" s="283"/>
      <c r="F572" s="31"/>
      <c r="G572" s="29"/>
      <c r="H572" s="29"/>
      <c r="I572" s="21"/>
      <c r="J572" s="21"/>
      <c r="K572" s="21"/>
      <c r="L572" s="21"/>
    </row>
    <row r="573" spans="1:12" ht="17.25" customHeight="1" x14ac:dyDescent="0.4">
      <c r="A573" s="21"/>
      <c r="B573" s="29">
        <f t="shared" si="9"/>
        <v>564</v>
      </c>
      <c r="C573" s="30"/>
      <c r="D573" s="29"/>
      <c r="E573" s="283"/>
      <c r="F573" s="31"/>
      <c r="G573" s="29"/>
      <c r="H573" s="29"/>
      <c r="I573" s="21"/>
      <c r="J573" s="21"/>
      <c r="K573" s="21"/>
      <c r="L573" s="21"/>
    </row>
    <row r="574" spans="1:12" ht="17.25" customHeight="1" x14ac:dyDescent="0.4">
      <c r="A574" s="21"/>
      <c r="B574" s="29">
        <f t="shared" si="9"/>
        <v>565</v>
      </c>
      <c r="C574" s="30"/>
      <c r="D574" s="29"/>
      <c r="E574" s="283"/>
      <c r="F574" s="31"/>
      <c r="G574" s="29"/>
      <c r="H574" s="29"/>
      <c r="I574" s="21"/>
      <c r="J574" s="21"/>
      <c r="K574" s="21"/>
      <c r="L574" s="21"/>
    </row>
    <row r="575" spans="1:12" ht="17.25" customHeight="1" x14ac:dyDescent="0.4">
      <c r="A575" s="21"/>
      <c r="B575" s="29">
        <f t="shared" si="9"/>
        <v>566</v>
      </c>
      <c r="C575" s="30"/>
      <c r="D575" s="29"/>
      <c r="E575" s="283"/>
      <c r="F575" s="31"/>
      <c r="G575" s="29"/>
      <c r="H575" s="29"/>
      <c r="I575" s="21"/>
      <c r="J575" s="21"/>
      <c r="K575" s="21"/>
      <c r="L575" s="21"/>
    </row>
    <row r="576" spans="1:12" ht="17.25" customHeight="1" x14ac:dyDescent="0.4">
      <c r="A576" s="21"/>
      <c r="B576" s="29">
        <f t="shared" si="9"/>
        <v>567</v>
      </c>
      <c r="C576" s="30"/>
      <c r="D576" s="29"/>
      <c r="E576" s="283"/>
      <c r="F576" s="31"/>
      <c r="G576" s="29"/>
      <c r="H576" s="29"/>
      <c r="I576" s="21"/>
      <c r="J576" s="21"/>
      <c r="K576" s="21"/>
      <c r="L576" s="21"/>
    </row>
    <row r="577" spans="1:12" ht="17.25" customHeight="1" x14ac:dyDescent="0.4">
      <c r="A577" s="21"/>
      <c r="B577" s="29">
        <f t="shared" si="9"/>
        <v>568</v>
      </c>
      <c r="C577" s="30"/>
      <c r="D577" s="29"/>
      <c r="E577" s="283"/>
      <c r="F577" s="31"/>
      <c r="G577" s="29"/>
      <c r="H577" s="29"/>
      <c r="I577" s="21"/>
      <c r="J577" s="21"/>
      <c r="K577" s="21"/>
      <c r="L577" s="21"/>
    </row>
    <row r="578" spans="1:12" ht="17.25" customHeight="1" x14ac:dyDescent="0.4">
      <c r="A578" s="21"/>
      <c r="B578" s="29">
        <f t="shared" si="9"/>
        <v>569</v>
      </c>
      <c r="C578" s="30"/>
      <c r="D578" s="29"/>
      <c r="E578" s="283"/>
      <c r="F578" s="31"/>
      <c r="G578" s="29"/>
      <c r="H578" s="29"/>
      <c r="I578" s="21"/>
      <c r="J578" s="21"/>
      <c r="K578" s="21"/>
      <c r="L578" s="21"/>
    </row>
    <row r="579" spans="1:12" ht="17.25" customHeight="1" x14ac:dyDescent="0.4">
      <c r="A579" s="21"/>
      <c r="B579" s="29">
        <f t="shared" si="9"/>
        <v>570</v>
      </c>
      <c r="C579" s="30"/>
      <c r="D579" s="29"/>
      <c r="E579" s="283"/>
      <c r="F579" s="31"/>
      <c r="G579" s="29"/>
      <c r="H579" s="29"/>
      <c r="I579" s="21"/>
      <c r="J579" s="21"/>
      <c r="K579" s="21"/>
      <c r="L579" s="21"/>
    </row>
    <row r="580" spans="1:12" ht="17.25" customHeight="1" x14ac:dyDescent="0.4">
      <c r="A580" s="21"/>
      <c r="B580" s="29">
        <f t="shared" si="9"/>
        <v>571</v>
      </c>
      <c r="C580" s="30"/>
      <c r="D580" s="29"/>
      <c r="E580" s="283"/>
      <c r="F580" s="31"/>
      <c r="G580" s="29"/>
      <c r="H580" s="29"/>
      <c r="I580" s="21"/>
      <c r="J580" s="21"/>
      <c r="K580" s="21"/>
      <c r="L580" s="21"/>
    </row>
    <row r="581" spans="1:12" ht="17.25" customHeight="1" x14ac:dyDescent="0.4">
      <c r="A581" s="21"/>
      <c r="B581" s="29">
        <f t="shared" si="9"/>
        <v>572</v>
      </c>
      <c r="C581" s="30"/>
      <c r="D581" s="29"/>
      <c r="E581" s="283"/>
      <c r="F581" s="31"/>
      <c r="G581" s="29"/>
      <c r="H581" s="29"/>
      <c r="I581" s="21"/>
      <c r="J581" s="21"/>
      <c r="K581" s="21"/>
      <c r="L581" s="21"/>
    </row>
    <row r="582" spans="1:12" ht="17.25" customHeight="1" x14ac:dyDescent="0.4">
      <c r="A582" s="21"/>
      <c r="B582" s="29">
        <f t="shared" si="9"/>
        <v>573</v>
      </c>
      <c r="C582" s="30"/>
      <c r="D582" s="29"/>
      <c r="E582" s="283"/>
      <c r="F582" s="31"/>
      <c r="G582" s="29"/>
      <c r="H582" s="29"/>
      <c r="I582" s="21"/>
      <c r="J582" s="21"/>
      <c r="K582" s="21"/>
      <c r="L582" s="21"/>
    </row>
    <row r="583" spans="1:12" ht="17.25" customHeight="1" x14ac:dyDescent="0.4">
      <c r="A583" s="21"/>
      <c r="B583" s="29">
        <f t="shared" si="9"/>
        <v>574</v>
      </c>
      <c r="C583" s="30"/>
      <c r="D583" s="29"/>
      <c r="E583" s="283"/>
      <c r="F583" s="31"/>
      <c r="G583" s="29"/>
      <c r="H583" s="29"/>
      <c r="I583" s="21"/>
      <c r="J583" s="21"/>
      <c r="K583" s="21"/>
      <c r="L583" s="21"/>
    </row>
    <row r="584" spans="1:12" ht="17.25" customHeight="1" x14ac:dyDescent="0.4">
      <c r="A584" s="21"/>
      <c r="B584" s="29">
        <f t="shared" si="9"/>
        <v>575</v>
      </c>
      <c r="C584" s="30"/>
      <c r="D584" s="29"/>
      <c r="E584" s="283"/>
      <c r="F584" s="31"/>
      <c r="G584" s="29"/>
      <c r="H584" s="29"/>
      <c r="I584" s="21"/>
      <c r="J584" s="21"/>
      <c r="K584" s="21"/>
      <c r="L584" s="21"/>
    </row>
    <row r="585" spans="1:12" ht="17.25" customHeight="1" x14ac:dyDescent="0.4">
      <c r="A585" s="21"/>
      <c r="B585" s="29">
        <f t="shared" si="9"/>
        <v>576</v>
      </c>
      <c r="C585" s="30"/>
      <c r="D585" s="29"/>
      <c r="E585" s="283"/>
      <c r="F585" s="31"/>
      <c r="G585" s="29"/>
      <c r="H585" s="29"/>
      <c r="I585" s="21"/>
      <c r="J585" s="21"/>
      <c r="K585" s="21"/>
      <c r="L585" s="21"/>
    </row>
    <row r="586" spans="1:12" ht="17.25" customHeight="1" x14ac:dyDescent="0.4">
      <c r="A586" s="21"/>
      <c r="B586" s="29">
        <f t="shared" ref="B586:B649" si="10">ROW(A577)</f>
        <v>577</v>
      </c>
      <c r="C586" s="30"/>
      <c r="D586" s="29"/>
      <c r="E586" s="283"/>
      <c r="F586" s="31"/>
      <c r="G586" s="29"/>
      <c r="H586" s="29"/>
      <c r="I586" s="21"/>
      <c r="J586" s="21"/>
      <c r="K586" s="21"/>
      <c r="L586" s="21"/>
    </row>
    <row r="587" spans="1:12" ht="17.25" customHeight="1" x14ac:dyDescent="0.4">
      <c r="A587" s="21"/>
      <c r="B587" s="29">
        <f t="shared" si="10"/>
        <v>578</v>
      </c>
      <c r="C587" s="30"/>
      <c r="D587" s="29"/>
      <c r="E587" s="283"/>
      <c r="F587" s="31"/>
      <c r="G587" s="29"/>
      <c r="H587" s="29"/>
      <c r="I587" s="21"/>
      <c r="J587" s="21"/>
      <c r="K587" s="21"/>
      <c r="L587" s="21"/>
    </row>
    <row r="588" spans="1:12" ht="17.25" customHeight="1" x14ac:dyDescent="0.4">
      <c r="A588" s="21"/>
      <c r="B588" s="29">
        <f t="shared" si="10"/>
        <v>579</v>
      </c>
      <c r="C588" s="30"/>
      <c r="D588" s="29"/>
      <c r="E588" s="283"/>
      <c r="F588" s="31"/>
      <c r="G588" s="29"/>
      <c r="H588" s="29"/>
      <c r="I588" s="21"/>
      <c r="J588" s="21"/>
      <c r="K588" s="21"/>
      <c r="L588" s="21"/>
    </row>
    <row r="589" spans="1:12" ht="17.25" customHeight="1" x14ac:dyDescent="0.4">
      <c r="A589" s="21"/>
      <c r="B589" s="29">
        <f t="shared" si="10"/>
        <v>580</v>
      </c>
      <c r="C589" s="30"/>
      <c r="D589" s="29"/>
      <c r="E589" s="283"/>
      <c r="F589" s="31"/>
      <c r="G589" s="29"/>
      <c r="H589" s="29"/>
      <c r="I589" s="21"/>
      <c r="J589" s="21"/>
      <c r="K589" s="21"/>
      <c r="L589" s="21"/>
    </row>
    <row r="590" spans="1:12" ht="17.25" customHeight="1" x14ac:dyDescent="0.4">
      <c r="A590" s="21"/>
      <c r="B590" s="29">
        <f t="shared" si="10"/>
        <v>581</v>
      </c>
      <c r="C590" s="30"/>
      <c r="D590" s="29"/>
      <c r="E590" s="283"/>
      <c r="F590" s="31"/>
      <c r="G590" s="29"/>
      <c r="H590" s="29"/>
      <c r="I590" s="21"/>
      <c r="J590" s="21"/>
      <c r="K590" s="21"/>
      <c r="L590" s="21"/>
    </row>
    <row r="591" spans="1:12" ht="17.25" customHeight="1" x14ac:dyDescent="0.4">
      <c r="A591" s="21"/>
      <c r="B591" s="29">
        <f t="shared" si="10"/>
        <v>582</v>
      </c>
      <c r="C591" s="30"/>
      <c r="D591" s="29"/>
      <c r="E591" s="283"/>
      <c r="F591" s="31"/>
      <c r="G591" s="29"/>
      <c r="H591" s="29"/>
      <c r="I591" s="21"/>
      <c r="J591" s="21"/>
      <c r="K591" s="21"/>
      <c r="L591" s="21"/>
    </row>
    <row r="592" spans="1:12" ht="17.25" customHeight="1" x14ac:dyDescent="0.4">
      <c r="A592" s="21"/>
      <c r="B592" s="29">
        <f t="shared" si="10"/>
        <v>583</v>
      </c>
      <c r="C592" s="30"/>
      <c r="D592" s="29"/>
      <c r="E592" s="283"/>
      <c r="F592" s="31"/>
      <c r="G592" s="29"/>
      <c r="H592" s="29"/>
      <c r="I592" s="21"/>
      <c r="J592" s="21"/>
      <c r="K592" s="21"/>
      <c r="L592" s="21"/>
    </row>
    <row r="593" spans="1:12" ht="17.25" customHeight="1" x14ac:dyDescent="0.4">
      <c r="A593" s="21"/>
      <c r="B593" s="29">
        <f t="shared" si="10"/>
        <v>584</v>
      </c>
      <c r="C593" s="30"/>
      <c r="D593" s="29"/>
      <c r="E593" s="283"/>
      <c r="F593" s="31"/>
      <c r="G593" s="29"/>
      <c r="H593" s="29"/>
      <c r="I593" s="21"/>
      <c r="J593" s="21"/>
      <c r="K593" s="21"/>
      <c r="L593" s="21"/>
    </row>
    <row r="594" spans="1:12" ht="17.25" customHeight="1" x14ac:dyDescent="0.4">
      <c r="A594" s="21"/>
      <c r="B594" s="29">
        <f t="shared" si="10"/>
        <v>585</v>
      </c>
      <c r="C594" s="30"/>
      <c r="D594" s="29"/>
      <c r="E594" s="283"/>
      <c r="F594" s="31"/>
      <c r="G594" s="29"/>
      <c r="H594" s="29"/>
      <c r="I594" s="21"/>
      <c r="J594" s="21"/>
      <c r="K594" s="21"/>
      <c r="L594" s="21"/>
    </row>
    <row r="595" spans="1:12" ht="17.25" customHeight="1" x14ac:dyDescent="0.4">
      <c r="A595" s="21"/>
      <c r="B595" s="29">
        <f t="shared" si="10"/>
        <v>586</v>
      </c>
      <c r="C595" s="30"/>
      <c r="D595" s="29"/>
      <c r="E595" s="283"/>
      <c r="F595" s="31"/>
      <c r="G595" s="29"/>
      <c r="H595" s="29"/>
      <c r="I595" s="21"/>
      <c r="J595" s="21"/>
      <c r="K595" s="21"/>
      <c r="L595" s="21"/>
    </row>
    <row r="596" spans="1:12" ht="17.25" customHeight="1" x14ac:dyDescent="0.4">
      <c r="A596" s="21"/>
      <c r="B596" s="29">
        <f t="shared" si="10"/>
        <v>587</v>
      </c>
      <c r="C596" s="30"/>
      <c r="D596" s="29"/>
      <c r="E596" s="283"/>
      <c r="F596" s="31"/>
      <c r="G596" s="29"/>
      <c r="H596" s="29"/>
      <c r="I596" s="21"/>
      <c r="J596" s="21"/>
      <c r="K596" s="21"/>
      <c r="L596" s="21"/>
    </row>
    <row r="597" spans="1:12" ht="17.25" customHeight="1" x14ac:dyDescent="0.4">
      <c r="A597" s="21"/>
      <c r="B597" s="29">
        <f t="shared" si="10"/>
        <v>588</v>
      </c>
      <c r="C597" s="30"/>
      <c r="D597" s="29"/>
      <c r="E597" s="283"/>
      <c r="F597" s="31"/>
      <c r="G597" s="29"/>
      <c r="H597" s="29"/>
      <c r="I597" s="21"/>
      <c r="J597" s="21"/>
      <c r="K597" s="21"/>
      <c r="L597" s="21"/>
    </row>
    <row r="598" spans="1:12" ht="17.25" customHeight="1" x14ac:dyDescent="0.4">
      <c r="A598" s="21"/>
      <c r="B598" s="29">
        <f t="shared" si="10"/>
        <v>589</v>
      </c>
      <c r="C598" s="30"/>
      <c r="D598" s="29"/>
      <c r="E598" s="283"/>
      <c r="F598" s="31"/>
      <c r="G598" s="29"/>
      <c r="H598" s="29"/>
      <c r="I598" s="21"/>
      <c r="J598" s="21"/>
      <c r="K598" s="21"/>
      <c r="L598" s="21"/>
    </row>
    <row r="599" spans="1:12" ht="17.25" customHeight="1" x14ac:dyDescent="0.4">
      <c r="A599" s="21"/>
      <c r="B599" s="29">
        <f t="shared" si="10"/>
        <v>590</v>
      </c>
      <c r="C599" s="30"/>
      <c r="D599" s="29"/>
      <c r="E599" s="283"/>
      <c r="F599" s="31"/>
      <c r="G599" s="29"/>
      <c r="H599" s="29"/>
      <c r="I599" s="21"/>
      <c r="J599" s="21"/>
      <c r="K599" s="21"/>
      <c r="L599" s="21"/>
    </row>
    <row r="600" spans="1:12" ht="17.25" customHeight="1" x14ac:dyDescent="0.4">
      <c r="A600" s="21"/>
      <c r="B600" s="29">
        <f t="shared" si="10"/>
        <v>591</v>
      </c>
      <c r="C600" s="30"/>
      <c r="D600" s="29"/>
      <c r="E600" s="283"/>
      <c r="F600" s="31"/>
      <c r="G600" s="29"/>
      <c r="H600" s="29"/>
      <c r="I600" s="21"/>
      <c r="J600" s="21"/>
      <c r="K600" s="21"/>
      <c r="L600" s="21"/>
    </row>
    <row r="601" spans="1:12" ht="17.25" customHeight="1" x14ac:dyDescent="0.4">
      <c r="A601" s="21"/>
      <c r="B601" s="29">
        <f t="shared" si="10"/>
        <v>592</v>
      </c>
      <c r="C601" s="30"/>
      <c r="D601" s="29"/>
      <c r="E601" s="283"/>
      <c r="F601" s="31"/>
      <c r="G601" s="29"/>
      <c r="H601" s="29"/>
      <c r="I601" s="21"/>
      <c r="J601" s="21"/>
      <c r="K601" s="21"/>
      <c r="L601" s="21"/>
    </row>
    <row r="602" spans="1:12" ht="17.25" customHeight="1" x14ac:dyDescent="0.4">
      <c r="A602" s="21"/>
      <c r="B602" s="29">
        <f t="shared" si="10"/>
        <v>593</v>
      </c>
      <c r="C602" s="30"/>
      <c r="D602" s="29"/>
      <c r="E602" s="283"/>
      <c r="F602" s="31"/>
      <c r="G602" s="29"/>
      <c r="H602" s="29"/>
      <c r="I602" s="21"/>
      <c r="J602" s="21"/>
      <c r="K602" s="21"/>
      <c r="L602" s="21"/>
    </row>
    <row r="603" spans="1:12" ht="17.25" customHeight="1" x14ac:dyDescent="0.4">
      <c r="A603" s="21"/>
      <c r="B603" s="29">
        <f t="shared" si="10"/>
        <v>594</v>
      </c>
      <c r="C603" s="30"/>
      <c r="D603" s="29"/>
      <c r="E603" s="283"/>
      <c r="F603" s="31"/>
      <c r="G603" s="29"/>
      <c r="H603" s="29"/>
      <c r="I603" s="21"/>
      <c r="J603" s="21"/>
      <c r="K603" s="21"/>
      <c r="L603" s="21"/>
    </row>
    <row r="604" spans="1:12" ht="17.25" customHeight="1" x14ac:dyDescent="0.4">
      <c r="A604" s="21"/>
      <c r="B604" s="29">
        <f t="shared" si="10"/>
        <v>595</v>
      </c>
      <c r="C604" s="30"/>
      <c r="D604" s="29"/>
      <c r="E604" s="283"/>
      <c r="F604" s="31"/>
      <c r="G604" s="29"/>
      <c r="H604" s="29"/>
      <c r="I604" s="21"/>
      <c r="J604" s="21"/>
      <c r="K604" s="21"/>
      <c r="L604" s="21"/>
    </row>
    <row r="605" spans="1:12" ht="17.25" customHeight="1" x14ac:dyDescent="0.4">
      <c r="A605" s="21"/>
      <c r="B605" s="29">
        <f t="shared" si="10"/>
        <v>596</v>
      </c>
      <c r="C605" s="30"/>
      <c r="D605" s="29"/>
      <c r="E605" s="283"/>
      <c r="F605" s="31"/>
      <c r="G605" s="29"/>
      <c r="H605" s="29"/>
      <c r="I605" s="21"/>
      <c r="J605" s="21"/>
      <c r="K605" s="21"/>
      <c r="L605" s="21"/>
    </row>
    <row r="606" spans="1:12" ht="17.25" customHeight="1" x14ac:dyDescent="0.4">
      <c r="A606" s="21"/>
      <c r="B606" s="29">
        <f t="shared" si="10"/>
        <v>597</v>
      </c>
      <c r="C606" s="30"/>
      <c r="D606" s="29"/>
      <c r="E606" s="283"/>
      <c r="F606" s="31"/>
      <c r="G606" s="29"/>
      <c r="H606" s="29"/>
      <c r="I606" s="21"/>
      <c r="J606" s="21"/>
      <c r="K606" s="21"/>
      <c r="L606" s="21"/>
    </row>
    <row r="607" spans="1:12" ht="17.25" customHeight="1" x14ac:dyDescent="0.4">
      <c r="A607" s="21"/>
      <c r="B607" s="29">
        <f t="shared" si="10"/>
        <v>598</v>
      </c>
      <c r="C607" s="30"/>
      <c r="D607" s="29"/>
      <c r="E607" s="283"/>
      <c r="F607" s="31"/>
      <c r="G607" s="29"/>
      <c r="H607" s="29"/>
      <c r="I607" s="21"/>
      <c r="J607" s="21"/>
      <c r="K607" s="21"/>
      <c r="L607" s="21"/>
    </row>
    <row r="608" spans="1:12" ht="17.25" customHeight="1" x14ac:dyDescent="0.4">
      <c r="A608" s="21"/>
      <c r="B608" s="29">
        <f t="shared" si="10"/>
        <v>599</v>
      </c>
      <c r="C608" s="30"/>
      <c r="D608" s="29"/>
      <c r="E608" s="283"/>
      <c r="F608" s="31"/>
      <c r="G608" s="29"/>
      <c r="H608" s="29"/>
      <c r="I608" s="21"/>
      <c r="J608" s="21"/>
      <c r="K608" s="21"/>
      <c r="L608" s="21"/>
    </row>
    <row r="609" spans="1:12" ht="17.25" customHeight="1" x14ac:dyDescent="0.4">
      <c r="A609" s="21"/>
      <c r="B609" s="29">
        <f t="shared" si="10"/>
        <v>600</v>
      </c>
      <c r="C609" s="30"/>
      <c r="D609" s="29"/>
      <c r="E609" s="283"/>
      <c r="F609" s="31"/>
      <c r="G609" s="29"/>
      <c r="H609" s="29"/>
      <c r="I609" s="21"/>
      <c r="J609" s="21"/>
      <c r="K609" s="21"/>
      <c r="L609" s="21"/>
    </row>
    <row r="610" spans="1:12" ht="17.25" customHeight="1" x14ac:dyDescent="0.4">
      <c r="A610" s="21"/>
      <c r="B610" s="29">
        <f t="shared" si="10"/>
        <v>601</v>
      </c>
      <c r="C610" s="30"/>
      <c r="D610" s="29"/>
      <c r="E610" s="283"/>
      <c r="F610" s="31"/>
      <c r="G610" s="29"/>
      <c r="H610" s="29"/>
      <c r="I610" s="21"/>
      <c r="J610" s="21"/>
      <c r="K610" s="21"/>
      <c r="L610" s="21"/>
    </row>
    <row r="611" spans="1:12" ht="17.25" customHeight="1" x14ac:dyDescent="0.4">
      <c r="A611" s="21"/>
      <c r="B611" s="29">
        <f t="shared" si="10"/>
        <v>602</v>
      </c>
      <c r="C611" s="30"/>
      <c r="D611" s="29"/>
      <c r="E611" s="283"/>
      <c r="F611" s="31"/>
      <c r="G611" s="29"/>
      <c r="H611" s="29"/>
      <c r="I611" s="21"/>
      <c r="J611" s="21"/>
      <c r="K611" s="21"/>
      <c r="L611" s="21"/>
    </row>
    <row r="612" spans="1:12" ht="17.25" customHeight="1" x14ac:dyDescent="0.4">
      <c r="A612" s="21"/>
      <c r="B612" s="29">
        <f t="shared" si="10"/>
        <v>603</v>
      </c>
      <c r="C612" s="30"/>
      <c r="D612" s="29"/>
      <c r="E612" s="283"/>
      <c r="F612" s="31"/>
      <c r="G612" s="29"/>
      <c r="H612" s="29"/>
      <c r="I612" s="21"/>
      <c r="J612" s="21"/>
      <c r="K612" s="21"/>
      <c r="L612" s="21"/>
    </row>
    <row r="613" spans="1:12" ht="17.25" customHeight="1" x14ac:dyDescent="0.4">
      <c r="A613" s="21"/>
      <c r="B613" s="29">
        <f t="shared" si="10"/>
        <v>604</v>
      </c>
      <c r="C613" s="30"/>
      <c r="D613" s="29"/>
      <c r="E613" s="283"/>
      <c r="F613" s="31"/>
      <c r="G613" s="29"/>
      <c r="H613" s="29"/>
      <c r="I613" s="21"/>
      <c r="J613" s="21"/>
      <c r="K613" s="21"/>
      <c r="L613" s="21"/>
    </row>
    <row r="614" spans="1:12" ht="17.25" customHeight="1" x14ac:dyDescent="0.4">
      <c r="A614" s="21"/>
      <c r="B614" s="29">
        <f t="shared" si="10"/>
        <v>605</v>
      </c>
      <c r="C614" s="30"/>
      <c r="D614" s="29"/>
      <c r="E614" s="283"/>
      <c r="F614" s="31"/>
      <c r="G614" s="29"/>
      <c r="H614" s="29"/>
      <c r="I614" s="21"/>
      <c r="J614" s="21"/>
      <c r="K614" s="21"/>
      <c r="L614" s="21"/>
    </row>
    <row r="615" spans="1:12" ht="17.25" customHeight="1" x14ac:dyDescent="0.4">
      <c r="A615" s="21"/>
      <c r="B615" s="29">
        <f t="shared" si="10"/>
        <v>606</v>
      </c>
      <c r="C615" s="30"/>
      <c r="D615" s="29"/>
      <c r="E615" s="283"/>
      <c r="F615" s="31"/>
      <c r="G615" s="29"/>
      <c r="H615" s="29"/>
      <c r="I615" s="21"/>
      <c r="J615" s="21"/>
      <c r="K615" s="21"/>
      <c r="L615" s="21"/>
    </row>
    <row r="616" spans="1:12" ht="17.25" customHeight="1" x14ac:dyDescent="0.4">
      <c r="A616" s="21"/>
      <c r="B616" s="29">
        <f t="shared" si="10"/>
        <v>607</v>
      </c>
      <c r="C616" s="30"/>
      <c r="D616" s="29"/>
      <c r="E616" s="283"/>
      <c r="F616" s="31"/>
      <c r="G616" s="29"/>
      <c r="H616" s="29"/>
      <c r="I616" s="21"/>
      <c r="J616" s="21"/>
      <c r="K616" s="21"/>
      <c r="L616" s="21"/>
    </row>
    <row r="617" spans="1:12" ht="17.25" customHeight="1" x14ac:dyDescent="0.4">
      <c r="A617" s="21"/>
      <c r="B617" s="29">
        <f t="shared" si="10"/>
        <v>608</v>
      </c>
      <c r="C617" s="30"/>
      <c r="D617" s="29"/>
      <c r="E617" s="283"/>
      <c r="F617" s="31"/>
      <c r="G617" s="29"/>
      <c r="H617" s="29"/>
      <c r="I617" s="21"/>
      <c r="J617" s="21"/>
      <c r="K617" s="21"/>
      <c r="L617" s="21"/>
    </row>
    <row r="618" spans="1:12" ht="17.25" customHeight="1" x14ac:dyDescent="0.4">
      <c r="A618" s="21"/>
      <c r="B618" s="29">
        <f t="shared" si="10"/>
        <v>609</v>
      </c>
      <c r="C618" s="30"/>
      <c r="D618" s="29"/>
      <c r="E618" s="283"/>
      <c r="F618" s="31"/>
      <c r="G618" s="29"/>
      <c r="H618" s="29"/>
      <c r="I618" s="21"/>
      <c r="J618" s="21"/>
      <c r="K618" s="21"/>
      <c r="L618" s="21"/>
    </row>
    <row r="619" spans="1:12" ht="17.25" customHeight="1" x14ac:dyDescent="0.4">
      <c r="A619" s="21"/>
      <c r="B619" s="29">
        <f t="shared" si="10"/>
        <v>610</v>
      </c>
      <c r="C619" s="30"/>
      <c r="D619" s="29"/>
      <c r="E619" s="283"/>
      <c r="F619" s="31"/>
      <c r="G619" s="29"/>
      <c r="H619" s="29"/>
      <c r="I619" s="21"/>
      <c r="J619" s="21"/>
      <c r="K619" s="21"/>
      <c r="L619" s="21"/>
    </row>
    <row r="620" spans="1:12" ht="17.25" customHeight="1" x14ac:dyDescent="0.4">
      <c r="A620" s="21"/>
      <c r="B620" s="29">
        <f t="shared" si="10"/>
        <v>611</v>
      </c>
      <c r="C620" s="30"/>
      <c r="D620" s="29"/>
      <c r="E620" s="283"/>
      <c r="F620" s="31"/>
      <c r="G620" s="29"/>
      <c r="H620" s="29"/>
      <c r="I620" s="21"/>
      <c r="J620" s="21"/>
      <c r="K620" s="21"/>
      <c r="L620" s="21"/>
    </row>
    <row r="621" spans="1:12" ht="17.25" customHeight="1" x14ac:dyDescent="0.4">
      <c r="A621" s="21"/>
      <c r="B621" s="29">
        <f t="shared" si="10"/>
        <v>612</v>
      </c>
      <c r="C621" s="30"/>
      <c r="D621" s="29"/>
      <c r="E621" s="283"/>
      <c r="F621" s="31"/>
      <c r="G621" s="29"/>
      <c r="H621" s="29"/>
      <c r="I621" s="21"/>
      <c r="J621" s="21"/>
      <c r="K621" s="21"/>
      <c r="L621" s="21"/>
    </row>
    <row r="622" spans="1:12" ht="17.25" customHeight="1" x14ac:dyDescent="0.4">
      <c r="A622" s="21"/>
      <c r="B622" s="29">
        <f t="shared" si="10"/>
        <v>613</v>
      </c>
      <c r="C622" s="30"/>
      <c r="D622" s="29"/>
      <c r="E622" s="283"/>
      <c r="F622" s="31"/>
      <c r="G622" s="29"/>
      <c r="H622" s="29"/>
      <c r="I622" s="21"/>
      <c r="J622" s="21"/>
      <c r="K622" s="21"/>
      <c r="L622" s="21"/>
    </row>
    <row r="623" spans="1:12" ht="17.25" customHeight="1" x14ac:dyDescent="0.4">
      <c r="A623" s="21"/>
      <c r="B623" s="29">
        <f t="shared" si="10"/>
        <v>614</v>
      </c>
      <c r="C623" s="30"/>
      <c r="D623" s="29"/>
      <c r="E623" s="283"/>
      <c r="F623" s="31"/>
      <c r="G623" s="29"/>
      <c r="H623" s="29"/>
      <c r="I623" s="21"/>
      <c r="J623" s="21"/>
      <c r="K623" s="21"/>
      <c r="L623" s="21"/>
    </row>
    <row r="624" spans="1:12" ht="17.25" customHeight="1" x14ac:dyDescent="0.4">
      <c r="A624" s="21"/>
      <c r="B624" s="29">
        <f t="shared" si="10"/>
        <v>615</v>
      </c>
      <c r="C624" s="30"/>
      <c r="D624" s="29"/>
      <c r="E624" s="283"/>
      <c r="F624" s="31"/>
      <c r="G624" s="29"/>
      <c r="H624" s="29"/>
      <c r="I624" s="21"/>
      <c r="J624" s="21"/>
      <c r="K624" s="21"/>
      <c r="L624" s="21"/>
    </row>
    <row r="625" spans="1:12" ht="17.25" customHeight="1" x14ac:dyDescent="0.4">
      <c r="A625" s="21"/>
      <c r="B625" s="29">
        <f t="shared" si="10"/>
        <v>616</v>
      </c>
      <c r="C625" s="30"/>
      <c r="D625" s="29"/>
      <c r="E625" s="283"/>
      <c r="F625" s="31"/>
      <c r="G625" s="29"/>
      <c r="H625" s="29"/>
      <c r="I625" s="21"/>
      <c r="J625" s="21"/>
      <c r="K625" s="21"/>
      <c r="L625" s="21"/>
    </row>
    <row r="626" spans="1:12" ht="17.25" customHeight="1" x14ac:dyDescent="0.4">
      <c r="A626" s="21"/>
      <c r="B626" s="29">
        <f t="shared" si="10"/>
        <v>617</v>
      </c>
      <c r="C626" s="30"/>
      <c r="D626" s="29"/>
      <c r="E626" s="283"/>
      <c r="F626" s="31"/>
      <c r="G626" s="29"/>
      <c r="H626" s="29"/>
      <c r="I626" s="21"/>
      <c r="J626" s="21"/>
      <c r="K626" s="21"/>
      <c r="L626" s="21"/>
    </row>
    <row r="627" spans="1:12" ht="17.25" customHeight="1" x14ac:dyDescent="0.4">
      <c r="A627" s="21"/>
      <c r="B627" s="29">
        <f t="shared" si="10"/>
        <v>618</v>
      </c>
      <c r="C627" s="30"/>
      <c r="D627" s="29"/>
      <c r="E627" s="283"/>
      <c r="F627" s="31"/>
      <c r="G627" s="29"/>
      <c r="H627" s="29"/>
      <c r="I627" s="21"/>
      <c r="J627" s="21"/>
      <c r="K627" s="21"/>
      <c r="L627" s="21"/>
    </row>
    <row r="628" spans="1:12" ht="17.25" customHeight="1" x14ac:dyDescent="0.4">
      <c r="A628" s="21"/>
      <c r="B628" s="29">
        <f t="shared" si="10"/>
        <v>619</v>
      </c>
      <c r="C628" s="30"/>
      <c r="D628" s="29"/>
      <c r="E628" s="283"/>
      <c r="F628" s="31"/>
      <c r="G628" s="29"/>
      <c r="H628" s="29"/>
      <c r="I628" s="21"/>
      <c r="J628" s="21"/>
      <c r="K628" s="21"/>
      <c r="L628" s="21"/>
    </row>
    <row r="629" spans="1:12" ht="17.25" customHeight="1" x14ac:dyDescent="0.4">
      <c r="A629" s="21"/>
      <c r="B629" s="29">
        <f t="shared" si="10"/>
        <v>620</v>
      </c>
      <c r="C629" s="30"/>
      <c r="D629" s="29"/>
      <c r="E629" s="283"/>
      <c r="F629" s="31"/>
      <c r="G629" s="29"/>
      <c r="H629" s="29"/>
      <c r="I629" s="21"/>
      <c r="J629" s="21"/>
      <c r="K629" s="21"/>
      <c r="L629" s="21"/>
    </row>
    <row r="630" spans="1:12" ht="17.25" customHeight="1" x14ac:dyDescent="0.4">
      <c r="A630" s="21"/>
      <c r="B630" s="29">
        <f t="shared" si="10"/>
        <v>621</v>
      </c>
      <c r="C630" s="30"/>
      <c r="D630" s="29"/>
      <c r="E630" s="283"/>
      <c r="F630" s="31"/>
      <c r="G630" s="29"/>
      <c r="H630" s="29"/>
      <c r="I630" s="21"/>
      <c r="J630" s="21"/>
      <c r="K630" s="21"/>
      <c r="L630" s="21"/>
    </row>
    <row r="631" spans="1:12" ht="17.25" customHeight="1" x14ac:dyDescent="0.4">
      <c r="A631" s="21"/>
      <c r="B631" s="29">
        <f t="shared" si="10"/>
        <v>622</v>
      </c>
      <c r="C631" s="30"/>
      <c r="D631" s="29"/>
      <c r="E631" s="283"/>
      <c r="F631" s="31"/>
      <c r="G631" s="29"/>
      <c r="H631" s="29"/>
      <c r="I631" s="21"/>
      <c r="J631" s="21"/>
      <c r="K631" s="21"/>
      <c r="L631" s="21"/>
    </row>
    <row r="632" spans="1:12" ht="17.25" customHeight="1" x14ac:dyDescent="0.4">
      <c r="A632" s="21"/>
      <c r="B632" s="29">
        <f t="shared" si="10"/>
        <v>623</v>
      </c>
      <c r="C632" s="30"/>
      <c r="D632" s="29"/>
      <c r="E632" s="283"/>
      <c r="F632" s="31"/>
      <c r="G632" s="29"/>
      <c r="H632" s="29"/>
      <c r="I632" s="21"/>
      <c r="J632" s="21"/>
      <c r="K632" s="21"/>
      <c r="L632" s="21"/>
    </row>
    <row r="633" spans="1:12" ht="17.25" customHeight="1" x14ac:dyDescent="0.4">
      <c r="A633" s="21"/>
      <c r="B633" s="29">
        <f t="shared" si="10"/>
        <v>624</v>
      </c>
      <c r="C633" s="30"/>
      <c r="D633" s="29"/>
      <c r="E633" s="283"/>
      <c r="F633" s="31"/>
      <c r="G633" s="29"/>
      <c r="H633" s="29"/>
      <c r="I633" s="21"/>
      <c r="J633" s="21"/>
      <c r="K633" s="21"/>
      <c r="L633" s="21"/>
    </row>
    <row r="634" spans="1:12" ht="17.25" customHeight="1" x14ac:dyDescent="0.4">
      <c r="A634" s="21"/>
      <c r="B634" s="29">
        <f t="shared" si="10"/>
        <v>625</v>
      </c>
      <c r="C634" s="30"/>
      <c r="D634" s="29"/>
      <c r="E634" s="283"/>
      <c r="F634" s="31"/>
      <c r="G634" s="29"/>
      <c r="H634" s="29"/>
      <c r="I634" s="21"/>
      <c r="J634" s="21"/>
      <c r="K634" s="21"/>
      <c r="L634" s="21"/>
    </row>
    <row r="635" spans="1:12" ht="17.25" customHeight="1" x14ac:dyDescent="0.4">
      <c r="A635" s="21"/>
      <c r="B635" s="29">
        <f t="shared" si="10"/>
        <v>626</v>
      </c>
      <c r="C635" s="30"/>
      <c r="D635" s="29"/>
      <c r="E635" s="283"/>
      <c r="F635" s="31"/>
      <c r="G635" s="29"/>
      <c r="H635" s="29"/>
      <c r="I635" s="21"/>
      <c r="J635" s="21"/>
      <c r="K635" s="21"/>
      <c r="L635" s="21"/>
    </row>
    <row r="636" spans="1:12" ht="17.25" customHeight="1" x14ac:dyDescent="0.4">
      <c r="A636" s="21"/>
      <c r="B636" s="29">
        <f t="shared" si="10"/>
        <v>627</v>
      </c>
      <c r="C636" s="30"/>
      <c r="D636" s="29"/>
      <c r="E636" s="283"/>
      <c r="F636" s="31"/>
      <c r="G636" s="29"/>
      <c r="H636" s="29"/>
      <c r="I636" s="21"/>
      <c r="J636" s="21"/>
      <c r="K636" s="21"/>
      <c r="L636" s="21"/>
    </row>
    <row r="637" spans="1:12" ht="17.25" customHeight="1" x14ac:dyDescent="0.4">
      <c r="A637" s="21"/>
      <c r="B637" s="29">
        <f t="shared" si="10"/>
        <v>628</v>
      </c>
      <c r="C637" s="30"/>
      <c r="D637" s="29"/>
      <c r="E637" s="283"/>
      <c r="F637" s="31"/>
      <c r="G637" s="29"/>
      <c r="H637" s="29"/>
      <c r="I637" s="21"/>
      <c r="J637" s="21"/>
      <c r="K637" s="21"/>
      <c r="L637" s="21"/>
    </row>
    <row r="638" spans="1:12" ht="17.25" customHeight="1" x14ac:dyDescent="0.4">
      <c r="A638" s="21"/>
      <c r="B638" s="29">
        <f t="shared" si="10"/>
        <v>629</v>
      </c>
      <c r="C638" s="30"/>
      <c r="D638" s="29"/>
      <c r="E638" s="283"/>
      <c r="F638" s="31"/>
      <c r="G638" s="29"/>
      <c r="H638" s="29"/>
      <c r="I638" s="21"/>
      <c r="J638" s="21"/>
      <c r="K638" s="21"/>
      <c r="L638" s="21"/>
    </row>
    <row r="639" spans="1:12" ht="17.25" customHeight="1" x14ac:dyDescent="0.4">
      <c r="A639" s="21"/>
      <c r="B639" s="29">
        <f t="shared" si="10"/>
        <v>630</v>
      </c>
      <c r="C639" s="30"/>
      <c r="D639" s="29"/>
      <c r="E639" s="283"/>
      <c r="F639" s="31"/>
      <c r="G639" s="29"/>
      <c r="H639" s="29"/>
      <c r="I639" s="21"/>
      <c r="J639" s="21"/>
      <c r="K639" s="21"/>
      <c r="L639" s="21"/>
    </row>
    <row r="640" spans="1:12" ht="17.25" customHeight="1" x14ac:dyDescent="0.4">
      <c r="A640" s="21"/>
      <c r="B640" s="29">
        <f t="shared" si="10"/>
        <v>631</v>
      </c>
      <c r="C640" s="30"/>
      <c r="D640" s="29"/>
      <c r="E640" s="283"/>
      <c r="F640" s="31"/>
      <c r="G640" s="29"/>
      <c r="H640" s="29"/>
      <c r="I640" s="21"/>
      <c r="J640" s="21"/>
      <c r="K640" s="21"/>
      <c r="L640" s="21"/>
    </row>
    <row r="641" spans="1:12" ht="17.25" customHeight="1" x14ac:dyDescent="0.4">
      <c r="A641" s="21"/>
      <c r="B641" s="29">
        <f t="shared" si="10"/>
        <v>632</v>
      </c>
      <c r="C641" s="30"/>
      <c r="D641" s="29"/>
      <c r="E641" s="283"/>
      <c r="F641" s="31"/>
      <c r="G641" s="29"/>
      <c r="H641" s="29"/>
      <c r="I641" s="21"/>
      <c r="J641" s="21"/>
      <c r="K641" s="21"/>
      <c r="L641" s="21"/>
    </row>
    <row r="642" spans="1:12" ht="17.25" customHeight="1" x14ac:dyDescent="0.4">
      <c r="A642" s="21"/>
      <c r="B642" s="29">
        <f t="shared" si="10"/>
        <v>633</v>
      </c>
      <c r="C642" s="30"/>
      <c r="D642" s="29"/>
      <c r="E642" s="283"/>
      <c r="F642" s="31"/>
      <c r="G642" s="29"/>
      <c r="H642" s="29"/>
      <c r="I642" s="21"/>
      <c r="J642" s="21"/>
      <c r="K642" s="21"/>
      <c r="L642" s="21"/>
    </row>
    <row r="643" spans="1:12" ht="17.25" customHeight="1" x14ac:dyDescent="0.4">
      <c r="A643" s="21"/>
      <c r="B643" s="29">
        <f t="shared" si="10"/>
        <v>634</v>
      </c>
      <c r="C643" s="30"/>
      <c r="D643" s="29"/>
      <c r="E643" s="283"/>
      <c r="F643" s="31"/>
      <c r="G643" s="29"/>
      <c r="H643" s="29"/>
      <c r="I643" s="21"/>
      <c r="J643" s="21"/>
      <c r="K643" s="21"/>
      <c r="L643" s="21"/>
    </row>
    <row r="644" spans="1:12" ht="17.25" customHeight="1" x14ac:dyDescent="0.4">
      <c r="A644" s="21"/>
      <c r="B644" s="29">
        <f t="shared" si="10"/>
        <v>635</v>
      </c>
      <c r="C644" s="30"/>
      <c r="D644" s="29"/>
      <c r="E644" s="283"/>
      <c r="F644" s="31"/>
      <c r="G644" s="29"/>
      <c r="H644" s="29"/>
      <c r="I644" s="21"/>
      <c r="J644" s="21"/>
      <c r="K644" s="21"/>
      <c r="L644" s="21"/>
    </row>
    <row r="645" spans="1:12" ht="17.25" customHeight="1" x14ac:dyDescent="0.4">
      <c r="A645" s="21"/>
      <c r="B645" s="29">
        <f t="shared" si="10"/>
        <v>636</v>
      </c>
      <c r="C645" s="30"/>
      <c r="D645" s="29"/>
      <c r="E645" s="283"/>
      <c r="F645" s="31"/>
      <c r="G645" s="29"/>
      <c r="H645" s="29"/>
      <c r="I645" s="21"/>
      <c r="J645" s="21"/>
      <c r="K645" s="21"/>
      <c r="L645" s="21"/>
    </row>
    <row r="646" spans="1:12" ht="17.25" customHeight="1" x14ac:dyDescent="0.4">
      <c r="A646" s="21"/>
      <c r="B646" s="29">
        <f t="shared" si="10"/>
        <v>637</v>
      </c>
      <c r="C646" s="30"/>
      <c r="D646" s="29"/>
      <c r="E646" s="283"/>
      <c r="F646" s="31"/>
      <c r="G646" s="29"/>
      <c r="H646" s="29"/>
      <c r="I646" s="21"/>
      <c r="J646" s="21"/>
      <c r="K646" s="21"/>
      <c r="L646" s="21"/>
    </row>
    <row r="647" spans="1:12" ht="17.25" customHeight="1" x14ac:dyDescent="0.4">
      <c r="A647" s="21"/>
      <c r="B647" s="29">
        <f t="shared" si="10"/>
        <v>638</v>
      </c>
      <c r="C647" s="30"/>
      <c r="D647" s="29"/>
      <c r="E647" s="283"/>
      <c r="F647" s="31"/>
      <c r="G647" s="29"/>
      <c r="H647" s="29"/>
      <c r="I647" s="21"/>
      <c r="J647" s="21"/>
      <c r="K647" s="21"/>
      <c r="L647" s="21"/>
    </row>
    <row r="648" spans="1:12" ht="17.25" customHeight="1" x14ac:dyDescent="0.4">
      <c r="A648" s="21"/>
      <c r="B648" s="29">
        <f t="shared" si="10"/>
        <v>639</v>
      </c>
      <c r="C648" s="30"/>
      <c r="D648" s="29"/>
      <c r="E648" s="283"/>
      <c r="F648" s="31"/>
      <c r="G648" s="29"/>
      <c r="H648" s="29"/>
      <c r="I648" s="21"/>
      <c r="J648" s="21"/>
      <c r="K648" s="21"/>
      <c r="L648" s="21"/>
    </row>
    <row r="649" spans="1:12" ht="17.25" customHeight="1" x14ac:dyDescent="0.4">
      <c r="A649" s="21"/>
      <c r="B649" s="29">
        <f t="shared" si="10"/>
        <v>640</v>
      </c>
      <c r="C649" s="30"/>
      <c r="D649" s="29"/>
      <c r="E649" s="283"/>
      <c r="F649" s="31"/>
      <c r="G649" s="29"/>
      <c r="H649" s="29"/>
      <c r="I649" s="21"/>
      <c r="J649" s="21"/>
      <c r="K649" s="21"/>
      <c r="L649" s="21"/>
    </row>
    <row r="650" spans="1:12" ht="17.25" customHeight="1" x14ac:dyDescent="0.4">
      <c r="A650" s="21"/>
      <c r="B650" s="29">
        <f t="shared" ref="B650:B713" si="11">ROW(A641)</f>
        <v>641</v>
      </c>
      <c r="C650" s="30"/>
      <c r="D650" s="29"/>
      <c r="E650" s="283"/>
      <c r="F650" s="31"/>
      <c r="G650" s="29"/>
      <c r="H650" s="29"/>
      <c r="I650" s="21"/>
      <c r="J650" s="21"/>
      <c r="K650" s="21"/>
      <c r="L650" s="21"/>
    </row>
    <row r="651" spans="1:12" ht="17.25" customHeight="1" x14ac:dyDescent="0.4">
      <c r="A651" s="21"/>
      <c r="B651" s="29">
        <f t="shared" si="11"/>
        <v>642</v>
      </c>
      <c r="C651" s="30"/>
      <c r="D651" s="29"/>
      <c r="E651" s="283"/>
      <c r="F651" s="31"/>
      <c r="G651" s="29"/>
      <c r="H651" s="29"/>
      <c r="I651" s="21"/>
      <c r="J651" s="21"/>
      <c r="K651" s="21"/>
      <c r="L651" s="21"/>
    </row>
    <row r="652" spans="1:12" ht="17.25" customHeight="1" x14ac:dyDescent="0.4">
      <c r="A652" s="21"/>
      <c r="B652" s="29">
        <f t="shared" si="11"/>
        <v>643</v>
      </c>
      <c r="C652" s="30"/>
      <c r="D652" s="29"/>
      <c r="E652" s="283"/>
      <c r="F652" s="31"/>
      <c r="G652" s="29"/>
      <c r="H652" s="29"/>
      <c r="I652" s="21"/>
      <c r="J652" s="21"/>
      <c r="K652" s="21"/>
      <c r="L652" s="21"/>
    </row>
    <row r="653" spans="1:12" ht="17.25" customHeight="1" x14ac:dyDescent="0.4">
      <c r="A653" s="21"/>
      <c r="B653" s="29">
        <f t="shared" si="11"/>
        <v>644</v>
      </c>
      <c r="C653" s="30"/>
      <c r="D653" s="29"/>
      <c r="E653" s="283"/>
      <c r="F653" s="31"/>
      <c r="G653" s="29"/>
      <c r="H653" s="29"/>
      <c r="I653" s="21"/>
      <c r="J653" s="21"/>
      <c r="K653" s="21"/>
      <c r="L653" s="21"/>
    </row>
    <row r="654" spans="1:12" ht="17.25" customHeight="1" x14ac:dyDescent="0.4">
      <c r="A654" s="21"/>
      <c r="B654" s="29">
        <f t="shared" si="11"/>
        <v>645</v>
      </c>
      <c r="C654" s="30"/>
      <c r="D654" s="29"/>
      <c r="E654" s="283"/>
      <c r="F654" s="31"/>
      <c r="G654" s="29"/>
      <c r="H654" s="29"/>
      <c r="I654" s="21"/>
      <c r="J654" s="21"/>
      <c r="K654" s="21"/>
      <c r="L654" s="21"/>
    </row>
    <row r="655" spans="1:12" ht="17.25" customHeight="1" x14ac:dyDescent="0.4">
      <c r="A655" s="21"/>
      <c r="B655" s="29">
        <f t="shared" si="11"/>
        <v>646</v>
      </c>
      <c r="C655" s="30"/>
      <c r="D655" s="29"/>
      <c r="E655" s="283"/>
      <c r="F655" s="31"/>
      <c r="G655" s="29"/>
      <c r="H655" s="29"/>
      <c r="I655" s="21"/>
      <c r="J655" s="21"/>
      <c r="K655" s="21"/>
      <c r="L655" s="21"/>
    </row>
    <row r="656" spans="1:12" ht="17.25" customHeight="1" x14ac:dyDescent="0.4">
      <c r="A656" s="21"/>
      <c r="B656" s="29">
        <f t="shared" si="11"/>
        <v>647</v>
      </c>
      <c r="C656" s="30"/>
      <c r="D656" s="29"/>
      <c r="E656" s="283"/>
      <c r="F656" s="31"/>
      <c r="G656" s="29"/>
      <c r="H656" s="29"/>
      <c r="I656" s="21"/>
      <c r="J656" s="21"/>
      <c r="K656" s="21"/>
      <c r="L656" s="21"/>
    </row>
    <row r="657" spans="1:12" ht="17.25" customHeight="1" x14ac:dyDescent="0.4">
      <c r="A657" s="21"/>
      <c r="B657" s="29">
        <f t="shared" si="11"/>
        <v>648</v>
      </c>
      <c r="C657" s="30"/>
      <c r="D657" s="29"/>
      <c r="E657" s="283"/>
      <c r="F657" s="31"/>
      <c r="G657" s="29"/>
      <c r="H657" s="29"/>
      <c r="I657" s="21"/>
      <c r="J657" s="21"/>
      <c r="K657" s="21"/>
      <c r="L657" s="21"/>
    </row>
    <row r="658" spans="1:12" ht="17.25" customHeight="1" x14ac:dyDescent="0.4">
      <c r="A658" s="21"/>
      <c r="B658" s="29">
        <f t="shared" si="11"/>
        <v>649</v>
      </c>
      <c r="C658" s="30"/>
      <c r="D658" s="29"/>
      <c r="E658" s="283"/>
      <c r="F658" s="31"/>
      <c r="G658" s="29"/>
      <c r="H658" s="29"/>
      <c r="I658" s="21"/>
      <c r="J658" s="21"/>
      <c r="K658" s="21"/>
      <c r="L658" s="21"/>
    </row>
    <row r="659" spans="1:12" ht="17.25" customHeight="1" x14ac:dyDescent="0.4">
      <c r="A659" s="21"/>
      <c r="B659" s="29">
        <f t="shared" si="11"/>
        <v>650</v>
      </c>
      <c r="C659" s="30"/>
      <c r="D659" s="29"/>
      <c r="E659" s="283"/>
      <c r="F659" s="31"/>
      <c r="G659" s="29"/>
      <c r="H659" s="29"/>
      <c r="I659" s="21"/>
      <c r="J659" s="21"/>
      <c r="K659" s="21"/>
      <c r="L659" s="21"/>
    </row>
    <row r="660" spans="1:12" ht="17.25" customHeight="1" x14ac:dyDescent="0.4">
      <c r="A660" s="21"/>
      <c r="B660" s="29">
        <f t="shared" si="11"/>
        <v>651</v>
      </c>
      <c r="C660" s="30"/>
      <c r="D660" s="29"/>
      <c r="E660" s="283"/>
      <c r="F660" s="31"/>
      <c r="G660" s="29"/>
      <c r="H660" s="29"/>
      <c r="I660" s="21"/>
      <c r="J660" s="21"/>
      <c r="K660" s="21"/>
      <c r="L660" s="21"/>
    </row>
    <row r="661" spans="1:12" ht="17.25" customHeight="1" x14ac:dyDescent="0.4">
      <c r="A661" s="21"/>
      <c r="B661" s="29">
        <f t="shared" si="11"/>
        <v>652</v>
      </c>
      <c r="C661" s="30"/>
      <c r="D661" s="29"/>
      <c r="E661" s="283"/>
      <c r="F661" s="31"/>
      <c r="G661" s="29"/>
      <c r="H661" s="29"/>
      <c r="I661" s="21"/>
      <c r="J661" s="21"/>
      <c r="K661" s="21"/>
      <c r="L661" s="21"/>
    </row>
    <row r="662" spans="1:12" ht="17.25" customHeight="1" x14ac:dyDescent="0.4">
      <c r="A662" s="21"/>
      <c r="B662" s="29">
        <f t="shared" si="11"/>
        <v>653</v>
      </c>
      <c r="C662" s="30"/>
      <c r="D662" s="29"/>
      <c r="E662" s="283"/>
      <c r="F662" s="31"/>
      <c r="G662" s="29"/>
      <c r="H662" s="29"/>
      <c r="I662" s="21"/>
      <c r="J662" s="21"/>
      <c r="K662" s="21"/>
      <c r="L662" s="21"/>
    </row>
    <row r="663" spans="1:12" ht="17.25" customHeight="1" x14ac:dyDescent="0.4">
      <c r="A663" s="21"/>
      <c r="B663" s="29">
        <f t="shared" si="11"/>
        <v>654</v>
      </c>
      <c r="C663" s="30"/>
      <c r="D663" s="29"/>
      <c r="E663" s="283"/>
      <c r="F663" s="31"/>
      <c r="G663" s="29"/>
      <c r="H663" s="29"/>
      <c r="I663" s="21"/>
      <c r="J663" s="21"/>
      <c r="K663" s="21"/>
      <c r="L663" s="21"/>
    </row>
    <row r="664" spans="1:12" ht="17.25" customHeight="1" x14ac:dyDescent="0.4">
      <c r="A664" s="21"/>
      <c r="B664" s="29">
        <f t="shared" si="11"/>
        <v>655</v>
      </c>
      <c r="C664" s="30"/>
      <c r="D664" s="29"/>
      <c r="E664" s="283"/>
      <c r="F664" s="31"/>
      <c r="G664" s="29"/>
      <c r="H664" s="29"/>
      <c r="I664" s="21"/>
      <c r="J664" s="21"/>
      <c r="K664" s="21"/>
      <c r="L664" s="21"/>
    </row>
    <row r="665" spans="1:12" ht="17.25" customHeight="1" x14ac:dyDescent="0.4">
      <c r="A665" s="21"/>
      <c r="B665" s="29">
        <f t="shared" si="11"/>
        <v>656</v>
      </c>
      <c r="C665" s="30"/>
      <c r="D665" s="29"/>
      <c r="E665" s="283"/>
      <c r="F665" s="31"/>
      <c r="G665" s="29"/>
      <c r="H665" s="29"/>
      <c r="I665" s="21"/>
      <c r="J665" s="21"/>
      <c r="K665" s="21"/>
      <c r="L665" s="21"/>
    </row>
    <row r="666" spans="1:12" ht="17.25" customHeight="1" x14ac:dyDescent="0.4">
      <c r="A666" s="21"/>
      <c r="B666" s="29">
        <f t="shared" si="11"/>
        <v>657</v>
      </c>
      <c r="C666" s="30"/>
      <c r="D666" s="29"/>
      <c r="E666" s="283"/>
      <c r="F666" s="31"/>
      <c r="G666" s="29"/>
      <c r="H666" s="29"/>
      <c r="I666" s="21"/>
      <c r="J666" s="21"/>
      <c r="K666" s="21"/>
      <c r="L666" s="21"/>
    </row>
    <row r="667" spans="1:12" ht="17.25" customHeight="1" x14ac:dyDescent="0.4">
      <c r="A667" s="21"/>
      <c r="B667" s="29">
        <f t="shared" si="11"/>
        <v>658</v>
      </c>
      <c r="C667" s="30"/>
      <c r="D667" s="29"/>
      <c r="E667" s="283"/>
      <c r="F667" s="31"/>
      <c r="G667" s="29"/>
      <c r="H667" s="29"/>
      <c r="I667" s="21"/>
      <c r="J667" s="21"/>
      <c r="K667" s="21"/>
      <c r="L667" s="21"/>
    </row>
    <row r="668" spans="1:12" ht="17.25" customHeight="1" x14ac:dyDescent="0.4">
      <c r="A668" s="21"/>
      <c r="B668" s="29">
        <f t="shared" si="11"/>
        <v>659</v>
      </c>
      <c r="C668" s="30"/>
      <c r="D668" s="29"/>
      <c r="E668" s="283"/>
      <c r="F668" s="31"/>
      <c r="G668" s="29"/>
      <c r="H668" s="29"/>
      <c r="I668" s="21"/>
      <c r="J668" s="21"/>
      <c r="K668" s="21"/>
      <c r="L668" s="21"/>
    </row>
    <row r="669" spans="1:12" ht="17.25" customHeight="1" x14ac:dyDescent="0.4">
      <c r="A669" s="21"/>
      <c r="B669" s="29">
        <f t="shared" si="11"/>
        <v>660</v>
      </c>
      <c r="C669" s="30"/>
      <c r="D669" s="29"/>
      <c r="E669" s="283"/>
      <c r="F669" s="31"/>
      <c r="G669" s="29"/>
      <c r="H669" s="29"/>
      <c r="I669" s="21"/>
      <c r="J669" s="21"/>
      <c r="K669" s="21"/>
      <c r="L669" s="21"/>
    </row>
    <row r="670" spans="1:12" ht="17.25" customHeight="1" x14ac:dyDescent="0.4">
      <c r="A670" s="21"/>
      <c r="B670" s="29">
        <f t="shared" si="11"/>
        <v>661</v>
      </c>
      <c r="C670" s="30"/>
      <c r="D670" s="29"/>
      <c r="E670" s="283"/>
      <c r="F670" s="31"/>
      <c r="G670" s="29"/>
      <c r="H670" s="29"/>
      <c r="I670" s="21"/>
      <c r="J670" s="21"/>
      <c r="K670" s="21"/>
      <c r="L670" s="21"/>
    </row>
    <row r="671" spans="1:12" ht="17.25" customHeight="1" x14ac:dyDescent="0.4">
      <c r="A671" s="21"/>
      <c r="B671" s="29">
        <f t="shared" si="11"/>
        <v>662</v>
      </c>
      <c r="C671" s="30"/>
      <c r="D671" s="29"/>
      <c r="E671" s="283"/>
      <c r="F671" s="31"/>
      <c r="G671" s="29"/>
      <c r="H671" s="29"/>
      <c r="I671" s="21"/>
      <c r="J671" s="21"/>
      <c r="K671" s="21"/>
      <c r="L671" s="21"/>
    </row>
    <row r="672" spans="1:12" ht="17.25" customHeight="1" x14ac:dyDescent="0.4">
      <c r="A672" s="21"/>
      <c r="B672" s="29">
        <f t="shared" si="11"/>
        <v>663</v>
      </c>
      <c r="C672" s="30"/>
      <c r="D672" s="29"/>
      <c r="E672" s="283"/>
      <c r="F672" s="31"/>
      <c r="G672" s="29"/>
      <c r="H672" s="29"/>
      <c r="I672" s="21"/>
      <c r="J672" s="21"/>
      <c r="K672" s="21"/>
      <c r="L672" s="21"/>
    </row>
    <row r="673" spans="1:12" ht="17.25" customHeight="1" x14ac:dyDescent="0.4">
      <c r="A673" s="21"/>
      <c r="B673" s="29">
        <f t="shared" si="11"/>
        <v>664</v>
      </c>
      <c r="C673" s="30"/>
      <c r="D673" s="29"/>
      <c r="E673" s="283"/>
      <c r="F673" s="31"/>
      <c r="G673" s="29"/>
      <c r="H673" s="29"/>
      <c r="I673" s="21"/>
      <c r="J673" s="21"/>
      <c r="K673" s="21"/>
      <c r="L673" s="21"/>
    </row>
    <row r="674" spans="1:12" ht="17.25" customHeight="1" x14ac:dyDescent="0.4">
      <c r="A674" s="21"/>
      <c r="B674" s="29">
        <f t="shared" si="11"/>
        <v>665</v>
      </c>
      <c r="C674" s="30"/>
      <c r="D674" s="29"/>
      <c r="E674" s="283"/>
      <c r="F674" s="31"/>
      <c r="G674" s="29"/>
      <c r="H674" s="29"/>
      <c r="I674" s="21"/>
      <c r="J674" s="21"/>
      <c r="K674" s="21"/>
      <c r="L674" s="21"/>
    </row>
    <row r="675" spans="1:12" ht="17.25" customHeight="1" x14ac:dyDescent="0.4">
      <c r="A675" s="21"/>
      <c r="B675" s="29">
        <f t="shared" si="11"/>
        <v>666</v>
      </c>
      <c r="C675" s="30"/>
      <c r="D675" s="29"/>
      <c r="E675" s="283"/>
      <c r="F675" s="31"/>
      <c r="G675" s="29"/>
      <c r="H675" s="29"/>
      <c r="I675" s="21"/>
      <c r="J675" s="21"/>
      <c r="K675" s="21"/>
      <c r="L675" s="21"/>
    </row>
    <row r="676" spans="1:12" ht="17.25" customHeight="1" x14ac:dyDescent="0.4">
      <c r="A676" s="21"/>
      <c r="B676" s="29">
        <f t="shared" si="11"/>
        <v>667</v>
      </c>
      <c r="C676" s="30"/>
      <c r="D676" s="29"/>
      <c r="E676" s="283"/>
      <c r="F676" s="31"/>
      <c r="G676" s="29"/>
      <c r="H676" s="29"/>
      <c r="I676" s="21"/>
      <c r="J676" s="21"/>
      <c r="K676" s="21"/>
      <c r="L676" s="21"/>
    </row>
    <row r="677" spans="1:12" ht="17.25" customHeight="1" x14ac:dyDescent="0.4">
      <c r="A677" s="21"/>
      <c r="B677" s="29">
        <f t="shared" si="11"/>
        <v>668</v>
      </c>
      <c r="C677" s="30"/>
      <c r="D677" s="29"/>
      <c r="E677" s="283"/>
      <c r="F677" s="31"/>
      <c r="G677" s="29"/>
      <c r="H677" s="29"/>
      <c r="I677" s="21"/>
      <c r="J677" s="21"/>
      <c r="K677" s="21"/>
      <c r="L677" s="21"/>
    </row>
    <row r="678" spans="1:12" ht="17.25" customHeight="1" x14ac:dyDescent="0.4">
      <c r="A678" s="21"/>
      <c r="B678" s="29">
        <f t="shared" si="11"/>
        <v>669</v>
      </c>
      <c r="C678" s="30"/>
      <c r="D678" s="29"/>
      <c r="E678" s="283"/>
      <c r="F678" s="31"/>
      <c r="G678" s="29"/>
      <c r="H678" s="29"/>
      <c r="I678" s="21"/>
      <c r="J678" s="21"/>
      <c r="K678" s="21"/>
      <c r="L678" s="21"/>
    </row>
    <row r="679" spans="1:12" ht="17.25" customHeight="1" x14ac:dyDescent="0.4">
      <c r="A679" s="21"/>
      <c r="B679" s="29">
        <f t="shared" si="11"/>
        <v>670</v>
      </c>
      <c r="C679" s="30"/>
      <c r="D679" s="29"/>
      <c r="E679" s="283"/>
      <c r="F679" s="31"/>
      <c r="G679" s="29"/>
      <c r="H679" s="29"/>
      <c r="I679" s="21"/>
      <c r="J679" s="21"/>
      <c r="K679" s="21"/>
      <c r="L679" s="21"/>
    </row>
    <row r="680" spans="1:12" ht="17.25" customHeight="1" x14ac:dyDescent="0.4">
      <c r="A680" s="21"/>
      <c r="B680" s="29">
        <f t="shared" si="11"/>
        <v>671</v>
      </c>
      <c r="C680" s="30"/>
      <c r="D680" s="29"/>
      <c r="E680" s="283"/>
      <c r="F680" s="31"/>
      <c r="G680" s="29"/>
      <c r="H680" s="29"/>
      <c r="I680" s="21"/>
      <c r="J680" s="21"/>
      <c r="K680" s="21"/>
      <c r="L680" s="21"/>
    </row>
    <row r="681" spans="1:12" ht="17.25" customHeight="1" x14ac:dyDescent="0.4">
      <c r="A681" s="21"/>
      <c r="B681" s="29">
        <f t="shared" si="11"/>
        <v>672</v>
      </c>
      <c r="C681" s="30"/>
      <c r="D681" s="29"/>
      <c r="E681" s="283"/>
      <c r="F681" s="31"/>
      <c r="G681" s="29"/>
      <c r="H681" s="29"/>
      <c r="I681" s="21"/>
      <c r="J681" s="21"/>
      <c r="K681" s="21"/>
      <c r="L681" s="21"/>
    </row>
    <row r="682" spans="1:12" ht="17.25" customHeight="1" x14ac:dyDescent="0.4">
      <c r="A682" s="21"/>
      <c r="B682" s="29">
        <f t="shared" si="11"/>
        <v>673</v>
      </c>
      <c r="C682" s="30"/>
      <c r="D682" s="29"/>
      <c r="E682" s="283"/>
      <c r="F682" s="31"/>
      <c r="G682" s="29"/>
      <c r="H682" s="29"/>
      <c r="I682" s="21"/>
      <c r="J682" s="21"/>
      <c r="K682" s="21"/>
      <c r="L682" s="21"/>
    </row>
    <row r="683" spans="1:12" ht="17.25" customHeight="1" x14ac:dyDescent="0.4">
      <c r="A683" s="21"/>
      <c r="B683" s="29">
        <f t="shared" si="11"/>
        <v>674</v>
      </c>
      <c r="C683" s="30"/>
      <c r="D683" s="29"/>
      <c r="E683" s="283"/>
      <c r="F683" s="31"/>
      <c r="G683" s="29"/>
      <c r="H683" s="29"/>
      <c r="I683" s="21"/>
      <c r="J683" s="21"/>
      <c r="K683" s="21"/>
      <c r="L683" s="21"/>
    </row>
    <row r="684" spans="1:12" ht="17.25" customHeight="1" x14ac:dyDescent="0.4">
      <c r="A684" s="21"/>
      <c r="B684" s="29">
        <f t="shared" si="11"/>
        <v>675</v>
      </c>
      <c r="C684" s="30"/>
      <c r="D684" s="29"/>
      <c r="E684" s="283"/>
      <c r="F684" s="31"/>
      <c r="G684" s="29"/>
      <c r="H684" s="29"/>
      <c r="I684" s="21"/>
      <c r="J684" s="21"/>
      <c r="K684" s="21"/>
      <c r="L684" s="21"/>
    </row>
    <row r="685" spans="1:12" ht="17.25" customHeight="1" x14ac:dyDescent="0.4">
      <c r="A685" s="21"/>
      <c r="B685" s="29">
        <f t="shared" si="11"/>
        <v>676</v>
      </c>
      <c r="C685" s="30"/>
      <c r="D685" s="29"/>
      <c r="E685" s="283"/>
      <c r="F685" s="31"/>
      <c r="G685" s="29"/>
      <c r="H685" s="29"/>
      <c r="I685" s="21"/>
      <c r="J685" s="21"/>
      <c r="K685" s="21"/>
      <c r="L685" s="21"/>
    </row>
    <row r="686" spans="1:12" ht="17.25" customHeight="1" x14ac:dyDescent="0.4">
      <c r="A686" s="21"/>
      <c r="B686" s="29">
        <f t="shared" si="11"/>
        <v>677</v>
      </c>
      <c r="C686" s="30"/>
      <c r="D686" s="29"/>
      <c r="E686" s="283"/>
      <c r="F686" s="31"/>
      <c r="G686" s="29"/>
      <c r="H686" s="29"/>
      <c r="I686" s="21"/>
      <c r="J686" s="21"/>
      <c r="K686" s="21"/>
      <c r="L686" s="21"/>
    </row>
    <row r="687" spans="1:12" ht="17.25" customHeight="1" x14ac:dyDescent="0.4">
      <c r="A687" s="21"/>
      <c r="B687" s="29">
        <f t="shared" si="11"/>
        <v>678</v>
      </c>
      <c r="C687" s="30"/>
      <c r="D687" s="29"/>
      <c r="E687" s="283"/>
      <c r="F687" s="31"/>
      <c r="G687" s="29"/>
      <c r="H687" s="29"/>
      <c r="I687" s="21"/>
      <c r="J687" s="21"/>
      <c r="K687" s="21"/>
      <c r="L687" s="21"/>
    </row>
    <row r="688" spans="1:12" ht="17.25" customHeight="1" x14ac:dyDescent="0.4">
      <c r="A688" s="21"/>
      <c r="B688" s="29">
        <f t="shared" si="11"/>
        <v>679</v>
      </c>
      <c r="C688" s="30"/>
      <c r="D688" s="29"/>
      <c r="E688" s="283"/>
      <c r="F688" s="31"/>
      <c r="G688" s="29"/>
      <c r="H688" s="29"/>
      <c r="I688" s="21"/>
      <c r="J688" s="21"/>
      <c r="K688" s="21"/>
      <c r="L688" s="21"/>
    </row>
    <row r="689" spans="1:12" ht="17.25" customHeight="1" x14ac:dyDescent="0.4">
      <c r="A689" s="21"/>
      <c r="B689" s="29">
        <f t="shared" si="11"/>
        <v>680</v>
      </c>
      <c r="C689" s="30"/>
      <c r="D689" s="29"/>
      <c r="E689" s="283"/>
      <c r="F689" s="31"/>
      <c r="G689" s="29"/>
      <c r="H689" s="29"/>
      <c r="I689" s="21"/>
      <c r="J689" s="21"/>
      <c r="K689" s="21"/>
      <c r="L689" s="21"/>
    </row>
    <row r="690" spans="1:12" ht="17.25" customHeight="1" x14ac:dyDescent="0.4">
      <c r="A690" s="21"/>
      <c r="B690" s="29">
        <f t="shared" si="11"/>
        <v>681</v>
      </c>
      <c r="C690" s="30"/>
      <c r="D690" s="29"/>
      <c r="E690" s="283"/>
      <c r="F690" s="31"/>
      <c r="G690" s="29"/>
      <c r="H690" s="29"/>
      <c r="I690" s="21"/>
      <c r="J690" s="21"/>
      <c r="K690" s="21"/>
      <c r="L690" s="21"/>
    </row>
    <row r="691" spans="1:12" ht="17.25" customHeight="1" x14ac:dyDescent="0.4">
      <c r="A691" s="21"/>
      <c r="B691" s="29">
        <f t="shared" si="11"/>
        <v>682</v>
      </c>
      <c r="C691" s="30"/>
      <c r="D691" s="29"/>
      <c r="E691" s="283"/>
      <c r="F691" s="31"/>
      <c r="G691" s="29"/>
      <c r="H691" s="29"/>
      <c r="I691" s="21"/>
      <c r="J691" s="21"/>
      <c r="K691" s="21"/>
      <c r="L691" s="21"/>
    </row>
    <row r="692" spans="1:12" ht="17.25" customHeight="1" x14ac:dyDescent="0.4">
      <c r="A692" s="21"/>
      <c r="B692" s="29">
        <f t="shared" si="11"/>
        <v>683</v>
      </c>
      <c r="C692" s="30"/>
      <c r="D692" s="29"/>
      <c r="E692" s="283"/>
      <c r="F692" s="31"/>
      <c r="G692" s="29"/>
      <c r="H692" s="29"/>
      <c r="I692" s="21"/>
      <c r="J692" s="21"/>
      <c r="K692" s="21"/>
      <c r="L692" s="21"/>
    </row>
    <row r="693" spans="1:12" ht="17.25" customHeight="1" x14ac:dyDescent="0.4">
      <c r="A693" s="21"/>
      <c r="B693" s="29">
        <f t="shared" si="11"/>
        <v>684</v>
      </c>
      <c r="C693" s="30"/>
      <c r="D693" s="29"/>
      <c r="E693" s="283"/>
      <c r="F693" s="31"/>
      <c r="G693" s="29"/>
      <c r="H693" s="29"/>
      <c r="I693" s="21"/>
      <c r="J693" s="21"/>
      <c r="K693" s="21"/>
      <c r="L693" s="21"/>
    </row>
    <row r="694" spans="1:12" ht="17.25" customHeight="1" x14ac:dyDescent="0.4">
      <c r="A694" s="21"/>
      <c r="B694" s="29">
        <f t="shared" si="11"/>
        <v>685</v>
      </c>
      <c r="C694" s="30"/>
      <c r="D694" s="29"/>
      <c r="E694" s="283"/>
      <c r="F694" s="31"/>
      <c r="G694" s="29"/>
      <c r="H694" s="29"/>
      <c r="I694" s="21"/>
      <c r="J694" s="21"/>
      <c r="K694" s="21"/>
      <c r="L694" s="21"/>
    </row>
    <row r="695" spans="1:12" ht="17.25" customHeight="1" x14ac:dyDescent="0.4">
      <c r="A695" s="21"/>
      <c r="B695" s="29">
        <f t="shared" si="11"/>
        <v>686</v>
      </c>
      <c r="C695" s="30"/>
      <c r="D695" s="29"/>
      <c r="E695" s="283"/>
      <c r="F695" s="31"/>
      <c r="G695" s="29"/>
      <c r="H695" s="29"/>
      <c r="I695" s="21"/>
      <c r="J695" s="21"/>
      <c r="K695" s="21"/>
      <c r="L695" s="21"/>
    </row>
    <row r="696" spans="1:12" ht="17.25" customHeight="1" x14ac:dyDescent="0.4">
      <c r="A696" s="21"/>
      <c r="B696" s="29">
        <f t="shared" si="11"/>
        <v>687</v>
      </c>
      <c r="C696" s="30"/>
      <c r="D696" s="29"/>
      <c r="E696" s="283"/>
      <c r="F696" s="31"/>
      <c r="G696" s="29"/>
      <c r="H696" s="29"/>
      <c r="I696" s="21"/>
      <c r="J696" s="21"/>
      <c r="K696" s="21"/>
      <c r="L696" s="21"/>
    </row>
    <row r="697" spans="1:12" ht="17.25" customHeight="1" x14ac:dyDescent="0.4">
      <c r="A697" s="21"/>
      <c r="B697" s="29">
        <f t="shared" si="11"/>
        <v>688</v>
      </c>
      <c r="C697" s="30"/>
      <c r="D697" s="29"/>
      <c r="E697" s="283"/>
      <c r="F697" s="31"/>
      <c r="G697" s="29"/>
      <c r="H697" s="29"/>
      <c r="I697" s="21"/>
      <c r="J697" s="21"/>
      <c r="K697" s="21"/>
      <c r="L697" s="21"/>
    </row>
    <row r="698" spans="1:12" ht="17.25" customHeight="1" x14ac:dyDescent="0.4">
      <c r="A698" s="21"/>
      <c r="B698" s="29">
        <f t="shared" si="11"/>
        <v>689</v>
      </c>
      <c r="C698" s="30"/>
      <c r="D698" s="29"/>
      <c r="E698" s="283"/>
      <c r="F698" s="31"/>
      <c r="G698" s="29"/>
      <c r="H698" s="29"/>
      <c r="I698" s="21"/>
      <c r="J698" s="21"/>
      <c r="K698" s="21"/>
      <c r="L698" s="21"/>
    </row>
    <row r="699" spans="1:12" ht="17.25" customHeight="1" x14ac:dyDescent="0.4">
      <c r="A699" s="21"/>
      <c r="B699" s="29">
        <f t="shared" si="11"/>
        <v>690</v>
      </c>
      <c r="C699" s="30"/>
      <c r="D699" s="29"/>
      <c r="E699" s="283"/>
      <c r="F699" s="31"/>
      <c r="G699" s="29"/>
      <c r="H699" s="29"/>
      <c r="I699" s="21"/>
      <c r="J699" s="21"/>
      <c r="K699" s="21"/>
      <c r="L699" s="21"/>
    </row>
    <row r="700" spans="1:12" ht="17.25" customHeight="1" x14ac:dyDescent="0.4">
      <c r="A700" s="21"/>
      <c r="B700" s="29">
        <f t="shared" si="11"/>
        <v>691</v>
      </c>
      <c r="C700" s="30"/>
      <c r="D700" s="29"/>
      <c r="E700" s="283"/>
      <c r="F700" s="31"/>
      <c r="G700" s="29"/>
      <c r="H700" s="29"/>
      <c r="I700" s="21"/>
      <c r="J700" s="21"/>
      <c r="K700" s="21"/>
      <c r="L700" s="21"/>
    </row>
    <row r="701" spans="1:12" ht="17.25" customHeight="1" x14ac:dyDescent="0.4">
      <c r="A701" s="21"/>
      <c r="B701" s="29">
        <f t="shared" si="11"/>
        <v>692</v>
      </c>
      <c r="C701" s="30"/>
      <c r="D701" s="29"/>
      <c r="E701" s="283"/>
      <c r="F701" s="31"/>
      <c r="G701" s="29"/>
      <c r="H701" s="29"/>
      <c r="I701" s="21"/>
      <c r="J701" s="21"/>
      <c r="K701" s="21"/>
      <c r="L701" s="21"/>
    </row>
    <row r="702" spans="1:12" ht="17.25" customHeight="1" x14ac:dyDescent="0.4">
      <c r="A702" s="21"/>
      <c r="B702" s="29">
        <f t="shared" si="11"/>
        <v>693</v>
      </c>
      <c r="C702" s="30"/>
      <c r="D702" s="29"/>
      <c r="E702" s="283"/>
      <c r="F702" s="31"/>
      <c r="G702" s="29"/>
      <c r="H702" s="29"/>
      <c r="I702" s="21"/>
      <c r="J702" s="21"/>
      <c r="K702" s="21"/>
      <c r="L702" s="21"/>
    </row>
    <row r="703" spans="1:12" ht="17.25" customHeight="1" x14ac:dyDescent="0.4">
      <c r="A703" s="21"/>
      <c r="B703" s="29">
        <f t="shared" si="11"/>
        <v>694</v>
      </c>
      <c r="C703" s="30"/>
      <c r="D703" s="29"/>
      <c r="E703" s="283"/>
      <c r="F703" s="31"/>
      <c r="G703" s="29"/>
      <c r="H703" s="29"/>
      <c r="I703" s="21"/>
      <c r="J703" s="21"/>
      <c r="K703" s="21"/>
      <c r="L703" s="21"/>
    </row>
    <row r="704" spans="1:12" ht="17.25" customHeight="1" x14ac:dyDescent="0.4">
      <c r="A704" s="21"/>
      <c r="B704" s="29">
        <f t="shared" si="11"/>
        <v>695</v>
      </c>
      <c r="C704" s="30"/>
      <c r="D704" s="29"/>
      <c r="E704" s="283"/>
      <c r="F704" s="31"/>
      <c r="G704" s="29"/>
      <c r="H704" s="29"/>
      <c r="I704" s="21"/>
      <c r="J704" s="21"/>
      <c r="K704" s="21"/>
      <c r="L704" s="21"/>
    </row>
    <row r="705" spans="1:12" ht="17.25" customHeight="1" x14ac:dyDescent="0.4">
      <c r="A705" s="21"/>
      <c r="B705" s="29">
        <f t="shared" si="11"/>
        <v>696</v>
      </c>
      <c r="C705" s="30"/>
      <c r="D705" s="29"/>
      <c r="E705" s="283"/>
      <c r="F705" s="31"/>
      <c r="G705" s="29"/>
      <c r="H705" s="29"/>
      <c r="I705" s="21"/>
      <c r="J705" s="21"/>
      <c r="K705" s="21"/>
      <c r="L705" s="21"/>
    </row>
    <row r="706" spans="1:12" ht="17.25" customHeight="1" x14ac:dyDescent="0.4">
      <c r="A706" s="21"/>
      <c r="B706" s="29">
        <f t="shared" si="11"/>
        <v>697</v>
      </c>
      <c r="C706" s="30"/>
      <c r="D706" s="29"/>
      <c r="E706" s="283"/>
      <c r="F706" s="31"/>
      <c r="G706" s="29"/>
      <c r="H706" s="29"/>
      <c r="I706" s="21"/>
      <c r="J706" s="21"/>
      <c r="K706" s="21"/>
      <c r="L706" s="21"/>
    </row>
    <row r="707" spans="1:12" ht="17.25" customHeight="1" x14ac:dyDescent="0.4">
      <c r="A707" s="21"/>
      <c r="B707" s="29">
        <f t="shared" si="11"/>
        <v>698</v>
      </c>
      <c r="C707" s="30"/>
      <c r="D707" s="29"/>
      <c r="E707" s="283"/>
      <c r="F707" s="31"/>
      <c r="G707" s="29"/>
      <c r="H707" s="29"/>
      <c r="I707" s="21"/>
      <c r="J707" s="21"/>
      <c r="K707" s="21"/>
      <c r="L707" s="21"/>
    </row>
    <row r="708" spans="1:12" ht="17.25" customHeight="1" x14ac:dyDescent="0.4">
      <c r="A708" s="21"/>
      <c r="B708" s="29">
        <f t="shared" si="11"/>
        <v>699</v>
      </c>
      <c r="C708" s="30"/>
      <c r="D708" s="29"/>
      <c r="E708" s="283"/>
      <c r="F708" s="31"/>
      <c r="G708" s="29"/>
      <c r="H708" s="29"/>
      <c r="I708" s="21"/>
      <c r="J708" s="21"/>
      <c r="K708" s="21"/>
      <c r="L708" s="21"/>
    </row>
    <row r="709" spans="1:12" ht="17.25" customHeight="1" x14ac:dyDescent="0.4">
      <c r="A709" s="21"/>
      <c r="B709" s="29">
        <f t="shared" si="11"/>
        <v>700</v>
      </c>
      <c r="C709" s="30"/>
      <c r="D709" s="29"/>
      <c r="E709" s="283"/>
      <c r="F709" s="31"/>
      <c r="G709" s="29"/>
      <c r="H709" s="29"/>
      <c r="I709" s="21"/>
      <c r="J709" s="21"/>
      <c r="K709" s="21"/>
      <c r="L709" s="21"/>
    </row>
    <row r="710" spans="1:12" ht="17.25" customHeight="1" x14ac:dyDescent="0.4">
      <c r="A710" s="21"/>
      <c r="B710" s="29">
        <f t="shared" si="11"/>
        <v>701</v>
      </c>
      <c r="C710" s="30"/>
      <c r="D710" s="29"/>
      <c r="E710" s="283"/>
      <c r="F710" s="31"/>
      <c r="G710" s="29"/>
      <c r="H710" s="29"/>
      <c r="I710" s="21"/>
      <c r="J710" s="21"/>
      <c r="K710" s="21"/>
      <c r="L710" s="21"/>
    </row>
    <row r="711" spans="1:12" ht="17.25" customHeight="1" x14ac:dyDescent="0.4">
      <c r="A711" s="21"/>
      <c r="B711" s="29">
        <f t="shared" si="11"/>
        <v>702</v>
      </c>
      <c r="C711" s="30"/>
      <c r="D711" s="29"/>
      <c r="E711" s="283"/>
      <c r="F711" s="31"/>
      <c r="G711" s="29"/>
      <c r="H711" s="29"/>
      <c r="I711" s="21"/>
      <c r="J711" s="21"/>
      <c r="K711" s="21"/>
      <c r="L711" s="21"/>
    </row>
    <row r="712" spans="1:12" ht="17.25" customHeight="1" x14ac:dyDescent="0.4">
      <c r="A712" s="21"/>
      <c r="B712" s="29">
        <f t="shared" si="11"/>
        <v>703</v>
      </c>
      <c r="C712" s="30"/>
      <c r="D712" s="29"/>
      <c r="E712" s="283"/>
      <c r="F712" s="31"/>
      <c r="G712" s="29"/>
      <c r="H712" s="29"/>
      <c r="I712" s="21"/>
      <c r="J712" s="21"/>
      <c r="K712" s="21"/>
      <c r="L712" s="21"/>
    </row>
    <row r="713" spans="1:12" ht="17.25" customHeight="1" x14ac:dyDescent="0.4">
      <c r="A713" s="21"/>
      <c r="B713" s="29">
        <f t="shared" si="11"/>
        <v>704</v>
      </c>
      <c r="C713" s="30"/>
      <c r="D713" s="29"/>
      <c r="E713" s="283"/>
      <c r="F713" s="31"/>
      <c r="G713" s="29"/>
      <c r="H713" s="29"/>
      <c r="I713" s="21"/>
      <c r="J713" s="21"/>
      <c r="K713" s="21"/>
      <c r="L713" s="21"/>
    </row>
    <row r="714" spans="1:12" ht="17.25" customHeight="1" x14ac:dyDescent="0.4">
      <c r="A714" s="21"/>
      <c r="B714" s="29">
        <f t="shared" ref="B714:B777" si="12">ROW(A705)</f>
        <v>705</v>
      </c>
      <c r="C714" s="30"/>
      <c r="D714" s="29"/>
      <c r="E714" s="283"/>
      <c r="F714" s="31"/>
      <c r="G714" s="29"/>
      <c r="H714" s="29"/>
      <c r="I714" s="21"/>
      <c r="J714" s="21"/>
      <c r="K714" s="21"/>
      <c r="L714" s="21"/>
    </row>
    <row r="715" spans="1:12" ht="17.25" customHeight="1" x14ac:dyDescent="0.4">
      <c r="A715" s="21"/>
      <c r="B715" s="29">
        <f t="shared" si="12"/>
        <v>706</v>
      </c>
      <c r="C715" s="30"/>
      <c r="D715" s="29"/>
      <c r="E715" s="283"/>
      <c r="F715" s="31"/>
      <c r="G715" s="29"/>
      <c r="H715" s="29"/>
      <c r="I715" s="21"/>
      <c r="J715" s="21"/>
      <c r="K715" s="21"/>
      <c r="L715" s="21"/>
    </row>
    <row r="716" spans="1:12" ht="17.25" customHeight="1" x14ac:dyDescent="0.4">
      <c r="A716" s="21"/>
      <c r="B716" s="29">
        <f t="shared" si="12"/>
        <v>707</v>
      </c>
      <c r="C716" s="30"/>
      <c r="D716" s="29"/>
      <c r="E716" s="283"/>
      <c r="F716" s="31"/>
      <c r="G716" s="29"/>
      <c r="H716" s="29"/>
      <c r="I716" s="21"/>
      <c r="J716" s="21"/>
      <c r="K716" s="21"/>
      <c r="L716" s="21"/>
    </row>
    <row r="717" spans="1:12" ht="17.25" customHeight="1" x14ac:dyDescent="0.4">
      <c r="A717" s="21"/>
      <c r="B717" s="29">
        <f t="shared" si="12"/>
        <v>708</v>
      </c>
      <c r="C717" s="30"/>
      <c r="D717" s="29"/>
      <c r="E717" s="283"/>
      <c r="F717" s="31"/>
      <c r="G717" s="29"/>
      <c r="H717" s="29"/>
      <c r="I717" s="21"/>
      <c r="J717" s="21"/>
      <c r="K717" s="21"/>
      <c r="L717" s="21"/>
    </row>
    <row r="718" spans="1:12" ht="17.25" customHeight="1" x14ac:dyDescent="0.4">
      <c r="A718" s="21"/>
      <c r="B718" s="29">
        <f t="shared" si="12"/>
        <v>709</v>
      </c>
      <c r="C718" s="30"/>
      <c r="D718" s="29"/>
      <c r="E718" s="283"/>
      <c r="F718" s="31"/>
      <c r="G718" s="29"/>
      <c r="H718" s="29"/>
      <c r="I718" s="21"/>
      <c r="J718" s="21"/>
      <c r="K718" s="21"/>
      <c r="L718" s="21"/>
    </row>
    <row r="719" spans="1:12" ht="17.25" customHeight="1" x14ac:dyDescent="0.4">
      <c r="A719" s="21"/>
      <c r="B719" s="29">
        <f t="shared" si="12"/>
        <v>710</v>
      </c>
      <c r="C719" s="30"/>
      <c r="D719" s="29"/>
      <c r="E719" s="283"/>
      <c r="F719" s="31"/>
      <c r="G719" s="29"/>
      <c r="H719" s="29"/>
      <c r="I719" s="21"/>
      <c r="J719" s="21"/>
      <c r="K719" s="21"/>
      <c r="L719" s="21"/>
    </row>
    <row r="720" spans="1:12" ht="17.25" customHeight="1" x14ac:dyDescent="0.4">
      <c r="A720" s="21"/>
      <c r="B720" s="29">
        <f t="shared" si="12"/>
        <v>711</v>
      </c>
      <c r="C720" s="30"/>
      <c r="D720" s="29"/>
      <c r="E720" s="283"/>
      <c r="F720" s="31"/>
      <c r="G720" s="29"/>
      <c r="H720" s="29"/>
      <c r="I720" s="21"/>
      <c r="J720" s="21"/>
      <c r="K720" s="21"/>
      <c r="L720" s="21"/>
    </row>
    <row r="721" spans="1:12" ht="17.25" customHeight="1" x14ac:dyDescent="0.4">
      <c r="A721" s="21"/>
      <c r="B721" s="29">
        <f t="shared" si="12"/>
        <v>712</v>
      </c>
      <c r="C721" s="30"/>
      <c r="D721" s="29"/>
      <c r="E721" s="283"/>
      <c r="F721" s="31"/>
      <c r="G721" s="29"/>
      <c r="H721" s="29"/>
      <c r="I721" s="21"/>
      <c r="J721" s="21"/>
      <c r="K721" s="21"/>
      <c r="L721" s="21"/>
    </row>
    <row r="722" spans="1:12" ht="17.25" customHeight="1" x14ac:dyDescent="0.4">
      <c r="A722" s="21"/>
      <c r="B722" s="29">
        <f t="shared" si="12"/>
        <v>713</v>
      </c>
      <c r="C722" s="30"/>
      <c r="D722" s="29"/>
      <c r="E722" s="283"/>
      <c r="F722" s="31"/>
      <c r="G722" s="29"/>
      <c r="H722" s="29"/>
      <c r="I722" s="21"/>
      <c r="J722" s="21"/>
      <c r="K722" s="21"/>
      <c r="L722" s="21"/>
    </row>
    <row r="723" spans="1:12" ht="17.25" customHeight="1" x14ac:dyDescent="0.4">
      <c r="A723" s="21"/>
      <c r="B723" s="29">
        <f t="shared" si="12"/>
        <v>714</v>
      </c>
      <c r="C723" s="30"/>
      <c r="D723" s="29"/>
      <c r="E723" s="283"/>
      <c r="F723" s="31"/>
      <c r="G723" s="29"/>
      <c r="H723" s="29"/>
      <c r="I723" s="21"/>
      <c r="J723" s="21"/>
      <c r="K723" s="21"/>
      <c r="L723" s="21"/>
    </row>
    <row r="724" spans="1:12" ht="17.25" customHeight="1" x14ac:dyDescent="0.4">
      <c r="A724" s="21"/>
      <c r="B724" s="29">
        <f t="shared" si="12"/>
        <v>715</v>
      </c>
      <c r="C724" s="30"/>
      <c r="D724" s="29"/>
      <c r="E724" s="283"/>
      <c r="F724" s="31"/>
      <c r="G724" s="29"/>
      <c r="H724" s="29"/>
      <c r="I724" s="21"/>
      <c r="J724" s="21"/>
      <c r="K724" s="21"/>
      <c r="L724" s="21"/>
    </row>
    <row r="725" spans="1:12" ht="17.25" customHeight="1" x14ac:dyDescent="0.4">
      <c r="A725" s="21"/>
      <c r="B725" s="29">
        <f t="shared" si="12"/>
        <v>716</v>
      </c>
      <c r="C725" s="30"/>
      <c r="D725" s="29"/>
      <c r="E725" s="283"/>
      <c r="F725" s="31"/>
      <c r="G725" s="29"/>
      <c r="H725" s="29"/>
      <c r="I725" s="21"/>
      <c r="J725" s="21"/>
      <c r="K725" s="21"/>
      <c r="L725" s="21"/>
    </row>
    <row r="726" spans="1:12" ht="17.25" customHeight="1" x14ac:dyDescent="0.4">
      <c r="A726" s="21"/>
      <c r="B726" s="29">
        <f t="shared" si="12"/>
        <v>717</v>
      </c>
      <c r="C726" s="30"/>
      <c r="D726" s="29"/>
      <c r="E726" s="283"/>
      <c r="F726" s="31"/>
      <c r="G726" s="29"/>
      <c r="H726" s="29"/>
      <c r="I726" s="21"/>
      <c r="J726" s="21"/>
      <c r="K726" s="21"/>
      <c r="L726" s="21"/>
    </row>
    <row r="727" spans="1:12" ht="17.25" customHeight="1" x14ac:dyDescent="0.4">
      <c r="A727" s="21"/>
      <c r="B727" s="29">
        <f t="shared" si="12"/>
        <v>718</v>
      </c>
      <c r="C727" s="30"/>
      <c r="D727" s="29"/>
      <c r="E727" s="283"/>
      <c r="F727" s="31"/>
      <c r="G727" s="29"/>
      <c r="H727" s="29"/>
      <c r="I727" s="21"/>
      <c r="J727" s="21"/>
      <c r="K727" s="21"/>
      <c r="L727" s="21"/>
    </row>
    <row r="728" spans="1:12" ht="17.25" customHeight="1" x14ac:dyDescent="0.4">
      <c r="A728" s="21"/>
      <c r="B728" s="29">
        <f t="shared" si="12"/>
        <v>719</v>
      </c>
      <c r="C728" s="30"/>
      <c r="D728" s="29"/>
      <c r="E728" s="283"/>
      <c r="F728" s="31"/>
      <c r="G728" s="29"/>
      <c r="H728" s="29"/>
      <c r="I728" s="21"/>
      <c r="J728" s="21"/>
      <c r="K728" s="21"/>
      <c r="L728" s="21"/>
    </row>
    <row r="729" spans="1:12" ht="17.25" customHeight="1" x14ac:dyDescent="0.4">
      <c r="A729" s="21"/>
      <c r="B729" s="29">
        <f t="shared" si="12"/>
        <v>720</v>
      </c>
      <c r="C729" s="30"/>
      <c r="D729" s="29"/>
      <c r="E729" s="283"/>
      <c r="F729" s="31"/>
      <c r="G729" s="29"/>
      <c r="H729" s="29"/>
      <c r="I729" s="21"/>
      <c r="J729" s="21"/>
      <c r="K729" s="21"/>
      <c r="L729" s="21"/>
    </row>
    <row r="730" spans="1:12" ht="17.25" customHeight="1" x14ac:dyDescent="0.4">
      <c r="A730" s="21"/>
      <c r="B730" s="29">
        <f t="shared" si="12"/>
        <v>721</v>
      </c>
      <c r="C730" s="30"/>
      <c r="D730" s="29"/>
      <c r="E730" s="283"/>
      <c r="F730" s="31"/>
      <c r="G730" s="29"/>
      <c r="H730" s="29"/>
      <c r="I730" s="21"/>
      <c r="J730" s="21"/>
      <c r="K730" s="21"/>
      <c r="L730" s="21"/>
    </row>
    <row r="731" spans="1:12" ht="17.25" customHeight="1" x14ac:dyDescent="0.4">
      <c r="A731" s="21"/>
      <c r="B731" s="29">
        <f t="shared" si="12"/>
        <v>722</v>
      </c>
      <c r="C731" s="30"/>
      <c r="D731" s="29"/>
      <c r="E731" s="283"/>
      <c r="F731" s="31"/>
      <c r="G731" s="29"/>
      <c r="H731" s="29"/>
      <c r="I731" s="21"/>
      <c r="J731" s="21"/>
      <c r="K731" s="21"/>
      <c r="L731" s="21"/>
    </row>
    <row r="732" spans="1:12" ht="17.25" customHeight="1" x14ac:dyDescent="0.4">
      <c r="A732" s="21"/>
      <c r="B732" s="29">
        <f t="shared" si="12"/>
        <v>723</v>
      </c>
      <c r="C732" s="30"/>
      <c r="D732" s="29"/>
      <c r="E732" s="283"/>
      <c r="F732" s="31"/>
      <c r="G732" s="29"/>
      <c r="H732" s="29"/>
      <c r="I732" s="21"/>
      <c r="J732" s="21"/>
      <c r="K732" s="21"/>
      <c r="L732" s="21"/>
    </row>
    <row r="733" spans="1:12" ht="17.25" customHeight="1" x14ac:dyDescent="0.4">
      <c r="A733" s="21"/>
      <c r="B733" s="29">
        <f t="shared" si="12"/>
        <v>724</v>
      </c>
      <c r="C733" s="30"/>
      <c r="D733" s="29"/>
      <c r="E733" s="283"/>
      <c r="F733" s="31"/>
      <c r="G733" s="29"/>
      <c r="H733" s="29"/>
      <c r="I733" s="21"/>
      <c r="J733" s="21"/>
      <c r="K733" s="21"/>
      <c r="L733" s="21"/>
    </row>
    <row r="734" spans="1:12" ht="17.25" customHeight="1" x14ac:dyDescent="0.4">
      <c r="A734" s="21"/>
      <c r="B734" s="29">
        <f t="shared" si="12"/>
        <v>725</v>
      </c>
      <c r="C734" s="30"/>
      <c r="D734" s="29"/>
      <c r="E734" s="283"/>
      <c r="F734" s="31"/>
      <c r="G734" s="29"/>
      <c r="H734" s="29"/>
      <c r="I734" s="21"/>
      <c r="J734" s="21"/>
      <c r="K734" s="21"/>
      <c r="L734" s="21"/>
    </row>
    <row r="735" spans="1:12" ht="17.25" customHeight="1" x14ac:dyDescent="0.4">
      <c r="A735" s="21"/>
      <c r="B735" s="29">
        <f t="shared" si="12"/>
        <v>726</v>
      </c>
      <c r="C735" s="30"/>
      <c r="D735" s="29"/>
      <c r="E735" s="283"/>
      <c r="F735" s="31"/>
      <c r="G735" s="29"/>
      <c r="H735" s="29"/>
      <c r="I735" s="21"/>
      <c r="J735" s="21"/>
      <c r="K735" s="21"/>
      <c r="L735" s="21"/>
    </row>
    <row r="736" spans="1:12" ht="17.25" customHeight="1" x14ac:dyDescent="0.4">
      <c r="A736" s="21"/>
      <c r="B736" s="29">
        <f t="shared" si="12"/>
        <v>727</v>
      </c>
      <c r="C736" s="30"/>
      <c r="D736" s="29"/>
      <c r="E736" s="283"/>
      <c r="F736" s="31"/>
      <c r="G736" s="29"/>
      <c r="H736" s="29"/>
      <c r="I736" s="21"/>
      <c r="J736" s="21"/>
      <c r="K736" s="21"/>
      <c r="L736" s="21"/>
    </row>
    <row r="737" spans="1:12" ht="17.25" customHeight="1" x14ac:dyDescent="0.4">
      <c r="A737" s="21"/>
      <c r="B737" s="29">
        <f t="shared" si="12"/>
        <v>728</v>
      </c>
      <c r="C737" s="30"/>
      <c r="D737" s="29"/>
      <c r="E737" s="283"/>
      <c r="F737" s="31"/>
      <c r="G737" s="29"/>
      <c r="H737" s="29"/>
      <c r="I737" s="21"/>
      <c r="J737" s="21"/>
      <c r="K737" s="21"/>
      <c r="L737" s="21"/>
    </row>
    <row r="738" spans="1:12" ht="17.25" customHeight="1" x14ac:dyDescent="0.4">
      <c r="A738" s="21"/>
      <c r="B738" s="29">
        <f t="shared" si="12"/>
        <v>729</v>
      </c>
      <c r="C738" s="30"/>
      <c r="D738" s="29"/>
      <c r="E738" s="283"/>
      <c r="F738" s="31"/>
      <c r="G738" s="29"/>
      <c r="H738" s="29"/>
      <c r="I738" s="21"/>
      <c r="J738" s="21"/>
      <c r="K738" s="21"/>
      <c r="L738" s="21"/>
    </row>
    <row r="739" spans="1:12" ht="17.25" customHeight="1" x14ac:dyDescent="0.4">
      <c r="A739" s="21"/>
      <c r="B739" s="29">
        <f t="shared" si="12"/>
        <v>730</v>
      </c>
      <c r="C739" s="30"/>
      <c r="D739" s="29"/>
      <c r="E739" s="283"/>
      <c r="F739" s="31"/>
      <c r="G739" s="29"/>
      <c r="H739" s="29"/>
      <c r="I739" s="21"/>
      <c r="J739" s="21"/>
      <c r="K739" s="21"/>
      <c r="L739" s="21"/>
    </row>
    <row r="740" spans="1:12" ht="17.25" customHeight="1" x14ac:dyDescent="0.4">
      <c r="A740" s="21"/>
      <c r="B740" s="29">
        <f t="shared" si="12"/>
        <v>731</v>
      </c>
      <c r="C740" s="30"/>
      <c r="D740" s="29"/>
      <c r="E740" s="283"/>
      <c r="F740" s="31"/>
      <c r="G740" s="29"/>
      <c r="H740" s="29"/>
      <c r="I740" s="21"/>
      <c r="J740" s="21"/>
      <c r="K740" s="21"/>
      <c r="L740" s="21"/>
    </row>
    <row r="741" spans="1:12" ht="17.25" customHeight="1" x14ac:dyDescent="0.4">
      <c r="A741" s="21"/>
      <c r="B741" s="29">
        <f t="shared" si="12"/>
        <v>732</v>
      </c>
      <c r="C741" s="30"/>
      <c r="D741" s="29"/>
      <c r="E741" s="283"/>
      <c r="F741" s="31"/>
      <c r="G741" s="29"/>
      <c r="H741" s="29"/>
      <c r="I741" s="21"/>
      <c r="J741" s="21"/>
      <c r="K741" s="21"/>
      <c r="L741" s="21"/>
    </row>
    <row r="742" spans="1:12" ht="17.25" customHeight="1" x14ac:dyDescent="0.4">
      <c r="A742" s="21"/>
      <c r="B742" s="29">
        <f t="shared" si="12"/>
        <v>733</v>
      </c>
      <c r="C742" s="30"/>
      <c r="D742" s="29"/>
      <c r="E742" s="283"/>
      <c r="F742" s="31"/>
      <c r="G742" s="29"/>
      <c r="H742" s="29"/>
      <c r="I742" s="21"/>
      <c r="J742" s="21"/>
      <c r="K742" s="21"/>
      <c r="L742" s="21"/>
    </row>
    <row r="743" spans="1:12" ht="17.25" customHeight="1" x14ac:dyDescent="0.4">
      <c r="A743" s="21"/>
      <c r="B743" s="29">
        <f t="shared" si="12"/>
        <v>734</v>
      </c>
      <c r="C743" s="30"/>
      <c r="D743" s="29"/>
      <c r="E743" s="283"/>
      <c r="F743" s="31"/>
      <c r="G743" s="29"/>
      <c r="H743" s="29"/>
      <c r="I743" s="21"/>
      <c r="J743" s="21"/>
      <c r="K743" s="21"/>
      <c r="L743" s="21"/>
    </row>
    <row r="744" spans="1:12" ht="17.25" customHeight="1" x14ac:dyDescent="0.4">
      <c r="A744" s="21"/>
      <c r="B744" s="29">
        <f t="shared" si="12"/>
        <v>735</v>
      </c>
      <c r="C744" s="30"/>
      <c r="D744" s="29"/>
      <c r="E744" s="283"/>
      <c r="F744" s="31"/>
      <c r="G744" s="29"/>
      <c r="H744" s="29"/>
      <c r="I744" s="21"/>
      <c r="J744" s="21"/>
      <c r="K744" s="21"/>
      <c r="L744" s="21"/>
    </row>
    <row r="745" spans="1:12" ht="17.25" customHeight="1" x14ac:dyDescent="0.4">
      <c r="A745" s="21"/>
      <c r="B745" s="29">
        <f t="shared" si="12"/>
        <v>736</v>
      </c>
      <c r="C745" s="30"/>
      <c r="D745" s="29"/>
      <c r="E745" s="283"/>
      <c r="F745" s="31"/>
      <c r="G745" s="29"/>
      <c r="H745" s="29"/>
      <c r="I745" s="21"/>
      <c r="J745" s="21"/>
      <c r="K745" s="21"/>
      <c r="L745" s="21"/>
    </row>
    <row r="746" spans="1:12" ht="17.25" customHeight="1" x14ac:dyDescent="0.4">
      <c r="A746" s="21"/>
      <c r="B746" s="29">
        <f t="shared" si="12"/>
        <v>737</v>
      </c>
      <c r="C746" s="30"/>
      <c r="D746" s="29"/>
      <c r="E746" s="283"/>
      <c r="F746" s="31"/>
      <c r="G746" s="29"/>
      <c r="H746" s="29"/>
      <c r="I746" s="21"/>
      <c r="J746" s="21"/>
      <c r="K746" s="21"/>
      <c r="L746" s="21"/>
    </row>
    <row r="747" spans="1:12" ht="17.25" customHeight="1" x14ac:dyDescent="0.4">
      <c r="A747" s="21"/>
      <c r="B747" s="29">
        <f t="shared" si="12"/>
        <v>738</v>
      </c>
      <c r="C747" s="30"/>
      <c r="D747" s="29"/>
      <c r="E747" s="283"/>
      <c r="F747" s="31"/>
      <c r="G747" s="29"/>
      <c r="H747" s="29"/>
      <c r="I747" s="21"/>
      <c r="J747" s="21"/>
      <c r="K747" s="21"/>
      <c r="L747" s="21"/>
    </row>
    <row r="748" spans="1:12" ht="17.25" customHeight="1" x14ac:dyDescent="0.4">
      <c r="A748" s="21"/>
      <c r="B748" s="29">
        <f t="shared" si="12"/>
        <v>739</v>
      </c>
      <c r="C748" s="30"/>
      <c r="D748" s="29"/>
      <c r="E748" s="283"/>
      <c r="F748" s="31"/>
      <c r="G748" s="29"/>
      <c r="H748" s="29"/>
      <c r="I748" s="21"/>
      <c r="J748" s="21"/>
      <c r="K748" s="21"/>
      <c r="L748" s="21"/>
    </row>
    <row r="749" spans="1:12" ht="17.25" customHeight="1" x14ac:dyDescent="0.4">
      <c r="A749" s="21"/>
      <c r="B749" s="29">
        <f t="shared" si="12"/>
        <v>740</v>
      </c>
      <c r="C749" s="30"/>
      <c r="D749" s="29"/>
      <c r="E749" s="283"/>
      <c r="F749" s="31"/>
      <c r="G749" s="29"/>
      <c r="H749" s="29"/>
      <c r="I749" s="21"/>
      <c r="J749" s="21"/>
      <c r="K749" s="21"/>
      <c r="L749" s="21"/>
    </row>
    <row r="750" spans="1:12" ht="17.25" customHeight="1" x14ac:dyDescent="0.4">
      <c r="A750" s="21"/>
      <c r="B750" s="29">
        <f t="shared" si="12"/>
        <v>741</v>
      </c>
      <c r="C750" s="30"/>
      <c r="D750" s="29"/>
      <c r="E750" s="283"/>
      <c r="F750" s="31"/>
      <c r="G750" s="29"/>
      <c r="H750" s="29"/>
      <c r="I750" s="21"/>
      <c r="J750" s="21"/>
      <c r="K750" s="21"/>
      <c r="L750" s="21"/>
    </row>
    <row r="751" spans="1:12" ht="17.25" customHeight="1" x14ac:dyDescent="0.4">
      <c r="A751" s="21"/>
      <c r="B751" s="29">
        <f t="shared" si="12"/>
        <v>742</v>
      </c>
      <c r="C751" s="30"/>
      <c r="D751" s="29"/>
      <c r="E751" s="283"/>
      <c r="F751" s="31"/>
      <c r="G751" s="29"/>
      <c r="H751" s="29"/>
      <c r="I751" s="21"/>
      <c r="J751" s="21"/>
      <c r="K751" s="21"/>
      <c r="L751" s="21"/>
    </row>
    <row r="752" spans="1:12" ht="17.25" customHeight="1" x14ac:dyDescent="0.4">
      <c r="A752" s="21"/>
      <c r="B752" s="29">
        <f t="shared" si="12"/>
        <v>743</v>
      </c>
      <c r="C752" s="30"/>
      <c r="D752" s="29"/>
      <c r="E752" s="283"/>
      <c r="F752" s="31"/>
      <c r="G752" s="29"/>
      <c r="H752" s="29"/>
      <c r="I752" s="21"/>
      <c r="J752" s="21"/>
      <c r="K752" s="21"/>
      <c r="L752" s="21"/>
    </row>
    <row r="753" spans="1:12" ht="17.25" customHeight="1" x14ac:dyDescent="0.4">
      <c r="A753" s="21"/>
      <c r="B753" s="29">
        <f t="shared" si="12"/>
        <v>744</v>
      </c>
      <c r="C753" s="30"/>
      <c r="D753" s="29"/>
      <c r="E753" s="283"/>
      <c r="F753" s="31"/>
      <c r="G753" s="29"/>
      <c r="H753" s="29"/>
      <c r="I753" s="21"/>
      <c r="J753" s="21"/>
      <c r="K753" s="21"/>
      <c r="L753" s="21"/>
    </row>
    <row r="754" spans="1:12" ht="17.25" customHeight="1" x14ac:dyDescent="0.4">
      <c r="A754" s="21"/>
      <c r="B754" s="29">
        <f t="shared" si="12"/>
        <v>745</v>
      </c>
      <c r="C754" s="30"/>
      <c r="D754" s="29"/>
      <c r="E754" s="283"/>
      <c r="F754" s="31"/>
      <c r="G754" s="29"/>
      <c r="H754" s="29"/>
      <c r="I754" s="21"/>
      <c r="J754" s="21"/>
      <c r="K754" s="21"/>
      <c r="L754" s="21"/>
    </row>
    <row r="755" spans="1:12" ht="17.25" customHeight="1" x14ac:dyDescent="0.4">
      <c r="A755" s="21"/>
      <c r="B755" s="29">
        <f t="shared" si="12"/>
        <v>746</v>
      </c>
      <c r="C755" s="30"/>
      <c r="D755" s="29"/>
      <c r="E755" s="283"/>
      <c r="F755" s="31"/>
      <c r="G755" s="29"/>
      <c r="H755" s="29"/>
      <c r="I755" s="21"/>
      <c r="J755" s="21"/>
      <c r="K755" s="21"/>
      <c r="L755" s="21"/>
    </row>
    <row r="756" spans="1:12" ht="17.25" customHeight="1" x14ac:dyDescent="0.4">
      <c r="A756" s="21"/>
      <c r="B756" s="29">
        <f t="shared" si="12"/>
        <v>747</v>
      </c>
      <c r="C756" s="30"/>
      <c r="D756" s="29"/>
      <c r="E756" s="283"/>
      <c r="F756" s="31"/>
      <c r="G756" s="29"/>
      <c r="H756" s="29"/>
      <c r="I756" s="21"/>
      <c r="J756" s="21"/>
      <c r="K756" s="21"/>
      <c r="L756" s="21"/>
    </row>
    <row r="757" spans="1:12" ht="17.25" customHeight="1" x14ac:dyDescent="0.4">
      <c r="A757" s="21"/>
      <c r="B757" s="29">
        <f t="shared" si="12"/>
        <v>748</v>
      </c>
      <c r="C757" s="30"/>
      <c r="D757" s="29"/>
      <c r="E757" s="283"/>
      <c r="F757" s="31"/>
      <c r="G757" s="29"/>
      <c r="H757" s="29"/>
      <c r="I757" s="21"/>
      <c r="J757" s="21"/>
      <c r="K757" s="21"/>
      <c r="L757" s="21"/>
    </row>
    <row r="758" spans="1:12" ht="17.25" customHeight="1" x14ac:dyDescent="0.4">
      <c r="A758" s="21"/>
      <c r="B758" s="29">
        <f t="shared" si="12"/>
        <v>749</v>
      </c>
      <c r="C758" s="30"/>
      <c r="D758" s="29"/>
      <c r="E758" s="283"/>
      <c r="F758" s="31"/>
      <c r="G758" s="29"/>
      <c r="H758" s="29"/>
      <c r="I758" s="21"/>
      <c r="J758" s="21"/>
      <c r="K758" s="21"/>
      <c r="L758" s="21"/>
    </row>
    <row r="759" spans="1:12" ht="17.25" customHeight="1" x14ac:dyDescent="0.4">
      <c r="A759" s="21"/>
      <c r="B759" s="29">
        <f t="shared" si="12"/>
        <v>750</v>
      </c>
      <c r="C759" s="30"/>
      <c r="D759" s="29"/>
      <c r="E759" s="283"/>
      <c r="F759" s="31"/>
      <c r="G759" s="29"/>
      <c r="H759" s="29"/>
      <c r="I759" s="21"/>
      <c r="J759" s="21"/>
      <c r="K759" s="21"/>
      <c r="L759" s="21"/>
    </row>
    <row r="760" spans="1:12" ht="17.25" customHeight="1" x14ac:dyDescent="0.4">
      <c r="A760" s="21"/>
      <c r="B760" s="29">
        <f t="shared" si="12"/>
        <v>751</v>
      </c>
      <c r="C760" s="30"/>
      <c r="D760" s="29"/>
      <c r="E760" s="283"/>
      <c r="F760" s="31"/>
      <c r="G760" s="29"/>
      <c r="H760" s="29"/>
      <c r="I760" s="21"/>
      <c r="J760" s="21"/>
      <c r="K760" s="21"/>
      <c r="L760" s="21"/>
    </row>
    <row r="761" spans="1:12" ht="17.25" customHeight="1" x14ac:dyDescent="0.4">
      <c r="A761" s="21"/>
      <c r="B761" s="29">
        <f t="shared" si="12"/>
        <v>752</v>
      </c>
      <c r="C761" s="30"/>
      <c r="D761" s="29"/>
      <c r="E761" s="283"/>
      <c r="F761" s="31"/>
      <c r="G761" s="29"/>
      <c r="H761" s="29"/>
      <c r="I761" s="21"/>
      <c r="J761" s="21"/>
      <c r="K761" s="21"/>
      <c r="L761" s="21"/>
    </row>
    <row r="762" spans="1:12" ht="17.25" customHeight="1" x14ac:dyDescent="0.4">
      <c r="A762" s="21"/>
      <c r="B762" s="29">
        <f t="shared" si="12"/>
        <v>753</v>
      </c>
      <c r="C762" s="30"/>
      <c r="D762" s="29"/>
      <c r="E762" s="283"/>
      <c r="F762" s="31"/>
      <c r="G762" s="29"/>
      <c r="H762" s="29"/>
      <c r="I762" s="21"/>
      <c r="J762" s="21"/>
      <c r="K762" s="21"/>
      <c r="L762" s="21"/>
    </row>
    <row r="763" spans="1:12" ht="17.25" customHeight="1" x14ac:dyDescent="0.4">
      <c r="A763" s="21"/>
      <c r="B763" s="29">
        <f t="shared" si="12"/>
        <v>754</v>
      </c>
      <c r="C763" s="30"/>
      <c r="D763" s="29"/>
      <c r="E763" s="283"/>
      <c r="F763" s="31"/>
      <c r="G763" s="29"/>
      <c r="H763" s="29"/>
      <c r="I763" s="21"/>
      <c r="J763" s="21"/>
      <c r="K763" s="21"/>
      <c r="L763" s="21"/>
    </row>
    <row r="764" spans="1:12" ht="17.25" customHeight="1" x14ac:dyDescent="0.4">
      <c r="A764" s="21"/>
      <c r="B764" s="29">
        <f t="shared" si="12"/>
        <v>755</v>
      </c>
      <c r="C764" s="30"/>
      <c r="D764" s="29"/>
      <c r="E764" s="283"/>
      <c r="F764" s="31"/>
      <c r="G764" s="29"/>
      <c r="H764" s="29"/>
      <c r="I764" s="21"/>
      <c r="J764" s="21"/>
      <c r="K764" s="21"/>
      <c r="L764" s="21"/>
    </row>
    <row r="765" spans="1:12" ht="17.25" customHeight="1" x14ac:dyDescent="0.4">
      <c r="A765" s="21"/>
      <c r="B765" s="29">
        <f t="shared" si="12"/>
        <v>756</v>
      </c>
      <c r="C765" s="30"/>
      <c r="D765" s="29"/>
      <c r="E765" s="283"/>
      <c r="F765" s="31"/>
      <c r="G765" s="29"/>
      <c r="H765" s="29"/>
      <c r="I765" s="21"/>
      <c r="J765" s="21"/>
      <c r="K765" s="21"/>
      <c r="L765" s="21"/>
    </row>
    <row r="766" spans="1:12" ht="17.25" customHeight="1" x14ac:dyDescent="0.4">
      <c r="A766" s="21"/>
      <c r="B766" s="29">
        <f t="shared" si="12"/>
        <v>757</v>
      </c>
      <c r="C766" s="30"/>
      <c r="D766" s="29"/>
      <c r="E766" s="283"/>
      <c r="F766" s="31"/>
      <c r="G766" s="29"/>
      <c r="H766" s="29"/>
      <c r="I766" s="21"/>
      <c r="J766" s="21"/>
      <c r="K766" s="21"/>
      <c r="L766" s="21"/>
    </row>
    <row r="767" spans="1:12" ht="17.25" customHeight="1" x14ac:dyDescent="0.4">
      <c r="A767" s="21"/>
      <c r="B767" s="29">
        <f t="shared" si="12"/>
        <v>758</v>
      </c>
      <c r="C767" s="30"/>
      <c r="D767" s="29"/>
      <c r="E767" s="283"/>
      <c r="F767" s="31"/>
      <c r="G767" s="29"/>
      <c r="H767" s="29"/>
      <c r="I767" s="21"/>
      <c r="J767" s="21"/>
      <c r="K767" s="21"/>
      <c r="L767" s="21"/>
    </row>
    <row r="768" spans="1:12" ht="17.25" customHeight="1" x14ac:dyDescent="0.4">
      <c r="A768" s="21"/>
      <c r="B768" s="29">
        <f t="shared" si="12"/>
        <v>759</v>
      </c>
      <c r="C768" s="30"/>
      <c r="D768" s="29"/>
      <c r="E768" s="283"/>
      <c r="F768" s="31"/>
      <c r="G768" s="29"/>
      <c r="H768" s="29"/>
      <c r="I768" s="21"/>
      <c r="J768" s="21"/>
      <c r="K768" s="21"/>
      <c r="L768" s="21"/>
    </row>
    <row r="769" spans="1:12" ht="17.25" customHeight="1" x14ac:dyDescent="0.4">
      <c r="A769" s="21"/>
      <c r="B769" s="29">
        <f t="shared" si="12"/>
        <v>760</v>
      </c>
      <c r="C769" s="30"/>
      <c r="D769" s="29"/>
      <c r="E769" s="283"/>
      <c r="F769" s="31"/>
      <c r="G769" s="29"/>
      <c r="H769" s="29"/>
      <c r="I769" s="21"/>
      <c r="J769" s="21"/>
      <c r="K769" s="21"/>
      <c r="L769" s="21"/>
    </row>
    <row r="770" spans="1:12" ht="17.25" customHeight="1" x14ac:dyDescent="0.4">
      <c r="A770" s="21"/>
      <c r="B770" s="29">
        <f t="shared" si="12"/>
        <v>761</v>
      </c>
      <c r="C770" s="30"/>
      <c r="D770" s="29"/>
      <c r="E770" s="283"/>
      <c r="F770" s="31"/>
      <c r="G770" s="29"/>
      <c r="H770" s="29"/>
      <c r="I770" s="21"/>
      <c r="J770" s="21"/>
      <c r="K770" s="21"/>
      <c r="L770" s="21"/>
    </row>
    <row r="771" spans="1:12" ht="17.25" customHeight="1" x14ac:dyDescent="0.4">
      <c r="A771" s="21"/>
      <c r="B771" s="29">
        <f t="shared" si="12"/>
        <v>762</v>
      </c>
      <c r="C771" s="30"/>
      <c r="D771" s="29"/>
      <c r="E771" s="283"/>
      <c r="F771" s="31"/>
      <c r="G771" s="29"/>
      <c r="H771" s="29"/>
      <c r="I771" s="21"/>
      <c r="J771" s="21"/>
      <c r="K771" s="21"/>
      <c r="L771" s="21"/>
    </row>
    <row r="772" spans="1:12" ht="17.25" customHeight="1" x14ac:dyDescent="0.4">
      <c r="A772" s="21"/>
      <c r="B772" s="29">
        <f t="shared" si="12"/>
        <v>763</v>
      </c>
      <c r="C772" s="30"/>
      <c r="D772" s="29"/>
      <c r="E772" s="283"/>
      <c r="F772" s="31"/>
      <c r="G772" s="29"/>
      <c r="H772" s="29"/>
      <c r="I772" s="21"/>
      <c r="J772" s="21"/>
      <c r="K772" s="21"/>
      <c r="L772" s="21"/>
    </row>
    <row r="773" spans="1:12" ht="17.25" customHeight="1" x14ac:dyDescent="0.4">
      <c r="A773" s="21"/>
      <c r="B773" s="29">
        <f t="shared" si="12"/>
        <v>764</v>
      </c>
      <c r="C773" s="30"/>
      <c r="D773" s="29"/>
      <c r="E773" s="283"/>
      <c r="F773" s="31"/>
      <c r="G773" s="29"/>
      <c r="H773" s="29"/>
      <c r="I773" s="21"/>
      <c r="J773" s="21"/>
      <c r="K773" s="21"/>
      <c r="L773" s="21"/>
    </row>
    <row r="774" spans="1:12" ht="17.25" customHeight="1" x14ac:dyDescent="0.4">
      <c r="A774" s="21"/>
      <c r="B774" s="29">
        <f t="shared" si="12"/>
        <v>765</v>
      </c>
      <c r="C774" s="30"/>
      <c r="D774" s="29"/>
      <c r="E774" s="283"/>
      <c r="F774" s="31"/>
      <c r="G774" s="29"/>
      <c r="H774" s="29"/>
      <c r="I774" s="21"/>
      <c r="J774" s="21"/>
      <c r="K774" s="21"/>
      <c r="L774" s="21"/>
    </row>
    <row r="775" spans="1:12" ht="17.25" customHeight="1" x14ac:dyDescent="0.4">
      <c r="A775" s="21"/>
      <c r="B775" s="29">
        <f t="shared" si="12"/>
        <v>766</v>
      </c>
      <c r="C775" s="30"/>
      <c r="D775" s="29"/>
      <c r="E775" s="283"/>
      <c r="F775" s="31"/>
      <c r="G775" s="29"/>
      <c r="H775" s="29"/>
      <c r="I775" s="21"/>
      <c r="J775" s="21"/>
      <c r="K775" s="21"/>
      <c r="L775" s="21"/>
    </row>
    <row r="776" spans="1:12" ht="17.25" customHeight="1" x14ac:dyDescent="0.4">
      <c r="A776" s="21"/>
      <c r="B776" s="29">
        <f t="shared" si="12"/>
        <v>767</v>
      </c>
      <c r="C776" s="30"/>
      <c r="D776" s="29"/>
      <c r="E776" s="283"/>
      <c r="F776" s="31"/>
      <c r="G776" s="29"/>
      <c r="H776" s="29"/>
      <c r="I776" s="21"/>
      <c r="J776" s="21"/>
      <c r="K776" s="21"/>
      <c r="L776" s="21"/>
    </row>
    <row r="777" spans="1:12" ht="17.25" customHeight="1" x14ac:dyDescent="0.4">
      <c r="A777" s="21"/>
      <c r="B777" s="29">
        <f t="shared" si="12"/>
        <v>768</v>
      </c>
      <c r="C777" s="30"/>
      <c r="D777" s="29"/>
      <c r="E777" s="283"/>
      <c r="F777" s="31"/>
      <c r="G777" s="29"/>
      <c r="H777" s="29"/>
      <c r="I777" s="21"/>
      <c r="J777" s="21"/>
      <c r="K777" s="21"/>
      <c r="L777" s="21"/>
    </row>
    <row r="778" spans="1:12" ht="17.25" customHeight="1" x14ac:dyDescent="0.4">
      <c r="A778" s="21"/>
      <c r="B778" s="29">
        <f t="shared" ref="B778:B841" si="13">ROW(A769)</f>
        <v>769</v>
      </c>
      <c r="C778" s="30"/>
      <c r="D778" s="29"/>
      <c r="E778" s="283"/>
      <c r="F778" s="31"/>
      <c r="G778" s="29"/>
      <c r="H778" s="29"/>
      <c r="I778" s="21"/>
      <c r="J778" s="21"/>
      <c r="K778" s="21"/>
      <c r="L778" s="21"/>
    </row>
    <row r="779" spans="1:12" ht="17.25" customHeight="1" x14ac:dyDescent="0.4">
      <c r="A779" s="21"/>
      <c r="B779" s="29">
        <f t="shared" si="13"/>
        <v>770</v>
      </c>
      <c r="C779" s="30"/>
      <c r="D779" s="29"/>
      <c r="E779" s="283"/>
      <c r="F779" s="31"/>
      <c r="G779" s="29"/>
      <c r="H779" s="29"/>
      <c r="I779" s="21"/>
      <c r="J779" s="21"/>
      <c r="K779" s="21"/>
      <c r="L779" s="21"/>
    </row>
    <row r="780" spans="1:12" ht="17.25" customHeight="1" x14ac:dyDescent="0.4">
      <c r="A780" s="21"/>
      <c r="B780" s="29">
        <f t="shared" si="13"/>
        <v>771</v>
      </c>
      <c r="C780" s="30"/>
      <c r="D780" s="29"/>
      <c r="E780" s="283"/>
      <c r="F780" s="31"/>
      <c r="G780" s="29"/>
      <c r="H780" s="29"/>
      <c r="I780" s="21"/>
      <c r="J780" s="21"/>
      <c r="K780" s="21"/>
      <c r="L780" s="21"/>
    </row>
    <row r="781" spans="1:12" ht="17.25" customHeight="1" x14ac:dyDescent="0.4">
      <c r="A781" s="21"/>
      <c r="B781" s="29">
        <f t="shared" si="13"/>
        <v>772</v>
      </c>
      <c r="C781" s="30"/>
      <c r="D781" s="29"/>
      <c r="E781" s="283"/>
      <c r="F781" s="31"/>
      <c r="G781" s="29"/>
      <c r="H781" s="29"/>
      <c r="I781" s="21"/>
      <c r="J781" s="21"/>
      <c r="K781" s="21"/>
      <c r="L781" s="21"/>
    </row>
    <row r="782" spans="1:12" ht="17.25" customHeight="1" x14ac:dyDescent="0.4">
      <c r="A782" s="21"/>
      <c r="B782" s="29">
        <f t="shared" si="13"/>
        <v>773</v>
      </c>
      <c r="C782" s="30"/>
      <c r="D782" s="29"/>
      <c r="E782" s="283"/>
      <c r="F782" s="31"/>
      <c r="G782" s="29"/>
      <c r="H782" s="29"/>
      <c r="I782" s="21"/>
      <c r="J782" s="21"/>
      <c r="K782" s="21"/>
      <c r="L782" s="21"/>
    </row>
    <row r="783" spans="1:12" ht="17.25" customHeight="1" x14ac:dyDescent="0.4">
      <c r="A783" s="21"/>
      <c r="B783" s="29">
        <f t="shared" si="13"/>
        <v>774</v>
      </c>
      <c r="C783" s="30"/>
      <c r="D783" s="29"/>
      <c r="E783" s="283"/>
      <c r="F783" s="31"/>
      <c r="G783" s="29"/>
      <c r="H783" s="29"/>
      <c r="I783" s="21"/>
      <c r="J783" s="21"/>
      <c r="K783" s="21"/>
      <c r="L783" s="21"/>
    </row>
    <row r="784" spans="1:12" ht="17.25" customHeight="1" x14ac:dyDescent="0.4">
      <c r="A784" s="21"/>
      <c r="B784" s="29">
        <f t="shared" si="13"/>
        <v>775</v>
      </c>
      <c r="C784" s="30"/>
      <c r="D784" s="29"/>
      <c r="E784" s="283"/>
      <c r="F784" s="31"/>
      <c r="G784" s="29"/>
      <c r="H784" s="29"/>
      <c r="I784" s="21"/>
      <c r="J784" s="21"/>
      <c r="K784" s="21"/>
      <c r="L784" s="21"/>
    </row>
    <row r="785" spans="1:12" ht="17.25" customHeight="1" x14ac:dyDescent="0.4">
      <c r="A785" s="21"/>
      <c r="B785" s="29">
        <f t="shared" si="13"/>
        <v>776</v>
      </c>
      <c r="C785" s="30"/>
      <c r="D785" s="29"/>
      <c r="E785" s="283"/>
      <c r="F785" s="31"/>
      <c r="G785" s="29"/>
      <c r="H785" s="29"/>
      <c r="I785" s="21"/>
      <c r="J785" s="21"/>
      <c r="K785" s="21"/>
      <c r="L785" s="21"/>
    </row>
    <row r="786" spans="1:12" ht="17.25" customHeight="1" x14ac:dyDescent="0.4">
      <c r="A786" s="21"/>
      <c r="B786" s="29">
        <f t="shared" si="13"/>
        <v>777</v>
      </c>
      <c r="C786" s="30"/>
      <c r="D786" s="29"/>
      <c r="E786" s="283"/>
      <c r="F786" s="31"/>
      <c r="G786" s="29"/>
      <c r="H786" s="29"/>
      <c r="I786" s="21"/>
      <c r="J786" s="21"/>
      <c r="K786" s="21"/>
      <c r="L786" s="21"/>
    </row>
    <row r="787" spans="1:12" ht="17.25" customHeight="1" x14ac:dyDescent="0.4">
      <c r="A787" s="21"/>
      <c r="B787" s="29">
        <f t="shared" si="13"/>
        <v>778</v>
      </c>
      <c r="C787" s="30"/>
      <c r="D787" s="29"/>
      <c r="E787" s="283"/>
      <c r="F787" s="31"/>
      <c r="G787" s="29"/>
      <c r="H787" s="29"/>
      <c r="I787" s="21"/>
      <c r="J787" s="21"/>
      <c r="K787" s="21"/>
      <c r="L787" s="21"/>
    </row>
    <row r="788" spans="1:12" ht="17.25" customHeight="1" x14ac:dyDescent="0.4">
      <c r="A788" s="21"/>
      <c r="B788" s="29">
        <f t="shared" si="13"/>
        <v>779</v>
      </c>
      <c r="C788" s="30"/>
      <c r="D788" s="29"/>
      <c r="E788" s="283"/>
      <c r="F788" s="31"/>
      <c r="G788" s="29"/>
      <c r="H788" s="29"/>
      <c r="I788" s="21"/>
      <c r="J788" s="21"/>
      <c r="K788" s="21"/>
      <c r="L788" s="21"/>
    </row>
    <row r="789" spans="1:12" ht="17.25" customHeight="1" x14ac:dyDescent="0.4">
      <c r="A789" s="21"/>
      <c r="B789" s="29">
        <f t="shared" si="13"/>
        <v>780</v>
      </c>
      <c r="C789" s="30"/>
      <c r="D789" s="29"/>
      <c r="E789" s="283"/>
      <c r="F789" s="31"/>
      <c r="G789" s="29"/>
      <c r="H789" s="29"/>
      <c r="I789" s="21"/>
      <c r="J789" s="21"/>
      <c r="K789" s="21"/>
      <c r="L789" s="21"/>
    </row>
    <row r="790" spans="1:12" ht="17.25" customHeight="1" x14ac:dyDescent="0.4">
      <c r="A790" s="21"/>
      <c r="B790" s="29">
        <f t="shared" si="13"/>
        <v>781</v>
      </c>
      <c r="C790" s="30"/>
      <c r="D790" s="29"/>
      <c r="E790" s="283"/>
      <c r="F790" s="31"/>
      <c r="G790" s="29"/>
      <c r="H790" s="29"/>
      <c r="I790" s="21"/>
      <c r="J790" s="21"/>
      <c r="K790" s="21"/>
      <c r="L790" s="21"/>
    </row>
    <row r="791" spans="1:12" ht="17.25" customHeight="1" x14ac:dyDescent="0.4">
      <c r="A791" s="21"/>
      <c r="B791" s="29">
        <f t="shared" si="13"/>
        <v>782</v>
      </c>
      <c r="C791" s="30"/>
      <c r="D791" s="29"/>
      <c r="E791" s="283"/>
      <c r="F791" s="31"/>
      <c r="G791" s="29"/>
      <c r="H791" s="29"/>
      <c r="I791" s="21"/>
      <c r="J791" s="21"/>
      <c r="K791" s="21"/>
      <c r="L791" s="21"/>
    </row>
    <row r="792" spans="1:12" ht="17.25" customHeight="1" x14ac:dyDescent="0.4">
      <c r="A792" s="21"/>
      <c r="B792" s="29">
        <f t="shared" si="13"/>
        <v>783</v>
      </c>
      <c r="C792" s="30"/>
      <c r="D792" s="29"/>
      <c r="E792" s="283"/>
      <c r="F792" s="31"/>
      <c r="G792" s="29"/>
      <c r="H792" s="29"/>
      <c r="I792" s="21"/>
      <c r="J792" s="21"/>
      <c r="K792" s="21"/>
      <c r="L792" s="21"/>
    </row>
    <row r="793" spans="1:12" ht="17.25" customHeight="1" x14ac:dyDescent="0.4">
      <c r="A793" s="21"/>
      <c r="B793" s="29">
        <f t="shared" si="13"/>
        <v>784</v>
      </c>
      <c r="C793" s="30"/>
      <c r="D793" s="29"/>
      <c r="E793" s="283"/>
      <c r="F793" s="31"/>
      <c r="G793" s="29"/>
      <c r="H793" s="29"/>
      <c r="I793" s="21"/>
      <c r="J793" s="21"/>
      <c r="K793" s="21"/>
      <c r="L793" s="21"/>
    </row>
    <row r="794" spans="1:12" ht="17.25" customHeight="1" x14ac:dyDescent="0.4">
      <c r="A794" s="21"/>
      <c r="B794" s="29">
        <f t="shared" si="13"/>
        <v>785</v>
      </c>
      <c r="C794" s="30"/>
      <c r="D794" s="29"/>
      <c r="E794" s="283"/>
      <c r="F794" s="31"/>
      <c r="G794" s="29"/>
      <c r="H794" s="29"/>
      <c r="I794" s="21"/>
      <c r="J794" s="21"/>
      <c r="K794" s="21"/>
      <c r="L794" s="21"/>
    </row>
    <row r="795" spans="1:12" ht="17.25" customHeight="1" x14ac:dyDescent="0.4">
      <c r="A795" s="21"/>
      <c r="B795" s="29">
        <f t="shared" si="13"/>
        <v>786</v>
      </c>
      <c r="C795" s="30"/>
      <c r="D795" s="29"/>
      <c r="E795" s="283"/>
      <c r="F795" s="31"/>
      <c r="G795" s="29"/>
      <c r="H795" s="29"/>
      <c r="I795" s="21"/>
      <c r="J795" s="21"/>
      <c r="K795" s="21"/>
      <c r="L795" s="21"/>
    </row>
    <row r="796" spans="1:12" ht="17.25" customHeight="1" x14ac:dyDescent="0.4">
      <c r="A796" s="21"/>
      <c r="B796" s="29">
        <f t="shared" si="13"/>
        <v>787</v>
      </c>
      <c r="C796" s="30"/>
      <c r="D796" s="29"/>
      <c r="E796" s="283"/>
      <c r="F796" s="31"/>
      <c r="G796" s="29"/>
      <c r="H796" s="29"/>
      <c r="I796" s="21"/>
      <c r="J796" s="21"/>
      <c r="K796" s="21"/>
      <c r="L796" s="21"/>
    </row>
    <row r="797" spans="1:12" ht="17.25" customHeight="1" x14ac:dyDescent="0.4">
      <c r="A797" s="21"/>
      <c r="B797" s="29">
        <f t="shared" si="13"/>
        <v>788</v>
      </c>
      <c r="C797" s="30"/>
      <c r="D797" s="29"/>
      <c r="E797" s="283"/>
      <c r="F797" s="31"/>
      <c r="G797" s="29"/>
      <c r="H797" s="29"/>
      <c r="I797" s="21"/>
      <c r="J797" s="21"/>
      <c r="K797" s="21"/>
      <c r="L797" s="21"/>
    </row>
    <row r="798" spans="1:12" ht="17.25" customHeight="1" x14ac:dyDescent="0.4">
      <c r="A798" s="21"/>
      <c r="B798" s="29">
        <f t="shared" si="13"/>
        <v>789</v>
      </c>
      <c r="C798" s="30"/>
      <c r="D798" s="29"/>
      <c r="E798" s="283"/>
      <c r="F798" s="31"/>
      <c r="G798" s="29"/>
      <c r="H798" s="29"/>
      <c r="I798" s="21"/>
      <c r="J798" s="21"/>
      <c r="K798" s="21"/>
      <c r="L798" s="21"/>
    </row>
    <row r="799" spans="1:12" ht="17.25" customHeight="1" x14ac:dyDescent="0.4">
      <c r="A799" s="21"/>
      <c r="B799" s="29">
        <f t="shared" si="13"/>
        <v>790</v>
      </c>
      <c r="C799" s="30"/>
      <c r="D799" s="29"/>
      <c r="E799" s="283"/>
      <c r="F799" s="31"/>
      <c r="G799" s="29"/>
      <c r="H799" s="29"/>
      <c r="I799" s="21"/>
      <c r="J799" s="21"/>
      <c r="K799" s="21"/>
      <c r="L799" s="21"/>
    </row>
    <row r="800" spans="1:12" ht="17.25" customHeight="1" x14ac:dyDescent="0.4">
      <c r="A800" s="21"/>
      <c r="B800" s="29">
        <f t="shared" si="13"/>
        <v>791</v>
      </c>
      <c r="C800" s="30"/>
      <c r="D800" s="29"/>
      <c r="E800" s="283"/>
      <c r="F800" s="31"/>
      <c r="G800" s="29"/>
      <c r="H800" s="29"/>
      <c r="I800" s="21"/>
      <c r="J800" s="21"/>
      <c r="K800" s="21"/>
      <c r="L800" s="21"/>
    </row>
    <row r="801" spans="1:12" ht="17.25" customHeight="1" x14ac:dyDescent="0.4">
      <c r="A801" s="21"/>
      <c r="B801" s="29">
        <f t="shared" si="13"/>
        <v>792</v>
      </c>
      <c r="C801" s="30"/>
      <c r="D801" s="29"/>
      <c r="E801" s="283"/>
      <c r="F801" s="31"/>
      <c r="G801" s="29"/>
      <c r="H801" s="29"/>
      <c r="I801" s="21"/>
      <c r="J801" s="21"/>
      <c r="K801" s="21"/>
      <c r="L801" s="21"/>
    </row>
    <row r="802" spans="1:12" ht="17.25" customHeight="1" x14ac:dyDescent="0.4">
      <c r="A802" s="21"/>
      <c r="B802" s="29">
        <f t="shared" si="13"/>
        <v>793</v>
      </c>
      <c r="C802" s="30"/>
      <c r="D802" s="29"/>
      <c r="E802" s="283"/>
      <c r="F802" s="31"/>
      <c r="G802" s="29"/>
      <c r="H802" s="29"/>
      <c r="I802" s="21"/>
      <c r="J802" s="21"/>
      <c r="K802" s="21"/>
      <c r="L802" s="21"/>
    </row>
    <row r="803" spans="1:12" ht="17.25" customHeight="1" x14ac:dyDescent="0.4">
      <c r="A803" s="21"/>
      <c r="B803" s="29">
        <f t="shared" si="13"/>
        <v>794</v>
      </c>
      <c r="C803" s="30"/>
      <c r="D803" s="29"/>
      <c r="E803" s="283"/>
      <c r="F803" s="31"/>
      <c r="G803" s="29"/>
      <c r="H803" s="29"/>
      <c r="I803" s="21"/>
      <c r="J803" s="21"/>
      <c r="K803" s="21"/>
      <c r="L803" s="21"/>
    </row>
    <row r="804" spans="1:12" ht="17.25" customHeight="1" x14ac:dyDescent="0.4">
      <c r="A804" s="21"/>
      <c r="B804" s="29">
        <f t="shared" si="13"/>
        <v>795</v>
      </c>
      <c r="C804" s="30"/>
      <c r="D804" s="29"/>
      <c r="E804" s="283"/>
      <c r="F804" s="31"/>
      <c r="G804" s="29"/>
      <c r="H804" s="29"/>
      <c r="I804" s="21"/>
      <c r="J804" s="21"/>
      <c r="K804" s="21"/>
      <c r="L804" s="21"/>
    </row>
    <row r="805" spans="1:12" ht="17.25" customHeight="1" x14ac:dyDescent="0.4">
      <c r="A805" s="21"/>
      <c r="B805" s="29">
        <f t="shared" si="13"/>
        <v>796</v>
      </c>
      <c r="C805" s="30"/>
      <c r="D805" s="29"/>
      <c r="E805" s="283"/>
      <c r="F805" s="31"/>
      <c r="G805" s="29"/>
      <c r="H805" s="29"/>
      <c r="I805" s="21"/>
      <c r="J805" s="21"/>
      <c r="K805" s="21"/>
      <c r="L805" s="21"/>
    </row>
    <row r="806" spans="1:12" ht="17.25" customHeight="1" x14ac:dyDescent="0.4">
      <c r="A806" s="21"/>
      <c r="B806" s="29">
        <f t="shared" si="13"/>
        <v>797</v>
      </c>
      <c r="C806" s="30"/>
      <c r="D806" s="29"/>
      <c r="E806" s="283"/>
      <c r="F806" s="31"/>
      <c r="G806" s="29"/>
      <c r="H806" s="29"/>
      <c r="I806" s="21"/>
      <c r="J806" s="21"/>
      <c r="K806" s="21"/>
      <c r="L806" s="21"/>
    </row>
    <row r="807" spans="1:12" ht="17.25" customHeight="1" x14ac:dyDescent="0.4">
      <c r="A807" s="21"/>
      <c r="B807" s="29">
        <f t="shared" si="13"/>
        <v>798</v>
      </c>
      <c r="C807" s="30"/>
      <c r="D807" s="29"/>
      <c r="E807" s="283"/>
      <c r="F807" s="31"/>
      <c r="G807" s="29"/>
      <c r="H807" s="29"/>
      <c r="I807" s="21"/>
      <c r="J807" s="21"/>
      <c r="K807" s="21"/>
      <c r="L807" s="21"/>
    </row>
    <row r="808" spans="1:12" ht="17.25" customHeight="1" x14ac:dyDescent="0.4">
      <c r="A808" s="21"/>
      <c r="B808" s="29">
        <f t="shared" si="13"/>
        <v>799</v>
      </c>
      <c r="C808" s="30"/>
      <c r="D808" s="29"/>
      <c r="E808" s="283"/>
      <c r="F808" s="31"/>
      <c r="G808" s="29"/>
      <c r="H808" s="29"/>
      <c r="I808" s="21"/>
      <c r="J808" s="21"/>
      <c r="K808" s="21"/>
      <c r="L808" s="21"/>
    </row>
    <row r="809" spans="1:12" ht="17.25" customHeight="1" x14ac:dyDescent="0.4">
      <c r="A809" s="21"/>
      <c r="B809" s="29">
        <f t="shared" si="13"/>
        <v>800</v>
      </c>
      <c r="C809" s="30"/>
      <c r="D809" s="29"/>
      <c r="E809" s="283"/>
      <c r="F809" s="31"/>
      <c r="G809" s="29"/>
      <c r="H809" s="29"/>
      <c r="I809" s="21"/>
      <c r="J809" s="21"/>
      <c r="K809" s="21"/>
      <c r="L809" s="21"/>
    </row>
    <row r="810" spans="1:12" ht="17.25" customHeight="1" x14ac:dyDescent="0.4">
      <c r="A810" s="21"/>
      <c r="B810" s="29">
        <f t="shared" si="13"/>
        <v>801</v>
      </c>
      <c r="C810" s="30"/>
      <c r="D810" s="29"/>
      <c r="E810" s="283"/>
      <c r="F810" s="31"/>
      <c r="G810" s="29"/>
      <c r="H810" s="29"/>
      <c r="I810" s="21"/>
      <c r="J810" s="21"/>
      <c r="K810" s="21"/>
      <c r="L810" s="21"/>
    </row>
    <row r="811" spans="1:12" ht="17.25" customHeight="1" x14ac:dyDescent="0.4">
      <c r="A811" s="21"/>
      <c r="B811" s="29">
        <f t="shared" si="13"/>
        <v>802</v>
      </c>
      <c r="C811" s="30"/>
      <c r="D811" s="29"/>
      <c r="E811" s="283"/>
      <c r="F811" s="31"/>
      <c r="G811" s="29"/>
      <c r="H811" s="29"/>
      <c r="I811" s="21"/>
      <c r="J811" s="21"/>
      <c r="K811" s="21"/>
      <c r="L811" s="21"/>
    </row>
    <row r="812" spans="1:12" ht="17.25" customHeight="1" x14ac:dyDescent="0.4">
      <c r="A812" s="21"/>
      <c r="B812" s="29">
        <f t="shared" si="13"/>
        <v>803</v>
      </c>
      <c r="C812" s="30"/>
      <c r="D812" s="29"/>
      <c r="E812" s="283"/>
      <c r="F812" s="31"/>
      <c r="G812" s="29"/>
      <c r="H812" s="29"/>
      <c r="I812" s="21"/>
      <c r="J812" s="21"/>
      <c r="K812" s="21"/>
      <c r="L812" s="21"/>
    </row>
    <row r="813" spans="1:12" ht="17.25" customHeight="1" x14ac:dyDescent="0.4">
      <c r="A813" s="21"/>
      <c r="B813" s="29">
        <f t="shared" si="13"/>
        <v>804</v>
      </c>
      <c r="C813" s="30"/>
      <c r="D813" s="29"/>
      <c r="E813" s="283"/>
      <c r="F813" s="31"/>
      <c r="G813" s="29"/>
      <c r="H813" s="29"/>
      <c r="I813" s="21"/>
      <c r="J813" s="21"/>
      <c r="K813" s="21"/>
      <c r="L813" s="21"/>
    </row>
    <row r="814" spans="1:12" ht="17.25" customHeight="1" x14ac:dyDescent="0.4">
      <c r="A814" s="21"/>
      <c r="B814" s="29">
        <f t="shared" si="13"/>
        <v>805</v>
      </c>
      <c r="C814" s="30"/>
      <c r="D814" s="29"/>
      <c r="E814" s="283"/>
      <c r="F814" s="31"/>
      <c r="G814" s="29"/>
      <c r="H814" s="29"/>
      <c r="I814" s="21"/>
      <c r="J814" s="21"/>
      <c r="K814" s="21"/>
      <c r="L814" s="21"/>
    </row>
    <row r="815" spans="1:12" ht="17.25" customHeight="1" x14ac:dyDescent="0.4">
      <c r="A815" s="21"/>
      <c r="B815" s="29">
        <f t="shared" si="13"/>
        <v>806</v>
      </c>
      <c r="C815" s="30"/>
      <c r="D815" s="29"/>
      <c r="E815" s="283"/>
      <c r="F815" s="31"/>
      <c r="G815" s="29"/>
      <c r="H815" s="29"/>
      <c r="I815" s="21"/>
      <c r="J815" s="21"/>
      <c r="K815" s="21"/>
      <c r="L815" s="21"/>
    </row>
    <row r="816" spans="1:12" ht="17.25" customHeight="1" x14ac:dyDescent="0.4">
      <c r="A816" s="21"/>
      <c r="B816" s="29">
        <f t="shared" si="13"/>
        <v>807</v>
      </c>
      <c r="C816" s="30"/>
      <c r="D816" s="29"/>
      <c r="E816" s="283"/>
      <c r="F816" s="31"/>
      <c r="G816" s="29"/>
      <c r="H816" s="29"/>
      <c r="I816" s="21"/>
      <c r="J816" s="21"/>
      <c r="K816" s="21"/>
      <c r="L816" s="21"/>
    </row>
    <row r="817" spans="1:12" ht="17.25" customHeight="1" x14ac:dyDescent="0.4">
      <c r="A817" s="21"/>
      <c r="B817" s="29">
        <f t="shared" si="13"/>
        <v>808</v>
      </c>
      <c r="C817" s="30"/>
      <c r="D817" s="29"/>
      <c r="E817" s="283"/>
      <c r="F817" s="31"/>
      <c r="G817" s="29"/>
      <c r="H817" s="29"/>
      <c r="I817" s="21"/>
      <c r="J817" s="21"/>
      <c r="K817" s="21"/>
      <c r="L817" s="21"/>
    </row>
    <row r="818" spans="1:12" ht="17.25" customHeight="1" x14ac:dyDescent="0.4">
      <c r="A818" s="21"/>
      <c r="B818" s="29">
        <f t="shared" si="13"/>
        <v>809</v>
      </c>
      <c r="C818" s="30"/>
      <c r="D818" s="29"/>
      <c r="E818" s="283"/>
      <c r="F818" s="31"/>
      <c r="G818" s="29"/>
      <c r="H818" s="29"/>
      <c r="I818" s="21"/>
      <c r="J818" s="21"/>
      <c r="K818" s="21"/>
      <c r="L818" s="21"/>
    </row>
    <row r="819" spans="1:12" ht="17.25" customHeight="1" x14ac:dyDescent="0.4">
      <c r="A819" s="21"/>
      <c r="B819" s="29">
        <f t="shared" si="13"/>
        <v>810</v>
      </c>
      <c r="C819" s="30"/>
      <c r="D819" s="29"/>
      <c r="E819" s="283"/>
      <c r="F819" s="31"/>
      <c r="G819" s="29"/>
      <c r="H819" s="29"/>
      <c r="I819" s="21"/>
      <c r="J819" s="21"/>
      <c r="K819" s="21"/>
      <c r="L819" s="21"/>
    </row>
    <row r="820" spans="1:12" ht="17.25" customHeight="1" x14ac:dyDescent="0.4">
      <c r="A820" s="21"/>
      <c r="B820" s="29">
        <f t="shared" si="13"/>
        <v>811</v>
      </c>
      <c r="C820" s="30"/>
      <c r="D820" s="29"/>
      <c r="E820" s="283"/>
      <c r="F820" s="31"/>
      <c r="G820" s="29"/>
      <c r="H820" s="29"/>
      <c r="I820" s="21"/>
      <c r="J820" s="21"/>
      <c r="K820" s="21"/>
      <c r="L820" s="21"/>
    </row>
    <row r="821" spans="1:12" ht="17.25" customHeight="1" x14ac:dyDescent="0.4">
      <c r="A821" s="21"/>
      <c r="B821" s="29">
        <f t="shared" si="13"/>
        <v>812</v>
      </c>
      <c r="C821" s="30"/>
      <c r="D821" s="29"/>
      <c r="E821" s="283"/>
      <c r="F821" s="31"/>
      <c r="G821" s="29"/>
      <c r="H821" s="29"/>
      <c r="I821" s="21"/>
      <c r="J821" s="21"/>
      <c r="K821" s="21"/>
      <c r="L821" s="21"/>
    </row>
    <row r="822" spans="1:12" ht="17.25" customHeight="1" x14ac:dyDescent="0.4">
      <c r="A822" s="21"/>
      <c r="B822" s="29">
        <f t="shared" si="13"/>
        <v>813</v>
      </c>
      <c r="C822" s="30"/>
      <c r="D822" s="29"/>
      <c r="E822" s="283"/>
      <c r="F822" s="31"/>
      <c r="G822" s="29"/>
      <c r="H822" s="29"/>
      <c r="I822" s="21"/>
      <c r="J822" s="21"/>
      <c r="K822" s="21"/>
      <c r="L822" s="21"/>
    </row>
    <row r="823" spans="1:12" ht="17.25" customHeight="1" x14ac:dyDescent="0.4">
      <c r="A823" s="21"/>
      <c r="B823" s="29">
        <f t="shared" si="13"/>
        <v>814</v>
      </c>
      <c r="C823" s="30"/>
      <c r="D823" s="29"/>
      <c r="E823" s="283"/>
      <c r="F823" s="31"/>
      <c r="G823" s="29"/>
      <c r="H823" s="29"/>
      <c r="I823" s="21"/>
      <c r="J823" s="21"/>
      <c r="K823" s="21"/>
      <c r="L823" s="21"/>
    </row>
    <row r="824" spans="1:12" ht="17.25" customHeight="1" x14ac:dyDescent="0.4">
      <c r="A824" s="21"/>
      <c r="B824" s="29">
        <f t="shared" si="13"/>
        <v>815</v>
      </c>
      <c r="C824" s="30"/>
      <c r="D824" s="29"/>
      <c r="E824" s="283"/>
      <c r="F824" s="31"/>
      <c r="G824" s="29"/>
      <c r="H824" s="29"/>
      <c r="I824" s="21"/>
      <c r="J824" s="21"/>
      <c r="K824" s="21"/>
      <c r="L824" s="21"/>
    </row>
    <row r="825" spans="1:12" ht="17.25" customHeight="1" x14ac:dyDescent="0.4">
      <c r="A825" s="21"/>
      <c r="B825" s="29">
        <f t="shared" si="13"/>
        <v>816</v>
      </c>
      <c r="C825" s="30"/>
      <c r="D825" s="29"/>
      <c r="E825" s="283"/>
      <c r="F825" s="31"/>
      <c r="G825" s="29"/>
      <c r="H825" s="29"/>
      <c r="I825" s="21"/>
      <c r="J825" s="21"/>
      <c r="K825" s="21"/>
      <c r="L825" s="21"/>
    </row>
    <row r="826" spans="1:12" ht="17.25" customHeight="1" x14ac:dyDescent="0.4">
      <c r="A826" s="21"/>
      <c r="B826" s="29">
        <f t="shared" si="13"/>
        <v>817</v>
      </c>
      <c r="C826" s="30"/>
      <c r="D826" s="29"/>
      <c r="E826" s="283"/>
      <c r="F826" s="31"/>
      <c r="G826" s="29"/>
      <c r="H826" s="29"/>
      <c r="I826" s="21"/>
      <c r="J826" s="21"/>
      <c r="K826" s="21"/>
      <c r="L826" s="21"/>
    </row>
    <row r="827" spans="1:12" ht="17.25" customHeight="1" x14ac:dyDescent="0.4">
      <c r="A827" s="21"/>
      <c r="B827" s="29">
        <f t="shared" si="13"/>
        <v>818</v>
      </c>
      <c r="C827" s="30"/>
      <c r="D827" s="29"/>
      <c r="E827" s="283"/>
      <c r="F827" s="31"/>
      <c r="G827" s="29"/>
      <c r="H827" s="29"/>
      <c r="I827" s="21"/>
      <c r="J827" s="21"/>
      <c r="K827" s="21"/>
      <c r="L827" s="21"/>
    </row>
    <row r="828" spans="1:12" ht="17.25" customHeight="1" x14ac:dyDescent="0.4">
      <c r="A828" s="21"/>
      <c r="B828" s="29">
        <f t="shared" si="13"/>
        <v>819</v>
      </c>
      <c r="C828" s="30"/>
      <c r="D828" s="29"/>
      <c r="E828" s="283"/>
      <c r="F828" s="31"/>
      <c r="G828" s="29"/>
      <c r="H828" s="29"/>
      <c r="I828" s="21"/>
      <c r="J828" s="21"/>
      <c r="K828" s="21"/>
      <c r="L828" s="21"/>
    </row>
    <row r="829" spans="1:12" ht="17.25" customHeight="1" x14ac:dyDescent="0.4">
      <c r="A829" s="21"/>
      <c r="B829" s="29">
        <f t="shared" si="13"/>
        <v>820</v>
      </c>
      <c r="C829" s="30"/>
      <c r="D829" s="29"/>
      <c r="E829" s="283"/>
      <c r="F829" s="31"/>
      <c r="G829" s="29"/>
      <c r="H829" s="29"/>
      <c r="I829" s="21"/>
      <c r="J829" s="21"/>
      <c r="K829" s="21"/>
      <c r="L829" s="21"/>
    </row>
    <row r="830" spans="1:12" ht="17.25" customHeight="1" x14ac:dyDescent="0.4">
      <c r="A830" s="21"/>
      <c r="B830" s="29">
        <f t="shared" si="13"/>
        <v>821</v>
      </c>
      <c r="C830" s="30"/>
      <c r="D830" s="29"/>
      <c r="E830" s="283"/>
      <c r="F830" s="31"/>
      <c r="G830" s="29"/>
      <c r="H830" s="29"/>
      <c r="I830" s="21"/>
      <c r="J830" s="21"/>
      <c r="K830" s="21"/>
      <c r="L830" s="21"/>
    </row>
    <row r="831" spans="1:12" ht="17.25" customHeight="1" x14ac:dyDescent="0.4">
      <c r="A831" s="21"/>
      <c r="B831" s="29">
        <f t="shared" si="13"/>
        <v>822</v>
      </c>
      <c r="C831" s="30"/>
      <c r="D831" s="29"/>
      <c r="E831" s="283"/>
      <c r="F831" s="31"/>
      <c r="G831" s="29"/>
      <c r="H831" s="29"/>
      <c r="I831" s="21"/>
      <c r="J831" s="21"/>
      <c r="K831" s="21"/>
      <c r="L831" s="21"/>
    </row>
    <row r="832" spans="1:12" ht="17.25" customHeight="1" x14ac:dyDescent="0.4">
      <c r="A832" s="21"/>
      <c r="B832" s="29">
        <f t="shared" si="13"/>
        <v>823</v>
      </c>
      <c r="C832" s="30"/>
      <c r="D832" s="29"/>
      <c r="E832" s="283"/>
      <c r="F832" s="31"/>
      <c r="G832" s="29"/>
      <c r="H832" s="29"/>
      <c r="I832" s="21"/>
      <c r="J832" s="21"/>
      <c r="K832" s="21"/>
      <c r="L832" s="21"/>
    </row>
    <row r="833" spans="1:12" ht="17.25" customHeight="1" x14ac:dyDescent="0.4">
      <c r="A833" s="21"/>
      <c r="B833" s="29">
        <f t="shared" si="13"/>
        <v>824</v>
      </c>
      <c r="C833" s="30"/>
      <c r="D833" s="29"/>
      <c r="E833" s="283"/>
      <c r="F833" s="31"/>
      <c r="G833" s="29"/>
      <c r="H833" s="29"/>
      <c r="I833" s="21"/>
      <c r="J833" s="21"/>
      <c r="K833" s="21"/>
      <c r="L833" s="21"/>
    </row>
    <row r="834" spans="1:12" ht="17.25" customHeight="1" x14ac:dyDescent="0.4">
      <c r="A834" s="21"/>
      <c r="B834" s="29">
        <f t="shared" si="13"/>
        <v>825</v>
      </c>
      <c r="C834" s="30"/>
      <c r="D834" s="29"/>
      <c r="E834" s="283"/>
      <c r="F834" s="31"/>
      <c r="G834" s="29"/>
      <c r="H834" s="29"/>
      <c r="I834" s="21"/>
      <c r="J834" s="21"/>
      <c r="K834" s="21"/>
      <c r="L834" s="21"/>
    </row>
    <row r="835" spans="1:12" ht="17.25" customHeight="1" x14ac:dyDescent="0.4">
      <c r="A835" s="21"/>
      <c r="B835" s="29">
        <f t="shared" si="13"/>
        <v>826</v>
      </c>
      <c r="C835" s="30"/>
      <c r="D835" s="29"/>
      <c r="E835" s="283"/>
      <c r="F835" s="31"/>
      <c r="G835" s="29"/>
      <c r="H835" s="29"/>
      <c r="I835" s="21"/>
      <c r="J835" s="21"/>
      <c r="K835" s="21"/>
      <c r="L835" s="21"/>
    </row>
    <row r="836" spans="1:12" ht="17.25" customHeight="1" x14ac:dyDescent="0.4">
      <c r="A836" s="21"/>
      <c r="B836" s="29">
        <f t="shared" si="13"/>
        <v>827</v>
      </c>
      <c r="C836" s="30"/>
      <c r="D836" s="29"/>
      <c r="E836" s="283"/>
      <c r="F836" s="31"/>
      <c r="G836" s="29"/>
      <c r="H836" s="29"/>
      <c r="I836" s="21"/>
      <c r="J836" s="21"/>
      <c r="K836" s="21"/>
      <c r="L836" s="21"/>
    </row>
    <row r="837" spans="1:12" ht="17.25" customHeight="1" x14ac:dyDescent="0.4">
      <c r="A837" s="21"/>
      <c r="B837" s="29">
        <f t="shared" si="13"/>
        <v>828</v>
      </c>
      <c r="C837" s="30"/>
      <c r="D837" s="29"/>
      <c r="E837" s="283"/>
      <c r="F837" s="31"/>
      <c r="G837" s="29"/>
      <c r="H837" s="29"/>
      <c r="I837" s="21"/>
      <c r="J837" s="21"/>
      <c r="K837" s="21"/>
      <c r="L837" s="21"/>
    </row>
    <row r="838" spans="1:12" ht="17.25" customHeight="1" x14ac:dyDescent="0.4">
      <c r="A838" s="21"/>
      <c r="B838" s="29">
        <f t="shared" si="13"/>
        <v>829</v>
      </c>
      <c r="C838" s="30"/>
      <c r="D838" s="29"/>
      <c r="E838" s="283"/>
      <c r="F838" s="31"/>
      <c r="G838" s="29"/>
      <c r="H838" s="29"/>
      <c r="I838" s="21"/>
      <c r="J838" s="21"/>
      <c r="K838" s="21"/>
      <c r="L838" s="21"/>
    </row>
    <row r="839" spans="1:12" ht="17.25" customHeight="1" x14ac:dyDescent="0.4">
      <c r="A839" s="21"/>
      <c r="B839" s="29">
        <f t="shared" si="13"/>
        <v>830</v>
      </c>
      <c r="C839" s="30"/>
      <c r="D839" s="29"/>
      <c r="E839" s="283"/>
      <c r="F839" s="31"/>
      <c r="G839" s="29"/>
      <c r="H839" s="29"/>
      <c r="I839" s="21"/>
      <c r="J839" s="21"/>
      <c r="K839" s="21"/>
      <c r="L839" s="21"/>
    </row>
    <row r="840" spans="1:12" ht="17.25" customHeight="1" x14ac:dyDescent="0.4">
      <c r="A840" s="21"/>
      <c r="B840" s="29">
        <f t="shared" si="13"/>
        <v>831</v>
      </c>
      <c r="C840" s="30"/>
      <c r="D840" s="29"/>
      <c r="E840" s="283"/>
      <c r="F840" s="31"/>
      <c r="G840" s="29"/>
      <c r="H840" s="29"/>
      <c r="I840" s="21"/>
      <c r="J840" s="21"/>
      <c r="K840" s="21"/>
      <c r="L840" s="21"/>
    </row>
    <row r="841" spans="1:12" ht="17.25" customHeight="1" x14ac:dyDescent="0.4">
      <c r="A841" s="21"/>
      <c r="B841" s="29">
        <f t="shared" si="13"/>
        <v>832</v>
      </c>
      <c r="C841" s="30"/>
      <c r="D841" s="29"/>
      <c r="E841" s="283"/>
      <c r="F841" s="31"/>
      <c r="G841" s="29"/>
      <c r="H841" s="29"/>
      <c r="I841" s="21"/>
      <c r="J841" s="21"/>
      <c r="K841" s="21"/>
      <c r="L841" s="21"/>
    </row>
    <row r="842" spans="1:12" ht="17.25" customHeight="1" x14ac:dyDescent="0.4">
      <c r="A842" s="21"/>
      <c r="B842" s="29">
        <f t="shared" ref="B842:B905" si="14">ROW(A833)</f>
        <v>833</v>
      </c>
      <c r="C842" s="30"/>
      <c r="D842" s="29"/>
      <c r="E842" s="283"/>
      <c r="F842" s="31"/>
      <c r="G842" s="29"/>
      <c r="H842" s="29"/>
      <c r="I842" s="21"/>
      <c r="J842" s="21"/>
      <c r="K842" s="21"/>
      <c r="L842" s="21"/>
    </row>
    <row r="843" spans="1:12" ht="17.25" customHeight="1" x14ac:dyDescent="0.4">
      <c r="A843" s="21"/>
      <c r="B843" s="29">
        <f t="shared" si="14"/>
        <v>834</v>
      </c>
      <c r="C843" s="30"/>
      <c r="D843" s="29"/>
      <c r="E843" s="283"/>
      <c r="F843" s="31"/>
      <c r="G843" s="29"/>
      <c r="H843" s="29"/>
      <c r="I843" s="21"/>
      <c r="J843" s="21"/>
      <c r="K843" s="21"/>
      <c r="L843" s="21"/>
    </row>
    <row r="844" spans="1:12" ht="17.25" customHeight="1" x14ac:dyDescent="0.4">
      <c r="A844" s="21"/>
      <c r="B844" s="29">
        <f t="shared" si="14"/>
        <v>835</v>
      </c>
      <c r="C844" s="30"/>
      <c r="D844" s="29"/>
      <c r="E844" s="283"/>
      <c r="F844" s="31"/>
      <c r="G844" s="29"/>
      <c r="H844" s="29"/>
      <c r="I844" s="21"/>
      <c r="J844" s="21"/>
      <c r="K844" s="21"/>
      <c r="L844" s="21"/>
    </row>
    <row r="845" spans="1:12" ht="17.25" customHeight="1" x14ac:dyDescent="0.4">
      <c r="A845" s="21"/>
      <c r="B845" s="29">
        <f t="shared" si="14"/>
        <v>836</v>
      </c>
      <c r="C845" s="30"/>
      <c r="D845" s="29"/>
      <c r="E845" s="283"/>
      <c r="F845" s="31"/>
      <c r="G845" s="29"/>
      <c r="H845" s="29"/>
      <c r="I845" s="21"/>
      <c r="J845" s="21"/>
      <c r="K845" s="21"/>
      <c r="L845" s="21"/>
    </row>
    <row r="846" spans="1:12" ht="17.25" customHeight="1" x14ac:dyDescent="0.4">
      <c r="A846" s="21"/>
      <c r="B846" s="29">
        <f t="shared" si="14"/>
        <v>837</v>
      </c>
      <c r="C846" s="30"/>
      <c r="D846" s="29"/>
      <c r="E846" s="283"/>
      <c r="F846" s="31"/>
      <c r="G846" s="29"/>
      <c r="H846" s="29"/>
      <c r="I846" s="21"/>
      <c r="J846" s="21"/>
      <c r="K846" s="21"/>
      <c r="L846" s="21"/>
    </row>
    <row r="847" spans="1:12" ht="17.25" customHeight="1" x14ac:dyDescent="0.4">
      <c r="A847" s="21"/>
      <c r="B847" s="29">
        <f t="shared" si="14"/>
        <v>838</v>
      </c>
      <c r="C847" s="30"/>
      <c r="D847" s="29"/>
      <c r="E847" s="283"/>
      <c r="F847" s="31"/>
      <c r="G847" s="29"/>
      <c r="H847" s="29"/>
      <c r="I847" s="21"/>
      <c r="J847" s="21"/>
      <c r="K847" s="21"/>
      <c r="L847" s="21"/>
    </row>
    <row r="848" spans="1:12" ht="17.25" customHeight="1" x14ac:dyDescent="0.4">
      <c r="A848" s="21"/>
      <c r="B848" s="29">
        <f t="shared" si="14"/>
        <v>839</v>
      </c>
      <c r="C848" s="30"/>
      <c r="D848" s="29"/>
      <c r="E848" s="283"/>
      <c r="F848" s="31"/>
      <c r="G848" s="29"/>
      <c r="H848" s="29"/>
      <c r="I848" s="21"/>
      <c r="J848" s="21"/>
      <c r="K848" s="21"/>
      <c r="L848" s="21"/>
    </row>
    <row r="849" spans="1:12" ht="17.25" customHeight="1" x14ac:dyDescent="0.4">
      <c r="A849" s="21"/>
      <c r="B849" s="29">
        <f t="shared" si="14"/>
        <v>840</v>
      </c>
      <c r="C849" s="30"/>
      <c r="D849" s="29"/>
      <c r="E849" s="283"/>
      <c r="F849" s="31"/>
      <c r="G849" s="29"/>
      <c r="H849" s="29"/>
      <c r="I849" s="21"/>
      <c r="J849" s="21"/>
      <c r="K849" s="21"/>
      <c r="L849" s="21"/>
    </row>
    <row r="850" spans="1:12" ht="17.25" customHeight="1" x14ac:dyDescent="0.4">
      <c r="A850" s="21"/>
      <c r="B850" s="29">
        <f t="shared" si="14"/>
        <v>841</v>
      </c>
      <c r="C850" s="30"/>
      <c r="D850" s="29"/>
      <c r="E850" s="283"/>
      <c r="F850" s="31"/>
      <c r="G850" s="29"/>
      <c r="H850" s="29"/>
      <c r="I850" s="21"/>
      <c r="J850" s="21"/>
      <c r="K850" s="21"/>
      <c r="L850" s="21"/>
    </row>
    <row r="851" spans="1:12" ht="17.25" customHeight="1" x14ac:dyDescent="0.4">
      <c r="A851" s="21"/>
      <c r="B851" s="29">
        <f t="shared" si="14"/>
        <v>842</v>
      </c>
      <c r="C851" s="30"/>
      <c r="D851" s="29"/>
      <c r="E851" s="283"/>
      <c r="F851" s="31"/>
      <c r="G851" s="29"/>
      <c r="H851" s="29"/>
      <c r="I851" s="21"/>
      <c r="J851" s="21"/>
      <c r="K851" s="21"/>
      <c r="L851" s="21"/>
    </row>
    <row r="852" spans="1:12" ht="17.25" customHeight="1" x14ac:dyDescent="0.4">
      <c r="A852" s="21"/>
      <c r="B852" s="29">
        <f t="shared" si="14"/>
        <v>843</v>
      </c>
      <c r="C852" s="30"/>
      <c r="D852" s="29"/>
      <c r="E852" s="283"/>
      <c r="F852" s="31"/>
      <c r="G852" s="29"/>
      <c r="H852" s="29"/>
      <c r="I852" s="21"/>
      <c r="J852" s="21"/>
      <c r="K852" s="21"/>
      <c r="L852" s="21"/>
    </row>
    <row r="853" spans="1:12" ht="17.25" customHeight="1" x14ac:dyDescent="0.4">
      <c r="A853" s="21"/>
      <c r="B853" s="29">
        <f t="shared" si="14"/>
        <v>844</v>
      </c>
      <c r="C853" s="30"/>
      <c r="D853" s="29"/>
      <c r="E853" s="283"/>
      <c r="F853" s="31"/>
      <c r="G853" s="29"/>
      <c r="H853" s="29"/>
      <c r="I853" s="21"/>
      <c r="J853" s="21"/>
      <c r="K853" s="21"/>
      <c r="L853" s="21"/>
    </row>
    <row r="854" spans="1:12" ht="17.25" customHeight="1" x14ac:dyDescent="0.4">
      <c r="A854" s="21"/>
      <c r="B854" s="29">
        <f t="shared" si="14"/>
        <v>845</v>
      </c>
      <c r="C854" s="30"/>
      <c r="D854" s="29"/>
      <c r="E854" s="283"/>
      <c r="F854" s="31"/>
      <c r="G854" s="29"/>
      <c r="H854" s="29"/>
      <c r="I854" s="21"/>
      <c r="J854" s="21"/>
      <c r="K854" s="21"/>
      <c r="L854" s="21"/>
    </row>
    <row r="855" spans="1:12" ht="17.25" customHeight="1" x14ac:dyDescent="0.4">
      <c r="A855" s="21"/>
      <c r="B855" s="29">
        <f t="shared" si="14"/>
        <v>846</v>
      </c>
      <c r="C855" s="30"/>
      <c r="D855" s="29"/>
      <c r="E855" s="283"/>
      <c r="F855" s="31"/>
      <c r="G855" s="29"/>
      <c r="H855" s="29"/>
      <c r="I855" s="21"/>
      <c r="J855" s="21"/>
      <c r="K855" s="21"/>
      <c r="L855" s="21"/>
    </row>
    <row r="856" spans="1:12" ht="17.25" customHeight="1" x14ac:dyDescent="0.4">
      <c r="A856" s="21"/>
      <c r="B856" s="29">
        <f t="shared" si="14"/>
        <v>847</v>
      </c>
      <c r="C856" s="30"/>
      <c r="D856" s="29"/>
      <c r="E856" s="283"/>
      <c r="F856" s="31"/>
      <c r="G856" s="29"/>
      <c r="H856" s="29"/>
      <c r="I856" s="21"/>
      <c r="J856" s="21"/>
      <c r="K856" s="21"/>
      <c r="L856" s="21"/>
    </row>
    <row r="857" spans="1:12" ht="17.25" customHeight="1" x14ac:dyDescent="0.4">
      <c r="A857" s="21"/>
      <c r="B857" s="29">
        <f t="shared" si="14"/>
        <v>848</v>
      </c>
      <c r="C857" s="30"/>
      <c r="D857" s="29"/>
      <c r="E857" s="283"/>
      <c r="F857" s="31"/>
      <c r="G857" s="29"/>
      <c r="H857" s="29"/>
      <c r="I857" s="21"/>
      <c r="J857" s="21"/>
      <c r="K857" s="21"/>
      <c r="L857" s="21"/>
    </row>
    <row r="858" spans="1:12" ht="17.25" customHeight="1" x14ac:dyDescent="0.4">
      <c r="A858" s="21"/>
      <c r="B858" s="29">
        <f t="shared" si="14"/>
        <v>849</v>
      </c>
      <c r="C858" s="30"/>
      <c r="D858" s="29"/>
      <c r="E858" s="283"/>
      <c r="F858" s="31"/>
      <c r="G858" s="29"/>
      <c r="H858" s="29"/>
      <c r="I858" s="21"/>
      <c r="J858" s="21"/>
      <c r="K858" s="21"/>
      <c r="L858" s="21"/>
    </row>
    <row r="859" spans="1:12" ht="17.25" customHeight="1" x14ac:dyDescent="0.4">
      <c r="A859" s="21"/>
      <c r="B859" s="29">
        <f t="shared" si="14"/>
        <v>850</v>
      </c>
      <c r="C859" s="30"/>
      <c r="D859" s="29"/>
      <c r="E859" s="283"/>
      <c r="F859" s="31"/>
      <c r="G859" s="29"/>
      <c r="H859" s="29"/>
      <c r="I859" s="21"/>
      <c r="J859" s="21"/>
      <c r="K859" s="21"/>
      <c r="L859" s="21"/>
    </row>
    <row r="860" spans="1:12" ht="17.25" customHeight="1" x14ac:dyDescent="0.4">
      <c r="A860" s="21"/>
      <c r="B860" s="29">
        <f t="shared" si="14"/>
        <v>851</v>
      </c>
      <c r="C860" s="30"/>
      <c r="D860" s="29"/>
      <c r="E860" s="283"/>
      <c r="F860" s="31"/>
      <c r="G860" s="29"/>
      <c r="H860" s="29"/>
      <c r="I860" s="21"/>
      <c r="J860" s="21"/>
      <c r="K860" s="21"/>
      <c r="L860" s="21"/>
    </row>
    <row r="861" spans="1:12" ht="17.25" customHeight="1" x14ac:dyDescent="0.4">
      <c r="A861" s="21"/>
      <c r="B861" s="29">
        <f t="shared" si="14"/>
        <v>852</v>
      </c>
      <c r="C861" s="30"/>
      <c r="D861" s="29"/>
      <c r="E861" s="283"/>
      <c r="F861" s="31"/>
      <c r="G861" s="29"/>
      <c r="H861" s="29"/>
      <c r="I861" s="21"/>
      <c r="J861" s="21"/>
      <c r="K861" s="21"/>
      <c r="L861" s="21"/>
    </row>
    <row r="862" spans="1:12" ht="17.25" customHeight="1" x14ac:dyDescent="0.4">
      <c r="A862" s="21"/>
      <c r="B862" s="29">
        <f t="shared" si="14"/>
        <v>853</v>
      </c>
      <c r="C862" s="30"/>
      <c r="D862" s="29"/>
      <c r="E862" s="283"/>
      <c r="F862" s="31"/>
      <c r="G862" s="29"/>
      <c r="H862" s="29"/>
      <c r="I862" s="21"/>
      <c r="J862" s="21"/>
      <c r="K862" s="21"/>
      <c r="L862" s="21"/>
    </row>
    <row r="863" spans="1:12" ht="17.25" customHeight="1" x14ac:dyDescent="0.4">
      <c r="A863" s="21"/>
      <c r="B863" s="29">
        <f t="shared" si="14"/>
        <v>854</v>
      </c>
      <c r="C863" s="30"/>
      <c r="D863" s="29"/>
      <c r="E863" s="283"/>
      <c r="F863" s="31"/>
      <c r="G863" s="29"/>
      <c r="H863" s="29"/>
      <c r="I863" s="21"/>
      <c r="J863" s="21"/>
      <c r="K863" s="21"/>
      <c r="L863" s="21"/>
    </row>
    <row r="864" spans="1:12" ht="17.25" customHeight="1" x14ac:dyDescent="0.4">
      <c r="A864" s="21"/>
      <c r="B864" s="29">
        <f t="shared" si="14"/>
        <v>855</v>
      </c>
      <c r="C864" s="30"/>
      <c r="D864" s="29"/>
      <c r="E864" s="283"/>
      <c r="F864" s="31"/>
      <c r="G864" s="29"/>
      <c r="H864" s="29"/>
      <c r="I864" s="21"/>
      <c r="J864" s="21"/>
      <c r="K864" s="21"/>
      <c r="L864" s="21"/>
    </row>
    <row r="865" spans="1:12" ht="17.25" customHeight="1" x14ac:dyDescent="0.4">
      <c r="A865" s="21"/>
      <c r="B865" s="29">
        <f t="shared" si="14"/>
        <v>856</v>
      </c>
      <c r="C865" s="30"/>
      <c r="D865" s="29"/>
      <c r="E865" s="283"/>
      <c r="F865" s="31"/>
      <c r="G865" s="29"/>
      <c r="H865" s="29"/>
      <c r="I865" s="21"/>
      <c r="J865" s="21"/>
      <c r="K865" s="21"/>
      <c r="L865" s="21"/>
    </row>
    <row r="866" spans="1:12" ht="17.25" customHeight="1" x14ac:dyDescent="0.4">
      <c r="A866" s="21"/>
      <c r="B866" s="29">
        <f t="shared" si="14"/>
        <v>857</v>
      </c>
      <c r="C866" s="30"/>
      <c r="D866" s="29"/>
      <c r="E866" s="283"/>
      <c r="F866" s="31"/>
      <c r="G866" s="29"/>
      <c r="H866" s="29"/>
      <c r="I866" s="21"/>
      <c r="J866" s="21"/>
      <c r="K866" s="21"/>
      <c r="L866" s="21"/>
    </row>
    <row r="867" spans="1:12" ht="17.25" customHeight="1" x14ac:dyDescent="0.4">
      <c r="A867" s="21"/>
      <c r="B867" s="29">
        <f t="shared" si="14"/>
        <v>858</v>
      </c>
      <c r="C867" s="30"/>
      <c r="D867" s="29"/>
      <c r="E867" s="283"/>
      <c r="F867" s="31"/>
      <c r="G867" s="29"/>
      <c r="H867" s="29"/>
      <c r="I867" s="21"/>
      <c r="J867" s="21"/>
      <c r="K867" s="21"/>
      <c r="L867" s="21"/>
    </row>
    <row r="868" spans="1:12" ht="17.25" customHeight="1" x14ac:dyDescent="0.4">
      <c r="A868" s="21"/>
      <c r="B868" s="29">
        <f t="shared" si="14"/>
        <v>859</v>
      </c>
      <c r="C868" s="30"/>
      <c r="D868" s="29"/>
      <c r="E868" s="283"/>
      <c r="F868" s="31"/>
      <c r="G868" s="29"/>
      <c r="H868" s="29"/>
      <c r="I868" s="21"/>
      <c r="J868" s="21"/>
      <c r="K868" s="21"/>
      <c r="L868" s="21"/>
    </row>
    <row r="869" spans="1:12" ht="17.25" customHeight="1" x14ac:dyDescent="0.4">
      <c r="A869" s="21"/>
      <c r="B869" s="29">
        <f t="shared" si="14"/>
        <v>860</v>
      </c>
      <c r="C869" s="30"/>
      <c r="D869" s="29"/>
      <c r="E869" s="283"/>
      <c r="F869" s="31"/>
      <c r="G869" s="29"/>
      <c r="H869" s="29"/>
      <c r="I869" s="21"/>
      <c r="J869" s="21"/>
      <c r="K869" s="21"/>
      <c r="L869" s="21"/>
    </row>
    <row r="870" spans="1:12" ht="17.25" customHeight="1" x14ac:dyDescent="0.4">
      <c r="A870" s="21"/>
      <c r="B870" s="29">
        <f t="shared" si="14"/>
        <v>861</v>
      </c>
      <c r="C870" s="30"/>
      <c r="D870" s="29"/>
      <c r="E870" s="283"/>
      <c r="F870" s="31"/>
      <c r="G870" s="29"/>
      <c r="H870" s="29"/>
      <c r="I870" s="21"/>
      <c r="J870" s="21"/>
      <c r="K870" s="21"/>
      <c r="L870" s="21"/>
    </row>
    <row r="871" spans="1:12" ht="17.25" customHeight="1" x14ac:dyDescent="0.4">
      <c r="A871" s="21"/>
      <c r="B871" s="29">
        <f t="shared" si="14"/>
        <v>862</v>
      </c>
      <c r="C871" s="30"/>
      <c r="D871" s="29"/>
      <c r="E871" s="283"/>
      <c r="F871" s="31"/>
      <c r="G871" s="29"/>
      <c r="H871" s="29"/>
      <c r="I871" s="21"/>
      <c r="J871" s="21"/>
      <c r="K871" s="21"/>
      <c r="L871" s="21"/>
    </row>
    <row r="872" spans="1:12" ht="17.25" customHeight="1" x14ac:dyDescent="0.4">
      <c r="A872" s="21"/>
      <c r="B872" s="29">
        <f t="shared" si="14"/>
        <v>863</v>
      </c>
      <c r="C872" s="30"/>
      <c r="D872" s="29"/>
      <c r="E872" s="283"/>
      <c r="F872" s="31"/>
      <c r="G872" s="29"/>
      <c r="H872" s="29"/>
      <c r="I872" s="21"/>
      <c r="J872" s="21"/>
      <c r="K872" s="21"/>
      <c r="L872" s="21"/>
    </row>
    <row r="873" spans="1:12" ht="17.25" customHeight="1" x14ac:dyDescent="0.4">
      <c r="A873" s="21"/>
      <c r="B873" s="29">
        <f t="shared" si="14"/>
        <v>864</v>
      </c>
      <c r="C873" s="30"/>
      <c r="D873" s="29"/>
      <c r="E873" s="283"/>
      <c r="F873" s="31"/>
      <c r="G873" s="29"/>
      <c r="H873" s="29"/>
      <c r="I873" s="21"/>
      <c r="J873" s="21"/>
      <c r="K873" s="21"/>
      <c r="L873" s="21"/>
    </row>
    <row r="874" spans="1:12" ht="17.25" customHeight="1" x14ac:dyDescent="0.4">
      <c r="A874" s="21"/>
      <c r="B874" s="29">
        <f t="shared" si="14"/>
        <v>865</v>
      </c>
      <c r="C874" s="30"/>
      <c r="D874" s="29"/>
      <c r="E874" s="283"/>
      <c r="F874" s="31"/>
      <c r="G874" s="29"/>
      <c r="H874" s="29"/>
      <c r="I874" s="21"/>
      <c r="J874" s="21"/>
      <c r="K874" s="21"/>
      <c r="L874" s="21"/>
    </row>
    <row r="875" spans="1:12" ht="17.25" customHeight="1" x14ac:dyDescent="0.4">
      <c r="A875" s="21"/>
      <c r="B875" s="29">
        <f t="shared" si="14"/>
        <v>866</v>
      </c>
      <c r="C875" s="30"/>
      <c r="D875" s="29"/>
      <c r="E875" s="283"/>
      <c r="F875" s="31"/>
      <c r="G875" s="29"/>
      <c r="H875" s="29"/>
      <c r="I875" s="21"/>
      <c r="J875" s="21"/>
      <c r="K875" s="21"/>
      <c r="L875" s="21"/>
    </row>
    <row r="876" spans="1:12" ht="17.25" customHeight="1" x14ac:dyDescent="0.4">
      <c r="A876" s="21"/>
      <c r="B876" s="29">
        <f t="shared" si="14"/>
        <v>867</v>
      </c>
      <c r="C876" s="30"/>
      <c r="D876" s="29"/>
      <c r="E876" s="283"/>
      <c r="F876" s="31"/>
      <c r="G876" s="29"/>
      <c r="H876" s="29"/>
      <c r="I876" s="21"/>
      <c r="J876" s="21"/>
      <c r="K876" s="21"/>
      <c r="L876" s="21"/>
    </row>
    <row r="877" spans="1:12" ht="17.25" customHeight="1" x14ac:dyDescent="0.4">
      <c r="A877" s="21"/>
      <c r="B877" s="29">
        <f t="shared" si="14"/>
        <v>868</v>
      </c>
      <c r="C877" s="30"/>
      <c r="D877" s="29"/>
      <c r="E877" s="283"/>
      <c r="F877" s="31"/>
      <c r="G877" s="29"/>
      <c r="H877" s="29"/>
      <c r="I877" s="21"/>
      <c r="J877" s="21"/>
      <c r="K877" s="21"/>
      <c r="L877" s="21"/>
    </row>
    <row r="878" spans="1:12" ht="17.25" customHeight="1" x14ac:dyDescent="0.4">
      <c r="A878" s="21"/>
      <c r="B878" s="29">
        <f t="shared" si="14"/>
        <v>869</v>
      </c>
      <c r="C878" s="30"/>
      <c r="D878" s="29"/>
      <c r="E878" s="283"/>
      <c r="F878" s="31"/>
      <c r="G878" s="29"/>
      <c r="H878" s="29"/>
      <c r="I878" s="21"/>
      <c r="J878" s="21"/>
      <c r="K878" s="21"/>
      <c r="L878" s="21"/>
    </row>
    <row r="879" spans="1:12" ht="17.25" customHeight="1" x14ac:dyDescent="0.4">
      <c r="A879" s="21"/>
      <c r="B879" s="29">
        <f t="shared" si="14"/>
        <v>870</v>
      </c>
      <c r="C879" s="30"/>
      <c r="D879" s="29"/>
      <c r="E879" s="283"/>
      <c r="F879" s="31"/>
      <c r="G879" s="29"/>
      <c r="H879" s="29"/>
      <c r="I879" s="21"/>
      <c r="J879" s="21"/>
      <c r="K879" s="21"/>
      <c r="L879" s="21"/>
    </row>
    <row r="880" spans="1:12" ht="17.25" customHeight="1" x14ac:dyDescent="0.4">
      <c r="A880" s="21"/>
      <c r="B880" s="29">
        <f t="shared" si="14"/>
        <v>871</v>
      </c>
      <c r="C880" s="30"/>
      <c r="D880" s="29"/>
      <c r="E880" s="283"/>
      <c r="F880" s="31"/>
      <c r="G880" s="29"/>
      <c r="H880" s="29"/>
      <c r="I880" s="21"/>
      <c r="J880" s="21"/>
      <c r="K880" s="21"/>
      <c r="L880" s="21"/>
    </row>
    <row r="881" spans="1:12" ht="17.25" customHeight="1" x14ac:dyDescent="0.4">
      <c r="A881" s="21"/>
      <c r="B881" s="29">
        <f t="shared" si="14"/>
        <v>872</v>
      </c>
      <c r="C881" s="30"/>
      <c r="D881" s="29"/>
      <c r="E881" s="283"/>
      <c r="F881" s="31"/>
      <c r="G881" s="29"/>
      <c r="H881" s="29"/>
      <c r="I881" s="21"/>
      <c r="J881" s="21"/>
      <c r="K881" s="21"/>
      <c r="L881" s="21"/>
    </row>
    <row r="882" spans="1:12" ht="17.25" customHeight="1" x14ac:dyDescent="0.4">
      <c r="A882" s="21"/>
      <c r="B882" s="29">
        <f t="shared" si="14"/>
        <v>873</v>
      </c>
      <c r="C882" s="30"/>
      <c r="D882" s="29"/>
      <c r="E882" s="283"/>
      <c r="F882" s="31"/>
      <c r="G882" s="29"/>
      <c r="H882" s="29"/>
      <c r="I882" s="21"/>
      <c r="J882" s="21"/>
      <c r="K882" s="21"/>
      <c r="L882" s="21"/>
    </row>
    <row r="883" spans="1:12" ht="17.25" customHeight="1" x14ac:dyDescent="0.4">
      <c r="A883" s="21"/>
      <c r="B883" s="29">
        <f t="shared" si="14"/>
        <v>874</v>
      </c>
      <c r="C883" s="30"/>
      <c r="D883" s="29"/>
      <c r="E883" s="283"/>
      <c r="F883" s="31"/>
      <c r="G883" s="29"/>
      <c r="H883" s="29"/>
      <c r="I883" s="21"/>
      <c r="J883" s="21"/>
      <c r="K883" s="21"/>
      <c r="L883" s="21"/>
    </row>
    <row r="884" spans="1:12" ht="17.25" customHeight="1" x14ac:dyDescent="0.4">
      <c r="A884" s="21"/>
      <c r="B884" s="29">
        <f t="shared" si="14"/>
        <v>875</v>
      </c>
      <c r="C884" s="30"/>
      <c r="D884" s="29"/>
      <c r="E884" s="283"/>
      <c r="F884" s="31"/>
      <c r="G884" s="29"/>
      <c r="H884" s="29"/>
      <c r="I884" s="21"/>
      <c r="J884" s="21"/>
      <c r="K884" s="21"/>
      <c r="L884" s="21"/>
    </row>
    <row r="885" spans="1:12" ht="17.25" customHeight="1" x14ac:dyDescent="0.4">
      <c r="A885" s="21"/>
      <c r="B885" s="29">
        <f t="shared" si="14"/>
        <v>876</v>
      </c>
      <c r="C885" s="30"/>
      <c r="D885" s="29"/>
      <c r="E885" s="283"/>
      <c r="F885" s="31"/>
      <c r="G885" s="29"/>
      <c r="H885" s="29"/>
      <c r="I885" s="21"/>
      <c r="J885" s="21"/>
      <c r="K885" s="21"/>
      <c r="L885" s="21"/>
    </row>
    <row r="886" spans="1:12" ht="17.25" customHeight="1" x14ac:dyDescent="0.4">
      <c r="A886" s="21"/>
      <c r="B886" s="29">
        <f t="shared" si="14"/>
        <v>877</v>
      </c>
      <c r="C886" s="30"/>
      <c r="D886" s="29"/>
      <c r="E886" s="283"/>
      <c r="F886" s="31"/>
      <c r="G886" s="29"/>
      <c r="H886" s="29"/>
      <c r="I886" s="21"/>
      <c r="J886" s="21"/>
      <c r="K886" s="21"/>
      <c r="L886" s="21"/>
    </row>
    <row r="887" spans="1:12" ht="17.25" customHeight="1" x14ac:dyDescent="0.4">
      <c r="A887" s="21"/>
      <c r="B887" s="29">
        <f t="shared" si="14"/>
        <v>878</v>
      </c>
      <c r="C887" s="30"/>
      <c r="D887" s="29"/>
      <c r="E887" s="283"/>
      <c r="F887" s="31"/>
      <c r="G887" s="29"/>
      <c r="H887" s="29"/>
      <c r="I887" s="21"/>
      <c r="J887" s="21"/>
      <c r="K887" s="21"/>
      <c r="L887" s="21"/>
    </row>
    <row r="888" spans="1:12" ht="17.25" customHeight="1" x14ac:dyDescent="0.4">
      <c r="A888" s="21"/>
      <c r="B888" s="29">
        <f t="shared" si="14"/>
        <v>879</v>
      </c>
      <c r="C888" s="30"/>
      <c r="D888" s="29"/>
      <c r="E888" s="283"/>
      <c r="F888" s="31"/>
      <c r="G888" s="29"/>
      <c r="H888" s="29"/>
      <c r="I888" s="21"/>
      <c r="J888" s="21"/>
      <c r="K888" s="21"/>
      <c r="L888" s="21"/>
    </row>
    <row r="889" spans="1:12" ht="17.25" customHeight="1" x14ac:dyDescent="0.4">
      <c r="A889" s="21"/>
      <c r="B889" s="29">
        <f t="shared" si="14"/>
        <v>880</v>
      </c>
      <c r="C889" s="30"/>
      <c r="D889" s="29"/>
      <c r="E889" s="283"/>
      <c r="F889" s="31"/>
      <c r="G889" s="29"/>
      <c r="H889" s="29"/>
      <c r="I889" s="21"/>
      <c r="J889" s="21"/>
      <c r="K889" s="21"/>
      <c r="L889" s="21"/>
    </row>
    <row r="890" spans="1:12" ht="17.25" customHeight="1" x14ac:dyDescent="0.4">
      <c r="A890" s="21"/>
      <c r="B890" s="29">
        <f t="shared" si="14"/>
        <v>881</v>
      </c>
      <c r="C890" s="30"/>
      <c r="D890" s="29"/>
      <c r="E890" s="283"/>
      <c r="F890" s="31"/>
      <c r="G890" s="29"/>
      <c r="H890" s="29"/>
      <c r="I890" s="21"/>
      <c r="J890" s="21"/>
      <c r="K890" s="21"/>
      <c r="L890" s="21"/>
    </row>
    <row r="891" spans="1:12" ht="17.25" customHeight="1" x14ac:dyDescent="0.4">
      <c r="A891" s="21"/>
      <c r="B891" s="29">
        <f t="shared" si="14"/>
        <v>882</v>
      </c>
      <c r="C891" s="30"/>
      <c r="D891" s="29"/>
      <c r="E891" s="283"/>
      <c r="F891" s="31"/>
      <c r="G891" s="29"/>
      <c r="H891" s="29"/>
      <c r="I891" s="21"/>
      <c r="J891" s="21"/>
      <c r="K891" s="21"/>
      <c r="L891" s="21"/>
    </row>
    <row r="892" spans="1:12" ht="17.25" customHeight="1" x14ac:dyDescent="0.4">
      <c r="A892" s="21"/>
      <c r="B892" s="29">
        <f t="shared" si="14"/>
        <v>883</v>
      </c>
      <c r="C892" s="30"/>
      <c r="D892" s="29"/>
      <c r="E892" s="283"/>
      <c r="F892" s="31"/>
      <c r="G892" s="29"/>
      <c r="H892" s="29"/>
      <c r="I892" s="21"/>
      <c r="J892" s="21"/>
      <c r="K892" s="21"/>
      <c r="L892" s="21"/>
    </row>
    <row r="893" spans="1:12" ht="17.25" customHeight="1" x14ac:dyDescent="0.4">
      <c r="A893" s="21"/>
      <c r="B893" s="29">
        <f t="shared" si="14"/>
        <v>884</v>
      </c>
      <c r="C893" s="30"/>
      <c r="D893" s="29"/>
      <c r="E893" s="283"/>
      <c r="F893" s="31"/>
      <c r="G893" s="29"/>
      <c r="H893" s="29"/>
      <c r="I893" s="21"/>
      <c r="J893" s="21"/>
      <c r="K893" s="21"/>
      <c r="L893" s="21"/>
    </row>
    <row r="894" spans="1:12" ht="17.25" customHeight="1" x14ac:dyDescent="0.4">
      <c r="A894" s="21"/>
      <c r="B894" s="29">
        <f t="shared" si="14"/>
        <v>885</v>
      </c>
      <c r="C894" s="30"/>
      <c r="D894" s="29"/>
      <c r="E894" s="283"/>
      <c r="F894" s="31"/>
      <c r="G894" s="29"/>
      <c r="H894" s="29"/>
      <c r="I894" s="21"/>
      <c r="J894" s="21"/>
      <c r="K894" s="21"/>
      <c r="L894" s="21"/>
    </row>
    <row r="895" spans="1:12" ht="17.25" customHeight="1" x14ac:dyDescent="0.4">
      <c r="A895" s="21"/>
      <c r="B895" s="29">
        <f t="shared" si="14"/>
        <v>886</v>
      </c>
      <c r="C895" s="30"/>
      <c r="D895" s="29"/>
      <c r="E895" s="283"/>
      <c r="F895" s="31"/>
      <c r="G895" s="29"/>
      <c r="H895" s="29"/>
      <c r="I895" s="21"/>
      <c r="J895" s="21"/>
      <c r="K895" s="21"/>
      <c r="L895" s="21"/>
    </row>
    <row r="896" spans="1:12" ht="17.25" customHeight="1" x14ac:dyDescent="0.4">
      <c r="A896" s="21"/>
      <c r="B896" s="29">
        <f t="shared" si="14"/>
        <v>887</v>
      </c>
      <c r="C896" s="30"/>
      <c r="D896" s="29"/>
      <c r="E896" s="283"/>
      <c r="F896" s="31"/>
      <c r="G896" s="29"/>
      <c r="H896" s="29"/>
      <c r="I896" s="21"/>
      <c r="J896" s="21"/>
      <c r="K896" s="21"/>
      <c r="L896" s="21"/>
    </row>
    <row r="897" spans="1:12" ht="17.25" customHeight="1" x14ac:dyDescent="0.4">
      <c r="A897" s="21"/>
      <c r="B897" s="29">
        <f t="shared" si="14"/>
        <v>888</v>
      </c>
      <c r="C897" s="30"/>
      <c r="D897" s="29"/>
      <c r="E897" s="283"/>
      <c r="F897" s="31"/>
      <c r="G897" s="29"/>
      <c r="H897" s="29"/>
      <c r="I897" s="21"/>
      <c r="J897" s="21"/>
      <c r="K897" s="21"/>
      <c r="L897" s="21"/>
    </row>
    <row r="898" spans="1:12" ht="17.25" customHeight="1" x14ac:dyDescent="0.4">
      <c r="A898" s="21"/>
      <c r="B898" s="29">
        <f t="shared" si="14"/>
        <v>889</v>
      </c>
      <c r="C898" s="30"/>
      <c r="D898" s="29"/>
      <c r="E898" s="283"/>
      <c r="F898" s="31"/>
      <c r="G898" s="29"/>
      <c r="H898" s="29"/>
      <c r="I898" s="21"/>
      <c r="J898" s="21"/>
      <c r="K898" s="21"/>
      <c r="L898" s="21"/>
    </row>
    <row r="899" spans="1:12" ht="17.25" customHeight="1" x14ac:dyDescent="0.4">
      <c r="A899" s="21"/>
      <c r="B899" s="29">
        <f t="shared" si="14"/>
        <v>890</v>
      </c>
      <c r="C899" s="30"/>
      <c r="D899" s="29"/>
      <c r="E899" s="283"/>
      <c r="F899" s="31"/>
      <c r="G899" s="29"/>
      <c r="H899" s="29"/>
      <c r="I899" s="21"/>
      <c r="J899" s="21"/>
      <c r="K899" s="21"/>
      <c r="L899" s="21"/>
    </row>
    <row r="900" spans="1:12" ht="17.25" customHeight="1" x14ac:dyDescent="0.4">
      <c r="A900" s="21"/>
      <c r="B900" s="29">
        <f t="shared" si="14"/>
        <v>891</v>
      </c>
      <c r="C900" s="30"/>
      <c r="D900" s="29"/>
      <c r="E900" s="283"/>
      <c r="F900" s="31"/>
      <c r="G900" s="29"/>
      <c r="H900" s="29"/>
      <c r="I900" s="21"/>
      <c r="J900" s="21"/>
      <c r="K900" s="21"/>
      <c r="L900" s="21"/>
    </row>
    <row r="901" spans="1:12" ht="17.25" customHeight="1" x14ac:dyDescent="0.4">
      <c r="A901" s="21"/>
      <c r="B901" s="29">
        <f t="shared" si="14"/>
        <v>892</v>
      </c>
      <c r="C901" s="30"/>
      <c r="D901" s="29"/>
      <c r="E901" s="283"/>
      <c r="F901" s="31"/>
      <c r="G901" s="29"/>
      <c r="H901" s="29"/>
      <c r="I901" s="21"/>
      <c r="J901" s="21"/>
      <c r="K901" s="21"/>
      <c r="L901" s="21"/>
    </row>
    <row r="902" spans="1:12" ht="17.25" customHeight="1" x14ac:dyDescent="0.4">
      <c r="A902" s="21"/>
      <c r="B902" s="29">
        <f t="shared" si="14"/>
        <v>893</v>
      </c>
      <c r="C902" s="30"/>
      <c r="D902" s="29"/>
      <c r="E902" s="283"/>
      <c r="F902" s="31"/>
      <c r="G902" s="29"/>
      <c r="H902" s="29"/>
      <c r="I902" s="21"/>
      <c r="J902" s="21"/>
      <c r="K902" s="21"/>
      <c r="L902" s="21"/>
    </row>
    <row r="903" spans="1:12" ht="17.25" customHeight="1" x14ac:dyDescent="0.4">
      <c r="A903" s="21"/>
      <c r="B903" s="29">
        <f t="shared" si="14"/>
        <v>894</v>
      </c>
      <c r="C903" s="30"/>
      <c r="D903" s="29"/>
      <c r="E903" s="283"/>
      <c r="F903" s="31"/>
      <c r="G903" s="29"/>
      <c r="H903" s="29"/>
      <c r="I903" s="21"/>
      <c r="J903" s="21"/>
      <c r="K903" s="21"/>
      <c r="L903" s="21"/>
    </row>
    <row r="904" spans="1:12" ht="17.25" customHeight="1" x14ac:dyDescent="0.4">
      <c r="A904" s="21"/>
      <c r="B904" s="29">
        <f t="shared" si="14"/>
        <v>895</v>
      </c>
      <c r="C904" s="30"/>
      <c r="D904" s="29"/>
      <c r="E904" s="283"/>
      <c r="F904" s="31"/>
      <c r="G904" s="29"/>
      <c r="H904" s="29"/>
      <c r="I904" s="21"/>
      <c r="J904" s="21"/>
      <c r="K904" s="21"/>
      <c r="L904" s="21"/>
    </row>
    <row r="905" spans="1:12" ht="17.25" customHeight="1" x14ac:dyDescent="0.4">
      <c r="A905" s="21"/>
      <c r="B905" s="29">
        <f t="shared" si="14"/>
        <v>896</v>
      </c>
      <c r="C905" s="30"/>
      <c r="D905" s="29"/>
      <c r="E905" s="283"/>
      <c r="F905" s="31"/>
      <c r="G905" s="29"/>
      <c r="H905" s="29"/>
      <c r="I905" s="21"/>
      <c r="J905" s="21"/>
      <c r="K905" s="21"/>
      <c r="L905" s="21"/>
    </row>
    <row r="906" spans="1:12" ht="17.25" customHeight="1" x14ac:dyDescent="0.4">
      <c r="A906" s="21"/>
      <c r="B906" s="29">
        <f t="shared" ref="B906:B969" si="15">ROW(A897)</f>
        <v>897</v>
      </c>
      <c r="C906" s="30"/>
      <c r="D906" s="29"/>
      <c r="E906" s="283"/>
      <c r="F906" s="31"/>
      <c r="G906" s="29"/>
      <c r="H906" s="29"/>
      <c r="I906" s="21"/>
      <c r="J906" s="21"/>
      <c r="K906" s="21"/>
      <c r="L906" s="21"/>
    </row>
    <row r="907" spans="1:12" ht="17.25" customHeight="1" x14ac:dyDescent="0.4">
      <c r="A907" s="21"/>
      <c r="B907" s="29">
        <f t="shared" si="15"/>
        <v>898</v>
      </c>
      <c r="C907" s="30"/>
      <c r="D907" s="29"/>
      <c r="E907" s="283"/>
      <c r="F907" s="31"/>
      <c r="G907" s="29"/>
      <c r="H907" s="29"/>
      <c r="I907" s="21"/>
      <c r="J907" s="21"/>
      <c r="K907" s="21"/>
      <c r="L907" s="21"/>
    </row>
    <row r="908" spans="1:12" ht="17.25" customHeight="1" x14ac:dyDescent="0.4">
      <c r="A908" s="21"/>
      <c r="B908" s="29">
        <f t="shared" si="15"/>
        <v>899</v>
      </c>
      <c r="C908" s="30"/>
      <c r="D908" s="29"/>
      <c r="E908" s="283"/>
      <c r="F908" s="31"/>
      <c r="G908" s="29"/>
      <c r="H908" s="29"/>
      <c r="I908" s="21"/>
      <c r="J908" s="21"/>
      <c r="K908" s="21"/>
      <c r="L908" s="21"/>
    </row>
    <row r="909" spans="1:12" ht="17.25" customHeight="1" x14ac:dyDescent="0.4">
      <c r="A909" s="21"/>
      <c r="B909" s="29">
        <f t="shared" si="15"/>
        <v>900</v>
      </c>
      <c r="C909" s="30"/>
      <c r="D909" s="29"/>
      <c r="E909" s="283"/>
      <c r="F909" s="31"/>
      <c r="G909" s="29"/>
      <c r="H909" s="29"/>
      <c r="I909" s="21"/>
      <c r="J909" s="21"/>
      <c r="K909" s="21"/>
      <c r="L909" s="21"/>
    </row>
    <row r="910" spans="1:12" ht="17.25" customHeight="1" x14ac:dyDescent="0.4">
      <c r="A910" s="21"/>
      <c r="B910" s="29">
        <f t="shared" si="15"/>
        <v>901</v>
      </c>
      <c r="C910" s="30"/>
      <c r="D910" s="29"/>
      <c r="E910" s="283"/>
      <c r="F910" s="31"/>
      <c r="G910" s="29"/>
      <c r="H910" s="29"/>
      <c r="I910" s="21"/>
      <c r="J910" s="21"/>
      <c r="K910" s="21"/>
      <c r="L910" s="21"/>
    </row>
    <row r="911" spans="1:12" ht="17.25" customHeight="1" x14ac:dyDescent="0.4">
      <c r="A911" s="21"/>
      <c r="B911" s="29">
        <f t="shared" si="15"/>
        <v>902</v>
      </c>
      <c r="C911" s="30"/>
      <c r="D911" s="29"/>
      <c r="E911" s="283"/>
      <c r="F911" s="31"/>
      <c r="G911" s="29"/>
      <c r="H911" s="29"/>
      <c r="I911" s="21"/>
      <c r="J911" s="21"/>
      <c r="K911" s="21"/>
      <c r="L911" s="21"/>
    </row>
    <row r="912" spans="1:12" ht="17.25" customHeight="1" x14ac:dyDescent="0.4">
      <c r="A912" s="21"/>
      <c r="B912" s="29">
        <f t="shared" si="15"/>
        <v>903</v>
      </c>
      <c r="C912" s="30"/>
      <c r="D912" s="29"/>
      <c r="E912" s="283"/>
      <c r="F912" s="31"/>
      <c r="G912" s="29"/>
      <c r="H912" s="29"/>
      <c r="I912" s="21"/>
      <c r="J912" s="21"/>
      <c r="K912" s="21"/>
      <c r="L912" s="21"/>
    </row>
    <row r="913" spans="1:12" ht="17.25" customHeight="1" x14ac:dyDescent="0.4">
      <c r="A913" s="21"/>
      <c r="B913" s="29">
        <f t="shared" si="15"/>
        <v>904</v>
      </c>
      <c r="C913" s="30"/>
      <c r="D913" s="29"/>
      <c r="E913" s="283"/>
      <c r="F913" s="31"/>
      <c r="G913" s="29"/>
      <c r="H913" s="29"/>
      <c r="I913" s="21"/>
      <c r="J913" s="21"/>
      <c r="K913" s="21"/>
      <c r="L913" s="21"/>
    </row>
    <row r="914" spans="1:12" ht="17.25" customHeight="1" x14ac:dyDescent="0.4">
      <c r="A914" s="21"/>
      <c r="B914" s="29">
        <f t="shared" si="15"/>
        <v>905</v>
      </c>
      <c r="C914" s="30"/>
      <c r="D914" s="29"/>
      <c r="E914" s="283"/>
      <c r="F914" s="31"/>
      <c r="G914" s="29"/>
      <c r="H914" s="29"/>
      <c r="I914" s="21"/>
      <c r="J914" s="21"/>
      <c r="K914" s="21"/>
      <c r="L914" s="21"/>
    </row>
    <row r="915" spans="1:12" ht="17.25" customHeight="1" x14ac:dyDescent="0.4">
      <c r="A915" s="21"/>
      <c r="B915" s="29">
        <f t="shared" si="15"/>
        <v>906</v>
      </c>
      <c r="C915" s="30"/>
      <c r="D915" s="29"/>
      <c r="E915" s="283"/>
      <c r="F915" s="31"/>
      <c r="G915" s="29"/>
      <c r="H915" s="29"/>
      <c r="I915" s="21"/>
      <c r="J915" s="21"/>
      <c r="K915" s="21"/>
      <c r="L915" s="21"/>
    </row>
    <row r="916" spans="1:12" ht="17.25" customHeight="1" x14ac:dyDescent="0.4">
      <c r="A916" s="21"/>
      <c r="B916" s="29">
        <f t="shared" si="15"/>
        <v>907</v>
      </c>
      <c r="C916" s="30"/>
      <c r="D916" s="29"/>
      <c r="E916" s="283"/>
      <c r="F916" s="31"/>
      <c r="G916" s="29"/>
      <c r="H916" s="29"/>
      <c r="I916" s="21"/>
      <c r="J916" s="21"/>
      <c r="K916" s="21"/>
      <c r="L916" s="21"/>
    </row>
    <row r="917" spans="1:12" ht="17.25" customHeight="1" x14ac:dyDescent="0.4">
      <c r="A917" s="21"/>
      <c r="B917" s="29">
        <f t="shared" si="15"/>
        <v>908</v>
      </c>
      <c r="C917" s="30"/>
      <c r="D917" s="29"/>
      <c r="E917" s="283"/>
      <c r="F917" s="31"/>
      <c r="G917" s="29"/>
      <c r="H917" s="29"/>
      <c r="I917" s="21"/>
      <c r="J917" s="21"/>
      <c r="K917" s="21"/>
      <c r="L917" s="21"/>
    </row>
    <row r="918" spans="1:12" ht="17.25" customHeight="1" x14ac:dyDescent="0.4">
      <c r="A918" s="21"/>
      <c r="B918" s="29">
        <f t="shared" si="15"/>
        <v>909</v>
      </c>
      <c r="C918" s="30"/>
      <c r="D918" s="29"/>
      <c r="E918" s="283"/>
      <c r="F918" s="31"/>
      <c r="G918" s="29"/>
      <c r="H918" s="29"/>
      <c r="I918" s="21"/>
      <c r="J918" s="21"/>
      <c r="K918" s="21"/>
      <c r="L918" s="21"/>
    </row>
    <row r="919" spans="1:12" ht="17.25" customHeight="1" x14ac:dyDescent="0.4">
      <c r="A919" s="21"/>
      <c r="B919" s="29">
        <f t="shared" si="15"/>
        <v>910</v>
      </c>
      <c r="C919" s="30"/>
      <c r="D919" s="29"/>
      <c r="E919" s="283"/>
      <c r="F919" s="31"/>
      <c r="G919" s="29"/>
      <c r="H919" s="29"/>
      <c r="I919" s="21"/>
      <c r="J919" s="21"/>
      <c r="K919" s="21"/>
      <c r="L919" s="21"/>
    </row>
    <row r="920" spans="1:12" ht="17.25" customHeight="1" x14ac:dyDescent="0.4">
      <c r="A920" s="21"/>
      <c r="B920" s="29">
        <f t="shared" si="15"/>
        <v>911</v>
      </c>
      <c r="C920" s="30"/>
      <c r="D920" s="29"/>
      <c r="E920" s="283"/>
      <c r="F920" s="31"/>
      <c r="G920" s="29"/>
      <c r="H920" s="29"/>
      <c r="I920" s="21"/>
      <c r="J920" s="21"/>
      <c r="K920" s="21"/>
      <c r="L920" s="21"/>
    </row>
    <row r="921" spans="1:12" ht="17.25" customHeight="1" x14ac:dyDescent="0.4">
      <c r="A921" s="21"/>
      <c r="B921" s="29">
        <f t="shared" si="15"/>
        <v>912</v>
      </c>
      <c r="C921" s="30"/>
      <c r="D921" s="29"/>
      <c r="E921" s="283"/>
      <c r="F921" s="31"/>
      <c r="G921" s="29"/>
      <c r="H921" s="29"/>
      <c r="I921" s="21"/>
      <c r="J921" s="21"/>
      <c r="K921" s="21"/>
      <c r="L921" s="21"/>
    </row>
    <row r="922" spans="1:12" ht="17.25" customHeight="1" x14ac:dyDescent="0.4">
      <c r="A922" s="21"/>
      <c r="B922" s="29">
        <f t="shared" si="15"/>
        <v>913</v>
      </c>
      <c r="C922" s="30"/>
      <c r="D922" s="29"/>
      <c r="E922" s="283"/>
      <c r="F922" s="31"/>
      <c r="G922" s="29"/>
      <c r="H922" s="29"/>
      <c r="I922" s="21"/>
      <c r="J922" s="21"/>
      <c r="K922" s="21"/>
      <c r="L922" s="21"/>
    </row>
    <row r="923" spans="1:12" ht="17.25" customHeight="1" x14ac:dyDescent="0.4">
      <c r="A923" s="21"/>
      <c r="B923" s="29">
        <f t="shared" si="15"/>
        <v>914</v>
      </c>
      <c r="C923" s="30"/>
      <c r="D923" s="29"/>
      <c r="E923" s="283"/>
      <c r="F923" s="31"/>
      <c r="G923" s="29"/>
      <c r="H923" s="29"/>
      <c r="I923" s="21"/>
      <c r="J923" s="21"/>
      <c r="K923" s="21"/>
      <c r="L923" s="21"/>
    </row>
    <row r="924" spans="1:12" ht="17.25" customHeight="1" x14ac:dyDescent="0.4">
      <c r="A924" s="21"/>
      <c r="B924" s="29">
        <f t="shared" si="15"/>
        <v>915</v>
      </c>
      <c r="C924" s="30"/>
      <c r="D924" s="29"/>
      <c r="E924" s="283"/>
      <c r="F924" s="31"/>
      <c r="G924" s="29"/>
      <c r="H924" s="29"/>
      <c r="I924" s="21"/>
      <c r="J924" s="21"/>
      <c r="K924" s="21"/>
      <c r="L924" s="21"/>
    </row>
    <row r="925" spans="1:12" ht="17.25" customHeight="1" x14ac:dyDescent="0.4">
      <c r="A925" s="21"/>
      <c r="B925" s="29">
        <f t="shared" si="15"/>
        <v>916</v>
      </c>
      <c r="C925" s="30"/>
      <c r="D925" s="29"/>
      <c r="E925" s="283"/>
      <c r="F925" s="31"/>
      <c r="G925" s="29"/>
      <c r="H925" s="29"/>
      <c r="I925" s="21"/>
      <c r="J925" s="21"/>
      <c r="K925" s="21"/>
      <c r="L925" s="21"/>
    </row>
    <row r="926" spans="1:12" ht="17.25" customHeight="1" x14ac:dyDescent="0.4">
      <c r="A926" s="21"/>
      <c r="B926" s="29">
        <f t="shared" si="15"/>
        <v>917</v>
      </c>
      <c r="C926" s="30"/>
      <c r="D926" s="29"/>
      <c r="E926" s="283"/>
      <c r="F926" s="31"/>
      <c r="G926" s="29"/>
      <c r="H926" s="29"/>
      <c r="I926" s="21"/>
      <c r="J926" s="21"/>
      <c r="K926" s="21"/>
      <c r="L926" s="21"/>
    </row>
    <row r="927" spans="1:12" ht="17.25" customHeight="1" x14ac:dyDescent="0.4">
      <c r="A927" s="21"/>
      <c r="B927" s="29">
        <f t="shared" si="15"/>
        <v>918</v>
      </c>
      <c r="C927" s="30"/>
      <c r="D927" s="29"/>
      <c r="E927" s="283"/>
      <c r="F927" s="31"/>
      <c r="G927" s="29"/>
      <c r="H927" s="29"/>
      <c r="I927" s="21"/>
      <c r="J927" s="21"/>
      <c r="K927" s="21"/>
      <c r="L927" s="21"/>
    </row>
    <row r="928" spans="1:12" ht="17.25" customHeight="1" x14ac:dyDescent="0.4">
      <c r="A928" s="21"/>
      <c r="B928" s="29">
        <f t="shared" si="15"/>
        <v>919</v>
      </c>
      <c r="C928" s="30"/>
      <c r="D928" s="29"/>
      <c r="E928" s="283"/>
      <c r="F928" s="31"/>
      <c r="G928" s="29"/>
      <c r="H928" s="29"/>
      <c r="I928" s="21"/>
      <c r="J928" s="21"/>
      <c r="K928" s="21"/>
      <c r="L928" s="21"/>
    </row>
    <row r="929" spans="1:12" ht="17.25" customHeight="1" x14ac:dyDescent="0.4">
      <c r="A929" s="21"/>
      <c r="B929" s="29">
        <f t="shared" si="15"/>
        <v>920</v>
      </c>
      <c r="C929" s="30"/>
      <c r="D929" s="29"/>
      <c r="E929" s="283"/>
      <c r="F929" s="31"/>
      <c r="G929" s="29"/>
      <c r="H929" s="29"/>
      <c r="I929" s="21"/>
      <c r="J929" s="21"/>
      <c r="K929" s="21"/>
      <c r="L929" s="21"/>
    </row>
    <row r="930" spans="1:12" ht="17.25" customHeight="1" x14ac:dyDescent="0.4">
      <c r="A930" s="21"/>
      <c r="B930" s="29">
        <f t="shared" si="15"/>
        <v>921</v>
      </c>
      <c r="C930" s="30"/>
      <c r="D930" s="29"/>
      <c r="E930" s="283"/>
      <c r="F930" s="31"/>
      <c r="G930" s="29"/>
      <c r="H930" s="29"/>
      <c r="I930" s="21"/>
      <c r="J930" s="21"/>
      <c r="K930" s="21"/>
      <c r="L930" s="21"/>
    </row>
    <row r="931" spans="1:12" ht="17.25" customHeight="1" x14ac:dyDescent="0.4">
      <c r="A931" s="21"/>
      <c r="B931" s="29">
        <f t="shared" si="15"/>
        <v>922</v>
      </c>
      <c r="C931" s="30"/>
      <c r="D931" s="29"/>
      <c r="E931" s="283"/>
      <c r="F931" s="31"/>
      <c r="G931" s="29"/>
      <c r="H931" s="29"/>
      <c r="I931" s="21"/>
      <c r="J931" s="21"/>
      <c r="K931" s="21"/>
      <c r="L931" s="21"/>
    </row>
    <row r="932" spans="1:12" ht="17.25" customHeight="1" x14ac:dyDescent="0.4">
      <c r="A932" s="21"/>
      <c r="B932" s="29">
        <f t="shared" si="15"/>
        <v>923</v>
      </c>
      <c r="C932" s="30"/>
      <c r="D932" s="29"/>
      <c r="E932" s="283"/>
      <c r="F932" s="31"/>
      <c r="G932" s="29"/>
      <c r="H932" s="29"/>
      <c r="I932" s="21"/>
      <c r="J932" s="21"/>
      <c r="K932" s="21"/>
      <c r="L932" s="21"/>
    </row>
    <row r="933" spans="1:12" ht="17.25" customHeight="1" x14ac:dyDescent="0.4">
      <c r="A933" s="21"/>
      <c r="B933" s="29">
        <f t="shared" si="15"/>
        <v>924</v>
      </c>
      <c r="C933" s="30"/>
      <c r="D933" s="29"/>
      <c r="E933" s="283"/>
      <c r="F933" s="31"/>
      <c r="G933" s="29"/>
      <c r="H933" s="29"/>
      <c r="I933" s="21"/>
      <c r="J933" s="21"/>
      <c r="K933" s="21"/>
      <c r="L933" s="21"/>
    </row>
    <row r="934" spans="1:12" ht="17.25" customHeight="1" x14ac:dyDescent="0.4">
      <c r="A934" s="21"/>
      <c r="B934" s="29">
        <f t="shared" si="15"/>
        <v>925</v>
      </c>
      <c r="C934" s="30"/>
      <c r="D934" s="29"/>
      <c r="E934" s="283"/>
      <c r="F934" s="31"/>
      <c r="G934" s="29"/>
      <c r="H934" s="29"/>
      <c r="I934" s="21"/>
      <c r="J934" s="21"/>
      <c r="K934" s="21"/>
      <c r="L934" s="21"/>
    </row>
    <row r="935" spans="1:12" ht="17.25" customHeight="1" x14ac:dyDescent="0.4">
      <c r="A935" s="21"/>
      <c r="B935" s="29">
        <f t="shared" si="15"/>
        <v>926</v>
      </c>
      <c r="C935" s="30"/>
      <c r="D935" s="29"/>
      <c r="E935" s="283"/>
      <c r="F935" s="31"/>
      <c r="G935" s="29"/>
      <c r="H935" s="29"/>
      <c r="I935" s="21"/>
      <c r="J935" s="21"/>
      <c r="K935" s="21"/>
      <c r="L935" s="21"/>
    </row>
    <row r="936" spans="1:12" ht="17.25" customHeight="1" x14ac:dyDescent="0.4">
      <c r="A936" s="21"/>
      <c r="B936" s="29">
        <f t="shared" si="15"/>
        <v>927</v>
      </c>
      <c r="C936" s="30"/>
      <c r="D936" s="29"/>
      <c r="E936" s="283"/>
      <c r="F936" s="31"/>
      <c r="G936" s="29"/>
      <c r="H936" s="29"/>
      <c r="I936" s="21"/>
      <c r="J936" s="21"/>
      <c r="K936" s="21"/>
      <c r="L936" s="21"/>
    </row>
    <row r="937" spans="1:12" ht="17.25" customHeight="1" x14ac:dyDescent="0.4">
      <c r="A937" s="21"/>
      <c r="B937" s="29">
        <f t="shared" si="15"/>
        <v>928</v>
      </c>
      <c r="C937" s="30"/>
      <c r="D937" s="29"/>
      <c r="E937" s="283"/>
      <c r="F937" s="31"/>
      <c r="G937" s="29"/>
      <c r="H937" s="29"/>
      <c r="I937" s="21"/>
      <c r="J937" s="21"/>
      <c r="K937" s="21"/>
      <c r="L937" s="21"/>
    </row>
    <row r="938" spans="1:12" ht="17.25" customHeight="1" x14ac:dyDescent="0.4">
      <c r="A938" s="21"/>
      <c r="B938" s="29">
        <f t="shared" si="15"/>
        <v>929</v>
      </c>
      <c r="C938" s="30"/>
      <c r="D938" s="29"/>
      <c r="E938" s="283"/>
      <c r="F938" s="31"/>
      <c r="G938" s="29"/>
      <c r="H938" s="29"/>
      <c r="I938" s="21"/>
      <c r="J938" s="21"/>
      <c r="K938" s="21"/>
      <c r="L938" s="21"/>
    </row>
    <row r="939" spans="1:12" ht="17.25" customHeight="1" x14ac:dyDescent="0.4">
      <c r="A939" s="21"/>
      <c r="B939" s="29">
        <f t="shared" si="15"/>
        <v>930</v>
      </c>
      <c r="C939" s="30"/>
      <c r="D939" s="29"/>
      <c r="E939" s="283"/>
      <c r="F939" s="31"/>
      <c r="G939" s="29"/>
      <c r="H939" s="29"/>
      <c r="I939" s="21"/>
      <c r="J939" s="21"/>
      <c r="K939" s="21"/>
      <c r="L939" s="21"/>
    </row>
    <row r="940" spans="1:12" ht="17.25" customHeight="1" x14ac:dyDescent="0.4">
      <c r="A940" s="21"/>
      <c r="B940" s="29">
        <f t="shared" si="15"/>
        <v>931</v>
      </c>
      <c r="C940" s="30"/>
      <c r="D940" s="29"/>
      <c r="E940" s="283"/>
      <c r="F940" s="31"/>
      <c r="G940" s="29"/>
      <c r="H940" s="29"/>
      <c r="I940" s="21"/>
      <c r="J940" s="21"/>
      <c r="K940" s="21"/>
      <c r="L940" s="21"/>
    </row>
    <row r="941" spans="1:12" ht="17.25" customHeight="1" x14ac:dyDescent="0.4">
      <c r="A941" s="21"/>
      <c r="B941" s="29">
        <f t="shared" si="15"/>
        <v>932</v>
      </c>
      <c r="C941" s="30"/>
      <c r="D941" s="29"/>
      <c r="E941" s="283"/>
      <c r="F941" s="31"/>
      <c r="G941" s="29"/>
      <c r="H941" s="29"/>
      <c r="I941" s="21"/>
      <c r="J941" s="21"/>
      <c r="K941" s="21"/>
      <c r="L941" s="21"/>
    </row>
    <row r="942" spans="1:12" ht="17.25" customHeight="1" x14ac:dyDescent="0.4">
      <c r="A942" s="21"/>
      <c r="B942" s="29">
        <f t="shared" si="15"/>
        <v>933</v>
      </c>
      <c r="C942" s="30"/>
      <c r="D942" s="29"/>
      <c r="E942" s="283"/>
      <c r="F942" s="31"/>
      <c r="G942" s="29"/>
      <c r="H942" s="29"/>
      <c r="I942" s="21"/>
      <c r="J942" s="21"/>
      <c r="K942" s="21"/>
      <c r="L942" s="21"/>
    </row>
    <row r="943" spans="1:12" ht="17.25" customHeight="1" x14ac:dyDescent="0.4">
      <c r="A943" s="21"/>
      <c r="B943" s="29">
        <f t="shared" si="15"/>
        <v>934</v>
      </c>
      <c r="C943" s="30"/>
      <c r="D943" s="29"/>
      <c r="E943" s="283"/>
      <c r="F943" s="31"/>
      <c r="G943" s="29"/>
      <c r="H943" s="29"/>
      <c r="I943" s="21"/>
      <c r="J943" s="21"/>
      <c r="K943" s="21"/>
      <c r="L943" s="21"/>
    </row>
    <row r="944" spans="1:12" ht="17.25" customHeight="1" x14ac:dyDescent="0.4">
      <c r="A944" s="21"/>
      <c r="B944" s="29">
        <f t="shared" si="15"/>
        <v>935</v>
      </c>
      <c r="C944" s="30"/>
      <c r="D944" s="29"/>
      <c r="E944" s="283"/>
      <c r="F944" s="31"/>
      <c r="G944" s="29"/>
      <c r="H944" s="29"/>
      <c r="I944" s="21"/>
      <c r="J944" s="21"/>
      <c r="K944" s="21"/>
      <c r="L944" s="21"/>
    </row>
    <row r="945" spans="1:12" ht="17.25" customHeight="1" x14ac:dyDescent="0.4">
      <c r="A945" s="21"/>
      <c r="B945" s="29">
        <f t="shared" si="15"/>
        <v>936</v>
      </c>
      <c r="C945" s="30"/>
      <c r="D945" s="29"/>
      <c r="E945" s="283"/>
      <c r="F945" s="31"/>
      <c r="G945" s="29"/>
      <c r="H945" s="29"/>
      <c r="I945" s="21"/>
      <c r="J945" s="21"/>
      <c r="K945" s="21"/>
      <c r="L945" s="21"/>
    </row>
    <row r="946" spans="1:12" ht="17.25" customHeight="1" x14ac:dyDescent="0.4">
      <c r="A946" s="21"/>
      <c r="B946" s="29">
        <f t="shared" si="15"/>
        <v>937</v>
      </c>
      <c r="C946" s="30"/>
      <c r="D946" s="29"/>
      <c r="E946" s="283"/>
      <c r="F946" s="31"/>
      <c r="G946" s="29"/>
      <c r="H946" s="29"/>
      <c r="I946" s="21"/>
      <c r="J946" s="21"/>
      <c r="K946" s="21"/>
      <c r="L946" s="21"/>
    </row>
    <row r="947" spans="1:12" ht="17.25" customHeight="1" x14ac:dyDescent="0.4">
      <c r="A947" s="21"/>
      <c r="B947" s="29">
        <f t="shared" si="15"/>
        <v>938</v>
      </c>
      <c r="C947" s="30"/>
      <c r="D947" s="29"/>
      <c r="E947" s="283"/>
      <c r="F947" s="31"/>
      <c r="G947" s="29"/>
      <c r="H947" s="29"/>
      <c r="I947" s="21"/>
      <c r="J947" s="21"/>
      <c r="K947" s="21"/>
      <c r="L947" s="21"/>
    </row>
    <row r="948" spans="1:12" ht="17.25" customHeight="1" x14ac:dyDescent="0.4">
      <c r="A948" s="21"/>
      <c r="B948" s="29">
        <f t="shared" si="15"/>
        <v>939</v>
      </c>
      <c r="C948" s="30"/>
      <c r="D948" s="29"/>
      <c r="E948" s="283"/>
      <c r="F948" s="31"/>
      <c r="G948" s="29"/>
      <c r="H948" s="29"/>
      <c r="I948" s="21"/>
      <c r="J948" s="21"/>
      <c r="K948" s="21"/>
      <c r="L948" s="21"/>
    </row>
    <row r="949" spans="1:12" ht="17.25" customHeight="1" x14ac:dyDescent="0.4">
      <c r="A949" s="21"/>
      <c r="B949" s="29">
        <f t="shared" si="15"/>
        <v>940</v>
      </c>
      <c r="C949" s="30"/>
      <c r="D949" s="29"/>
      <c r="E949" s="283"/>
      <c r="F949" s="31"/>
      <c r="G949" s="29"/>
      <c r="H949" s="29"/>
      <c r="I949" s="21"/>
      <c r="J949" s="21"/>
      <c r="K949" s="21"/>
      <c r="L949" s="21"/>
    </row>
    <row r="950" spans="1:12" ht="17.25" customHeight="1" x14ac:dyDescent="0.4">
      <c r="A950" s="21"/>
      <c r="B950" s="29">
        <f t="shared" si="15"/>
        <v>941</v>
      </c>
      <c r="C950" s="30"/>
      <c r="D950" s="29"/>
      <c r="E950" s="283"/>
      <c r="F950" s="31"/>
      <c r="G950" s="29"/>
      <c r="H950" s="29"/>
      <c r="I950" s="21"/>
      <c r="J950" s="21"/>
      <c r="K950" s="21"/>
      <c r="L950" s="21"/>
    </row>
    <row r="951" spans="1:12" ht="17.25" customHeight="1" x14ac:dyDescent="0.4">
      <c r="A951" s="21"/>
      <c r="B951" s="29">
        <f t="shared" si="15"/>
        <v>942</v>
      </c>
      <c r="C951" s="30"/>
      <c r="D951" s="29"/>
      <c r="E951" s="283"/>
      <c r="F951" s="31"/>
      <c r="G951" s="29"/>
      <c r="H951" s="29"/>
      <c r="I951" s="21"/>
      <c r="J951" s="21"/>
      <c r="K951" s="21"/>
      <c r="L951" s="21"/>
    </row>
    <row r="952" spans="1:12" ht="17.25" customHeight="1" x14ac:dyDescent="0.4">
      <c r="A952" s="21"/>
      <c r="B952" s="29">
        <f t="shared" si="15"/>
        <v>943</v>
      </c>
      <c r="C952" s="30"/>
      <c r="D952" s="29"/>
      <c r="E952" s="283"/>
      <c r="F952" s="31"/>
      <c r="G952" s="29"/>
      <c r="H952" s="29"/>
      <c r="I952" s="21"/>
      <c r="J952" s="21"/>
      <c r="K952" s="21"/>
      <c r="L952" s="21"/>
    </row>
    <row r="953" spans="1:12" ht="17.25" customHeight="1" x14ac:dyDescent="0.4">
      <c r="A953" s="21"/>
      <c r="B953" s="29">
        <f t="shared" si="15"/>
        <v>944</v>
      </c>
      <c r="C953" s="30"/>
      <c r="D953" s="29"/>
      <c r="E953" s="283"/>
      <c r="F953" s="31"/>
      <c r="G953" s="29"/>
      <c r="H953" s="29"/>
      <c r="I953" s="21"/>
      <c r="J953" s="21"/>
      <c r="K953" s="21"/>
      <c r="L953" s="21"/>
    </row>
    <row r="954" spans="1:12" ht="17.25" customHeight="1" x14ac:dyDescent="0.4">
      <c r="A954" s="21"/>
      <c r="B954" s="29">
        <f t="shared" si="15"/>
        <v>945</v>
      </c>
      <c r="C954" s="30"/>
      <c r="D954" s="29"/>
      <c r="E954" s="283"/>
      <c r="F954" s="31"/>
      <c r="G954" s="29"/>
      <c r="H954" s="29"/>
      <c r="I954" s="21"/>
      <c r="J954" s="21"/>
      <c r="K954" s="21"/>
      <c r="L954" s="21"/>
    </row>
    <row r="955" spans="1:12" ht="17.25" customHeight="1" x14ac:dyDescent="0.4">
      <c r="A955" s="21"/>
      <c r="B955" s="29">
        <f t="shared" si="15"/>
        <v>946</v>
      </c>
      <c r="C955" s="30"/>
      <c r="D955" s="29"/>
      <c r="E955" s="283"/>
      <c r="F955" s="31"/>
      <c r="G955" s="29"/>
      <c r="H955" s="29"/>
      <c r="I955" s="21"/>
      <c r="J955" s="21"/>
      <c r="K955" s="21"/>
      <c r="L955" s="21"/>
    </row>
    <row r="956" spans="1:12" ht="17.25" customHeight="1" x14ac:dyDescent="0.4">
      <c r="A956" s="21"/>
      <c r="B956" s="29">
        <f t="shared" si="15"/>
        <v>947</v>
      </c>
      <c r="C956" s="30"/>
      <c r="D956" s="29"/>
      <c r="E956" s="283"/>
      <c r="F956" s="31"/>
      <c r="G956" s="29"/>
      <c r="H956" s="29"/>
      <c r="I956" s="21"/>
      <c r="J956" s="21"/>
      <c r="K956" s="21"/>
      <c r="L956" s="21"/>
    </row>
    <row r="957" spans="1:12" ht="17.25" customHeight="1" x14ac:dyDescent="0.4">
      <c r="A957" s="21"/>
      <c r="B957" s="29">
        <f t="shared" si="15"/>
        <v>948</v>
      </c>
      <c r="C957" s="30"/>
      <c r="D957" s="29"/>
      <c r="E957" s="283"/>
      <c r="F957" s="31"/>
      <c r="G957" s="29"/>
      <c r="H957" s="29"/>
      <c r="I957" s="21"/>
      <c r="J957" s="21"/>
      <c r="K957" s="21"/>
      <c r="L957" s="21"/>
    </row>
    <row r="958" spans="1:12" ht="17.25" customHeight="1" x14ac:dyDescent="0.4">
      <c r="A958" s="21"/>
      <c r="B958" s="29">
        <f t="shared" si="15"/>
        <v>949</v>
      </c>
      <c r="C958" s="30"/>
      <c r="D958" s="29"/>
      <c r="E958" s="283"/>
      <c r="F958" s="31"/>
      <c r="G958" s="29"/>
      <c r="H958" s="29"/>
      <c r="I958" s="21"/>
      <c r="J958" s="21"/>
      <c r="K958" s="21"/>
      <c r="L958" s="21"/>
    </row>
    <row r="959" spans="1:12" ht="17.25" customHeight="1" x14ac:dyDescent="0.4">
      <c r="A959" s="21"/>
      <c r="B959" s="29">
        <f t="shared" si="15"/>
        <v>950</v>
      </c>
      <c r="C959" s="30"/>
      <c r="D959" s="29"/>
      <c r="E959" s="283"/>
      <c r="F959" s="31"/>
      <c r="G959" s="29"/>
      <c r="H959" s="29"/>
      <c r="I959" s="21"/>
      <c r="J959" s="21"/>
      <c r="K959" s="21"/>
      <c r="L959" s="21"/>
    </row>
    <row r="960" spans="1:12" ht="17.25" customHeight="1" x14ac:dyDescent="0.4">
      <c r="A960" s="21"/>
      <c r="B960" s="29">
        <f t="shared" si="15"/>
        <v>951</v>
      </c>
      <c r="C960" s="30"/>
      <c r="D960" s="29"/>
      <c r="E960" s="283"/>
      <c r="F960" s="31"/>
      <c r="G960" s="29"/>
      <c r="H960" s="29"/>
      <c r="I960" s="21"/>
      <c r="J960" s="21"/>
      <c r="K960" s="21"/>
      <c r="L960" s="21"/>
    </row>
    <row r="961" spans="1:12" ht="17.25" customHeight="1" x14ac:dyDescent="0.4">
      <c r="A961" s="21"/>
      <c r="B961" s="29">
        <f t="shared" si="15"/>
        <v>952</v>
      </c>
      <c r="C961" s="30"/>
      <c r="D961" s="29"/>
      <c r="E961" s="283"/>
      <c r="F961" s="31"/>
      <c r="G961" s="29"/>
      <c r="H961" s="29"/>
      <c r="I961" s="21"/>
      <c r="J961" s="21"/>
      <c r="K961" s="21"/>
      <c r="L961" s="21"/>
    </row>
    <row r="962" spans="1:12" ht="17.25" customHeight="1" x14ac:dyDescent="0.4">
      <c r="A962" s="21"/>
      <c r="B962" s="29">
        <f t="shared" si="15"/>
        <v>953</v>
      </c>
      <c r="C962" s="30"/>
      <c r="D962" s="29"/>
      <c r="E962" s="283"/>
      <c r="F962" s="31"/>
      <c r="G962" s="29"/>
      <c r="H962" s="29"/>
      <c r="I962" s="21"/>
      <c r="J962" s="21"/>
      <c r="K962" s="21"/>
      <c r="L962" s="21"/>
    </row>
    <row r="963" spans="1:12" ht="17.25" customHeight="1" x14ac:dyDescent="0.4">
      <c r="A963" s="21"/>
      <c r="B963" s="29">
        <f t="shared" si="15"/>
        <v>954</v>
      </c>
      <c r="C963" s="30"/>
      <c r="D963" s="29"/>
      <c r="E963" s="283"/>
      <c r="F963" s="31"/>
      <c r="G963" s="29"/>
      <c r="H963" s="29"/>
      <c r="I963" s="21"/>
      <c r="J963" s="21"/>
      <c r="K963" s="21"/>
      <c r="L963" s="21"/>
    </row>
    <row r="964" spans="1:12" ht="17.25" customHeight="1" x14ac:dyDescent="0.4">
      <c r="A964" s="21"/>
      <c r="B964" s="29">
        <f t="shared" si="15"/>
        <v>955</v>
      </c>
      <c r="C964" s="30"/>
      <c r="D964" s="29"/>
      <c r="E964" s="283"/>
      <c r="F964" s="31"/>
      <c r="G964" s="29"/>
      <c r="H964" s="29"/>
      <c r="I964" s="21"/>
      <c r="J964" s="21"/>
      <c r="K964" s="21"/>
      <c r="L964" s="21"/>
    </row>
    <row r="965" spans="1:12" ht="17.25" customHeight="1" x14ac:dyDescent="0.4">
      <c r="A965" s="21"/>
      <c r="B965" s="29">
        <f t="shared" si="15"/>
        <v>956</v>
      </c>
      <c r="C965" s="30"/>
      <c r="D965" s="29"/>
      <c r="E965" s="283"/>
      <c r="F965" s="31"/>
      <c r="G965" s="29"/>
      <c r="H965" s="29"/>
      <c r="I965" s="21"/>
      <c r="J965" s="21"/>
      <c r="K965" s="21"/>
      <c r="L965" s="21"/>
    </row>
    <row r="966" spans="1:12" ht="17.25" customHeight="1" x14ac:dyDescent="0.4">
      <c r="A966" s="21"/>
      <c r="B966" s="29">
        <f t="shared" si="15"/>
        <v>957</v>
      </c>
      <c r="C966" s="30"/>
      <c r="D966" s="29"/>
      <c r="E966" s="283"/>
      <c r="F966" s="31"/>
      <c r="G966" s="29"/>
      <c r="H966" s="29"/>
      <c r="I966" s="21"/>
      <c r="J966" s="21"/>
      <c r="K966" s="21"/>
      <c r="L966" s="21"/>
    </row>
    <row r="967" spans="1:12" ht="17.25" customHeight="1" x14ac:dyDescent="0.4">
      <c r="A967" s="21"/>
      <c r="B967" s="29">
        <f t="shared" si="15"/>
        <v>958</v>
      </c>
      <c r="C967" s="30"/>
      <c r="D967" s="29"/>
      <c r="E967" s="283"/>
      <c r="F967" s="31"/>
      <c r="G967" s="29"/>
      <c r="H967" s="29"/>
      <c r="I967" s="21"/>
      <c r="J967" s="21"/>
      <c r="K967" s="21"/>
      <c r="L967" s="21"/>
    </row>
    <row r="968" spans="1:12" ht="17.25" customHeight="1" x14ac:dyDescent="0.4">
      <c r="A968" s="21"/>
      <c r="B968" s="29">
        <f t="shared" si="15"/>
        <v>959</v>
      </c>
      <c r="C968" s="30"/>
      <c r="D968" s="29"/>
      <c r="E968" s="283"/>
      <c r="F968" s="31"/>
      <c r="G968" s="29"/>
      <c r="H968" s="29"/>
      <c r="I968" s="21"/>
      <c r="J968" s="21"/>
      <c r="K968" s="21"/>
      <c r="L968" s="21"/>
    </row>
    <row r="969" spans="1:12" ht="17.25" customHeight="1" x14ac:dyDescent="0.4">
      <c r="A969" s="21"/>
      <c r="B969" s="29">
        <f t="shared" si="15"/>
        <v>960</v>
      </c>
      <c r="C969" s="30"/>
      <c r="D969" s="29"/>
      <c r="E969" s="283"/>
      <c r="F969" s="31"/>
      <c r="G969" s="29"/>
      <c r="H969" s="29"/>
      <c r="I969" s="21"/>
      <c r="J969" s="21"/>
      <c r="K969" s="21"/>
      <c r="L969" s="21"/>
    </row>
    <row r="970" spans="1:12" ht="17.25" customHeight="1" x14ac:dyDescent="0.4">
      <c r="A970" s="21"/>
      <c r="B970" s="29">
        <f t="shared" ref="B970:B1033" si="16">ROW(A961)</f>
        <v>961</v>
      </c>
      <c r="C970" s="30"/>
      <c r="D970" s="29"/>
      <c r="E970" s="283"/>
      <c r="F970" s="31"/>
      <c r="G970" s="29"/>
      <c r="H970" s="29"/>
      <c r="I970" s="21"/>
      <c r="J970" s="21"/>
      <c r="K970" s="21"/>
      <c r="L970" s="21"/>
    </row>
    <row r="971" spans="1:12" ht="17.25" customHeight="1" x14ac:dyDescent="0.4">
      <c r="A971" s="21"/>
      <c r="B971" s="29">
        <f t="shared" si="16"/>
        <v>962</v>
      </c>
      <c r="C971" s="30"/>
      <c r="D971" s="29"/>
      <c r="E971" s="283"/>
      <c r="F971" s="31"/>
      <c r="G971" s="29"/>
      <c r="H971" s="29"/>
      <c r="I971" s="21"/>
      <c r="J971" s="21"/>
      <c r="K971" s="21"/>
      <c r="L971" s="21"/>
    </row>
    <row r="972" spans="1:12" ht="17.25" customHeight="1" x14ac:dyDescent="0.4">
      <c r="A972" s="21"/>
      <c r="B972" s="29">
        <f t="shared" si="16"/>
        <v>963</v>
      </c>
      <c r="C972" s="30"/>
      <c r="D972" s="29"/>
      <c r="E972" s="283"/>
      <c r="F972" s="31"/>
      <c r="G972" s="29"/>
      <c r="H972" s="29"/>
      <c r="I972" s="21"/>
      <c r="J972" s="21"/>
      <c r="K972" s="21"/>
      <c r="L972" s="21"/>
    </row>
    <row r="973" spans="1:12" ht="17.25" customHeight="1" x14ac:dyDescent="0.4">
      <c r="A973" s="21"/>
      <c r="B973" s="29">
        <f t="shared" si="16"/>
        <v>964</v>
      </c>
      <c r="C973" s="30"/>
      <c r="D973" s="29"/>
      <c r="E973" s="283"/>
      <c r="F973" s="31"/>
      <c r="G973" s="29"/>
      <c r="H973" s="29"/>
      <c r="I973" s="21"/>
      <c r="J973" s="21"/>
      <c r="K973" s="21"/>
      <c r="L973" s="21"/>
    </row>
    <row r="974" spans="1:12" ht="17.25" customHeight="1" x14ac:dyDescent="0.4">
      <c r="A974" s="21"/>
      <c r="B974" s="29">
        <f t="shared" si="16"/>
        <v>965</v>
      </c>
      <c r="C974" s="30"/>
      <c r="D974" s="29"/>
      <c r="E974" s="283"/>
      <c r="F974" s="31"/>
      <c r="G974" s="29"/>
      <c r="H974" s="29"/>
      <c r="I974" s="21"/>
      <c r="J974" s="21"/>
      <c r="K974" s="21"/>
      <c r="L974" s="21"/>
    </row>
    <row r="975" spans="1:12" ht="17.25" customHeight="1" x14ac:dyDescent="0.4">
      <c r="A975" s="21"/>
      <c r="B975" s="29">
        <f t="shared" si="16"/>
        <v>966</v>
      </c>
      <c r="C975" s="30"/>
      <c r="D975" s="29"/>
      <c r="E975" s="283"/>
      <c r="F975" s="31"/>
      <c r="G975" s="29"/>
      <c r="H975" s="29"/>
      <c r="I975" s="21"/>
      <c r="J975" s="21"/>
      <c r="K975" s="21"/>
      <c r="L975" s="21"/>
    </row>
    <row r="976" spans="1:12" ht="17.25" customHeight="1" x14ac:dyDescent="0.4">
      <c r="A976" s="21"/>
      <c r="B976" s="29">
        <f t="shared" si="16"/>
        <v>967</v>
      </c>
      <c r="C976" s="30"/>
      <c r="D976" s="29"/>
      <c r="E976" s="283"/>
      <c r="F976" s="31"/>
      <c r="G976" s="29"/>
      <c r="H976" s="29"/>
      <c r="I976" s="21"/>
      <c r="J976" s="21"/>
      <c r="K976" s="21"/>
      <c r="L976" s="21"/>
    </row>
    <row r="977" spans="1:12" ht="17.25" customHeight="1" x14ac:dyDescent="0.4">
      <c r="A977" s="21"/>
      <c r="B977" s="29">
        <f t="shared" si="16"/>
        <v>968</v>
      </c>
      <c r="C977" s="30"/>
      <c r="D977" s="29"/>
      <c r="E977" s="283"/>
      <c r="F977" s="31"/>
      <c r="G977" s="29"/>
      <c r="H977" s="29"/>
      <c r="I977" s="21"/>
      <c r="J977" s="21"/>
      <c r="K977" s="21"/>
      <c r="L977" s="21"/>
    </row>
    <row r="978" spans="1:12" ht="17.25" customHeight="1" x14ac:dyDescent="0.4">
      <c r="A978" s="21"/>
      <c r="B978" s="29">
        <f t="shared" si="16"/>
        <v>969</v>
      </c>
      <c r="C978" s="30"/>
      <c r="D978" s="29"/>
      <c r="E978" s="283"/>
      <c r="F978" s="31"/>
      <c r="G978" s="29"/>
      <c r="H978" s="29"/>
      <c r="I978" s="21"/>
      <c r="J978" s="21"/>
      <c r="K978" s="21"/>
      <c r="L978" s="21"/>
    </row>
    <row r="979" spans="1:12" ht="17.25" customHeight="1" x14ac:dyDescent="0.4">
      <c r="A979" s="21"/>
      <c r="B979" s="29">
        <f t="shared" si="16"/>
        <v>970</v>
      </c>
      <c r="C979" s="30"/>
      <c r="D979" s="29"/>
      <c r="E979" s="283"/>
      <c r="F979" s="31"/>
      <c r="G979" s="29"/>
      <c r="H979" s="29"/>
      <c r="I979" s="21"/>
      <c r="J979" s="21"/>
      <c r="K979" s="21"/>
      <c r="L979" s="21"/>
    </row>
    <row r="980" spans="1:12" ht="17.25" customHeight="1" x14ac:dyDescent="0.4">
      <c r="A980" s="21"/>
      <c r="B980" s="29">
        <f t="shared" si="16"/>
        <v>971</v>
      </c>
      <c r="C980" s="30"/>
      <c r="D980" s="29"/>
      <c r="E980" s="283"/>
      <c r="F980" s="31"/>
      <c r="G980" s="29"/>
      <c r="H980" s="29"/>
      <c r="I980" s="21"/>
      <c r="J980" s="21"/>
      <c r="K980" s="21"/>
      <c r="L980" s="21"/>
    </row>
    <row r="981" spans="1:12" ht="17.25" customHeight="1" x14ac:dyDescent="0.4">
      <c r="A981" s="21"/>
      <c r="B981" s="29">
        <f t="shared" si="16"/>
        <v>972</v>
      </c>
      <c r="C981" s="30"/>
      <c r="D981" s="29"/>
      <c r="E981" s="283"/>
      <c r="F981" s="31"/>
      <c r="G981" s="29"/>
      <c r="H981" s="29"/>
      <c r="I981" s="21"/>
      <c r="J981" s="21"/>
      <c r="K981" s="21"/>
      <c r="L981" s="21"/>
    </row>
    <row r="982" spans="1:12" ht="17.25" customHeight="1" x14ac:dyDescent="0.4">
      <c r="A982" s="21"/>
      <c r="B982" s="29">
        <f t="shared" si="16"/>
        <v>973</v>
      </c>
      <c r="C982" s="30"/>
      <c r="D982" s="29"/>
      <c r="E982" s="283"/>
      <c r="F982" s="31"/>
      <c r="G982" s="29"/>
      <c r="H982" s="29"/>
      <c r="I982" s="21"/>
      <c r="J982" s="21"/>
      <c r="K982" s="21"/>
      <c r="L982" s="21"/>
    </row>
    <row r="983" spans="1:12" ht="17.25" customHeight="1" x14ac:dyDescent="0.4">
      <c r="A983" s="21"/>
      <c r="B983" s="29">
        <f t="shared" si="16"/>
        <v>974</v>
      </c>
      <c r="C983" s="30"/>
      <c r="D983" s="29"/>
      <c r="E983" s="283"/>
      <c r="F983" s="31"/>
      <c r="G983" s="29"/>
      <c r="H983" s="29"/>
      <c r="I983" s="21"/>
      <c r="J983" s="21"/>
      <c r="K983" s="21"/>
      <c r="L983" s="21"/>
    </row>
    <row r="984" spans="1:12" ht="17.25" customHeight="1" x14ac:dyDescent="0.4">
      <c r="A984" s="21"/>
      <c r="B984" s="29">
        <f t="shared" si="16"/>
        <v>975</v>
      </c>
      <c r="C984" s="30"/>
      <c r="D984" s="29"/>
      <c r="E984" s="283"/>
      <c r="F984" s="31"/>
      <c r="G984" s="29"/>
      <c r="H984" s="29"/>
      <c r="I984" s="21"/>
      <c r="J984" s="21"/>
      <c r="K984" s="21"/>
      <c r="L984" s="21"/>
    </row>
    <row r="985" spans="1:12" ht="17.25" customHeight="1" x14ac:dyDescent="0.4">
      <c r="A985" s="21"/>
      <c r="B985" s="29">
        <f t="shared" si="16"/>
        <v>976</v>
      </c>
      <c r="C985" s="30"/>
      <c r="D985" s="29"/>
      <c r="E985" s="283"/>
      <c r="F985" s="31"/>
      <c r="G985" s="29"/>
      <c r="H985" s="29"/>
      <c r="I985" s="21"/>
      <c r="J985" s="21"/>
      <c r="K985" s="21"/>
      <c r="L985" s="21"/>
    </row>
    <row r="986" spans="1:12" ht="17.25" customHeight="1" x14ac:dyDescent="0.4">
      <c r="A986" s="21"/>
      <c r="B986" s="29">
        <f t="shared" si="16"/>
        <v>977</v>
      </c>
      <c r="C986" s="30"/>
      <c r="D986" s="29"/>
      <c r="E986" s="283"/>
      <c r="F986" s="31"/>
      <c r="G986" s="29"/>
      <c r="H986" s="29"/>
      <c r="I986" s="21"/>
      <c r="J986" s="21"/>
      <c r="K986" s="21"/>
      <c r="L986" s="21"/>
    </row>
    <row r="987" spans="1:12" ht="17.25" customHeight="1" x14ac:dyDescent="0.4">
      <c r="A987" s="21"/>
      <c r="B987" s="29">
        <f t="shared" si="16"/>
        <v>978</v>
      </c>
      <c r="C987" s="30"/>
      <c r="D987" s="29"/>
      <c r="E987" s="283"/>
      <c r="F987" s="31"/>
      <c r="G987" s="29"/>
      <c r="H987" s="29"/>
      <c r="I987" s="21"/>
      <c r="J987" s="21"/>
      <c r="K987" s="21"/>
      <c r="L987" s="21"/>
    </row>
    <row r="988" spans="1:12" ht="17.25" customHeight="1" x14ac:dyDescent="0.4">
      <c r="A988" s="21"/>
      <c r="B988" s="29">
        <f t="shared" si="16"/>
        <v>979</v>
      </c>
      <c r="C988" s="30"/>
      <c r="D988" s="29"/>
      <c r="E988" s="283"/>
      <c r="F988" s="31"/>
      <c r="G988" s="29"/>
      <c r="H988" s="29"/>
      <c r="I988" s="21"/>
      <c r="J988" s="21"/>
      <c r="K988" s="21"/>
      <c r="L988" s="21"/>
    </row>
    <row r="989" spans="1:12" ht="17.25" customHeight="1" x14ac:dyDescent="0.4">
      <c r="A989" s="21"/>
      <c r="B989" s="29">
        <f t="shared" si="16"/>
        <v>980</v>
      </c>
      <c r="C989" s="30"/>
      <c r="D989" s="29"/>
      <c r="E989" s="283"/>
      <c r="F989" s="31"/>
      <c r="G989" s="29"/>
      <c r="H989" s="29"/>
      <c r="I989" s="21"/>
      <c r="J989" s="21"/>
      <c r="K989" s="21"/>
      <c r="L989" s="21"/>
    </row>
    <row r="990" spans="1:12" ht="17.25" customHeight="1" x14ac:dyDescent="0.4">
      <c r="A990" s="21"/>
      <c r="B990" s="29">
        <f t="shared" si="16"/>
        <v>981</v>
      </c>
      <c r="C990" s="30"/>
      <c r="D990" s="29"/>
      <c r="E990" s="283"/>
      <c r="F990" s="31"/>
      <c r="G990" s="29"/>
      <c r="H990" s="29"/>
      <c r="I990" s="21"/>
      <c r="J990" s="21"/>
      <c r="K990" s="21"/>
      <c r="L990" s="21"/>
    </row>
    <row r="991" spans="1:12" ht="17.25" customHeight="1" x14ac:dyDescent="0.4">
      <c r="A991" s="21"/>
      <c r="B991" s="29">
        <f t="shared" si="16"/>
        <v>982</v>
      </c>
      <c r="C991" s="30"/>
      <c r="D991" s="29"/>
      <c r="E991" s="283"/>
      <c r="F991" s="31"/>
      <c r="G991" s="29"/>
      <c r="H991" s="29"/>
      <c r="I991" s="21"/>
      <c r="J991" s="21"/>
      <c r="K991" s="21"/>
      <c r="L991" s="21"/>
    </row>
    <row r="992" spans="1:12" ht="17.25" customHeight="1" x14ac:dyDescent="0.4">
      <c r="A992" s="21"/>
      <c r="B992" s="29">
        <f t="shared" si="16"/>
        <v>983</v>
      </c>
      <c r="C992" s="30"/>
      <c r="D992" s="29"/>
      <c r="E992" s="283"/>
      <c r="F992" s="31"/>
      <c r="G992" s="29"/>
      <c r="H992" s="29"/>
      <c r="I992" s="21"/>
      <c r="J992" s="21"/>
      <c r="K992" s="21"/>
      <c r="L992" s="21"/>
    </row>
    <row r="993" spans="1:12" ht="17.25" customHeight="1" x14ac:dyDescent="0.4">
      <c r="A993" s="21"/>
      <c r="B993" s="29">
        <f t="shared" si="16"/>
        <v>984</v>
      </c>
      <c r="C993" s="30"/>
      <c r="D993" s="29"/>
      <c r="E993" s="283"/>
      <c r="F993" s="31"/>
      <c r="G993" s="29"/>
      <c r="H993" s="29"/>
      <c r="I993" s="21"/>
      <c r="J993" s="21"/>
      <c r="K993" s="21"/>
      <c r="L993" s="21"/>
    </row>
    <row r="994" spans="1:12" ht="17.25" customHeight="1" x14ac:dyDescent="0.4">
      <c r="A994" s="21"/>
      <c r="B994" s="29">
        <f t="shared" si="16"/>
        <v>985</v>
      </c>
      <c r="C994" s="30"/>
      <c r="D994" s="29"/>
      <c r="E994" s="283"/>
      <c r="F994" s="31"/>
      <c r="G994" s="29"/>
      <c r="H994" s="29"/>
      <c r="I994" s="21"/>
      <c r="J994" s="21"/>
      <c r="K994" s="21"/>
      <c r="L994" s="21"/>
    </row>
    <row r="995" spans="1:12" ht="17.25" customHeight="1" x14ac:dyDescent="0.4">
      <c r="A995" s="21"/>
      <c r="B995" s="29">
        <f t="shared" si="16"/>
        <v>986</v>
      </c>
      <c r="C995" s="30"/>
      <c r="D995" s="29"/>
      <c r="E995" s="283"/>
      <c r="F995" s="31"/>
      <c r="G995" s="29"/>
      <c r="H995" s="29"/>
      <c r="I995" s="21"/>
      <c r="J995" s="21"/>
      <c r="K995" s="21"/>
      <c r="L995" s="21"/>
    </row>
    <row r="996" spans="1:12" ht="17.25" customHeight="1" x14ac:dyDescent="0.4">
      <c r="A996" s="21"/>
      <c r="B996" s="29">
        <f t="shared" si="16"/>
        <v>987</v>
      </c>
      <c r="C996" s="30"/>
      <c r="D996" s="29"/>
      <c r="E996" s="283"/>
      <c r="F996" s="31"/>
      <c r="G996" s="29"/>
      <c r="H996" s="29"/>
      <c r="I996" s="21"/>
      <c r="J996" s="21"/>
      <c r="K996" s="21"/>
      <c r="L996" s="21"/>
    </row>
    <row r="997" spans="1:12" ht="17.25" customHeight="1" x14ac:dyDescent="0.4">
      <c r="A997" s="21"/>
      <c r="B997" s="29">
        <f t="shared" si="16"/>
        <v>988</v>
      </c>
      <c r="C997" s="30"/>
      <c r="D997" s="29"/>
      <c r="E997" s="283"/>
      <c r="F997" s="31"/>
      <c r="G997" s="29"/>
      <c r="H997" s="29"/>
      <c r="I997" s="21"/>
      <c r="J997" s="21"/>
      <c r="K997" s="21"/>
      <c r="L997" s="21"/>
    </row>
    <row r="998" spans="1:12" ht="17.25" customHeight="1" x14ac:dyDescent="0.4">
      <c r="A998" s="21"/>
      <c r="B998" s="29">
        <f t="shared" si="16"/>
        <v>989</v>
      </c>
      <c r="C998" s="30"/>
      <c r="D998" s="29"/>
      <c r="E998" s="283"/>
      <c r="F998" s="31"/>
      <c r="G998" s="29"/>
      <c r="H998" s="29"/>
      <c r="I998" s="21"/>
      <c r="J998" s="21"/>
      <c r="K998" s="21"/>
      <c r="L998" s="21"/>
    </row>
    <row r="999" spans="1:12" ht="17.25" customHeight="1" x14ac:dyDescent="0.4">
      <c r="A999" s="21"/>
      <c r="B999" s="29">
        <f t="shared" si="16"/>
        <v>990</v>
      </c>
      <c r="C999" s="30"/>
      <c r="D999" s="29"/>
      <c r="E999" s="283"/>
      <c r="F999" s="31"/>
      <c r="G999" s="29"/>
      <c r="H999" s="29"/>
      <c r="I999" s="21"/>
      <c r="J999" s="21"/>
      <c r="K999" s="21"/>
      <c r="L999" s="21"/>
    </row>
    <row r="1000" spans="1:12" ht="17.25" customHeight="1" x14ac:dyDescent="0.4">
      <c r="A1000" s="21"/>
      <c r="B1000" s="29">
        <f t="shared" si="16"/>
        <v>991</v>
      </c>
      <c r="C1000" s="30"/>
      <c r="D1000" s="29"/>
      <c r="E1000" s="283"/>
      <c r="F1000" s="31"/>
      <c r="G1000" s="29"/>
      <c r="H1000" s="29"/>
      <c r="I1000" s="21"/>
      <c r="J1000" s="21"/>
      <c r="K1000" s="21"/>
      <c r="L1000" s="21"/>
    </row>
    <row r="1001" spans="1:12" ht="17.25" customHeight="1" x14ac:dyDescent="0.4">
      <c r="A1001" s="21"/>
      <c r="B1001" s="29">
        <f t="shared" si="16"/>
        <v>992</v>
      </c>
      <c r="C1001" s="30"/>
      <c r="D1001" s="29"/>
      <c r="E1001" s="283"/>
      <c r="F1001" s="31"/>
      <c r="G1001" s="29"/>
      <c r="H1001" s="29"/>
      <c r="I1001" s="21"/>
      <c r="J1001" s="21"/>
      <c r="K1001" s="21"/>
      <c r="L1001" s="21"/>
    </row>
    <row r="1002" spans="1:12" ht="17.25" customHeight="1" x14ac:dyDescent="0.4">
      <c r="A1002" s="21"/>
      <c r="B1002" s="29">
        <f t="shared" si="16"/>
        <v>993</v>
      </c>
      <c r="C1002" s="30"/>
      <c r="D1002" s="29"/>
      <c r="E1002" s="283"/>
      <c r="F1002" s="31"/>
      <c r="G1002" s="29"/>
      <c r="H1002" s="29"/>
      <c r="I1002" s="21"/>
      <c r="J1002" s="21"/>
      <c r="K1002" s="21"/>
      <c r="L1002" s="21"/>
    </row>
    <row r="1003" spans="1:12" ht="17.25" customHeight="1" x14ac:dyDescent="0.4">
      <c r="A1003" s="21"/>
      <c r="B1003" s="29">
        <f t="shared" si="16"/>
        <v>994</v>
      </c>
      <c r="C1003" s="30"/>
      <c r="D1003" s="29"/>
      <c r="E1003" s="283"/>
      <c r="F1003" s="31"/>
      <c r="G1003" s="29"/>
      <c r="H1003" s="29"/>
      <c r="I1003" s="21"/>
      <c r="J1003" s="21"/>
      <c r="K1003" s="21"/>
      <c r="L1003" s="21"/>
    </row>
    <row r="1004" spans="1:12" ht="17.25" customHeight="1" x14ac:dyDescent="0.4">
      <c r="A1004" s="21"/>
      <c r="B1004" s="29">
        <f t="shared" si="16"/>
        <v>995</v>
      </c>
      <c r="C1004" s="30"/>
      <c r="D1004" s="29"/>
      <c r="E1004" s="283"/>
      <c r="F1004" s="31"/>
      <c r="G1004" s="29"/>
      <c r="H1004" s="29"/>
      <c r="I1004" s="21"/>
      <c r="J1004" s="21"/>
      <c r="K1004" s="21"/>
      <c r="L1004" s="21"/>
    </row>
    <row r="1005" spans="1:12" ht="17.25" customHeight="1" x14ac:dyDescent="0.4">
      <c r="A1005" s="21"/>
      <c r="B1005" s="29">
        <f t="shared" si="16"/>
        <v>996</v>
      </c>
      <c r="C1005" s="30"/>
      <c r="D1005" s="29"/>
      <c r="E1005" s="283"/>
      <c r="F1005" s="31"/>
      <c r="G1005" s="29"/>
      <c r="H1005" s="29"/>
      <c r="I1005" s="21"/>
      <c r="J1005" s="21"/>
      <c r="K1005" s="21"/>
      <c r="L1005" s="21"/>
    </row>
    <row r="1006" spans="1:12" ht="17.25" customHeight="1" x14ac:dyDescent="0.4">
      <c r="A1006" s="21"/>
      <c r="B1006" s="29">
        <f t="shared" si="16"/>
        <v>997</v>
      </c>
      <c r="C1006" s="30"/>
      <c r="D1006" s="29"/>
      <c r="E1006" s="283"/>
      <c r="F1006" s="31"/>
      <c r="G1006" s="29"/>
      <c r="H1006" s="29"/>
      <c r="I1006" s="21"/>
      <c r="J1006" s="21"/>
      <c r="K1006" s="21"/>
      <c r="L1006" s="21"/>
    </row>
    <row r="1007" spans="1:12" ht="17.25" customHeight="1" x14ac:dyDescent="0.4">
      <c r="A1007" s="21"/>
      <c r="B1007" s="29">
        <f t="shared" si="16"/>
        <v>998</v>
      </c>
      <c r="C1007" s="30"/>
      <c r="D1007" s="29"/>
      <c r="E1007" s="283"/>
      <c r="F1007" s="31"/>
      <c r="G1007" s="29"/>
      <c r="H1007" s="29"/>
      <c r="I1007" s="21"/>
      <c r="J1007" s="21"/>
      <c r="K1007" s="21"/>
      <c r="L1007" s="21"/>
    </row>
    <row r="1008" spans="1:12" ht="17.25" customHeight="1" x14ac:dyDescent="0.4">
      <c r="A1008" s="21"/>
      <c r="B1008" s="29">
        <f t="shared" si="16"/>
        <v>999</v>
      </c>
      <c r="C1008" s="30"/>
      <c r="D1008" s="29"/>
      <c r="E1008" s="283"/>
      <c r="F1008" s="31"/>
      <c r="G1008" s="29"/>
      <c r="H1008" s="29"/>
      <c r="I1008" s="21"/>
      <c r="J1008" s="21"/>
      <c r="K1008" s="21"/>
      <c r="L1008" s="21"/>
    </row>
    <row r="1009" spans="1:12" ht="17.25" customHeight="1" x14ac:dyDescent="0.4">
      <c r="A1009" s="21"/>
      <c r="B1009" s="29">
        <f t="shared" si="16"/>
        <v>1000</v>
      </c>
      <c r="C1009" s="30"/>
      <c r="D1009" s="29"/>
      <c r="E1009" s="283"/>
      <c r="F1009" s="31"/>
      <c r="G1009" s="29"/>
      <c r="H1009" s="29"/>
      <c r="I1009" s="21"/>
      <c r="J1009" s="21"/>
      <c r="K1009" s="21"/>
      <c r="L1009" s="21"/>
    </row>
    <row r="1010" spans="1:12" ht="17.25" customHeight="1" x14ac:dyDescent="0.4">
      <c r="A1010" s="21"/>
      <c r="B1010" s="29">
        <f t="shared" si="16"/>
        <v>1001</v>
      </c>
      <c r="C1010" s="30"/>
      <c r="D1010" s="29"/>
      <c r="E1010" s="283"/>
      <c r="F1010" s="31"/>
      <c r="G1010" s="29"/>
      <c r="H1010" s="29"/>
      <c r="I1010" s="21"/>
      <c r="J1010" s="21"/>
      <c r="K1010" s="21"/>
      <c r="L1010" s="21"/>
    </row>
    <row r="1011" spans="1:12" ht="17.25" customHeight="1" x14ac:dyDescent="0.4">
      <c r="A1011" s="21"/>
      <c r="B1011" s="29">
        <f t="shared" si="16"/>
        <v>1002</v>
      </c>
      <c r="C1011" s="30"/>
      <c r="D1011" s="29"/>
      <c r="E1011" s="283"/>
      <c r="F1011" s="31"/>
      <c r="G1011" s="29"/>
      <c r="H1011" s="29"/>
      <c r="I1011" s="21"/>
      <c r="J1011" s="21"/>
      <c r="K1011" s="21"/>
      <c r="L1011" s="21"/>
    </row>
    <row r="1012" spans="1:12" ht="17.25" customHeight="1" x14ac:dyDescent="0.4">
      <c r="A1012" s="21"/>
      <c r="B1012" s="29">
        <f t="shared" si="16"/>
        <v>1003</v>
      </c>
      <c r="C1012" s="30"/>
      <c r="D1012" s="29"/>
      <c r="E1012" s="283"/>
      <c r="F1012" s="31"/>
      <c r="G1012" s="29"/>
      <c r="H1012" s="29"/>
      <c r="I1012" s="21"/>
      <c r="J1012" s="21"/>
      <c r="K1012" s="21"/>
      <c r="L1012" s="21"/>
    </row>
    <row r="1013" spans="1:12" ht="17.25" customHeight="1" x14ac:dyDescent="0.4">
      <c r="A1013" s="21"/>
      <c r="B1013" s="29">
        <f t="shared" si="16"/>
        <v>1004</v>
      </c>
      <c r="C1013" s="30"/>
      <c r="D1013" s="29"/>
      <c r="E1013" s="283"/>
      <c r="F1013" s="31"/>
      <c r="G1013" s="29"/>
      <c r="H1013" s="29"/>
      <c r="I1013" s="21"/>
      <c r="J1013" s="21"/>
      <c r="K1013" s="21"/>
      <c r="L1013" s="21"/>
    </row>
    <row r="1014" spans="1:12" ht="17.25" customHeight="1" x14ac:dyDescent="0.4">
      <c r="A1014" s="21"/>
      <c r="B1014" s="29">
        <f t="shared" si="16"/>
        <v>1005</v>
      </c>
      <c r="C1014" s="30"/>
      <c r="D1014" s="29"/>
      <c r="E1014" s="283"/>
      <c r="F1014" s="31"/>
      <c r="G1014" s="29"/>
      <c r="H1014" s="29"/>
      <c r="I1014" s="21"/>
      <c r="J1014" s="21"/>
      <c r="K1014" s="21"/>
      <c r="L1014" s="21"/>
    </row>
    <row r="1015" spans="1:12" ht="17.25" customHeight="1" x14ac:dyDescent="0.4">
      <c r="A1015" s="21"/>
      <c r="B1015" s="29">
        <f t="shared" si="16"/>
        <v>1006</v>
      </c>
      <c r="C1015" s="30"/>
      <c r="D1015" s="29"/>
      <c r="E1015" s="283"/>
      <c r="F1015" s="31"/>
      <c r="G1015" s="29"/>
      <c r="H1015" s="29"/>
      <c r="I1015" s="21"/>
      <c r="J1015" s="21"/>
      <c r="K1015" s="21"/>
      <c r="L1015" s="21"/>
    </row>
    <row r="1016" spans="1:12" ht="17.25" customHeight="1" x14ac:dyDescent="0.4">
      <c r="A1016" s="21"/>
      <c r="B1016" s="29">
        <f t="shared" si="16"/>
        <v>1007</v>
      </c>
      <c r="C1016" s="30"/>
      <c r="D1016" s="29"/>
      <c r="E1016" s="283"/>
      <c r="F1016" s="31"/>
      <c r="G1016" s="29"/>
      <c r="H1016" s="29"/>
      <c r="I1016" s="21"/>
      <c r="J1016" s="21"/>
      <c r="K1016" s="21"/>
      <c r="L1016" s="21"/>
    </row>
    <row r="1017" spans="1:12" ht="17.25" customHeight="1" x14ac:dyDescent="0.4">
      <c r="A1017" s="21"/>
      <c r="B1017" s="29">
        <f t="shared" si="16"/>
        <v>1008</v>
      </c>
      <c r="C1017" s="30"/>
      <c r="D1017" s="29"/>
      <c r="E1017" s="283"/>
      <c r="F1017" s="31"/>
      <c r="G1017" s="29"/>
      <c r="H1017" s="29"/>
      <c r="I1017" s="21"/>
      <c r="J1017" s="21"/>
      <c r="K1017" s="21"/>
      <c r="L1017" s="21"/>
    </row>
    <row r="1018" spans="1:12" ht="17.25" customHeight="1" x14ac:dyDescent="0.4">
      <c r="A1018" s="21"/>
      <c r="B1018" s="29">
        <f t="shared" si="16"/>
        <v>1009</v>
      </c>
      <c r="C1018" s="30"/>
      <c r="D1018" s="29"/>
      <c r="E1018" s="283"/>
      <c r="F1018" s="31"/>
      <c r="G1018" s="29"/>
      <c r="H1018" s="29"/>
      <c r="I1018" s="21"/>
      <c r="J1018" s="21"/>
      <c r="K1018" s="21"/>
      <c r="L1018" s="21"/>
    </row>
    <row r="1019" spans="1:12" ht="17.25" customHeight="1" x14ac:dyDescent="0.4">
      <c r="A1019" s="21"/>
      <c r="B1019" s="29">
        <f t="shared" si="16"/>
        <v>1010</v>
      </c>
      <c r="C1019" s="30"/>
      <c r="D1019" s="29"/>
      <c r="E1019" s="283"/>
      <c r="F1019" s="31"/>
      <c r="G1019" s="29"/>
      <c r="H1019" s="29"/>
      <c r="I1019" s="21"/>
      <c r="J1019" s="21"/>
      <c r="K1019" s="21"/>
      <c r="L1019" s="21"/>
    </row>
    <row r="1020" spans="1:12" ht="17.25" customHeight="1" x14ac:dyDescent="0.4">
      <c r="A1020" s="21"/>
      <c r="B1020" s="29">
        <f t="shared" si="16"/>
        <v>1011</v>
      </c>
      <c r="C1020" s="30"/>
      <c r="D1020" s="29"/>
      <c r="E1020" s="283"/>
      <c r="F1020" s="31"/>
      <c r="G1020" s="29"/>
      <c r="H1020" s="29"/>
      <c r="I1020" s="21"/>
      <c r="J1020" s="21"/>
      <c r="K1020" s="21"/>
      <c r="L1020" s="21"/>
    </row>
    <row r="1021" spans="1:12" ht="17.25" customHeight="1" x14ac:dyDescent="0.4">
      <c r="A1021" s="21"/>
      <c r="B1021" s="29">
        <f t="shared" si="16"/>
        <v>1012</v>
      </c>
      <c r="C1021" s="30"/>
      <c r="D1021" s="29"/>
      <c r="E1021" s="283"/>
      <c r="F1021" s="31"/>
      <c r="G1021" s="29"/>
      <c r="H1021" s="29"/>
      <c r="I1021" s="21"/>
      <c r="J1021" s="21"/>
      <c r="K1021" s="21"/>
      <c r="L1021" s="21"/>
    </row>
    <row r="1022" spans="1:12" ht="17.25" customHeight="1" x14ac:dyDescent="0.4">
      <c r="A1022" s="21"/>
      <c r="B1022" s="29">
        <f t="shared" si="16"/>
        <v>1013</v>
      </c>
      <c r="C1022" s="30"/>
      <c r="D1022" s="29"/>
      <c r="E1022" s="283"/>
      <c r="F1022" s="31"/>
      <c r="G1022" s="29"/>
      <c r="H1022" s="29"/>
      <c r="I1022" s="21"/>
      <c r="J1022" s="21"/>
      <c r="K1022" s="21"/>
      <c r="L1022" s="21"/>
    </row>
    <row r="1023" spans="1:12" ht="17.25" customHeight="1" x14ac:dyDescent="0.4">
      <c r="A1023" s="21"/>
      <c r="B1023" s="29">
        <f t="shared" si="16"/>
        <v>1014</v>
      </c>
      <c r="C1023" s="30"/>
      <c r="D1023" s="29"/>
      <c r="E1023" s="283"/>
      <c r="F1023" s="31"/>
      <c r="G1023" s="29"/>
      <c r="H1023" s="29"/>
      <c r="I1023" s="21"/>
      <c r="J1023" s="21"/>
      <c r="K1023" s="21"/>
      <c r="L1023" s="21"/>
    </row>
    <row r="1024" spans="1:12" ht="17.25" customHeight="1" x14ac:dyDescent="0.4">
      <c r="A1024" s="21"/>
      <c r="B1024" s="29">
        <f t="shared" si="16"/>
        <v>1015</v>
      </c>
      <c r="C1024" s="30"/>
      <c r="D1024" s="29"/>
      <c r="E1024" s="283"/>
      <c r="F1024" s="31"/>
      <c r="G1024" s="29"/>
      <c r="H1024" s="29"/>
      <c r="I1024" s="21"/>
      <c r="J1024" s="21"/>
      <c r="K1024" s="21"/>
      <c r="L1024" s="21"/>
    </row>
    <row r="1025" spans="1:12" ht="17.25" customHeight="1" x14ac:dyDescent="0.4">
      <c r="A1025" s="21"/>
      <c r="B1025" s="29">
        <f t="shared" si="16"/>
        <v>1016</v>
      </c>
      <c r="C1025" s="30"/>
      <c r="D1025" s="29"/>
      <c r="E1025" s="283"/>
      <c r="F1025" s="31"/>
      <c r="G1025" s="29"/>
      <c r="H1025" s="29"/>
      <c r="I1025" s="21"/>
      <c r="J1025" s="21"/>
      <c r="K1025" s="21"/>
      <c r="L1025" s="21"/>
    </row>
    <row r="1026" spans="1:12" ht="17.25" customHeight="1" x14ac:dyDescent="0.4">
      <c r="A1026" s="21"/>
      <c r="B1026" s="29">
        <f t="shared" si="16"/>
        <v>1017</v>
      </c>
      <c r="C1026" s="30"/>
      <c r="D1026" s="29"/>
      <c r="E1026" s="283"/>
      <c r="F1026" s="31"/>
      <c r="G1026" s="29"/>
      <c r="H1026" s="29"/>
      <c r="I1026" s="21"/>
      <c r="J1026" s="21"/>
      <c r="K1026" s="21"/>
      <c r="L1026" s="21"/>
    </row>
    <row r="1027" spans="1:12" ht="17.25" customHeight="1" x14ac:dyDescent="0.4">
      <c r="A1027" s="21"/>
      <c r="B1027" s="29">
        <f t="shared" si="16"/>
        <v>1018</v>
      </c>
      <c r="C1027" s="30"/>
      <c r="D1027" s="29"/>
      <c r="E1027" s="283"/>
      <c r="F1027" s="31"/>
      <c r="G1027" s="29"/>
      <c r="H1027" s="29"/>
      <c r="I1027" s="21"/>
      <c r="J1027" s="21"/>
      <c r="K1027" s="21"/>
      <c r="L1027" s="21"/>
    </row>
    <row r="1028" spans="1:12" ht="17.25" customHeight="1" x14ac:dyDescent="0.4">
      <c r="A1028" s="21"/>
      <c r="B1028" s="29">
        <f t="shared" si="16"/>
        <v>1019</v>
      </c>
      <c r="C1028" s="30"/>
      <c r="D1028" s="29"/>
      <c r="E1028" s="283"/>
      <c r="F1028" s="31"/>
      <c r="G1028" s="29"/>
      <c r="H1028" s="29"/>
      <c r="I1028" s="21"/>
      <c r="J1028" s="21"/>
      <c r="K1028" s="21"/>
      <c r="L1028" s="21"/>
    </row>
    <row r="1029" spans="1:12" ht="17.25" customHeight="1" x14ac:dyDescent="0.4">
      <c r="A1029" s="21"/>
      <c r="B1029" s="29">
        <f t="shared" si="16"/>
        <v>1020</v>
      </c>
      <c r="C1029" s="30"/>
      <c r="D1029" s="29"/>
      <c r="E1029" s="283"/>
      <c r="F1029" s="31"/>
      <c r="G1029" s="29"/>
      <c r="H1029" s="29"/>
      <c r="I1029" s="21"/>
      <c r="J1029" s="21"/>
      <c r="K1029" s="21"/>
      <c r="L1029" s="21"/>
    </row>
    <row r="1030" spans="1:12" ht="17.25" customHeight="1" x14ac:dyDescent="0.4">
      <c r="A1030" s="21"/>
      <c r="B1030" s="29">
        <f t="shared" si="16"/>
        <v>1021</v>
      </c>
      <c r="C1030" s="30"/>
      <c r="D1030" s="29"/>
      <c r="E1030" s="283"/>
      <c r="F1030" s="31"/>
      <c r="G1030" s="29"/>
      <c r="H1030" s="29"/>
      <c r="I1030" s="21"/>
      <c r="J1030" s="21"/>
      <c r="K1030" s="21"/>
      <c r="L1030" s="21"/>
    </row>
    <row r="1031" spans="1:12" ht="17.25" customHeight="1" x14ac:dyDescent="0.4">
      <c r="A1031" s="21"/>
      <c r="B1031" s="29">
        <f t="shared" si="16"/>
        <v>1022</v>
      </c>
      <c r="C1031" s="30"/>
      <c r="D1031" s="29"/>
      <c r="E1031" s="283"/>
      <c r="F1031" s="31"/>
      <c r="G1031" s="29"/>
      <c r="H1031" s="29"/>
      <c r="I1031" s="21"/>
      <c r="J1031" s="21"/>
      <c r="K1031" s="21"/>
      <c r="L1031" s="21"/>
    </row>
    <row r="1032" spans="1:12" ht="17.25" customHeight="1" x14ac:dyDescent="0.4">
      <c r="A1032" s="21"/>
      <c r="B1032" s="29">
        <f t="shared" si="16"/>
        <v>1023</v>
      </c>
      <c r="C1032" s="30"/>
      <c r="D1032" s="29"/>
      <c r="E1032" s="283"/>
      <c r="F1032" s="31"/>
      <c r="G1032" s="29"/>
      <c r="H1032" s="29"/>
      <c r="I1032" s="21"/>
      <c r="J1032" s="21"/>
      <c r="K1032" s="21"/>
      <c r="L1032" s="21"/>
    </row>
    <row r="1033" spans="1:12" ht="17.25" customHeight="1" x14ac:dyDescent="0.4">
      <c r="A1033" s="21"/>
      <c r="B1033" s="29">
        <f t="shared" si="16"/>
        <v>1024</v>
      </c>
      <c r="C1033" s="30"/>
      <c r="D1033" s="29"/>
      <c r="E1033" s="283"/>
      <c r="F1033" s="31"/>
      <c r="G1033" s="29"/>
      <c r="H1033" s="29"/>
      <c r="I1033" s="21"/>
      <c r="J1033" s="21"/>
      <c r="K1033" s="21"/>
      <c r="L1033" s="21"/>
    </row>
    <row r="1034" spans="1:12" ht="17.25" customHeight="1" x14ac:dyDescent="0.4">
      <c r="A1034" s="21"/>
      <c r="B1034" s="29">
        <f t="shared" ref="B1034:B1097" si="17">ROW(A1025)</f>
        <v>1025</v>
      </c>
      <c r="C1034" s="30"/>
      <c r="D1034" s="29"/>
      <c r="E1034" s="283"/>
      <c r="F1034" s="31"/>
      <c r="G1034" s="29"/>
      <c r="H1034" s="29"/>
      <c r="I1034" s="21"/>
      <c r="J1034" s="21"/>
      <c r="K1034" s="21"/>
      <c r="L1034" s="21"/>
    </row>
    <row r="1035" spans="1:12" ht="17.25" customHeight="1" x14ac:dyDescent="0.4">
      <c r="A1035" s="21"/>
      <c r="B1035" s="29">
        <f t="shared" si="17"/>
        <v>1026</v>
      </c>
      <c r="C1035" s="30"/>
      <c r="D1035" s="29"/>
      <c r="E1035" s="283"/>
      <c r="F1035" s="31"/>
      <c r="G1035" s="29"/>
      <c r="H1035" s="29"/>
      <c r="I1035" s="21"/>
      <c r="J1035" s="21"/>
      <c r="K1035" s="21"/>
      <c r="L1035" s="21"/>
    </row>
    <row r="1036" spans="1:12" ht="17.25" customHeight="1" x14ac:dyDescent="0.4">
      <c r="A1036" s="21"/>
      <c r="B1036" s="29">
        <f t="shared" si="17"/>
        <v>1027</v>
      </c>
      <c r="C1036" s="30"/>
      <c r="D1036" s="29"/>
      <c r="E1036" s="283"/>
      <c r="F1036" s="31"/>
      <c r="G1036" s="29"/>
      <c r="H1036" s="29"/>
      <c r="I1036" s="21"/>
      <c r="J1036" s="21"/>
      <c r="K1036" s="21"/>
      <c r="L1036" s="21"/>
    </row>
    <row r="1037" spans="1:12" ht="17.25" customHeight="1" x14ac:dyDescent="0.4">
      <c r="A1037" s="21"/>
      <c r="B1037" s="29">
        <f t="shared" si="17"/>
        <v>1028</v>
      </c>
      <c r="C1037" s="30"/>
      <c r="D1037" s="29"/>
      <c r="E1037" s="283"/>
      <c r="F1037" s="31"/>
      <c r="G1037" s="29"/>
      <c r="H1037" s="29"/>
      <c r="I1037" s="21"/>
      <c r="J1037" s="21"/>
      <c r="K1037" s="21"/>
      <c r="L1037" s="21"/>
    </row>
    <row r="1038" spans="1:12" ht="17.25" customHeight="1" x14ac:dyDescent="0.4">
      <c r="A1038" s="21"/>
      <c r="B1038" s="29">
        <f t="shared" si="17"/>
        <v>1029</v>
      </c>
      <c r="C1038" s="30"/>
      <c r="D1038" s="29"/>
      <c r="E1038" s="283"/>
      <c r="F1038" s="31"/>
      <c r="G1038" s="29"/>
      <c r="H1038" s="29"/>
      <c r="I1038" s="21"/>
      <c r="J1038" s="21"/>
      <c r="K1038" s="21"/>
      <c r="L1038" s="21"/>
    </row>
    <row r="1039" spans="1:12" ht="17.25" customHeight="1" x14ac:dyDescent="0.4">
      <c r="A1039" s="21"/>
      <c r="B1039" s="29">
        <f t="shared" si="17"/>
        <v>1030</v>
      </c>
      <c r="C1039" s="30"/>
      <c r="D1039" s="29"/>
      <c r="E1039" s="283"/>
      <c r="F1039" s="31"/>
      <c r="G1039" s="29"/>
      <c r="H1039" s="29"/>
      <c r="I1039" s="21"/>
      <c r="J1039" s="21"/>
      <c r="K1039" s="21"/>
      <c r="L1039" s="21"/>
    </row>
    <row r="1040" spans="1:12" ht="17.25" customHeight="1" x14ac:dyDescent="0.4">
      <c r="A1040" s="21"/>
      <c r="B1040" s="29">
        <f t="shared" si="17"/>
        <v>1031</v>
      </c>
      <c r="C1040" s="30"/>
      <c r="D1040" s="29"/>
      <c r="E1040" s="283"/>
      <c r="F1040" s="31"/>
      <c r="G1040" s="29"/>
      <c r="H1040" s="29"/>
      <c r="I1040" s="21"/>
      <c r="J1040" s="21"/>
      <c r="K1040" s="21"/>
      <c r="L1040" s="21"/>
    </row>
    <row r="1041" spans="1:12" ht="17.25" customHeight="1" x14ac:dyDescent="0.4">
      <c r="A1041" s="21"/>
      <c r="B1041" s="29">
        <f t="shared" si="17"/>
        <v>1032</v>
      </c>
      <c r="C1041" s="30"/>
      <c r="D1041" s="29"/>
      <c r="E1041" s="283"/>
      <c r="F1041" s="31"/>
      <c r="G1041" s="29"/>
      <c r="H1041" s="29"/>
      <c r="I1041" s="21"/>
      <c r="J1041" s="21"/>
      <c r="K1041" s="21"/>
      <c r="L1041" s="21"/>
    </row>
    <row r="1042" spans="1:12" ht="17.25" customHeight="1" x14ac:dyDescent="0.4">
      <c r="A1042" s="21"/>
      <c r="B1042" s="29">
        <f t="shared" si="17"/>
        <v>1033</v>
      </c>
      <c r="C1042" s="30"/>
      <c r="D1042" s="29"/>
      <c r="E1042" s="283"/>
      <c r="F1042" s="31"/>
      <c r="G1042" s="29"/>
      <c r="H1042" s="29"/>
      <c r="I1042" s="21"/>
      <c r="J1042" s="21"/>
      <c r="K1042" s="21"/>
      <c r="L1042" s="21"/>
    </row>
    <row r="1043" spans="1:12" ht="17.25" customHeight="1" x14ac:dyDescent="0.4">
      <c r="A1043" s="21"/>
      <c r="B1043" s="29">
        <f t="shared" si="17"/>
        <v>1034</v>
      </c>
      <c r="C1043" s="30"/>
      <c r="D1043" s="29"/>
      <c r="E1043" s="283"/>
      <c r="F1043" s="31"/>
      <c r="G1043" s="29"/>
      <c r="H1043" s="29"/>
      <c r="I1043" s="21"/>
      <c r="J1043" s="21"/>
      <c r="K1043" s="21"/>
      <c r="L1043" s="21"/>
    </row>
    <row r="1044" spans="1:12" ht="17.25" customHeight="1" x14ac:dyDescent="0.4">
      <c r="A1044" s="21"/>
      <c r="B1044" s="29">
        <f t="shared" si="17"/>
        <v>1035</v>
      </c>
      <c r="C1044" s="30"/>
      <c r="D1044" s="29"/>
      <c r="E1044" s="283"/>
      <c r="F1044" s="31"/>
      <c r="G1044" s="29"/>
      <c r="H1044" s="29"/>
      <c r="I1044" s="21"/>
      <c r="J1044" s="21"/>
      <c r="K1044" s="21"/>
      <c r="L1044" s="21"/>
    </row>
    <row r="1045" spans="1:12" ht="17.25" customHeight="1" x14ac:dyDescent="0.4">
      <c r="A1045" s="21"/>
      <c r="B1045" s="29">
        <f t="shared" si="17"/>
        <v>1036</v>
      </c>
      <c r="C1045" s="30"/>
      <c r="D1045" s="29"/>
      <c r="E1045" s="283"/>
      <c r="F1045" s="31"/>
      <c r="G1045" s="29"/>
      <c r="H1045" s="29"/>
      <c r="I1045" s="21"/>
      <c r="J1045" s="21"/>
      <c r="K1045" s="21"/>
      <c r="L1045" s="21"/>
    </row>
    <row r="1046" spans="1:12" ht="17.25" customHeight="1" x14ac:dyDescent="0.4">
      <c r="A1046" s="21"/>
      <c r="B1046" s="29">
        <f t="shared" si="17"/>
        <v>1037</v>
      </c>
      <c r="C1046" s="30"/>
      <c r="D1046" s="29"/>
      <c r="E1046" s="283"/>
      <c r="F1046" s="31"/>
      <c r="G1046" s="29"/>
      <c r="H1046" s="29"/>
      <c r="I1046" s="21"/>
      <c r="J1046" s="21"/>
      <c r="K1046" s="21"/>
      <c r="L1046" s="21"/>
    </row>
    <row r="1047" spans="1:12" ht="17.25" customHeight="1" x14ac:dyDescent="0.4">
      <c r="A1047" s="21"/>
      <c r="B1047" s="29">
        <f t="shared" si="17"/>
        <v>1038</v>
      </c>
      <c r="C1047" s="30"/>
      <c r="D1047" s="29"/>
      <c r="E1047" s="283"/>
      <c r="F1047" s="31"/>
      <c r="G1047" s="29"/>
      <c r="H1047" s="29"/>
      <c r="I1047" s="21"/>
      <c r="J1047" s="21"/>
      <c r="K1047" s="21"/>
      <c r="L1047" s="21"/>
    </row>
    <row r="1048" spans="1:12" ht="17.25" customHeight="1" x14ac:dyDescent="0.4">
      <c r="A1048" s="21"/>
      <c r="B1048" s="29">
        <f t="shared" si="17"/>
        <v>1039</v>
      </c>
      <c r="C1048" s="30"/>
      <c r="D1048" s="29"/>
      <c r="E1048" s="283"/>
      <c r="F1048" s="31"/>
      <c r="G1048" s="29"/>
      <c r="H1048" s="29"/>
      <c r="I1048" s="21"/>
      <c r="J1048" s="21"/>
      <c r="K1048" s="21"/>
      <c r="L1048" s="21"/>
    </row>
    <row r="1049" spans="1:12" ht="17.25" customHeight="1" x14ac:dyDescent="0.4">
      <c r="A1049" s="21"/>
      <c r="B1049" s="29">
        <f t="shared" si="17"/>
        <v>1040</v>
      </c>
      <c r="C1049" s="30"/>
      <c r="D1049" s="29"/>
      <c r="E1049" s="283"/>
      <c r="F1049" s="31"/>
      <c r="G1049" s="29"/>
      <c r="H1049" s="29"/>
      <c r="I1049" s="21"/>
      <c r="J1049" s="21"/>
      <c r="K1049" s="21"/>
      <c r="L1049" s="21"/>
    </row>
    <row r="1050" spans="1:12" ht="17.25" customHeight="1" x14ac:dyDescent="0.4">
      <c r="A1050" s="21"/>
      <c r="B1050" s="29">
        <f t="shared" si="17"/>
        <v>1041</v>
      </c>
      <c r="C1050" s="30"/>
      <c r="D1050" s="29"/>
      <c r="E1050" s="283"/>
      <c r="F1050" s="31"/>
      <c r="G1050" s="29"/>
      <c r="H1050" s="29"/>
      <c r="I1050" s="21"/>
      <c r="J1050" s="21"/>
      <c r="K1050" s="21"/>
      <c r="L1050" s="21"/>
    </row>
    <row r="1051" spans="1:12" ht="17.25" customHeight="1" x14ac:dyDescent="0.4">
      <c r="A1051" s="21"/>
      <c r="B1051" s="29">
        <f t="shared" si="17"/>
        <v>1042</v>
      </c>
      <c r="C1051" s="30"/>
      <c r="D1051" s="29"/>
      <c r="E1051" s="283"/>
      <c r="F1051" s="31"/>
      <c r="G1051" s="29"/>
      <c r="H1051" s="29"/>
      <c r="I1051" s="21"/>
      <c r="J1051" s="21"/>
      <c r="K1051" s="21"/>
      <c r="L1051" s="21"/>
    </row>
    <row r="1052" spans="1:12" ht="17.25" customHeight="1" x14ac:dyDescent="0.4">
      <c r="A1052" s="21"/>
      <c r="B1052" s="29">
        <f t="shared" si="17"/>
        <v>1043</v>
      </c>
      <c r="C1052" s="30"/>
      <c r="D1052" s="29"/>
      <c r="E1052" s="283"/>
      <c r="F1052" s="31"/>
      <c r="G1052" s="29"/>
      <c r="H1052" s="29"/>
      <c r="I1052" s="21"/>
      <c r="J1052" s="21"/>
      <c r="K1052" s="21"/>
      <c r="L1052" s="21"/>
    </row>
    <row r="1053" spans="1:12" ht="17.25" customHeight="1" x14ac:dyDescent="0.4">
      <c r="A1053" s="21"/>
      <c r="B1053" s="29">
        <f t="shared" si="17"/>
        <v>1044</v>
      </c>
      <c r="C1053" s="30"/>
      <c r="D1053" s="29"/>
      <c r="E1053" s="283"/>
      <c r="F1053" s="31"/>
      <c r="G1053" s="29"/>
      <c r="H1053" s="29"/>
      <c r="I1053" s="21"/>
      <c r="J1053" s="21"/>
      <c r="K1053" s="21"/>
      <c r="L1053" s="21"/>
    </row>
    <row r="1054" spans="1:12" ht="17.25" customHeight="1" x14ac:dyDescent="0.4">
      <c r="A1054" s="21"/>
      <c r="B1054" s="29">
        <f t="shared" si="17"/>
        <v>1045</v>
      </c>
      <c r="C1054" s="30"/>
      <c r="D1054" s="29"/>
      <c r="E1054" s="283"/>
      <c r="F1054" s="31"/>
      <c r="G1054" s="29"/>
      <c r="H1054" s="29"/>
      <c r="I1054" s="21"/>
      <c r="J1054" s="21"/>
      <c r="K1054" s="21"/>
      <c r="L1054" s="21"/>
    </row>
    <row r="1055" spans="1:12" ht="17.25" customHeight="1" x14ac:dyDescent="0.4">
      <c r="A1055" s="21"/>
      <c r="B1055" s="29">
        <f t="shared" si="17"/>
        <v>1046</v>
      </c>
      <c r="C1055" s="30"/>
      <c r="D1055" s="29"/>
      <c r="E1055" s="283"/>
      <c r="F1055" s="31"/>
      <c r="G1055" s="29"/>
      <c r="H1055" s="29"/>
      <c r="I1055" s="21"/>
      <c r="J1055" s="21"/>
      <c r="K1055" s="21"/>
      <c r="L1055" s="21"/>
    </row>
    <row r="1056" spans="1:12" ht="17.25" customHeight="1" x14ac:dyDescent="0.4">
      <c r="A1056" s="21"/>
      <c r="B1056" s="29">
        <f t="shared" si="17"/>
        <v>1047</v>
      </c>
      <c r="C1056" s="30"/>
      <c r="D1056" s="29"/>
      <c r="E1056" s="283"/>
      <c r="F1056" s="31"/>
      <c r="G1056" s="29"/>
      <c r="H1056" s="29"/>
      <c r="I1056" s="21"/>
      <c r="J1056" s="21"/>
      <c r="K1056" s="21"/>
      <c r="L1056" s="21"/>
    </row>
    <row r="1057" spans="1:12" ht="17.25" customHeight="1" x14ac:dyDescent="0.4">
      <c r="A1057" s="21"/>
      <c r="B1057" s="29">
        <f t="shared" si="17"/>
        <v>1048</v>
      </c>
      <c r="C1057" s="30"/>
      <c r="D1057" s="29"/>
      <c r="E1057" s="283"/>
      <c r="F1057" s="31"/>
      <c r="G1057" s="29"/>
      <c r="H1057" s="29"/>
      <c r="I1057" s="21"/>
      <c r="J1057" s="21"/>
      <c r="K1057" s="21"/>
      <c r="L1057" s="21"/>
    </row>
    <row r="1058" spans="1:12" ht="17.25" customHeight="1" x14ac:dyDescent="0.4">
      <c r="A1058" s="21"/>
      <c r="B1058" s="29">
        <f t="shared" si="17"/>
        <v>1049</v>
      </c>
      <c r="C1058" s="30"/>
      <c r="D1058" s="29"/>
      <c r="E1058" s="283"/>
      <c r="F1058" s="31"/>
      <c r="G1058" s="29"/>
      <c r="H1058" s="29"/>
      <c r="I1058" s="21"/>
      <c r="J1058" s="21"/>
      <c r="K1058" s="21"/>
      <c r="L1058" s="21"/>
    </row>
    <row r="1059" spans="1:12" ht="17.25" customHeight="1" x14ac:dyDescent="0.4">
      <c r="A1059" s="21"/>
      <c r="B1059" s="29">
        <f t="shared" si="17"/>
        <v>1050</v>
      </c>
      <c r="C1059" s="30"/>
      <c r="D1059" s="29"/>
      <c r="E1059" s="283"/>
      <c r="F1059" s="31"/>
      <c r="G1059" s="29"/>
      <c r="H1059" s="29"/>
      <c r="I1059" s="21"/>
      <c r="J1059" s="21"/>
      <c r="K1059" s="21"/>
      <c r="L1059" s="21"/>
    </row>
    <row r="1060" spans="1:12" ht="17.25" customHeight="1" x14ac:dyDescent="0.4">
      <c r="A1060" s="21"/>
      <c r="B1060" s="29">
        <f t="shared" si="17"/>
        <v>1051</v>
      </c>
      <c r="C1060" s="30"/>
      <c r="D1060" s="29"/>
      <c r="E1060" s="283"/>
      <c r="F1060" s="31"/>
      <c r="G1060" s="29"/>
      <c r="H1060" s="29"/>
      <c r="I1060" s="21"/>
      <c r="J1060" s="21"/>
      <c r="K1060" s="21"/>
      <c r="L1060" s="21"/>
    </row>
    <row r="1061" spans="1:12" ht="17.25" customHeight="1" x14ac:dyDescent="0.4">
      <c r="A1061" s="21"/>
      <c r="B1061" s="29">
        <f t="shared" si="17"/>
        <v>1052</v>
      </c>
      <c r="C1061" s="30"/>
      <c r="D1061" s="29"/>
      <c r="E1061" s="283"/>
      <c r="F1061" s="31"/>
      <c r="G1061" s="29"/>
      <c r="H1061" s="29"/>
      <c r="I1061" s="21"/>
      <c r="J1061" s="21"/>
      <c r="K1061" s="21"/>
      <c r="L1061" s="21"/>
    </row>
    <row r="1062" spans="1:12" ht="17.25" customHeight="1" x14ac:dyDescent="0.4">
      <c r="A1062" s="21"/>
      <c r="B1062" s="29">
        <f t="shared" si="17"/>
        <v>1053</v>
      </c>
      <c r="C1062" s="30"/>
      <c r="D1062" s="29"/>
      <c r="E1062" s="283"/>
      <c r="F1062" s="31"/>
      <c r="G1062" s="29"/>
      <c r="H1062" s="29"/>
      <c r="I1062" s="21"/>
      <c r="J1062" s="21"/>
      <c r="K1062" s="21"/>
      <c r="L1062" s="21"/>
    </row>
    <row r="1063" spans="1:12" ht="17.25" customHeight="1" x14ac:dyDescent="0.4">
      <c r="A1063" s="21"/>
      <c r="B1063" s="29">
        <f t="shared" si="17"/>
        <v>1054</v>
      </c>
      <c r="C1063" s="30"/>
      <c r="D1063" s="29"/>
      <c r="E1063" s="283"/>
      <c r="F1063" s="31"/>
      <c r="G1063" s="29"/>
      <c r="H1063" s="29"/>
      <c r="I1063" s="21"/>
      <c r="J1063" s="21"/>
      <c r="K1063" s="21"/>
      <c r="L1063" s="21"/>
    </row>
    <row r="1064" spans="1:12" ht="17.25" customHeight="1" x14ac:dyDescent="0.4">
      <c r="A1064" s="21"/>
      <c r="B1064" s="29">
        <f t="shared" si="17"/>
        <v>1055</v>
      </c>
      <c r="C1064" s="30"/>
      <c r="D1064" s="29"/>
      <c r="E1064" s="283"/>
      <c r="F1064" s="31"/>
      <c r="G1064" s="29"/>
      <c r="H1064" s="29"/>
      <c r="I1064" s="21"/>
      <c r="J1064" s="21"/>
      <c r="K1064" s="21"/>
      <c r="L1064" s="21"/>
    </row>
    <row r="1065" spans="1:12" ht="17.25" customHeight="1" x14ac:dyDescent="0.4">
      <c r="A1065" s="21"/>
      <c r="B1065" s="29">
        <f t="shared" si="17"/>
        <v>1056</v>
      </c>
      <c r="C1065" s="30"/>
      <c r="D1065" s="29"/>
      <c r="E1065" s="283"/>
      <c r="F1065" s="31"/>
      <c r="G1065" s="29"/>
      <c r="H1065" s="29"/>
      <c r="I1065" s="21"/>
      <c r="J1065" s="21"/>
      <c r="K1065" s="21"/>
      <c r="L1065" s="21"/>
    </row>
    <row r="1066" spans="1:12" ht="17.25" customHeight="1" x14ac:dyDescent="0.4">
      <c r="A1066" s="21"/>
      <c r="B1066" s="29">
        <f t="shared" si="17"/>
        <v>1057</v>
      </c>
      <c r="C1066" s="30"/>
      <c r="D1066" s="29"/>
      <c r="E1066" s="283"/>
      <c r="F1066" s="31"/>
      <c r="G1066" s="29"/>
      <c r="H1066" s="29"/>
      <c r="I1066" s="21"/>
      <c r="J1066" s="21"/>
      <c r="K1066" s="21"/>
      <c r="L1066" s="21"/>
    </row>
    <row r="1067" spans="1:12" ht="17.25" customHeight="1" x14ac:dyDescent="0.4">
      <c r="A1067" s="21"/>
      <c r="B1067" s="29">
        <f t="shared" si="17"/>
        <v>1058</v>
      </c>
      <c r="C1067" s="30"/>
      <c r="D1067" s="29"/>
      <c r="E1067" s="283"/>
      <c r="F1067" s="31"/>
      <c r="G1067" s="29"/>
      <c r="H1067" s="29"/>
      <c r="I1067" s="21"/>
      <c r="J1067" s="21"/>
      <c r="K1067" s="21"/>
      <c r="L1067" s="21"/>
    </row>
    <row r="1068" spans="1:12" ht="17.25" customHeight="1" x14ac:dyDescent="0.4">
      <c r="A1068" s="21"/>
      <c r="B1068" s="29">
        <f t="shared" si="17"/>
        <v>1059</v>
      </c>
      <c r="C1068" s="30"/>
      <c r="D1068" s="29"/>
      <c r="E1068" s="283"/>
      <c r="F1068" s="31"/>
      <c r="G1068" s="29"/>
      <c r="H1068" s="29"/>
      <c r="I1068" s="21"/>
      <c r="J1068" s="21"/>
      <c r="K1068" s="21"/>
      <c r="L1068" s="21"/>
    </row>
    <row r="1069" spans="1:12" ht="17.25" customHeight="1" x14ac:dyDescent="0.4">
      <c r="A1069" s="21"/>
      <c r="B1069" s="29">
        <f t="shared" si="17"/>
        <v>1060</v>
      </c>
      <c r="C1069" s="30"/>
      <c r="D1069" s="29"/>
      <c r="E1069" s="283"/>
      <c r="F1069" s="31"/>
      <c r="G1069" s="29"/>
      <c r="H1069" s="29"/>
      <c r="I1069" s="21"/>
      <c r="J1069" s="21"/>
      <c r="K1069" s="21"/>
      <c r="L1069" s="21"/>
    </row>
    <row r="1070" spans="1:12" ht="17.25" customHeight="1" x14ac:dyDescent="0.4">
      <c r="A1070" s="21"/>
      <c r="B1070" s="29">
        <f t="shared" si="17"/>
        <v>1061</v>
      </c>
      <c r="C1070" s="30"/>
      <c r="D1070" s="29"/>
      <c r="E1070" s="283"/>
      <c r="F1070" s="31"/>
      <c r="G1070" s="29"/>
      <c r="H1070" s="29"/>
      <c r="I1070" s="21"/>
      <c r="J1070" s="21"/>
      <c r="K1070" s="21"/>
      <c r="L1070" s="21"/>
    </row>
    <row r="1071" spans="1:12" ht="17.25" customHeight="1" x14ac:dyDescent="0.4">
      <c r="A1071" s="21"/>
      <c r="B1071" s="29">
        <f t="shared" si="17"/>
        <v>1062</v>
      </c>
      <c r="C1071" s="30"/>
      <c r="D1071" s="29"/>
      <c r="E1071" s="283"/>
      <c r="F1071" s="31"/>
      <c r="G1071" s="29"/>
      <c r="H1071" s="29"/>
      <c r="I1071" s="21"/>
      <c r="J1071" s="21"/>
      <c r="K1071" s="21"/>
      <c r="L1071" s="21"/>
    </row>
    <row r="1072" spans="1:12" ht="17.25" customHeight="1" x14ac:dyDescent="0.4">
      <c r="A1072" s="21"/>
      <c r="B1072" s="29">
        <f t="shared" si="17"/>
        <v>1063</v>
      </c>
      <c r="C1072" s="30"/>
      <c r="D1072" s="29"/>
      <c r="E1072" s="283"/>
      <c r="F1072" s="31"/>
      <c r="G1072" s="29"/>
      <c r="H1072" s="29"/>
      <c r="I1072" s="21"/>
      <c r="J1072" s="21"/>
      <c r="K1072" s="21"/>
      <c r="L1072" s="21"/>
    </row>
    <row r="1073" spans="1:12" ht="17.25" customHeight="1" x14ac:dyDescent="0.4">
      <c r="A1073" s="21"/>
      <c r="B1073" s="29">
        <f t="shared" si="17"/>
        <v>1064</v>
      </c>
      <c r="C1073" s="30"/>
      <c r="D1073" s="29"/>
      <c r="E1073" s="283"/>
      <c r="F1073" s="31"/>
      <c r="G1073" s="29"/>
      <c r="H1073" s="29"/>
      <c r="I1073" s="21"/>
      <c r="J1073" s="21"/>
      <c r="K1073" s="21"/>
      <c r="L1073" s="21"/>
    </row>
    <row r="1074" spans="1:12" ht="17.25" customHeight="1" x14ac:dyDescent="0.4">
      <c r="A1074" s="21"/>
      <c r="B1074" s="29">
        <f t="shared" si="17"/>
        <v>1065</v>
      </c>
      <c r="C1074" s="30"/>
      <c r="D1074" s="29"/>
      <c r="E1074" s="283"/>
      <c r="F1074" s="31"/>
      <c r="G1074" s="29"/>
      <c r="H1074" s="29"/>
      <c r="I1074" s="21"/>
      <c r="J1074" s="21"/>
      <c r="K1074" s="21"/>
      <c r="L1074" s="21"/>
    </row>
    <row r="1075" spans="1:12" ht="17.25" customHeight="1" x14ac:dyDescent="0.4">
      <c r="A1075" s="21"/>
      <c r="B1075" s="29">
        <f t="shared" si="17"/>
        <v>1066</v>
      </c>
      <c r="C1075" s="30"/>
      <c r="D1075" s="29"/>
      <c r="E1075" s="283"/>
      <c r="F1075" s="31"/>
      <c r="G1075" s="29"/>
      <c r="H1075" s="29"/>
      <c r="I1075" s="21"/>
      <c r="J1075" s="21"/>
      <c r="K1075" s="21"/>
      <c r="L1075" s="21"/>
    </row>
    <row r="1076" spans="1:12" ht="17.25" customHeight="1" x14ac:dyDescent="0.4">
      <c r="A1076" s="21"/>
      <c r="B1076" s="29">
        <f t="shared" si="17"/>
        <v>1067</v>
      </c>
      <c r="C1076" s="30"/>
      <c r="D1076" s="29"/>
      <c r="E1076" s="283"/>
      <c r="F1076" s="31"/>
      <c r="G1076" s="29"/>
      <c r="H1076" s="29"/>
      <c r="I1076" s="21"/>
      <c r="J1076" s="21"/>
      <c r="K1076" s="21"/>
      <c r="L1076" s="21"/>
    </row>
    <row r="1077" spans="1:12" ht="17.25" customHeight="1" x14ac:dyDescent="0.4">
      <c r="A1077" s="21"/>
      <c r="B1077" s="29">
        <f t="shared" si="17"/>
        <v>1068</v>
      </c>
      <c r="C1077" s="30"/>
      <c r="D1077" s="29"/>
      <c r="E1077" s="283"/>
      <c r="F1077" s="31"/>
      <c r="G1077" s="29"/>
      <c r="H1077" s="29"/>
      <c r="I1077" s="21"/>
      <c r="J1077" s="21"/>
      <c r="K1077" s="21"/>
      <c r="L1077" s="21"/>
    </row>
    <row r="1078" spans="1:12" ht="17.25" customHeight="1" x14ac:dyDescent="0.4">
      <c r="A1078" s="21"/>
      <c r="B1078" s="29">
        <f t="shared" si="17"/>
        <v>1069</v>
      </c>
      <c r="C1078" s="30"/>
      <c r="D1078" s="29"/>
      <c r="E1078" s="283"/>
      <c r="F1078" s="31"/>
      <c r="G1078" s="29"/>
      <c r="H1078" s="29"/>
      <c r="I1078" s="21"/>
      <c r="J1078" s="21"/>
      <c r="K1078" s="21"/>
      <c r="L1078" s="21"/>
    </row>
    <row r="1079" spans="1:12" ht="17.25" customHeight="1" x14ac:dyDescent="0.4">
      <c r="A1079" s="21"/>
      <c r="B1079" s="29">
        <f t="shared" si="17"/>
        <v>1070</v>
      </c>
      <c r="C1079" s="30"/>
      <c r="D1079" s="29"/>
      <c r="E1079" s="283"/>
      <c r="F1079" s="31"/>
      <c r="G1079" s="29"/>
      <c r="H1079" s="29"/>
      <c r="I1079" s="21"/>
      <c r="J1079" s="21"/>
      <c r="K1079" s="21"/>
      <c r="L1079" s="21"/>
    </row>
    <row r="1080" spans="1:12" ht="17.25" customHeight="1" x14ac:dyDescent="0.4">
      <c r="A1080" s="21"/>
      <c r="B1080" s="29">
        <f t="shared" si="17"/>
        <v>1071</v>
      </c>
      <c r="C1080" s="30"/>
      <c r="D1080" s="29"/>
      <c r="E1080" s="283"/>
      <c r="F1080" s="31"/>
      <c r="G1080" s="29"/>
      <c r="H1080" s="29"/>
      <c r="I1080" s="21"/>
      <c r="J1080" s="21"/>
      <c r="K1080" s="21"/>
      <c r="L1080" s="21"/>
    </row>
    <row r="1081" spans="1:12" ht="17.25" customHeight="1" x14ac:dyDescent="0.4">
      <c r="A1081" s="21"/>
      <c r="B1081" s="29">
        <f t="shared" si="17"/>
        <v>1072</v>
      </c>
      <c r="C1081" s="30"/>
      <c r="D1081" s="29"/>
      <c r="E1081" s="283"/>
      <c r="F1081" s="31"/>
      <c r="G1081" s="29"/>
      <c r="H1081" s="29"/>
      <c r="I1081" s="21"/>
      <c r="J1081" s="21"/>
      <c r="K1081" s="21"/>
      <c r="L1081" s="21"/>
    </row>
    <row r="1082" spans="1:12" ht="17.25" customHeight="1" x14ac:dyDescent="0.4">
      <c r="A1082" s="21"/>
      <c r="B1082" s="29">
        <f t="shared" si="17"/>
        <v>1073</v>
      </c>
      <c r="C1082" s="30"/>
      <c r="D1082" s="29"/>
      <c r="E1082" s="283"/>
      <c r="F1082" s="31"/>
      <c r="G1082" s="29"/>
      <c r="H1082" s="29"/>
      <c r="I1082" s="21"/>
      <c r="J1082" s="21"/>
      <c r="K1082" s="21"/>
      <c r="L1082" s="21"/>
    </row>
    <row r="1083" spans="1:12" ht="17.25" customHeight="1" x14ac:dyDescent="0.4">
      <c r="A1083" s="21"/>
      <c r="B1083" s="29">
        <f t="shared" si="17"/>
        <v>1074</v>
      </c>
      <c r="C1083" s="30"/>
      <c r="D1083" s="29"/>
      <c r="E1083" s="283"/>
      <c r="F1083" s="31"/>
      <c r="G1083" s="29"/>
      <c r="H1083" s="29"/>
      <c r="I1083" s="21"/>
      <c r="J1083" s="21"/>
      <c r="K1083" s="21"/>
      <c r="L1083" s="21"/>
    </row>
    <row r="1084" spans="1:12" ht="17.25" customHeight="1" x14ac:dyDescent="0.4">
      <c r="A1084" s="21"/>
      <c r="B1084" s="29">
        <f t="shared" si="17"/>
        <v>1075</v>
      </c>
      <c r="C1084" s="30"/>
      <c r="D1084" s="29"/>
      <c r="E1084" s="283"/>
      <c r="F1084" s="31"/>
      <c r="G1084" s="29"/>
      <c r="H1084" s="29"/>
      <c r="I1084" s="21"/>
      <c r="J1084" s="21"/>
      <c r="K1084" s="21"/>
      <c r="L1084" s="21"/>
    </row>
    <row r="1085" spans="1:12" ht="17.25" customHeight="1" x14ac:dyDescent="0.4">
      <c r="A1085" s="21"/>
      <c r="B1085" s="29">
        <f t="shared" si="17"/>
        <v>1076</v>
      </c>
      <c r="C1085" s="30"/>
      <c r="D1085" s="29"/>
      <c r="E1085" s="283"/>
      <c r="F1085" s="31"/>
      <c r="G1085" s="29"/>
      <c r="H1085" s="29"/>
      <c r="I1085" s="21"/>
      <c r="J1085" s="21"/>
      <c r="K1085" s="21"/>
      <c r="L1085" s="21"/>
    </row>
    <row r="1086" spans="1:12" ht="17.25" customHeight="1" x14ac:dyDescent="0.4">
      <c r="A1086" s="21"/>
      <c r="B1086" s="29">
        <f t="shared" si="17"/>
        <v>1077</v>
      </c>
      <c r="C1086" s="30"/>
      <c r="D1086" s="29"/>
      <c r="E1086" s="283"/>
      <c r="F1086" s="31"/>
      <c r="G1086" s="29"/>
      <c r="H1086" s="29"/>
      <c r="I1086" s="21"/>
      <c r="J1086" s="21"/>
      <c r="K1086" s="21"/>
      <c r="L1086" s="21"/>
    </row>
    <row r="1087" spans="1:12" ht="17.25" customHeight="1" x14ac:dyDescent="0.4">
      <c r="A1087" s="21"/>
      <c r="B1087" s="29">
        <f t="shared" si="17"/>
        <v>1078</v>
      </c>
      <c r="C1087" s="30"/>
      <c r="D1087" s="29"/>
      <c r="E1087" s="283"/>
      <c r="F1087" s="31"/>
      <c r="G1087" s="29"/>
      <c r="H1087" s="29"/>
      <c r="I1087" s="21"/>
      <c r="J1087" s="21"/>
      <c r="K1087" s="21"/>
      <c r="L1087" s="21"/>
    </row>
    <row r="1088" spans="1:12" ht="17.25" customHeight="1" x14ac:dyDescent="0.4">
      <c r="A1088" s="21"/>
      <c r="B1088" s="29">
        <f t="shared" si="17"/>
        <v>1079</v>
      </c>
      <c r="C1088" s="30"/>
      <c r="D1088" s="29"/>
      <c r="E1088" s="283"/>
      <c r="F1088" s="31"/>
      <c r="G1088" s="29"/>
      <c r="H1088" s="29"/>
      <c r="I1088" s="21"/>
      <c r="J1088" s="21"/>
      <c r="K1088" s="21"/>
      <c r="L1088" s="21"/>
    </row>
    <row r="1089" spans="1:12" ht="17.25" customHeight="1" x14ac:dyDescent="0.4">
      <c r="A1089" s="21"/>
      <c r="B1089" s="29">
        <f t="shared" si="17"/>
        <v>1080</v>
      </c>
      <c r="C1089" s="30"/>
      <c r="D1089" s="29"/>
      <c r="E1089" s="283"/>
      <c r="F1089" s="31"/>
      <c r="G1089" s="29"/>
      <c r="H1089" s="29"/>
      <c r="I1089" s="21"/>
      <c r="J1089" s="21"/>
      <c r="K1089" s="21"/>
      <c r="L1089" s="21"/>
    </row>
    <row r="1090" spans="1:12" ht="17.25" customHeight="1" x14ac:dyDescent="0.4">
      <c r="A1090" s="21"/>
      <c r="B1090" s="29">
        <f t="shared" si="17"/>
        <v>1081</v>
      </c>
      <c r="C1090" s="30"/>
      <c r="D1090" s="29"/>
      <c r="E1090" s="283"/>
      <c r="F1090" s="31"/>
      <c r="G1090" s="29"/>
      <c r="H1090" s="29"/>
      <c r="I1090" s="21"/>
      <c r="J1090" s="21"/>
      <c r="K1090" s="21"/>
      <c r="L1090" s="21"/>
    </row>
    <row r="1091" spans="1:12" ht="17.25" customHeight="1" x14ac:dyDescent="0.4">
      <c r="A1091" s="21"/>
      <c r="B1091" s="29">
        <f t="shared" si="17"/>
        <v>1082</v>
      </c>
      <c r="C1091" s="30"/>
      <c r="D1091" s="29"/>
      <c r="E1091" s="283"/>
      <c r="F1091" s="31"/>
      <c r="G1091" s="29"/>
      <c r="H1091" s="29"/>
      <c r="I1091" s="21"/>
      <c r="J1091" s="21"/>
      <c r="K1091" s="21"/>
      <c r="L1091" s="21"/>
    </row>
    <row r="1092" spans="1:12" ht="17.25" customHeight="1" x14ac:dyDescent="0.4">
      <c r="A1092" s="21"/>
      <c r="B1092" s="29">
        <f t="shared" si="17"/>
        <v>1083</v>
      </c>
      <c r="C1092" s="30"/>
      <c r="D1092" s="29"/>
      <c r="E1092" s="283"/>
      <c r="F1092" s="31"/>
      <c r="G1092" s="29"/>
      <c r="H1092" s="29"/>
      <c r="I1092" s="21"/>
      <c r="J1092" s="21"/>
      <c r="K1092" s="21"/>
      <c r="L1092" s="21"/>
    </row>
    <row r="1093" spans="1:12" ht="17.25" customHeight="1" x14ac:dyDescent="0.4">
      <c r="A1093" s="21"/>
      <c r="B1093" s="29">
        <f t="shared" si="17"/>
        <v>1084</v>
      </c>
      <c r="C1093" s="30"/>
      <c r="D1093" s="29"/>
      <c r="E1093" s="283"/>
      <c r="F1093" s="31"/>
      <c r="G1093" s="29"/>
      <c r="H1093" s="29"/>
      <c r="I1093" s="21"/>
      <c r="J1093" s="21"/>
      <c r="K1093" s="21"/>
      <c r="L1093" s="21"/>
    </row>
    <row r="1094" spans="1:12" ht="17.25" customHeight="1" x14ac:dyDescent="0.4">
      <c r="A1094" s="21"/>
      <c r="B1094" s="29">
        <f t="shared" si="17"/>
        <v>1085</v>
      </c>
      <c r="C1094" s="30"/>
      <c r="D1094" s="29"/>
      <c r="E1094" s="283"/>
      <c r="F1094" s="31"/>
      <c r="G1094" s="29"/>
      <c r="H1094" s="29"/>
      <c r="I1094" s="21"/>
      <c r="J1094" s="21"/>
      <c r="K1094" s="21"/>
      <c r="L1094" s="21"/>
    </row>
    <row r="1095" spans="1:12" ht="17.25" customHeight="1" x14ac:dyDescent="0.4">
      <c r="A1095" s="21"/>
      <c r="B1095" s="29">
        <f t="shared" si="17"/>
        <v>1086</v>
      </c>
      <c r="C1095" s="30"/>
      <c r="D1095" s="29"/>
      <c r="E1095" s="283"/>
      <c r="F1095" s="31"/>
      <c r="G1095" s="29"/>
      <c r="H1095" s="29"/>
      <c r="I1095" s="21"/>
      <c r="J1095" s="21"/>
      <c r="K1095" s="21"/>
      <c r="L1095" s="21"/>
    </row>
    <row r="1096" spans="1:12" ht="17.25" customHeight="1" x14ac:dyDescent="0.4">
      <c r="A1096" s="21"/>
      <c r="B1096" s="29">
        <f t="shared" si="17"/>
        <v>1087</v>
      </c>
      <c r="C1096" s="30"/>
      <c r="D1096" s="29"/>
      <c r="E1096" s="283"/>
      <c r="F1096" s="31"/>
      <c r="G1096" s="29"/>
      <c r="H1096" s="29"/>
      <c r="I1096" s="21"/>
      <c r="J1096" s="21"/>
      <c r="K1096" s="21"/>
      <c r="L1096" s="21"/>
    </row>
    <row r="1097" spans="1:12" ht="17.25" customHeight="1" x14ac:dyDescent="0.4">
      <c r="A1097" s="21"/>
      <c r="B1097" s="29">
        <f t="shared" si="17"/>
        <v>1088</v>
      </c>
      <c r="C1097" s="30"/>
      <c r="D1097" s="29"/>
      <c r="E1097" s="283"/>
      <c r="F1097" s="31"/>
      <c r="G1097" s="29"/>
      <c r="H1097" s="29"/>
      <c r="I1097" s="21"/>
      <c r="J1097" s="21"/>
      <c r="K1097" s="21"/>
      <c r="L1097" s="21"/>
    </row>
    <row r="1098" spans="1:12" ht="17.25" customHeight="1" x14ac:dyDescent="0.4">
      <c r="A1098" s="21"/>
      <c r="B1098" s="29">
        <f t="shared" ref="B1098:B1161" si="18">ROW(A1089)</f>
        <v>1089</v>
      </c>
      <c r="C1098" s="30"/>
      <c r="D1098" s="29"/>
      <c r="E1098" s="283"/>
      <c r="F1098" s="31"/>
      <c r="G1098" s="29"/>
      <c r="H1098" s="29"/>
      <c r="I1098" s="21"/>
      <c r="J1098" s="21"/>
      <c r="K1098" s="21"/>
      <c r="L1098" s="21"/>
    </row>
    <row r="1099" spans="1:12" ht="17.25" customHeight="1" x14ac:dyDescent="0.4">
      <c r="A1099" s="21"/>
      <c r="B1099" s="29">
        <f t="shared" si="18"/>
        <v>1090</v>
      </c>
      <c r="C1099" s="30"/>
      <c r="D1099" s="29"/>
      <c r="E1099" s="283"/>
      <c r="F1099" s="31"/>
      <c r="G1099" s="29"/>
      <c r="H1099" s="29"/>
      <c r="I1099" s="21"/>
      <c r="J1099" s="21"/>
      <c r="K1099" s="21"/>
      <c r="L1099" s="21"/>
    </row>
    <row r="1100" spans="1:12" ht="17.25" customHeight="1" x14ac:dyDescent="0.4">
      <c r="A1100" s="21"/>
      <c r="B1100" s="29">
        <f t="shared" si="18"/>
        <v>1091</v>
      </c>
      <c r="C1100" s="30"/>
      <c r="D1100" s="29"/>
      <c r="E1100" s="283"/>
      <c r="F1100" s="31"/>
      <c r="G1100" s="29"/>
      <c r="H1100" s="29"/>
      <c r="I1100" s="21"/>
      <c r="J1100" s="21"/>
      <c r="K1100" s="21"/>
      <c r="L1100" s="21"/>
    </row>
    <row r="1101" spans="1:12" ht="17.25" customHeight="1" x14ac:dyDescent="0.4">
      <c r="A1101" s="21"/>
      <c r="B1101" s="29">
        <f t="shared" si="18"/>
        <v>1092</v>
      </c>
      <c r="C1101" s="30"/>
      <c r="D1101" s="29"/>
      <c r="E1101" s="283"/>
      <c r="F1101" s="31"/>
      <c r="G1101" s="29"/>
      <c r="H1101" s="29"/>
      <c r="I1101" s="21"/>
      <c r="J1101" s="21"/>
      <c r="K1101" s="21"/>
      <c r="L1101" s="21"/>
    </row>
    <row r="1102" spans="1:12" ht="17.25" customHeight="1" x14ac:dyDescent="0.4">
      <c r="A1102" s="21"/>
      <c r="B1102" s="29">
        <f t="shared" si="18"/>
        <v>1093</v>
      </c>
      <c r="C1102" s="30"/>
      <c r="D1102" s="29"/>
      <c r="E1102" s="283"/>
      <c r="F1102" s="31"/>
      <c r="G1102" s="29"/>
      <c r="H1102" s="29"/>
      <c r="I1102" s="21"/>
      <c r="J1102" s="21"/>
      <c r="K1102" s="21"/>
      <c r="L1102" s="21"/>
    </row>
    <row r="1103" spans="1:12" ht="17.25" customHeight="1" x14ac:dyDescent="0.4">
      <c r="A1103" s="21"/>
      <c r="B1103" s="29">
        <f t="shared" si="18"/>
        <v>1094</v>
      </c>
      <c r="C1103" s="30"/>
      <c r="D1103" s="29"/>
      <c r="E1103" s="283"/>
      <c r="F1103" s="31"/>
      <c r="G1103" s="29"/>
      <c r="H1103" s="29"/>
      <c r="I1103" s="21"/>
      <c r="J1103" s="21"/>
      <c r="K1103" s="21"/>
      <c r="L1103" s="21"/>
    </row>
    <row r="1104" spans="1:12" ht="17.25" customHeight="1" x14ac:dyDescent="0.4">
      <c r="A1104" s="21"/>
      <c r="B1104" s="29">
        <f t="shared" si="18"/>
        <v>1095</v>
      </c>
      <c r="C1104" s="30"/>
      <c r="D1104" s="29"/>
      <c r="E1104" s="283"/>
      <c r="F1104" s="31"/>
      <c r="G1104" s="29"/>
      <c r="H1104" s="29"/>
      <c r="I1104" s="21"/>
      <c r="J1104" s="21"/>
      <c r="K1104" s="21"/>
      <c r="L1104" s="21"/>
    </row>
    <row r="1105" spans="1:12" ht="17.25" customHeight="1" x14ac:dyDescent="0.4">
      <c r="A1105" s="21"/>
      <c r="B1105" s="29">
        <f t="shared" si="18"/>
        <v>1096</v>
      </c>
      <c r="C1105" s="30"/>
      <c r="D1105" s="29"/>
      <c r="E1105" s="283"/>
      <c r="F1105" s="31"/>
      <c r="G1105" s="29"/>
      <c r="H1105" s="29"/>
      <c r="I1105" s="21"/>
      <c r="J1105" s="21"/>
      <c r="K1105" s="21"/>
      <c r="L1105" s="21"/>
    </row>
    <row r="1106" spans="1:12" ht="17.25" customHeight="1" x14ac:dyDescent="0.4">
      <c r="A1106" s="21"/>
      <c r="B1106" s="29">
        <f t="shared" si="18"/>
        <v>1097</v>
      </c>
      <c r="C1106" s="30"/>
      <c r="D1106" s="29"/>
      <c r="E1106" s="283"/>
      <c r="F1106" s="31"/>
      <c r="G1106" s="29"/>
      <c r="H1106" s="29"/>
      <c r="I1106" s="21"/>
      <c r="J1106" s="21"/>
      <c r="K1106" s="21"/>
      <c r="L1106" s="21"/>
    </row>
    <row r="1107" spans="1:12" ht="17.25" customHeight="1" x14ac:dyDescent="0.4">
      <c r="A1107" s="21"/>
      <c r="B1107" s="29">
        <f t="shared" si="18"/>
        <v>1098</v>
      </c>
      <c r="C1107" s="30"/>
      <c r="D1107" s="29"/>
      <c r="E1107" s="283"/>
      <c r="F1107" s="31"/>
      <c r="G1107" s="29"/>
      <c r="H1107" s="29"/>
      <c r="I1107" s="21"/>
      <c r="J1107" s="21"/>
      <c r="K1107" s="21"/>
      <c r="L1107" s="21"/>
    </row>
    <row r="1108" spans="1:12" ht="17.25" customHeight="1" x14ac:dyDescent="0.4">
      <c r="A1108" s="21"/>
      <c r="B1108" s="29">
        <f t="shared" si="18"/>
        <v>1099</v>
      </c>
      <c r="C1108" s="30"/>
      <c r="D1108" s="29"/>
      <c r="E1108" s="283"/>
      <c r="F1108" s="31"/>
      <c r="G1108" s="29"/>
      <c r="H1108" s="29"/>
      <c r="I1108" s="21"/>
      <c r="J1108" s="21"/>
      <c r="K1108" s="21"/>
      <c r="L1108" s="21"/>
    </row>
    <row r="1109" spans="1:12" ht="17.25" customHeight="1" x14ac:dyDescent="0.4">
      <c r="A1109" s="21"/>
      <c r="B1109" s="29">
        <f t="shared" si="18"/>
        <v>1100</v>
      </c>
      <c r="C1109" s="30"/>
      <c r="D1109" s="29"/>
      <c r="E1109" s="283"/>
      <c r="F1109" s="31"/>
      <c r="G1109" s="29"/>
      <c r="H1109" s="29"/>
      <c r="I1109" s="21"/>
      <c r="J1109" s="21"/>
      <c r="K1109" s="21"/>
      <c r="L1109" s="21"/>
    </row>
    <row r="1110" spans="1:12" ht="17.25" customHeight="1" x14ac:dyDescent="0.4">
      <c r="A1110" s="21"/>
      <c r="B1110" s="29">
        <f t="shared" si="18"/>
        <v>1101</v>
      </c>
      <c r="C1110" s="30"/>
      <c r="D1110" s="29"/>
      <c r="E1110" s="283"/>
      <c r="F1110" s="31"/>
      <c r="G1110" s="29"/>
      <c r="H1110" s="29"/>
      <c r="I1110" s="21"/>
      <c r="J1110" s="21"/>
      <c r="K1110" s="21"/>
      <c r="L1110" s="21"/>
    </row>
    <row r="1111" spans="1:12" ht="17.25" customHeight="1" x14ac:dyDescent="0.4">
      <c r="A1111" s="21"/>
      <c r="B1111" s="29">
        <f t="shared" si="18"/>
        <v>1102</v>
      </c>
      <c r="C1111" s="30"/>
      <c r="D1111" s="29"/>
      <c r="E1111" s="283"/>
      <c r="F1111" s="31"/>
      <c r="G1111" s="29"/>
      <c r="H1111" s="29"/>
      <c r="I1111" s="21"/>
      <c r="J1111" s="21"/>
      <c r="K1111" s="21"/>
      <c r="L1111" s="21"/>
    </row>
    <row r="1112" spans="1:12" ht="17.25" customHeight="1" x14ac:dyDescent="0.4">
      <c r="A1112" s="21"/>
      <c r="B1112" s="29">
        <f t="shared" si="18"/>
        <v>1103</v>
      </c>
      <c r="C1112" s="30"/>
      <c r="D1112" s="29"/>
      <c r="E1112" s="283"/>
      <c r="F1112" s="31"/>
      <c r="G1112" s="29"/>
      <c r="H1112" s="29"/>
      <c r="I1112" s="21"/>
      <c r="J1112" s="21"/>
      <c r="K1112" s="21"/>
      <c r="L1112" s="21"/>
    </row>
    <row r="1113" spans="1:12" ht="17.25" customHeight="1" x14ac:dyDescent="0.4">
      <c r="A1113" s="21"/>
      <c r="B1113" s="29">
        <f t="shared" si="18"/>
        <v>1104</v>
      </c>
      <c r="C1113" s="30"/>
      <c r="D1113" s="29"/>
      <c r="E1113" s="283"/>
      <c r="F1113" s="31"/>
      <c r="G1113" s="29"/>
      <c r="H1113" s="29"/>
      <c r="I1113" s="21"/>
      <c r="J1113" s="21"/>
      <c r="K1113" s="21"/>
      <c r="L1113" s="21"/>
    </row>
    <row r="1114" spans="1:12" ht="17.25" customHeight="1" x14ac:dyDescent="0.4">
      <c r="A1114" s="21"/>
      <c r="B1114" s="29">
        <f t="shared" si="18"/>
        <v>1105</v>
      </c>
      <c r="C1114" s="30"/>
      <c r="D1114" s="29"/>
      <c r="E1114" s="283"/>
      <c r="F1114" s="31"/>
      <c r="G1114" s="29"/>
      <c r="H1114" s="29"/>
      <c r="I1114" s="21"/>
      <c r="J1114" s="21"/>
      <c r="K1114" s="21"/>
      <c r="L1114" s="21"/>
    </row>
    <row r="1115" spans="1:12" ht="17.25" customHeight="1" x14ac:dyDescent="0.4">
      <c r="A1115" s="21"/>
      <c r="B1115" s="29">
        <f t="shared" si="18"/>
        <v>1106</v>
      </c>
      <c r="C1115" s="30"/>
      <c r="D1115" s="29"/>
      <c r="E1115" s="283"/>
      <c r="F1115" s="31"/>
      <c r="G1115" s="29"/>
      <c r="H1115" s="29"/>
      <c r="I1115" s="21"/>
      <c r="J1115" s="21"/>
      <c r="K1115" s="21"/>
      <c r="L1115" s="21"/>
    </row>
    <row r="1116" spans="1:12" ht="17.25" customHeight="1" x14ac:dyDescent="0.4">
      <c r="A1116" s="21"/>
      <c r="B1116" s="29">
        <f t="shared" si="18"/>
        <v>1107</v>
      </c>
      <c r="C1116" s="30"/>
      <c r="D1116" s="29"/>
      <c r="E1116" s="283"/>
      <c r="F1116" s="31"/>
      <c r="G1116" s="29"/>
      <c r="H1116" s="29"/>
      <c r="I1116" s="21"/>
      <c r="J1116" s="21"/>
      <c r="K1116" s="21"/>
      <c r="L1116" s="21"/>
    </row>
    <row r="1117" spans="1:12" ht="17.25" customHeight="1" x14ac:dyDescent="0.4">
      <c r="A1117" s="21"/>
      <c r="B1117" s="29">
        <f t="shared" si="18"/>
        <v>1108</v>
      </c>
      <c r="C1117" s="30"/>
      <c r="D1117" s="29"/>
      <c r="E1117" s="283"/>
      <c r="F1117" s="31"/>
      <c r="G1117" s="29"/>
      <c r="H1117" s="29"/>
      <c r="I1117" s="21"/>
      <c r="J1117" s="21"/>
      <c r="K1117" s="21"/>
      <c r="L1117" s="21"/>
    </row>
    <row r="1118" spans="1:12" ht="17.25" customHeight="1" x14ac:dyDescent="0.4">
      <c r="A1118" s="21"/>
      <c r="B1118" s="29">
        <f t="shared" si="18"/>
        <v>1109</v>
      </c>
      <c r="C1118" s="30"/>
      <c r="D1118" s="29"/>
      <c r="E1118" s="283"/>
      <c r="F1118" s="31"/>
      <c r="G1118" s="29"/>
      <c r="H1118" s="29"/>
      <c r="I1118" s="21"/>
      <c r="J1118" s="21"/>
      <c r="K1118" s="21"/>
      <c r="L1118" s="21"/>
    </row>
    <row r="1119" spans="1:12" ht="17.25" customHeight="1" x14ac:dyDescent="0.4">
      <c r="A1119" s="21"/>
      <c r="B1119" s="29">
        <f t="shared" si="18"/>
        <v>1110</v>
      </c>
      <c r="C1119" s="30"/>
      <c r="D1119" s="29"/>
      <c r="E1119" s="283"/>
      <c r="F1119" s="31"/>
      <c r="G1119" s="29"/>
      <c r="H1119" s="29"/>
      <c r="I1119" s="21"/>
      <c r="J1119" s="21"/>
      <c r="K1119" s="21"/>
      <c r="L1119" s="21"/>
    </row>
    <row r="1120" spans="1:12" ht="17.25" customHeight="1" x14ac:dyDescent="0.4">
      <c r="A1120" s="21"/>
      <c r="B1120" s="29">
        <f t="shared" si="18"/>
        <v>1111</v>
      </c>
      <c r="C1120" s="30"/>
      <c r="D1120" s="29"/>
      <c r="E1120" s="283"/>
      <c r="F1120" s="31"/>
      <c r="G1120" s="29"/>
      <c r="H1120" s="29"/>
      <c r="I1120" s="21"/>
      <c r="J1120" s="21"/>
      <c r="K1120" s="21"/>
      <c r="L1120" s="21"/>
    </row>
    <row r="1121" spans="1:12" ht="17.25" customHeight="1" x14ac:dyDescent="0.4">
      <c r="A1121" s="21"/>
      <c r="B1121" s="29">
        <f t="shared" si="18"/>
        <v>1112</v>
      </c>
      <c r="C1121" s="30"/>
      <c r="D1121" s="29"/>
      <c r="E1121" s="283"/>
      <c r="F1121" s="31"/>
      <c r="G1121" s="29"/>
      <c r="H1121" s="29"/>
      <c r="I1121" s="21"/>
      <c r="J1121" s="21"/>
      <c r="K1121" s="21"/>
      <c r="L1121" s="21"/>
    </row>
    <row r="1122" spans="1:12" ht="17.25" customHeight="1" x14ac:dyDescent="0.4">
      <c r="A1122" s="21"/>
      <c r="B1122" s="29">
        <f t="shared" si="18"/>
        <v>1113</v>
      </c>
      <c r="C1122" s="30"/>
      <c r="D1122" s="29"/>
      <c r="E1122" s="283"/>
      <c r="F1122" s="31"/>
      <c r="G1122" s="29"/>
      <c r="H1122" s="29"/>
      <c r="I1122" s="21"/>
      <c r="J1122" s="21"/>
      <c r="K1122" s="21"/>
      <c r="L1122" s="21"/>
    </row>
    <row r="1123" spans="1:12" ht="17.25" customHeight="1" x14ac:dyDescent="0.4">
      <c r="A1123" s="21"/>
      <c r="B1123" s="29">
        <f t="shared" si="18"/>
        <v>1114</v>
      </c>
      <c r="C1123" s="30"/>
      <c r="D1123" s="29"/>
      <c r="E1123" s="283"/>
      <c r="F1123" s="31"/>
      <c r="G1123" s="29"/>
      <c r="H1123" s="29"/>
      <c r="I1123" s="21"/>
      <c r="J1123" s="21"/>
      <c r="K1123" s="21"/>
      <c r="L1123" s="21"/>
    </row>
    <row r="1124" spans="1:12" ht="17.25" customHeight="1" x14ac:dyDescent="0.4">
      <c r="A1124" s="21"/>
      <c r="B1124" s="29">
        <f t="shared" si="18"/>
        <v>1115</v>
      </c>
      <c r="C1124" s="30"/>
      <c r="D1124" s="29"/>
      <c r="E1124" s="283"/>
      <c r="F1124" s="31"/>
      <c r="G1124" s="29"/>
      <c r="H1124" s="29"/>
      <c r="I1124" s="21"/>
      <c r="J1124" s="21"/>
      <c r="K1124" s="21"/>
      <c r="L1124" s="21"/>
    </row>
    <row r="1125" spans="1:12" ht="17.25" customHeight="1" x14ac:dyDescent="0.4">
      <c r="A1125" s="21"/>
      <c r="B1125" s="29">
        <f t="shared" si="18"/>
        <v>1116</v>
      </c>
      <c r="C1125" s="30"/>
      <c r="D1125" s="29"/>
      <c r="E1125" s="283"/>
      <c r="F1125" s="31"/>
      <c r="G1125" s="29"/>
      <c r="H1125" s="29"/>
      <c r="I1125" s="21"/>
      <c r="J1125" s="21"/>
      <c r="K1125" s="21"/>
      <c r="L1125" s="21"/>
    </row>
    <row r="1126" spans="1:12" ht="17.25" customHeight="1" x14ac:dyDescent="0.4">
      <c r="A1126" s="21"/>
      <c r="B1126" s="29">
        <f t="shared" si="18"/>
        <v>1117</v>
      </c>
      <c r="C1126" s="30"/>
      <c r="D1126" s="29"/>
      <c r="E1126" s="283"/>
      <c r="F1126" s="31"/>
      <c r="G1126" s="29"/>
      <c r="H1126" s="29"/>
      <c r="I1126" s="21"/>
      <c r="J1126" s="21"/>
      <c r="K1126" s="21"/>
      <c r="L1126" s="21"/>
    </row>
    <row r="1127" spans="1:12" ht="17.25" customHeight="1" x14ac:dyDescent="0.4">
      <c r="A1127" s="21"/>
      <c r="B1127" s="29">
        <f t="shared" si="18"/>
        <v>1118</v>
      </c>
      <c r="C1127" s="30"/>
      <c r="D1127" s="29"/>
      <c r="E1127" s="283"/>
      <c r="F1127" s="31"/>
      <c r="G1127" s="29"/>
      <c r="H1127" s="29"/>
      <c r="I1127" s="21"/>
      <c r="J1127" s="21"/>
      <c r="K1127" s="21"/>
      <c r="L1127" s="21"/>
    </row>
    <row r="1128" spans="1:12" ht="17.25" customHeight="1" x14ac:dyDescent="0.4">
      <c r="A1128" s="21"/>
      <c r="B1128" s="29">
        <f t="shared" si="18"/>
        <v>1119</v>
      </c>
      <c r="C1128" s="30"/>
      <c r="D1128" s="29"/>
      <c r="E1128" s="283"/>
      <c r="F1128" s="31"/>
      <c r="G1128" s="29"/>
      <c r="H1128" s="29"/>
      <c r="I1128" s="21"/>
      <c r="J1128" s="21"/>
      <c r="K1128" s="21"/>
      <c r="L1128" s="21"/>
    </row>
    <row r="1129" spans="1:12" ht="17.25" customHeight="1" x14ac:dyDescent="0.4">
      <c r="A1129" s="21"/>
      <c r="B1129" s="29">
        <f t="shared" si="18"/>
        <v>1120</v>
      </c>
      <c r="C1129" s="30"/>
      <c r="D1129" s="29"/>
      <c r="E1129" s="283"/>
      <c r="F1129" s="31"/>
      <c r="G1129" s="29"/>
      <c r="H1129" s="29"/>
      <c r="I1129" s="21"/>
      <c r="J1129" s="21"/>
      <c r="K1129" s="21"/>
      <c r="L1129" s="21"/>
    </row>
    <row r="1130" spans="1:12" ht="17.25" customHeight="1" x14ac:dyDescent="0.4">
      <c r="A1130" s="21"/>
      <c r="B1130" s="29">
        <f t="shared" si="18"/>
        <v>1121</v>
      </c>
      <c r="C1130" s="30"/>
      <c r="D1130" s="29"/>
      <c r="E1130" s="283"/>
      <c r="F1130" s="31"/>
      <c r="G1130" s="29"/>
      <c r="H1130" s="29"/>
      <c r="I1130" s="21"/>
      <c r="J1130" s="21"/>
      <c r="K1130" s="21"/>
      <c r="L1130" s="21"/>
    </row>
    <row r="1131" spans="1:12" ht="17.25" customHeight="1" x14ac:dyDescent="0.4">
      <c r="A1131" s="21"/>
      <c r="B1131" s="29">
        <f t="shared" si="18"/>
        <v>1122</v>
      </c>
      <c r="C1131" s="30"/>
      <c r="D1131" s="29"/>
      <c r="E1131" s="283"/>
      <c r="F1131" s="31"/>
      <c r="G1131" s="29"/>
      <c r="H1131" s="29"/>
      <c r="I1131" s="21"/>
      <c r="J1131" s="21"/>
      <c r="K1131" s="21"/>
      <c r="L1131" s="21"/>
    </row>
    <row r="1132" spans="1:12" ht="17.25" customHeight="1" x14ac:dyDescent="0.4">
      <c r="A1132" s="21"/>
      <c r="B1132" s="29">
        <f t="shared" si="18"/>
        <v>1123</v>
      </c>
      <c r="C1132" s="30"/>
      <c r="D1132" s="29"/>
      <c r="E1132" s="283"/>
      <c r="F1132" s="31"/>
      <c r="G1132" s="29"/>
      <c r="H1132" s="29"/>
      <c r="I1132" s="21"/>
      <c r="J1132" s="21"/>
      <c r="K1132" s="21"/>
      <c r="L1132" s="21"/>
    </row>
    <row r="1133" spans="1:12" ht="17.25" customHeight="1" x14ac:dyDescent="0.4">
      <c r="A1133" s="21"/>
      <c r="B1133" s="29">
        <f t="shared" si="18"/>
        <v>1124</v>
      </c>
      <c r="C1133" s="30"/>
      <c r="D1133" s="29"/>
      <c r="E1133" s="283"/>
      <c r="F1133" s="31"/>
      <c r="G1133" s="29"/>
      <c r="H1133" s="29"/>
      <c r="I1133" s="21"/>
      <c r="J1133" s="21"/>
      <c r="K1133" s="21"/>
      <c r="L1133" s="21"/>
    </row>
    <row r="1134" spans="1:12" ht="17.25" customHeight="1" x14ac:dyDescent="0.4">
      <c r="A1134" s="21"/>
      <c r="B1134" s="29">
        <f t="shared" si="18"/>
        <v>1125</v>
      </c>
      <c r="C1134" s="30"/>
      <c r="D1134" s="29"/>
      <c r="E1134" s="283"/>
      <c r="F1134" s="31"/>
      <c r="G1134" s="29"/>
      <c r="H1134" s="29"/>
      <c r="I1134" s="21"/>
      <c r="J1134" s="21"/>
      <c r="K1134" s="21"/>
      <c r="L1134" s="21"/>
    </row>
    <row r="1135" spans="1:12" ht="17.25" customHeight="1" x14ac:dyDescent="0.4">
      <c r="A1135" s="21"/>
      <c r="B1135" s="29">
        <f t="shared" si="18"/>
        <v>1126</v>
      </c>
      <c r="C1135" s="30"/>
      <c r="D1135" s="29"/>
      <c r="E1135" s="283"/>
      <c r="F1135" s="31"/>
      <c r="G1135" s="29"/>
      <c r="H1135" s="29"/>
      <c r="I1135" s="21"/>
      <c r="J1135" s="21"/>
      <c r="K1135" s="21"/>
      <c r="L1135" s="21"/>
    </row>
    <row r="1136" spans="1:12" ht="17.25" customHeight="1" x14ac:dyDescent="0.4">
      <c r="A1136" s="21"/>
      <c r="B1136" s="29">
        <f t="shared" si="18"/>
        <v>1127</v>
      </c>
      <c r="C1136" s="30"/>
      <c r="D1136" s="29"/>
      <c r="E1136" s="283"/>
      <c r="F1136" s="31"/>
      <c r="G1136" s="29"/>
      <c r="H1136" s="29"/>
      <c r="I1136" s="21"/>
      <c r="J1136" s="21"/>
      <c r="K1136" s="21"/>
      <c r="L1136" s="21"/>
    </row>
    <row r="1137" spans="1:12" ht="17.25" customHeight="1" x14ac:dyDescent="0.4">
      <c r="A1137" s="21"/>
      <c r="B1137" s="29">
        <f t="shared" si="18"/>
        <v>1128</v>
      </c>
      <c r="C1137" s="30"/>
      <c r="D1137" s="29"/>
      <c r="E1137" s="283"/>
      <c r="F1137" s="31"/>
      <c r="G1137" s="29"/>
      <c r="H1137" s="29"/>
      <c r="I1137" s="21"/>
      <c r="J1137" s="21"/>
      <c r="K1137" s="21"/>
      <c r="L1137" s="21"/>
    </row>
    <row r="1138" spans="1:12" ht="17.25" customHeight="1" x14ac:dyDescent="0.4">
      <c r="A1138" s="21"/>
      <c r="B1138" s="29">
        <f t="shared" si="18"/>
        <v>1129</v>
      </c>
      <c r="C1138" s="30"/>
      <c r="D1138" s="29"/>
      <c r="E1138" s="283"/>
      <c r="F1138" s="31"/>
      <c r="G1138" s="29"/>
      <c r="H1138" s="29"/>
      <c r="I1138" s="21"/>
      <c r="J1138" s="21"/>
      <c r="K1138" s="21"/>
      <c r="L1138" s="21"/>
    </row>
    <row r="1139" spans="1:12" ht="17.25" customHeight="1" x14ac:dyDescent="0.4">
      <c r="A1139" s="21"/>
      <c r="B1139" s="29">
        <f t="shared" si="18"/>
        <v>1130</v>
      </c>
      <c r="C1139" s="30"/>
      <c r="D1139" s="29"/>
      <c r="E1139" s="283"/>
      <c r="F1139" s="31"/>
      <c r="G1139" s="29"/>
      <c r="H1139" s="29"/>
      <c r="I1139" s="21"/>
      <c r="J1139" s="21"/>
      <c r="K1139" s="21"/>
      <c r="L1139" s="21"/>
    </row>
    <row r="1140" spans="1:12" ht="17.25" customHeight="1" x14ac:dyDescent="0.4">
      <c r="A1140" s="21"/>
      <c r="B1140" s="29">
        <f t="shared" si="18"/>
        <v>1131</v>
      </c>
      <c r="C1140" s="30"/>
      <c r="D1140" s="29"/>
      <c r="E1140" s="283"/>
      <c r="F1140" s="31"/>
      <c r="G1140" s="29"/>
      <c r="H1140" s="29"/>
      <c r="I1140" s="21"/>
      <c r="J1140" s="21"/>
      <c r="K1140" s="21"/>
      <c r="L1140" s="21"/>
    </row>
    <row r="1141" spans="1:12" ht="17.25" customHeight="1" x14ac:dyDescent="0.4">
      <c r="A1141" s="21"/>
      <c r="B1141" s="29">
        <f t="shared" si="18"/>
        <v>1132</v>
      </c>
      <c r="C1141" s="30"/>
      <c r="D1141" s="29"/>
      <c r="E1141" s="283"/>
      <c r="F1141" s="31"/>
      <c r="G1141" s="29"/>
      <c r="H1141" s="29"/>
      <c r="I1141" s="21"/>
      <c r="J1141" s="21"/>
      <c r="K1141" s="21"/>
      <c r="L1141" s="21"/>
    </row>
    <row r="1142" spans="1:12" ht="17.25" customHeight="1" x14ac:dyDescent="0.4">
      <c r="A1142" s="21"/>
      <c r="B1142" s="29">
        <f t="shared" si="18"/>
        <v>1133</v>
      </c>
      <c r="C1142" s="30"/>
      <c r="D1142" s="29"/>
      <c r="E1142" s="283"/>
      <c r="F1142" s="31"/>
      <c r="G1142" s="29"/>
      <c r="H1142" s="29"/>
      <c r="I1142" s="21"/>
      <c r="J1142" s="21"/>
      <c r="K1142" s="21"/>
      <c r="L1142" s="21"/>
    </row>
    <row r="1143" spans="1:12" ht="17.25" customHeight="1" x14ac:dyDescent="0.4">
      <c r="A1143" s="21"/>
      <c r="B1143" s="29">
        <f t="shared" si="18"/>
        <v>1134</v>
      </c>
      <c r="C1143" s="30"/>
      <c r="D1143" s="29"/>
      <c r="E1143" s="283"/>
      <c r="F1143" s="31"/>
      <c r="G1143" s="29"/>
      <c r="H1143" s="29"/>
      <c r="I1143" s="21"/>
      <c r="J1143" s="21"/>
      <c r="K1143" s="21"/>
      <c r="L1143" s="21"/>
    </row>
    <row r="1144" spans="1:12" ht="17.25" customHeight="1" x14ac:dyDescent="0.4">
      <c r="A1144" s="21"/>
      <c r="B1144" s="29">
        <f t="shared" si="18"/>
        <v>1135</v>
      </c>
      <c r="C1144" s="30"/>
      <c r="D1144" s="29"/>
      <c r="E1144" s="283"/>
      <c r="F1144" s="31"/>
      <c r="G1144" s="29"/>
      <c r="H1144" s="29"/>
      <c r="I1144" s="21"/>
      <c r="J1144" s="21"/>
      <c r="K1144" s="21"/>
      <c r="L1144" s="21"/>
    </row>
    <row r="1145" spans="1:12" ht="17.25" customHeight="1" x14ac:dyDescent="0.4">
      <c r="A1145" s="21"/>
      <c r="B1145" s="29">
        <f t="shared" si="18"/>
        <v>1136</v>
      </c>
      <c r="C1145" s="30"/>
      <c r="D1145" s="29"/>
      <c r="E1145" s="283"/>
      <c r="F1145" s="31"/>
      <c r="G1145" s="29"/>
      <c r="H1145" s="29"/>
      <c r="I1145" s="21"/>
      <c r="J1145" s="21"/>
      <c r="K1145" s="21"/>
      <c r="L1145" s="21"/>
    </row>
    <row r="1146" spans="1:12" ht="17.25" customHeight="1" x14ac:dyDescent="0.4">
      <c r="A1146" s="21"/>
      <c r="B1146" s="29">
        <f t="shared" si="18"/>
        <v>1137</v>
      </c>
      <c r="C1146" s="30"/>
      <c r="D1146" s="29"/>
      <c r="E1146" s="283"/>
      <c r="F1146" s="31"/>
      <c r="G1146" s="29"/>
      <c r="H1146" s="29"/>
      <c r="I1146" s="21"/>
      <c r="J1146" s="21"/>
      <c r="K1146" s="21"/>
      <c r="L1146" s="21"/>
    </row>
    <row r="1147" spans="1:12" ht="17.25" customHeight="1" x14ac:dyDescent="0.4">
      <c r="A1147" s="21"/>
      <c r="B1147" s="29">
        <f t="shared" si="18"/>
        <v>1138</v>
      </c>
      <c r="C1147" s="30"/>
      <c r="D1147" s="29"/>
      <c r="E1147" s="283"/>
      <c r="F1147" s="31"/>
      <c r="G1147" s="29"/>
      <c r="H1147" s="29"/>
      <c r="I1147" s="21"/>
      <c r="J1147" s="21"/>
      <c r="K1147" s="21"/>
      <c r="L1147" s="21"/>
    </row>
    <row r="1148" spans="1:12" ht="17.25" customHeight="1" x14ac:dyDescent="0.4">
      <c r="A1148" s="21"/>
      <c r="B1148" s="29">
        <f t="shared" si="18"/>
        <v>1139</v>
      </c>
      <c r="C1148" s="30"/>
      <c r="D1148" s="29"/>
      <c r="E1148" s="283"/>
      <c r="F1148" s="31"/>
      <c r="G1148" s="29"/>
      <c r="H1148" s="29"/>
      <c r="I1148" s="21"/>
      <c r="J1148" s="21"/>
      <c r="K1148" s="21"/>
      <c r="L1148" s="21"/>
    </row>
    <row r="1149" spans="1:12" ht="17.25" customHeight="1" x14ac:dyDescent="0.4">
      <c r="A1149" s="21"/>
      <c r="B1149" s="29">
        <f t="shared" si="18"/>
        <v>1140</v>
      </c>
      <c r="C1149" s="30"/>
      <c r="D1149" s="29"/>
      <c r="E1149" s="283"/>
      <c r="F1149" s="31"/>
      <c r="G1149" s="29"/>
      <c r="H1149" s="29"/>
      <c r="I1149" s="21"/>
      <c r="J1149" s="21"/>
      <c r="K1149" s="21"/>
      <c r="L1149" s="21"/>
    </row>
    <row r="1150" spans="1:12" ht="17.25" customHeight="1" x14ac:dyDescent="0.4">
      <c r="A1150" s="21"/>
      <c r="B1150" s="29">
        <f t="shared" si="18"/>
        <v>1141</v>
      </c>
      <c r="C1150" s="30"/>
      <c r="D1150" s="29"/>
      <c r="E1150" s="283"/>
      <c r="F1150" s="31"/>
      <c r="G1150" s="29"/>
      <c r="H1150" s="29"/>
      <c r="I1150" s="21"/>
      <c r="J1150" s="21"/>
      <c r="K1150" s="21"/>
      <c r="L1150" s="21"/>
    </row>
    <row r="1151" spans="1:12" ht="17.25" customHeight="1" x14ac:dyDescent="0.4">
      <c r="A1151" s="21"/>
      <c r="B1151" s="29">
        <f t="shared" si="18"/>
        <v>1142</v>
      </c>
      <c r="C1151" s="30"/>
      <c r="D1151" s="29"/>
      <c r="E1151" s="283"/>
      <c r="F1151" s="31"/>
      <c r="G1151" s="29"/>
      <c r="H1151" s="29"/>
      <c r="I1151" s="21"/>
      <c r="J1151" s="21"/>
      <c r="K1151" s="21"/>
      <c r="L1151" s="21"/>
    </row>
    <row r="1152" spans="1:12" ht="17.25" customHeight="1" x14ac:dyDescent="0.4">
      <c r="A1152" s="21"/>
      <c r="B1152" s="29">
        <f t="shared" si="18"/>
        <v>1143</v>
      </c>
      <c r="C1152" s="30"/>
      <c r="D1152" s="29"/>
      <c r="E1152" s="283"/>
      <c r="F1152" s="31"/>
      <c r="G1152" s="29"/>
      <c r="H1152" s="29"/>
      <c r="I1152" s="21"/>
      <c r="J1152" s="21"/>
      <c r="K1152" s="21"/>
      <c r="L1152" s="21"/>
    </row>
    <row r="1153" spans="1:12" ht="17.25" customHeight="1" x14ac:dyDescent="0.4">
      <c r="A1153" s="21"/>
      <c r="B1153" s="29">
        <f t="shared" si="18"/>
        <v>1144</v>
      </c>
      <c r="C1153" s="30"/>
      <c r="D1153" s="29"/>
      <c r="E1153" s="283"/>
      <c r="F1153" s="31"/>
      <c r="G1153" s="29"/>
      <c r="H1153" s="29"/>
      <c r="I1153" s="21"/>
      <c r="J1153" s="21"/>
      <c r="K1153" s="21"/>
      <c r="L1153" s="21"/>
    </row>
    <row r="1154" spans="1:12" ht="17.25" customHeight="1" x14ac:dyDescent="0.4">
      <c r="A1154" s="21"/>
      <c r="B1154" s="29">
        <f t="shared" si="18"/>
        <v>1145</v>
      </c>
      <c r="C1154" s="30"/>
      <c r="D1154" s="29"/>
      <c r="E1154" s="283"/>
      <c r="F1154" s="31"/>
      <c r="G1154" s="29"/>
      <c r="H1154" s="29"/>
      <c r="I1154" s="21"/>
      <c r="J1154" s="21"/>
      <c r="K1154" s="21"/>
      <c r="L1154" s="21"/>
    </row>
    <row r="1155" spans="1:12" ht="17.25" customHeight="1" x14ac:dyDescent="0.4">
      <c r="A1155" s="21"/>
      <c r="B1155" s="29">
        <f t="shared" si="18"/>
        <v>1146</v>
      </c>
      <c r="C1155" s="30"/>
      <c r="D1155" s="29"/>
      <c r="E1155" s="283"/>
      <c r="F1155" s="31"/>
      <c r="G1155" s="29"/>
      <c r="H1155" s="29"/>
      <c r="I1155" s="21"/>
      <c r="J1155" s="21"/>
      <c r="K1155" s="21"/>
      <c r="L1155" s="21"/>
    </row>
    <row r="1156" spans="1:12" ht="17.25" customHeight="1" x14ac:dyDescent="0.4">
      <c r="A1156" s="21"/>
      <c r="B1156" s="29">
        <f t="shared" si="18"/>
        <v>1147</v>
      </c>
      <c r="C1156" s="30"/>
      <c r="D1156" s="29"/>
      <c r="E1156" s="283"/>
      <c r="F1156" s="31"/>
      <c r="G1156" s="29"/>
      <c r="H1156" s="29"/>
      <c r="I1156" s="21"/>
      <c r="J1156" s="21"/>
      <c r="K1156" s="21"/>
      <c r="L1156" s="21"/>
    </row>
    <row r="1157" spans="1:12" ht="17.25" customHeight="1" x14ac:dyDescent="0.4">
      <c r="A1157" s="21"/>
      <c r="B1157" s="29">
        <f t="shared" si="18"/>
        <v>1148</v>
      </c>
      <c r="C1157" s="30"/>
      <c r="D1157" s="29"/>
      <c r="E1157" s="283"/>
      <c r="F1157" s="31"/>
      <c r="G1157" s="29"/>
      <c r="H1157" s="29"/>
      <c r="I1157" s="21"/>
      <c r="J1157" s="21"/>
      <c r="K1157" s="21"/>
      <c r="L1157" s="21"/>
    </row>
    <row r="1158" spans="1:12" ht="17.25" customHeight="1" x14ac:dyDescent="0.4">
      <c r="A1158" s="21"/>
      <c r="B1158" s="29">
        <f t="shared" si="18"/>
        <v>1149</v>
      </c>
      <c r="C1158" s="30"/>
      <c r="D1158" s="29"/>
      <c r="E1158" s="283"/>
      <c r="F1158" s="31"/>
      <c r="G1158" s="29"/>
      <c r="H1158" s="29"/>
      <c r="I1158" s="21"/>
      <c r="J1158" s="21"/>
      <c r="K1158" s="21"/>
      <c r="L1158" s="21"/>
    </row>
    <row r="1159" spans="1:12" ht="17.25" customHeight="1" x14ac:dyDescent="0.4">
      <c r="A1159" s="21"/>
      <c r="B1159" s="29">
        <f t="shared" si="18"/>
        <v>1150</v>
      </c>
      <c r="C1159" s="30"/>
      <c r="D1159" s="29"/>
      <c r="E1159" s="283"/>
      <c r="F1159" s="31"/>
      <c r="G1159" s="29"/>
      <c r="H1159" s="29"/>
      <c r="I1159" s="21"/>
      <c r="J1159" s="21"/>
      <c r="K1159" s="21"/>
      <c r="L1159" s="21"/>
    </row>
    <row r="1160" spans="1:12" ht="17.25" customHeight="1" x14ac:dyDescent="0.4">
      <c r="A1160" s="21"/>
      <c r="B1160" s="29">
        <f t="shared" si="18"/>
        <v>1151</v>
      </c>
      <c r="C1160" s="30"/>
      <c r="D1160" s="29"/>
      <c r="E1160" s="283"/>
      <c r="F1160" s="31"/>
      <c r="G1160" s="29"/>
      <c r="H1160" s="29"/>
      <c r="I1160" s="21"/>
      <c r="J1160" s="21"/>
      <c r="K1160" s="21"/>
      <c r="L1160" s="21"/>
    </row>
    <row r="1161" spans="1:12" ht="17.25" customHeight="1" x14ac:dyDescent="0.4">
      <c r="A1161" s="21"/>
      <c r="B1161" s="29">
        <f t="shared" si="18"/>
        <v>1152</v>
      </c>
      <c r="C1161" s="30"/>
      <c r="D1161" s="29"/>
      <c r="E1161" s="283"/>
      <c r="F1161" s="31"/>
      <c r="G1161" s="29"/>
      <c r="H1161" s="29"/>
      <c r="I1161" s="21"/>
      <c r="J1161" s="21"/>
      <c r="K1161" s="21"/>
      <c r="L1161" s="21"/>
    </row>
    <row r="1162" spans="1:12" ht="17.25" customHeight="1" x14ac:dyDescent="0.4">
      <c r="A1162" s="21"/>
      <c r="B1162" s="29">
        <f t="shared" ref="B1162:B1225" si="19">ROW(A1153)</f>
        <v>1153</v>
      </c>
      <c r="C1162" s="30"/>
      <c r="D1162" s="29"/>
      <c r="E1162" s="283"/>
      <c r="F1162" s="31"/>
      <c r="G1162" s="29"/>
      <c r="H1162" s="29"/>
      <c r="I1162" s="21"/>
      <c r="J1162" s="21"/>
      <c r="K1162" s="21"/>
      <c r="L1162" s="21"/>
    </row>
    <row r="1163" spans="1:12" ht="17.25" customHeight="1" x14ac:dyDescent="0.4">
      <c r="A1163" s="21"/>
      <c r="B1163" s="29">
        <f t="shared" si="19"/>
        <v>1154</v>
      </c>
      <c r="C1163" s="30"/>
      <c r="D1163" s="29"/>
      <c r="E1163" s="283"/>
      <c r="F1163" s="31"/>
      <c r="G1163" s="29"/>
      <c r="H1163" s="29"/>
      <c r="I1163" s="21"/>
      <c r="J1163" s="21"/>
      <c r="K1163" s="21"/>
      <c r="L1163" s="21"/>
    </row>
    <row r="1164" spans="1:12" ht="17.25" customHeight="1" x14ac:dyDescent="0.4">
      <c r="A1164" s="21"/>
      <c r="B1164" s="29">
        <f t="shared" si="19"/>
        <v>1155</v>
      </c>
      <c r="C1164" s="30"/>
      <c r="D1164" s="29"/>
      <c r="E1164" s="283"/>
      <c r="F1164" s="31"/>
      <c r="G1164" s="29"/>
      <c r="H1164" s="29"/>
      <c r="I1164" s="21"/>
      <c r="J1164" s="21"/>
      <c r="K1164" s="21"/>
      <c r="L1164" s="21"/>
    </row>
    <row r="1165" spans="1:12" ht="17.25" customHeight="1" x14ac:dyDescent="0.4">
      <c r="A1165" s="21"/>
      <c r="B1165" s="29">
        <f t="shared" si="19"/>
        <v>1156</v>
      </c>
      <c r="C1165" s="30"/>
      <c r="D1165" s="29"/>
      <c r="E1165" s="283"/>
      <c r="F1165" s="31"/>
      <c r="G1165" s="29"/>
      <c r="H1165" s="29"/>
      <c r="I1165" s="21"/>
      <c r="J1165" s="21"/>
      <c r="K1165" s="21"/>
      <c r="L1165" s="21"/>
    </row>
    <row r="1166" spans="1:12" ht="17.25" customHeight="1" x14ac:dyDescent="0.4">
      <c r="A1166" s="21"/>
      <c r="B1166" s="29">
        <f t="shared" si="19"/>
        <v>1157</v>
      </c>
      <c r="C1166" s="30"/>
      <c r="D1166" s="29"/>
      <c r="E1166" s="283"/>
      <c r="F1166" s="31"/>
      <c r="G1166" s="29"/>
      <c r="H1166" s="29"/>
      <c r="I1166" s="21"/>
      <c r="J1166" s="21"/>
      <c r="K1166" s="21"/>
      <c r="L1166" s="21"/>
    </row>
    <row r="1167" spans="1:12" ht="17.25" customHeight="1" x14ac:dyDescent="0.4">
      <c r="A1167" s="21"/>
      <c r="B1167" s="29">
        <f t="shared" si="19"/>
        <v>1158</v>
      </c>
      <c r="C1167" s="30"/>
      <c r="D1167" s="29"/>
      <c r="E1167" s="283"/>
      <c r="F1167" s="31"/>
      <c r="G1167" s="29"/>
      <c r="H1167" s="29"/>
      <c r="I1167" s="21"/>
      <c r="J1167" s="21"/>
      <c r="K1167" s="21"/>
      <c r="L1167" s="21"/>
    </row>
    <row r="1168" spans="1:12" ht="17.25" customHeight="1" x14ac:dyDescent="0.4">
      <c r="A1168" s="21"/>
      <c r="B1168" s="29">
        <f t="shared" si="19"/>
        <v>1159</v>
      </c>
      <c r="C1168" s="30"/>
      <c r="D1168" s="29"/>
      <c r="E1168" s="283"/>
      <c r="F1168" s="31"/>
      <c r="G1168" s="29"/>
      <c r="H1168" s="29"/>
      <c r="I1168" s="21"/>
      <c r="J1168" s="21"/>
      <c r="K1168" s="21"/>
      <c r="L1168" s="21"/>
    </row>
    <row r="1169" spans="1:12" ht="17.25" customHeight="1" x14ac:dyDescent="0.4">
      <c r="A1169" s="21"/>
      <c r="B1169" s="29">
        <f t="shared" si="19"/>
        <v>1160</v>
      </c>
      <c r="C1169" s="30"/>
      <c r="D1169" s="29"/>
      <c r="E1169" s="283"/>
      <c r="F1169" s="31"/>
      <c r="G1169" s="29"/>
      <c r="H1169" s="29"/>
      <c r="I1169" s="21"/>
      <c r="J1169" s="21"/>
      <c r="K1169" s="21"/>
      <c r="L1169" s="21"/>
    </row>
    <row r="1170" spans="1:12" ht="17.25" customHeight="1" x14ac:dyDescent="0.4">
      <c r="A1170" s="21"/>
      <c r="B1170" s="29">
        <f t="shared" si="19"/>
        <v>1161</v>
      </c>
      <c r="C1170" s="30"/>
      <c r="D1170" s="29"/>
      <c r="E1170" s="283"/>
      <c r="F1170" s="31"/>
      <c r="G1170" s="29"/>
      <c r="H1170" s="29"/>
      <c r="I1170" s="21"/>
      <c r="J1170" s="21"/>
      <c r="K1170" s="21"/>
      <c r="L1170" s="21"/>
    </row>
    <row r="1171" spans="1:12" ht="17.25" customHeight="1" x14ac:dyDescent="0.4">
      <c r="A1171" s="21"/>
      <c r="B1171" s="29">
        <f t="shared" si="19"/>
        <v>1162</v>
      </c>
      <c r="C1171" s="30"/>
      <c r="D1171" s="29"/>
      <c r="E1171" s="283"/>
      <c r="F1171" s="31"/>
      <c r="G1171" s="29"/>
      <c r="H1171" s="29"/>
      <c r="I1171" s="21"/>
      <c r="J1171" s="21"/>
      <c r="K1171" s="21"/>
      <c r="L1171" s="21"/>
    </row>
    <row r="1172" spans="1:12" ht="17.25" customHeight="1" x14ac:dyDescent="0.4">
      <c r="A1172" s="21"/>
      <c r="B1172" s="29">
        <f t="shared" si="19"/>
        <v>1163</v>
      </c>
      <c r="C1172" s="30"/>
      <c r="D1172" s="29"/>
      <c r="E1172" s="283"/>
      <c r="F1172" s="31"/>
      <c r="G1172" s="29"/>
      <c r="H1172" s="29"/>
      <c r="I1172" s="21"/>
      <c r="J1172" s="21"/>
      <c r="K1172" s="21"/>
      <c r="L1172" s="21"/>
    </row>
    <row r="1173" spans="1:12" ht="17.25" customHeight="1" x14ac:dyDescent="0.4">
      <c r="A1173" s="21"/>
      <c r="B1173" s="29">
        <f t="shared" si="19"/>
        <v>1164</v>
      </c>
      <c r="C1173" s="30"/>
      <c r="D1173" s="29"/>
      <c r="E1173" s="283"/>
      <c r="F1173" s="31"/>
      <c r="G1173" s="29"/>
      <c r="H1173" s="29"/>
      <c r="I1173" s="21"/>
      <c r="J1173" s="21"/>
      <c r="K1173" s="21"/>
      <c r="L1173" s="21"/>
    </row>
    <row r="1174" spans="1:12" ht="17.25" customHeight="1" x14ac:dyDescent="0.4">
      <c r="A1174" s="21"/>
      <c r="B1174" s="29">
        <f t="shared" si="19"/>
        <v>1165</v>
      </c>
      <c r="C1174" s="30"/>
      <c r="D1174" s="29"/>
      <c r="E1174" s="283"/>
      <c r="F1174" s="31"/>
      <c r="G1174" s="29"/>
      <c r="H1174" s="29"/>
      <c r="I1174" s="21"/>
      <c r="J1174" s="21"/>
      <c r="K1174" s="21"/>
      <c r="L1174" s="21"/>
    </row>
    <row r="1175" spans="1:12" ht="17.25" customHeight="1" x14ac:dyDescent="0.4">
      <c r="A1175" s="21"/>
      <c r="B1175" s="29">
        <f t="shared" si="19"/>
        <v>1166</v>
      </c>
      <c r="C1175" s="30"/>
      <c r="D1175" s="29"/>
      <c r="E1175" s="283"/>
      <c r="F1175" s="31"/>
      <c r="G1175" s="29"/>
      <c r="H1175" s="29"/>
      <c r="I1175" s="21"/>
      <c r="J1175" s="21"/>
      <c r="K1175" s="21"/>
      <c r="L1175" s="21"/>
    </row>
    <row r="1176" spans="1:12" ht="17.25" customHeight="1" x14ac:dyDescent="0.4">
      <c r="A1176" s="21"/>
      <c r="B1176" s="29">
        <f t="shared" si="19"/>
        <v>1167</v>
      </c>
      <c r="C1176" s="30"/>
      <c r="D1176" s="29"/>
      <c r="E1176" s="283"/>
      <c r="F1176" s="31"/>
      <c r="G1176" s="29"/>
      <c r="H1176" s="29"/>
      <c r="I1176" s="21"/>
      <c r="J1176" s="21"/>
      <c r="K1176" s="21"/>
      <c r="L1176" s="21"/>
    </row>
    <row r="1177" spans="1:12" ht="17.25" customHeight="1" x14ac:dyDescent="0.4">
      <c r="A1177" s="21"/>
      <c r="B1177" s="29">
        <f t="shared" si="19"/>
        <v>1168</v>
      </c>
      <c r="C1177" s="30"/>
      <c r="D1177" s="29"/>
      <c r="E1177" s="283"/>
      <c r="F1177" s="31"/>
      <c r="G1177" s="29"/>
      <c r="H1177" s="29"/>
      <c r="I1177" s="21"/>
      <c r="J1177" s="21"/>
      <c r="K1177" s="21"/>
      <c r="L1177" s="21"/>
    </row>
    <row r="1178" spans="1:12" ht="17.25" customHeight="1" x14ac:dyDescent="0.4">
      <c r="A1178" s="21"/>
      <c r="B1178" s="29">
        <f t="shared" si="19"/>
        <v>1169</v>
      </c>
      <c r="C1178" s="30"/>
      <c r="D1178" s="29"/>
      <c r="E1178" s="283"/>
      <c r="F1178" s="31"/>
      <c r="G1178" s="29"/>
      <c r="H1178" s="29"/>
      <c r="I1178" s="21"/>
      <c r="J1178" s="21"/>
      <c r="K1178" s="21"/>
      <c r="L1178" s="21"/>
    </row>
    <row r="1179" spans="1:12" ht="17.25" customHeight="1" x14ac:dyDescent="0.4">
      <c r="A1179" s="21"/>
      <c r="B1179" s="29">
        <f t="shared" si="19"/>
        <v>1170</v>
      </c>
      <c r="C1179" s="30"/>
      <c r="D1179" s="29"/>
      <c r="E1179" s="283"/>
      <c r="F1179" s="31"/>
      <c r="G1179" s="29"/>
      <c r="H1179" s="29"/>
      <c r="I1179" s="21"/>
      <c r="J1179" s="21"/>
      <c r="K1179" s="21"/>
      <c r="L1179" s="21"/>
    </row>
    <row r="1180" spans="1:12" ht="17.25" customHeight="1" x14ac:dyDescent="0.4">
      <c r="A1180" s="21"/>
      <c r="B1180" s="29">
        <f t="shared" si="19"/>
        <v>1171</v>
      </c>
      <c r="C1180" s="30"/>
      <c r="D1180" s="29"/>
      <c r="E1180" s="283"/>
      <c r="F1180" s="31"/>
      <c r="G1180" s="29"/>
      <c r="H1180" s="29"/>
      <c r="I1180" s="21"/>
      <c r="J1180" s="21"/>
      <c r="K1180" s="21"/>
      <c r="L1180" s="21"/>
    </row>
    <row r="1181" spans="1:12" ht="17.25" customHeight="1" x14ac:dyDescent="0.4">
      <c r="A1181" s="21"/>
      <c r="B1181" s="29">
        <f t="shared" si="19"/>
        <v>1172</v>
      </c>
      <c r="C1181" s="30"/>
      <c r="D1181" s="29"/>
      <c r="E1181" s="283"/>
      <c r="F1181" s="31"/>
      <c r="G1181" s="29"/>
      <c r="H1181" s="29"/>
      <c r="I1181" s="21"/>
      <c r="J1181" s="21"/>
      <c r="K1181" s="21"/>
      <c r="L1181" s="21"/>
    </row>
    <row r="1182" spans="1:12" ht="17.25" customHeight="1" x14ac:dyDescent="0.4">
      <c r="A1182" s="21"/>
      <c r="B1182" s="29">
        <f t="shared" si="19"/>
        <v>1173</v>
      </c>
      <c r="C1182" s="30"/>
      <c r="D1182" s="29"/>
      <c r="E1182" s="283"/>
      <c r="F1182" s="31"/>
      <c r="G1182" s="29"/>
      <c r="H1182" s="29"/>
      <c r="I1182" s="21"/>
      <c r="J1182" s="21"/>
      <c r="K1182" s="21"/>
      <c r="L1182" s="21"/>
    </row>
    <row r="1183" spans="1:12" ht="17.25" customHeight="1" x14ac:dyDescent="0.4">
      <c r="A1183" s="21"/>
      <c r="B1183" s="29">
        <f t="shared" si="19"/>
        <v>1174</v>
      </c>
      <c r="C1183" s="30"/>
      <c r="D1183" s="29"/>
      <c r="E1183" s="283"/>
      <c r="F1183" s="31"/>
      <c r="G1183" s="29"/>
      <c r="H1183" s="29"/>
      <c r="I1183" s="21"/>
      <c r="J1183" s="21"/>
      <c r="K1183" s="21"/>
      <c r="L1183" s="21"/>
    </row>
    <row r="1184" spans="1:12" ht="17.25" customHeight="1" x14ac:dyDescent="0.4">
      <c r="A1184" s="21"/>
      <c r="B1184" s="29">
        <f t="shared" si="19"/>
        <v>1175</v>
      </c>
      <c r="C1184" s="30"/>
      <c r="D1184" s="29"/>
      <c r="E1184" s="283"/>
      <c r="F1184" s="31"/>
      <c r="G1184" s="29"/>
      <c r="H1184" s="29"/>
      <c r="I1184" s="21"/>
      <c r="J1184" s="21"/>
      <c r="K1184" s="21"/>
      <c r="L1184" s="21"/>
    </row>
    <row r="1185" spans="1:12" ht="17.25" customHeight="1" x14ac:dyDescent="0.4">
      <c r="A1185" s="21"/>
      <c r="B1185" s="29">
        <f t="shared" si="19"/>
        <v>1176</v>
      </c>
      <c r="C1185" s="30"/>
      <c r="D1185" s="29"/>
      <c r="E1185" s="283"/>
      <c r="F1185" s="31"/>
      <c r="G1185" s="29"/>
      <c r="H1185" s="29"/>
      <c r="I1185" s="21"/>
      <c r="J1185" s="21"/>
      <c r="K1185" s="21"/>
      <c r="L1185" s="21"/>
    </row>
    <row r="1186" spans="1:12" ht="17.25" customHeight="1" x14ac:dyDescent="0.4">
      <c r="A1186" s="21"/>
      <c r="B1186" s="29">
        <f t="shared" si="19"/>
        <v>1177</v>
      </c>
      <c r="C1186" s="30"/>
      <c r="D1186" s="29"/>
      <c r="E1186" s="283"/>
      <c r="F1186" s="31"/>
      <c r="G1186" s="29"/>
      <c r="H1186" s="29"/>
      <c r="I1186" s="21"/>
      <c r="J1186" s="21"/>
      <c r="K1186" s="21"/>
      <c r="L1186" s="21"/>
    </row>
    <row r="1187" spans="1:12" ht="17.25" customHeight="1" x14ac:dyDescent="0.4">
      <c r="A1187" s="21"/>
      <c r="B1187" s="29">
        <f t="shared" si="19"/>
        <v>1178</v>
      </c>
      <c r="C1187" s="30"/>
      <c r="D1187" s="29"/>
      <c r="E1187" s="283"/>
      <c r="F1187" s="31"/>
      <c r="G1187" s="29"/>
      <c r="H1187" s="29"/>
      <c r="I1187" s="21"/>
      <c r="J1187" s="21"/>
      <c r="K1187" s="21"/>
      <c r="L1187" s="21"/>
    </row>
    <row r="1188" spans="1:12" ht="17.25" customHeight="1" x14ac:dyDescent="0.4">
      <c r="A1188" s="21"/>
      <c r="B1188" s="29">
        <f t="shared" si="19"/>
        <v>1179</v>
      </c>
      <c r="C1188" s="30"/>
      <c r="D1188" s="29"/>
      <c r="E1188" s="283"/>
      <c r="F1188" s="31"/>
      <c r="G1188" s="29"/>
      <c r="H1188" s="29"/>
      <c r="I1188" s="21"/>
      <c r="J1188" s="21"/>
      <c r="K1188" s="21"/>
      <c r="L1188" s="21"/>
    </row>
    <row r="1189" spans="1:12" ht="17.25" customHeight="1" x14ac:dyDescent="0.4">
      <c r="A1189" s="21"/>
      <c r="B1189" s="29">
        <f t="shared" si="19"/>
        <v>1180</v>
      </c>
      <c r="C1189" s="30"/>
      <c r="D1189" s="29"/>
      <c r="E1189" s="283"/>
      <c r="F1189" s="31"/>
      <c r="G1189" s="29"/>
      <c r="H1189" s="29"/>
      <c r="I1189" s="21"/>
      <c r="J1189" s="21"/>
      <c r="K1189" s="21"/>
      <c r="L1189" s="21"/>
    </row>
    <row r="1190" spans="1:12" ht="17.25" customHeight="1" x14ac:dyDescent="0.4">
      <c r="A1190" s="21"/>
      <c r="B1190" s="29">
        <f t="shared" si="19"/>
        <v>1181</v>
      </c>
      <c r="C1190" s="30"/>
      <c r="D1190" s="29"/>
      <c r="E1190" s="283"/>
      <c r="F1190" s="31"/>
      <c r="G1190" s="29"/>
      <c r="H1190" s="29"/>
      <c r="I1190" s="21"/>
      <c r="J1190" s="21"/>
      <c r="K1190" s="21"/>
      <c r="L1190" s="21"/>
    </row>
    <row r="1191" spans="1:12" ht="17.25" customHeight="1" x14ac:dyDescent="0.4">
      <c r="A1191" s="21"/>
      <c r="B1191" s="29">
        <f t="shared" si="19"/>
        <v>1182</v>
      </c>
      <c r="C1191" s="30"/>
      <c r="D1191" s="29"/>
      <c r="E1191" s="283"/>
      <c r="F1191" s="31"/>
      <c r="G1191" s="29"/>
      <c r="H1191" s="29"/>
      <c r="I1191" s="21"/>
      <c r="J1191" s="21"/>
      <c r="K1191" s="21"/>
      <c r="L1191" s="21"/>
    </row>
    <row r="1192" spans="1:12" ht="17.25" customHeight="1" x14ac:dyDescent="0.4">
      <c r="A1192" s="21"/>
      <c r="B1192" s="29">
        <f t="shared" si="19"/>
        <v>1183</v>
      </c>
      <c r="C1192" s="30"/>
      <c r="D1192" s="29"/>
      <c r="E1192" s="283"/>
      <c r="F1192" s="31"/>
      <c r="G1192" s="29"/>
      <c r="H1192" s="29"/>
      <c r="I1192" s="21"/>
      <c r="J1192" s="21"/>
      <c r="K1192" s="21"/>
      <c r="L1192" s="21"/>
    </row>
    <row r="1193" spans="1:12" ht="17.25" customHeight="1" x14ac:dyDescent="0.4">
      <c r="A1193" s="21"/>
      <c r="B1193" s="29">
        <f t="shared" si="19"/>
        <v>1184</v>
      </c>
      <c r="C1193" s="30"/>
      <c r="D1193" s="29"/>
      <c r="E1193" s="283"/>
      <c r="F1193" s="31"/>
      <c r="G1193" s="29"/>
      <c r="H1193" s="29"/>
      <c r="I1193" s="21"/>
      <c r="J1193" s="21"/>
      <c r="K1193" s="21"/>
      <c r="L1193" s="21"/>
    </row>
    <row r="1194" spans="1:12" ht="17.25" customHeight="1" x14ac:dyDescent="0.4">
      <c r="A1194" s="21"/>
      <c r="B1194" s="29">
        <f t="shared" si="19"/>
        <v>1185</v>
      </c>
      <c r="C1194" s="30"/>
      <c r="D1194" s="29"/>
      <c r="E1194" s="283"/>
      <c r="F1194" s="31"/>
      <c r="G1194" s="29"/>
      <c r="H1194" s="29"/>
      <c r="I1194" s="21"/>
      <c r="J1194" s="21"/>
      <c r="K1194" s="21"/>
      <c r="L1194" s="21"/>
    </row>
    <row r="1195" spans="1:12" ht="17.25" customHeight="1" x14ac:dyDescent="0.4">
      <c r="A1195" s="21"/>
      <c r="B1195" s="29">
        <f t="shared" si="19"/>
        <v>1186</v>
      </c>
      <c r="C1195" s="30"/>
      <c r="D1195" s="29"/>
      <c r="E1195" s="283"/>
      <c r="F1195" s="31"/>
      <c r="G1195" s="29"/>
      <c r="H1195" s="29"/>
      <c r="I1195" s="21"/>
      <c r="J1195" s="21"/>
      <c r="K1195" s="21"/>
      <c r="L1195" s="21"/>
    </row>
    <row r="1196" spans="1:12" ht="17.25" customHeight="1" x14ac:dyDescent="0.4">
      <c r="A1196" s="21"/>
      <c r="B1196" s="29">
        <f t="shared" si="19"/>
        <v>1187</v>
      </c>
      <c r="C1196" s="30"/>
      <c r="D1196" s="29"/>
      <c r="E1196" s="283"/>
      <c r="F1196" s="31"/>
      <c r="G1196" s="29"/>
      <c r="H1196" s="29"/>
      <c r="I1196" s="21"/>
      <c r="J1196" s="21"/>
      <c r="K1196" s="21"/>
      <c r="L1196" s="21"/>
    </row>
    <row r="1197" spans="1:12" ht="17.25" customHeight="1" x14ac:dyDescent="0.4">
      <c r="A1197" s="21"/>
      <c r="B1197" s="29">
        <f t="shared" si="19"/>
        <v>1188</v>
      </c>
      <c r="C1197" s="30"/>
      <c r="D1197" s="29"/>
      <c r="E1197" s="283"/>
      <c r="F1197" s="31"/>
      <c r="G1197" s="29"/>
      <c r="H1197" s="29"/>
      <c r="I1197" s="21"/>
      <c r="J1197" s="21"/>
      <c r="K1197" s="21"/>
      <c r="L1197" s="21"/>
    </row>
    <row r="1198" spans="1:12" ht="17.25" customHeight="1" x14ac:dyDescent="0.4">
      <c r="A1198" s="21"/>
      <c r="B1198" s="29">
        <f t="shared" si="19"/>
        <v>1189</v>
      </c>
      <c r="C1198" s="30"/>
      <c r="D1198" s="29"/>
      <c r="E1198" s="283"/>
      <c r="F1198" s="31"/>
      <c r="G1198" s="29"/>
      <c r="H1198" s="29"/>
      <c r="I1198" s="21"/>
      <c r="J1198" s="21"/>
      <c r="K1198" s="21"/>
      <c r="L1198" s="21"/>
    </row>
    <row r="1199" spans="1:12" ht="17.25" customHeight="1" x14ac:dyDescent="0.4">
      <c r="A1199" s="21"/>
      <c r="B1199" s="29">
        <f t="shared" si="19"/>
        <v>1190</v>
      </c>
      <c r="C1199" s="30"/>
      <c r="D1199" s="29"/>
      <c r="E1199" s="283"/>
      <c r="F1199" s="31"/>
      <c r="G1199" s="29"/>
      <c r="H1199" s="29"/>
      <c r="I1199" s="21"/>
      <c r="J1199" s="21"/>
      <c r="K1199" s="21"/>
      <c r="L1199" s="21"/>
    </row>
    <row r="1200" spans="1:12" ht="17.25" customHeight="1" x14ac:dyDescent="0.4">
      <c r="A1200" s="21"/>
      <c r="B1200" s="29">
        <f t="shared" si="19"/>
        <v>1191</v>
      </c>
      <c r="C1200" s="30"/>
      <c r="D1200" s="29"/>
      <c r="E1200" s="283"/>
      <c r="F1200" s="31"/>
      <c r="G1200" s="29"/>
      <c r="H1200" s="29"/>
      <c r="I1200" s="21"/>
      <c r="J1200" s="21"/>
      <c r="K1200" s="21"/>
      <c r="L1200" s="21"/>
    </row>
    <row r="1201" spans="1:12" ht="17.25" customHeight="1" x14ac:dyDescent="0.4">
      <c r="A1201" s="21"/>
      <c r="B1201" s="29">
        <f t="shared" si="19"/>
        <v>1192</v>
      </c>
      <c r="C1201" s="30"/>
      <c r="D1201" s="29"/>
      <c r="E1201" s="283"/>
      <c r="F1201" s="31"/>
      <c r="G1201" s="29"/>
      <c r="H1201" s="29"/>
      <c r="I1201" s="21"/>
      <c r="J1201" s="21"/>
      <c r="K1201" s="21"/>
      <c r="L1201" s="21"/>
    </row>
    <row r="1202" spans="1:12" ht="17.25" customHeight="1" x14ac:dyDescent="0.4">
      <c r="A1202" s="21"/>
      <c r="B1202" s="29">
        <f t="shared" si="19"/>
        <v>1193</v>
      </c>
      <c r="C1202" s="30"/>
      <c r="D1202" s="29"/>
      <c r="E1202" s="283"/>
      <c r="F1202" s="31"/>
      <c r="G1202" s="29"/>
      <c r="H1202" s="29"/>
      <c r="I1202" s="21"/>
      <c r="J1202" s="21"/>
      <c r="K1202" s="21"/>
      <c r="L1202" s="21"/>
    </row>
    <row r="1203" spans="1:12" ht="17.25" customHeight="1" x14ac:dyDescent="0.4">
      <c r="A1203" s="21"/>
      <c r="B1203" s="29">
        <f t="shared" si="19"/>
        <v>1194</v>
      </c>
      <c r="C1203" s="30"/>
      <c r="D1203" s="29"/>
      <c r="E1203" s="283"/>
      <c r="F1203" s="31"/>
      <c r="G1203" s="29"/>
      <c r="H1203" s="29"/>
      <c r="I1203" s="21"/>
      <c r="J1203" s="21"/>
      <c r="K1203" s="21"/>
      <c r="L1203" s="21"/>
    </row>
    <row r="1204" spans="1:12" ht="17.25" customHeight="1" x14ac:dyDescent="0.4">
      <c r="A1204" s="21"/>
      <c r="B1204" s="29">
        <f t="shared" si="19"/>
        <v>1195</v>
      </c>
      <c r="C1204" s="30"/>
      <c r="D1204" s="29"/>
      <c r="E1204" s="283"/>
      <c r="F1204" s="31"/>
      <c r="G1204" s="29"/>
      <c r="H1204" s="29"/>
      <c r="I1204" s="21"/>
      <c r="J1204" s="21"/>
      <c r="K1204" s="21"/>
      <c r="L1204" s="21"/>
    </row>
    <row r="1205" spans="1:12" ht="17.25" customHeight="1" x14ac:dyDescent="0.4">
      <c r="A1205" s="21"/>
      <c r="B1205" s="29">
        <f t="shared" si="19"/>
        <v>1196</v>
      </c>
      <c r="C1205" s="30"/>
      <c r="D1205" s="29"/>
      <c r="E1205" s="283"/>
      <c r="F1205" s="31"/>
      <c r="G1205" s="29"/>
      <c r="H1205" s="29"/>
      <c r="I1205" s="21"/>
      <c r="J1205" s="21"/>
      <c r="K1205" s="21"/>
      <c r="L1205" s="21"/>
    </row>
    <row r="1206" spans="1:12" ht="17.25" customHeight="1" x14ac:dyDescent="0.4">
      <c r="A1206" s="21"/>
      <c r="B1206" s="29">
        <f t="shared" si="19"/>
        <v>1197</v>
      </c>
      <c r="C1206" s="30"/>
      <c r="D1206" s="29"/>
      <c r="E1206" s="283"/>
      <c r="F1206" s="31"/>
      <c r="G1206" s="29"/>
      <c r="H1206" s="29"/>
      <c r="I1206" s="21"/>
      <c r="J1206" s="21"/>
      <c r="K1206" s="21"/>
      <c r="L1206" s="21"/>
    </row>
    <row r="1207" spans="1:12" ht="17.25" customHeight="1" x14ac:dyDescent="0.4">
      <c r="A1207" s="21"/>
      <c r="B1207" s="29">
        <f t="shared" si="19"/>
        <v>1198</v>
      </c>
      <c r="C1207" s="30"/>
      <c r="D1207" s="29"/>
      <c r="E1207" s="283"/>
      <c r="F1207" s="31"/>
      <c r="G1207" s="29"/>
      <c r="H1207" s="29"/>
      <c r="I1207" s="21"/>
      <c r="J1207" s="21"/>
      <c r="K1207" s="21"/>
      <c r="L1207" s="21"/>
    </row>
    <row r="1208" spans="1:12" ht="17.25" customHeight="1" x14ac:dyDescent="0.4">
      <c r="A1208" s="21"/>
      <c r="B1208" s="29">
        <f t="shared" si="19"/>
        <v>1199</v>
      </c>
      <c r="C1208" s="30"/>
      <c r="D1208" s="29"/>
      <c r="E1208" s="283"/>
      <c r="F1208" s="31"/>
      <c r="G1208" s="29"/>
      <c r="H1208" s="29"/>
      <c r="I1208" s="21"/>
      <c r="J1208" s="21"/>
      <c r="K1208" s="21"/>
      <c r="L1208" s="21"/>
    </row>
    <row r="1209" spans="1:12" ht="17.25" customHeight="1" x14ac:dyDescent="0.4">
      <c r="A1209" s="21"/>
      <c r="B1209" s="29">
        <f t="shared" si="19"/>
        <v>1200</v>
      </c>
      <c r="C1209" s="30"/>
      <c r="D1209" s="29"/>
      <c r="E1209" s="283"/>
      <c r="F1209" s="31"/>
      <c r="G1209" s="29"/>
      <c r="H1209" s="29"/>
      <c r="I1209" s="21"/>
      <c r="J1209" s="21"/>
      <c r="K1209" s="21"/>
      <c r="L1209" s="21"/>
    </row>
    <row r="1210" spans="1:12" ht="17.25" customHeight="1" x14ac:dyDescent="0.4">
      <c r="A1210" s="21"/>
      <c r="B1210" s="29">
        <f t="shared" si="19"/>
        <v>1201</v>
      </c>
      <c r="C1210" s="30"/>
      <c r="D1210" s="29"/>
      <c r="E1210" s="283"/>
      <c r="F1210" s="31"/>
      <c r="G1210" s="29"/>
      <c r="H1210" s="29"/>
      <c r="I1210" s="21"/>
      <c r="J1210" s="21"/>
      <c r="K1210" s="21"/>
      <c r="L1210" s="21"/>
    </row>
    <row r="1211" spans="1:12" ht="17.25" customHeight="1" x14ac:dyDescent="0.4">
      <c r="A1211" s="21"/>
      <c r="B1211" s="29">
        <f t="shared" si="19"/>
        <v>1202</v>
      </c>
      <c r="C1211" s="30"/>
      <c r="D1211" s="29"/>
      <c r="E1211" s="283"/>
      <c r="F1211" s="31"/>
      <c r="G1211" s="29"/>
      <c r="H1211" s="29"/>
      <c r="I1211" s="21"/>
      <c r="J1211" s="21"/>
      <c r="K1211" s="21"/>
      <c r="L1211" s="21"/>
    </row>
    <row r="1212" spans="1:12" ht="17.25" customHeight="1" x14ac:dyDescent="0.4">
      <c r="A1212" s="21"/>
      <c r="B1212" s="29">
        <f t="shared" si="19"/>
        <v>1203</v>
      </c>
      <c r="C1212" s="30"/>
      <c r="D1212" s="29"/>
      <c r="E1212" s="283"/>
      <c r="F1212" s="31"/>
      <c r="G1212" s="29"/>
      <c r="H1212" s="29"/>
      <c r="I1212" s="21"/>
      <c r="J1212" s="21"/>
      <c r="K1212" s="21"/>
      <c r="L1212" s="21"/>
    </row>
    <row r="1213" spans="1:12" ht="17.25" customHeight="1" x14ac:dyDescent="0.4">
      <c r="A1213" s="21"/>
      <c r="B1213" s="29">
        <f t="shared" si="19"/>
        <v>1204</v>
      </c>
      <c r="C1213" s="30"/>
      <c r="D1213" s="29"/>
      <c r="E1213" s="283"/>
      <c r="F1213" s="31"/>
      <c r="G1213" s="29"/>
      <c r="H1213" s="29"/>
      <c r="I1213" s="21"/>
      <c r="J1213" s="21"/>
      <c r="K1213" s="21"/>
      <c r="L1213" s="21"/>
    </row>
    <row r="1214" spans="1:12" ht="17.25" customHeight="1" x14ac:dyDescent="0.4">
      <c r="A1214" s="21"/>
      <c r="B1214" s="29">
        <f t="shared" si="19"/>
        <v>1205</v>
      </c>
      <c r="C1214" s="30"/>
      <c r="D1214" s="29"/>
      <c r="E1214" s="283"/>
      <c r="F1214" s="31"/>
      <c r="G1214" s="29"/>
      <c r="H1214" s="29"/>
      <c r="I1214" s="21"/>
      <c r="J1214" s="21"/>
      <c r="K1214" s="21"/>
      <c r="L1214" s="21"/>
    </row>
    <row r="1215" spans="1:12" ht="17.25" customHeight="1" x14ac:dyDescent="0.4">
      <c r="A1215" s="21"/>
      <c r="B1215" s="29">
        <f t="shared" si="19"/>
        <v>1206</v>
      </c>
      <c r="C1215" s="30"/>
      <c r="D1215" s="29"/>
      <c r="E1215" s="283"/>
      <c r="F1215" s="31"/>
      <c r="G1215" s="29"/>
      <c r="H1215" s="29"/>
      <c r="I1215" s="21"/>
      <c r="J1215" s="21"/>
      <c r="K1215" s="21"/>
      <c r="L1215" s="21"/>
    </row>
    <row r="1216" spans="1:12" ht="17.25" customHeight="1" x14ac:dyDescent="0.4">
      <c r="A1216" s="21"/>
      <c r="B1216" s="29">
        <f t="shared" si="19"/>
        <v>1207</v>
      </c>
      <c r="C1216" s="30"/>
      <c r="D1216" s="29"/>
      <c r="E1216" s="283"/>
      <c r="F1216" s="31"/>
      <c r="G1216" s="29"/>
      <c r="H1216" s="29"/>
      <c r="I1216" s="21"/>
      <c r="J1216" s="21"/>
      <c r="K1216" s="21"/>
      <c r="L1216" s="21"/>
    </row>
    <row r="1217" spans="1:12" ht="17.25" customHeight="1" x14ac:dyDescent="0.4">
      <c r="A1217" s="21"/>
      <c r="B1217" s="29">
        <f t="shared" si="19"/>
        <v>1208</v>
      </c>
      <c r="C1217" s="30"/>
      <c r="D1217" s="29"/>
      <c r="E1217" s="283"/>
      <c r="F1217" s="31"/>
      <c r="G1217" s="29"/>
      <c r="H1217" s="29"/>
      <c r="I1217" s="21"/>
      <c r="J1217" s="21"/>
      <c r="K1217" s="21"/>
      <c r="L1217" s="21"/>
    </row>
    <row r="1218" spans="1:12" ht="17.25" customHeight="1" x14ac:dyDescent="0.4">
      <c r="A1218" s="21"/>
      <c r="B1218" s="29">
        <f t="shared" si="19"/>
        <v>1209</v>
      </c>
      <c r="C1218" s="30"/>
      <c r="D1218" s="29"/>
      <c r="E1218" s="283"/>
      <c r="F1218" s="31"/>
      <c r="G1218" s="29"/>
      <c r="H1218" s="29"/>
      <c r="I1218" s="21"/>
      <c r="J1218" s="21"/>
      <c r="K1218" s="21"/>
      <c r="L1218" s="21"/>
    </row>
    <row r="1219" spans="1:12" ht="17.25" customHeight="1" x14ac:dyDescent="0.4">
      <c r="A1219" s="21"/>
      <c r="B1219" s="29">
        <f t="shared" si="19"/>
        <v>1210</v>
      </c>
      <c r="C1219" s="30"/>
      <c r="D1219" s="29"/>
      <c r="E1219" s="283"/>
      <c r="F1219" s="31"/>
      <c r="G1219" s="29"/>
      <c r="H1219" s="29"/>
      <c r="I1219" s="21"/>
      <c r="J1219" s="21"/>
      <c r="K1219" s="21"/>
      <c r="L1219" s="21"/>
    </row>
    <row r="1220" spans="1:12" ht="17.25" customHeight="1" x14ac:dyDescent="0.4">
      <c r="A1220" s="21"/>
      <c r="B1220" s="29">
        <f t="shared" si="19"/>
        <v>1211</v>
      </c>
      <c r="C1220" s="30"/>
      <c r="D1220" s="29"/>
      <c r="E1220" s="283"/>
      <c r="F1220" s="31"/>
      <c r="G1220" s="29"/>
      <c r="H1220" s="29"/>
      <c r="I1220" s="21"/>
      <c r="J1220" s="21"/>
      <c r="K1220" s="21"/>
      <c r="L1220" s="21"/>
    </row>
    <row r="1221" spans="1:12" ht="17.25" customHeight="1" x14ac:dyDescent="0.4">
      <c r="A1221" s="21"/>
      <c r="B1221" s="29">
        <f t="shared" si="19"/>
        <v>1212</v>
      </c>
      <c r="C1221" s="30"/>
      <c r="D1221" s="29"/>
      <c r="E1221" s="283"/>
      <c r="F1221" s="31"/>
      <c r="G1221" s="29"/>
      <c r="H1221" s="29"/>
      <c r="I1221" s="21"/>
      <c r="J1221" s="21"/>
      <c r="K1221" s="21"/>
      <c r="L1221" s="21"/>
    </row>
    <row r="1222" spans="1:12" ht="17.25" customHeight="1" x14ac:dyDescent="0.4">
      <c r="A1222" s="21"/>
      <c r="B1222" s="29">
        <f t="shared" si="19"/>
        <v>1213</v>
      </c>
      <c r="C1222" s="30"/>
      <c r="D1222" s="29"/>
      <c r="E1222" s="283"/>
      <c r="F1222" s="31"/>
      <c r="G1222" s="29"/>
      <c r="H1222" s="29"/>
      <c r="I1222" s="21"/>
      <c r="J1222" s="21"/>
      <c r="K1222" s="21"/>
      <c r="L1222" s="21"/>
    </row>
    <row r="1223" spans="1:12" ht="17.25" customHeight="1" x14ac:dyDescent="0.4">
      <c r="A1223" s="21"/>
      <c r="B1223" s="29">
        <f t="shared" si="19"/>
        <v>1214</v>
      </c>
      <c r="C1223" s="30"/>
      <c r="D1223" s="29"/>
      <c r="E1223" s="283"/>
      <c r="F1223" s="31"/>
      <c r="G1223" s="29"/>
      <c r="H1223" s="29"/>
      <c r="I1223" s="21"/>
      <c r="J1223" s="21"/>
      <c r="K1223" s="21"/>
      <c r="L1223" s="21"/>
    </row>
    <row r="1224" spans="1:12" ht="17.25" customHeight="1" x14ac:dyDescent="0.4">
      <c r="A1224" s="21"/>
      <c r="B1224" s="29">
        <f t="shared" si="19"/>
        <v>1215</v>
      </c>
      <c r="C1224" s="30"/>
      <c r="D1224" s="29"/>
      <c r="E1224" s="283"/>
      <c r="F1224" s="31"/>
      <c r="G1224" s="29"/>
      <c r="H1224" s="29"/>
      <c r="I1224" s="21"/>
      <c r="J1224" s="21"/>
      <c r="K1224" s="21"/>
      <c r="L1224" s="21"/>
    </row>
    <row r="1225" spans="1:12" ht="17.25" customHeight="1" x14ac:dyDescent="0.4">
      <c r="A1225" s="21"/>
      <c r="B1225" s="29">
        <f t="shared" si="19"/>
        <v>1216</v>
      </c>
      <c r="C1225" s="30"/>
      <c r="D1225" s="29"/>
      <c r="E1225" s="283"/>
      <c r="F1225" s="31"/>
      <c r="G1225" s="29"/>
      <c r="H1225" s="29"/>
      <c r="I1225" s="21"/>
      <c r="J1225" s="21"/>
      <c r="K1225" s="21"/>
      <c r="L1225" s="21"/>
    </row>
    <row r="1226" spans="1:12" ht="17.25" customHeight="1" x14ac:dyDescent="0.4">
      <c r="A1226" s="21"/>
      <c r="B1226" s="29">
        <f t="shared" ref="B1226:B1289" si="20">ROW(A1217)</f>
        <v>1217</v>
      </c>
      <c r="C1226" s="30"/>
      <c r="D1226" s="29"/>
      <c r="E1226" s="283"/>
      <c r="F1226" s="31"/>
      <c r="G1226" s="29"/>
      <c r="H1226" s="29"/>
      <c r="I1226" s="21"/>
      <c r="J1226" s="21"/>
      <c r="K1226" s="21"/>
      <c r="L1226" s="21"/>
    </row>
    <row r="1227" spans="1:12" ht="17.25" customHeight="1" x14ac:dyDescent="0.4">
      <c r="A1227" s="21"/>
      <c r="B1227" s="29">
        <f t="shared" si="20"/>
        <v>1218</v>
      </c>
      <c r="C1227" s="30"/>
      <c r="D1227" s="29"/>
      <c r="E1227" s="283"/>
      <c r="F1227" s="31"/>
      <c r="G1227" s="29"/>
      <c r="H1227" s="29"/>
      <c r="I1227" s="21"/>
      <c r="J1227" s="21"/>
      <c r="K1227" s="21"/>
      <c r="L1227" s="21"/>
    </row>
    <row r="1228" spans="1:12" ht="17.25" customHeight="1" x14ac:dyDescent="0.4">
      <c r="A1228" s="21"/>
      <c r="B1228" s="29">
        <f t="shared" si="20"/>
        <v>1219</v>
      </c>
      <c r="C1228" s="30"/>
      <c r="D1228" s="29"/>
      <c r="E1228" s="283"/>
      <c r="F1228" s="31"/>
      <c r="G1228" s="29"/>
      <c r="H1228" s="29"/>
      <c r="I1228" s="21"/>
      <c r="J1228" s="21"/>
      <c r="K1228" s="21"/>
      <c r="L1228" s="21"/>
    </row>
    <row r="1229" spans="1:12" ht="17.25" customHeight="1" x14ac:dyDescent="0.4">
      <c r="A1229" s="21"/>
      <c r="B1229" s="29">
        <f t="shared" si="20"/>
        <v>1220</v>
      </c>
      <c r="C1229" s="30"/>
      <c r="D1229" s="29"/>
      <c r="E1229" s="283"/>
      <c r="F1229" s="31"/>
      <c r="G1229" s="29"/>
      <c r="H1229" s="29"/>
      <c r="I1229" s="21"/>
      <c r="J1229" s="21"/>
      <c r="K1229" s="21"/>
      <c r="L1229" s="21"/>
    </row>
    <row r="1230" spans="1:12" ht="17.25" customHeight="1" x14ac:dyDescent="0.4">
      <c r="A1230" s="21"/>
      <c r="B1230" s="29">
        <f t="shared" si="20"/>
        <v>1221</v>
      </c>
      <c r="C1230" s="30"/>
      <c r="D1230" s="29"/>
      <c r="E1230" s="283"/>
      <c r="F1230" s="31"/>
      <c r="G1230" s="29"/>
      <c r="H1230" s="29"/>
      <c r="I1230" s="21"/>
      <c r="J1230" s="21"/>
      <c r="K1230" s="21"/>
      <c r="L1230" s="21"/>
    </row>
    <row r="1231" spans="1:12" ht="17.25" customHeight="1" x14ac:dyDescent="0.4">
      <c r="A1231" s="21"/>
      <c r="B1231" s="29">
        <f t="shared" si="20"/>
        <v>1222</v>
      </c>
      <c r="C1231" s="30"/>
      <c r="D1231" s="29"/>
      <c r="E1231" s="283"/>
      <c r="F1231" s="31"/>
      <c r="G1231" s="29"/>
      <c r="H1231" s="29"/>
      <c r="I1231" s="21"/>
      <c r="J1231" s="21"/>
      <c r="K1231" s="21"/>
      <c r="L1231" s="21"/>
    </row>
    <row r="1232" spans="1:12" ht="17.25" customHeight="1" x14ac:dyDescent="0.4">
      <c r="A1232" s="21"/>
      <c r="B1232" s="29">
        <f t="shared" si="20"/>
        <v>1223</v>
      </c>
      <c r="C1232" s="30"/>
      <c r="D1232" s="29"/>
      <c r="E1232" s="283"/>
      <c r="F1232" s="31"/>
      <c r="G1232" s="29"/>
      <c r="H1232" s="29"/>
      <c r="I1232" s="21"/>
      <c r="J1232" s="21"/>
      <c r="K1232" s="21"/>
      <c r="L1232" s="21"/>
    </row>
    <row r="1233" spans="1:12" ht="17.25" customHeight="1" x14ac:dyDescent="0.4">
      <c r="A1233" s="21"/>
      <c r="B1233" s="29">
        <f t="shared" si="20"/>
        <v>1224</v>
      </c>
      <c r="C1233" s="30"/>
      <c r="D1233" s="29"/>
      <c r="E1233" s="283"/>
      <c r="F1233" s="31"/>
      <c r="G1233" s="29"/>
      <c r="H1233" s="29"/>
      <c r="I1233" s="21"/>
      <c r="J1233" s="21"/>
      <c r="K1233" s="21"/>
      <c r="L1233" s="21"/>
    </row>
    <row r="1234" spans="1:12" ht="17.25" customHeight="1" x14ac:dyDescent="0.4">
      <c r="A1234" s="21"/>
      <c r="B1234" s="29">
        <f t="shared" si="20"/>
        <v>1225</v>
      </c>
      <c r="C1234" s="30"/>
      <c r="D1234" s="29"/>
      <c r="E1234" s="283"/>
      <c r="F1234" s="31"/>
      <c r="G1234" s="29"/>
      <c r="H1234" s="29"/>
      <c r="I1234" s="21"/>
      <c r="J1234" s="21"/>
      <c r="K1234" s="21"/>
      <c r="L1234" s="21"/>
    </row>
    <row r="1235" spans="1:12" ht="17.25" customHeight="1" x14ac:dyDescent="0.4">
      <c r="A1235" s="21"/>
      <c r="B1235" s="29">
        <f t="shared" si="20"/>
        <v>1226</v>
      </c>
      <c r="C1235" s="30"/>
      <c r="D1235" s="29"/>
      <c r="E1235" s="283"/>
      <c r="F1235" s="31"/>
      <c r="G1235" s="29"/>
      <c r="H1235" s="29"/>
      <c r="I1235" s="21"/>
      <c r="J1235" s="21"/>
      <c r="K1235" s="21"/>
      <c r="L1235" s="21"/>
    </row>
    <row r="1236" spans="1:12" ht="17.25" customHeight="1" x14ac:dyDescent="0.4">
      <c r="A1236" s="21"/>
      <c r="B1236" s="29">
        <f t="shared" si="20"/>
        <v>1227</v>
      </c>
      <c r="C1236" s="30"/>
      <c r="D1236" s="29"/>
      <c r="E1236" s="283"/>
      <c r="F1236" s="31"/>
      <c r="G1236" s="29"/>
      <c r="H1236" s="29"/>
      <c r="I1236" s="21"/>
      <c r="J1236" s="21"/>
      <c r="K1236" s="21"/>
      <c r="L1236" s="21"/>
    </row>
    <row r="1237" spans="1:12" ht="17.25" customHeight="1" x14ac:dyDescent="0.4">
      <c r="A1237" s="21"/>
      <c r="B1237" s="29">
        <f t="shared" si="20"/>
        <v>1228</v>
      </c>
      <c r="C1237" s="30"/>
      <c r="D1237" s="29"/>
      <c r="E1237" s="283"/>
      <c r="F1237" s="31"/>
      <c r="G1237" s="29"/>
      <c r="H1237" s="29"/>
      <c r="I1237" s="21"/>
      <c r="J1237" s="21"/>
      <c r="K1237" s="21"/>
      <c r="L1237" s="21"/>
    </row>
    <row r="1238" spans="1:12" ht="17.25" customHeight="1" x14ac:dyDescent="0.4">
      <c r="A1238" s="21"/>
      <c r="B1238" s="29">
        <f t="shared" si="20"/>
        <v>1229</v>
      </c>
      <c r="C1238" s="30"/>
      <c r="D1238" s="29"/>
      <c r="E1238" s="283"/>
      <c r="F1238" s="31"/>
      <c r="G1238" s="29"/>
      <c r="H1238" s="29"/>
      <c r="I1238" s="21"/>
      <c r="J1238" s="21"/>
      <c r="K1238" s="21"/>
      <c r="L1238" s="21"/>
    </row>
    <row r="1239" spans="1:12" ht="17.25" customHeight="1" x14ac:dyDescent="0.4">
      <c r="A1239" s="21"/>
      <c r="B1239" s="29">
        <f t="shared" si="20"/>
        <v>1230</v>
      </c>
      <c r="C1239" s="30"/>
      <c r="D1239" s="29"/>
      <c r="E1239" s="283"/>
      <c r="F1239" s="31"/>
      <c r="G1239" s="29"/>
      <c r="H1239" s="29"/>
      <c r="I1239" s="21"/>
      <c r="J1239" s="21"/>
      <c r="K1239" s="21"/>
      <c r="L1239" s="21"/>
    </row>
    <row r="1240" spans="1:12" ht="17.25" customHeight="1" x14ac:dyDescent="0.4">
      <c r="A1240" s="21"/>
      <c r="B1240" s="29">
        <f t="shared" si="20"/>
        <v>1231</v>
      </c>
      <c r="C1240" s="30"/>
      <c r="D1240" s="29"/>
      <c r="E1240" s="283"/>
      <c r="F1240" s="31"/>
      <c r="G1240" s="29"/>
      <c r="H1240" s="29"/>
      <c r="I1240" s="21"/>
      <c r="J1240" s="21"/>
      <c r="K1240" s="21"/>
      <c r="L1240" s="21"/>
    </row>
    <row r="1241" spans="1:12" ht="17.25" customHeight="1" x14ac:dyDescent="0.4">
      <c r="A1241" s="21"/>
      <c r="B1241" s="29">
        <f t="shared" si="20"/>
        <v>1232</v>
      </c>
      <c r="C1241" s="30"/>
      <c r="D1241" s="29"/>
      <c r="E1241" s="283"/>
      <c r="F1241" s="31"/>
      <c r="G1241" s="29"/>
      <c r="H1241" s="29"/>
      <c r="I1241" s="21"/>
      <c r="J1241" s="21"/>
      <c r="K1241" s="21"/>
      <c r="L1241" s="21"/>
    </row>
    <row r="1242" spans="1:12" ht="17.25" customHeight="1" x14ac:dyDescent="0.4">
      <c r="A1242" s="21"/>
      <c r="B1242" s="29">
        <f t="shared" si="20"/>
        <v>1233</v>
      </c>
      <c r="C1242" s="30"/>
      <c r="D1242" s="29"/>
      <c r="E1242" s="283"/>
      <c r="F1242" s="31"/>
      <c r="G1242" s="29"/>
      <c r="H1242" s="29"/>
      <c r="I1242" s="21"/>
      <c r="J1242" s="21"/>
      <c r="K1242" s="21"/>
      <c r="L1242" s="21"/>
    </row>
    <row r="1243" spans="1:12" ht="17.25" customHeight="1" x14ac:dyDescent="0.4">
      <c r="A1243" s="21"/>
      <c r="B1243" s="29">
        <f t="shared" si="20"/>
        <v>1234</v>
      </c>
      <c r="C1243" s="30"/>
      <c r="D1243" s="29"/>
      <c r="E1243" s="283"/>
      <c r="F1243" s="31"/>
      <c r="G1243" s="29"/>
      <c r="H1243" s="29"/>
      <c r="I1243" s="21"/>
      <c r="J1243" s="21"/>
      <c r="K1243" s="21"/>
      <c r="L1243" s="21"/>
    </row>
    <row r="1244" spans="1:12" ht="17.25" customHeight="1" x14ac:dyDescent="0.4">
      <c r="A1244" s="21"/>
      <c r="B1244" s="29">
        <f t="shared" si="20"/>
        <v>1235</v>
      </c>
      <c r="C1244" s="30"/>
      <c r="D1244" s="29"/>
      <c r="E1244" s="283"/>
      <c r="F1244" s="31"/>
      <c r="G1244" s="29"/>
      <c r="H1244" s="29"/>
      <c r="I1244" s="21"/>
      <c r="J1244" s="21"/>
      <c r="K1244" s="21"/>
      <c r="L1244" s="21"/>
    </row>
    <row r="1245" spans="1:12" ht="17.25" customHeight="1" x14ac:dyDescent="0.4">
      <c r="A1245" s="21"/>
      <c r="B1245" s="29">
        <f t="shared" si="20"/>
        <v>1236</v>
      </c>
      <c r="C1245" s="30"/>
      <c r="D1245" s="29"/>
      <c r="E1245" s="283"/>
      <c r="F1245" s="31"/>
      <c r="G1245" s="29"/>
      <c r="H1245" s="29"/>
      <c r="I1245" s="21"/>
      <c r="J1245" s="21"/>
      <c r="K1245" s="21"/>
      <c r="L1245" s="21"/>
    </row>
    <row r="1246" spans="1:12" ht="17.25" customHeight="1" x14ac:dyDescent="0.4">
      <c r="A1246" s="21"/>
      <c r="B1246" s="29">
        <f t="shared" si="20"/>
        <v>1237</v>
      </c>
      <c r="C1246" s="30"/>
      <c r="D1246" s="29"/>
      <c r="E1246" s="283"/>
      <c r="F1246" s="31"/>
      <c r="G1246" s="29"/>
      <c r="H1246" s="29"/>
      <c r="I1246" s="21"/>
      <c r="J1246" s="21"/>
      <c r="K1246" s="21"/>
      <c r="L1246" s="21"/>
    </row>
    <row r="1247" spans="1:12" ht="17.25" customHeight="1" x14ac:dyDescent="0.4">
      <c r="A1247" s="21"/>
      <c r="B1247" s="29">
        <f t="shared" si="20"/>
        <v>1238</v>
      </c>
      <c r="C1247" s="30"/>
      <c r="D1247" s="29"/>
      <c r="E1247" s="283"/>
      <c r="F1247" s="31"/>
      <c r="G1247" s="29"/>
      <c r="H1247" s="29"/>
      <c r="I1247" s="21"/>
      <c r="J1247" s="21"/>
      <c r="K1247" s="21"/>
      <c r="L1247" s="21"/>
    </row>
    <row r="1248" spans="1:12" ht="17.25" customHeight="1" x14ac:dyDescent="0.4">
      <c r="A1248" s="21"/>
      <c r="B1248" s="29">
        <f t="shared" si="20"/>
        <v>1239</v>
      </c>
      <c r="C1248" s="30"/>
      <c r="D1248" s="29"/>
      <c r="E1248" s="283"/>
      <c r="F1248" s="31"/>
      <c r="G1248" s="29"/>
      <c r="H1248" s="29"/>
      <c r="I1248" s="21"/>
      <c r="J1248" s="21"/>
      <c r="K1248" s="21"/>
      <c r="L1248" s="21"/>
    </row>
    <row r="1249" spans="1:12" ht="17.25" customHeight="1" x14ac:dyDescent="0.4">
      <c r="A1249" s="21"/>
      <c r="B1249" s="29">
        <f t="shared" si="20"/>
        <v>1240</v>
      </c>
      <c r="C1249" s="30"/>
      <c r="D1249" s="29"/>
      <c r="E1249" s="283"/>
      <c r="F1249" s="31"/>
      <c r="G1249" s="29"/>
      <c r="H1249" s="29"/>
      <c r="I1249" s="21"/>
      <c r="J1249" s="21"/>
      <c r="K1249" s="21"/>
      <c r="L1249" s="21"/>
    </row>
    <row r="1250" spans="1:12" ht="17.25" customHeight="1" x14ac:dyDescent="0.4">
      <c r="A1250" s="21"/>
      <c r="B1250" s="29">
        <f t="shared" si="20"/>
        <v>1241</v>
      </c>
      <c r="C1250" s="30"/>
      <c r="D1250" s="29"/>
      <c r="E1250" s="283"/>
      <c r="F1250" s="31"/>
      <c r="G1250" s="29"/>
      <c r="H1250" s="29"/>
      <c r="I1250" s="21"/>
      <c r="J1250" s="21"/>
      <c r="K1250" s="21"/>
      <c r="L1250" s="21"/>
    </row>
    <row r="1251" spans="1:12" ht="17.25" customHeight="1" x14ac:dyDescent="0.4">
      <c r="A1251" s="21"/>
      <c r="B1251" s="29">
        <f t="shared" si="20"/>
        <v>1242</v>
      </c>
      <c r="C1251" s="30"/>
      <c r="D1251" s="29"/>
      <c r="E1251" s="283"/>
      <c r="F1251" s="31"/>
      <c r="G1251" s="29"/>
      <c r="H1251" s="29"/>
      <c r="I1251" s="21"/>
      <c r="J1251" s="21"/>
      <c r="K1251" s="21"/>
      <c r="L1251" s="21"/>
    </row>
    <row r="1252" spans="1:12" ht="17.25" customHeight="1" x14ac:dyDescent="0.4">
      <c r="A1252" s="21"/>
      <c r="B1252" s="29">
        <f t="shared" si="20"/>
        <v>1243</v>
      </c>
      <c r="C1252" s="30"/>
      <c r="D1252" s="29"/>
      <c r="E1252" s="283"/>
      <c r="F1252" s="31"/>
      <c r="G1252" s="29"/>
      <c r="H1252" s="29"/>
      <c r="I1252" s="21"/>
      <c r="J1252" s="21"/>
      <c r="K1252" s="21"/>
      <c r="L1252" s="21"/>
    </row>
    <row r="1253" spans="1:12" ht="17.25" customHeight="1" x14ac:dyDescent="0.4">
      <c r="A1253" s="21"/>
      <c r="B1253" s="29">
        <f t="shared" si="20"/>
        <v>1244</v>
      </c>
      <c r="C1253" s="30"/>
      <c r="D1253" s="29"/>
      <c r="E1253" s="283"/>
      <c r="F1253" s="31"/>
      <c r="G1253" s="29"/>
      <c r="H1253" s="29"/>
      <c r="I1253" s="21"/>
      <c r="J1253" s="21"/>
      <c r="K1253" s="21"/>
      <c r="L1253" s="21"/>
    </row>
    <row r="1254" spans="1:12" ht="17.25" customHeight="1" x14ac:dyDescent="0.4">
      <c r="A1254" s="21"/>
      <c r="B1254" s="29">
        <f t="shared" si="20"/>
        <v>1245</v>
      </c>
      <c r="C1254" s="30"/>
      <c r="D1254" s="29"/>
      <c r="E1254" s="283"/>
      <c r="F1254" s="31"/>
      <c r="G1254" s="29"/>
      <c r="H1254" s="29"/>
      <c r="I1254" s="21"/>
      <c r="J1254" s="21"/>
      <c r="K1254" s="21"/>
      <c r="L1254" s="21"/>
    </row>
    <row r="1255" spans="1:12" ht="17.25" customHeight="1" x14ac:dyDescent="0.4">
      <c r="A1255" s="21"/>
      <c r="B1255" s="29">
        <f t="shared" si="20"/>
        <v>1246</v>
      </c>
      <c r="C1255" s="30"/>
      <c r="D1255" s="29"/>
      <c r="E1255" s="283"/>
      <c r="F1255" s="31"/>
      <c r="G1255" s="29"/>
      <c r="H1255" s="29"/>
      <c r="I1255" s="21"/>
      <c r="J1255" s="21"/>
      <c r="K1255" s="21"/>
      <c r="L1255" s="21"/>
    </row>
    <row r="1256" spans="1:12" ht="17.25" customHeight="1" x14ac:dyDescent="0.4">
      <c r="A1256" s="21"/>
      <c r="B1256" s="29">
        <f t="shared" si="20"/>
        <v>1247</v>
      </c>
      <c r="C1256" s="30"/>
      <c r="D1256" s="29"/>
      <c r="E1256" s="283"/>
      <c r="F1256" s="31"/>
      <c r="G1256" s="29"/>
      <c r="H1256" s="29"/>
      <c r="I1256" s="21"/>
      <c r="J1256" s="21"/>
      <c r="K1256" s="21"/>
      <c r="L1256" s="21"/>
    </row>
    <row r="1257" spans="1:12" ht="17.25" customHeight="1" x14ac:dyDescent="0.4">
      <c r="A1257" s="21"/>
      <c r="B1257" s="29">
        <f t="shared" si="20"/>
        <v>1248</v>
      </c>
      <c r="C1257" s="30"/>
      <c r="D1257" s="29"/>
      <c r="E1257" s="283"/>
      <c r="F1257" s="31"/>
      <c r="G1257" s="29"/>
      <c r="H1257" s="29"/>
      <c r="I1257" s="21"/>
      <c r="J1257" s="21"/>
      <c r="K1257" s="21"/>
      <c r="L1257" s="21"/>
    </row>
    <row r="1258" spans="1:12" ht="17.25" customHeight="1" x14ac:dyDescent="0.4">
      <c r="A1258" s="21"/>
      <c r="B1258" s="29">
        <f t="shared" si="20"/>
        <v>1249</v>
      </c>
      <c r="C1258" s="30"/>
      <c r="D1258" s="29"/>
      <c r="E1258" s="283"/>
      <c r="F1258" s="31"/>
      <c r="G1258" s="29"/>
      <c r="H1258" s="29"/>
      <c r="I1258" s="21"/>
      <c r="J1258" s="21"/>
      <c r="K1258" s="21"/>
      <c r="L1258" s="21"/>
    </row>
    <row r="1259" spans="1:12" ht="17.25" customHeight="1" x14ac:dyDescent="0.4">
      <c r="A1259" s="21"/>
      <c r="B1259" s="29">
        <f t="shared" si="20"/>
        <v>1250</v>
      </c>
      <c r="C1259" s="30"/>
      <c r="D1259" s="29"/>
      <c r="E1259" s="283"/>
      <c r="F1259" s="31"/>
      <c r="G1259" s="29"/>
      <c r="H1259" s="29"/>
      <c r="I1259" s="21"/>
      <c r="J1259" s="21"/>
      <c r="K1259" s="21"/>
      <c r="L1259" s="21"/>
    </row>
    <row r="1260" spans="1:12" ht="17.25" customHeight="1" x14ac:dyDescent="0.4">
      <c r="A1260" s="21"/>
      <c r="B1260" s="29">
        <f t="shared" si="20"/>
        <v>1251</v>
      </c>
      <c r="C1260" s="30"/>
      <c r="D1260" s="29"/>
      <c r="E1260" s="283"/>
      <c r="F1260" s="31"/>
      <c r="G1260" s="29"/>
      <c r="H1260" s="29"/>
      <c r="I1260" s="21"/>
      <c r="J1260" s="21"/>
      <c r="K1260" s="21"/>
      <c r="L1260" s="21"/>
    </row>
    <row r="1261" spans="1:12" ht="17.25" customHeight="1" x14ac:dyDescent="0.4">
      <c r="A1261" s="21"/>
      <c r="B1261" s="29">
        <f t="shared" si="20"/>
        <v>1252</v>
      </c>
      <c r="C1261" s="30"/>
      <c r="D1261" s="29"/>
      <c r="E1261" s="283"/>
      <c r="F1261" s="31"/>
      <c r="G1261" s="29"/>
      <c r="H1261" s="29"/>
      <c r="I1261" s="21"/>
      <c r="J1261" s="21"/>
      <c r="K1261" s="21"/>
      <c r="L1261" s="21"/>
    </row>
    <row r="1262" spans="1:12" ht="17.25" customHeight="1" x14ac:dyDescent="0.4">
      <c r="A1262" s="21"/>
      <c r="B1262" s="29">
        <f t="shared" si="20"/>
        <v>1253</v>
      </c>
      <c r="C1262" s="30"/>
      <c r="D1262" s="29"/>
      <c r="E1262" s="283"/>
      <c r="F1262" s="31"/>
      <c r="G1262" s="29"/>
      <c r="H1262" s="29"/>
      <c r="I1262" s="21"/>
      <c r="J1262" s="21"/>
      <c r="K1262" s="21"/>
      <c r="L1262" s="21"/>
    </row>
    <row r="1263" spans="1:12" ht="17.25" customHeight="1" x14ac:dyDescent="0.4">
      <c r="A1263" s="21"/>
      <c r="B1263" s="29">
        <f t="shared" si="20"/>
        <v>1254</v>
      </c>
      <c r="C1263" s="30"/>
      <c r="D1263" s="29"/>
      <c r="E1263" s="283"/>
      <c r="F1263" s="31"/>
      <c r="G1263" s="29"/>
      <c r="H1263" s="29"/>
      <c r="I1263" s="21"/>
      <c r="J1263" s="21"/>
      <c r="K1263" s="21"/>
      <c r="L1263" s="21"/>
    </row>
    <row r="1264" spans="1:12" ht="17.25" customHeight="1" x14ac:dyDescent="0.4">
      <c r="A1264" s="21"/>
      <c r="B1264" s="29">
        <f t="shared" si="20"/>
        <v>1255</v>
      </c>
      <c r="C1264" s="30"/>
      <c r="D1264" s="29"/>
      <c r="E1264" s="283"/>
      <c r="F1264" s="31"/>
      <c r="G1264" s="29"/>
      <c r="H1264" s="29"/>
      <c r="I1264" s="21"/>
      <c r="J1264" s="21"/>
      <c r="K1264" s="21"/>
      <c r="L1264" s="21"/>
    </row>
    <row r="1265" spans="1:12" ht="17.25" customHeight="1" x14ac:dyDescent="0.4">
      <c r="A1265" s="21"/>
      <c r="B1265" s="29">
        <f t="shared" si="20"/>
        <v>1256</v>
      </c>
      <c r="C1265" s="30"/>
      <c r="D1265" s="29"/>
      <c r="E1265" s="283"/>
      <c r="F1265" s="31"/>
      <c r="G1265" s="29"/>
      <c r="H1265" s="29"/>
      <c r="I1265" s="21"/>
      <c r="J1265" s="21"/>
      <c r="K1265" s="21"/>
      <c r="L1265" s="21"/>
    </row>
    <row r="1266" spans="1:12" ht="17.25" customHeight="1" x14ac:dyDescent="0.4">
      <c r="A1266" s="21"/>
      <c r="B1266" s="29">
        <f t="shared" si="20"/>
        <v>1257</v>
      </c>
      <c r="C1266" s="30"/>
      <c r="D1266" s="29"/>
      <c r="E1266" s="283"/>
      <c r="F1266" s="31"/>
      <c r="G1266" s="29"/>
      <c r="H1266" s="29"/>
      <c r="I1266" s="21"/>
      <c r="J1266" s="21"/>
      <c r="K1266" s="21"/>
      <c r="L1266" s="21"/>
    </row>
    <row r="1267" spans="1:12" ht="17.25" customHeight="1" x14ac:dyDescent="0.4">
      <c r="A1267" s="21"/>
      <c r="B1267" s="29">
        <f t="shared" si="20"/>
        <v>1258</v>
      </c>
      <c r="C1267" s="30"/>
      <c r="D1267" s="29"/>
      <c r="E1267" s="283"/>
      <c r="F1267" s="31"/>
      <c r="G1267" s="29"/>
      <c r="H1267" s="29"/>
      <c r="I1267" s="21"/>
      <c r="J1267" s="21"/>
      <c r="K1267" s="21"/>
      <c r="L1267" s="21"/>
    </row>
    <row r="1268" spans="1:12" ht="17.25" customHeight="1" x14ac:dyDescent="0.4">
      <c r="A1268" s="21"/>
      <c r="B1268" s="29">
        <f t="shared" si="20"/>
        <v>1259</v>
      </c>
      <c r="C1268" s="30"/>
      <c r="D1268" s="29"/>
      <c r="E1268" s="283"/>
      <c r="F1268" s="31"/>
      <c r="G1268" s="29"/>
      <c r="H1268" s="29"/>
      <c r="I1268" s="21"/>
      <c r="J1268" s="21"/>
      <c r="K1268" s="21"/>
      <c r="L1268" s="21"/>
    </row>
    <row r="1269" spans="1:12" ht="17.25" customHeight="1" x14ac:dyDescent="0.4">
      <c r="A1269" s="21"/>
      <c r="B1269" s="29">
        <f t="shared" si="20"/>
        <v>1260</v>
      </c>
      <c r="C1269" s="30"/>
      <c r="D1269" s="29"/>
      <c r="E1269" s="283"/>
      <c r="F1269" s="31"/>
      <c r="G1269" s="29"/>
      <c r="H1269" s="29"/>
      <c r="I1269" s="21"/>
      <c r="J1269" s="21"/>
      <c r="K1269" s="21"/>
      <c r="L1269" s="21"/>
    </row>
    <row r="1270" spans="1:12" ht="17.25" customHeight="1" x14ac:dyDescent="0.4">
      <c r="A1270" s="21"/>
      <c r="B1270" s="29">
        <f t="shared" si="20"/>
        <v>1261</v>
      </c>
      <c r="C1270" s="30"/>
      <c r="D1270" s="29"/>
      <c r="E1270" s="283"/>
      <c r="F1270" s="31"/>
      <c r="G1270" s="29"/>
      <c r="H1270" s="29"/>
      <c r="I1270" s="21"/>
      <c r="J1270" s="21"/>
      <c r="K1270" s="21"/>
      <c r="L1270" s="21"/>
    </row>
    <row r="1271" spans="1:12" ht="17.25" customHeight="1" x14ac:dyDescent="0.4">
      <c r="A1271" s="21"/>
      <c r="B1271" s="29">
        <f t="shared" si="20"/>
        <v>1262</v>
      </c>
      <c r="C1271" s="30"/>
      <c r="D1271" s="29"/>
      <c r="E1271" s="283"/>
      <c r="F1271" s="31"/>
      <c r="G1271" s="29"/>
      <c r="H1271" s="29"/>
      <c r="I1271" s="21"/>
      <c r="J1271" s="21"/>
      <c r="K1271" s="21"/>
      <c r="L1271" s="21"/>
    </row>
    <row r="1272" spans="1:12" ht="17.25" customHeight="1" x14ac:dyDescent="0.4">
      <c r="A1272" s="21"/>
      <c r="B1272" s="29">
        <f t="shared" si="20"/>
        <v>1263</v>
      </c>
      <c r="C1272" s="30"/>
      <c r="D1272" s="29"/>
      <c r="E1272" s="283"/>
      <c r="F1272" s="31"/>
      <c r="G1272" s="29"/>
      <c r="H1272" s="29"/>
      <c r="I1272" s="21"/>
      <c r="J1272" s="21"/>
      <c r="K1272" s="21"/>
      <c r="L1272" s="21"/>
    </row>
    <row r="1273" spans="1:12" ht="17.25" customHeight="1" x14ac:dyDescent="0.4">
      <c r="A1273" s="21"/>
      <c r="B1273" s="29">
        <f t="shared" si="20"/>
        <v>1264</v>
      </c>
      <c r="C1273" s="30"/>
      <c r="D1273" s="29"/>
      <c r="E1273" s="283"/>
      <c r="F1273" s="31"/>
      <c r="G1273" s="29"/>
      <c r="H1273" s="29"/>
      <c r="I1273" s="21"/>
      <c r="J1273" s="21"/>
      <c r="K1273" s="21"/>
      <c r="L1273" s="21"/>
    </row>
    <row r="1274" spans="1:12" ht="17.25" customHeight="1" x14ac:dyDescent="0.4">
      <c r="A1274" s="21"/>
      <c r="B1274" s="29">
        <f t="shared" si="20"/>
        <v>1265</v>
      </c>
      <c r="C1274" s="30"/>
      <c r="D1274" s="29"/>
      <c r="E1274" s="283"/>
      <c r="F1274" s="31"/>
      <c r="G1274" s="29"/>
      <c r="H1274" s="29"/>
      <c r="I1274" s="21"/>
      <c r="J1274" s="21"/>
      <c r="K1274" s="21"/>
      <c r="L1274" s="21"/>
    </row>
    <row r="1275" spans="1:12" ht="17.25" customHeight="1" x14ac:dyDescent="0.4">
      <c r="A1275" s="21"/>
      <c r="B1275" s="29">
        <f t="shared" si="20"/>
        <v>1266</v>
      </c>
      <c r="C1275" s="30"/>
      <c r="D1275" s="29"/>
      <c r="E1275" s="283"/>
      <c r="F1275" s="31"/>
      <c r="G1275" s="29"/>
      <c r="H1275" s="29"/>
      <c r="I1275" s="21"/>
      <c r="J1275" s="21"/>
      <c r="K1275" s="21"/>
      <c r="L1275" s="21"/>
    </row>
    <row r="1276" spans="1:12" ht="17.25" customHeight="1" x14ac:dyDescent="0.4">
      <c r="A1276" s="21"/>
      <c r="B1276" s="29">
        <f t="shared" si="20"/>
        <v>1267</v>
      </c>
      <c r="C1276" s="30"/>
      <c r="D1276" s="29"/>
      <c r="E1276" s="283"/>
      <c r="F1276" s="31"/>
      <c r="G1276" s="29"/>
      <c r="H1276" s="29"/>
      <c r="I1276" s="21"/>
      <c r="J1276" s="21"/>
      <c r="K1276" s="21"/>
      <c r="L1276" s="21"/>
    </row>
    <row r="1277" spans="1:12" ht="17.25" customHeight="1" x14ac:dyDescent="0.4">
      <c r="A1277" s="21"/>
      <c r="B1277" s="29">
        <f t="shared" si="20"/>
        <v>1268</v>
      </c>
      <c r="C1277" s="30"/>
      <c r="D1277" s="29"/>
      <c r="E1277" s="283"/>
      <c r="F1277" s="31"/>
      <c r="G1277" s="29"/>
      <c r="H1277" s="29"/>
      <c r="I1277" s="21"/>
      <c r="J1277" s="21"/>
      <c r="K1277" s="21"/>
      <c r="L1277" s="21"/>
    </row>
    <row r="1278" spans="1:12" ht="17.25" customHeight="1" x14ac:dyDescent="0.4">
      <c r="A1278" s="21"/>
      <c r="B1278" s="29">
        <f t="shared" si="20"/>
        <v>1269</v>
      </c>
      <c r="C1278" s="30"/>
      <c r="D1278" s="29"/>
      <c r="E1278" s="283"/>
      <c r="F1278" s="31"/>
      <c r="G1278" s="29"/>
      <c r="H1278" s="29"/>
      <c r="I1278" s="21"/>
      <c r="J1278" s="21"/>
      <c r="K1278" s="21"/>
      <c r="L1278" s="21"/>
    </row>
    <row r="1279" spans="1:12" ht="17.25" customHeight="1" x14ac:dyDescent="0.4">
      <c r="A1279" s="21"/>
      <c r="B1279" s="29">
        <f t="shared" si="20"/>
        <v>1270</v>
      </c>
      <c r="C1279" s="30"/>
      <c r="D1279" s="29"/>
      <c r="E1279" s="283"/>
      <c r="F1279" s="31"/>
      <c r="G1279" s="29"/>
      <c r="H1279" s="29"/>
      <c r="I1279" s="21"/>
      <c r="J1279" s="21"/>
      <c r="K1279" s="21"/>
      <c r="L1279" s="21"/>
    </row>
    <row r="1280" spans="1:12" ht="17.25" customHeight="1" x14ac:dyDescent="0.4">
      <c r="A1280" s="21"/>
      <c r="B1280" s="29">
        <f t="shared" si="20"/>
        <v>1271</v>
      </c>
      <c r="C1280" s="30"/>
      <c r="D1280" s="29"/>
      <c r="E1280" s="283"/>
      <c r="F1280" s="31"/>
      <c r="G1280" s="29"/>
      <c r="H1280" s="29"/>
      <c r="I1280" s="21"/>
      <c r="J1280" s="21"/>
      <c r="K1280" s="21"/>
      <c r="L1280" s="21"/>
    </row>
    <row r="1281" spans="1:12" ht="17.25" customHeight="1" x14ac:dyDescent="0.4">
      <c r="A1281" s="21"/>
      <c r="B1281" s="29">
        <f t="shared" si="20"/>
        <v>1272</v>
      </c>
      <c r="C1281" s="30"/>
      <c r="D1281" s="29"/>
      <c r="E1281" s="283"/>
      <c r="F1281" s="31"/>
      <c r="G1281" s="29"/>
      <c r="H1281" s="29"/>
      <c r="I1281" s="21"/>
      <c r="J1281" s="21"/>
      <c r="K1281" s="21"/>
      <c r="L1281" s="21"/>
    </row>
    <row r="1282" spans="1:12" ht="17.25" customHeight="1" x14ac:dyDescent="0.4">
      <c r="A1282" s="21"/>
      <c r="B1282" s="29">
        <f t="shared" si="20"/>
        <v>1273</v>
      </c>
      <c r="C1282" s="30"/>
      <c r="D1282" s="29"/>
      <c r="E1282" s="283"/>
      <c r="F1282" s="31"/>
      <c r="G1282" s="29"/>
      <c r="H1282" s="29"/>
      <c r="I1282" s="21"/>
      <c r="J1282" s="21"/>
      <c r="K1282" s="21"/>
      <c r="L1282" s="21"/>
    </row>
    <row r="1283" spans="1:12" ht="17.25" customHeight="1" x14ac:dyDescent="0.4">
      <c r="A1283" s="21"/>
      <c r="B1283" s="29">
        <f t="shared" si="20"/>
        <v>1274</v>
      </c>
      <c r="C1283" s="30"/>
      <c r="D1283" s="29"/>
      <c r="E1283" s="283"/>
      <c r="F1283" s="31"/>
      <c r="G1283" s="29"/>
      <c r="H1283" s="29"/>
      <c r="I1283" s="21"/>
      <c r="J1283" s="21"/>
      <c r="K1283" s="21"/>
      <c r="L1283" s="21"/>
    </row>
    <row r="1284" spans="1:12" ht="17.25" customHeight="1" x14ac:dyDescent="0.4">
      <c r="A1284" s="21"/>
      <c r="B1284" s="29">
        <f t="shared" si="20"/>
        <v>1275</v>
      </c>
      <c r="C1284" s="30"/>
      <c r="D1284" s="29"/>
      <c r="E1284" s="283"/>
      <c r="F1284" s="31"/>
      <c r="G1284" s="29"/>
      <c r="H1284" s="29"/>
      <c r="I1284" s="21"/>
      <c r="J1284" s="21"/>
      <c r="K1284" s="21"/>
      <c r="L1284" s="21"/>
    </row>
    <row r="1285" spans="1:12" ht="17.25" customHeight="1" x14ac:dyDescent="0.4">
      <c r="A1285" s="21"/>
      <c r="B1285" s="29">
        <f t="shared" si="20"/>
        <v>1276</v>
      </c>
      <c r="C1285" s="30"/>
      <c r="D1285" s="29"/>
      <c r="E1285" s="283"/>
      <c r="F1285" s="31"/>
      <c r="G1285" s="29"/>
      <c r="H1285" s="29"/>
      <c r="I1285" s="21"/>
      <c r="J1285" s="21"/>
      <c r="K1285" s="21"/>
      <c r="L1285" s="21"/>
    </row>
    <row r="1286" spans="1:12" ht="17.25" customHeight="1" x14ac:dyDescent="0.4">
      <c r="A1286" s="21"/>
      <c r="B1286" s="29">
        <f t="shared" si="20"/>
        <v>1277</v>
      </c>
      <c r="C1286" s="30"/>
      <c r="D1286" s="29"/>
      <c r="E1286" s="283"/>
      <c r="F1286" s="31"/>
      <c r="G1286" s="29"/>
      <c r="H1286" s="29"/>
      <c r="I1286" s="21"/>
      <c r="J1286" s="21"/>
      <c r="K1286" s="21"/>
      <c r="L1286" s="21"/>
    </row>
    <row r="1287" spans="1:12" ht="17.25" customHeight="1" x14ac:dyDescent="0.4">
      <c r="A1287" s="21"/>
      <c r="B1287" s="29">
        <f t="shared" si="20"/>
        <v>1278</v>
      </c>
      <c r="C1287" s="30"/>
      <c r="D1287" s="29"/>
      <c r="E1287" s="283"/>
      <c r="F1287" s="31"/>
      <c r="G1287" s="29"/>
      <c r="H1287" s="29"/>
      <c r="I1287" s="21"/>
      <c r="J1287" s="21"/>
      <c r="K1287" s="21"/>
      <c r="L1287" s="21"/>
    </row>
    <row r="1288" spans="1:12" ht="17.25" customHeight="1" x14ac:dyDescent="0.4">
      <c r="A1288" s="21"/>
      <c r="B1288" s="29">
        <f t="shared" si="20"/>
        <v>1279</v>
      </c>
      <c r="C1288" s="30"/>
      <c r="D1288" s="29"/>
      <c r="E1288" s="283"/>
      <c r="F1288" s="31"/>
      <c r="G1288" s="29"/>
      <c r="H1288" s="29"/>
      <c r="I1288" s="21"/>
      <c r="J1288" s="21"/>
      <c r="K1288" s="21"/>
      <c r="L1288" s="21"/>
    </row>
    <row r="1289" spans="1:12" ht="17.25" customHeight="1" x14ac:dyDescent="0.4">
      <c r="A1289" s="21"/>
      <c r="B1289" s="29">
        <f t="shared" si="20"/>
        <v>1280</v>
      </c>
      <c r="C1289" s="30"/>
      <c r="D1289" s="29"/>
      <c r="E1289" s="283"/>
      <c r="F1289" s="31"/>
      <c r="G1289" s="29"/>
      <c r="H1289" s="29"/>
      <c r="I1289" s="21"/>
      <c r="J1289" s="21"/>
      <c r="K1289" s="21"/>
      <c r="L1289" s="21"/>
    </row>
    <row r="1290" spans="1:12" ht="17.25" customHeight="1" x14ac:dyDescent="0.4">
      <c r="A1290" s="21"/>
      <c r="B1290" s="29">
        <f t="shared" ref="B1290:B1353" si="21">ROW(A1281)</f>
        <v>1281</v>
      </c>
      <c r="C1290" s="30"/>
      <c r="D1290" s="29"/>
      <c r="E1290" s="283"/>
      <c r="F1290" s="31"/>
      <c r="G1290" s="29"/>
      <c r="H1290" s="29"/>
      <c r="I1290" s="21"/>
      <c r="J1290" s="21"/>
      <c r="K1290" s="21"/>
      <c r="L1290" s="21"/>
    </row>
    <row r="1291" spans="1:12" ht="17.25" customHeight="1" x14ac:dyDescent="0.4">
      <c r="A1291" s="21"/>
      <c r="B1291" s="29">
        <f t="shared" si="21"/>
        <v>1282</v>
      </c>
      <c r="C1291" s="30"/>
      <c r="D1291" s="29"/>
      <c r="E1291" s="283"/>
      <c r="F1291" s="31"/>
      <c r="G1291" s="29"/>
      <c r="H1291" s="29"/>
      <c r="I1291" s="21"/>
      <c r="J1291" s="21"/>
      <c r="K1291" s="21"/>
      <c r="L1291" s="21"/>
    </row>
    <row r="1292" spans="1:12" ht="17.25" customHeight="1" x14ac:dyDescent="0.4">
      <c r="A1292" s="21"/>
      <c r="B1292" s="29">
        <f t="shared" si="21"/>
        <v>1283</v>
      </c>
      <c r="C1292" s="30"/>
      <c r="D1292" s="29"/>
      <c r="E1292" s="283"/>
      <c r="F1292" s="31"/>
      <c r="G1292" s="29"/>
      <c r="H1292" s="29"/>
      <c r="I1292" s="21"/>
      <c r="J1292" s="21"/>
      <c r="K1292" s="21"/>
      <c r="L1292" s="21"/>
    </row>
    <row r="1293" spans="1:12" ht="17.25" customHeight="1" x14ac:dyDescent="0.4">
      <c r="A1293" s="21"/>
      <c r="B1293" s="29">
        <f t="shared" si="21"/>
        <v>1284</v>
      </c>
      <c r="C1293" s="30"/>
      <c r="D1293" s="29"/>
      <c r="E1293" s="283"/>
      <c r="F1293" s="31"/>
      <c r="G1293" s="29"/>
      <c r="H1293" s="29"/>
      <c r="I1293" s="21"/>
      <c r="J1293" s="21"/>
      <c r="K1293" s="21"/>
      <c r="L1293" s="21"/>
    </row>
    <row r="1294" spans="1:12" ht="17.25" customHeight="1" x14ac:dyDescent="0.4">
      <c r="A1294" s="21"/>
      <c r="B1294" s="29">
        <f t="shared" si="21"/>
        <v>1285</v>
      </c>
      <c r="C1294" s="30"/>
      <c r="D1294" s="29"/>
      <c r="E1294" s="283"/>
      <c r="F1294" s="31"/>
      <c r="G1294" s="29"/>
      <c r="H1294" s="29"/>
      <c r="I1294" s="21"/>
      <c r="J1294" s="21"/>
      <c r="K1294" s="21"/>
      <c r="L1294" s="21"/>
    </row>
    <row r="1295" spans="1:12" ht="17.25" customHeight="1" x14ac:dyDescent="0.4">
      <c r="A1295" s="21"/>
      <c r="B1295" s="29">
        <f t="shared" si="21"/>
        <v>1286</v>
      </c>
      <c r="C1295" s="30"/>
      <c r="D1295" s="29"/>
      <c r="E1295" s="283"/>
      <c r="F1295" s="31"/>
      <c r="G1295" s="29"/>
      <c r="H1295" s="29"/>
      <c r="I1295" s="21"/>
      <c r="J1295" s="21"/>
      <c r="K1295" s="21"/>
      <c r="L1295" s="21"/>
    </row>
    <row r="1296" spans="1:12" ht="17.25" customHeight="1" x14ac:dyDescent="0.4">
      <c r="A1296" s="21"/>
      <c r="B1296" s="29">
        <f t="shared" si="21"/>
        <v>1287</v>
      </c>
      <c r="C1296" s="30"/>
      <c r="D1296" s="29"/>
      <c r="E1296" s="283"/>
      <c r="F1296" s="31"/>
      <c r="G1296" s="29"/>
      <c r="H1296" s="29"/>
      <c r="I1296" s="21"/>
      <c r="J1296" s="21"/>
      <c r="K1296" s="21"/>
      <c r="L1296" s="21"/>
    </row>
    <row r="1297" spans="1:12" ht="17.25" customHeight="1" x14ac:dyDescent="0.4">
      <c r="A1297" s="21"/>
      <c r="B1297" s="29">
        <f t="shared" si="21"/>
        <v>1288</v>
      </c>
      <c r="C1297" s="30"/>
      <c r="D1297" s="29"/>
      <c r="E1297" s="283"/>
      <c r="F1297" s="31"/>
      <c r="G1297" s="29"/>
      <c r="H1297" s="29"/>
      <c r="I1297" s="21"/>
      <c r="J1297" s="21"/>
      <c r="K1297" s="21"/>
      <c r="L1297" s="21"/>
    </row>
    <row r="1298" spans="1:12" ht="17.25" customHeight="1" x14ac:dyDescent="0.4">
      <c r="A1298" s="21"/>
      <c r="B1298" s="29">
        <f t="shared" si="21"/>
        <v>1289</v>
      </c>
      <c r="C1298" s="30"/>
      <c r="D1298" s="29"/>
      <c r="E1298" s="283"/>
      <c r="F1298" s="31"/>
      <c r="G1298" s="29"/>
      <c r="H1298" s="29"/>
      <c r="I1298" s="21"/>
      <c r="J1298" s="21"/>
      <c r="K1298" s="21"/>
      <c r="L1298" s="21"/>
    </row>
    <row r="1299" spans="1:12" ht="17.25" customHeight="1" x14ac:dyDescent="0.4">
      <c r="A1299" s="21"/>
      <c r="B1299" s="29">
        <f t="shared" si="21"/>
        <v>1290</v>
      </c>
      <c r="C1299" s="30"/>
      <c r="D1299" s="29"/>
      <c r="E1299" s="283"/>
      <c r="F1299" s="31"/>
      <c r="G1299" s="29"/>
      <c r="H1299" s="29"/>
      <c r="I1299" s="21"/>
      <c r="J1299" s="21"/>
      <c r="K1299" s="21"/>
      <c r="L1299" s="21"/>
    </row>
    <row r="1300" spans="1:12" ht="17.25" customHeight="1" x14ac:dyDescent="0.4">
      <c r="A1300" s="21"/>
      <c r="B1300" s="29">
        <f t="shared" si="21"/>
        <v>1291</v>
      </c>
      <c r="C1300" s="30"/>
      <c r="D1300" s="29"/>
      <c r="E1300" s="283"/>
      <c r="F1300" s="31"/>
      <c r="G1300" s="29"/>
      <c r="H1300" s="29"/>
      <c r="I1300" s="21"/>
      <c r="J1300" s="21"/>
      <c r="K1300" s="21"/>
      <c r="L1300" s="21"/>
    </row>
    <row r="1301" spans="1:12" ht="17.25" customHeight="1" x14ac:dyDescent="0.4">
      <c r="A1301" s="21"/>
      <c r="B1301" s="29">
        <f t="shared" si="21"/>
        <v>1292</v>
      </c>
      <c r="C1301" s="30"/>
      <c r="D1301" s="29"/>
      <c r="E1301" s="283"/>
      <c r="F1301" s="31"/>
      <c r="G1301" s="29"/>
      <c r="H1301" s="29"/>
      <c r="I1301" s="21"/>
      <c r="J1301" s="21"/>
      <c r="K1301" s="21"/>
      <c r="L1301" s="21"/>
    </row>
    <row r="1302" spans="1:12" ht="17.25" customHeight="1" x14ac:dyDescent="0.4">
      <c r="A1302" s="21"/>
      <c r="B1302" s="29">
        <f t="shared" si="21"/>
        <v>1293</v>
      </c>
      <c r="C1302" s="30"/>
      <c r="D1302" s="29"/>
      <c r="E1302" s="283"/>
      <c r="F1302" s="31"/>
      <c r="G1302" s="29"/>
      <c r="H1302" s="29"/>
      <c r="I1302" s="21"/>
      <c r="J1302" s="21"/>
      <c r="K1302" s="21"/>
      <c r="L1302" s="21"/>
    </row>
    <row r="1303" spans="1:12" ht="17.25" customHeight="1" x14ac:dyDescent="0.4">
      <c r="A1303" s="21"/>
      <c r="B1303" s="29">
        <f t="shared" si="21"/>
        <v>1294</v>
      </c>
      <c r="C1303" s="30"/>
      <c r="D1303" s="29"/>
      <c r="E1303" s="283"/>
      <c r="F1303" s="31"/>
      <c r="G1303" s="29"/>
      <c r="H1303" s="29"/>
      <c r="I1303" s="21"/>
      <c r="J1303" s="21"/>
      <c r="K1303" s="21"/>
      <c r="L1303" s="21"/>
    </row>
    <row r="1304" spans="1:12" ht="17.25" customHeight="1" x14ac:dyDescent="0.4">
      <c r="A1304" s="21"/>
      <c r="B1304" s="29">
        <f t="shared" si="21"/>
        <v>1295</v>
      </c>
      <c r="C1304" s="30"/>
      <c r="D1304" s="29"/>
      <c r="E1304" s="283"/>
      <c r="F1304" s="31"/>
      <c r="G1304" s="29"/>
      <c r="H1304" s="29"/>
      <c r="I1304" s="21"/>
      <c r="J1304" s="21"/>
      <c r="K1304" s="21"/>
      <c r="L1304" s="21"/>
    </row>
    <row r="1305" spans="1:12" ht="17.25" customHeight="1" x14ac:dyDescent="0.4">
      <c r="A1305" s="21"/>
      <c r="B1305" s="29">
        <f t="shared" si="21"/>
        <v>1296</v>
      </c>
      <c r="C1305" s="30"/>
      <c r="D1305" s="29"/>
      <c r="E1305" s="283"/>
      <c r="F1305" s="31"/>
      <c r="G1305" s="29"/>
      <c r="H1305" s="29"/>
      <c r="I1305" s="21"/>
      <c r="J1305" s="21"/>
      <c r="K1305" s="21"/>
      <c r="L1305" s="21"/>
    </row>
    <row r="1306" spans="1:12" ht="17.25" customHeight="1" x14ac:dyDescent="0.4">
      <c r="A1306" s="21"/>
      <c r="B1306" s="29">
        <f t="shared" si="21"/>
        <v>1297</v>
      </c>
      <c r="C1306" s="30"/>
      <c r="D1306" s="29"/>
      <c r="E1306" s="283"/>
      <c r="F1306" s="31"/>
      <c r="G1306" s="29"/>
      <c r="H1306" s="29"/>
      <c r="I1306" s="21"/>
      <c r="J1306" s="21"/>
      <c r="K1306" s="21"/>
      <c r="L1306" s="21"/>
    </row>
    <row r="1307" spans="1:12" ht="17.25" customHeight="1" x14ac:dyDescent="0.4">
      <c r="A1307" s="21"/>
      <c r="B1307" s="29">
        <f t="shared" si="21"/>
        <v>1298</v>
      </c>
      <c r="C1307" s="30"/>
      <c r="D1307" s="29"/>
      <c r="E1307" s="283"/>
      <c r="F1307" s="31"/>
      <c r="G1307" s="29"/>
      <c r="H1307" s="29"/>
      <c r="I1307" s="21"/>
      <c r="J1307" s="21"/>
      <c r="K1307" s="21"/>
      <c r="L1307" s="21"/>
    </row>
    <row r="1308" spans="1:12" ht="17.25" customHeight="1" x14ac:dyDescent="0.4">
      <c r="A1308" s="21"/>
      <c r="B1308" s="29">
        <f t="shared" si="21"/>
        <v>1299</v>
      </c>
      <c r="C1308" s="30"/>
      <c r="D1308" s="29"/>
      <c r="E1308" s="283"/>
      <c r="F1308" s="31"/>
      <c r="G1308" s="29"/>
      <c r="H1308" s="29"/>
      <c r="I1308" s="21"/>
      <c r="J1308" s="21"/>
      <c r="K1308" s="21"/>
      <c r="L1308" s="21"/>
    </row>
    <row r="1309" spans="1:12" ht="17.25" customHeight="1" x14ac:dyDescent="0.4">
      <c r="A1309" s="21"/>
      <c r="B1309" s="29">
        <f t="shared" si="21"/>
        <v>1300</v>
      </c>
      <c r="C1309" s="30"/>
      <c r="D1309" s="29"/>
      <c r="E1309" s="283"/>
      <c r="F1309" s="31"/>
      <c r="G1309" s="29"/>
      <c r="H1309" s="29"/>
      <c r="I1309" s="21"/>
      <c r="J1309" s="21"/>
      <c r="K1309" s="21"/>
      <c r="L1309" s="21"/>
    </row>
    <row r="1310" spans="1:12" ht="17.25" customHeight="1" x14ac:dyDescent="0.4">
      <c r="A1310" s="21"/>
      <c r="B1310" s="29">
        <f t="shared" si="21"/>
        <v>1301</v>
      </c>
      <c r="C1310" s="30"/>
      <c r="D1310" s="29"/>
      <c r="E1310" s="283"/>
      <c r="F1310" s="31"/>
      <c r="G1310" s="29"/>
      <c r="H1310" s="29"/>
      <c r="I1310" s="21"/>
      <c r="J1310" s="21"/>
      <c r="K1310" s="21"/>
      <c r="L1310" s="21"/>
    </row>
    <row r="1311" spans="1:12" ht="17.25" customHeight="1" x14ac:dyDescent="0.4">
      <c r="A1311" s="21"/>
      <c r="B1311" s="29">
        <f t="shared" si="21"/>
        <v>1302</v>
      </c>
      <c r="C1311" s="30"/>
      <c r="D1311" s="29"/>
      <c r="E1311" s="283"/>
      <c r="F1311" s="31"/>
      <c r="G1311" s="29"/>
      <c r="H1311" s="29"/>
      <c r="I1311" s="21"/>
      <c r="J1311" s="21"/>
      <c r="K1311" s="21"/>
      <c r="L1311" s="21"/>
    </row>
    <row r="1312" spans="1:12" ht="17.25" customHeight="1" x14ac:dyDescent="0.4">
      <c r="A1312" s="21"/>
      <c r="B1312" s="29">
        <f t="shared" si="21"/>
        <v>1303</v>
      </c>
      <c r="C1312" s="30"/>
      <c r="D1312" s="29"/>
      <c r="E1312" s="283"/>
      <c r="F1312" s="31"/>
      <c r="G1312" s="29"/>
      <c r="H1312" s="29"/>
      <c r="I1312" s="21"/>
      <c r="J1312" s="21"/>
      <c r="K1312" s="21"/>
      <c r="L1312" s="21"/>
    </row>
    <row r="1313" spans="1:12" ht="17.25" customHeight="1" x14ac:dyDescent="0.4">
      <c r="A1313" s="21"/>
      <c r="B1313" s="29">
        <f t="shared" si="21"/>
        <v>1304</v>
      </c>
      <c r="C1313" s="30"/>
      <c r="D1313" s="29"/>
      <c r="E1313" s="283"/>
      <c r="F1313" s="31"/>
      <c r="G1313" s="29"/>
      <c r="H1313" s="29"/>
      <c r="I1313" s="21"/>
      <c r="J1313" s="21"/>
      <c r="K1313" s="21"/>
      <c r="L1313" s="21"/>
    </row>
    <row r="1314" spans="1:12" ht="17.25" customHeight="1" x14ac:dyDescent="0.4">
      <c r="A1314" s="21"/>
      <c r="B1314" s="29">
        <f t="shared" si="21"/>
        <v>1305</v>
      </c>
      <c r="C1314" s="30"/>
      <c r="D1314" s="29"/>
      <c r="E1314" s="283"/>
      <c r="F1314" s="31"/>
      <c r="G1314" s="29"/>
      <c r="H1314" s="29"/>
      <c r="I1314" s="21"/>
      <c r="J1314" s="21"/>
      <c r="K1314" s="21"/>
      <c r="L1314" s="21"/>
    </row>
    <row r="1315" spans="1:12" ht="17.25" customHeight="1" x14ac:dyDescent="0.4">
      <c r="A1315" s="21"/>
      <c r="B1315" s="29">
        <f t="shared" si="21"/>
        <v>1306</v>
      </c>
      <c r="C1315" s="30"/>
      <c r="D1315" s="29"/>
      <c r="E1315" s="283"/>
      <c r="F1315" s="31"/>
      <c r="G1315" s="29"/>
      <c r="H1315" s="29"/>
      <c r="I1315" s="21"/>
      <c r="J1315" s="21"/>
      <c r="K1315" s="21"/>
      <c r="L1315" s="21"/>
    </row>
    <row r="1316" spans="1:12" ht="17.25" customHeight="1" x14ac:dyDescent="0.4">
      <c r="A1316" s="21"/>
      <c r="B1316" s="29">
        <f t="shared" si="21"/>
        <v>1307</v>
      </c>
      <c r="C1316" s="30"/>
      <c r="D1316" s="29"/>
      <c r="E1316" s="283"/>
      <c r="F1316" s="31"/>
      <c r="G1316" s="29"/>
      <c r="H1316" s="29"/>
      <c r="I1316" s="21"/>
      <c r="J1316" s="21"/>
      <c r="K1316" s="21"/>
      <c r="L1316" s="21"/>
    </row>
    <row r="1317" spans="1:12" ht="17.25" customHeight="1" x14ac:dyDescent="0.4">
      <c r="A1317" s="21"/>
      <c r="B1317" s="29">
        <f t="shared" si="21"/>
        <v>1308</v>
      </c>
      <c r="C1317" s="30"/>
      <c r="D1317" s="29"/>
      <c r="E1317" s="283"/>
      <c r="F1317" s="31"/>
      <c r="G1317" s="29"/>
      <c r="H1317" s="29"/>
      <c r="I1317" s="21"/>
      <c r="J1317" s="21"/>
      <c r="K1317" s="21"/>
      <c r="L1317" s="21"/>
    </row>
    <row r="1318" spans="1:12" ht="17.25" customHeight="1" x14ac:dyDescent="0.4">
      <c r="A1318" s="21"/>
      <c r="B1318" s="29">
        <f t="shared" si="21"/>
        <v>1309</v>
      </c>
      <c r="C1318" s="30"/>
      <c r="D1318" s="29"/>
      <c r="E1318" s="283"/>
      <c r="F1318" s="31"/>
      <c r="G1318" s="29"/>
      <c r="H1318" s="29"/>
      <c r="I1318" s="21"/>
      <c r="J1318" s="21"/>
      <c r="K1318" s="21"/>
      <c r="L1318" s="21"/>
    </row>
    <row r="1319" spans="1:12" ht="17.25" customHeight="1" x14ac:dyDescent="0.4">
      <c r="A1319" s="21"/>
      <c r="B1319" s="29">
        <f t="shared" si="21"/>
        <v>1310</v>
      </c>
      <c r="C1319" s="30"/>
      <c r="D1319" s="29"/>
      <c r="E1319" s="283"/>
      <c r="F1319" s="31"/>
      <c r="G1319" s="29"/>
      <c r="H1319" s="29"/>
      <c r="I1319" s="21"/>
      <c r="J1319" s="21"/>
      <c r="K1319" s="21"/>
      <c r="L1319" s="21"/>
    </row>
    <row r="1320" spans="1:12" ht="17.25" customHeight="1" x14ac:dyDescent="0.4">
      <c r="A1320" s="21"/>
      <c r="B1320" s="29">
        <f t="shared" si="21"/>
        <v>1311</v>
      </c>
      <c r="C1320" s="30"/>
      <c r="D1320" s="29"/>
      <c r="E1320" s="283"/>
      <c r="F1320" s="31"/>
      <c r="G1320" s="29"/>
      <c r="H1320" s="29"/>
      <c r="I1320" s="21"/>
      <c r="J1320" s="21"/>
      <c r="K1320" s="21"/>
      <c r="L1320" s="21"/>
    </row>
    <row r="1321" spans="1:12" ht="17.25" customHeight="1" x14ac:dyDescent="0.4">
      <c r="A1321" s="21"/>
      <c r="B1321" s="29">
        <f t="shared" si="21"/>
        <v>1312</v>
      </c>
      <c r="C1321" s="30"/>
      <c r="D1321" s="29"/>
      <c r="E1321" s="283"/>
      <c r="F1321" s="31"/>
      <c r="G1321" s="29"/>
      <c r="H1321" s="29"/>
      <c r="I1321" s="21"/>
      <c r="J1321" s="21"/>
      <c r="K1321" s="21"/>
      <c r="L1321" s="21"/>
    </row>
    <row r="1322" spans="1:12" ht="17.25" customHeight="1" x14ac:dyDescent="0.4">
      <c r="A1322" s="21"/>
      <c r="B1322" s="29">
        <f t="shared" si="21"/>
        <v>1313</v>
      </c>
      <c r="C1322" s="30"/>
      <c r="D1322" s="29"/>
      <c r="E1322" s="283"/>
      <c r="F1322" s="31"/>
      <c r="G1322" s="29"/>
      <c r="H1322" s="29"/>
      <c r="I1322" s="21"/>
      <c r="J1322" s="21"/>
      <c r="K1322" s="21"/>
      <c r="L1322" s="21"/>
    </row>
    <row r="1323" spans="1:12" ht="17.25" customHeight="1" x14ac:dyDescent="0.4">
      <c r="A1323" s="21"/>
      <c r="B1323" s="29">
        <f t="shared" si="21"/>
        <v>1314</v>
      </c>
      <c r="C1323" s="30"/>
      <c r="D1323" s="29"/>
      <c r="E1323" s="283"/>
      <c r="F1323" s="31"/>
      <c r="G1323" s="29"/>
      <c r="H1323" s="29"/>
      <c r="I1323" s="21"/>
      <c r="J1323" s="21"/>
      <c r="K1323" s="21"/>
      <c r="L1323" s="21"/>
    </row>
    <row r="1324" spans="1:12" ht="17.25" customHeight="1" x14ac:dyDescent="0.4">
      <c r="A1324" s="21"/>
      <c r="B1324" s="29">
        <f t="shared" si="21"/>
        <v>1315</v>
      </c>
      <c r="C1324" s="30"/>
      <c r="D1324" s="29"/>
      <c r="E1324" s="283"/>
      <c r="F1324" s="31"/>
      <c r="G1324" s="29"/>
      <c r="H1324" s="29"/>
      <c r="I1324" s="21"/>
      <c r="J1324" s="21"/>
      <c r="K1324" s="21"/>
      <c r="L1324" s="21"/>
    </row>
    <row r="1325" spans="1:12" ht="17.25" customHeight="1" x14ac:dyDescent="0.4">
      <c r="A1325" s="21"/>
      <c r="B1325" s="29">
        <f t="shared" si="21"/>
        <v>1316</v>
      </c>
      <c r="C1325" s="30"/>
      <c r="D1325" s="29"/>
      <c r="E1325" s="283"/>
      <c r="F1325" s="31"/>
      <c r="G1325" s="29"/>
      <c r="H1325" s="29"/>
      <c r="I1325" s="21"/>
      <c r="J1325" s="21"/>
      <c r="K1325" s="21"/>
      <c r="L1325" s="21"/>
    </row>
    <row r="1326" spans="1:12" ht="17.25" customHeight="1" x14ac:dyDescent="0.4">
      <c r="A1326" s="21"/>
      <c r="B1326" s="29">
        <f t="shared" si="21"/>
        <v>1317</v>
      </c>
      <c r="C1326" s="30"/>
      <c r="D1326" s="29"/>
      <c r="E1326" s="283"/>
      <c r="F1326" s="31"/>
      <c r="G1326" s="29"/>
      <c r="H1326" s="29"/>
      <c r="I1326" s="21"/>
      <c r="J1326" s="21"/>
      <c r="K1326" s="21"/>
      <c r="L1326" s="21"/>
    </row>
    <row r="1327" spans="1:12" ht="17.25" customHeight="1" x14ac:dyDescent="0.4">
      <c r="A1327" s="21"/>
      <c r="B1327" s="29">
        <f t="shared" si="21"/>
        <v>1318</v>
      </c>
      <c r="C1327" s="30"/>
      <c r="D1327" s="29"/>
      <c r="E1327" s="283"/>
      <c r="F1327" s="31"/>
      <c r="G1327" s="29"/>
      <c r="H1327" s="29"/>
      <c r="I1327" s="21"/>
      <c r="J1327" s="21"/>
      <c r="K1327" s="21"/>
      <c r="L1327" s="21"/>
    </row>
    <row r="1328" spans="1:12" ht="17.25" customHeight="1" x14ac:dyDescent="0.4">
      <c r="A1328" s="21"/>
      <c r="B1328" s="29">
        <f t="shared" si="21"/>
        <v>1319</v>
      </c>
      <c r="C1328" s="30"/>
      <c r="D1328" s="29"/>
      <c r="E1328" s="283"/>
      <c r="F1328" s="31"/>
      <c r="G1328" s="29"/>
      <c r="H1328" s="29"/>
      <c r="I1328" s="21"/>
      <c r="J1328" s="21"/>
      <c r="K1328" s="21"/>
      <c r="L1328" s="21"/>
    </row>
    <row r="1329" spans="1:12" ht="17.25" customHeight="1" x14ac:dyDescent="0.4">
      <c r="A1329" s="21"/>
      <c r="B1329" s="29">
        <f t="shared" si="21"/>
        <v>1320</v>
      </c>
      <c r="C1329" s="30"/>
      <c r="D1329" s="29"/>
      <c r="E1329" s="283"/>
      <c r="F1329" s="31"/>
      <c r="G1329" s="29"/>
      <c r="H1329" s="29"/>
      <c r="I1329" s="21"/>
      <c r="J1329" s="21"/>
      <c r="K1329" s="21"/>
      <c r="L1329" s="21"/>
    </row>
    <row r="1330" spans="1:12" ht="17.25" customHeight="1" x14ac:dyDescent="0.4">
      <c r="A1330" s="21"/>
      <c r="B1330" s="29">
        <f t="shared" si="21"/>
        <v>1321</v>
      </c>
      <c r="C1330" s="30"/>
      <c r="D1330" s="29"/>
      <c r="E1330" s="283"/>
      <c r="F1330" s="31"/>
      <c r="G1330" s="29"/>
      <c r="H1330" s="29"/>
      <c r="I1330" s="21"/>
      <c r="J1330" s="21"/>
      <c r="K1330" s="21"/>
      <c r="L1330" s="21"/>
    </row>
    <row r="1331" spans="1:12" ht="17.25" customHeight="1" x14ac:dyDescent="0.4">
      <c r="A1331" s="21"/>
      <c r="B1331" s="29">
        <f t="shared" si="21"/>
        <v>1322</v>
      </c>
      <c r="C1331" s="30"/>
      <c r="D1331" s="29"/>
      <c r="E1331" s="283"/>
      <c r="F1331" s="31"/>
      <c r="G1331" s="29"/>
      <c r="H1331" s="29"/>
      <c r="I1331" s="21"/>
      <c r="J1331" s="21"/>
      <c r="K1331" s="21"/>
      <c r="L1331" s="21"/>
    </row>
    <row r="1332" spans="1:12" ht="17.25" customHeight="1" x14ac:dyDescent="0.4">
      <c r="A1332" s="21"/>
      <c r="B1332" s="29">
        <f t="shared" si="21"/>
        <v>1323</v>
      </c>
      <c r="C1332" s="30"/>
      <c r="D1332" s="29"/>
      <c r="E1332" s="283"/>
      <c r="F1332" s="31"/>
      <c r="G1332" s="29"/>
      <c r="H1332" s="29"/>
      <c r="I1332" s="21"/>
      <c r="J1332" s="21"/>
      <c r="K1332" s="21"/>
      <c r="L1332" s="21"/>
    </row>
    <row r="1333" spans="1:12" ht="17.25" customHeight="1" x14ac:dyDescent="0.4">
      <c r="A1333" s="21"/>
      <c r="B1333" s="29">
        <f t="shared" si="21"/>
        <v>1324</v>
      </c>
      <c r="C1333" s="30"/>
      <c r="D1333" s="29"/>
      <c r="E1333" s="283"/>
      <c r="F1333" s="31"/>
      <c r="G1333" s="29"/>
      <c r="H1333" s="29"/>
      <c r="I1333" s="21"/>
      <c r="J1333" s="21"/>
      <c r="K1333" s="21"/>
      <c r="L1333" s="21"/>
    </row>
    <row r="1334" spans="1:12" ht="17.25" customHeight="1" x14ac:dyDescent="0.4">
      <c r="A1334" s="21"/>
      <c r="B1334" s="29">
        <f t="shared" si="21"/>
        <v>1325</v>
      </c>
      <c r="C1334" s="30"/>
      <c r="D1334" s="29"/>
      <c r="E1334" s="283"/>
      <c r="F1334" s="31"/>
      <c r="G1334" s="29"/>
      <c r="H1334" s="29"/>
      <c r="I1334" s="21"/>
      <c r="J1334" s="21"/>
      <c r="K1334" s="21"/>
      <c r="L1334" s="21"/>
    </row>
    <row r="1335" spans="1:12" ht="17.25" customHeight="1" x14ac:dyDescent="0.4">
      <c r="A1335" s="21"/>
      <c r="B1335" s="29">
        <f t="shared" si="21"/>
        <v>1326</v>
      </c>
      <c r="C1335" s="30"/>
      <c r="D1335" s="29"/>
      <c r="E1335" s="283"/>
      <c r="F1335" s="31"/>
      <c r="G1335" s="29"/>
      <c r="H1335" s="29"/>
      <c r="I1335" s="21"/>
      <c r="J1335" s="21"/>
      <c r="K1335" s="21"/>
      <c r="L1335" s="21"/>
    </row>
    <row r="1336" spans="1:12" ht="17.25" customHeight="1" x14ac:dyDescent="0.4">
      <c r="A1336" s="21"/>
      <c r="B1336" s="29">
        <f t="shared" si="21"/>
        <v>1327</v>
      </c>
      <c r="C1336" s="30"/>
      <c r="D1336" s="29"/>
      <c r="E1336" s="283"/>
      <c r="F1336" s="31"/>
      <c r="G1336" s="29"/>
      <c r="H1336" s="29"/>
      <c r="I1336" s="21"/>
      <c r="J1336" s="21"/>
      <c r="K1336" s="21"/>
      <c r="L1336" s="21"/>
    </row>
    <row r="1337" spans="1:12" ht="17.25" customHeight="1" x14ac:dyDescent="0.4">
      <c r="A1337" s="21"/>
      <c r="B1337" s="29">
        <f t="shared" si="21"/>
        <v>1328</v>
      </c>
      <c r="C1337" s="30"/>
      <c r="D1337" s="29"/>
      <c r="E1337" s="283"/>
      <c r="F1337" s="31"/>
      <c r="G1337" s="29"/>
      <c r="H1337" s="29"/>
      <c r="I1337" s="21"/>
      <c r="J1337" s="21"/>
      <c r="K1337" s="21"/>
      <c r="L1337" s="21"/>
    </row>
    <row r="1338" spans="1:12" ht="17.25" customHeight="1" x14ac:dyDescent="0.4">
      <c r="A1338" s="21"/>
      <c r="B1338" s="29">
        <f t="shared" si="21"/>
        <v>1329</v>
      </c>
      <c r="C1338" s="30"/>
      <c r="D1338" s="29"/>
      <c r="E1338" s="283"/>
      <c r="F1338" s="31"/>
      <c r="G1338" s="29"/>
      <c r="H1338" s="29"/>
      <c r="I1338" s="21"/>
      <c r="J1338" s="21"/>
      <c r="K1338" s="21"/>
      <c r="L1338" s="21"/>
    </row>
    <row r="1339" spans="1:12" ht="17.25" customHeight="1" x14ac:dyDescent="0.4">
      <c r="A1339" s="21"/>
      <c r="B1339" s="29">
        <f t="shared" si="21"/>
        <v>1330</v>
      </c>
      <c r="C1339" s="30"/>
      <c r="D1339" s="29"/>
      <c r="E1339" s="283"/>
      <c r="F1339" s="31"/>
      <c r="G1339" s="29"/>
      <c r="H1339" s="29"/>
      <c r="I1339" s="21"/>
      <c r="J1339" s="21"/>
      <c r="K1339" s="21"/>
      <c r="L1339" s="21"/>
    </row>
    <row r="1340" spans="1:12" ht="17.25" customHeight="1" x14ac:dyDescent="0.4">
      <c r="A1340" s="21"/>
      <c r="B1340" s="29">
        <f t="shared" si="21"/>
        <v>1331</v>
      </c>
      <c r="C1340" s="30"/>
      <c r="D1340" s="29"/>
      <c r="E1340" s="283"/>
      <c r="F1340" s="31"/>
      <c r="G1340" s="29"/>
      <c r="H1340" s="29"/>
      <c r="I1340" s="21"/>
      <c r="J1340" s="21"/>
      <c r="K1340" s="21"/>
      <c r="L1340" s="21"/>
    </row>
    <row r="1341" spans="1:12" ht="17.25" customHeight="1" x14ac:dyDescent="0.4">
      <c r="A1341" s="21"/>
      <c r="B1341" s="29">
        <f t="shared" si="21"/>
        <v>1332</v>
      </c>
      <c r="C1341" s="30"/>
      <c r="D1341" s="29"/>
      <c r="E1341" s="283"/>
      <c r="F1341" s="31"/>
      <c r="G1341" s="29"/>
      <c r="H1341" s="29"/>
      <c r="I1341" s="21"/>
      <c r="J1341" s="21"/>
      <c r="K1341" s="21"/>
      <c r="L1341" s="21"/>
    </row>
    <row r="1342" spans="1:12" ht="17.25" customHeight="1" x14ac:dyDescent="0.4">
      <c r="A1342" s="21"/>
      <c r="B1342" s="29">
        <f t="shared" si="21"/>
        <v>1333</v>
      </c>
      <c r="C1342" s="30"/>
      <c r="D1342" s="29"/>
      <c r="E1342" s="283"/>
      <c r="F1342" s="31"/>
      <c r="G1342" s="29"/>
      <c r="H1342" s="29"/>
      <c r="I1342" s="21"/>
      <c r="J1342" s="21"/>
      <c r="K1342" s="21"/>
      <c r="L1342" s="21"/>
    </row>
    <row r="1343" spans="1:12" ht="17.25" customHeight="1" x14ac:dyDescent="0.4">
      <c r="A1343" s="21"/>
      <c r="B1343" s="29">
        <f t="shared" si="21"/>
        <v>1334</v>
      </c>
      <c r="C1343" s="30"/>
      <c r="D1343" s="29"/>
      <c r="E1343" s="283"/>
      <c r="F1343" s="31"/>
      <c r="G1343" s="29"/>
      <c r="H1343" s="29"/>
      <c r="I1343" s="21"/>
      <c r="J1343" s="21"/>
      <c r="K1343" s="21"/>
      <c r="L1343" s="21"/>
    </row>
    <row r="1344" spans="1:12" ht="17.25" customHeight="1" x14ac:dyDescent="0.4">
      <c r="A1344" s="21"/>
      <c r="B1344" s="29">
        <f t="shared" si="21"/>
        <v>1335</v>
      </c>
      <c r="C1344" s="30"/>
      <c r="D1344" s="29"/>
      <c r="E1344" s="283"/>
      <c r="F1344" s="31"/>
      <c r="G1344" s="29"/>
      <c r="H1344" s="29"/>
      <c r="I1344" s="21"/>
      <c r="J1344" s="21"/>
      <c r="K1344" s="21"/>
      <c r="L1344" s="21"/>
    </row>
    <row r="1345" spans="1:12" ht="17.25" customHeight="1" x14ac:dyDescent="0.4">
      <c r="A1345" s="21"/>
      <c r="B1345" s="29">
        <f t="shared" si="21"/>
        <v>1336</v>
      </c>
      <c r="C1345" s="30"/>
      <c r="D1345" s="29"/>
      <c r="E1345" s="283"/>
      <c r="F1345" s="31"/>
      <c r="G1345" s="29"/>
      <c r="H1345" s="29"/>
      <c r="I1345" s="21"/>
      <c r="J1345" s="21"/>
      <c r="K1345" s="21"/>
      <c r="L1345" s="21"/>
    </row>
    <row r="1346" spans="1:12" ht="17.25" customHeight="1" x14ac:dyDescent="0.4">
      <c r="A1346" s="21"/>
      <c r="B1346" s="29">
        <f t="shared" si="21"/>
        <v>1337</v>
      </c>
      <c r="C1346" s="30"/>
      <c r="D1346" s="29"/>
      <c r="E1346" s="283"/>
      <c r="F1346" s="31"/>
      <c r="G1346" s="29"/>
      <c r="H1346" s="29"/>
      <c r="I1346" s="21"/>
      <c r="J1346" s="21"/>
      <c r="K1346" s="21"/>
      <c r="L1346" s="21"/>
    </row>
    <row r="1347" spans="1:12" ht="17.25" customHeight="1" x14ac:dyDescent="0.4">
      <c r="A1347" s="21"/>
      <c r="B1347" s="29">
        <f t="shared" si="21"/>
        <v>1338</v>
      </c>
      <c r="C1347" s="30"/>
      <c r="D1347" s="29"/>
      <c r="E1347" s="283"/>
      <c r="F1347" s="31"/>
      <c r="G1347" s="29"/>
      <c r="H1347" s="29"/>
      <c r="I1347" s="21"/>
      <c r="J1347" s="21"/>
      <c r="K1347" s="21"/>
      <c r="L1347" s="21"/>
    </row>
    <row r="1348" spans="1:12" ht="17.25" customHeight="1" x14ac:dyDescent="0.4">
      <c r="A1348" s="21"/>
      <c r="B1348" s="29">
        <f t="shared" si="21"/>
        <v>1339</v>
      </c>
      <c r="C1348" s="30"/>
      <c r="D1348" s="29"/>
      <c r="E1348" s="283"/>
      <c r="F1348" s="31"/>
      <c r="G1348" s="29"/>
      <c r="H1348" s="29"/>
      <c r="I1348" s="21"/>
      <c r="J1348" s="21"/>
      <c r="K1348" s="21"/>
      <c r="L1348" s="21"/>
    </row>
    <row r="1349" spans="1:12" ht="17.25" customHeight="1" x14ac:dyDescent="0.4">
      <c r="A1349" s="21"/>
      <c r="B1349" s="29">
        <f t="shared" si="21"/>
        <v>1340</v>
      </c>
      <c r="C1349" s="30"/>
      <c r="D1349" s="29"/>
      <c r="E1349" s="283"/>
      <c r="F1349" s="31"/>
      <c r="G1349" s="29"/>
      <c r="H1349" s="29"/>
      <c r="I1349" s="21"/>
      <c r="J1349" s="21"/>
      <c r="K1349" s="21"/>
      <c r="L1349" s="21"/>
    </row>
    <row r="1350" spans="1:12" ht="17.25" customHeight="1" x14ac:dyDescent="0.4">
      <c r="A1350" s="21"/>
      <c r="B1350" s="29">
        <f t="shared" si="21"/>
        <v>1341</v>
      </c>
      <c r="C1350" s="30"/>
      <c r="D1350" s="29"/>
      <c r="E1350" s="283"/>
      <c r="F1350" s="31"/>
      <c r="G1350" s="29"/>
      <c r="H1350" s="29"/>
      <c r="I1350" s="21"/>
      <c r="J1350" s="21"/>
      <c r="K1350" s="21"/>
      <c r="L1350" s="21"/>
    </row>
    <row r="1351" spans="1:12" ht="17.25" customHeight="1" x14ac:dyDescent="0.4">
      <c r="A1351" s="21"/>
      <c r="B1351" s="29">
        <f t="shared" si="21"/>
        <v>1342</v>
      </c>
      <c r="C1351" s="30"/>
      <c r="D1351" s="29"/>
      <c r="E1351" s="283"/>
      <c r="F1351" s="31"/>
      <c r="G1351" s="29"/>
      <c r="H1351" s="29"/>
      <c r="I1351" s="21"/>
      <c r="J1351" s="21"/>
      <c r="K1351" s="21"/>
      <c r="L1351" s="21"/>
    </row>
    <row r="1352" spans="1:12" ht="17.25" customHeight="1" x14ac:dyDescent="0.4">
      <c r="A1352" s="21"/>
      <c r="B1352" s="29">
        <f t="shared" si="21"/>
        <v>1343</v>
      </c>
      <c r="C1352" s="30"/>
      <c r="D1352" s="29"/>
      <c r="E1352" s="283"/>
      <c r="F1352" s="31"/>
      <c r="G1352" s="29"/>
      <c r="H1352" s="29"/>
      <c r="I1352" s="21"/>
      <c r="J1352" s="21"/>
      <c r="K1352" s="21"/>
      <c r="L1352" s="21"/>
    </row>
    <row r="1353" spans="1:12" ht="17.25" customHeight="1" x14ac:dyDescent="0.4">
      <c r="A1353" s="21"/>
      <c r="B1353" s="29">
        <f t="shared" si="21"/>
        <v>1344</v>
      </c>
      <c r="C1353" s="30"/>
      <c r="D1353" s="29"/>
      <c r="E1353" s="283"/>
      <c r="F1353" s="31"/>
      <c r="G1353" s="29"/>
      <c r="H1353" s="29"/>
      <c r="I1353" s="21"/>
      <c r="J1353" s="21"/>
      <c r="K1353" s="21"/>
      <c r="L1353" s="21"/>
    </row>
    <row r="1354" spans="1:12" ht="17.25" customHeight="1" x14ac:dyDescent="0.4">
      <c r="A1354" s="21"/>
      <c r="B1354" s="29">
        <f t="shared" ref="B1354:B1417" si="22">ROW(A1345)</f>
        <v>1345</v>
      </c>
      <c r="C1354" s="30"/>
      <c r="D1354" s="29"/>
      <c r="E1354" s="283"/>
      <c r="F1354" s="31"/>
      <c r="G1354" s="29"/>
      <c r="H1354" s="29"/>
      <c r="I1354" s="21"/>
      <c r="J1354" s="21"/>
      <c r="K1354" s="21"/>
      <c r="L1354" s="21"/>
    </row>
    <row r="1355" spans="1:12" ht="17.25" customHeight="1" x14ac:dyDescent="0.4">
      <c r="A1355" s="21"/>
      <c r="B1355" s="29">
        <f t="shared" si="22"/>
        <v>1346</v>
      </c>
      <c r="C1355" s="30"/>
      <c r="D1355" s="29"/>
      <c r="E1355" s="283"/>
      <c r="F1355" s="31"/>
      <c r="G1355" s="29"/>
      <c r="H1355" s="29"/>
      <c r="I1355" s="21"/>
      <c r="J1355" s="21"/>
      <c r="K1355" s="21"/>
      <c r="L1355" s="21"/>
    </row>
    <row r="1356" spans="1:12" ht="17.25" customHeight="1" x14ac:dyDescent="0.4">
      <c r="A1356" s="21"/>
      <c r="B1356" s="29">
        <f t="shared" si="22"/>
        <v>1347</v>
      </c>
      <c r="C1356" s="30"/>
      <c r="D1356" s="29"/>
      <c r="E1356" s="283"/>
      <c r="F1356" s="31"/>
      <c r="G1356" s="29"/>
      <c r="H1356" s="29"/>
      <c r="I1356" s="21"/>
      <c r="J1356" s="21"/>
      <c r="K1356" s="21"/>
      <c r="L1356" s="21"/>
    </row>
    <row r="1357" spans="1:12" ht="17.25" customHeight="1" x14ac:dyDescent="0.4">
      <c r="A1357" s="21"/>
      <c r="B1357" s="29">
        <f t="shared" si="22"/>
        <v>1348</v>
      </c>
      <c r="C1357" s="30"/>
      <c r="D1357" s="29"/>
      <c r="E1357" s="283"/>
      <c r="F1357" s="31"/>
      <c r="G1357" s="29"/>
      <c r="H1357" s="29"/>
      <c r="I1357" s="21"/>
      <c r="J1357" s="21"/>
      <c r="K1357" s="21"/>
      <c r="L1357" s="21"/>
    </row>
    <row r="1358" spans="1:12" ht="17.25" customHeight="1" x14ac:dyDescent="0.4">
      <c r="A1358" s="21"/>
      <c r="B1358" s="29">
        <f t="shared" si="22"/>
        <v>1349</v>
      </c>
      <c r="C1358" s="30"/>
      <c r="D1358" s="29"/>
      <c r="E1358" s="283"/>
      <c r="F1358" s="31"/>
      <c r="G1358" s="29"/>
      <c r="H1358" s="29"/>
      <c r="I1358" s="21"/>
      <c r="J1358" s="21"/>
      <c r="K1358" s="21"/>
      <c r="L1358" s="21"/>
    </row>
    <row r="1359" spans="1:12" ht="17.25" customHeight="1" x14ac:dyDescent="0.4">
      <c r="A1359" s="21"/>
      <c r="B1359" s="29">
        <f t="shared" si="22"/>
        <v>1350</v>
      </c>
      <c r="C1359" s="30"/>
      <c r="D1359" s="29"/>
      <c r="E1359" s="283"/>
      <c r="F1359" s="31"/>
      <c r="G1359" s="29"/>
      <c r="H1359" s="29"/>
      <c r="I1359" s="21"/>
      <c r="J1359" s="21"/>
      <c r="K1359" s="21"/>
      <c r="L1359" s="21"/>
    </row>
    <row r="1360" spans="1:12" ht="17.25" customHeight="1" x14ac:dyDescent="0.4">
      <c r="A1360" s="21"/>
      <c r="B1360" s="29">
        <f t="shared" si="22"/>
        <v>1351</v>
      </c>
      <c r="C1360" s="30"/>
      <c r="D1360" s="29"/>
      <c r="E1360" s="283"/>
      <c r="F1360" s="31"/>
      <c r="G1360" s="29"/>
      <c r="H1360" s="29"/>
      <c r="I1360" s="21"/>
      <c r="J1360" s="21"/>
      <c r="K1360" s="21"/>
      <c r="L1360" s="21"/>
    </row>
    <row r="1361" spans="1:12" ht="17.25" customHeight="1" x14ac:dyDescent="0.4">
      <c r="A1361" s="21"/>
      <c r="B1361" s="29">
        <f t="shared" si="22"/>
        <v>1352</v>
      </c>
      <c r="C1361" s="30"/>
      <c r="D1361" s="29"/>
      <c r="E1361" s="283"/>
      <c r="F1361" s="31"/>
      <c r="G1361" s="29"/>
      <c r="H1361" s="29"/>
      <c r="I1361" s="21"/>
      <c r="J1361" s="21"/>
      <c r="K1361" s="21"/>
      <c r="L1361" s="21"/>
    </row>
    <row r="1362" spans="1:12" ht="17.25" customHeight="1" x14ac:dyDescent="0.4">
      <c r="A1362" s="21"/>
      <c r="B1362" s="29">
        <f t="shared" si="22"/>
        <v>1353</v>
      </c>
      <c r="C1362" s="30"/>
      <c r="D1362" s="29"/>
      <c r="E1362" s="283"/>
      <c r="F1362" s="31"/>
      <c r="G1362" s="29"/>
      <c r="H1362" s="29"/>
      <c r="I1362" s="21"/>
      <c r="J1362" s="21"/>
      <c r="K1362" s="21"/>
      <c r="L1362" s="21"/>
    </row>
    <row r="1363" spans="1:12" ht="17.25" customHeight="1" x14ac:dyDescent="0.4">
      <c r="A1363" s="21"/>
      <c r="B1363" s="29">
        <f t="shared" si="22"/>
        <v>1354</v>
      </c>
      <c r="C1363" s="30"/>
      <c r="D1363" s="29"/>
      <c r="E1363" s="283"/>
      <c r="F1363" s="31"/>
      <c r="G1363" s="29"/>
      <c r="H1363" s="29"/>
      <c r="I1363" s="21"/>
      <c r="J1363" s="21"/>
      <c r="K1363" s="21"/>
      <c r="L1363" s="21"/>
    </row>
    <row r="1364" spans="1:12" ht="17.25" customHeight="1" x14ac:dyDescent="0.4">
      <c r="A1364" s="21"/>
      <c r="B1364" s="29">
        <f t="shared" si="22"/>
        <v>1355</v>
      </c>
      <c r="C1364" s="30"/>
      <c r="D1364" s="29"/>
      <c r="E1364" s="283"/>
      <c r="F1364" s="31"/>
      <c r="G1364" s="29"/>
      <c r="H1364" s="29"/>
      <c r="I1364" s="21"/>
      <c r="J1364" s="21"/>
      <c r="K1364" s="21"/>
      <c r="L1364" s="21"/>
    </row>
    <row r="1365" spans="1:12" ht="17.25" customHeight="1" x14ac:dyDescent="0.4">
      <c r="A1365" s="21"/>
      <c r="B1365" s="29">
        <f t="shared" si="22"/>
        <v>1356</v>
      </c>
      <c r="C1365" s="30"/>
      <c r="D1365" s="29"/>
      <c r="E1365" s="283"/>
      <c r="F1365" s="31"/>
      <c r="G1365" s="29"/>
      <c r="H1365" s="29"/>
      <c r="I1365" s="21"/>
      <c r="J1365" s="21"/>
      <c r="K1365" s="21"/>
      <c r="L1365" s="21"/>
    </row>
    <row r="1366" spans="1:12" ht="17.25" customHeight="1" x14ac:dyDescent="0.4">
      <c r="A1366" s="21"/>
      <c r="B1366" s="29">
        <f t="shared" si="22"/>
        <v>1357</v>
      </c>
      <c r="C1366" s="30"/>
      <c r="D1366" s="29"/>
      <c r="E1366" s="283"/>
      <c r="F1366" s="31"/>
      <c r="G1366" s="29"/>
      <c r="H1366" s="29"/>
      <c r="I1366" s="21"/>
      <c r="J1366" s="21"/>
      <c r="K1366" s="21"/>
      <c r="L1366" s="21"/>
    </row>
    <row r="1367" spans="1:12" ht="17.25" customHeight="1" x14ac:dyDescent="0.4">
      <c r="A1367" s="21"/>
      <c r="B1367" s="29">
        <f t="shared" si="22"/>
        <v>1358</v>
      </c>
      <c r="C1367" s="30"/>
      <c r="D1367" s="29"/>
      <c r="E1367" s="283"/>
      <c r="F1367" s="31"/>
      <c r="G1367" s="29"/>
      <c r="H1367" s="29"/>
      <c r="I1367" s="21"/>
      <c r="J1367" s="21"/>
      <c r="K1367" s="21"/>
      <c r="L1367" s="21"/>
    </row>
    <row r="1368" spans="1:12" ht="17.25" customHeight="1" x14ac:dyDescent="0.4">
      <c r="A1368" s="21"/>
      <c r="B1368" s="29">
        <f t="shared" si="22"/>
        <v>1359</v>
      </c>
      <c r="C1368" s="30"/>
      <c r="D1368" s="29"/>
      <c r="E1368" s="283"/>
      <c r="F1368" s="31"/>
      <c r="G1368" s="29"/>
      <c r="H1368" s="29"/>
      <c r="I1368" s="21"/>
      <c r="J1368" s="21"/>
      <c r="K1368" s="21"/>
      <c r="L1368" s="21"/>
    </row>
    <row r="1369" spans="1:12" ht="17.25" customHeight="1" x14ac:dyDescent="0.4">
      <c r="A1369" s="21"/>
      <c r="B1369" s="29">
        <f t="shared" si="22"/>
        <v>1360</v>
      </c>
      <c r="C1369" s="30"/>
      <c r="D1369" s="29"/>
      <c r="E1369" s="283"/>
      <c r="F1369" s="31"/>
      <c r="G1369" s="29"/>
      <c r="H1369" s="29"/>
      <c r="I1369" s="21"/>
      <c r="J1369" s="21"/>
      <c r="K1369" s="21"/>
      <c r="L1369" s="21"/>
    </row>
    <row r="1370" spans="1:12" ht="17.25" customHeight="1" x14ac:dyDescent="0.4">
      <c r="A1370" s="21"/>
      <c r="B1370" s="29">
        <f t="shared" si="22"/>
        <v>1361</v>
      </c>
      <c r="C1370" s="30"/>
      <c r="D1370" s="29"/>
      <c r="E1370" s="283"/>
      <c r="F1370" s="31"/>
      <c r="G1370" s="29"/>
      <c r="H1370" s="29"/>
      <c r="I1370" s="21"/>
      <c r="J1370" s="21"/>
      <c r="K1370" s="21"/>
      <c r="L1370" s="21"/>
    </row>
    <row r="1371" spans="1:12" ht="17.25" customHeight="1" x14ac:dyDescent="0.4">
      <c r="A1371" s="21"/>
      <c r="B1371" s="29">
        <f t="shared" si="22"/>
        <v>1362</v>
      </c>
      <c r="C1371" s="30"/>
      <c r="D1371" s="29"/>
      <c r="E1371" s="283"/>
      <c r="F1371" s="31"/>
      <c r="G1371" s="29"/>
      <c r="H1371" s="29"/>
      <c r="I1371" s="21"/>
      <c r="J1371" s="21"/>
      <c r="K1371" s="21"/>
      <c r="L1371" s="21"/>
    </row>
    <row r="1372" spans="1:12" ht="17.25" customHeight="1" x14ac:dyDescent="0.4">
      <c r="A1372" s="21"/>
      <c r="B1372" s="29">
        <f t="shared" si="22"/>
        <v>1363</v>
      </c>
      <c r="C1372" s="30"/>
      <c r="D1372" s="29"/>
      <c r="E1372" s="283"/>
      <c r="F1372" s="31"/>
      <c r="G1372" s="29"/>
      <c r="H1372" s="29"/>
      <c r="I1372" s="21"/>
      <c r="J1372" s="21"/>
      <c r="K1372" s="21"/>
      <c r="L1372" s="21"/>
    </row>
    <row r="1373" spans="1:12" ht="17.25" customHeight="1" x14ac:dyDescent="0.4">
      <c r="A1373" s="21"/>
      <c r="B1373" s="29">
        <f t="shared" si="22"/>
        <v>1364</v>
      </c>
      <c r="C1373" s="30"/>
      <c r="D1373" s="29"/>
      <c r="E1373" s="283"/>
      <c r="F1373" s="31"/>
      <c r="G1373" s="29"/>
      <c r="H1373" s="29"/>
      <c r="I1373" s="21"/>
      <c r="J1373" s="21"/>
      <c r="K1373" s="21"/>
      <c r="L1373" s="21"/>
    </row>
    <row r="1374" spans="1:12" ht="17.25" customHeight="1" x14ac:dyDescent="0.4">
      <c r="A1374" s="21"/>
      <c r="B1374" s="29">
        <f t="shared" si="22"/>
        <v>1365</v>
      </c>
      <c r="C1374" s="30"/>
      <c r="D1374" s="29"/>
      <c r="E1374" s="283"/>
      <c r="F1374" s="31"/>
      <c r="G1374" s="29"/>
      <c r="H1374" s="29"/>
      <c r="I1374" s="21"/>
      <c r="J1374" s="21"/>
      <c r="K1374" s="21"/>
      <c r="L1374" s="21"/>
    </row>
    <row r="1375" spans="1:12" ht="17.25" customHeight="1" x14ac:dyDescent="0.4">
      <c r="A1375" s="21"/>
      <c r="B1375" s="29">
        <f t="shared" si="22"/>
        <v>1366</v>
      </c>
      <c r="C1375" s="30"/>
      <c r="D1375" s="29"/>
      <c r="E1375" s="283"/>
      <c r="F1375" s="31"/>
      <c r="G1375" s="29"/>
      <c r="H1375" s="29"/>
      <c r="I1375" s="21"/>
      <c r="J1375" s="21"/>
      <c r="K1375" s="21"/>
      <c r="L1375" s="21"/>
    </row>
    <row r="1376" spans="1:12" ht="17.25" customHeight="1" x14ac:dyDescent="0.4">
      <c r="A1376" s="21"/>
      <c r="B1376" s="29">
        <f t="shared" si="22"/>
        <v>1367</v>
      </c>
      <c r="C1376" s="30"/>
      <c r="D1376" s="29"/>
      <c r="E1376" s="283"/>
      <c r="F1376" s="31"/>
      <c r="G1376" s="29"/>
      <c r="H1376" s="29"/>
      <c r="I1376" s="21"/>
      <c r="J1376" s="21"/>
      <c r="K1376" s="21"/>
      <c r="L1376" s="21"/>
    </row>
    <row r="1377" spans="1:12" ht="17.25" customHeight="1" x14ac:dyDescent="0.4">
      <c r="A1377" s="21"/>
      <c r="B1377" s="29">
        <f t="shared" si="22"/>
        <v>1368</v>
      </c>
      <c r="C1377" s="30"/>
      <c r="D1377" s="29"/>
      <c r="E1377" s="283"/>
      <c r="F1377" s="31"/>
      <c r="G1377" s="29"/>
      <c r="H1377" s="29"/>
      <c r="I1377" s="21"/>
      <c r="J1377" s="21"/>
      <c r="K1377" s="21"/>
      <c r="L1377" s="21"/>
    </row>
    <row r="1378" spans="1:12" ht="17.25" customHeight="1" x14ac:dyDescent="0.4">
      <c r="A1378" s="21"/>
      <c r="B1378" s="29">
        <f t="shared" si="22"/>
        <v>1369</v>
      </c>
      <c r="C1378" s="30"/>
      <c r="D1378" s="29"/>
      <c r="E1378" s="283"/>
      <c r="F1378" s="31"/>
      <c r="G1378" s="29"/>
      <c r="H1378" s="29"/>
      <c r="I1378" s="21"/>
      <c r="J1378" s="21"/>
      <c r="K1378" s="21"/>
      <c r="L1378" s="21"/>
    </row>
    <row r="1379" spans="1:12" ht="17.25" customHeight="1" x14ac:dyDescent="0.4">
      <c r="A1379" s="21"/>
      <c r="B1379" s="29">
        <f t="shared" si="22"/>
        <v>1370</v>
      </c>
      <c r="C1379" s="30"/>
      <c r="D1379" s="29"/>
      <c r="E1379" s="283"/>
      <c r="F1379" s="31"/>
      <c r="G1379" s="29"/>
      <c r="H1379" s="29"/>
      <c r="I1379" s="21"/>
      <c r="J1379" s="21"/>
      <c r="K1379" s="21"/>
      <c r="L1379" s="21"/>
    </row>
    <row r="1380" spans="1:12" ht="17.25" customHeight="1" x14ac:dyDescent="0.4">
      <c r="A1380" s="21"/>
      <c r="B1380" s="29">
        <f t="shared" si="22"/>
        <v>1371</v>
      </c>
      <c r="C1380" s="30"/>
      <c r="D1380" s="29"/>
      <c r="E1380" s="283"/>
      <c r="F1380" s="31"/>
      <c r="G1380" s="29"/>
      <c r="H1380" s="29"/>
      <c r="I1380" s="21"/>
      <c r="J1380" s="21"/>
      <c r="K1380" s="21"/>
      <c r="L1380" s="21"/>
    </row>
    <row r="1381" spans="1:12" ht="17.25" customHeight="1" x14ac:dyDescent="0.4">
      <c r="A1381" s="21"/>
      <c r="B1381" s="29">
        <f t="shared" si="22"/>
        <v>1372</v>
      </c>
      <c r="C1381" s="30"/>
      <c r="D1381" s="29"/>
      <c r="E1381" s="283"/>
      <c r="F1381" s="31"/>
      <c r="G1381" s="29"/>
      <c r="H1381" s="29"/>
      <c r="I1381" s="21"/>
      <c r="J1381" s="21"/>
      <c r="K1381" s="21"/>
      <c r="L1381" s="21"/>
    </row>
    <row r="1382" spans="1:12" ht="17.25" customHeight="1" x14ac:dyDescent="0.4">
      <c r="A1382" s="21"/>
      <c r="B1382" s="29">
        <f t="shared" si="22"/>
        <v>1373</v>
      </c>
      <c r="C1382" s="30"/>
      <c r="D1382" s="29"/>
      <c r="E1382" s="283"/>
      <c r="F1382" s="31"/>
      <c r="G1382" s="29"/>
      <c r="H1382" s="29"/>
      <c r="I1382" s="21"/>
      <c r="J1382" s="21"/>
      <c r="K1382" s="21"/>
      <c r="L1382" s="21"/>
    </row>
    <row r="1383" spans="1:12" ht="17.25" customHeight="1" x14ac:dyDescent="0.4">
      <c r="A1383" s="21"/>
      <c r="B1383" s="29">
        <f t="shared" si="22"/>
        <v>1374</v>
      </c>
      <c r="C1383" s="30"/>
      <c r="D1383" s="29"/>
      <c r="E1383" s="283"/>
      <c r="F1383" s="31"/>
      <c r="G1383" s="29"/>
      <c r="H1383" s="29"/>
      <c r="I1383" s="21"/>
      <c r="J1383" s="21"/>
      <c r="K1383" s="21"/>
      <c r="L1383" s="21"/>
    </row>
    <row r="1384" spans="1:12" ht="17.25" customHeight="1" x14ac:dyDescent="0.4">
      <c r="A1384" s="21"/>
      <c r="B1384" s="29">
        <f t="shared" si="22"/>
        <v>1375</v>
      </c>
      <c r="C1384" s="30"/>
      <c r="D1384" s="29"/>
      <c r="E1384" s="283"/>
      <c r="F1384" s="31"/>
      <c r="G1384" s="29"/>
      <c r="H1384" s="29"/>
      <c r="I1384" s="21"/>
      <c r="J1384" s="21"/>
      <c r="K1384" s="21"/>
      <c r="L1384" s="21"/>
    </row>
    <row r="1385" spans="1:12" ht="17.25" customHeight="1" x14ac:dyDescent="0.4">
      <c r="A1385" s="21"/>
      <c r="B1385" s="29">
        <f t="shared" si="22"/>
        <v>1376</v>
      </c>
      <c r="C1385" s="30"/>
      <c r="D1385" s="29"/>
      <c r="E1385" s="283"/>
      <c r="F1385" s="31"/>
      <c r="G1385" s="29"/>
      <c r="H1385" s="29"/>
      <c r="I1385" s="21"/>
      <c r="J1385" s="21"/>
      <c r="K1385" s="21"/>
      <c r="L1385" s="21"/>
    </row>
    <row r="1386" spans="1:12" ht="17.25" customHeight="1" x14ac:dyDescent="0.4">
      <c r="A1386" s="21"/>
      <c r="B1386" s="29">
        <f t="shared" si="22"/>
        <v>1377</v>
      </c>
      <c r="C1386" s="30"/>
      <c r="D1386" s="29"/>
      <c r="E1386" s="283"/>
      <c r="F1386" s="31"/>
      <c r="G1386" s="29"/>
      <c r="H1386" s="29"/>
      <c r="I1386" s="21"/>
      <c r="J1386" s="21"/>
      <c r="K1386" s="21"/>
      <c r="L1386" s="21"/>
    </row>
    <row r="1387" spans="1:12" ht="17.25" customHeight="1" x14ac:dyDescent="0.4">
      <c r="A1387" s="21"/>
      <c r="B1387" s="29">
        <f t="shared" si="22"/>
        <v>1378</v>
      </c>
      <c r="C1387" s="30"/>
      <c r="D1387" s="29"/>
      <c r="E1387" s="283"/>
      <c r="F1387" s="31"/>
      <c r="G1387" s="29"/>
      <c r="H1387" s="29"/>
      <c r="I1387" s="21"/>
      <c r="J1387" s="21"/>
      <c r="K1387" s="21"/>
      <c r="L1387" s="21"/>
    </row>
    <row r="1388" spans="1:12" ht="17.25" customHeight="1" x14ac:dyDescent="0.4">
      <c r="A1388" s="21"/>
      <c r="B1388" s="29">
        <f t="shared" si="22"/>
        <v>1379</v>
      </c>
      <c r="C1388" s="30"/>
      <c r="D1388" s="29"/>
      <c r="E1388" s="283"/>
      <c r="F1388" s="31"/>
      <c r="G1388" s="29"/>
      <c r="H1388" s="29"/>
      <c r="I1388" s="21"/>
      <c r="J1388" s="21"/>
      <c r="K1388" s="21"/>
      <c r="L1388" s="21"/>
    </row>
    <row r="1389" spans="1:12" ht="17.25" customHeight="1" x14ac:dyDescent="0.4">
      <c r="A1389" s="21"/>
      <c r="B1389" s="29">
        <f t="shared" si="22"/>
        <v>1380</v>
      </c>
      <c r="C1389" s="30"/>
      <c r="D1389" s="29"/>
      <c r="E1389" s="283"/>
      <c r="F1389" s="31"/>
      <c r="G1389" s="29"/>
      <c r="H1389" s="29"/>
      <c r="I1389" s="21"/>
      <c r="J1389" s="21"/>
      <c r="K1389" s="21"/>
      <c r="L1389" s="21"/>
    </row>
    <row r="1390" spans="1:12" ht="17.25" customHeight="1" x14ac:dyDescent="0.4">
      <c r="A1390" s="21"/>
      <c r="B1390" s="29">
        <f t="shared" si="22"/>
        <v>1381</v>
      </c>
      <c r="C1390" s="30"/>
      <c r="D1390" s="29"/>
      <c r="E1390" s="283"/>
      <c r="F1390" s="31"/>
      <c r="G1390" s="29"/>
      <c r="H1390" s="29"/>
      <c r="I1390" s="21"/>
      <c r="J1390" s="21"/>
      <c r="K1390" s="21"/>
      <c r="L1390" s="21"/>
    </row>
    <row r="1391" spans="1:12" ht="17.25" customHeight="1" x14ac:dyDescent="0.4">
      <c r="A1391" s="21"/>
      <c r="B1391" s="29">
        <f t="shared" si="22"/>
        <v>1382</v>
      </c>
      <c r="C1391" s="30"/>
      <c r="D1391" s="29"/>
      <c r="E1391" s="283"/>
      <c r="F1391" s="31"/>
      <c r="G1391" s="29"/>
      <c r="H1391" s="29"/>
      <c r="I1391" s="21"/>
      <c r="J1391" s="21"/>
      <c r="K1391" s="21"/>
      <c r="L1391" s="21"/>
    </row>
    <row r="1392" spans="1:12" ht="17.25" customHeight="1" x14ac:dyDescent="0.4">
      <c r="A1392" s="21"/>
      <c r="B1392" s="29">
        <f t="shared" si="22"/>
        <v>1383</v>
      </c>
      <c r="C1392" s="30"/>
      <c r="D1392" s="29"/>
      <c r="E1392" s="283"/>
      <c r="F1392" s="31"/>
      <c r="G1392" s="29"/>
      <c r="H1392" s="29"/>
      <c r="I1392" s="21"/>
      <c r="J1392" s="21"/>
      <c r="K1392" s="21"/>
      <c r="L1392" s="21"/>
    </row>
    <row r="1393" spans="1:12" ht="17.25" customHeight="1" x14ac:dyDescent="0.4">
      <c r="A1393" s="21"/>
      <c r="B1393" s="29">
        <f t="shared" si="22"/>
        <v>1384</v>
      </c>
      <c r="C1393" s="30"/>
      <c r="D1393" s="29"/>
      <c r="E1393" s="283"/>
      <c r="F1393" s="31"/>
      <c r="G1393" s="29"/>
      <c r="H1393" s="29"/>
      <c r="I1393" s="21"/>
      <c r="J1393" s="21"/>
      <c r="K1393" s="21"/>
      <c r="L1393" s="21"/>
    </row>
    <row r="1394" spans="1:12" ht="17.25" customHeight="1" x14ac:dyDescent="0.4">
      <c r="A1394" s="21"/>
      <c r="B1394" s="29">
        <f t="shared" si="22"/>
        <v>1385</v>
      </c>
      <c r="C1394" s="30"/>
      <c r="D1394" s="29"/>
      <c r="E1394" s="283"/>
      <c r="F1394" s="31"/>
      <c r="G1394" s="29"/>
      <c r="H1394" s="29"/>
      <c r="I1394" s="21"/>
      <c r="J1394" s="21"/>
      <c r="K1394" s="21"/>
      <c r="L1394" s="21"/>
    </row>
    <row r="1395" spans="1:12" ht="17.25" customHeight="1" x14ac:dyDescent="0.4">
      <c r="A1395" s="21"/>
      <c r="B1395" s="29">
        <f t="shared" si="22"/>
        <v>1386</v>
      </c>
      <c r="C1395" s="30"/>
      <c r="D1395" s="29"/>
      <c r="E1395" s="283"/>
      <c r="F1395" s="31"/>
      <c r="G1395" s="29"/>
      <c r="H1395" s="29"/>
      <c r="I1395" s="21"/>
      <c r="J1395" s="21"/>
      <c r="K1395" s="21"/>
      <c r="L1395" s="21"/>
    </row>
    <row r="1396" spans="1:12" ht="17.25" customHeight="1" x14ac:dyDescent="0.4">
      <c r="A1396" s="21"/>
      <c r="B1396" s="29">
        <f t="shared" si="22"/>
        <v>1387</v>
      </c>
      <c r="C1396" s="30"/>
      <c r="D1396" s="29"/>
      <c r="E1396" s="283"/>
      <c r="F1396" s="31"/>
      <c r="G1396" s="29"/>
      <c r="H1396" s="29"/>
      <c r="I1396" s="21"/>
      <c r="J1396" s="21"/>
      <c r="K1396" s="21"/>
      <c r="L1396" s="21"/>
    </row>
    <row r="1397" spans="1:12" ht="17.25" customHeight="1" x14ac:dyDescent="0.4">
      <c r="A1397" s="21"/>
      <c r="B1397" s="29">
        <f t="shared" si="22"/>
        <v>1388</v>
      </c>
      <c r="C1397" s="30"/>
      <c r="D1397" s="29"/>
      <c r="E1397" s="283"/>
      <c r="F1397" s="31"/>
      <c r="G1397" s="29"/>
      <c r="H1397" s="29"/>
      <c r="I1397" s="21"/>
      <c r="J1397" s="21"/>
      <c r="K1397" s="21"/>
      <c r="L1397" s="21"/>
    </row>
    <row r="1398" spans="1:12" ht="17.25" customHeight="1" x14ac:dyDescent="0.4">
      <c r="A1398" s="21"/>
      <c r="B1398" s="29">
        <f t="shared" si="22"/>
        <v>1389</v>
      </c>
      <c r="C1398" s="30"/>
      <c r="D1398" s="29"/>
      <c r="E1398" s="283"/>
      <c r="F1398" s="31"/>
      <c r="G1398" s="29"/>
      <c r="H1398" s="29"/>
      <c r="I1398" s="21"/>
      <c r="J1398" s="21"/>
      <c r="K1398" s="21"/>
      <c r="L1398" s="21"/>
    </row>
    <row r="1399" spans="1:12" ht="17.25" customHeight="1" x14ac:dyDescent="0.4">
      <c r="A1399" s="21"/>
      <c r="B1399" s="29">
        <f t="shared" si="22"/>
        <v>1390</v>
      </c>
      <c r="C1399" s="30"/>
      <c r="D1399" s="29"/>
      <c r="E1399" s="283"/>
      <c r="F1399" s="31"/>
      <c r="G1399" s="29"/>
      <c r="H1399" s="29"/>
      <c r="I1399" s="21"/>
      <c r="J1399" s="21"/>
      <c r="K1399" s="21"/>
      <c r="L1399" s="21"/>
    </row>
    <row r="1400" spans="1:12" ht="17.25" customHeight="1" x14ac:dyDescent="0.4">
      <c r="A1400" s="21"/>
      <c r="B1400" s="29">
        <f t="shared" si="22"/>
        <v>1391</v>
      </c>
      <c r="C1400" s="30"/>
      <c r="D1400" s="29"/>
      <c r="E1400" s="283"/>
      <c r="F1400" s="31"/>
      <c r="G1400" s="29"/>
      <c r="H1400" s="29"/>
      <c r="I1400" s="21"/>
      <c r="J1400" s="21"/>
      <c r="K1400" s="21"/>
      <c r="L1400" s="21"/>
    </row>
    <row r="1401" spans="1:12" ht="17.25" customHeight="1" x14ac:dyDescent="0.4">
      <c r="A1401" s="21"/>
      <c r="B1401" s="29">
        <f t="shared" si="22"/>
        <v>1392</v>
      </c>
      <c r="C1401" s="30"/>
      <c r="D1401" s="29"/>
      <c r="E1401" s="283"/>
      <c r="F1401" s="31"/>
      <c r="G1401" s="29"/>
      <c r="H1401" s="29"/>
      <c r="I1401" s="21"/>
      <c r="J1401" s="21"/>
      <c r="K1401" s="21"/>
      <c r="L1401" s="21"/>
    </row>
    <row r="1402" spans="1:12" ht="17.25" customHeight="1" x14ac:dyDescent="0.4">
      <c r="A1402" s="21"/>
      <c r="B1402" s="29">
        <f t="shared" si="22"/>
        <v>1393</v>
      </c>
      <c r="C1402" s="30"/>
      <c r="D1402" s="29"/>
      <c r="E1402" s="283"/>
      <c r="F1402" s="31"/>
      <c r="G1402" s="29"/>
      <c r="H1402" s="29"/>
      <c r="I1402" s="21"/>
      <c r="J1402" s="21"/>
      <c r="K1402" s="21"/>
      <c r="L1402" s="21"/>
    </row>
    <row r="1403" spans="1:12" ht="17.25" customHeight="1" x14ac:dyDescent="0.4">
      <c r="A1403" s="21"/>
      <c r="B1403" s="29">
        <f t="shared" si="22"/>
        <v>1394</v>
      </c>
      <c r="C1403" s="30"/>
      <c r="D1403" s="29"/>
      <c r="E1403" s="283"/>
      <c r="F1403" s="31"/>
      <c r="G1403" s="29"/>
      <c r="H1403" s="29"/>
      <c r="I1403" s="21"/>
      <c r="J1403" s="21"/>
      <c r="K1403" s="21"/>
      <c r="L1403" s="21"/>
    </row>
    <row r="1404" spans="1:12" ht="17.25" customHeight="1" x14ac:dyDescent="0.4">
      <c r="A1404" s="21"/>
      <c r="B1404" s="29">
        <f t="shared" si="22"/>
        <v>1395</v>
      </c>
      <c r="C1404" s="30"/>
      <c r="D1404" s="29"/>
      <c r="E1404" s="283"/>
      <c r="F1404" s="31"/>
      <c r="G1404" s="29"/>
      <c r="H1404" s="29"/>
      <c r="I1404" s="21"/>
      <c r="J1404" s="21"/>
      <c r="K1404" s="21"/>
      <c r="L1404" s="21"/>
    </row>
    <row r="1405" spans="1:12" ht="17.25" customHeight="1" x14ac:dyDescent="0.4">
      <c r="A1405" s="21"/>
      <c r="B1405" s="29">
        <f t="shared" si="22"/>
        <v>1396</v>
      </c>
      <c r="C1405" s="30"/>
      <c r="D1405" s="29"/>
      <c r="E1405" s="283"/>
      <c r="F1405" s="31"/>
      <c r="G1405" s="29"/>
      <c r="H1405" s="29"/>
      <c r="I1405" s="21"/>
      <c r="J1405" s="21"/>
      <c r="K1405" s="21"/>
      <c r="L1405" s="21"/>
    </row>
    <row r="1406" spans="1:12" ht="17.25" customHeight="1" x14ac:dyDescent="0.4">
      <c r="A1406" s="21"/>
      <c r="B1406" s="29">
        <f t="shared" si="22"/>
        <v>1397</v>
      </c>
      <c r="C1406" s="30"/>
      <c r="D1406" s="29"/>
      <c r="E1406" s="283"/>
      <c r="F1406" s="31"/>
      <c r="G1406" s="29"/>
      <c r="H1406" s="29"/>
      <c r="I1406" s="21"/>
      <c r="J1406" s="21"/>
      <c r="K1406" s="21"/>
      <c r="L1406" s="21"/>
    </row>
    <row r="1407" spans="1:12" ht="17.25" customHeight="1" x14ac:dyDescent="0.4">
      <c r="A1407" s="21"/>
      <c r="B1407" s="29">
        <f t="shared" si="22"/>
        <v>1398</v>
      </c>
      <c r="C1407" s="30"/>
      <c r="D1407" s="29"/>
      <c r="E1407" s="283"/>
      <c r="F1407" s="31"/>
      <c r="G1407" s="29"/>
      <c r="H1407" s="29"/>
      <c r="I1407" s="21"/>
      <c r="J1407" s="21"/>
      <c r="K1407" s="21"/>
      <c r="L1407" s="21"/>
    </row>
    <row r="1408" spans="1:12" ht="17.25" customHeight="1" x14ac:dyDescent="0.4">
      <c r="A1408" s="21"/>
      <c r="B1408" s="29">
        <f t="shared" si="22"/>
        <v>1399</v>
      </c>
      <c r="C1408" s="30"/>
      <c r="D1408" s="29"/>
      <c r="E1408" s="283"/>
      <c r="F1408" s="31"/>
      <c r="G1408" s="29"/>
      <c r="H1408" s="29"/>
      <c r="I1408" s="21"/>
      <c r="J1408" s="21"/>
      <c r="K1408" s="21"/>
      <c r="L1408" s="21"/>
    </row>
    <row r="1409" spans="1:12" ht="17.25" customHeight="1" x14ac:dyDescent="0.4">
      <c r="A1409" s="21"/>
      <c r="B1409" s="29">
        <f t="shared" si="22"/>
        <v>1400</v>
      </c>
      <c r="C1409" s="30"/>
      <c r="D1409" s="29"/>
      <c r="E1409" s="283"/>
      <c r="F1409" s="31"/>
      <c r="G1409" s="29"/>
      <c r="H1409" s="29"/>
      <c r="I1409" s="21"/>
      <c r="J1409" s="21"/>
      <c r="K1409" s="21"/>
      <c r="L1409" s="21"/>
    </row>
    <row r="1410" spans="1:12" ht="17.25" customHeight="1" x14ac:dyDescent="0.4">
      <c r="A1410" s="21"/>
      <c r="B1410" s="29">
        <f t="shared" si="22"/>
        <v>1401</v>
      </c>
      <c r="C1410" s="30"/>
      <c r="D1410" s="29"/>
      <c r="E1410" s="283"/>
      <c r="F1410" s="31"/>
      <c r="G1410" s="29"/>
      <c r="H1410" s="29"/>
      <c r="I1410" s="21"/>
      <c r="J1410" s="21"/>
      <c r="K1410" s="21"/>
      <c r="L1410" s="21"/>
    </row>
    <row r="1411" spans="1:12" ht="17.25" customHeight="1" x14ac:dyDescent="0.4">
      <c r="A1411" s="21"/>
      <c r="B1411" s="29">
        <f t="shared" si="22"/>
        <v>1402</v>
      </c>
      <c r="C1411" s="30"/>
      <c r="D1411" s="29"/>
      <c r="E1411" s="283"/>
      <c r="F1411" s="31"/>
      <c r="G1411" s="29"/>
      <c r="H1411" s="29"/>
      <c r="I1411" s="21"/>
      <c r="J1411" s="21"/>
      <c r="K1411" s="21"/>
      <c r="L1411" s="21"/>
    </row>
    <row r="1412" spans="1:12" ht="17.25" customHeight="1" x14ac:dyDescent="0.4">
      <c r="A1412" s="21"/>
      <c r="B1412" s="29">
        <f t="shared" si="22"/>
        <v>1403</v>
      </c>
      <c r="C1412" s="30"/>
      <c r="D1412" s="29"/>
      <c r="E1412" s="283"/>
      <c r="F1412" s="31"/>
      <c r="G1412" s="29"/>
      <c r="H1412" s="29"/>
      <c r="I1412" s="21"/>
      <c r="J1412" s="21"/>
      <c r="K1412" s="21"/>
      <c r="L1412" s="21"/>
    </row>
    <row r="1413" spans="1:12" ht="17.25" customHeight="1" x14ac:dyDescent="0.4">
      <c r="A1413" s="21"/>
      <c r="B1413" s="29">
        <f t="shared" si="22"/>
        <v>1404</v>
      </c>
      <c r="C1413" s="30"/>
      <c r="D1413" s="29"/>
      <c r="E1413" s="283"/>
      <c r="F1413" s="31"/>
      <c r="G1413" s="29"/>
      <c r="H1413" s="29"/>
      <c r="I1413" s="21"/>
      <c r="J1413" s="21"/>
      <c r="K1413" s="21"/>
      <c r="L1413" s="21"/>
    </row>
    <row r="1414" spans="1:12" ht="17.25" customHeight="1" x14ac:dyDescent="0.4">
      <c r="A1414" s="21"/>
      <c r="B1414" s="29">
        <f t="shared" si="22"/>
        <v>1405</v>
      </c>
      <c r="C1414" s="30"/>
      <c r="D1414" s="29"/>
      <c r="E1414" s="283"/>
      <c r="F1414" s="31"/>
      <c r="G1414" s="29"/>
      <c r="H1414" s="29"/>
      <c r="I1414" s="21"/>
      <c r="J1414" s="21"/>
      <c r="K1414" s="21"/>
      <c r="L1414" s="21"/>
    </row>
    <row r="1415" spans="1:12" ht="17.25" customHeight="1" x14ac:dyDescent="0.4">
      <c r="A1415" s="21"/>
      <c r="B1415" s="29">
        <f t="shared" si="22"/>
        <v>1406</v>
      </c>
      <c r="C1415" s="30"/>
      <c r="D1415" s="29"/>
      <c r="E1415" s="283"/>
      <c r="F1415" s="31"/>
      <c r="G1415" s="29"/>
      <c r="H1415" s="29"/>
      <c r="I1415" s="21"/>
      <c r="J1415" s="21"/>
      <c r="K1415" s="21"/>
      <c r="L1415" s="21"/>
    </row>
    <row r="1416" spans="1:12" ht="17.25" customHeight="1" x14ac:dyDescent="0.4">
      <c r="A1416" s="21"/>
      <c r="B1416" s="29">
        <f t="shared" si="22"/>
        <v>1407</v>
      </c>
      <c r="C1416" s="30"/>
      <c r="D1416" s="29"/>
      <c r="E1416" s="283"/>
      <c r="F1416" s="31"/>
      <c r="G1416" s="29"/>
      <c r="H1416" s="29"/>
      <c r="I1416" s="21"/>
      <c r="J1416" s="21"/>
      <c r="K1416" s="21"/>
      <c r="L1416" s="21"/>
    </row>
    <row r="1417" spans="1:12" ht="17.25" customHeight="1" x14ac:dyDescent="0.4">
      <c r="A1417" s="21"/>
      <c r="B1417" s="29">
        <f t="shared" si="22"/>
        <v>1408</v>
      </c>
      <c r="C1417" s="30"/>
      <c r="D1417" s="29"/>
      <c r="E1417" s="283"/>
      <c r="F1417" s="31"/>
      <c r="G1417" s="29"/>
      <c r="H1417" s="29"/>
      <c r="I1417" s="21"/>
      <c r="J1417" s="21"/>
      <c r="K1417" s="21"/>
      <c r="L1417" s="21"/>
    </row>
    <row r="1418" spans="1:12" ht="17.25" customHeight="1" x14ac:dyDescent="0.4">
      <c r="A1418" s="21"/>
      <c r="B1418" s="29">
        <f t="shared" ref="B1418:B1481" si="23">ROW(A1409)</f>
        <v>1409</v>
      </c>
      <c r="C1418" s="30"/>
      <c r="D1418" s="29"/>
      <c r="E1418" s="283"/>
      <c r="F1418" s="31"/>
      <c r="G1418" s="29"/>
      <c r="H1418" s="29"/>
      <c r="I1418" s="21"/>
      <c r="J1418" s="21"/>
      <c r="K1418" s="21"/>
      <c r="L1418" s="21"/>
    </row>
    <row r="1419" spans="1:12" ht="17.25" customHeight="1" x14ac:dyDescent="0.4">
      <c r="A1419" s="21"/>
      <c r="B1419" s="29">
        <f t="shared" si="23"/>
        <v>1410</v>
      </c>
      <c r="C1419" s="30"/>
      <c r="D1419" s="29"/>
      <c r="E1419" s="283"/>
      <c r="F1419" s="31"/>
      <c r="G1419" s="29"/>
      <c r="H1419" s="29"/>
      <c r="I1419" s="21"/>
      <c r="J1419" s="21"/>
      <c r="K1419" s="21"/>
      <c r="L1419" s="21"/>
    </row>
    <row r="1420" spans="1:12" ht="17.25" customHeight="1" x14ac:dyDescent="0.4">
      <c r="A1420" s="21"/>
      <c r="B1420" s="29">
        <f t="shared" si="23"/>
        <v>1411</v>
      </c>
      <c r="C1420" s="30"/>
      <c r="D1420" s="29"/>
      <c r="E1420" s="283"/>
      <c r="F1420" s="31"/>
      <c r="G1420" s="29"/>
      <c r="H1420" s="29"/>
      <c r="I1420" s="21"/>
      <c r="J1420" s="21"/>
      <c r="K1420" s="21"/>
      <c r="L1420" s="21"/>
    </row>
    <row r="1421" spans="1:12" ht="17.25" customHeight="1" x14ac:dyDescent="0.4">
      <c r="A1421" s="21"/>
      <c r="B1421" s="29">
        <f t="shared" si="23"/>
        <v>1412</v>
      </c>
      <c r="C1421" s="30"/>
      <c r="D1421" s="29"/>
      <c r="E1421" s="283"/>
      <c r="F1421" s="31"/>
      <c r="G1421" s="29"/>
      <c r="H1421" s="29"/>
      <c r="I1421" s="21"/>
      <c r="J1421" s="21"/>
      <c r="K1421" s="21"/>
      <c r="L1421" s="21"/>
    </row>
    <row r="1422" spans="1:12" ht="17.25" customHeight="1" x14ac:dyDescent="0.4">
      <c r="A1422" s="21"/>
      <c r="B1422" s="29">
        <f t="shared" si="23"/>
        <v>1413</v>
      </c>
      <c r="C1422" s="30"/>
      <c r="D1422" s="29"/>
      <c r="E1422" s="283"/>
      <c r="F1422" s="31"/>
      <c r="G1422" s="29"/>
      <c r="H1422" s="29"/>
      <c r="I1422" s="21"/>
      <c r="J1422" s="21"/>
      <c r="K1422" s="21"/>
      <c r="L1422" s="21"/>
    </row>
    <row r="1423" spans="1:12" ht="17.25" customHeight="1" x14ac:dyDescent="0.4">
      <c r="A1423" s="21"/>
      <c r="B1423" s="29">
        <f t="shared" si="23"/>
        <v>1414</v>
      </c>
      <c r="C1423" s="30"/>
      <c r="D1423" s="29"/>
      <c r="E1423" s="283"/>
      <c r="F1423" s="31"/>
      <c r="G1423" s="29"/>
      <c r="H1423" s="29"/>
      <c r="I1423" s="21"/>
      <c r="J1423" s="21"/>
      <c r="K1423" s="21"/>
      <c r="L1423" s="21"/>
    </row>
    <row r="1424" spans="1:12" ht="17.25" customHeight="1" x14ac:dyDescent="0.4">
      <c r="A1424" s="21"/>
      <c r="B1424" s="29">
        <f t="shared" si="23"/>
        <v>1415</v>
      </c>
      <c r="C1424" s="30"/>
      <c r="D1424" s="29"/>
      <c r="E1424" s="283"/>
      <c r="F1424" s="31"/>
      <c r="G1424" s="29"/>
      <c r="H1424" s="29"/>
      <c r="I1424" s="21"/>
      <c r="J1424" s="21"/>
      <c r="K1424" s="21"/>
      <c r="L1424" s="21"/>
    </row>
    <row r="1425" spans="1:12" ht="17.25" customHeight="1" x14ac:dyDescent="0.4">
      <c r="A1425" s="21"/>
      <c r="B1425" s="29">
        <f t="shared" si="23"/>
        <v>1416</v>
      </c>
      <c r="C1425" s="30"/>
      <c r="D1425" s="29"/>
      <c r="E1425" s="283"/>
      <c r="F1425" s="31"/>
      <c r="G1425" s="29"/>
      <c r="H1425" s="29"/>
      <c r="I1425" s="21"/>
      <c r="J1425" s="21"/>
      <c r="K1425" s="21"/>
      <c r="L1425" s="21"/>
    </row>
    <row r="1426" spans="1:12" ht="17.25" customHeight="1" x14ac:dyDescent="0.4">
      <c r="A1426" s="21"/>
      <c r="B1426" s="29">
        <f t="shared" si="23"/>
        <v>1417</v>
      </c>
      <c r="C1426" s="30"/>
      <c r="D1426" s="29"/>
      <c r="E1426" s="283"/>
      <c r="F1426" s="31"/>
      <c r="G1426" s="29"/>
      <c r="H1426" s="29"/>
      <c r="I1426" s="21"/>
      <c r="J1426" s="21"/>
      <c r="K1426" s="21"/>
      <c r="L1426" s="21"/>
    </row>
    <row r="1427" spans="1:12" ht="17.25" customHeight="1" x14ac:dyDescent="0.4">
      <c r="A1427" s="21"/>
      <c r="B1427" s="29">
        <f t="shared" si="23"/>
        <v>1418</v>
      </c>
      <c r="C1427" s="30"/>
      <c r="D1427" s="29"/>
      <c r="E1427" s="283"/>
      <c r="F1427" s="31"/>
      <c r="G1427" s="29"/>
      <c r="H1427" s="29"/>
      <c r="I1427" s="21"/>
      <c r="J1427" s="21"/>
      <c r="K1427" s="21"/>
      <c r="L1427" s="21"/>
    </row>
    <row r="1428" spans="1:12" ht="17.25" customHeight="1" x14ac:dyDescent="0.4">
      <c r="A1428" s="21"/>
      <c r="B1428" s="29">
        <f t="shared" si="23"/>
        <v>1419</v>
      </c>
      <c r="C1428" s="30"/>
      <c r="D1428" s="29"/>
      <c r="E1428" s="283"/>
      <c r="F1428" s="31"/>
      <c r="G1428" s="29"/>
      <c r="H1428" s="29"/>
      <c r="I1428" s="21"/>
      <c r="J1428" s="21"/>
      <c r="K1428" s="21"/>
      <c r="L1428" s="21"/>
    </row>
    <row r="1429" spans="1:12" ht="17.25" customHeight="1" x14ac:dyDescent="0.4">
      <c r="A1429" s="21"/>
      <c r="B1429" s="29">
        <f t="shared" si="23"/>
        <v>1420</v>
      </c>
      <c r="C1429" s="30"/>
      <c r="D1429" s="29"/>
      <c r="E1429" s="283"/>
      <c r="F1429" s="31"/>
      <c r="G1429" s="29"/>
      <c r="H1429" s="29"/>
      <c r="I1429" s="21"/>
      <c r="J1429" s="21"/>
      <c r="K1429" s="21"/>
      <c r="L1429" s="21"/>
    </row>
    <row r="1430" spans="1:12" ht="17.25" customHeight="1" x14ac:dyDescent="0.4">
      <c r="A1430" s="21"/>
      <c r="B1430" s="29">
        <f t="shared" si="23"/>
        <v>1421</v>
      </c>
      <c r="C1430" s="30"/>
      <c r="D1430" s="29"/>
      <c r="E1430" s="283"/>
      <c r="F1430" s="31"/>
      <c r="G1430" s="29"/>
      <c r="H1430" s="29"/>
      <c r="I1430" s="21"/>
      <c r="J1430" s="21"/>
      <c r="K1430" s="21"/>
      <c r="L1430" s="21"/>
    </row>
    <row r="1431" spans="1:12" ht="17.25" customHeight="1" x14ac:dyDescent="0.4">
      <c r="A1431" s="21"/>
      <c r="B1431" s="29">
        <f t="shared" si="23"/>
        <v>1422</v>
      </c>
      <c r="C1431" s="30"/>
      <c r="D1431" s="29"/>
      <c r="E1431" s="283"/>
      <c r="F1431" s="31"/>
      <c r="G1431" s="29"/>
      <c r="H1431" s="29"/>
      <c r="I1431" s="21"/>
      <c r="J1431" s="21"/>
      <c r="K1431" s="21"/>
      <c r="L1431" s="21"/>
    </row>
    <row r="1432" spans="1:12" ht="17.25" customHeight="1" x14ac:dyDescent="0.4">
      <c r="A1432" s="21"/>
      <c r="B1432" s="29">
        <f t="shared" si="23"/>
        <v>1423</v>
      </c>
      <c r="C1432" s="30"/>
      <c r="D1432" s="29"/>
      <c r="E1432" s="283"/>
      <c r="F1432" s="31"/>
      <c r="G1432" s="29"/>
      <c r="H1432" s="29"/>
      <c r="I1432" s="21"/>
      <c r="J1432" s="21"/>
      <c r="K1432" s="21"/>
      <c r="L1432" s="21"/>
    </row>
    <row r="1433" spans="1:12" ht="17.25" customHeight="1" x14ac:dyDescent="0.4">
      <c r="A1433" s="21"/>
      <c r="B1433" s="29">
        <f t="shared" si="23"/>
        <v>1424</v>
      </c>
      <c r="C1433" s="30"/>
      <c r="D1433" s="29"/>
      <c r="E1433" s="283"/>
      <c r="F1433" s="31"/>
      <c r="G1433" s="29"/>
      <c r="H1433" s="29"/>
      <c r="I1433" s="21"/>
      <c r="J1433" s="21"/>
      <c r="K1433" s="21"/>
      <c r="L1433" s="21"/>
    </row>
    <row r="1434" spans="1:12" ht="17.25" customHeight="1" x14ac:dyDescent="0.4">
      <c r="A1434" s="21"/>
      <c r="B1434" s="29">
        <f t="shared" si="23"/>
        <v>1425</v>
      </c>
      <c r="C1434" s="30"/>
      <c r="D1434" s="29"/>
      <c r="E1434" s="283"/>
      <c r="F1434" s="31"/>
      <c r="G1434" s="29"/>
      <c r="H1434" s="29"/>
      <c r="I1434" s="21"/>
      <c r="J1434" s="21"/>
      <c r="K1434" s="21"/>
      <c r="L1434" s="21"/>
    </row>
    <row r="1435" spans="1:12" ht="17.25" customHeight="1" x14ac:dyDescent="0.4">
      <c r="A1435" s="21"/>
      <c r="B1435" s="29">
        <f t="shared" si="23"/>
        <v>1426</v>
      </c>
      <c r="C1435" s="30"/>
      <c r="D1435" s="29"/>
      <c r="E1435" s="283"/>
      <c r="F1435" s="31"/>
      <c r="G1435" s="29"/>
      <c r="H1435" s="29"/>
      <c r="I1435" s="21"/>
      <c r="J1435" s="21"/>
      <c r="K1435" s="21"/>
      <c r="L1435" s="21"/>
    </row>
    <row r="1436" spans="1:12" ht="17.25" customHeight="1" x14ac:dyDescent="0.4">
      <c r="A1436" s="21"/>
      <c r="B1436" s="29">
        <f t="shared" si="23"/>
        <v>1427</v>
      </c>
      <c r="C1436" s="30"/>
      <c r="D1436" s="29"/>
      <c r="E1436" s="283"/>
      <c r="F1436" s="31"/>
      <c r="G1436" s="29"/>
      <c r="H1436" s="29"/>
      <c r="I1436" s="21"/>
      <c r="J1436" s="21"/>
      <c r="K1436" s="21"/>
      <c r="L1436" s="21"/>
    </row>
    <row r="1437" spans="1:12" ht="17.25" customHeight="1" x14ac:dyDescent="0.4">
      <c r="A1437" s="21"/>
      <c r="B1437" s="29">
        <f t="shared" si="23"/>
        <v>1428</v>
      </c>
      <c r="C1437" s="30"/>
      <c r="D1437" s="29"/>
      <c r="E1437" s="283"/>
      <c r="F1437" s="31"/>
      <c r="G1437" s="29"/>
      <c r="H1437" s="29"/>
      <c r="I1437" s="21"/>
      <c r="J1437" s="21"/>
      <c r="K1437" s="21"/>
      <c r="L1437" s="21"/>
    </row>
    <row r="1438" spans="1:12" ht="17.25" customHeight="1" x14ac:dyDescent="0.4">
      <c r="A1438" s="21"/>
      <c r="B1438" s="29">
        <f t="shared" si="23"/>
        <v>1429</v>
      </c>
      <c r="C1438" s="30"/>
      <c r="D1438" s="29"/>
      <c r="E1438" s="283"/>
      <c r="F1438" s="31"/>
      <c r="G1438" s="29"/>
      <c r="H1438" s="29"/>
      <c r="I1438" s="21"/>
      <c r="J1438" s="21"/>
      <c r="K1438" s="21"/>
      <c r="L1438" s="21"/>
    </row>
    <row r="1439" spans="1:12" ht="17.25" customHeight="1" x14ac:dyDescent="0.4">
      <c r="A1439" s="21"/>
      <c r="B1439" s="29">
        <f t="shared" si="23"/>
        <v>1430</v>
      </c>
      <c r="C1439" s="30"/>
      <c r="D1439" s="29"/>
      <c r="E1439" s="283"/>
      <c r="F1439" s="31"/>
      <c r="G1439" s="29"/>
      <c r="H1439" s="29"/>
      <c r="I1439" s="21"/>
      <c r="J1439" s="21"/>
      <c r="K1439" s="21"/>
      <c r="L1439" s="21"/>
    </row>
    <row r="1440" spans="1:12" ht="17.25" customHeight="1" x14ac:dyDescent="0.4">
      <c r="A1440" s="21"/>
      <c r="B1440" s="29">
        <f t="shared" si="23"/>
        <v>1431</v>
      </c>
      <c r="C1440" s="30"/>
      <c r="D1440" s="29"/>
      <c r="E1440" s="283"/>
      <c r="F1440" s="31"/>
      <c r="G1440" s="29"/>
      <c r="H1440" s="29"/>
      <c r="I1440" s="21"/>
      <c r="J1440" s="21"/>
      <c r="K1440" s="21"/>
      <c r="L1440" s="21"/>
    </row>
    <row r="1441" spans="1:12" ht="17.25" customHeight="1" x14ac:dyDescent="0.4">
      <c r="A1441" s="21"/>
      <c r="B1441" s="29">
        <f t="shared" si="23"/>
        <v>1432</v>
      </c>
      <c r="C1441" s="30"/>
      <c r="D1441" s="29"/>
      <c r="E1441" s="283"/>
      <c r="F1441" s="31"/>
      <c r="G1441" s="29"/>
      <c r="H1441" s="29"/>
      <c r="I1441" s="21"/>
      <c r="J1441" s="21"/>
      <c r="K1441" s="21"/>
      <c r="L1441" s="21"/>
    </row>
    <row r="1442" spans="1:12" ht="17.25" customHeight="1" x14ac:dyDescent="0.4">
      <c r="A1442" s="21"/>
      <c r="B1442" s="29">
        <f t="shared" si="23"/>
        <v>1433</v>
      </c>
      <c r="C1442" s="30"/>
      <c r="D1442" s="29"/>
      <c r="E1442" s="283"/>
      <c r="F1442" s="31"/>
      <c r="G1442" s="29"/>
      <c r="H1442" s="29"/>
      <c r="I1442" s="21"/>
      <c r="J1442" s="21"/>
      <c r="K1442" s="21"/>
      <c r="L1442" s="21"/>
    </row>
    <row r="1443" spans="1:12" ht="17.25" customHeight="1" x14ac:dyDescent="0.4">
      <c r="A1443" s="21"/>
      <c r="B1443" s="29">
        <f t="shared" si="23"/>
        <v>1434</v>
      </c>
      <c r="C1443" s="30"/>
      <c r="D1443" s="29"/>
      <c r="E1443" s="283"/>
      <c r="F1443" s="31"/>
      <c r="G1443" s="29"/>
      <c r="H1443" s="29"/>
      <c r="I1443" s="21"/>
      <c r="J1443" s="21"/>
      <c r="K1443" s="21"/>
      <c r="L1443" s="21"/>
    </row>
    <row r="1444" spans="1:12" ht="17.25" customHeight="1" x14ac:dyDescent="0.4">
      <c r="A1444" s="21"/>
      <c r="B1444" s="29">
        <f t="shared" si="23"/>
        <v>1435</v>
      </c>
      <c r="C1444" s="30"/>
      <c r="D1444" s="29"/>
      <c r="E1444" s="283"/>
      <c r="F1444" s="31"/>
      <c r="G1444" s="29"/>
      <c r="H1444" s="29"/>
      <c r="I1444" s="21"/>
      <c r="J1444" s="21"/>
      <c r="K1444" s="21"/>
      <c r="L1444" s="21"/>
    </row>
    <row r="1445" spans="1:12" ht="17.25" customHeight="1" x14ac:dyDescent="0.4">
      <c r="A1445" s="21"/>
      <c r="B1445" s="29">
        <f t="shared" si="23"/>
        <v>1436</v>
      </c>
      <c r="C1445" s="30"/>
      <c r="D1445" s="29"/>
      <c r="E1445" s="283"/>
      <c r="F1445" s="31"/>
      <c r="G1445" s="29"/>
      <c r="H1445" s="29"/>
      <c r="I1445" s="21"/>
      <c r="J1445" s="21"/>
      <c r="K1445" s="21"/>
      <c r="L1445" s="21"/>
    </row>
    <row r="1446" spans="1:12" ht="17.25" customHeight="1" x14ac:dyDescent="0.4">
      <c r="A1446" s="21"/>
      <c r="B1446" s="29">
        <f t="shared" si="23"/>
        <v>1437</v>
      </c>
      <c r="C1446" s="30"/>
      <c r="D1446" s="29"/>
      <c r="E1446" s="283"/>
      <c r="F1446" s="31"/>
      <c r="G1446" s="29"/>
      <c r="H1446" s="29"/>
      <c r="I1446" s="21"/>
      <c r="J1446" s="21"/>
      <c r="K1446" s="21"/>
      <c r="L1446" s="21"/>
    </row>
    <row r="1447" spans="1:12" ht="17.25" customHeight="1" x14ac:dyDescent="0.4">
      <c r="A1447" s="21"/>
      <c r="B1447" s="29">
        <f t="shared" si="23"/>
        <v>1438</v>
      </c>
      <c r="C1447" s="30"/>
      <c r="D1447" s="29"/>
      <c r="E1447" s="283"/>
      <c r="F1447" s="31"/>
      <c r="G1447" s="29"/>
      <c r="H1447" s="29"/>
      <c r="I1447" s="21"/>
      <c r="J1447" s="21"/>
      <c r="K1447" s="21"/>
      <c r="L1447" s="21"/>
    </row>
    <row r="1448" spans="1:12" ht="17.25" customHeight="1" x14ac:dyDescent="0.4">
      <c r="A1448" s="21"/>
      <c r="B1448" s="29">
        <f t="shared" si="23"/>
        <v>1439</v>
      </c>
      <c r="C1448" s="30"/>
      <c r="D1448" s="29"/>
      <c r="E1448" s="283"/>
      <c r="F1448" s="31"/>
      <c r="G1448" s="29"/>
      <c r="H1448" s="29"/>
      <c r="I1448" s="21"/>
      <c r="J1448" s="21"/>
      <c r="K1448" s="21"/>
      <c r="L1448" s="21"/>
    </row>
    <row r="1449" spans="1:12" ht="17.25" customHeight="1" x14ac:dyDescent="0.4">
      <c r="A1449" s="21"/>
      <c r="B1449" s="29">
        <f t="shared" si="23"/>
        <v>1440</v>
      </c>
      <c r="C1449" s="30"/>
      <c r="D1449" s="29"/>
      <c r="E1449" s="283"/>
      <c r="F1449" s="31"/>
      <c r="G1449" s="29"/>
      <c r="H1449" s="29"/>
      <c r="I1449" s="21"/>
      <c r="J1449" s="21"/>
      <c r="K1449" s="21"/>
      <c r="L1449" s="21"/>
    </row>
    <row r="1450" spans="1:12" ht="17.25" customHeight="1" x14ac:dyDescent="0.4">
      <c r="A1450" s="21"/>
      <c r="B1450" s="29">
        <f t="shared" si="23"/>
        <v>1441</v>
      </c>
      <c r="C1450" s="30"/>
      <c r="D1450" s="29"/>
      <c r="E1450" s="283"/>
      <c r="F1450" s="31"/>
      <c r="G1450" s="29"/>
      <c r="H1450" s="29"/>
      <c r="I1450" s="21"/>
      <c r="J1450" s="21"/>
      <c r="K1450" s="21"/>
      <c r="L1450" s="21"/>
    </row>
    <row r="1451" spans="1:12" ht="17.25" customHeight="1" x14ac:dyDescent="0.4">
      <c r="A1451" s="21"/>
      <c r="B1451" s="29">
        <f t="shared" si="23"/>
        <v>1442</v>
      </c>
      <c r="C1451" s="30"/>
      <c r="D1451" s="29"/>
      <c r="E1451" s="283"/>
      <c r="F1451" s="31"/>
      <c r="G1451" s="29"/>
      <c r="H1451" s="29"/>
      <c r="I1451" s="21"/>
      <c r="J1451" s="21"/>
      <c r="K1451" s="21"/>
      <c r="L1451" s="21"/>
    </row>
    <row r="1452" spans="1:12" ht="17.25" customHeight="1" x14ac:dyDescent="0.4">
      <c r="A1452" s="21"/>
      <c r="B1452" s="29">
        <f t="shared" si="23"/>
        <v>1443</v>
      </c>
      <c r="C1452" s="30"/>
      <c r="D1452" s="29"/>
      <c r="E1452" s="283"/>
      <c r="F1452" s="31"/>
      <c r="G1452" s="29"/>
      <c r="H1452" s="29"/>
      <c r="I1452" s="21"/>
      <c r="J1452" s="21"/>
      <c r="K1452" s="21"/>
      <c r="L1452" s="21"/>
    </row>
    <row r="1453" spans="1:12" ht="17.25" customHeight="1" x14ac:dyDescent="0.4">
      <c r="A1453" s="21"/>
      <c r="B1453" s="29">
        <f t="shared" si="23"/>
        <v>1444</v>
      </c>
      <c r="C1453" s="30"/>
      <c r="D1453" s="29"/>
      <c r="E1453" s="283"/>
      <c r="F1453" s="31"/>
      <c r="G1453" s="29"/>
      <c r="H1453" s="29"/>
      <c r="I1453" s="21"/>
      <c r="J1453" s="21"/>
      <c r="K1453" s="21"/>
      <c r="L1453" s="21"/>
    </row>
    <row r="1454" spans="1:12" ht="17.25" customHeight="1" x14ac:dyDescent="0.4">
      <c r="A1454" s="21"/>
      <c r="B1454" s="29">
        <f t="shared" si="23"/>
        <v>1445</v>
      </c>
      <c r="C1454" s="30"/>
      <c r="D1454" s="29"/>
      <c r="E1454" s="283"/>
      <c r="F1454" s="31"/>
      <c r="G1454" s="29"/>
      <c r="H1454" s="29"/>
      <c r="I1454" s="21"/>
      <c r="J1454" s="21"/>
      <c r="K1454" s="21"/>
      <c r="L1454" s="21"/>
    </row>
    <row r="1455" spans="1:12" ht="17.25" customHeight="1" x14ac:dyDescent="0.4">
      <c r="A1455" s="21"/>
      <c r="B1455" s="29">
        <f t="shared" si="23"/>
        <v>1446</v>
      </c>
      <c r="C1455" s="30"/>
      <c r="D1455" s="29"/>
      <c r="E1455" s="283"/>
      <c r="F1455" s="31"/>
      <c r="G1455" s="29"/>
      <c r="H1455" s="29"/>
      <c r="I1455" s="21"/>
      <c r="J1455" s="21"/>
      <c r="K1455" s="21"/>
      <c r="L1455" s="21"/>
    </row>
    <row r="1456" spans="1:12" ht="17.25" customHeight="1" x14ac:dyDescent="0.4">
      <c r="A1456" s="21"/>
      <c r="B1456" s="29">
        <f t="shared" si="23"/>
        <v>1447</v>
      </c>
      <c r="C1456" s="30"/>
      <c r="D1456" s="29"/>
      <c r="E1456" s="283"/>
      <c r="F1456" s="31"/>
      <c r="G1456" s="29"/>
      <c r="H1456" s="29"/>
      <c r="I1456" s="21"/>
      <c r="J1456" s="21"/>
      <c r="K1456" s="21"/>
      <c r="L1456" s="21"/>
    </row>
    <row r="1457" spans="1:12" ht="17.25" customHeight="1" x14ac:dyDescent="0.4">
      <c r="A1457" s="21"/>
      <c r="B1457" s="29">
        <f t="shared" si="23"/>
        <v>1448</v>
      </c>
      <c r="C1457" s="30"/>
      <c r="D1457" s="29"/>
      <c r="E1457" s="283"/>
      <c r="F1457" s="31"/>
      <c r="G1457" s="29"/>
      <c r="H1457" s="29"/>
      <c r="I1457" s="21"/>
      <c r="J1457" s="21"/>
      <c r="K1457" s="21"/>
      <c r="L1457" s="21"/>
    </row>
    <row r="1458" spans="1:12" ht="17.25" customHeight="1" x14ac:dyDescent="0.4">
      <c r="A1458" s="21"/>
      <c r="B1458" s="29">
        <f t="shared" si="23"/>
        <v>1449</v>
      </c>
      <c r="C1458" s="30"/>
      <c r="D1458" s="29"/>
      <c r="E1458" s="283"/>
      <c r="F1458" s="31"/>
      <c r="G1458" s="29"/>
      <c r="H1458" s="29"/>
      <c r="I1458" s="21"/>
      <c r="J1458" s="21"/>
      <c r="K1458" s="21"/>
      <c r="L1458" s="21"/>
    </row>
    <row r="1459" spans="1:12" ht="17.25" customHeight="1" x14ac:dyDescent="0.4">
      <c r="A1459" s="21"/>
      <c r="B1459" s="29">
        <f t="shared" si="23"/>
        <v>1450</v>
      </c>
      <c r="C1459" s="30"/>
      <c r="D1459" s="29"/>
      <c r="E1459" s="283"/>
      <c r="F1459" s="31"/>
      <c r="G1459" s="29"/>
      <c r="H1459" s="29"/>
      <c r="I1459" s="21"/>
      <c r="J1459" s="21"/>
      <c r="K1459" s="21"/>
      <c r="L1459" s="21"/>
    </row>
    <row r="1460" spans="1:12" ht="17.25" customHeight="1" x14ac:dyDescent="0.4">
      <c r="A1460" s="21"/>
      <c r="B1460" s="29">
        <f t="shared" si="23"/>
        <v>1451</v>
      </c>
      <c r="C1460" s="30"/>
      <c r="D1460" s="29"/>
      <c r="E1460" s="283"/>
      <c r="F1460" s="31"/>
      <c r="G1460" s="29"/>
      <c r="H1460" s="29"/>
      <c r="I1460" s="21"/>
      <c r="J1460" s="21"/>
      <c r="K1460" s="21"/>
      <c r="L1460" s="21"/>
    </row>
    <row r="1461" spans="1:12" ht="17.25" customHeight="1" x14ac:dyDescent="0.4">
      <c r="A1461" s="21"/>
      <c r="B1461" s="29">
        <f t="shared" si="23"/>
        <v>1452</v>
      </c>
      <c r="C1461" s="30"/>
      <c r="D1461" s="29"/>
      <c r="E1461" s="283"/>
      <c r="F1461" s="31"/>
      <c r="G1461" s="29"/>
      <c r="H1461" s="29"/>
      <c r="I1461" s="21"/>
      <c r="J1461" s="21"/>
      <c r="K1461" s="21"/>
      <c r="L1461" s="21"/>
    </row>
    <row r="1462" spans="1:12" ht="17.25" customHeight="1" x14ac:dyDescent="0.4">
      <c r="A1462" s="21"/>
      <c r="B1462" s="29">
        <f t="shared" si="23"/>
        <v>1453</v>
      </c>
      <c r="C1462" s="30"/>
      <c r="D1462" s="29"/>
      <c r="E1462" s="283"/>
      <c r="F1462" s="31"/>
      <c r="G1462" s="29"/>
      <c r="H1462" s="29"/>
      <c r="I1462" s="21"/>
      <c r="J1462" s="21"/>
      <c r="K1462" s="21"/>
      <c r="L1462" s="21"/>
    </row>
    <row r="1463" spans="1:12" ht="17.25" customHeight="1" x14ac:dyDescent="0.4">
      <c r="A1463" s="21"/>
      <c r="B1463" s="29">
        <f t="shared" si="23"/>
        <v>1454</v>
      </c>
      <c r="C1463" s="30"/>
      <c r="D1463" s="29"/>
      <c r="E1463" s="283"/>
      <c r="F1463" s="31"/>
      <c r="G1463" s="29"/>
      <c r="H1463" s="29"/>
      <c r="I1463" s="21"/>
      <c r="J1463" s="21"/>
      <c r="K1463" s="21"/>
      <c r="L1463" s="21"/>
    </row>
    <row r="1464" spans="1:12" ht="17.25" customHeight="1" x14ac:dyDescent="0.4">
      <c r="A1464" s="21"/>
      <c r="B1464" s="29">
        <f t="shared" si="23"/>
        <v>1455</v>
      </c>
      <c r="C1464" s="30"/>
      <c r="D1464" s="29"/>
      <c r="E1464" s="283"/>
      <c r="F1464" s="31"/>
      <c r="G1464" s="29"/>
      <c r="H1464" s="29"/>
      <c r="I1464" s="21"/>
      <c r="J1464" s="21"/>
      <c r="K1464" s="21"/>
      <c r="L1464" s="21"/>
    </row>
    <row r="1465" spans="1:12" ht="17.25" customHeight="1" x14ac:dyDescent="0.4">
      <c r="A1465" s="21"/>
      <c r="B1465" s="29">
        <f t="shared" si="23"/>
        <v>1456</v>
      </c>
      <c r="C1465" s="30"/>
      <c r="D1465" s="29"/>
      <c r="E1465" s="283"/>
      <c r="F1465" s="31"/>
      <c r="G1465" s="29"/>
      <c r="H1465" s="29"/>
      <c r="I1465" s="21"/>
      <c r="J1465" s="21"/>
      <c r="K1465" s="21"/>
      <c r="L1465" s="21"/>
    </row>
    <row r="1466" spans="1:12" ht="17.25" customHeight="1" x14ac:dyDescent="0.4">
      <c r="A1466" s="21"/>
      <c r="B1466" s="29">
        <f t="shared" si="23"/>
        <v>1457</v>
      </c>
      <c r="C1466" s="30"/>
      <c r="D1466" s="29"/>
      <c r="E1466" s="283"/>
      <c r="F1466" s="31"/>
      <c r="G1466" s="29"/>
      <c r="H1466" s="29"/>
      <c r="I1466" s="21"/>
      <c r="J1466" s="21"/>
      <c r="K1466" s="21"/>
      <c r="L1466" s="21"/>
    </row>
    <row r="1467" spans="1:12" ht="17.25" customHeight="1" x14ac:dyDescent="0.4">
      <c r="A1467" s="21"/>
      <c r="B1467" s="29">
        <f t="shared" si="23"/>
        <v>1458</v>
      </c>
      <c r="C1467" s="30"/>
      <c r="D1467" s="29"/>
      <c r="E1467" s="283"/>
      <c r="F1467" s="31"/>
      <c r="G1467" s="29"/>
      <c r="H1467" s="29"/>
      <c r="I1467" s="21"/>
      <c r="J1467" s="21"/>
      <c r="K1467" s="21"/>
      <c r="L1467" s="21"/>
    </row>
    <row r="1468" spans="1:12" ht="17.25" customHeight="1" x14ac:dyDescent="0.4">
      <c r="A1468" s="21"/>
      <c r="B1468" s="29">
        <f t="shared" si="23"/>
        <v>1459</v>
      </c>
      <c r="C1468" s="30"/>
      <c r="D1468" s="29"/>
      <c r="E1468" s="283"/>
      <c r="F1468" s="31"/>
      <c r="G1468" s="29"/>
      <c r="H1468" s="29"/>
      <c r="I1468" s="21"/>
      <c r="J1468" s="21"/>
      <c r="K1468" s="21"/>
      <c r="L1468" s="21"/>
    </row>
    <row r="1469" spans="1:12" ht="17.25" customHeight="1" x14ac:dyDescent="0.4">
      <c r="A1469" s="21"/>
      <c r="B1469" s="29">
        <f t="shared" si="23"/>
        <v>1460</v>
      </c>
      <c r="C1469" s="30"/>
      <c r="D1469" s="29"/>
      <c r="E1469" s="283"/>
      <c r="F1469" s="31"/>
      <c r="G1469" s="29"/>
      <c r="H1469" s="29"/>
      <c r="I1469" s="21"/>
      <c r="J1469" s="21"/>
      <c r="K1469" s="21"/>
      <c r="L1469" s="21"/>
    </row>
    <row r="1470" spans="1:12" ht="17.25" customHeight="1" x14ac:dyDescent="0.4">
      <c r="A1470" s="21"/>
      <c r="B1470" s="29">
        <f t="shared" si="23"/>
        <v>1461</v>
      </c>
      <c r="C1470" s="30"/>
      <c r="D1470" s="29"/>
      <c r="E1470" s="283"/>
      <c r="F1470" s="31"/>
      <c r="G1470" s="29"/>
      <c r="H1470" s="29"/>
      <c r="I1470" s="21"/>
      <c r="J1470" s="21"/>
      <c r="K1470" s="21"/>
      <c r="L1470" s="21"/>
    </row>
    <row r="1471" spans="1:12" ht="17.25" customHeight="1" x14ac:dyDescent="0.4">
      <c r="A1471" s="21"/>
      <c r="B1471" s="29">
        <f t="shared" si="23"/>
        <v>1462</v>
      </c>
      <c r="C1471" s="30"/>
      <c r="D1471" s="29"/>
      <c r="E1471" s="283"/>
      <c r="F1471" s="31"/>
      <c r="G1471" s="29"/>
      <c r="H1471" s="29"/>
      <c r="I1471" s="21"/>
      <c r="J1471" s="21"/>
      <c r="K1471" s="21"/>
      <c r="L1471" s="21"/>
    </row>
    <row r="1472" spans="1:12" ht="17.25" customHeight="1" x14ac:dyDescent="0.4">
      <c r="A1472" s="21"/>
      <c r="B1472" s="29">
        <f t="shared" si="23"/>
        <v>1463</v>
      </c>
      <c r="C1472" s="30"/>
      <c r="D1472" s="29"/>
      <c r="E1472" s="283"/>
      <c r="F1472" s="31"/>
      <c r="G1472" s="29"/>
      <c r="H1472" s="29"/>
      <c r="I1472" s="21"/>
      <c r="J1472" s="21"/>
      <c r="K1472" s="21"/>
      <c r="L1472" s="21"/>
    </row>
    <row r="1473" spans="1:12" ht="17.25" customHeight="1" x14ac:dyDescent="0.4">
      <c r="A1473" s="21"/>
      <c r="B1473" s="29">
        <f t="shared" si="23"/>
        <v>1464</v>
      </c>
      <c r="C1473" s="30"/>
      <c r="D1473" s="29"/>
      <c r="E1473" s="283"/>
      <c r="F1473" s="31"/>
      <c r="G1473" s="29"/>
      <c r="H1473" s="29"/>
      <c r="I1473" s="21"/>
      <c r="J1473" s="21"/>
      <c r="K1473" s="21"/>
      <c r="L1473" s="21"/>
    </row>
    <row r="1474" spans="1:12" ht="17.25" customHeight="1" x14ac:dyDescent="0.4">
      <c r="A1474" s="21"/>
      <c r="B1474" s="29">
        <f t="shared" si="23"/>
        <v>1465</v>
      </c>
      <c r="C1474" s="30"/>
      <c r="D1474" s="29"/>
      <c r="E1474" s="283"/>
      <c r="F1474" s="31"/>
      <c r="G1474" s="29"/>
      <c r="H1474" s="29"/>
      <c r="I1474" s="21"/>
      <c r="J1474" s="21"/>
      <c r="K1474" s="21"/>
      <c r="L1474" s="21"/>
    </row>
    <row r="1475" spans="1:12" ht="17.25" customHeight="1" x14ac:dyDescent="0.4">
      <c r="A1475" s="21"/>
      <c r="B1475" s="29">
        <f t="shared" si="23"/>
        <v>1466</v>
      </c>
      <c r="C1475" s="30"/>
      <c r="D1475" s="29"/>
      <c r="E1475" s="283"/>
      <c r="F1475" s="31"/>
      <c r="G1475" s="29"/>
      <c r="H1475" s="29"/>
      <c r="I1475" s="21"/>
      <c r="J1475" s="21"/>
      <c r="K1475" s="21"/>
      <c r="L1475" s="21"/>
    </row>
    <row r="1476" spans="1:12" ht="17.25" customHeight="1" x14ac:dyDescent="0.4">
      <c r="A1476" s="21"/>
      <c r="B1476" s="29">
        <f t="shared" si="23"/>
        <v>1467</v>
      </c>
      <c r="C1476" s="30"/>
      <c r="D1476" s="29"/>
      <c r="E1476" s="283"/>
      <c r="F1476" s="31"/>
      <c r="G1476" s="29"/>
      <c r="H1476" s="29"/>
      <c r="I1476" s="21"/>
      <c r="J1476" s="21"/>
      <c r="K1476" s="21"/>
      <c r="L1476" s="21"/>
    </row>
    <row r="1477" spans="1:12" ht="17.25" customHeight="1" x14ac:dyDescent="0.4">
      <c r="A1477" s="21"/>
      <c r="B1477" s="29">
        <f t="shared" si="23"/>
        <v>1468</v>
      </c>
      <c r="C1477" s="30"/>
      <c r="D1477" s="29"/>
      <c r="E1477" s="283"/>
      <c r="F1477" s="31"/>
      <c r="G1477" s="29"/>
      <c r="H1477" s="29"/>
      <c r="I1477" s="21"/>
      <c r="J1477" s="21"/>
      <c r="K1477" s="21"/>
      <c r="L1477" s="21"/>
    </row>
    <row r="1478" spans="1:12" ht="17.25" customHeight="1" x14ac:dyDescent="0.4">
      <c r="A1478" s="21"/>
      <c r="B1478" s="29">
        <f t="shared" si="23"/>
        <v>1469</v>
      </c>
      <c r="C1478" s="30"/>
      <c r="D1478" s="29"/>
      <c r="E1478" s="283"/>
      <c r="F1478" s="31"/>
      <c r="G1478" s="29"/>
      <c r="H1478" s="29"/>
      <c r="I1478" s="21"/>
      <c r="J1478" s="21"/>
      <c r="K1478" s="21"/>
      <c r="L1478" s="21"/>
    </row>
    <row r="1479" spans="1:12" ht="17.25" customHeight="1" x14ac:dyDescent="0.4">
      <c r="A1479" s="21"/>
      <c r="B1479" s="29">
        <f t="shared" si="23"/>
        <v>1470</v>
      </c>
      <c r="C1479" s="30"/>
      <c r="D1479" s="29"/>
      <c r="E1479" s="283"/>
      <c r="F1479" s="31"/>
      <c r="G1479" s="29"/>
      <c r="H1479" s="29"/>
      <c r="I1479" s="21"/>
      <c r="J1479" s="21"/>
      <c r="K1479" s="21"/>
      <c r="L1479" s="21"/>
    </row>
    <row r="1480" spans="1:12" ht="17.25" customHeight="1" x14ac:dyDescent="0.4">
      <c r="A1480" s="21"/>
      <c r="B1480" s="29">
        <f t="shared" si="23"/>
        <v>1471</v>
      </c>
      <c r="C1480" s="30"/>
      <c r="D1480" s="29"/>
      <c r="E1480" s="283"/>
      <c r="F1480" s="31"/>
      <c r="G1480" s="29"/>
      <c r="H1480" s="29"/>
      <c r="I1480" s="21"/>
      <c r="J1480" s="21"/>
      <c r="K1480" s="21"/>
      <c r="L1480" s="21"/>
    </row>
    <row r="1481" spans="1:12" ht="17.25" customHeight="1" x14ac:dyDescent="0.4">
      <c r="A1481" s="21"/>
      <c r="B1481" s="29">
        <f t="shared" si="23"/>
        <v>1472</v>
      </c>
      <c r="C1481" s="30"/>
      <c r="D1481" s="29"/>
      <c r="E1481" s="283"/>
      <c r="F1481" s="31"/>
      <c r="G1481" s="29"/>
      <c r="H1481" s="29"/>
      <c r="I1481" s="21"/>
      <c r="J1481" s="21"/>
      <c r="K1481" s="21"/>
      <c r="L1481" s="21"/>
    </row>
    <row r="1482" spans="1:12" ht="17.25" customHeight="1" x14ac:dyDescent="0.4">
      <c r="A1482" s="21"/>
      <c r="B1482" s="29">
        <f t="shared" ref="B1482:B1545" si="24">ROW(A1473)</f>
        <v>1473</v>
      </c>
      <c r="C1482" s="30"/>
      <c r="D1482" s="29"/>
      <c r="E1482" s="283"/>
      <c r="F1482" s="31"/>
      <c r="G1482" s="29"/>
      <c r="H1482" s="29"/>
      <c r="I1482" s="21"/>
      <c r="J1482" s="21"/>
      <c r="K1482" s="21"/>
      <c r="L1482" s="21"/>
    </row>
    <row r="1483" spans="1:12" ht="17.25" customHeight="1" x14ac:dyDescent="0.4">
      <c r="A1483" s="21"/>
      <c r="B1483" s="29">
        <f t="shared" si="24"/>
        <v>1474</v>
      </c>
      <c r="C1483" s="30"/>
      <c r="D1483" s="29"/>
      <c r="E1483" s="283"/>
      <c r="F1483" s="31"/>
      <c r="G1483" s="29"/>
      <c r="H1483" s="29"/>
      <c r="I1483" s="21"/>
      <c r="J1483" s="21"/>
      <c r="K1483" s="21"/>
      <c r="L1483" s="21"/>
    </row>
    <row r="1484" spans="1:12" ht="17.25" customHeight="1" x14ac:dyDescent="0.4">
      <c r="A1484" s="21"/>
      <c r="B1484" s="29">
        <f t="shared" si="24"/>
        <v>1475</v>
      </c>
      <c r="C1484" s="30"/>
      <c r="D1484" s="29"/>
      <c r="E1484" s="283"/>
      <c r="F1484" s="31"/>
      <c r="G1484" s="29"/>
      <c r="H1484" s="29"/>
      <c r="I1484" s="21"/>
      <c r="J1484" s="21"/>
      <c r="K1484" s="21"/>
      <c r="L1484" s="21"/>
    </row>
    <row r="1485" spans="1:12" ht="17.25" customHeight="1" x14ac:dyDescent="0.4">
      <c r="A1485" s="21"/>
      <c r="B1485" s="29">
        <f t="shared" si="24"/>
        <v>1476</v>
      </c>
      <c r="C1485" s="30"/>
      <c r="D1485" s="29"/>
      <c r="E1485" s="283"/>
      <c r="F1485" s="31"/>
      <c r="G1485" s="29"/>
      <c r="H1485" s="29"/>
      <c r="I1485" s="21"/>
      <c r="J1485" s="21"/>
      <c r="K1485" s="21"/>
      <c r="L1485" s="21"/>
    </row>
    <row r="1486" spans="1:12" ht="17.25" customHeight="1" x14ac:dyDescent="0.4">
      <c r="A1486" s="21"/>
      <c r="B1486" s="29">
        <f t="shared" si="24"/>
        <v>1477</v>
      </c>
      <c r="C1486" s="30"/>
      <c r="D1486" s="29"/>
      <c r="E1486" s="283"/>
      <c r="F1486" s="31"/>
      <c r="G1486" s="29"/>
      <c r="H1486" s="29"/>
      <c r="I1486" s="21"/>
      <c r="J1486" s="21"/>
      <c r="K1486" s="21"/>
      <c r="L1486" s="21"/>
    </row>
    <row r="1487" spans="1:12" ht="17.25" customHeight="1" x14ac:dyDescent="0.4">
      <c r="A1487" s="21"/>
      <c r="B1487" s="29">
        <f t="shared" si="24"/>
        <v>1478</v>
      </c>
      <c r="C1487" s="30"/>
      <c r="D1487" s="29"/>
      <c r="E1487" s="283"/>
      <c r="F1487" s="31"/>
      <c r="G1487" s="29"/>
      <c r="H1487" s="29"/>
      <c r="I1487" s="21"/>
      <c r="J1487" s="21"/>
      <c r="K1487" s="21"/>
      <c r="L1487" s="21"/>
    </row>
    <row r="1488" spans="1:12" ht="17.25" customHeight="1" x14ac:dyDescent="0.4">
      <c r="A1488" s="21"/>
      <c r="B1488" s="29">
        <f t="shared" si="24"/>
        <v>1479</v>
      </c>
      <c r="C1488" s="30"/>
      <c r="D1488" s="29"/>
      <c r="E1488" s="283"/>
      <c r="F1488" s="31"/>
      <c r="G1488" s="29"/>
      <c r="H1488" s="29"/>
      <c r="I1488" s="21"/>
      <c r="J1488" s="21"/>
      <c r="K1488" s="21"/>
      <c r="L1488" s="21"/>
    </row>
    <row r="1489" spans="1:12" ht="17.25" customHeight="1" x14ac:dyDescent="0.4">
      <c r="A1489" s="21"/>
      <c r="B1489" s="29">
        <f t="shared" si="24"/>
        <v>1480</v>
      </c>
      <c r="C1489" s="30"/>
      <c r="D1489" s="29"/>
      <c r="E1489" s="283"/>
      <c r="F1489" s="31"/>
      <c r="G1489" s="29"/>
      <c r="H1489" s="29"/>
      <c r="I1489" s="21"/>
      <c r="J1489" s="21"/>
      <c r="K1489" s="21"/>
      <c r="L1489" s="21"/>
    </row>
    <row r="1490" spans="1:12" ht="17.25" customHeight="1" x14ac:dyDescent="0.4">
      <c r="A1490" s="21"/>
      <c r="B1490" s="29">
        <f t="shared" si="24"/>
        <v>1481</v>
      </c>
      <c r="C1490" s="30"/>
      <c r="D1490" s="29"/>
      <c r="E1490" s="283"/>
      <c r="F1490" s="31"/>
      <c r="G1490" s="29"/>
      <c r="H1490" s="29"/>
      <c r="I1490" s="21"/>
      <c r="J1490" s="21"/>
      <c r="K1490" s="21"/>
      <c r="L1490" s="21"/>
    </row>
    <row r="1491" spans="1:12" ht="17.25" customHeight="1" x14ac:dyDescent="0.4">
      <c r="A1491" s="21"/>
      <c r="B1491" s="29">
        <f t="shared" si="24"/>
        <v>1482</v>
      </c>
      <c r="C1491" s="30"/>
      <c r="D1491" s="29"/>
      <c r="E1491" s="283"/>
      <c r="F1491" s="31"/>
      <c r="G1491" s="29"/>
      <c r="H1491" s="29"/>
      <c r="I1491" s="21"/>
      <c r="J1491" s="21"/>
      <c r="K1491" s="21"/>
      <c r="L1491" s="21"/>
    </row>
    <row r="1492" spans="1:12" ht="17.25" customHeight="1" x14ac:dyDescent="0.4">
      <c r="A1492" s="21"/>
      <c r="B1492" s="29">
        <f t="shared" si="24"/>
        <v>1483</v>
      </c>
      <c r="C1492" s="30"/>
      <c r="D1492" s="29"/>
      <c r="E1492" s="283"/>
      <c r="F1492" s="31"/>
      <c r="G1492" s="29"/>
      <c r="H1492" s="29"/>
      <c r="I1492" s="21"/>
      <c r="J1492" s="21"/>
      <c r="K1492" s="21"/>
      <c r="L1492" s="21"/>
    </row>
    <row r="1493" spans="1:12" ht="17.25" customHeight="1" x14ac:dyDescent="0.4">
      <c r="A1493" s="21"/>
      <c r="B1493" s="29">
        <f t="shared" si="24"/>
        <v>1484</v>
      </c>
      <c r="C1493" s="30"/>
      <c r="D1493" s="29"/>
      <c r="E1493" s="283"/>
      <c r="F1493" s="31"/>
      <c r="G1493" s="29"/>
      <c r="H1493" s="29"/>
      <c r="I1493" s="21"/>
      <c r="J1493" s="21"/>
      <c r="K1493" s="21"/>
      <c r="L1493" s="21"/>
    </row>
    <row r="1494" spans="1:12" ht="17.25" customHeight="1" x14ac:dyDescent="0.4">
      <c r="A1494" s="21"/>
      <c r="B1494" s="29">
        <f t="shared" si="24"/>
        <v>1485</v>
      </c>
      <c r="C1494" s="30"/>
      <c r="D1494" s="29"/>
      <c r="E1494" s="283"/>
      <c r="F1494" s="31"/>
      <c r="G1494" s="29"/>
      <c r="H1494" s="29"/>
      <c r="I1494" s="21"/>
      <c r="J1494" s="21"/>
      <c r="K1494" s="21"/>
      <c r="L1494" s="21"/>
    </row>
    <row r="1495" spans="1:12" ht="17.25" customHeight="1" x14ac:dyDescent="0.4">
      <c r="A1495" s="21"/>
      <c r="B1495" s="29">
        <f t="shared" si="24"/>
        <v>1486</v>
      </c>
      <c r="C1495" s="30"/>
      <c r="D1495" s="29"/>
      <c r="E1495" s="283"/>
      <c r="F1495" s="31"/>
      <c r="G1495" s="29"/>
      <c r="H1495" s="29"/>
      <c r="I1495" s="21"/>
      <c r="J1495" s="21"/>
      <c r="K1495" s="21"/>
      <c r="L1495" s="21"/>
    </row>
    <row r="1496" spans="1:12" ht="17.25" customHeight="1" x14ac:dyDescent="0.4">
      <c r="A1496" s="21"/>
      <c r="B1496" s="29">
        <f t="shared" si="24"/>
        <v>1487</v>
      </c>
      <c r="C1496" s="30"/>
      <c r="D1496" s="29"/>
      <c r="E1496" s="283"/>
      <c r="F1496" s="31"/>
      <c r="G1496" s="29"/>
      <c r="H1496" s="29"/>
      <c r="I1496" s="21"/>
      <c r="J1496" s="21"/>
      <c r="K1496" s="21"/>
      <c r="L1496" s="21"/>
    </row>
    <row r="1497" spans="1:12" ht="17.25" customHeight="1" x14ac:dyDescent="0.4">
      <c r="A1497" s="21"/>
      <c r="B1497" s="29">
        <f t="shared" si="24"/>
        <v>1488</v>
      </c>
      <c r="C1497" s="30"/>
      <c r="D1497" s="29"/>
      <c r="E1497" s="283"/>
      <c r="F1497" s="31"/>
      <c r="G1497" s="29"/>
      <c r="H1497" s="29"/>
      <c r="I1497" s="21"/>
      <c r="J1497" s="21"/>
      <c r="K1497" s="21"/>
      <c r="L1497" s="21"/>
    </row>
    <row r="1498" spans="1:12" ht="17.25" customHeight="1" x14ac:dyDescent="0.4">
      <c r="A1498" s="21"/>
      <c r="B1498" s="29">
        <f t="shared" si="24"/>
        <v>1489</v>
      </c>
      <c r="C1498" s="30"/>
      <c r="D1498" s="29"/>
      <c r="E1498" s="283"/>
      <c r="F1498" s="31"/>
      <c r="G1498" s="29"/>
      <c r="H1498" s="29"/>
      <c r="I1498" s="21"/>
      <c r="J1498" s="21"/>
      <c r="K1498" s="21"/>
      <c r="L1498" s="21"/>
    </row>
    <row r="1499" spans="1:12" ht="17.25" customHeight="1" x14ac:dyDescent="0.4">
      <c r="A1499" s="21"/>
      <c r="B1499" s="29">
        <f t="shared" si="24"/>
        <v>1490</v>
      </c>
      <c r="C1499" s="30"/>
      <c r="D1499" s="29"/>
      <c r="E1499" s="283"/>
      <c r="F1499" s="31"/>
      <c r="G1499" s="29"/>
      <c r="H1499" s="29"/>
      <c r="I1499" s="21"/>
      <c r="J1499" s="21"/>
      <c r="K1499" s="21"/>
      <c r="L1499" s="21"/>
    </row>
    <row r="1500" spans="1:12" ht="17.25" customHeight="1" x14ac:dyDescent="0.4">
      <c r="A1500" s="21"/>
      <c r="B1500" s="29">
        <f t="shared" si="24"/>
        <v>1491</v>
      </c>
      <c r="C1500" s="30"/>
      <c r="D1500" s="29"/>
      <c r="E1500" s="283"/>
      <c r="F1500" s="31"/>
      <c r="G1500" s="29"/>
      <c r="H1500" s="29"/>
      <c r="I1500" s="21"/>
      <c r="J1500" s="21"/>
      <c r="K1500" s="21"/>
      <c r="L1500" s="21"/>
    </row>
    <row r="1501" spans="1:12" ht="17.25" customHeight="1" x14ac:dyDescent="0.4">
      <c r="A1501" s="21"/>
      <c r="B1501" s="29">
        <f t="shared" si="24"/>
        <v>1492</v>
      </c>
      <c r="C1501" s="30"/>
      <c r="D1501" s="29"/>
      <c r="E1501" s="283"/>
      <c r="F1501" s="31"/>
      <c r="G1501" s="29"/>
      <c r="H1501" s="29"/>
      <c r="I1501" s="21"/>
      <c r="J1501" s="21"/>
      <c r="K1501" s="21"/>
      <c r="L1501" s="21"/>
    </row>
    <row r="1502" spans="1:12" ht="17.25" customHeight="1" x14ac:dyDescent="0.4">
      <c r="A1502" s="21"/>
      <c r="B1502" s="29">
        <f t="shared" si="24"/>
        <v>1493</v>
      </c>
      <c r="C1502" s="30"/>
      <c r="D1502" s="29"/>
      <c r="E1502" s="283"/>
      <c r="F1502" s="31"/>
      <c r="G1502" s="29"/>
      <c r="H1502" s="29"/>
      <c r="I1502" s="21"/>
      <c r="J1502" s="21"/>
      <c r="K1502" s="21"/>
      <c r="L1502" s="21"/>
    </row>
    <row r="1503" spans="1:12" ht="17.25" customHeight="1" x14ac:dyDescent="0.4">
      <c r="A1503" s="21"/>
      <c r="B1503" s="29">
        <f t="shared" si="24"/>
        <v>1494</v>
      </c>
      <c r="C1503" s="30"/>
      <c r="D1503" s="29"/>
      <c r="E1503" s="283"/>
      <c r="F1503" s="31"/>
      <c r="G1503" s="29"/>
      <c r="H1503" s="29"/>
      <c r="I1503" s="21"/>
      <c r="J1503" s="21"/>
      <c r="K1503" s="21"/>
      <c r="L1503" s="21"/>
    </row>
    <row r="1504" spans="1:12" ht="17.25" customHeight="1" x14ac:dyDescent="0.4">
      <c r="A1504" s="21"/>
      <c r="B1504" s="29">
        <f t="shared" si="24"/>
        <v>1495</v>
      </c>
      <c r="C1504" s="30"/>
      <c r="D1504" s="29"/>
      <c r="E1504" s="283"/>
      <c r="F1504" s="31"/>
      <c r="G1504" s="29"/>
      <c r="H1504" s="29"/>
      <c r="I1504" s="21"/>
      <c r="J1504" s="21"/>
      <c r="K1504" s="21"/>
      <c r="L1504" s="21"/>
    </row>
    <row r="1505" spans="1:12" ht="17.25" customHeight="1" x14ac:dyDescent="0.4">
      <c r="A1505" s="21"/>
      <c r="B1505" s="29">
        <f t="shared" si="24"/>
        <v>1496</v>
      </c>
      <c r="C1505" s="30"/>
      <c r="D1505" s="29"/>
      <c r="E1505" s="283"/>
      <c r="F1505" s="31"/>
      <c r="G1505" s="29"/>
      <c r="H1505" s="29"/>
      <c r="I1505" s="21"/>
      <c r="J1505" s="21"/>
      <c r="K1505" s="21"/>
      <c r="L1505" s="21"/>
    </row>
    <row r="1506" spans="1:12" ht="17.25" customHeight="1" x14ac:dyDescent="0.4">
      <c r="A1506" s="21"/>
      <c r="B1506" s="29">
        <f t="shared" si="24"/>
        <v>1497</v>
      </c>
      <c r="C1506" s="30"/>
      <c r="D1506" s="29"/>
      <c r="E1506" s="283"/>
      <c r="F1506" s="31"/>
      <c r="G1506" s="29"/>
      <c r="H1506" s="29"/>
      <c r="I1506" s="21"/>
      <c r="J1506" s="21"/>
      <c r="K1506" s="21"/>
      <c r="L1506" s="21"/>
    </row>
    <row r="1507" spans="1:12" ht="17.25" customHeight="1" x14ac:dyDescent="0.4">
      <c r="A1507" s="21"/>
      <c r="B1507" s="29">
        <f t="shared" si="24"/>
        <v>1498</v>
      </c>
      <c r="C1507" s="30"/>
      <c r="D1507" s="29"/>
      <c r="E1507" s="283"/>
      <c r="F1507" s="31"/>
      <c r="G1507" s="29"/>
      <c r="H1507" s="29"/>
      <c r="I1507" s="21"/>
      <c r="J1507" s="21"/>
      <c r="K1507" s="21"/>
      <c r="L1507" s="21"/>
    </row>
    <row r="1508" spans="1:12" ht="17.25" customHeight="1" x14ac:dyDescent="0.4">
      <c r="A1508" s="21"/>
      <c r="B1508" s="29">
        <f t="shared" si="24"/>
        <v>1499</v>
      </c>
      <c r="C1508" s="30"/>
      <c r="D1508" s="29"/>
      <c r="E1508" s="283"/>
      <c r="F1508" s="31"/>
      <c r="G1508" s="29"/>
      <c r="H1508" s="29"/>
      <c r="I1508" s="21"/>
      <c r="J1508" s="21"/>
      <c r="K1508" s="21"/>
      <c r="L1508" s="21"/>
    </row>
    <row r="1509" spans="1:12" ht="17.25" customHeight="1" x14ac:dyDescent="0.4">
      <c r="A1509" s="21"/>
      <c r="B1509" s="29">
        <f t="shared" si="24"/>
        <v>1500</v>
      </c>
      <c r="C1509" s="30"/>
      <c r="D1509" s="29"/>
      <c r="E1509" s="283"/>
      <c r="F1509" s="31"/>
      <c r="G1509" s="29"/>
      <c r="H1509" s="29"/>
      <c r="I1509" s="21"/>
      <c r="J1509" s="21"/>
      <c r="K1509" s="21"/>
      <c r="L1509" s="21"/>
    </row>
    <row r="1510" spans="1:12" ht="17.25" customHeight="1" x14ac:dyDescent="0.4">
      <c r="A1510" s="21"/>
      <c r="B1510" s="29">
        <f t="shared" si="24"/>
        <v>1501</v>
      </c>
      <c r="C1510" s="30"/>
      <c r="D1510" s="29"/>
      <c r="E1510" s="283"/>
      <c r="F1510" s="31"/>
      <c r="G1510" s="29"/>
      <c r="H1510" s="29"/>
      <c r="I1510" s="21"/>
      <c r="J1510" s="21"/>
      <c r="K1510" s="21"/>
      <c r="L1510" s="21"/>
    </row>
    <row r="1511" spans="1:12" ht="17.25" customHeight="1" x14ac:dyDescent="0.4">
      <c r="A1511" s="21"/>
      <c r="B1511" s="29">
        <f t="shared" si="24"/>
        <v>1502</v>
      </c>
      <c r="C1511" s="30"/>
      <c r="D1511" s="29"/>
      <c r="E1511" s="283"/>
      <c r="F1511" s="31"/>
      <c r="G1511" s="29"/>
      <c r="H1511" s="29"/>
      <c r="I1511" s="21"/>
      <c r="J1511" s="21"/>
      <c r="K1511" s="21"/>
      <c r="L1511" s="21"/>
    </row>
    <row r="1512" spans="1:12" ht="17.25" customHeight="1" x14ac:dyDescent="0.4">
      <c r="A1512" s="21"/>
      <c r="B1512" s="29">
        <f t="shared" si="24"/>
        <v>1503</v>
      </c>
      <c r="C1512" s="30"/>
      <c r="D1512" s="29"/>
      <c r="E1512" s="283"/>
      <c r="F1512" s="31"/>
      <c r="G1512" s="29"/>
      <c r="H1512" s="29"/>
      <c r="I1512" s="21"/>
      <c r="J1512" s="21"/>
      <c r="K1512" s="21"/>
      <c r="L1512" s="21"/>
    </row>
    <row r="1513" spans="1:12" ht="17.25" customHeight="1" x14ac:dyDescent="0.4">
      <c r="A1513" s="21"/>
      <c r="B1513" s="29">
        <f t="shared" si="24"/>
        <v>1504</v>
      </c>
      <c r="C1513" s="30"/>
      <c r="D1513" s="29"/>
      <c r="E1513" s="283"/>
      <c r="F1513" s="31"/>
      <c r="G1513" s="29"/>
      <c r="H1513" s="29"/>
      <c r="I1513" s="21"/>
      <c r="J1513" s="21"/>
      <c r="K1513" s="21"/>
      <c r="L1513" s="21"/>
    </row>
    <row r="1514" spans="1:12" ht="17.25" customHeight="1" x14ac:dyDescent="0.4">
      <c r="A1514" s="21"/>
      <c r="B1514" s="29">
        <f t="shared" si="24"/>
        <v>1505</v>
      </c>
      <c r="C1514" s="30"/>
      <c r="D1514" s="29"/>
      <c r="E1514" s="283"/>
      <c r="F1514" s="31"/>
      <c r="G1514" s="29"/>
      <c r="H1514" s="29"/>
      <c r="I1514" s="21"/>
      <c r="J1514" s="21"/>
      <c r="K1514" s="21"/>
      <c r="L1514" s="21"/>
    </row>
    <row r="1515" spans="1:12" ht="17.25" customHeight="1" x14ac:dyDescent="0.4">
      <c r="A1515" s="21"/>
      <c r="B1515" s="29">
        <f t="shared" si="24"/>
        <v>1506</v>
      </c>
      <c r="C1515" s="30"/>
      <c r="D1515" s="29"/>
      <c r="E1515" s="283"/>
      <c r="F1515" s="31"/>
      <c r="G1515" s="29"/>
      <c r="H1515" s="29"/>
      <c r="I1515" s="21"/>
      <c r="J1515" s="21"/>
      <c r="K1515" s="21"/>
      <c r="L1515" s="21"/>
    </row>
    <row r="1516" spans="1:12" ht="17.25" customHeight="1" x14ac:dyDescent="0.4">
      <c r="A1516" s="21"/>
      <c r="B1516" s="29">
        <f t="shared" si="24"/>
        <v>1507</v>
      </c>
      <c r="C1516" s="30"/>
      <c r="D1516" s="29"/>
      <c r="E1516" s="283"/>
      <c r="F1516" s="31"/>
      <c r="G1516" s="29"/>
      <c r="H1516" s="29"/>
      <c r="I1516" s="21"/>
      <c r="J1516" s="21"/>
      <c r="K1516" s="21"/>
      <c r="L1516" s="21"/>
    </row>
    <row r="1517" spans="1:12" ht="17.25" customHeight="1" x14ac:dyDescent="0.4">
      <c r="A1517" s="21"/>
      <c r="B1517" s="29">
        <f t="shared" si="24"/>
        <v>1508</v>
      </c>
      <c r="C1517" s="30"/>
      <c r="D1517" s="29"/>
      <c r="E1517" s="283"/>
      <c r="F1517" s="31"/>
      <c r="G1517" s="29"/>
      <c r="H1517" s="29"/>
      <c r="I1517" s="21"/>
      <c r="J1517" s="21"/>
      <c r="K1517" s="21"/>
      <c r="L1517" s="21"/>
    </row>
    <row r="1518" spans="1:12" ht="17.25" customHeight="1" x14ac:dyDescent="0.4">
      <c r="A1518" s="21"/>
      <c r="B1518" s="29">
        <f t="shared" si="24"/>
        <v>1509</v>
      </c>
      <c r="C1518" s="30"/>
      <c r="D1518" s="29"/>
      <c r="E1518" s="283"/>
      <c r="F1518" s="31"/>
      <c r="G1518" s="29"/>
      <c r="H1518" s="29"/>
      <c r="I1518" s="21"/>
      <c r="J1518" s="21"/>
      <c r="K1518" s="21"/>
      <c r="L1518" s="21"/>
    </row>
    <row r="1519" spans="1:12" ht="17.25" customHeight="1" x14ac:dyDescent="0.4">
      <c r="A1519" s="21"/>
      <c r="B1519" s="29">
        <f t="shared" si="24"/>
        <v>1510</v>
      </c>
      <c r="C1519" s="30"/>
      <c r="D1519" s="29"/>
      <c r="E1519" s="283"/>
      <c r="F1519" s="31"/>
      <c r="G1519" s="29"/>
      <c r="H1519" s="29"/>
      <c r="I1519" s="21"/>
      <c r="J1519" s="21"/>
      <c r="K1519" s="21"/>
      <c r="L1519" s="21"/>
    </row>
    <row r="1520" spans="1:12" ht="17.25" customHeight="1" x14ac:dyDescent="0.4">
      <c r="A1520" s="21"/>
      <c r="B1520" s="29">
        <f t="shared" si="24"/>
        <v>1511</v>
      </c>
      <c r="C1520" s="30"/>
      <c r="D1520" s="29"/>
      <c r="E1520" s="283"/>
      <c r="F1520" s="31"/>
      <c r="G1520" s="29"/>
      <c r="H1520" s="29"/>
      <c r="I1520" s="21"/>
      <c r="J1520" s="21"/>
      <c r="K1520" s="21"/>
      <c r="L1520" s="21"/>
    </row>
    <row r="1521" spans="1:12" ht="17.25" customHeight="1" x14ac:dyDescent="0.4">
      <c r="A1521" s="21"/>
      <c r="B1521" s="29">
        <f t="shared" si="24"/>
        <v>1512</v>
      </c>
      <c r="C1521" s="30"/>
      <c r="D1521" s="29"/>
      <c r="E1521" s="283"/>
      <c r="F1521" s="31"/>
      <c r="G1521" s="29"/>
      <c r="H1521" s="29"/>
      <c r="I1521" s="21"/>
      <c r="J1521" s="21"/>
      <c r="K1521" s="21"/>
      <c r="L1521" s="21"/>
    </row>
    <row r="1522" spans="1:12" ht="17.25" customHeight="1" x14ac:dyDescent="0.4">
      <c r="A1522" s="21"/>
      <c r="B1522" s="29">
        <f t="shared" si="24"/>
        <v>1513</v>
      </c>
      <c r="C1522" s="30"/>
      <c r="D1522" s="29"/>
      <c r="E1522" s="283"/>
      <c r="F1522" s="31"/>
      <c r="G1522" s="29"/>
      <c r="H1522" s="29"/>
      <c r="I1522" s="21"/>
      <c r="J1522" s="21"/>
      <c r="K1522" s="21"/>
      <c r="L1522" s="21"/>
    </row>
    <row r="1523" spans="1:12" ht="17.25" customHeight="1" x14ac:dyDescent="0.4">
      <c r="A1523" s="21"/>
      <c r="B1523" s="29">
        <f t="shared" si="24"/>
        <v>1514</v>
      </c>
      <c r="C1523" s="30"/>
      <c r="D1523" s="29"/>
      <c r="E1523" s="283"/>
      <c r="F1523" s="31"/>
      <c r="G1523" s="29"/>
      <c r="H1523" s="29"/>
      <c r="I1523" s="21"/>
      <c r="J1523" s="21"/>
      <c r="K1523" s="21"/>
      <c r="L1523" s="21"/>
    </row>
    <row r="1524" spans="1:12" ht="17.25" customHeight="1" x14ac:dyDescent="0.4">
      <c r="A1524" s="21"/>
      <c r="B1524" s="29">
        <f t="shared" si="24"/>
        <v>1515</v>
      </c>
      <c r="C1524" s="30"/>
      <c r="D1524" s="29"/>
      <c r="E1524" s="283"/>
      <c r="F1524" s="31"/>
      <c r="G1524" s="29"/>
      <c r="H1524" s="29"/>
      <c r="I1524" s="21"/>
      <c r="J1524" s="21"/>
      <c r="K1524" s="21"/>
      <c r="L1524" s="21"/>
    </row>
    <row r="1525" spans="1:12" ht="17.25" customHeight="1" x14ac:dyDescent="0.4">
      <c r="A1525" s="21"/>
      <c r="B1525" s="29">
        <f t="shared" si="24"/>
        <v>1516</v>
      </c>
      <c r="C1525" s="30"/>
      <c r="D1525" s="29"/>
      <c r="E1525" s="283"/>
      <c r="F1525" s="31"/>
      <c r="G1525" s="29"/>
      <c r="H1525" s="29"/>
      <c r="I1525" s="21"/>
      <c r="J1525" s="21"/>
      <c r="K1525" s="21"/>
      <c r="L1525" s="21"/>
    </row>
    <row r="1526" spans="1:12" ht="17.25" customHeight="1" x14ac:dyDescent="0.4">
      <c r="A1526" s="21"/>
      <c r="B1526" s="29">
        <f t="shared" si="24"/>
        <v>1517</v>
      </c>
      <c r="C1526" s="30"/>
      <c r="D1526" s="29"/>
      <c r="E1526" s="283"/>
      <c r="F1526" s="31"/>
      <c r="G1526" s="29"/>
      <c r="H1526" s="29"/>
      <c r="I1526" s="21"/>
      <c r="J1526" s="21"/>
      <c r="K1526" s="21"/>
      <c r="L1526" s="21"/>
    </row>
    <row r="1527" spans="1:12" ht="17.25" customHeight="1" x14ac:dyDescent="0.4">
      <c r="A1527" s="21"/>
      <c r="B1527" s="29">
        <f t="shared" si="24"/>
        <v>1518</v>
      </c>
      <c r="C1527" s="30"/>
      <c r="D1527" s="29"/>
      <c r="E1527" s="283"/>
      <c r="F1527" s="31"/>
      <c r="G1527" s="29"/>
      <c r="H1527" s="29"/>
      <c r="I1527" s="21"/>
      <c r="J1527" s="21"/>
      <c r="K1527" s="21"/>
      <c r="L1527" s="21"/>
    </row>
    <row r="1528" spans="1:12" ht="17.25" customHeight="1" x14ac:dyDescent="0.4">
      <c r="A1528" s="21"/>
      <c r="B1528" s="29">
        <f t="shared" si="24"/>
        <v>1519</v>
      </c>
      <c r="C1528" s="30"/>
      <c r="D1528" s="29"/>
      <c r="E1528" s="283"/>
      <c r="F1528" s="31"/>
      <c r="G1528" s="29"/>
      <c r="H1528" s="29"/>
      <c r="I1528" s="21"/>
      <c r="J1528" s="21"/>
      <c r="K1528" s="21"/>
      <c r="L1528" s="21"/>
    </row>
    <row r="1529" spans="1:12" ht="17.25" customHeight="1" x14ac:dyDescent="0.4">
      <c r="A1529" s="21"/>
      <c r="B1529" s="29">
        <f t="shared" si="24"/>
        <v>1520</v>
      </c>
      <c r="C1529" s="30"/>
      <c r="D1529" s="29"/>
      <c r="E1529" s="283"/>
      <c r="F1529" s="31"/>
      <c r="G1529" s="29"/>
      <c r="H1529" s="29"/>
      <c r="I1529" s="21"/>
      <c r="J1529" s="21"/>
      <c r="K1529" s="21"/>
      <c r="L1529" s="21"/>
    </row>
    <row r="1530" spans="1:12" ht="17.25" customHeight="1" x14ac:dyDescent="0.4">
      <c r="A1530" s="21"/>
      <c r="B1530" s="29">
        <f t="shared" si="24"/>
        <v>1521</v>
      </c>
      <c r="C1530" s="30"/>
      <c r="D1530" s="29"/>
      <c r="E1530" s="283"/>
      <c r="F1530" s="31"/>
      <c r="G1530" s="29"/>
      <c r="H1530" s="29"/>
      <c r="I1530" s="21"/>
      <c r="J1530" s="21"/>
      <c r="K1530" s="21"/>
      <c r="L1530" s="21"/>
    </row>
    <row r="1531" spans="1:12" ht="17.25" customHeight="1" x14ac:dyDescent="0.4">
      <c r="A1531" s="21"/>
      <c r="B1531" s="29">
        <f t="shared" si="24"/>
        <v>1522</v>
      </c>
      <c r="C1531" s="30"/>
      <c r="D1531" s="29"/>
      <c r="E1531" s="283"/>
      <c r="F1531" s="31"/>
      <c r="G1531" s="29"/>
      <c r="H1531" s="29"/>
      <c r="I1531" s="21"/>
      <c r="J1531" s="21"/>
      <c r="K1531" s="21"/>
      <c r="L1531" s="21"/>
    </row>
    <row r="1532" spans="1:12" ht="17.25" customHeight="1" x14ac:dyDescent="0.4">
      <c r="A1532" s="21"/>
      <c r="B1532" s="29">
        <f t="shared" si="24"/>
        <v>1523</v>
      </c>
      <c r="C1532" s="30"/>
      <c r="D1532" s="29"/>
      <c r="E1532" s="283"/>
      <c r="F1532" s="31"/>
      <c r="G1532" s="29"/>
      <c r="H1532" s="29"/>
      <c r="I1532" s="21"/>
      <c r="J1532" s="21"/>
      <c r="K1532" s="21"/>
      <c r="L1532" s="21"/>
    </row>
    <row r="1533" spans="1:12" ht="17.25" customHeight="1" x14ac:dyDescent="0.4">
      <c r="A1533" s="21"/>
      <c r="B1533" s="29">
        <f t="shared" si="24"/>
        <v>1524</v>
      </c>
      <c r="C1533" s="30"/>
      <c r="D1533" s="29"/>
      <c r="E1533" s="283"/>
      <c r="F1533" s="31"/>
      <c r="G1533" s="29"/>
      <c r="H1533" s="29"/>
      <c r="I1533" s="21"/>
      <c r="J1533" s="21"/>
      <c r="K1533" s="21"/>
      <c r="L1533" s="21"/>
    </row>
    <row r="1534" spans="1:12" ht="17.25" customHeight="1" x14ac:dyDescent="0.4">
      <c r="A1534" s="21"/>
      <c r="B1534" s="29">
        <f t="shared" si="24"/>
        <v>1525</v>
      </c>
      <c r="C1534" s="30"/>
      <c r="D1534" s="29"/>
      <c r="E1534" s="283"/>
      <c r="F1534" s="31"/>
      <c r="G1534" s="29"/>
      <c r="H1534" s="29"/>
      <c r="I1534" s="21"/>
      <c r="J1534" s="21"/>
      <c r="K1534" s="21"/>
      <c r="L1534" s="21"/>
    </row>
    <row r="1535" spans="1:12" ht="17.25" customHeight="1" x14ac:dyDescent="0.4">
      <c r="A1535" s="21"/>
      <c r="B1535" s="29">
        <f t="shared" si="24"/>
        <v>1526</v>
      </c>
      <c r="C1535" s="30"/>
      <c r="D1535" s="29"/>
      <c r="E1535" s="283"/>
      <c r="F1535" s="31"/>
      <c r="G1535" s="29"/>
      <c r="H1535" s="29"/>
      <c r="I1535" s="21"/>
      <c r="J1535" s="21"/>
      <c r="K1535" s="21"/>
      <c r="L1535" s="21"/>
    </row>
    <row r="1536" spans="1:12" ht="17.25" customHeight="1" x14ac:dyDescent="0.4">
      <c r="A1536" s="21"/>
      <c r="B1536" s="29">
        <f t="shared" si="24"/>
        <v>1527</v>
      </c>
      <c r="C1536" s="30"/>
      <c r="D1536" s="29"/>
      <c r="E1536" s="283"/>
      <c r="F1536" s="31"/>
      <c r="G1536" s="29"/>
      <c r="H1536" s="29"/>
      <c r="I1536" s="21"/>
      <c r="J1536" s="21"/>
      <c r="K1536" s="21"/>
      <c r="L1536" s="21"/>
    </row>
    <row r="1537" spans="1:12" ht="17.25" customHeight="1" x14ac:dyDescent="0.4">
      <c r="A1537" s="21"/>
      <c r="B1537" s="29">
        <f t="shared" si="24"/>
        <v>1528</v>
      </c>
      <c r="C1537" s="30"/>
      <c r="D1537" s="29"/>
      <c r="E1537" s="283"/>
      <c r="F1537" s="31"/>
      <c r="G1537" s="29"/>
      <c r="H1537" s="29"/>
      <c r="I1537" s="21"/>
      <c r="J1537" s="21"/>
      <c r="K1537" s="21"/>
      <c r="L1537" s="21"/>
    </row>
    <row r="1538" spans="1:12" ht="17.25" customHeight="1" x14ac:dyDescent="0.4">
      <c r="A1538" s="21"/>
      <c r="B1538" s="29">
        <f t="shared" si="24"/>
        <v>1529</v>
      </c>
      <c r="C1538" s="30"/>
      <c r="D1538" s="29"/>
      <c r="E1538" s="283"/>
      <c r="F1538" s="31"/>
      <c r="G1538" s="29"/>
      <c r="H1538" s="29"/>
      <c r="I1538" s="21"/>
      <c r="J1538" s="21"/>
      <c r="K1538" s="21"/>
      <c r="L1538" s="21"/>
    </row>
    <row r="1539" spans="1:12" ht="17.25" customHeight="1" x14ac:dyDescent="0.4">
      <c r="A1539" s="21"/>
      <c r="B1539" s="29">
        <f t="shared" si="24"/>
        <v>1530</v>
      </c>
      <c r="C1539" s="30"/>
      <c r="D1539" s="29"/>
      <c r="E1539" s="283"/>
      <c r="F1539" s="31"/>
      <c r="G1539" s="29"/>
      <c r="H1539" s="29"/>
      <c r="I1539" s="21"/>
      <c r="J1539" s="21"/>
      <c r="K1539" s="21"/>
      <c r="L1539" s="21"/>
    </row>
    <row r="1540" spans="1:12" ht="17.25" customHeight="1" x14ac:dyDescent="0.4">
      <c r="A1540" s="21"/>
      <c r="B1540" s="29">
        <f t="shared" si="24"/>
        <v>1531</v>
      </c>
      <c r="C1540" s="30"/>
      <c r="D1540" s="29"/>
      <c r="E1540" s="283"/>
      <c r="F1540" s="31"/>
      <c r="G1540" s="29"/>
      <c r="H1540" s="29"/>
      <c r="I1540" s="21"/>
      <c r="J1540" s="21"/>
      <c r="K1540" s="21"/>
      <c r="L1540" s="21"/>
    </row>
    <row r="1541" spans="1:12" ht="17.25" customHeight="1" x14ac:dyDescent="0.4">
      <c r="A1541" s="21"/>
      <c r="B1541" s="29">
        <f t="shared" si="24"/>
        <v>1532</v>
      </c>
      <c r="C1541" s="30"/>
      <c r="D1541" s="29"/>
      <c r="E1541" s="283"/>
      <c r="F1541" s="31"/>
      <c r="G1541" s="29"/>
      <c r="H1541" s="29"/>
      <c r="I1541" s="21"/>
      <c r="J1541" s="21"/>
      <c r="K1541" s="21"/>
      <c r="L1541" s="21"/>
    </row>
    <row r="1542" spans="1:12" ht="17.25" customHeight="1" x14ac:dyDescent="0.4">
      <c r="A1542" s="21"/>
      <c r="B1542" s="29">
        <f t="shared" si="24"/>
        <v>1533</v>
      </c>
      <c r="C1542" s="30"/>
      <c r="D1542" s="29"/>
      <c r="E1542" s="283"/>
      <c r="F1542" s="31"/>
      <c r="G1542" s="29"/>
      <c r="H1542" s="29"/>
      <c r="I1542" s="21"/>
      <c r="J1542" s="21"/>
      <c r="K1542" s="21"/>
      <c r="L1542" s="21"/>
    </row>
    <row r="1543" spans="1:12" ht="17.25" customHeight="1" x14ac:dyDescent="0.4">
      <c r="A1543" s="21"/>
      <c r="B1543" s="29">
        <f t="shared" si="24"/>
        <v>1534</v>
      </c>
      <c r="C1543" s="30"/>
      <c r="D1543" s="29"/>
      <c r="E1543" s="283"/>
      <c r="F1543" s="31"/>
      <c r="G1543" s="29"/>
      <c r="H1543" s="29"/>
      <c r="I1543" s="21"/>
      <c r="J1543" s="21"/>
      <c r="K1543" s="21"/>
      <c r="L1543" s="21"/>
    </row>
    <row r="1544" spans="1:12" ht="17.25" customHeight="1" x14ac:dyDescent="0.4">
      <c r="A1544" s="21"/>
      <c r="B1544" s="29">
        <f t="shared" si="24"/>
        <v>1535</v>
      </c>
      <c r="C1544" s="30"/>
      <c r="D1544" s="29"/>
      <c r="E1544" s="283"/>
      <c r="F1544" s="31"/>
      <c r="G1544" s="29"/>
      <c r="H1544" s="29"/>
      <c r="I1544" s="21"/>
      <c r="J1544" s="21"/>
      <c r="K1544" s="21"/>
      <c r="L1544" s="21"/>
    </row>
    <row r="1545" spans="1:12" ht="17.25" customHeight="1" x14ac:dyDescent="0.4">
      <c r="A1545" s="21"/>
      <c r="B1545" s="29">
        <f t="shared" si="24"/>
        <v>1536</v>
      </c>
      <c r="C1545" s="30"/>
      <c r="D1545" s="29"/>
      <c r="E1545" s="283"/>
      <c r="F1545" s="31"/>
      <c r="G1545" s="29"/>
      <c r="H1545" s="29"/>
      <c r="I1545" s="21"/>
      <c r="J1545" s="21"/>
      <c r="K1545" s="21"/>
      <c r="L1545" s="21"/>
    </row>
    <row r="1546" spans="1:12" ht="17.25" customHeight="1" x14ac:dyDescent="0.4">
      <c r="A1546" s="21"/>
      <c r="B1546" s="29">
        <f t="shared" ref="B1546:B1609" si="25">ROW(A1537)</f>
        <v>1537</v>
      </c>
      <c r="C1546" s="30"/>
      <c r="D1546" s="29"/>
      <c r="E1546" s="283"/>
      <c r="F1546" s="31"/>
      <c r="G1546" s="29"/>
      <c r="H1546" s="29"/>
      <c r="I1546" s="21"/>
      <c r="J1546" s="21"/>
      <c r="K1546" s="21"/>
      <c r="L1546" s="21"/>
    </row>
    <row r="1547" spans="1:12" ht="17.25" customHeight="1" x14ac:dyDescent="0.4">
      <c r="A1547" s="21"/>
      <c r="B1547" s="29">
        <f t="shared" si="25"/>
        <v>1538</v>
      </c>
      <c r="C1547" s="30"/>
      <c r="D1547" s="29"/>
      <c r="E1547" s="283"/>
      <c r="F1547" s="31"/>
      <c r="G1547" s="29"/>
      <c r="H1547" s="29"/>
      <c r="I1547" s="21"/>
      <c r="J1547" s="21"/>
      <c r="K1547" s="21"/>
      <c r="L1547" s="21"/>
    </row>
    <row r="1548" spans="1:12" ht="17.25" customHeight="1" x14ac:dyDescent="0.4">
      <c r="A1548" s="21"/>
      <c r="B1548" s="29">
        <f t="shared" si="25"/>
        <v>1539</v>
      </c>
      <c r="C1548" s="30"/>
      <c r="D1548" s="29"/>
      <c r="E1548" s="283"/>
      <c r="F1548" s="31"/>
      <c r="G1548" s="29"/>
      <c r="H1548" s="29"/>
      <c r="I1548" s="21"/>
      <c r="J1548" s="21"/>
      <c r="K1548" s="21"/>
      <c r="L1548" s="21"/>
    </row>
    <row r="1549" spans="1:12" ht="17.25" customHeight="1" x14ac:dyDescent="0.4">
      <c r="A1549" s="21"/>
      <c r="B1549" s="29">
        <f t="shared" si="25"/>
        <v>1540</v>
      </c>
      <c r="C1549" s="30"/>
      <c r="D1549" s="29"/>
      <c r="E1549" s="283"/>
      <c r="F1549" s="31"/>
      <c r="G1549" s="29"/>
      <c r="H1549" s="29"/>
      <c r="I1549" s="21"/>
      <c r="J1549" s="21"/>
      <c r="K1549" s="21"/>
      <c r="L1549" s="21"/>
    </row>
    <row r="1550" spans="1:12" ht="17.25" customHeight="1" x14ac:dyDescent="0.4">
      <c r="A1550" s="21"/>
      <c r="B1550" s="29">
        <f t="shared" si="25"/>
        <v>1541</v>
      </c>
      <c r="C1550" s="30"/>
      <c r="D1550" s="29"/>
      <c r="E1550" s="283"/>
      <c r="F1550" s="31"/>
      <c r="G1550" s="29"/>
      <c r="H1550" s="29"/>
      <c r="I1550" s="21"/>
      <c r="J1550" s="21"/>
      <c r="K1550" s="21"/>
      <c r="L1550" s="21"/>
    </row>
    <row r="1551" spans="1:12" ht="17.25" customHeight="1" x14ac:dyDescent="0.4">
      <c r="A1551" s="21"/>
      <c r="B1551" s="29">
        <f t="shared" si="25"/>
        <v>1542</v>
      </c>
      <c r="C1551" s="30"/>
      <c r="D1551" s="29"/>
      <c r="E1551" s="283"/>
      <c r="F1551" s="31"/>
      <c r="G1551" s="29"/>
      <c r="H1551" s="29"/>
      <c r="I1551" s="21"/>
      <c r="J1551" s="21"/>
      <c r="K1551" s="21"/>
      <c r="L1551" s="21"/>
    </row>
    <row r="1552" spans="1:12" ht="17.25" customHeight="1" x14ac:dyDescent="0.4">
      <c r="A1552" s="21"/>
      <c r="B1552" s="29">
        <f t="shared" si="25"/>
        <v>1543</v>
      </c>
      <c r="C1552" s="30"/>
      <c r="D1552" s="29"/>
      <c r="E1552" s="283"/>
      <c r="F1552" s="31"/>
      <c r="G1552" s="29"/>
      <c r="H1552" s="29"/>
      <c r="I1552" s="21"/>
      <c r="J1552" s="21"/>
      <c r="K1552" s="21"/>
      <c r="L1552" s="21"/>
    </row>
    <row r="1553" spans="1:12" ht="17.25" customHeight="1" x14ac:dyDescent="0.4">
      <c r="A1553" s="21"/>
      <c r="B1553" s="29">
        <f t="shared" si="25"/>
        <v>1544</v>
      </c>
      <c r="C1553" s="30"/>
      <c r="D1553" s="29"/>
      <c r="E1553" s="283"/>
      <c r="F1553" s="31"/>
      <c r="G1553" s="29"/>
      <c r="H1553" s="29"/>
      <c r="I1553" s="21"/>
      <c r="J1553" s="21"/>
      <c r="K1553" s="21"/>
      <c r="L1553" s="21"/>
    </row>
    <row r="1554" spans="1:12" ht="17.25" customHeight="1" x14ac:dyDescent="0.4">
      <c r="A1554" s="21"/>
      <c r="B1554" s="29">
        <f t="shared" si="25"/>
        <v>1545</v>
      </c>
      <c r="C1554" s="30"/>
      <c r="D1554" s="29"/>
      <c r="E1554" s="283"/>
      <c r="F1554" s="31"/>
      <c r="G1554" s="29"/>
      <c r="H1554" s="29"/>
      <c r="I1554" s="21"/>
      <c r="J1554" s="21"/>
      <c r="K1554" s="21"/>
      <c r="L1554" s="21"/>
    </row>
    <row r="1555" spans="1:12" ht="17.25" customHeight="1" x14ac:dyDescent="0.4">
      <c r="A1555" s="21"/>
      <c r="B1555" s="29">
        <f t="shared" si="25"/>
        <v>1546</v>
      </c>
      <c r="C1555" s="30"/>
      <c r="D1555" s="29"/>
      <c r="E1555" s="283"/>
      <c r="F1555" s="31"/>
      <c r="G1555" s="29"/>
      <c r="H1555" s="29"/>
      <c r="I1555" s="21"/>
      <c r="J1555" s="21"/>
      <c r="K1555" s="21"/>
      <c r="L1555" s="21"/>
    </row>
    <row r="1556" spans="1:12" ht="17.25" customHeight="1" x14ac:dyDescent="0.4">
      <c r="A1556" s="21"/>
      <c r="B1556" s="29">
        <f t="shared" si="25"/>
        <v>1547</v>
      </c>
      <c r="C1556" s="30"/>
      <c r="D1556" s="29"/>
      <c r="E1556" s="283"/>
      <c r="F1556" s="31"/>
      <c r="G1556" s="29"/>
      <c r="H1556" s="29"/>
      <c r="I1556" s="21"/>
      <c r="J1556" s="21"/>
      <c r="K1556" s="21"/>
      <c r="L1556" s="21"/>
    </row>
    <row r="1557" spans="1:12" ht="17.25" customHeight="1" x14ac:dyDescent="0.4">
      <c r="A1557" s="21"/>
      <c r="B1557" s="29">
        <f t="shared" si="25"/>
        <v>1548</v>
      </c>
      <c r="C1557" s="30"/>
      <c r="D1557" s="29"/>
      <c r="E1557" s="283"/>
      <c r="F1557" s="31"/>
      <c r="G1557" s="29"/>
      <c r="H1557" s="29"/>
      <c r="I1557" s="21"/>
      <c r="J1557" s="21"/>
      <c r="K1557" s="21"/>
      <c r="L1557" s="21"/>
    </row>
    <row r="1558" spans="1:12" ht="17.25" customHeight="1" x14ac:dyDescent="0.4">
      <c r="A1558" s="21"/>
      <c r="B1558" s="29">
        <f t="shared" si="25"/>
        <v>1549</v>
      </c>
      <c r="C1558" s="30"/>
      <c r="D1558" s="29"/>
      <c r="E1558" s="283"/>
      <c r="F1558" s="31"/>
      <c r="G1558" s="29"/>
      <c r="H1558" s="29"/>
      <c r="I1558" s="21"/>
      <c r="J1558" s="21"/>
      <c r="K1558" s="21"/>
      <c r="L1558" s="21"/>
    </row>
    <row r="1559" spans="1:12" ht="17.25" customHeight="1" x14ac:dyDescent="0.4">
      <c r="A1559" s="21"/>
      <c r="B1559" s="29">
        <f t="shared" si="25"/>
        <v>1550</v>
      </c>
      <c r="C1559" s="30"/>
      <c r="D1559" s="29"/>
      <c r="E1559" s="283"/>
      <c r="F1559" s="31"/>
      <c r="G1559" s="29"/>
      <c r="H1559" s="29"/>
      <c r="I1559" s="21"/>
      <c r="J1559" s="21"/>
      <c r="K1559" s="21"/>
      <c r="L1559" s="21"/>
    </row>
    <row r="1560" spans="1:12" ht="17.25" customHeight="1" x14ac:dyDescent="0.4">
      <c r="A1560" s="21"/>
      <c r="B1560" s="29">
        <f t="shared" si="25"/>
        <v>1551</v>
      </c>
      <c r="C1560" s="30"/>
      <c r="D1560" s="29"/>
      <c r="E1560" s="283"/>
      <c r="F1560" s="31"/>
      <c r="G1560" s="29"/>
      <c r="H1560" s="29"/>
      <c r="I1560" s="21"/>
      <c r="J1560" s="21"/>
      <c r="K1560" s="21"/>
      <c r="L1560" s="21"/>
    </row>
    <row r="1561" spans="1:12" ht="17.25" customHeight="1" x14ac:dyDescent="0.4">
      <c r="A1561" s="21"/>
      <c r="B1561" s="29">
        <f t="shared" si="25"/>
        <v>1552</v>
      </c>
      <c r="C1561" s="30"/>
      <c r="D1561" s="29"/>
      <c r="E1561" s="283"/>
      <c r="F1561" s="31"/>
      <c r="G1561" s="29"/>
      <c r="H1561" s="29"/>
      <c r="I1561" s="21"/>
      <c r="J1561" s="21"/>
      <c r="K1561" s="21"/>
      <c r="L1561" s="21"/>
    </row>
    <row r="1562" spans="1:12" ht="17.25" customHeight="1" x14ac:dyDescent="0.4">
      <c r="A1562" s="21"/>
      <c r="B1562" s="29">
        <f t="shared" si="25"/>
        <v>1553</v>
      </c>
      <c r="C1562" s="30"/>
      <c r="D1562" s="29"/>
      <c r="E1562" s="283"/>
      <c r="F1562" s="31"/>
      <c r="G1562" s="29"/>
      <c r="H1562" s="29"/>
      <c r="I1562" s="21"/>
      <c r="J1562" s="21"/>
      <c r="K1562" s="21"/>
      <c r="L1562" s="21"/>
    </row>
    <row r="1563" spans="1:12" ht="17.25" customHeight="1" x14ac:dyDescent="0.4">
      <c r="A1563" s="21"/>
      <c r="B1563" s="29">
        <f t="shared" si="25"/>
        <v>1554</v>
      </c>
      <c r="C1563" s="30"/>
      <c r="D1563" s="29"/>
      <c r="E1563" s="283"/>
      <c r="F1563" s="31"/>
      <c r="G1563" s="29"/>
      <c r="H1563" s="29"/>
      <c r="I1563" s="21"/>
      <c r="J1563" s="21"/>
      <c r="K1563" s="21"/>
      <c r="L1563" s="21"/>
    </row>
    <row r="1564" spans="1:12" ht="17.25" customHeight="1" x14ac:dyDescent="0.4">
      <c r="A1564" s="21"/>
      <c r="B1564" s="29">
        <f t="shared" si="25"/>
        <v>1555</v>
      </c>
      <c r="C1564" s="30"/>
      <c r="D1564" s="29"/>
      <c r="E1564" s="283"/>
      <c r="F1564" s="31"/>
      <c r="G1564" s="29"/>
      <c r="H1564" s="29"/>
      <c r="I1564" s="21"/>
      <c r="J1564" s="21"/>
      <c r="K1564" s="21"/>
      <c r="L1564" s="21"/>
    </row>
    <row r="1565" spans="1:12" ht="17.25" customHeight="1" x14ac:dyDescent="0.4">
      <c r="A1565" s="21"/>
      <c r="B1565" s="29">
        <f t="shared" si="25"/>
        <v>1556</v>
      </c>
      <c r="C1565" s="30"/>
      <c r="D1565" s="29"/>
      <c r="E1565" s="283"/>
      <c r="F1565" s="31"/>
      <c r="G1565" s="29"/>
      <c r="H1565" s="29"/>
      <c r="I1565" s="21"/>
      <c r="J1565" s="21"/>
      <c r="K1565" s="21"/>
      <c r="L1565" s="21"/>
    </row>
    <row r="1566" spans="1:12" ht="17.25" customHeight="1" x14ac:dyDescent="0.4">
      <c r="A1566" s="21"/>
      <c r="B1566" s="29">
        <f t="shared" si="25"/>
        <v>1557</v>
      </c>
      <c r="C1566" s="30"/>
      <c r="D1566" s="29"/>
      <c r="E1566" s="283"/>
      <c r="F1566" s="31"/>
      <c r="G1566" s="29"/>
      <c r="H1566" s="29"/>
      <c r="I1566" s="21"/>
      <c r="J1566" s="21"/>
      <c r="K1566" s="21"/>
      <c r="L1566" s="21"/>
    </row>
    <row r="1567" spans="1:12" ht="17.25" customHeight="1" x14ac:dyDescent="0.4">
      <c r="A1567" s="21"/>
      <c r="B1567" s="29">
        <f t="shared" si="25"/>
        <v>1558</v>
      </c>
      <c r="C1567" s="30"/>
      <c r="D1567" s="29"/>
      <c r="E1567" s="283"/>
      <c r="F1567" s="31"/>
      <c r="G1567" s="29"/>
      <c r="H1567" s="29"/>
      <c r="I1567" s="21"/>
      <c r="J1567" s="21"/>
      <c r="K1567" s="21"/>
      <c r="L1567" s="21"/>
    </row>
    <row r="1568" spans="1:12" ht="17.25" customHeight="1" x14ac:dyDescent="0.4">
      <c r="A1568" s="21"/>
      <c r="B1568" s="29">
        <f t="shared" si="25"/>
        <v>1559</v>
      </c>
      <c r="C1568" s="30"/>
      <c r="D1568" s="29"/>
      <c r="E1568" s="283"/>
      <c r="F1568" s="31"/>
      <c r="G1568" s="29"/>
      <c r="H1568" s="29"/>
      <c r="I1568" s="21"/>
      <c r="J1568" s="21"/>
      <c r="K1568" s="21"/>
      <c r="L1568" s="21"/>
    </row>
    <row r="1569" spans="1:12" ht="17.25" customHeight="1" x14ac:dyDescent="0.4">
      <c r="A1569" s="21"/>
      <c r="B1569" s="29">
        <f t="shared" si="25"/>
        <v>1560</v>
      </c>
      <c r="C1569" s="30"/>
      <c r="D1569" s="29"/>
      <c r="E1569" s="283"/>
      <c r="F1569" s="31"/>
      <c r="G1569" s="29"/>
      <c r="H1569" s="29"/>
      <c r="I1569" s="21"/>
      <c r="J1569" s="21"/>
      <c r="K1569" s="21"/>
      <c r="L1569" s="21"/>
    </row>
    <row r="1570" spans="1:12" ht="17.25" customHeight="1" x14ac:dyDescent="0.4">
      <c r="A1570" s="21"/>
      <c r="B1570" s="29">
        <f t="shared" si="25"/>
        <v>1561</v>
      </c>
      <c r="C1570" s="30"/>
      <c r="D1570" s="29"/>
      <c r="E1570" s="283"/>
      <c r="F1570" s="31"/>
      <c r="G1570" s="29"/>
      <c r="H1570" s="29"/>
      <c r="I1570" s="21"/>
      <c r="J1570" s="21"/>
      <c r="K1570" s="21"/>
      <c r="L1570" s="21"/>
    </row>
    <row r="1571" spans="1:12" ht="17.25" customHeight="1" x14ac:dyDescent="0.4">
      <c r="A1571" s="21"/>
      <c r="B1571" s="29">
        <f t="shared" si="25"/>
        <v>1562</v>
      </c>
      <c r="C1571" s="30"/>
      <c r="D1571" s="29"/>
      <c r="E1571" s="283"/>
      <c r="F1571" s="31"/>
      <c r="G1571" s="29"/>
      <c r="H1571" s="29"/>
      <c r="I1571" s="21"/>
      <c r="J1571" s="21"/>
      <c r="K1571" s="21"/>
      <c r="L1571" s="21"/>
    </row>
    <row r="1572" spans="1:12" ht="17.25" customHeight="1" x14ac:dyDescent="0.4">
      <c r="A1572" s="21"/>
      <c r="B1572" s="29">
        <f t="shared" si="25"/>
        <v>1563</v>
      </c>
      <c r="C1572" s="30"/>
      <c r="D1572" s="29"/>
      <c r="E1572" s="283"/>
      <c r="F1572" s="31"/>
      <c r="G1572" s="29"/>
      <c r="H1572" s="29"/>
      <c r="I1572" s="21"/>
      <c r="J1572" s="21"/>
      <c r="K1572" s="21"/>
      <c r="L1572" s="21"/>
    </row>
    <row r="1573" spans="1:12" ht="17.25" customHeight="1" x14ac:dyDescent="0.4">
      <c r="A1573" s="21"/>
      <c r="B1573" s="29">
        <f t="shared" si="25"/>
        <v>1564</v>
      </c>
      <c r="C1573" s="30"/>
      <c r="D1573" s="29"/>
      <c r="E1573" s="283"/>
      <c r="F1573" s="31"/>
      <c r="G1573" s="29"/>
      <c r="H1573" s="29"/>
      <c r="I1573" s="21"/>
      <c r="J1573" s="21"/>
      <c r="K1573" s="21"/>
      <c r="L1573" s="21"/>
    </row>
    <row r="1574" spans="1:12" ht="17.25" customHeight="1" x14ac:dyDescent="0.4">
      <c r="A1574" s="21"/>
      <c r="B1574" s="29">
        <f t="shared" si="25"/>
        <v>1565</v>
      </c>
      <c r="C1574" s="30"/>
      <c r="D1574" s="29"/>
      <c r="E1574" s="283"/>
      <c r="F1574" s="31"/>
      <c r="G1574" s="29"/>
      <c r="H1574" s="29"/>
      <c r="I1574" s="21"/>
      <c r="J1574" s="21"/>
      <c r="K1574" s="21"/>
      <c r="L1574" s="21"/>
    </row>
    <row r="1575" spans="1:12" ht="17.25" customHeight="1" x14ac:dyDescent="0.4">
      <c r="A1575" s="21"/>
      <c r="B1575" s="29">
        <f t="shared" si="25"/>
        <v>1566</v>
      </c>
      <c r="C1575" s="30"/>
      <c r="D1575" s="29"/>
      <c r="E1575" s="283"/>
      <c r="F1575" s="31"/>
      <c r="G1575" s="29"/>
      <c r="H1575" s="29"/>
      <c r="I1575" s="21"/>
      <c r="J1575" s="21"/>
      <c r="K1575" s="21"/>
      <c r="L1575" s="21"/>
    </row>
    <row r="1576" spans="1:12" ht="17.25" customHeight="1" x14ac:dyDescent="0.4">
      <c r="A1576" s="21"/>
      <c r="B1576" s="29">
        <f t="shared" si="25"/>
        <v>1567</v>
      </c>
      <c r="C1576" s="30"/>
      <c r="D1576" s="29"/>
      <c r="E1576" s="283"/>
      <c r="F1576" s="31"/>
      <c r="G1576" s="29"/>
      <c r="H1576" s="29"/>
      <c r="I1576" s="21"/>
      <c r="J1576" s="21"/>
      <c r="K1576" s="21"/>
      <c r="L1576" s="21"/>
    </row>
    <row r="1577" spans="1:12" ht="17.25" customHeight="1" x14ac:dyDescent="0.4">
      <c r="A1577" s="21"/>
      <c r="B1577" s="29">
        <f t="shared" si="25"/>
        <v>1568</v>
      </c>
      <c r="C1577" s="30"/>
      <c r="D1577" s="29"/>
      <c r="E1577" s="283"/>
      <c r="F1577" s="31"/>
      <c r="G1577" s="29"/>
      <c r="H1577" s="29"/>
      <c r="I1577" s="21"/>
      <c r="J1577" s="21"/>
      <c r="K1577" s="21"/>
      <c r="L1577" s="21"/>
    </row>
    <row r="1578" spans="1:12" ht="17.25" customHeight="1" x14ac:dyDescent="0.4">
      <c r="A1578" s="21"/>
      <c r="B1578" s="29">
        <f t="shared" si="25"/>
        <v>1569</v>
      </c>
      <c r="C1578" s="30"/>
      <c r="D1578" s="29"/>
      <c r="E1578" s="283"/>
      <c r="F1578" s="31"/>
      <c r="G1578" s="29"/>
      <c r="H1578" s="29"/>
      <c r="I1578" s="21"/>
      <c r="J1578" s="21"/>
      <c r="K1578" s="21"/>
      <c r="L1578" s="21"/>
    </row>
    <row r="1579" spans="1:12" ht="17.25" customHeight="1" x14ac:dyDescent="0.4">
      <c r="A1579" s="21"/>
      <c r="B1579" s="29">
        <f t="shared" si="25"/>
        <v>1570</v>
      </c>
      <c r="C1579" s="30"/>
      <c r="D1579" s="29"/>
      <c r="E1579" s="283"/>
      <c r="F1579" s="31"/>
      <c r="G1579" s="29"/>
      <c r="H1579" s="29"/>
      <c r="I1579" s="21"/>
      <c r="J1579" s="21"/>
      <c r="K1579" s="21"/>
      <c r="L1579" s="21"/>
    </row>
    <row r="1580" spans="1:12" ht="17.25" customHeight="1" x14ac:dyDescent="0.4">
      <c r="A1580" s="21"/>
      <c r="B1580" s="29">
        <f t="shared" si="25"/>
        <v>1571</v>
      </c>
      <c r="C1580" s="30"/>
      <c r="D1580" s="29"/>
      <c r="E1580" s="283"/>
      <c r="F1580" s="31"/>
      <c r="G1580" s="29"/>
      <c r="H1580" s="29"/>
      <c r="I1580" s="21"/>
      <c r="J1580" s="21"/>
      <c r="K1580" s="21"/>
      <c r="L1580" s="21"/>
    </row>
    <row r="1581" spans="1:12" ht="17.25" customHeight="1" x14ac:dyDescent="0.4">
      <c r="A1581" s="21"/>
      <c r="B1581" s="29">
        <f t="shared" si="25"/>
        <v>1572</v>
      </c>
      <c r="C1581" s="30"/>
      <c r="D1581" s="29"/>
      <c r="E1581" s="283"/>
      <c r="F1581" s="31"/>
      <c r="G1581" s="29"/>
      <c r="H1581" s="29"/>
      <c r="I1581" s="21"/>
      <c r="J1581" s="21"/>
      <c r="K1581" s="21"/>
      <c r="L1581" s="21"/>
    </row>
    <row r="1582" spans="1:12" ht="17.25" customHeight="1" x14ac:dyDescent="0.4">
      <c r="A1582" s="21"/>
      <c r="B1582" s="29">
        <f t="shared" si="25"/>
        <v>1573</v>
      </c>
      <c r="C1582" s="30"/>
      <c r="D1582" s="29"/>
      <c r="E1582" s="283"/>
      <c r="F1582" s="31"/>
      <c r="G1582" s="29"/>
      <c r="H1582" s="29"/>
      <c r="I1582" s="21"/>
      <c r="J1582" s="21"/>
      <c r="K1582" s="21"/>
      <c r="L1582" s="21"/>
    </row>
    <row r="1583" spans="1:12" ht="17.25" customHeight="1" x14ac:dyDescent="0.4">
      <c r="A1583" s="21"/>
      <c r="B1583" s="29">
        <f t="shared" si="25"/>
        <v>1574</v>
      </c>
      <c r="C1583" s="30"/>
      <c r="D1583" s="29"/>
      <c r="E1583" s="283"/>
      <c r="F1583" s="31"/>
      <c r="G1583" s="29"/>
      <c r="H1583" s="29"/>
      <c r="I1583" s="21"/>
      <c r="J1583" s="21"/>
      <c r="K1583" s="21"/>
      <c r="L1583" s="21"/>
    </row>
    <row r="1584" spans="1:12" ht="17.25" customHeight="1" x14ac:dyDescent="0.4">
      <c r="A1584" s="21"/>
      <c r="B1584" s="29">
        <f t="shared" si="25"/>
        <v>1575</v>
      </c>
      <c r="C1584" s="30"/>
      <c r="D1584" s="29"/>
      <c r="E1584" s="283"/>
      <c r="F1584" s="31"/>
      <c r="G1584" s="29"/>
      <c r="H1584" s="29"/>
      <c r="I1584" s="21"/>
      <c r="J1584" s="21"/>
      <c r="K1584" s="21"/>
      <c r="L1584" s="21"/>
    </row>
    <row r="1585" spans="1:12" ht="17.25" customHeight="1" x14ac:dyDescent="0.4">
      <c r="A1585" s="21"/>
      <c r="B1585" s="29">
        <f t="shared" si="25"/>
        <v>1576</v>
      </c>
      <c r="C1585" s="30"/>
      <c r="D1585" s="29"/>
      <c r="E1585" s="283"/>
      <c r="F1585" s="31"/>
      <c r="G1585" s="29"/>
      <c r="H1585" s="29"/>
      <c r="I1585" s="21"/>
      <c r="J1585" s="21"/>
      <c r="K1585" s="21"/>
      <c r="L1585" s="21"/>
    </row>
    <row r="1586" spans="1:12" ht="17.25" customHeight="1" x14ac:dyDescent="0.4">
      <c r="A1586" s="21"/>
      <c r="B1586" s="29">
        <f t="shared" si="25"/>
        <v>1577</v>
      </c>
      <c r="C1586" s="30"/>
      <c r="D1586" s="29"/>
      <c r="E1586" s="283"/>
      <c r="F1586" s="31"/>
      <c r="G1586" s="29"/>
      <c r="H1586" s="29"/>
      <c r="I1586" s="21"/>
      <c r="J1586" s="21"/>
      <c r="K1586" s="21"/>
      <c r="L1586" s="21"/>
    </row>
    <row r="1587" spans="1:12" ht="17.25" customHeight="1" x14ac:dyDescent="0.4">
      <c r="A1587" s="21"/>
      <c r="B1587" s="29">
        <f t="shared" si="25"/>
        <v>1578</v>
      </c>
      <c r="C1587" s="30"/>
      <c r="D1587" s="29"/>
      <c r="E1587" s="283"/>
      <c r="F1587" s="31"/>
      <c r="G1587" s="29"/>
      <c r="H1587" s="29"/>
      <c r="I1587" s="21"/>
      <c r="J1587" s="21"/>
      <c r="K1587" s="21"/>
      <c r="L1587" s="21"/>
    </row>
    <row r="1588" spans="1:12" ht="17.25" customHeight="1" x14ac:dyDescent="0.4">
      <c r="A1588" s="21"/>
      <c r="B1588" s="29">
        <f t="shared" si="25"/>
        <v>1579</v>
      </c>
      <c r="C1588" s="30"/>
      <c r="D1588" s="29"/>
      <c r="E1588" s="283"/>
      <c r="F1588" s="31"/>
      <c r="G1588" s="29"/>
      <c r="H1588" s="29"/>
      <c r="I1588" s="21"/>
      <c r="J1588" s="21"/>
      <c r="K1588" s="21"/>
      <c r="L1588" s="21"/>
    </row>
    <row r="1589" spans="1:12" ht="17.25" customHeight="1" x14ac:dyDescent="0.4">
      <c r="A1589" s="21"/>
      <c r="B1589" s="29">
        <f t="shared" si="25"/>
        <v>1580</v>
      </c>
      <c r="C1589" s="30"/>
      <c r="D1589" s="29"/>
      <c r="E1589" s="283"/>
      <c r="F1589" s="31"/>
      <c r="G1589" s="29"/>
      <c r="H1589" s="29"/>
      <c r="I1589" s="21"/>
      <c r="J1589" s="21"/>
      <c r="K1589" s="21"/>
      <c r="L1589" s="21"/>
    </row>
    <row r="1590" spans="1:12" ht="17.25" customHeight="1" x14ac:dyDescent="0.4">
      <c r="A1590" s="21"/>
      <c r="B1590" s="29">
        <f t="shared" si="25"/>
        <v>1581</v>
      </c>
      <c r="C1590" s="30"/>
      <c r="D1590" s="29"/>
      <c r="E1590" s="283"/>
      <c r="F1590" s="31"/>
      <c r="G1590" s="29"/>
      <c r="H1590" s="29"/>
      <c r="I1590" s="21"/>
      <c r="J1590" s="21"/>
      <c r="K1590" s="21"/>
      <c r="L1590" s="21"/>
    </row>
    <row r="1591" spans="1:12" ht="17.25" customHeight="1" x14ac:dyDescent="0.4">
      <c r="A1591" s="21"/>
      <c r="B1591" s="29">
        <f t="shared" si="25"/>
        <v>1582</v>
      </c>
      <c r="C1591" s="30"/>
      <c r="D1591" s="29"/>
      <c r="E1591" s="283"/>
      <c r="F1591" s="31"/>
      <c r="G1591" s="29"/>
      <c r="H1591" s="29"/>
      <c r="I1591" s="21"/>
      <c r="J1591" s="21"/>
      <c r="K1591" s="21"/>
      <c r="L1591" s="21"/>
    </row>
    <row r="1592" spans="1:12" ht="17.25" customHeight="1" x14ac:dyDescent="0.4">
      <c r="A1592" s="21"/>
      <c r="B1592" s="29">
        <f t="shared" si="25"/>
        <v>1583</v>
      </c>
      <c r="C1592" s="30"/>
      <c r="D1592" s="29"/>
      <c r="E1592" s="283"/>
      <c r="F1592" s="31"/>
      <c r="G1592" s="29"/>
      <c r="H1592" s="29"/>
      <c r="I1592" s="21"/>
      <c r="J1592" s="21"/>
      <c r="K1592" s="21"/>
      <c r="L1592" s="21"/>
    </row>
    <row r="1593" spans="1:12" ht="17.25" customHeight="1" x14ac:dyDescent="0.4">
      <c r="A1593" s="21"/>
      <c r="B1593" s="29">
        <f t="shared" si="25"/>
        <v>1584</v>
      </c>
      <c r="C1593" s="30"/>
      <c r="D1593" s="29"/>
      <c r="E1593" s="283"/>
      <c r="F1593" s="31"/>
      <c r="G1593" s="29"/>
      <c r="H1593" s="29"/>
      <c r="I1593" s="21"/>
      <c r="J1593" s="21"/>
      <c r="K1593" s="21"/>
      <c r="L1593" s="21"/>
    </row>
    <row r="1594" spans="1:12" ht="17.25" customHeight="1" x14ac:dyDescent="0.4">
      <c r="A1594" s="21"/>
      <c r="B1594" s="29">
        <f t="shared" si="25"/>
        <v>1585</v>
      </c>
      <c r="C1594" s="30"/>
      <c r="D1594" s="29"/>
      <c r="E1594" s="283"/>
      <c r="F1594" s="31"/>
      <c r="G1594" s="29"/>
      <c r="H1594" s="29"/>
      <c r="I1594" s="21"/>
      <c r="J1594" s="21"/>
      <c r="K1594" s="21"/>
      <c r="L1594" s="21"/>
    </row>
    <row r="1595" spans="1:12" ht="17.25" customHeight="1" x14ac:dyDescent="0.4">
      <c r="A1595" s="21"/>
      <c r="B1595" s="29">
        <f t="shared" si="25"/>
        <v>1586</v>
      </c>
      <c r="C1595" s="30"/>
      <c r="D1595" s="29"/>
      <c r="E1595" s="283"/>
      <c r="F1595" s="31"/>
      <c r="G1595" s="29"/>
      <c r="H1595" s="29"/>
      <c r="I1595" s="21"/>
      <c r="J1595" s="21"/>
      <c r="K1595" s="21"/>
      <c r="L1595" s="21"/>
    </row>
    <row r="1596" spans="1:12" ht="17.25" customHeight="1" x14ac:dyDescent="0.4">
      <c r="A1596" s="21"/>
      <c r="B1596" s="29">
        <f t="shared" si="25"/>
        <v>1587</v>
      </c>
      <c r="C1596" s="30"/>
      <c r="D1596" s="29"/>
      <c r="E1596" s="283"/>
      <c r="F1596" s="31"/>
      <c r="G1596" s="29"/>
      <c r="H1596" s="29"/>
      <c r="I1596" s="21"/>
      <c r="J1596" s="21"/>
      <c r="K1596" s="21"/>
      <c r="L1596" s="21"/>
    </row>
    <row r="1597" spans="1:12" ht="17.25" customHeight="1" x14ac:dyDescent="0.4">
      <c r="A1597" s="21"/>
      <c r="B1597" s="29">
        <f t="shared" si="25"/>
        <v>1588</v>
      </c>
      <c r="C1597" s="30"/>
      <c r="D1597" s="29"/>
      <c r="E1597" s="283"/>
      <c r="F1597" s="31"/>
      <c r="G1597" s="29"/>
      <c r="H1597" s="29"/>
      <c r="I1597" s="21"/>
      <c r="J1597" s="21"/>
      <c r="K1597" s="21"/>
      <c r="L1597" s="21"/>
    </row>
    <row r="1598" spans="1:12" ht="17.25" customHeight="1" x14ac:dyDescent="0.4">
      <c r="A1598" s="21"/>
      <c r="B1598" s="29">
        <f t="shared" si="25"/>
        <v>1589</v>
      </c>
      <c r="C1598" s="30"/>
      <c r="D1598" s="29"/>
      <c r="E1598" s="283"/>
      <c r="F1598" s="31"/>
      <c r="G1598" s="29"/>
      <c r="H1598" s="29"/>
      <c r="I1598" s="21"/>
      <c r="J1598" s="21"/>
      <c r="K1598" s="21"/>
      <c r="L1598" s="21"/>
    </row>
    <row r="1599" spans="1:12" ht="17.25" customHeight="1" x14ac:dyDescent="0.4">
      <c r="A1599" s="21"/>
      <c r="B1599" s="29">
        <f t="shared" si="25"/>
        <v>1590</v>
      </c>
      <c r="C1599" s="30"/>
      <c r="D1599" s="29"/>
      <c r="E1599" s="283"/>
      <c r="F1599" s="31"/>
      <c r="G1599" s="29"/>
      <c r="H1599" s="29"/>
      <c r="I1599" s="21"/>
      <c r="J1599" s="21"/>
      <c r="K1599" s="21"/>
      <c r="L1599" s="21"/>
    </row>
    <row r="1600" spans="1:12" ht="17.25" customHeight="1" x14ac:dyDescent="0.4">
      <c r="A1600" s="21"/>
      <c r="B1600" s="29">
        <f t="shared" si="25"/>
        <v>1591</v>
      </c>
      <c r="C1600" s="30"/>
      <c r="D1600" s="29"/>
      <c r="E1600" s="283"/>
      <c r="F1600" s="31"/>
      <c r="G1600" s="29"/>
      <c r="H1600" s="29"/>
      <c r="I1600" s="21"/>
      <c r="J1600" s="21"/>
      <c r="K1600" s="21"/>
      <c r="L1600" s="21"/>
    </row>
    <row r="1601" spans="1:12" ht="17.25" customHeight="1" x14ac:dyDescent="0.4">
      <c r="A1601" s="21"/>
      <c r="B1601" s="29">
        <f t="shared" si="25"/>
        <v>1592</v>
      </c>
      <c r="C1601" s="30"/>
      <c r="D1601" s="29"/>
      <c r="E1601" s="283"/>
      <c r="F1601" s="31"/>
      <c r="G1601" s="29"/>
      <c r="H1601" s="29"/>
      <c r="I1601" s="21"/>
      <c r="J1601" s="21"/>
      <c r="K1601" s="21"/>
      <c r="L1601" s="21"/>
    </row>
    <row r="1602" spans="1:12" ht="17.25" customHeight="1" x14ac:dyDescent="0.4">
      <c r="A1602" s="21"/>
      <c r="B1602" s="29">
        <f t="shared" si="25"/>
        <v>1593</v>
      </c>
      <c r="C1602" s="30"/>
      <c r="D1602" s="29"/>
      <c r="E1602" s="283"/>
      <c r="F1602" s="31"/>
      <c r="G1602" s="29"/>
      <c r="H1602" s="29"/>
      <c r="I1602" s="21"/>
      <c r="J1602" s="21"/>
      <c r="K1602" s="21"/>
      <c r="L1602" s="21"/>
    </row>
    <row r="1603" spans="1:12" ht="17.25" customHeight="1" x14ac:dyDescent="0.4">
      <c r="A1603" s="21"/>
      <c r="B1603" s="29">
        <f t="shared" si="25"/>
        <v>1594</v>
      </c>
      <c r="C1603" s="30"/>
      <c r="D1603" s="29"/>
      <c r="E1603" s="283"/>
      <c r="F1603" s="31"/>
      <c r="G1603" s="29"/>
      <c r="H1603" s="29"/>
      <c r="I1603" s="21"/>
      <c r="J1603" s="21"/>
      <c r="K1603" s="21"/>
      <c r="L1603" s="21"/>
    </row>
    <row r="1604" spans="1:12" ht="17.25" customHeight="1" x14ac:dyDescent="0.4">
      <c r="A1604" s="21"/>
      <c r="B1604" s="29">
        <f t="shared" si="25"/>
        <v>1595</v>
      </c>
      <c r="C1604" s="30"/>
      <c r="D1604" s="29"/>
      <c r="E1604" s="283"/>
      <c r="F1604" s="31"/>
      <c r="G1604" s="29"/>
      <c r="H1604" s="29"/>
      <c r="I1604" s="21"/>
      <c r="J1604" s="21"/>
      <c r="K1604" s="21"/>
      <c r="L1604" s="21"/>
    </row>
    <row r="1605" spans="1:12" ht="17.25" customHeight="1" x14ac:dyDescent="0.4">
      <c r="A1605" s="21"/>
      <c r="B1605" s="29">
        <f t="shared" si="25"/>
        <v>1596</v>
      </c>
      <c r="C1605" s="30"/>
      <c r="D1605" s="29"/>
      <c r="E1605" s="283"/>
      <c r="F1605" s="31"/>
      <c r="G1605" s="29"/>
      <c r="H1605" s="29"/>
      <c r="I1605" s="21"/>
      <c r="J1605" s="21"/>
      <c r="K1605" s="21"/>
      <c r="L1605" s="21"/>
    </row>
    <row r="1606" spans="1:12" ht="17.25" customHeight="1" x14ac:dyDescent="0.4">
      <c r="A1606" s="21"/>
      <c r="B1606" s="29">
        <f t="shared" si="25"/>
        <v>1597</v>
      </c>
      <c r="C1606" s="30"/>
      <c r="D1606" s="29"/>
      <c r="E1606" s="283"/>
      <c r="F1606" s="31"/>
      <c r="G1606" s="29"/>
      <c r="H1606" s="29"/>
      <c r="I1606" s="21"/>
      <c r="J1606" s="21"/>
      <c r="K1606" s="21"/>
      <c r="L1606" s="21"/>
    </row>
    <row r="1607" spans="1:12" ht="17.25" customHeight="1" x14ac:dyDescent="0.4">
      <c r="A1607" s="21"/>
      <c r="B1607" s="29">
        <f t="shared" si="25"/>
        <v>1598</v>
      </c>
      <c r="C1607" s="30"/>
      <c r="D1607" s="29"/>
      <c r="E1607" s="283"/>
      <c r="F1607" s="31"/>
      <c r="G1607" s="29"/>
      <c r="H1607" s="29"/>
      <c r="I1607" s="21"/>
      <c r="J1607" s="21"/>
      <c r="K1607" s="21"/>
      <c r="L1607" s="21"/>
    </row>
    <row r="1608" spans="1:12" ht="17.25" customHeight="1" x14ac:dyDescent="0.4">
      <c r="A1608" s="21"/>
      <c r="B1608" s="29">
        <f t="shared" si="25"/>
        <v>1599</v>
      </c>
      <c r="C1608" s="30"/>
      <c r="D1608" s="29"/>
      <c r="E1608" s="283"/>
      <c r="F1608" s="31"/>
      <c r="G1608" s="29"/>
      <c r="H1608" s="29"/>
      <c r="I1608" s="21"/>
      <c r="J1608" s="21"/>
      <c r="K1608" s="21"/>
      <c r="L1608" s="21"/>
    </row>
    <row r="1609" spans="1:12" ht="17.25" customHeight="1" x14ac:dyDescent="0.4">
      <c r="A1609" s="21"/>
      <c r="B1609" s="29">
        <f t="shared" si="25"/>
        <v>1600</v>
      </c>
      <c r="C1609" s="30"/>
      <c r="D1609" s="29"/>
      <c r="E1609" s="283"/>
      <c r="F1609" s="31"/>
      <c r="G1609" s="29"/>
      <c r="H1609" s="29"/>
      <c r="I1609" s="21"/>
      <c r="J1609" s="21"/>
      <c r="K1609" s="21"/>
      <c r="L1609" s="21"/>
    </row>
    <row r="1610" spans="1:12" ht="17.25" customHeight="1" x14ac:dyDescent="0.4">
      <c r="A1610" s="21"/>
      <c r="B1610" s="29">
        <f t="shared" ref="B1610:B1673" si="26">ROW(A1601)</f>
        <v>1601</v>
      </c>
      <c r="C1610" s="30"/>
      <c r="D1610" s="29"/>
      <c r="E1610" s="283"/>
      <c r="F1610" s="31"/>
      <c r="G1610" s="29"/>
      <c r="H1610" s="29"/>
      <c r="I1610" s="21"/>
      <c r="J1610" s="21"/>
      <c r="K1610" s="21"/>
      <c r="L1610" s="21"/>
    </row>
    <row r="1611" spans="1:12" ht="17.25" customHeight="1" x14ac:dyDescent="0.4">
      <c r="A1611" s="21"/>
      <c r="B1611" s="29">
        <f t="shared" si="26"/>
        <v>1602</v>
      </c>
      <c r="C1611" s="30"/>
      <c r="D1611" s="29"/>
      <c r="E1611" s="283"/>
      <c r="F1611" s="31"/>
      <c r="G1611" s="29"/>
      <c r="H1611" s="29"/>
      <c r="I1611" s="21"/>
      <c r="J1611" s="21"/>
      <c r="K1611" s="21"/>
      <c r="L1611" s="21"/>
    </row>
    <row r="1612" spans="1:12" ht="17.25" customHeight="1" x14ac:dyDescent="0.4">
      <c r="A1612" s="21"/>
      <c r="B1612" s="29">
        <f t="shared" si="26"/>
        <v>1603</v>
      </c>
      <c r="C1612" s="30"/>
      <c r="D1612" s="29"/>
      <c r="E1612" s="283"/>
      <c r="F1612" s="31"/>
      <c r="G1612" s="29"/>
      <c r="H1612" s="29"/>
      <c r="I1612" s="21"/>
      <c r="J1612" s="21"/>
      <c r="K1612" s="21"/>
      <c r="L1612" s="21"/>
    </row>
    <row r="1613" spans="1:12" ht="17.25" customHeight="1" x14ac:dyDescent="0.4">
      <c r="A1613" s="21"/>
      <c r="B1613" s="29">
        <f t="shared" si="26"/>
        <v>1604</v>
      </c>
      <c r="C1613" s="30"/>
      <c r="D1613" s="29"/>
      <c r="E1613" s="283"/>
      <c r="F1613" s="31"/>
      <c r="G1613" s="29"/>
      <c r="H1613" s="29"/>
      <c r="I1613" s="21"/>
      <c r="J1613" s="21"/>
      <c r="K1613" s="21"/>
      <c r="L1613" s="21"/>
    </row>
    <row r="1614" spans="1:12" ht="17.25" customHeight="1" x14ac:dyDescent="0.4">
      <c r="A1614" s="21"/>
      <c r="B1614" s="29">
        <f t="shared" si="26"/>
        <v>1605</v>
      </c>
      <c r="C1614" s="30"/>
      <c r="D1614" s="29"/>
      <c r="E1614" s="283"/>
      <c r="F1614" s="31"/>
      <c r="G1614" s="29"/>
      <c r="H1614" s="29"/>
      <c r="I1614" s="21"/>
      <c r="J1614" s="21"/>
      <c r="K1614" s="21"/>
      <c r="L1614" s="21"/>
    </row>
    <row r="1615" spans="1:12" ht="17.25" customHeight="1" x14ac:dyDescent="0.4">
      <c r="A1615" s="21"/>
      <c r="B1615" s="29">
        <f t="shared" si="26"/>
        <v>1606</v>
      </c>
      <c r="C1615" s="30"/>
      <c r="D1615" s="29"/>
      <c r="E1615" s="283"/>
      <c r="F1615" s="31"/>
      <c r="G1615" s="29"/>
      <c r="H1615" s="29"/>
      <c r="I1615" s="21"/>
      <c r="J1615" s="21"/>
      <c r="K1615" s="21"/>
      <c r="L1615" s="21"/>
    </row>
    <row r="1616" spans="1:12" ht="17.25" customHeight="1" x14ac:dyDescent="0.4">
      <c r="A1616" s="21"/>
      <c r="B1616" s="29">
        <f t="shared" si="26"/>
        <v>1607</v>
      </c>
      <c r="C1616" s="30"/>
      <c r="D1616" s="29"/>
      <c r="E1616" s="283"/>
      <c r="F1616" s="31"/>
      <c r="G1616" s="29"/>
      <c r="H1616" s="29"/>
      <c r="I1616" s="21"/>
      <c r="J1616" s="21"/>
      <c r="K1616" s="21"/>
      <c r="L1616" s="21"/>
    </row>
    <row r="1617" spans="1:12" ht="17.25" customHeight="1" x14ac:dyDescent="0.4">
      <c r="A1617" s="21"/>
      <c r="B1617" s="29">
        <f t="shared" si="26"/>
        <v>1608</v>
      </c>
      <c r="C1617" s="30"/>
      <c r="D1617" s="29"/>
      <c r="E1617" s="283"/>
      <c r="F1617" s="31"/>
      <c r="G1617" s="29"/>
      <c r="H1617" s="29"/>
      <c r="I1617" s="21"/>
      <c r="J1617" s="21"/>
      <c r="K1617" s="21"/>
      <c r="L1617" s="21"/>
    </row>
    <row r="1618" spans="1:12" ht="17.25" customHeight="1" x14ac:dyDescent="0.4">
      <c r="A1618" s="21"/>
      <c r="B1618" s="29">
        <f t="shared" si="26"/>
        <v>1609</v>
      </c>
      <c r="C1618" s="30"/>
      <c r="D1618" s="29"/>
      <c r="E1618" s="283"/>
      <c r="F1618" s="31"/>
      <c r="G1618" s="29"/>
      <c r="H1618" s="29"/>
      <c r="I1618" s="21"/>
      <c r="J1618" s="21"/>
      <c r="K1618" s="21"/>
      <c r="L1618" s="21"/>
    </row>
    <row r="1619" spans="1:12" ht="17.25" customHeight="1" x14ac:dyDescent="0.4">
      <c r="A1619" s="21"/>
      <c r="B1619" s="29">
        <f t="shared" si="26"/>
        <v>1610</v>
      </c>
      <c r="C1619" s="30"/>
      <c r="D1619" s="29"/>
      <c r="E1619" s="283"/>
      <c r="F1619" s="31"/>
      <c r="G1619" s="29"/>
      <c r="H1619" s="29"/>
      <c r="I1619" s="21"/>
      <c r="J1619" s="21"/>
      <c r="K1619" s="21"/>
      <c r="L1619" s="21"/>
    </row>
    <row r="1620" spans="1:12" ht="17.25" customHeight="1" x14ac:dyDescent="0.4">
      <c r="A1620" s="21"/>
      <c r="B1620" s="29">
        <f t="shared" si="26"/>
        <v>1611</v>
      </c>
      <c r="C1620" s="30"/>
      <c r="D1620" s="29"/>
      <c r="E1620" s="283"/>
      <c r="F1620" s="31"/>
      <c r="G1620" s="29"/>
      <c r="H1620" s="29"/>
      <c r="I1620" s="21"/>
      <c r="J1620" s="21"/>
      <c r="K1620" s="21"/>
      <c r="L1620" s="21"/>
    </row>
    <row r="1621" spans="1:12" ht="17.25" customHeight="1" x14ac:dyDescent="0.4">
      <c r="A1621" s="21"/>
      <c r="B1621" s="29">
        <f t="shared" si="26"/>
        <v>1612</v>
      </c>
      <c r="C1621" s="30"/>
      <c r="D1621" s="29"/>
      <c r="E1621" s="283"/>
      <c r="F1621" s="31"/>
      <c r="G1621" s="29"/>
      <c r="H1621" s="29"/>
      <c r="I1621" s="21"/>
      <c r="J1621" s="21"/>
      <c r="K1621" s="21"/>
      <c r="L1621" s="21"/>
    </row>
    <row r="1622" spans="1:12" ht="17.25" customHeight="1" x14ac:dyDescent="0.4">
      <c r="A1622" s="21"/>
      <c r="B1622" s="29">
        <f t="shared" si="26"/>
        <v>1613</v>
      </c>
      <c r="C1622" s="30"/>
      <c r="D1622" s="29"/>
      <c r="E1622" s="283"/>
      <c r="F1622" s="31"/>
      <c r="G1622" s="29"/>
      <c r="H1622" s="29"/>
      <c r="I1622" s="21"/>
      <c r="J1622" s="21"/>
      <c r="K1622" s="21"/>
      <c r="L1622" s="21"/>
    </row>
    <row r="1623" spans="1:12" ht="17.25" customHeight="1" x14ac:dyDescent="0.4">
      <c r="A1623" s="21"/>
      <c r="B1623" s="29">
        <f t="shared" si="26"/>
        <v>1614</v>
      </c>
      <c r="C1623" s="30"/>
      <c r="D1623" s="29"/>
      <c r="E1623" s="283"/>
      <c r="F1623" s="31"/>
      <c r="G1623" s="29"/>
      <c r="H1623" s="29"/>
      <c r="I1623" s="21"/>
      <c r="J1623" s="21"/>
      <c r="K1623" s="21"/>
      <c r="L1623" s="21"/>
    </row>
    <row r="1624" spans="1:12" ht="17.25" customHeight="1" x14ac:dyDescent="0.4">
      <c r="A1624" s="21"/>
      <c r="B1624" s="29">
        <f t="shared" si="26"/>
        <v>1615</v>
      </c>
      <c r="C1624" s="30"/>
      <c r="D1624" s="29"/>
      <c r="E1624" s="283"/>
      <c r="F1624" s="31"/>
      <c r="G1624" s="29"/>
      <c r="H1624" s="29"/>
      <c r="I1624" s="21"/>
      <c r="J1624" s="21"/>
      <c r="K1624" s="21"/>
      <c r="L1624" s="21"/>
    </row>
    <row r="1625" spans="1:12" ht="17.25" customHeight="1" x14ac:dyDescent="0.4">
      <c r="A1625" s="21"/>
      <c r="B1625" s="29">
        <f t="shared" si="26"/>
        <v>1616</v>
      </c>
      <c r="C1625" s="30"/>
      <c r="D1625" s="29"/>
      <c r="E1625" s="283"/>
      <c r="F1625" s="31"/>
      <c r="G1625" s="29"/>
      <c r="H1625" s="29"/>
      <c r="I1625" s="21"/>
      <c r="J1625" s="21"/>
      <c r="K1625" s="21"/>
      <c r="L1625" s="21"/>
    </row>
    <row r="1626" spans="1:12" ht="17.25" customHeight="1" x14ac:dyDescent="0.4">
      <c r="A1626" s="21"/>
      <c r="B1626" s="29">
        <f t="shared" si="26"/>
        <v>1617</v>
      </c>
      <c r="C1626" s="30"/>
      <c r="D1626" s="29"/>
      <c r="E1626" s="283"/>
      <c r="F1626" s="31"/>
      <c r="G1626" s="29"/>
      <c r="H1626" s="29"/>
      <c r="I1626" s="21"/>
      <c r="J1626" s="21"/>
      <c r="K1626" s="21"/>
      <c r="L1626" s="21"/>
    </row>
    <row r="1627" spans="1:12" ht="17.25" customHeight="1" x14ac:dyDescent="0.4">
      <c r="A1627" s="21"/>
      <c r="B1627" s="29">
        <f t="shared" si="26"/>
        <v>1618</v>
      </c>
      <c r="C1627" s="30"/>
      <c r="D1627" s="29"/>
      <c r="E1627" s="283"/>
      <c r="F1627" s="31"/>
      <c r="G1627" s="29"/>
      <c r="H1627" s="29"/>
      <c r="I1627" s="21"/>
      <c r="J1627" s="21"/>
      <c r="K1627" s="21"/>
      <c r="L1627" s="21"/>
    </row>
    <row r="1628" spans="1:12" ht="17.25" customHeight="1" x14ac:dyDescent="0.4">
      <c r="A1628" s="21"/>
      <c r="B1628" s="29">
        <f t="shared" si="26"/>
        <v>1619</v>
      </c>
      <c r="C1628" s="30"/>
      <c r="D1628" s="29"/>
      <c r="E1628" s="283"/>
      <c r="F1628" s="31"/>
      <c r="G1628" s="29"/>
      <c r="H1628" s="29"/>
      <c r="I1628" s="21"/>
      <c r="J1628" s="21"/>
      <c r="K1628" s="21"/>
      <c r="L1628" s="21"/>
    </row>
    <row r="1629" spans="1:12" ht="17.25" customHeight="1" x14ac:dyDescent="0.4">
      <c r="A1629" s="21"/>
      <c r="B1629" s="29">
        <f t="shared" si="26"/>
        <v>1620</v>
      </c>
      <c r="C1629" s="30"/>
      <c r="D1629" s="29"/>
      <c r="E1629" s="283"/>
      <c r="F1629" s="31"/>
      <c r="G1629" s="29"/>
      <c r="H1629" s="29"/>
      <c r="I1629" s="21"/>
      <c r="J1629" s="21"/>
      <c r="K1629" s="21"/>
      <c r="L1629" s="21"/>
    </row>
    <row r="1630" spans="1:12" ht="17.25" customHeight="1" x14ac:dyDescent="0.4">
      <c r="A1630" s="21"/>
      <c r="B1630" s="29">
        <f t="shared" si="26"/>
        <v>1621</v>
      </c>
      <c r="C1630" s="30"/>
      <c r="D1630" s="29"/>
      <c r="E1630" s="283"/>
      <c r="F1630" s="31"/>
      <c r="G1630" s="29"/>
      <c r="H1630" s="29"/>
      <c r="I1630" s="21"/>
      <c r="J1630" s="21"/>
      <c r="K1630" s="21"/>
      <c r="L1630" s="21"/>
    </row>
    <row r="1631" spans="1:12" ht="17.25" customHeight="1" x14ac:dyDescent="0.4">
      <c r="A1631" s="21"/>
      <c r="B1631" s="29">
        <f t="shared" si="26"/>
        <v>1622</v>
      </c>
      <c r="C1631" s="30"/>
      <c r="D1631" s="29"/>
      <c r="E1631" s="283"/>
      <c r="F1631" s="31"/>
      <c r="G1631" s="29"/>
      <c r="H1631" s="29"/>
      <c r="I1631" s="21"/>
      <c r="J1631" s="21"/>
      <c r="K1631" s="21"/>
      <c r="L1631" s="21"/>
    </row>
    <row r="1632" spans="1:12" ht="17.25" customHeight="1" x14ac:dyDescent="0.4">
      <c r="A1632" s="21"/>
      <c r="B1632" s="29">
        <f t="shared" si="26"/>
        <v>1623</v>
      </c>
      <c r="C1632" s="30"/>
      <c r="D1632" s="29"/>
      <c r="E1632" s="283"/>
      <c r="F1632" s="31"/>
      <c r="G1632" s="29"/>
      <c r="H1632" s="29"/>
      <c r="I1632" s="21"/>
      <c r="J1632" s="21"/>
      <c r="K1632" s="21"/>
      <c r="L1632" s="21"/>
    </row>
    <row r="1633" spans="1:12" ht="17.25" customHeight="1" x14ac:dyDescent="0.4">
      <c r="A1633" s="21"/>
      <c r="B1633" s="29">
        <f t="shared" si="26"/>
        <v>1624</v>
      </c>
      <c r="C1633" s="30"/>
      <c r="D1633" s="29"/>
      <c r="E1633" s="283"/>
      <c r="F1633" s="31"/>
      <c r="G1633" s="29"/>
      <c r="H1633" s="29"/>
      <c r="I1633" s="21"/>
      <c r="J1633" s="21"/>
      <c r="K1633" s="21"/>
      <c r="L1633" s="21"/>
    </row>
    <row r="1634" spans="1:12" ht="17.25" customHeight="1" x14ac:dyDescent="0.4">
      <c r="A1634" s="21"/>
      <c r="B1634" s="29">
        <f t="shared" si="26"/>
        <v>1625</v>
      </c>
      <c r="C1634" s="30"/>
      <c r="D1634" s="29"/>
      <c r="E1634" s="283"/>
      <c r="F1634" s="31"/>
      <c r="G1634" s="29"/>
      <c r="H1634" s="29"/>
      <c r="I1634" s="21"/>
      <c r="J1634" s="21"/>
      <c r="K1634" s="21"/>
      <c r="L1634" s="21"/>
    </row>
    <row r="1635" spans="1:12" ht="17.25" customHeight="1" x14ac:dyDescent="0.4">
      <c r="A1635" s="21"/>
      <c r="B1635" s="29">
        <f t="shared" si="26"/>
        <v>1626</v>
      </c>
      <c r="C1635" s="30"/>
      <c r="D1635" s="29"/>
      <c r="E1635" s="283"/>
      <c r="F1635" s="31"/>
      <c r="G1635" s="29"/>
      <c r="H1635" s="29"/>
      <c r="I1635" s="21"/>
      <c r="J1635" s="21"/>
      <c r="K1635" s="21"/>
      <c r="L1635" s="21"/>
    </row>
    <row r="1636" spans="1:12" ht="17.25" customHeight="1" x14ac:dyDescent="0.4">
      <c r="A1636" s="21"/>
      <c r="B1636" s="29">
        <f t="shared" si="26"/>
        <v>1627</v>
      </c>
      <c r="C1636" s="30"/>
      <c r="D1636" s="29"/>
      <c r="E1636" s="283"/>
      <c r="F1636" s="31"/>
      <c r="G1636" s="29"/>
      <c r="H1636" s="29"/>
      <c r="I1636" s="21"/>
      <c r="J1636" s="21"/>
      <c r="K1636" s="21"/>
      <c r="L1636" s="21"/>
    </row>
    <row r="1637" spans="1:12" ht="17.25" customHeight="1" x14ac:dyDescent="0.4">
      <c r="A1637" s="21"/>
      <c r="B1637" s="29">
        <f t="shared" si="26"/>
        <v>1628</v>
      </c>
      <c r="C1637" s="30"/>
      <c r="D1637" s="29"/>
      <c r="E1637" s="283"/>
      <c r="F1637" s="31"/>
      <c r="G1637" s="29"/>
      <c r="H1637" s="29"/>
      <c r="I1637" s="21"/>
      <c r="J1637" s="21"/>
      <c r="K1637" s="21"/>
      <c r="L1637" s="21"/>
    </row>
    <row r="1638" spans="1:12" ht="17.25" customHeight="1" x14ac:dyDescent="0.4">
      <c r="A1638" s="21"/>
      <c r="B1638" s="29">
        <f t="shared" si="26"/>
        <v>1629</v>
      </c>
      <c r="C1638" s="30"/>
      <c r="D1638" s="29"/>
      <c r="E1638" s="283"/>
      <c r="F1638" s="31"/>
      <c r="G1638" s="29"/>
      <c r="H1638" s="29"/>
      <c r="I1638" s="21"/>
      <c r="J1638" s="21"/>
      <c r="K1638" s="21"/>
      <c r="L1638" s="21"/>
    </row>
    <row r="1639" spans="1:12" ht="17.25" customHeight="1" x14ac:dyDescent="0.4">
      <c r="A1639" s="21"/>
      <c r="B1639" s="29">
        <f t="shared" si="26"/>
        <v>1630</v>
      </c>
      <c r="C1639" s="30"/>
      <c r="D1639" s="29"/>
      <c r="E1639" s="283"/>
      <c r="F1639" s="31"/>
      <c r="G1639" s="29"/>
      <c r="H1639" s="29"/>
      <c r="I1639" s="21"/>
      <c r="J1639" s="21"/>
      <c r="K1639" s="21"/>
      <c r="L1639" s="21"/>
    </row>
    <row r="1640" spans="1:12" ht="17.25" customHeight="1" x14ac:dyDescent="0.4">
      <c r="A1640" s="21"/>
      <c r="B1640" s="29">
        <f t="shared" si="26"/>
        <v>1631</v>
      </c>
      <c r="C1640" s="30"/>
      <c r="D1640" s="29"/>
      <c r="E1640" s="283"/>
      <c r="F1640" s="31"/>
      <c r="G1640" s="29"/>
      <c r="H1640" s="29"/>
      <c r="I1640" s="21"/>
      <c r="J1640" s="21"/>
      <c r="K1640" s="21"/>
      <c r="L1640" s="21"/>
    </row>
    <row r="1641" spans="1:12" ht="17.25" customHeight="1" x14ac:dyDescent="0.4">
      <c r="A1641" s="21"/>
      <c r="B1641" s="29">
        <f t="shared" si="26"/>
        <v>1632</v>
      </c>
      <c r="C1641" s="30"/>
      <c r="D1641" s="29"/>
      <c r="E1641" s="283"/>
      <c r="F1641" s="31"/>
      <c r="G1641" s="29"/>
      <c r="H1641" s="29"/>
      <c r="I1641" s="21"/>
      <c r="J1641" s="21"/>
      <c r="K1641" s="21"/>
      <c r="L1641" s="21"/>
    </row>
    <row r="1642" spans="1:12" ht="17.25" customHeight="1" x14ac:dyDescent="0.4">
      <c r="A1642" s="21"/>
      <c r="B1642" s="29">
        <f t="shared" si="26"/>
        <v>1633</v>
      </c>
      <c r="C1642" s="30"/>
      <c r="D1642" s="29"/>
      <c r="E1642" s="283"/>
      <c r="F1642" s="31"/>
      <c r="G1642" s="29"/>
      <c r="H1642" s="29"/>
      <c r="I1642" s="21"/>
      <c r="J1642" s="21"/>
      <c r="K1642" s="21"/>
      <c r="L1642" s="21"/>
    </row>
    <row r="1643" spans="1:12" ht="17.25" customHeight="1" x14ac:dyDescent="0.4">
      <c r="A1643" s="21"/>
      <c r="B1643" s="29">
        <f t="shared" si="26"/>
        <v>1634</v>
      </c>
      <c r="C1643" s="30"/>
      <c r="D1643" s="29"/>
      <c r="E1643" s="283"/>
      <c r="F1643" s="31"/>
      <c r="G1643" s="29"/>
      <c r="H1643" s="29"/>
      <c r="I1643" s="21"/>
      <c r="J1643" s="21"/>
      <c r="K1643" s="21"/>
      <c r="L1643" s="21"/>
    </row>
    <row r="1644" spans="1:12" ht="17.25" customHeight="1" x14ac:dyDescent="0.4">
      <c r="A1644" s="21"/>
      <c r="B1644" s="29">
        <f t="shared" si="26"/>
        <v>1635</v>
      </c>
      <c r="C1644" s="30"/>
      <c r="D1644" s="29"/>
      <c r="E1644" s="283"/>
      <c r="F1644" s="31"/>
      <c r="G1644" s="29"/>
      <c r="H1644" s="29"/>
      <c r="I1644" s="21"/>
      <c r="J1644" s="21"/>
      <c r="K1644" s="21"/>
      <c r="L1644" s="21"/>
    </row>
    <row r="1645" spans="1:12" ht="17.25" customHeight="1" x14ac:dyDescent="0.4">
      <c r="A1645" s="21"/>
      <c r="B1645" s="29">
        <f t="shared" si="26"/>
        <v>1636</v>
      </c>
      <c r="C1645" s="30"/>
      <c r="D1645" s="29"/>
      <c r="E1645" s="283"/>
      <c r="F1645" s="31"/>
      <c r="G1645" s="29"/>
      <c r="H1645" s="29"/>
      <c r="I1645" s="21"/>
      <c r="J1645" s="21"/>
      <c r="K1645" s="21"/>
      <c r="L1645" s="21"/>
    </row>
    <row r="1646" spans="1:12" ht="17.25" customHeight="1" x14ac:dyDescent="0.4">
      <c r="A1646" s="21"/>
      <c r="B1646" s="29">
        <f t="shared" si="26"/>
        <v>1637</v>
      </c>
      <c r="C1646" s="30"/>
      <c r="D1646" s="29"/>
      <c r="E1646" s="283"/>
      <c r="F1646" s="31"/>
      <c r="G1646" s="29"/>
      <c r="H1646" s="29"/>
      <c r="I1646" s="21"/>
      <c r="J1646" s="21"/>
      <c r="K1646" s="21"/>
      <c r="L1646" s="21"/>
    </row>
    <row r="1647" spans="1:12" ht="17.25" customHeight="1" x14ac:dyDescent="0.4">
      <c r="A1647" s="21"/>
      <c r="B1647" s="29">
        <f t="shared" si="26"/>
        <v>1638</v>
      </c>
      <c r="C1647" s="30"/>
      <c r="D1647" s="29"/>
      <c r="E1647" s="283"/>
      <c r="F1647" s="31"/>
      <c r="G1647" s="29"/>
      <c r="H1647" s="29"/>
      <c r="I1647" s="21"/>
      <c r="J1647" s="21"/>
      <c r="K1647" s="21"/>
      <c r="L1647" s="21"/>
    </row>
    <row r="1648" spans="1:12" ht="17.25" customHeight="1" x14ac:dyDescent="0.4">
      <c r="A1648" s="21"/>
      <c r="B1648" s="29">
        <f t="shared" si="26"/>
        <v>1639</v>
      </c>
      <c r="C1648" s="30"/>
      <c r="D1648" s="29"/>
      <c r="E1648" s="283"/>
      <c r="F1648" s="31"/>
      <c r="G1648" s="29"/>
      <c r="H1648" s="29"/>
      <c r="I1648" s="21"/>
      <c r="J1648" s="21"/>
      <c r="K1648" s="21"/>
      <c r="L1648" s="21"/>
    </row>
    <row r="1649" spans="1:12" ht="17.25" customHeight="1" x14ac:dyDescent="0.4">
      <c r="A1649" s="21"/>
      <c r="B1649" s="29">
        <f t="shared" si="26"/>
        <v>1640</v>
      </c>
      <c r="C1649" s="30"/>
      <c r="D1649" s="29"/>
      <c r="E1649" s="283"/>
      <c r="F1649" s="31"/>
      <c r="G1649" s="29"/>
      <c r="H1649" s="29"/>
      <c r="I1649" s="21"/>
      <c r="J1649" s="21"/>
      <c r="K1649" s="21"/>
      <c r="L1649" s="21"/>
    </row>
    <row r="1650" spans="1:12" ht="17.25" customHeight="1" x14ac:dyDescent="0.4">
      <c r="A1650" s="21"/>
      <c r="B1650" s="29">
        <f t="shared" si="26"/>
        <v>1641</v>
      </c>
      <c r="C1650" s="30"/>
      <c r="D1650" s="29"/>
      <c r="E1650" s="283"/>
      <c r="F1650" s="31"/>
      <c r="G1650" s="29"/>
      <c r="H1650" s="29"/>
      <c r="I1650" s="21"/>
      <c r="J1650" s="21"/>
      <c r="K1650" s="21"/>
      <c r="L1650" s="21"/>
    </row>
    <row r="1651" spans="1:12" ht="17.25" customHeight="1" x14ac:dyDescent="0.4">
      <c r="A1651" s="21"/>
      <c r="B1651" s="29">
        <f t="shared" si="26"/>
        <v>1642</v>
      </c>
      <c r="C1651" s="30"/>
      <c r="D1651" s="29"/>
      <c r="E1651" s="283"/>
      <c r="F1651" s="31"/>
      <c r="G1651" s="29"/>
      <c r="H1651" s="29"/>
      <c r="I1651" s="21"/>
      <c r="J1651" s="21"/>
      <c r="K1651" s="21"/>
      <c r="L1651" s="21"/>
    </row>
    <row r="1652" spans="1:12" ht="17.25" customHeight="1" x14ac:dyDescent="0.4">
      <c r="A1652" s="21"/>
      <c r="B1652" s="29">
        <f t="shared" si="26"/>
        <v>1643</v>
      </c>
      <c r="C1652" s="30"/>
      <c r="D1652" s="29"/>
      <c r="E1652" s="283"/>
      <c r="F1652" s="31"/>
      <c r="G1652" s="29"/>
      <c r="H1652" s="29"/>
      <c r="I1652" s="21"/>
      <c r="J1652" s="21"/>
      <c r="K1652" s="21"/>
      <c r="L1652" s="21"/>
    </row>
    <row r="1653" spans="1:12" ht="17.25" customHeight="1" x14ac:dyDescent="0.4">
      <c r="A1653" s="21"/>
      <c r="B1653" s="29">
        <f t="shared" si="26"/>
        <v>1644</v>
      </c>
      <c r="C1653" s="30"/>
      <c r="D1653" s="29"/>
      <c r="E1653" s="283"/>
      <c r="F1653" s="31"/>
      <c r="G1653" s="29"/>
      <c r="H1653" s="29"/>
      <c r="I1653" s="21"/>
      <c r="J1653" s="21"/>
      <c r="K1653" s="21"/>
      <c r="L1653" s="21"/>
    </row>
    <row r="1654" spans="1:12" ht="17.25" customHeight="1" x14ac:dyDescent="0.4">
      <c r="A1654" s="21"/>
      <c r="B1654" s="29">
        <f t="shared" si="26"/>
        <v>1645</v>
      </c>
      <c r="C1654" s="30"/>
      <c r="D1654" s="29"/>
      <c r="E1654" s="283"/>
      <c r="F1654" s="31"/>
      <c r="G1654" s="29"/>
      <c r="H1654" s="29"/>
      <c r="I1654" s="21"/>
      <c r="J1654" s="21"/>
      <c r="K1654" s="21"/>
      <c r="L1654" s="21"/>
    </row>
    <row r="1655" spans="1:12" ht="17.25" customHeight="1" x14ac:dyDescent="0.4">
      <c r="A1655" s="21"/>
      <c r="B1655" s="29">
        <f t="shared" si="26"/>
        <v>1646</v>
      </c>
      <c r="C1655" s="30"/>
      <c r="D1655" s="29"/>
      <c r="E1655" s="283"/>
      <c r="F1655" s="31"/>
      <c r="G1655" s="29"/>
      <c r="H1655" s="29"/>
      <c r="I1655" s="21"/>
      <c r="J1655" s="21"/>
      <c r="K1655" s="21"/>
      <c r="L1655" s="21"/>
    </row>
    <row r="1656" spans="1:12" ht="17.25" customHeight="1" x14ac:dyDescent="0.4">
      <c r="A1656" s="21"/>
      <c r="B1656" s="29">
        <f t="shared" si="26"/>
        <v>1647</v>
      </c>
      <c r="C1656" s="30"/>
      <c r="D1656" s="29"/>
      <c r="E1656" s="283"/>
      <c r="F1656" s="31"/>
      <c r="G1656" s="29"/>
      <c r="H1656" s="29"/>
      <c r="I1656" s="21"/>
      <c r="J1656" s="21"/>
      <c r="K1656" s="21"/>
      <c r="L1656" s="21"/>
    </row>
    <row r="1657" spans="1:12" ht="17.25" customHeight="1" x14ac:dyDescent="0.4">
      <c r="A1657" s="21"/>
      <c r="B1657" s="29">
        <f t="shared" si="26"/>
        <v>1648</v>
      </c>
      <c r="C1657" s="30"/>
      <c r="D1657" s="29"/>
      <c r="E1657" s="283"/>
      <c r="F1657" s="31"/>
      <c r="G1657" s="29"/>
      <c r="H1657" s="29"/>
      <c r="I1657" s="21"/>
      <c r="J1657" s="21"/>
      <c r="K1657" s="21"/>
      <c r="L1657" s="21"/>
    </row>
    <row r="1658" spans="1:12" ht="17.25" customHeight="1" x14ac:dyDescent="0.4">
      <c r="A1658" s="21"/>
      <c r="B1658" s="29">
        <f t="shared" si="26"/>
        <v>1649</v>
      </c>
      <c r="C1658" s="30"/>
      <c r="D1658" s="29"/>
      <c r="E1658" s="283"/>
      <c r="F1658" s="31"/>
      <c r="G1658" s="29"/>
      <c r="H1658" s="29"/>
      <c r="I1658" s="21"/>
      <c r="J1658" s="21"/>
      <c r="K1658" s="21"/>
      <c r="L1658" s="21"/>
    </row>
    <row r="1659" spans="1:12" ht="17.25" customHeight="1" x14ac:dyDescent="0.4">
      <c r="A1659" s="21"/>
      <c r="B1659" s="29">
        <f t="shared" si="26"/>
        <v>1650</v>
      </c>
      <c r="C1659" s="30"/>
      <c r="D1659" s="29"/>
      <c r="E1659" s="283"/>
      <c r="F1659" s="31"/>
      <c r="G1659" s="29"/>
      <c r="H1659" s="29"/>
      <c r="I1659" s="21"/>
      <c r="J1659" s="21"/>
      <c r="K1659" s="21"/>
      <c r="L1659" s="21"/>
    </row>
    <row r="1660" spans="1:12" ht="17.25" customHeight="1" x14ac:dyDescent="0.4">
      <c r="A1660" s="21"/>
      <c r="B1660" s="29">
        <f t="shared" si="26"/>
        <v>1651</v>
      </c>
      <c r="C1660" s="30"/>
      <c r="D1660" s="29"/>
      <c r="E1660" s="283"/>
      <c r="F1660" s="31"/>
      <c r="G1660" s="29"/>
      <c r="H1660" s="29"/>
      <c r="I1660" s="21"/>
      <c r="J1660" s="21"/>
      <c r="K1660" s="21"/>
      <c r="L1660" s="21"/>
    </row>
    <row r="1661" spans="1:12" ht="17.25" customHeight="1" x14ac:dyDescent="0.4">
      <c r="A1661" s="21"/>
      <c r="B1661" s="29">
        <f t="shared" si="26"/>
        <v>1652</v>
      </c>
      <c r="C1661" s="30"/>
      <c r="D1661" s="29"/>
      <c r="E1661" s="283"/>
      <c r="F1661" s="31"/>
      <c r="G1661" s="29"/>
      <c r="H1661" s="29"/>
      <c r="I1661" s="21"/>
      <c r="J1661" s="21"/>
      <c r="K1661" s="21"/>
      <c r="L1661" s="21"/>
    </row>
    <row r="1662" spans="1:12" ht="17.25" customHeight="1" x14ac:dyDescent="0.4">
      <c r="A1662" s="21"/>
      <c r="B1662" s="29">
        <f t="shared" si="26"/>
        <v>1653</v>
      </c>
      <c r="C1662" s="30"/>
      <c r="D1662" s="29"/>
      <c r="E1662" s="283"/>
      <c r="F1662" s="31"/>
      <c r="G1662" s="29"/>
      <c r="H1662" s="29"/>
      <c r="I1662" s="21"/>
      <c r="J1662" s="21"/>
      <c r="K1662" s="21"/>
      <c r="L1662" s="21"/>
    </row>
    <row r="1663" spans="1:12" ht="17.25" customHeight="1" x14ac:dyDescent="0.4">
      <c r="A1663" s="21"/>
      <c r="B1663" s="29">
        <f t="shared" si="26"/>
        <v>1654</v>
      </c>
      <c r="C1663" s="30"/>
      <c r="D1663" s="29"/>
      <c r="E1663" s="283"/>
      <c r="F1663" s="31"/>
      <c r="G1663" s="29"/>
      <c r="H1663" s="29"/>
      <c r="I1663" s="21"/>
      <c r="J1663" s="21"/>
      <c r="K1663" s="21"/>
      <c r="L1663" s="21"/>
    </row>
    <row r="1664" spans="1:12" ht="17.25" customHeight="1" x14ac:dyDescent="0.4">
      <c r="A1664" s="21"/>
      <c r="B1664" s="29">
        <f t="shared" si="26"/>
        <v>1655</v>
      </c>
      <c r="C1664" s="30"/>
      <c r="D1664" s="29"/>
      <c r="E1664" s="283"/>
      <c r="F1664" s="31"/>
      <c r="G1664" s="29"/>
      <c r="H1664" s="29"/>
      <c r="I1664" s="21"/>
      <c r="J1664" s="21"/>
      <c r="K1664" s="21"/>
      <c r="L1664" s="21"/>
    </row>
    <row r="1665" spans="1:12" ht="17.25" customHeight="1" x14ac:dyDescent="0.4">
      <c r="A1665" s="21"/>
      <c r="B1665" s="29">
        <f t="shared" si="26"/>
        <v>1656</v>
      </c>
      <c r="C1665" s="30"/>
      <c r="D1665" s="29"/>
      <c r="E1665" s="283"/>
      <c r="F1665" s="31"/>
      <c r="G1665" s="29"/>
      <c r="H1665" s="29"/>
      <c r="I1665" s="21"/>
      <c r="J1665" s="21"/>
      <c r="K1665" s="21"/>
      <c r="L1665" s="21"/>
    </row>
    <row r="1666" spans="1:12" ht="17.25" customHeight="1" x14ac:dyDescent="0.4">
      <c r="A1666" s="21"/>
      <c r="B1666" s="29">
        <f t="shared" si="26"/>
        <v>1657</v>
      </c>
      <c r="C1666" s="30"/>
      <c r="D1666" s="29"/>
      <c r="E1666" s="283"/>
      <c r="F1666" s="31"/>
      <c r="G1666" s="29"/>
      <c r="H1666" s="29"/>
      <c r="I1666" s="21"/>
      <c r="J1666" s="21"/>
      <c r="K1666" s="21"/>
      <c r="L1666" s="21"/>
    </row>
    <row r="1667" spans="1:12" ht="17.25" customHeight="1" x14ac:dyDescent="0.4">
      <c r="A1667" s="21"/>
      <c r="B1667" s="29">
        <f t="shared" si="26"/>
        <v>1658</v>
      </c>
      <c r="C1667" s="30"/>
      <c r="D1667" s="29"/>
      <c r="E1667" s="283"/>
      <c r="F1667" s="31"/>
      <c r="G1667" s="29"/>
      <c r="H1667" s="29"/>
      <c r="I1667" s="21"/>
      <c r="J1667" s="21"/>
      <c r="K1667" s="21"/>
      <c r="L1667" s="21"/>
    </row>
    <row r="1668" spans="1:12" ht="17.25" customHeight="1" x14ac:dyDescent="0.4">
      <c r="A1668" s="21"/>
      <c r="B1668" s="29">
        <f t="shared" si="26"/>
        <v>1659</v>
      </c>
      <c r="C1668" s="30"/>
      <c r="D1668" s="29"/>
      <c r="E1668" s="283"/>
      <c r="F1668" s="31"/>
      <c r="G1668" s="29"/>
      <c r="H1668" s="29"/>
      <c r="I1668" s="21"/>
      <c r="J1668" s="21"/>
      <c r="K1668" s="21"/>
      <c r="L1668" s="21"/>
    </row>
    <row r="1669" spans="1:12" ht="17.25" customHeight="1" x14ac:dyDescent="0.4">
      <c r="A1669" s="21"/>
      <c r="B1669" s="29">
        <f t="shared" si="26"/>
        <v>1660</v>
      </c>
      <c r="C1669" s="30"/>
      <c r="D1669" s="29"/>
      <c r="E1669" s="283"/>
      <c r="F1669" s="31"/>
      <c r="G1669" s="29"/>
      <c r="H1669" s="29"/>
      <c r="I1669" s="21"/>
      <c r="J1669" s="21"/>
      <c r="K1669" s="21"/>
      <c r="L1669" s="21"/>
    </row>
    <row r="1670" spans="1:12" ht="17.25" customHeight="1" x14ac:dyDescent="0.4">
      <c r="A1670" s="21"/>
      <c r="B1670" s="29">
        <f t="shared" si="26"/>
        <v>1661</v>
      </c>
      <c r="C1670" s="30"/>
      <c r="D1670" s="29"/>
      <c r="E1670" s="283"/>
      <c r="F1670" s="31"/>
      <c r="G1670" s="29"/>
      <c r="H1670" s="29"/>
      <c r="I1670" s="21"/>
      <c r="J1670" s="21"/>
      <c r="K1670" s="21"/>
      <c r="L1670" s="21"/>
    </row>
    <row r="1671" spans="1:12" ht="17.25" customHeight="1" x14ac:dyDescent="0.4">
      <c r="A1671" s="21"/>
      <c r="B1671" s="29">
        <f t="shared" si="26"/>
        <v>1662</v>
      </c>
      <c r="C1671" s="30"/>
      <c r="D1671" s="29"/>
      <c r="E1671" s="283"/>
      <c r="F1671" s="31"/>
      <c r="G1671" s="29"/>
      <c r="H1671" s="29"/>
      <c r="I1671" s="21"/>
      <c r="J1671" s="21"/>
      <c r="K1671" s="21"/>
      <c r="L1671" s="21"/>
    </row>
    <row r="1672" spans="1:12" ht="17.25" customHeight="1" x14ac:dyDescent="0.4">
      <c r="A1672" s="21"/>
      <c r="B1672" s="29">
        <f t="shared" si="26"/>
        <v>1663</v>
      </c>
      <c r="C1672" s="30"/>
      <c r="D1672" s="29"/>
      <c r="E1672" s="283"/>
      <c r="F1672" s="31"/>
      <c r="G1672" s="29"/>
      <c r="H1672" s="29"/>
      <c r="I1672" s="21"/>
      <c r="J1672" s="21"/>
      <c r="K1672" s="21"/>
      <c r="L1672" s="21"/>
    </row>
    <row r="1673" spans="1:12" ht="17.25" customHeight="1" x14ac:dyDescent="0.4">
      <c r="A1673" s="21"/>
      <c r="B1673" s="29">
        <f t="shared" si="26"/>
        <v>1664</v>
      </c>
      <c r="C1673" s="30"/>
      <c r="D1673" s="29"/>
      <c r="E1673" s="283"/>
      <c r="F1673" s="31"/>
      <c r="G1673" s="29"/>
      <c r="H1673" s="29"/>
      <c r="I1673" s="21"/>
      <c r="J1673" s="21"/>
      <c r="K1673" s="21"/>
      <c r="L1673" s="21"/>
    </row>
    <row r="1674" spans="1:12" ht="17.25" customHeight="1" x14ac:dyDescent="0.4">
      <c r="A1674" s="21"/>
      <c r="B1674" s="29">
        <f t="shared" ref="B1674:B1737" si="27">ROW(A1665)</f>
        <v>1665</v>
      </c>
      <c r="C1674" s="30"/>
      <c r="D1674" s="29"/>
      <c r="E1674" s="283"/>
      <c r="F1674" s="31"/>
      <c r="G1674" s="29"/>
      <c r="H1674" s="29"/>
      <c r="I1674" s="21"/>
      <c r="J1674" s="21"/>
      <c r="K1674" s="21"/>
      <c r="L1674" s="21"/>
    </row>
    <row r="1675" spans="1:12" ht="17.25" customHeight="1" x14ac:dyDescent="0.4">
      <c r="A1675" s="21"/>
      <c r="B1675" s="29">
        <f t="shared" si="27"/>
        <v>1666</v>
      </c>
      <c r="C1675" s="30"/>
      <c r="D1675" s="29"/>
      <c r="E1675" s="283"/>
      <c r="F1675" s="31"/>
      <c r="G1675" s="29"/>
      <c r="H1675" s="29"/>
      <c r="I1675" s="21"/>
      <c r="J1675" s="21"/>
      <c r="K1675" s="21"/>
      <c r="L1675" s="21"/>
    </row>
    <row r="1676" spans="1:12" ht="17.25" customHeight="1" x14ac:dyDescent="0.4">
      <c r="A1676" s="21"/>
      <c r="B1676" s="29">
        <f t="shared" si="27"/>
        <v>1667</v>
      </c>
      <c r="C1676" s="30"/>
      <c r="D1676" s="29"/>
      <c r="E1676" s="283"/>
      <c r="F1676" s="31"/>
      <c r="G1676" s="29"/>
      <c r="H1676" s="29"/>
      <c r="I1676" s="21"/>
      <c r="J1676" s="21"/>
      <c r="K1676" s="21"/>
      <c r="L1676" s="21"/>
    </row>
    <row r="1677" spans="1:12" ht="17.25" customHeight="1" x14ac:dyDescent="0.4">
      <c r="A1677" s="21"/>
      <c r="B1677" s="29">
        <f t="shared" si="27"/>
        <v>1668</v>
      </c>
      <c r="C1677" s="30"/>
      <c r="D1677" s="29"/>
      <c r="E1677" s="283"/>
      <c r="F1677" s="31"/>
      <c r="G1677" s="29"/>
      <c r="H1677" s="29"/>
      <c r="I1677" s="21"/>
      <c r="J1677" s="21"/>
      <c r="K1677" s="21"/>
      <c r="L1677" s="21"/>
    </row>
    <row r="1678" spans="1:12" ht="17.25" customHeight="1" x14ac:dyDescent="0.4">
      <c r="A1678" s="21"/>
      <c r="B1678" s="29">
        <f t="shared" si="27"/>
        <v>1669</v>
      </c>
      <c r="C1678" s="30"/>
      <c r="D1678" s="29"/>
      <c r="E1678" s="283"/>
      <c r="F1678" s="31"/>
      <c r="G1678" s="29"/>
      <c r="H1678" s="29"/>
      <c r="I1678" s="21"/>
      <c r="J1678" s="21"/>
      <c r="K1678" s="21"/>
      <c r="L1678" s="21"/>
    </row>
    <row r="1679" spans="1:12" ht="17.25" customHeight="1" x14ac:dyDescent="0.4">
      <c r="A1679" s="21"/>
      <c r="B1679" s="29">
        <f t="shared" si="27"/>
        <v>1670</v>
      </c>
      <c r="C1679" s="30"/>
      <c r="D1679" s="29"/>
      <c r="E1679" s="283"/>
      <c r="F1679" s="31"/>
      <c r="G1679" s="29"/>
      <c r="H1679" s="29"/>
      <c r="I1679" s="21"/>
      <c r="J1679" s="21"/>
      <c r="K1679" s="21"/>
      <c r="L1679" s="21"/>
    </row>
    <row r="1680" spans="1:12" ht="17.25" customHeight="1" x14ac:dyDescent="0.4">
      <c r="A1680" s="21"/>
      <c r="B1680" s="29">
        <f t="shared" si="27"/>
        <v>1671</v>
      </c>
      <c r="C1680" s="30"/>
      <c r="D1680" s="29"/>
      <c r="E1680" s="283"/>
      <c r="F1680" s="31"/>
      <c r="G1680" s="29"/>
      <c r="H1680" s="29"/>
      <c r="I1680" s="21"/>
      <c r="J1680" s="21"/>
      <c r="K1680" s="21"/>
      <c r="L1680" s="21"/>
    </row>
    <row r="1681" spans="1:12" ht="17.25" customHeight="1" x14ac:dyDescent="0.4">
      <c r="A1681" s="21"/>
      <c r="B1681" s="29">
        <f t="shared" si="27"/>
        <v>1672</v>
      </c>
      <c r="C1681" s="30"/>
      <c r="D1681" s="29"/>
      <c r="E1681" s="283"/>
      <c r="F1681" s="31"/>
      <c r="G1681" s="29"/>
      <c r="H1681" s="29"/>
      <c r="I1681" s="21"/>
      <c r="J1681" s="21"/>
      <c r="K1681" s="21"/>
      <c r="L1681" s="21"/>
    </row>
    <row r="1682" spans="1:12" ht="17.25" customHeight="1" x14ac:dyDescent="0.4">
      <c r="A1682" s="21"/>
      <c r="B1682" s="29">
        <f t="shared" si="27"/>
        <v>1673</v>
      </c>
      <c r="C1682" s="30"/>
      <c r="D1682" s="29"/>
      <c r="E1682" s="283"/>
      <c r="F1682" s="31"/>
      <c r="G1682" s="29"/>
      <c r="H1682" s="29"/>
      <c r="I1682" s="21"/>
      <c r="J1682" s="21"/>
      <c r="K1682" s="21"/>
      <c r="L1682" s="21"/>
    </row>
    <row r="1683" spans="1:12" ht="17.25" customHeight="1" x14ac:dyDescent="0.4">
      <c r="A1683" s="21"/>
      <c r="B1683" s="29">
        <f t="shared" si="27"/>
        <v>1674</v>
      </c>
      <c r="C1683" s="30"/>
      <c r="D1683" s="29"/>
      <c r="E1683" s="283"/>
      <c r="F1683" s="31"/>
      <c r="G1683" s="29"/>
      <c r="H1683" s="29"/>
      <c r="I1683" s="21"/>
      <c r="J1683" s="21"/>
      <c r="K1683" s="21"/>
      <c r="L1683" s="21"/>
    </row>
    <row r="1684" spans="1:12" ht="17.25" customHeight="1" x14ac:dyDescent="0.4">
      <c r="A1684" s="21"/>
      <c r="B1684" s="29">
        <f t="shared" si="27"/>
        <v>1675</v>
      </c>
      <c r="C1684" s="30"/>
      <c r="D1684" s="29"/>
      <c r="E1684" s="283"/>
      <c r="F1684" s="31"/>
      <c r="G1684" s="29"/>
      <c r="H1684" s="29"/>
      <c r="I1684" s="21"/>
      <c r="J1684" s="21"/>
      <c r="K1684" s="21"/>
      <c r="L1684" s="21"/>
    </row>
    <row r="1685" spans="1:12" ht="17.25" customHeight="1" x14ac:dyDescent="0.4">
      <c r="A1685" s="21"/>
      <c r="B1685" s="29">
        <f t="shared" si="27"/>
        <v>1676</v>
      </c>
      <c r="C1685" s="30"/>
      <c r="D1685" s="29"/>
      <c r="E1685" s="283"/>
      <c r="F1685" s="31"/>
      <c r="G1685" s="29"/>
      <c r="H1685" s="29"/>
      <c r="I1685" s="21"/>
      <c r="J1685" s="21"/>
      <c r="K1685" s="21"/>
      <c r="L1685" s="21"/>
    </row>
    <row r="1686" spans="1:12" ht="17.25" customHeight="1" x14ac:dyDescent="0.4">
      <c r="A1686" s="21"/>
      <c r="B1686" s="29">
        <f t="shared" si="27"/>
        <v>1677</v>
      </c>
      <c r="C1686" s="30"/>
      <c r="D1686" s="29"/>
      <c r="E1686" s="283"/>
      <c r="F1686" s="31"/>
      <c r="G1686" s="29"/>
      <c r="H1686" s="29"/>
      <c r="I1686" s="21"/>
      <c r="J1686" s="21"/>
      <c r="K1686" s="21"/>
      <c r="L1686" s="21"/>
    </row>
    <row r="1687" spans="1:12" ht="17.25" customHeight="1" x14ac:dyDescent="0.4">
      <c r="A1687" s="21"/>
      <c r="B1687" s="29">
        <f t="shared" si="27"/>
        <v>1678</v>
      </c>
      <c r="C1687" s="30"/>
      <c r="D1687" s="29"/>
      <c r="E1687" s="283"/>
      <c r="F1687" s="31"/>
      <c r="G1687" s="29"/>
      <c r="H1687" s="29"/>
      <c r="I1687" s="21"/>
      <c r="J1687" s="21"/>
      <c r="K1687" s="21"/>
      <c r="L1687" s="21"/>
    </row>
    <row r="1688" spans="1:12" ht="17.25" customHeight="1" x14ac:dyDescent="0.4">
      <c r="A1688" s="21"/>
      <c r="B1688" s="29">
        <f t="shared" si="27"/>
        <v>1679</v>
      </c>
      <c r="C1688" s="30"/>
      <c r="D1688" s="29"/>
      <c r="E1688" s="283"/>
      <c r="F1688" s="31"/>
      <c r="G1688" s="29"/>
      <c r="H1688" s="29"/>
      <c r="I1688" s="21"/>
      <c r="J1688" s="21"/>
      <c r="K1688" s="21"/>
      <c r="L1688" s="21"/>
    </row>
    <row r="1689" spans="1:12" ht="17.25" customHeight="1" x14ac:dyDescent="0.4">
      <c r="A1689" s="21"/>
      <c r="B1689" s="29">
        <f t="shared" si="27"/>
        <v>1680</v>
      </c>
      <c r="C1689" s="30"/>
      <c r="D1689" s="29"/>
      <c r="E1689" s="283"/>
      <c r="F1689" s="31"/>
      <c r="G1689" s="29"/>
      <c r="H1689" s="29"/>
      <c r="I1689" s="21"/>
      <c r="J1689" s="21"/>
      <c r="K1689" s="21"/>
      <c r="L1689" s="21"/>
    </row>
    <row r="1690" spans="1:12" ht="17.25" customHeight="1" x14ac:dyDescent="0.4">
      <c r="A1690" s="21"/>
      <c r="B1690" s="29">
        <f t="shared" si="27"/>
        <v>1681</v>
      </c>
      <c r="C1690" s="30"/>
      <c r="D1690" s="29"/>
      <c r="E1690" s="283"/>
      <c r="F1690" s="31"/>
      <c r="G1690" s="29"/>
      <c r="H1690" s="29"/>
      <c r="I1690" s="21"/>
      <c r="J1690" s="21"/>
      <c r="K1690" s="21"/>
      <c r="L1690" s="21"/>
    </row>
    <row r="1691" spans="1:12" ht="17.25" customHeight="1" x14ac:dyDescent="0.4">
      <c r="A1691" s="21"/>
      <c r="B1691" s="29">
        <f t="shared" si="27"/>
        <v>1682</v>
      </c>
      <c r="C1691" s="30"/>
      <c r="D1691" s="29"/>
      <c r="E1691" s="283"/>
      <c r="F1691" s="31"/>
      <c r="G1691" s="29"/>
      <c r="H1691" s="29"/>
      <c r="I1691" s="21"/>
      <c r="J1691" s="21"/>
      <c r="K1691" s="21"/>
      <c r="L1691" s="21"/>
    </row>
    <row r="1692" spans="1:12" ht="17.25" customHeight="1" x14ac:dyDescent="0.4">
      <c r="A1692" s="21"/>
      <c r="B1692" s="29">
        <f t="shared" si="27"/>
        <v>1683</v>
      </c>
      <c r="C1692" s="30"/>
      <c r="D1692" s="29"/>
      <c r="E1692" s="283"/>
      <c r="F1692" s="31"/>
      <c r="G1692" s="29"/>
      <c r="H1692" s="29"/>
      <c r="I1692" s="21"/>
      <c r="J1692" s="21"/>
      <c r="K1692" s="21"/>
      <c r="L1692" s="21"/>
    </row>
    <row r="1693" spans="1:12" ht="17.25" customHeight="1" x14ac:dyDescent="0.4">
      <c r="A1693" s="21"/>
      <c r="B1693" s="29">
        <f t="shared" si="27"/>
        <v>1684</v>
      </c>
      <c r="C1693" s="30"/>
      <c r="D1693" s="29"/>
      <c r="E1693" s="283"/>
      <c r="F1693" s="31"/>
      <c r="G1693" s="29"/>
      <c r="H1693" s="29"/>
      <c r="I1693" s="21"/>
      <c r="J1693" s="21"/>
      <c r="K1693" s="21"/>
      <c r="L1693" s="21"/>
    </row>
    <row r="1694" spans="1:12" ht="17.25" customHeight="1" x14ac:dyDescent="0.4">
      <c r="A1694" s="21"/>
      <c r="B1694" s="29">
        <f t="shared" si="27"/>
        <v>1685</v>
      </c>
      <c r="C1694" s="30"/>
      <c r="D1694" s="29"/>
      <c r="E1694" s="283"/>
      <c r="F1694" s="31"/>
      <c r="G1694" s="29"/>
      <c r="H1694" s="29"/>
      <c r="I1694" s="21"/>
      <c r="J1694" s="21"/>
      <c r="K1694" s="21"/>
      <c r="L1694" s="21"/>
    </row>
    <row r="1695" spans="1:12" ht="17.25" customHeight="1" x14ac:dyDescent="0.4">
      <c r="A1695" s="21"/>
      <c r="B1695" s="29">
        <f t="shared" si="27"/>
        <v>1686</v>
      </c>
      <c r="C1695" s="30"/>
      <c r="D1695" s="29"/>
      <c r="E1695" s="283"/>
      <c r="F1695" s="31"/>
      <c r="G1695" s="29"/>
      <c r="H1695" s="29"/>
      <c r="I1695" s="21"/>
      <c r="J1695" s="21"/>
      <c r="K1695" s="21"/>
      <c r="L1695" s="21"/>
    </row>
    <row r="1696" spans="1:12" ht="17.25" customHeight="1" x14ac:dyDescent="0.4">
      <c r="A1696" s="21"/>
      <c r="B1696" s="29">
        <f t="shared" si="27"/>
        <v>1687</v>
      </c>
      <c r="C1696" s="30"/>
      <c r="D1696" s="29"/>
      <c r="E1696" s="283"/>
      <c r="F1696" s="31"/>
      <c r="G1696" s="29"/>
      <c r="H1696" s="29"/>
      <c r="I1696" s="21"/>
      <c r="J1696" s="21"/>
      <c r="K1696" s="21"/>
      <c r="L1696" s="21"/>
    </row>
    <row r="1697" spans="1:12" ht="17.25" customHeight="1" x14ac:dyDescent="0.4">
      <c r="A1697" s="21"/>
      <c r="B1697" s="29">
        <f t="shared" si="27"/>
        <v>1688</v>
      </c>
      <c r="C1697" s="30"/>
      <c r="D1697" s="29"/>
      <c r="E1697" s="283"/>
      <c r="F1697" s="31"/>
      <c r="G1697" s="29"/>
      <c r="H1697" s="29"/>
      <c r="I1697" s="21"/>
      <c r="J1697" s="21"/>
      <c r="K1697" s="21"/>
      <c r="L1697" s="21"/>
    </row>
    <row r="1698" spans="1:12" ht="17.25" customHeight="1" x14ac:dyDescent="0.4">
      <c r="A1698" s="21"/>
      <c r="B1698" s="29">
        <f t="shared" si="27"/>
        <v>1689</v>
      </c>
      <c r="C1698" s="30"/>
      <c r="D1698" s="29"/>
      <c r="E1698" s="283"/>
      <c r="F1698" s="31"/>
      <c r="G1698" s="29"/>
      <c r="H1698" s="29"/>
      <c r="I1698" s="21"/>
      <c r="J1698" s="21"/>
      <c r="K1698" s="21"/>
      <c r="L1698" s="21"/>
    </row>
    <row r="1699" spans="1:12" ht="17.25" customHeight="1" x14ac:dyDescent="0.4">
      <c r="A1699" s="21"/>
      <c r="B1699" s="29">
        <f t="shared" si="27"/>
        <v>1690</v>
      </c>
      <c r="C1699" s="30"/>
      <c r="D1699" s="29"/>
      <c r="E1699" s="283"/>
      <c r="F1699" s="31"/>
      <c r="G1699" s="29"/>
      <c r="H1699" s="29"/>
      <c r="I1699" s="21"/>
      <c r="J1699" s="21"/>
      <c r="K1699" s="21"/>
      <c r="L1699" s="21"/>
    </row>
    <row r="1700" spans="1:12" ht="17.25" customHeight="1" x14ac:dyDescent="0.4">
      <c r="A1700" s="21"/>
      <c r="B1700" s="29">
        <f t="shared" si="27"/>
        <v>1691</v>
      </c>
      <c r="C1700" s="30"/>
      <c r="D1700" s="29"/>
      <c r="E1700" s="283"/>
      <c r="F1700" s="31"/>
      <c r="G1700" s="29"/>
      <c r="H1700" s="29"/>
      <c r="I1700" s="21"/>
      <c r="J1700" s="21"/>
      <c r="K1700" s="21"/>
      <c r="L1700" s="21"/>
    </row>
    <row r="1701" spans="1:12" ht="17.25" customHeight="1" x14ac:dyDescent="0.4">
      <c r="A1701" s="21"/>
      <c r="B1701" s="29">
        <f t="shared" si="27"/>
        <v>1692</v>
      </c>
      <c r="C1701" s="30"/>
      <c r="D1701" s="29"/>
      <c r="E1701" s="283"/>
      <c r="F1701" s="31"/>
      <c r="G1701" s="29"/>
      <c r="H1701" s="29"/>
      <c r="I1701" s="21"/>
      <c r="J1701" s="21"/>
      <c r="K1701" s="21"/>
      <c r="L1701" s="21"/>
    </row>
    <row r="1702" spans="1:12" ht="17.25" customHeight="1" x14ac:dyDescent="0.4">
      <c r="A1702" s="21"/>
      <c r="B1702" s="29">
        <f t="shared" si="27"/>
        <v>1693</v>
      </c>
      <c r="C1702" s="30"/>
      <c r="D1702" s="29"/>
      <c r="E1702" s="283"/>
      <c r="F1702" s="31"/>
      <c r="G1702" s="29"/>
      <c r="H1702" s="29"/>
      <c r="I1702" s="21"/>
      <c r="J1702" s="21"/>
      <c r="K1702" s="21"/>
      <c r="L1702" s="21"/>
    </row>
    <row r="1703" spans="1:12" ht="17.25" customHeight="1" x14ac:dyDescent="0.4">
      <c r="A1703" s="21"/>
      <c r="B1703" s="29">
        <f t="shared" si="27"/>
        <v>1694</v>
      </c>
      <c r="C1703" s="30"/>
      <c r="D1703" s="29"/>
      <c r="E1703" s="283"/>
      <c r="F1703" s="31"/>
      <c r="G1703" s="29"/>
      <c r="H1703" s="29"/>
      <c r="I1703" s="21"/>
      <c r="J1703" s="21"/>
      <c r="K1703" s="21"/>
      <c r="L1703" s="21"/>
    </row>
    <row r="1704" spans="1:12" ht="17.25" customHeight="1" x14ac:dyDescent="0.4">
      <c r="A1704" s="21"/>
      <c r="B1704" s="29">
        <f t="shared" si="27"/>
        <v>1695</v>
      </c>
      <c r="C1704" s="30"/>
      <c r="D1704" s="29"/>
      <c r="E1704" s="283"/>
      <c r="F1704" s="31"/>
      <c r="G1704" s="29"/>
      <c r="H1704" s="29"/>
      <c r="I1704" s="21"/>
      <c r="J1704" s="21"/>
      <c r="K1704" s="21"/>
      <c r="L1704" s="21"/>
    </row>
    <row r="1705" spans="1:12" ht="17.25" customHeight="1" x14ac:dyDescent="0.4">
      <c r="A1705" s="21"/>
      <c r="B1705" s="29">
        <f t="shared" si="27"/>
        <v>1696</v>
      </c>
      <c r="C1705" s="30"/>
      <c r="D1705" s="29"/>
      <c r="E1705" s="283"/>
      <c r="F1705" s="31"/>
      <c r="G1705" s="29"/>
      <c r="H1705" s="29"/>
      <c r="I1705" s="21"/>
      <c r="J1705" s="21"/>
      <c r="K1705" s="21"/>
      <c r="L1705" s="21"/>
    </row>
    <row r="1706" spans="1:12" ht="17.25" customHeight="1" x14ac:dyDescent="0.4">
      <c r="A1706" s="21"/>
      <c r="B1706" s="29">
        <f t="shared" si="27"/>
        <v>1697</v>
      </c>
      <c r="C1706" s="30"/>
      <c r="D1706" s="29"/>
      <c r="E1706" s="283"/>
      <c r="F1706" s="31"/>
      <c r="G1706" s="29"/>
      <c r="H1706" s="29"/>
      <c r="I1706" s="21"/>
      <c r="J1706" s="21"/>
      <c r="K1706" s="21"/>
      <c r="L1706" s="21"/>
    </row>
    <row r="1707" spans="1:12" ht="17.25" customHeight="1" x14ac:dyDescent="0.4">
      <c r="A1707" s="21"/>
      <c r="B1707" s="29">
        <f t="shared" si="27"/>
        <v>1698</v>
      </c>
      <c r="C1707" s="30"/>
      <c r="D1707" s="29"/>
      <c r="E1707" s="283"/>
      <c r="F1707" s="31"/>
      <c r="G1707" s="29"/>
      <c r="H1707" s="29"/>
      <c r="I1707" s="21"/>
      <c r="J1707" s="21"/>
      <c r="K1707" s="21"/>
      <c r="L1707" s="21"/>
    </row>
    <row r="1708" spans="1:12" ht="17.25" customHeight="1" x14ac:dyDescent="0.4">
      <c r="A1708" s="21"/>
      <c r="B1708" s="29">
        <f t="shared" si="27"/>
        <v>1699</v>
      </c>
      <c r="C1708" s="30"/>
      <c r="D1708" s="29"/>
      <c r="E1708" s="283"/>
      <c r="F1708" s="31"/>
      <c r="G1708" s="29"/>
      <c r="H1708" s="29"/>
      <c r="I1708" s="21"/>
      <c r="J1708" s="21"/>
      <c r="K1708" s="21"/>
      <c r="L1708" s="21"/>
    </row>
    <row r="1709" spans="1:12" ht="17.25" customHeight="1" x14ac:dyDescent="0.4">
      <c r="A1709" s="21"/>
      <c r="B1709" s="29">
        <f t="shared" si="27"/>
        <v>1700</v>
      </c>
      <c r="C1709" s="30"/>
      <c r="D1709" s="29"/>
      <c r="E1709" s="283"/>
      <c r="F1709" s="31"/>
      <c r="G1709" s="29"/>
      <c r="H1709" s="29"/>
      <c r="I1709" s="21"/>
      <c r="J1709" s="21"/>
      <c r="K1709" s="21"/>
      <c r="L1709" s="21"/>
    </row>
    <row r="1710" spans="1:12" ht="17.25" customHeight="1" x14ac:dyDescent="0.4">
      <c r="A1710" s="21"/>
      <c r="B1710" s="29">
        <f t="shared" si="27"/>
        <v>1701</v>
      </c>
      <c r="C1710" s="30"/>
      <c r="D1710" s="29"/>
      <c r="E1710" s="283"/>
      <c r="F1710" s="31"/>
      <c r="G1710" s="29"/>
      <c r="H1710" s="29"/>
      <c r="I1710" s="21"/>
      <c r="J1710" s="21"/>
      <c r="K1710" s="21"/>
      <c r="L1710" s="21"/>
    </row>
    <row r="1711" spans="1:12" ht="17.25" customHeight="1" x14ac:dyDescent="0.4">
      <c r="A1711" s="21"/>
      <c r="B1711" s="29">
        <f t="shared" si="27"/>
        <v>1702</v>
      </c>
      <c r="C1711" s="30"/>
      <c r="D1711" s="29"/>
      <c r="E1711" s="283"/>
      <c r="F1711" s="31"/>
      <c r="G1711" s="29"/>
      <c r="H1711" s="29"/>
      <c r="I1711" s="21"/>
      <c r="J1711" s="21"/>
      <c r="K1711" s="21"/>
      <c r="L1711" s="21"/>
    </row>
    <row r="1712" spans="1:12" ht="17.25" customHeight="1" x14ac:dyDescent="0.4">
      <c r="A1712" s="21"/>
      <c r="B1712" s="29">
        <f t="shared" si="27"/>
        <v>1703</v>
      </c>
      <c r="C1712" s="30"/>
      <c r="D1712" s="29"/>
      <c r="E1712" s="283"/>
      <c r="F1712" s="31"/>
      <c r="G1712" s="29"/>
      <c r="H1712" s="29"/>
      <c r="I1712" s="21"/>
      <c r="J1712" s="21"/>
      <c r="K1712" s="21"/>
      <c r="L1712" s="21"/>
    </row>
    <row r="1713" spans="1:12" ht="17.25" customHeight="1" x14ac:dyDescent="0.4">
      <c r="A1713" s="21"/>
      <c r="B1713" s="29">
        <f t="shared" si="27"/>
        <v>1704</v>
      </c>
      <c r="C1713" s="30"/>
      <c r="D1713" s="29"/>
      <c r="E1713" s="283"/>
      <c r="F1713" s="31"/>
      <c r="G1713" s="29"/>
      <c r="H1713" s="29"/>
      <c r="I1713" s="21"/>
      <c r="J1713" s="21"/>
      <c r="K1713" s="21"/>
      <c r="L1713" s="21"/>
    </row>
    <row r="1714" spans="1:12" ht="17.25" customHeight="1" x14ac:dyDescent="0.4">
      <c r="A1714" s="21"/>
      <c r="B1714" s="29">
        <f t="shared" si="27"/>
        <v>1705</v>
      </c>
      <c r="C1714" s="30"/>
      <c r="D1714" s="29"/>
      <c r="E1714" s="283"/>
      <c r="F1714" s="31"/>
      <c r="G1714" s="29"/>
      <c r="H1714" s="29"/>
      <c r="I1714" s="21"/>
      <c r="J1714" s="21"/>
      <c r="K1714" s="21"/>
      <c r="L1714" s="21"/>
    </row>
    <row r="1715" spans="1:12" ht="17.25" customHeight="1" x14ac:dyDescent="0.4">
      <c r="A1715" s="21"/>
      <c r="B1715" s="29">
        <f t="shared" si="27"/>
        <v>1706</v>
      </c>
      <c r="C1715" s="30"/>
      <c r="D1715" s="29"/>
      <c r="E1715" s="283"/>
      <c r="F1715" s="31"/>
      <c r="G1715" s="29"/>
      <c r="H1715" s="29"/>
      <c r="I1715" s="21"/>
      <c r="J1715" s="21"/>
      <c r="K1715" s="21"/>
      <c r="L1715" s="21"/>
    </row>
    <row r="1716" spans="1:12" ht="17.25" customHeight="1" x14ac:dyDescent="0.4">
      <c r="A1716" s="21"/>
      <c r="B1716" s="29">
        <f t="shared" si="27"/>
        <v>1707</v>
      </c>
      <c r="C1716" s="30"/>
      <c r="D1716" s="29"/>
      <c r="E1716" s="283"/>
      <c r="F1716" s="31"/>
      <c r="G1716" s="29"/>
      <c r="H1716" s="29"/>
      <c r="I1716" s="21"/>
      <c r="J1716" s="21"/>
      <c r="K1716" s="21"/>
      <c r="L1716" s="21"/>
    </row>
    <row r="1717" spans="1:12" ht="17.25" customHeight="1" x14ac:dyDescent="0.4">
      <c r="A1717" s="21"/>
      <c r="B1717" s="29">
        <f t="shared" si="27"/>
        <v>1708</v>
      </c>
      <c r="C1717" s="30"/>
      <c r="D1717" s="29"/>
      <c r="E1717" s="283"/>
      <c r="F1717" s="31"/>
      <c r="G1717" s="29"/>
      <c r="H1717" s="29"/>
      <c r="I1717" s="21"/>
      <c r="J1717" s="21"/>
      <c r="K1717" s="21"/>
      <c r="L1717" s="21"/>
    </row>
    <row r="1718" spans="1:12" ht="17.25" customHeight="1" x14ac:dyDescent="0.4">
      <c r="A1718" s="21"/>
      <c r="B1718" s="29">
        <f t="shared" si="27"/>
        <v>1709</v>
      </c>
      <c r="C1718" s="30"/>
      <c r="D1718" s="29"/>
      <c r="E1718" s="283"/>
      <c r="F1718" s="31"/>
      <c r="G1718" s="29"/>
      <c r="H1718" s="29"/>
      <c r="I1718" s="21"/>
      <c r="J1718" s="21"/>
      <c r="K1718" s="21"/>
      <c r="L1718" s="21"/>
    </row>
    <row r="1719" spans="1:12" ht="17.25" customHeight="1" x14ac:dyDescent="0.4">
      <c r="A1719" s="21"/>
      <c r="B1719" s="29">
        <f t="shared" si="27"/>
        <v>1710</v>
      </c>
      <c r="C1719" s="30"/>
      <c r="D1719" s="29"/>
      <c r="E1719" s="283"/>
      <c r="F1719" s="31"/>
      <c r="G1719" s="29"/>
      <c r="H1719" s="29"/>
      <c r="I1719" s="21"/>
      <c r="J1719" s="21"/>
      <c r="K1719" s="21"/>
      <c r="L1719" s="21"/>
    </row>
    <row r="1720" spans="1:12" ht="17.25" customHeight="1" x14ac:dyDescent="0.4">
      <c r="A1720" s="21"/>
      <c r="B1720" s="29">
        <f t="shared" si="27"/>
        <v>1711</v>
      </c>
      <c r="C1720" s="30"/>
      <c r="D1720" s="29"/>
      <c r="E1720" s="283"/>
      <c r="F1720" s="31"/>
      <c r="G1720" s="29"/>
      <c r="H1720" s="29"/>
      <c r="I1720" s="21"/>
      <c r="J1720" s="21"/>
      <c r="K1720" s="21"/>
      <c r="L1720" s="21"/>
    </row>
    <row r="1721" spans="1:12" ht="17.25" customHeight="1" x14ac:dyDescent="0.4">
      <c r="A1721" s="21"/>
      <c r="B1721" s="29">
        <f t="shared" si="27"/>
        <v>1712</v>
      </c>
      <c r="C1721" s="30"/>
      <c r="D1721" s="29"/>
      <c r="E1721" s="283"/>
      <c r="F1721" s="31"/>
      <c r="G1721" s="29"/>
      <c r="H1721" s="29"/>
      <c r="I1721" s="21"/>
      <c r="J1721" s="21"/>
      <c r="K1721" s="21"/>
      <c r="L1721" s="21"/>
    </row>
    <row r="1722" spans="1:12" ht="17.25" customHeight="1" x14ac:dyDescent="0.4">
      <c r="A1722" s="21"/>
      <c r="B1722" s="29">
        <f t="shared" si="27"/>
        <v>1713</v>
      </c>
      <c r="C1722" s="30"/>
      <c r="D1722" s="29"/>
      <c r="E1722" s="283"/>
      <c r="F1722" s="31"/>
      <c r="G1722" s="29"/>
      <c r="H1722" s="29"/>
      <c r="I1722" s="21"/>
      <c r="J1722" s="21"/>
      <c r="K1722" s="21"/>
      <c r="L1722" s="21"/>
    </row>
    <row r="1723" spans="1:12" ht="17.25" customHeight="1" x14ac:dyDescent="0.4">
      <c r="A1723" s="21"/>
      <c r="B1723" s="29">
        <f t="shared" si="27"/>
        <v>1714</v>
      </c>
      <c r="C1723" s="30"/>
      <c r="D1723" s="29"/>
      <c r="E1723" s="283"/>
      <c r="F1723" s="31"/>
      <c r="G1723" s="29"/>
      <c r="H1723" s="29"/>
      <c r="I1723" s="21"/>
      <c r="J1723" s="21"/>
      <c r="K1723" s="21"/>
      <c r="L1723" s="21"/>
    </row>
    <row r="1724" spans="1:12" ht="17.25" customHeight="1" x14ac:dyDescent="0.4">
      <c r="A1724" s="21"/>
      <c r="B1724" s="29">
        <f t="shared" si="27"/>
        <v>1715</v>
      </c>
      <c r="C1724" s="30"/>
      <c r="D1724" s="29"/>
      <c r="E1724" s="283"/>
      <c r="F1724" s="31"/>
      <c r="G1724" s="29"/>
      <c r="H1724" s="29"/>
      <c r="I1724" s="21"/>
      <c r="J1724" s="21"/>
      <c r="K1724" s="21"/>
      <c r="L1724" s="21"/>
    </row>
    <row r="1725" spans="1:12" ht="17.25" customHeight="1" x14ac:dyDescent="0.4">
      <c r="A1725" s="21"/>
      <c r="B1725" s="29">
        <f t="shared" si="27"/>
        <v>1716</v>
      </c>
      <c r="C1725" s="30"/>
      <c r="D1725" s="29"/>
      <c r="E1725" s="283"/>
      <c r="F1725" s="31"/>
      <c r="G1725" s="29"/>
      <c r="H1725" s="29"/>
      <c r="I1725" s="21"/>
      <c r="J1725" s="21"/>
      <c r="K1725" s="21"/>
      <c r="L1725" s="21"/>
    </row>
    <row r="1726" spans="1:12" ht="17.25" customHeight="1" x14ac:dyDescent="0.4">
      <c r="A1726" s="21"/>
      <c r="B1726" s="29">
        <f t="shared" si="27"/>
        <v>1717</v>
      </c>
      <c r="C1726" s="30"/>
      <c r="D1726" s="29"/>
      <c r="E1726" s="283"/>
      <c r="F1726" s="31"/>
      <c r="G1726" s="29"/>
      <c r="H1726" s="29"/>
      <c r="I1726" s="21"/>
      <c r="J1726" s="21"/>
      <c r="K1726" s="21"/>
      <c r="L1726" s="21"/>
    </row>
    <row r="1727" spans="1:12" ht="17.25" customHeight="1" x14ac:dyDescent="0.4">
      <c r="A1727" s="21"/>
      <c r="B1727" s="29">
        <f t="shared" si="27"/>
        <v>1718</v>
      </c>
      <c r="C1727" s="30"/>
      <c r="D1727" s="29"/>
      <c r="E1727" s="283"/>
      <c r="F1727" s="31"/>
      <c r="G1727" s="29"/>
      <c r="H1727" s="29"/>
      <c r="I1727" s="21"/>
      <c r="J1727" s="21"/>
      <c r="K1727" s="21"/>
      <c r="L1727" s="21"/>
    </row>
    <row r="1728" spans="1:12" ht="17.25" customHeight="1" x14ac:dyDescent="0.4">
      <c r="A1728" s="21"/>
      <c r="B1728" s="29">
        <f t="shared" si="27"/>
        <v>1719</v>
      </c>
      <c r="C1728" s="30"/>
      <c r="D1728" s="29"/>
      <c r="E1728" s="283"/>
      <c r="F1728" s="31"/>
      <c r="G1728" s="29"/>
      <c r="H1728" s="29"/>
      <c r="I1728" s="21"/>
      <c r="J1728" s="21"/>
      <c r="K1728" s="21"/>
      <c r="L1728" s="21"/>
    </row>
    <row r="1729" spans="1:12" ht="17.25" customHeight="1" x14ac:dyDescent="0.4">
      <c r="A1729" s="21"/>
      <c r="B1729" s="29">
        <f t="shared" si="27"/>
        <v>1720</v>
      </c>
      <c r="C1729" s="30"/>
      <c r="D1729" s="29"/>
      <c r="E1729" s="283"/>
      <c r="F1729" s="31"/>
      <c r="G1729" s="29"/>
      <c r="H1729" s="29"/>
      <c r="I1729" s="21"/>
      <c r="J1729" s="21"/>
      <c r="K1729" s="21"/>
      <c r="L1729" s="21"/>
    </row>
    <row r="1730" spans="1:12" ht="17.25" customHeight="1" x14ac:dyDescent="0.4">
      <c r="A1730" s="21"/>
      <c r="B1730" s="29">
        <f t="shared" si="27"/>
        <v>1721</v>
      </c>
      <c r="C1730" s="30"/>
      <c r="D1730" s="29"/>
      <c r="E1730" s="283"/>
      <c r="F1730" s="31"/>
      <c r="G1730" s="29"/>
      <c r="H1730" s="29"/>
      <c r="I1730" s="21"/>
      <c r="J1730" s="21"/>
      <c r="K1730" s="21"/>
      <c r="L1730" s="21"/>
    </row>
    <row r="1731" spans="1:12" ht="17.25" customHeight="1" x14ac:dyDescent="0.4">
      <c r="A1731" s="21"/>
      <c r="B1731" s="29">
        <f t="shared" si="27"/>
        <v>1722</v>
      </c>
      <c r="C1731" s="30"/>
      <c r="D1731" s="29"/>
      <c r="E1731" s="283"/>
      <c r="F1731" s="31"/>
      <c r="G1731" s="29"/>
      <c r="H1731" s="29"/>
      <c r="I1731" s="21"/>
      <c r="J1731" s="21"/>
      <c r="K1731" s="21"/>
      <c r="L1731" s="21"/>
    </row>
    <row r="1732" spans="1:12" ht="17.25" customHeight="1" x14ac:dyDescent="0.4">
      <c r="A1732" s="21"/>
      <c r="B1732" s="29">
        <f t="shared" si="27"/>
        <v>1723</v>
      </c>
      <c r="C1732" s="30"/>
      <c r="D1732" s="29"/>
      <c r="E1732" s="283"/>
      <c r="F1732" s="31"/>
      <c r="G1732" s="29"/>
      <c r="H1732" s="29"/>
      <c r="I1732" s="21"/>
      <c r="J1732" s="21"/>
      <c r="K1732" s="21"/>
      <c r="L1732" s="21"/>
    </row>
    <row r="1733" spans="1:12" ht="17.25" customHeight="1" x14ac:dyDescent="0.4">
      <c r="A1733" s="21"/>
      <c r="B1733" s="29">
        <f t="shared" si="27"/>
        <v>1724</v>
      </c>
      <c r="C1733" s="30"/>
      <c r="D1733" s="29"/>
      <c r="E1733" s="283"/>
      <c r="F1733" s="31"/>
      <c r="G1733" s="29"/>
      <c r="H1733" s="29"/>
      <c r="I1733" s="21"/>
      <c r="J1733" s="21"/>
      <c r="K1733" s="21"/>
      <c r="L1733" s="21"/>
    </row>
    <row r="1734" spans="1:12" ht="17.25" customHeight="1" x14ac:dyDescent="0.4">
      <c r="A1734" s="21"/>
      <c r="B1734" s="29">
        <f t="shared" si="27"/>
        <v>1725</v>
      </c>
      <c r="C1734" s="30"/>
      <c r="D1734" s="29"/>
      <c r="E1734" s="283"/>
      <c r="F1734" s="31"/>
      <c r="G1734" s="29"/>
      <c r="H1734" s="29"/>
      <c r="I1734" s="21"/>
      <c r="J1734" s="21"/>
      <c r="K1734" s="21"/>
      <c r="L1734" s="21"/>
    </row>
    <row r="1735" spans="1:12" ht="17.25" customHeight="1" x14ac:dyDescent="0.4">
      <c r="A1735" s="21"/>
      <c r="B1735" s="29">
        <f t="shared" si="27"/>
        <v>1726</v>
      </c>
      <c r="C1735" s="30"/>
      <c r="D1735" s="29"/>
      <c r="E1735" s="283"/>
      <c r="F1735" s="31"/>
      <c r="G1735" s="29"/>
      <c r="H1735" s="29"/>
      <c r="I1735" s="21"/>
      <c r="J1735" s="21"/>
      <c r="K1735" s="21"/>
      <c r="L1735" s="21"/>
    </row>
    <row r="1736" spans="1:12" ht="17.25" customHeight="1" x14ac:dyDescent="0.4">
      <c r="A1736" s="21"/>
      <c r="B1736" s="29">
        <f t="shared" si="27"/>
        <v>1727</v>
      </c>
      <c r="C1736" s="30"/>
      <c r="D1736" s="29"/>
      <c r="E1736" s="283"/>
      <c r="F1736" s="31"/>
      <c r="G1736" s="29"/>
      <c r="H1736" s="29"/>
      <c r="I1736" s="21"/>
      <c r="J1736" s="21"/>
      <c r="K1736" s="21"/>
      <c r="L1736" s="21"/>
    </row>
    <row r="1737" spans="1:12" ht="17.25" customHeight="1" x14ac:dyDescent="0.4">
      <c r="A1737" s="21"/>
      <c r="B1737" s="29">
        <f t="shared" si="27"/>
        <v>1728</v>
      </c>
      <c r="C1737" s="30"/>
      <c r="D1737" s="29"/>
      <c r="E1737" s="283"/>
      <c r="F1737" s="31"/>
      <c r="G1737" s="29"/>
      <c r="H1737" s="29"/>
      <c r="I1737" s="21"/>
      <c r="J1737" s="21"/>
      <c r="K1737" s="21"/>
      <c r="L1737" s="21"/>
    </row>
    <row r="1738" spans="1:12" ht="17.25" customHeight="1" x14ac:dyDescent="0.4">
      <c r="A1738" s="21"/>
      <c r="B1738" s="29">
        <f t="shared" ref="B1738:B1801" si="28">ROW(A1729)</f>
        <v>1729</v>
      </c>
      <c r="C1738" s="30"/>
      <c r="D1738" s="29"/>
      <c r="E1738" s="283"/>
      <c r="F1738" s="31"/>
      <c r="G1738" s="29"/>
      <c r="H1738" s="29"/>
      <c r="I1738" s="21"/>
      <c r="J1738" s="21"/>
      <c r="K1738" s="21"/>
      <c r="L1738" s="21"/>
    </row>
    <row r="1739" spans="1:12" ht="17.25" customHeight="1" x14ac:dyDescent="0.4">
      <c r="A1739" s="21"/>
      <c r="B1739" s="29">
        <f t="shared" si="28"/>
        <v>1730</v>
      </c>
      <c r="C1739" s="30"/>
      <c r="D1739" s="29"/>
      <c r="E1739" s="283"/>
      <c r="F1739" s="31"/>
      <c r="G1739" s="29"/>
      <c r="H1739" s="29"/>
      <c r="I1739" s="21"/>
      <c r="J1739" s="21"/>
      <c r="K1739" s="21"/>
      <c r="L1739" s="21"/>
    </row>
    <row r="1740" spans="1:12" ht="17.25" customHeight="1" x14ac:dyDescent="0.4">
      <c r="A1740" s="21"/>
      <c r="B1740" s="29">
        <f t="shared" si="28"/>
        <v>1731</v>
      </c>
      <c r="C1740" s="30"/>
      <c r="D1740" s="29"/>
      <c r="E1740" s="283"/>
      <c r="F1740" s="31"/>
      <c r="G1740" s="29"/>
      <c r="H1740" s="29"/>
      <c r="I1740" s="21"/>
      <c r="J1740" s="21"/>
      <c r="K1740" s="21"/>
      <c r="L1740" s="21"/>
    </row>
    <row r="1741" spans="1:12" ht="17.25" customHeight="1" x14ac:dyDescent="0.4">
      <c r="A1741" s="21"/>
      <c r="B1741" s="29">
        <f t="shared" si="28"/>
        <v>1732</v>
      </c>
      <c r="C1741" s="30"/>
      <c r="D1741" s="29"/>
      <c r="E1741" s="283"/>
      <c r="F1741" s="31"/>
      <c r="G1741" s="29"/>
      <c r="H1741" s="29"/>
      <c r="I1741" s="21"/>
      <c r="J1741" s="21"/>
      <c r="K1741" s="21"/>
      <c r="L1741" s="21"/>
    </row>
    <row r="1742" spans="1:12" ht="17.25" customHeight="1" x14ac:dyDescent="0.4">
      <c r="A1742" s="21"/>
      <c r="B1742" s="29">
        <f t="shared" si="28"/>
        <v>1733</v>
      </c>
      <c r="C1742" s="30"/>
      <c r="D1742" s="29"/>
      <c r="E1742" s="283"/>
      <c r="F1742" s="31"/>
      <c r="G1742" s="29"/>
      <c r="H1742" s="29"/>
      <c r="I1742" s="21"/>
      <c r="J1742" s="21"/>
      <c r="K1742" s="21"/>
      <c r="L1742" s="21"/>
    </row>
    <row r="1743" spans="1:12" ht="17.25" customHeight="1" x14ac:dyDescent="0.4">
      <c r="A1743" s="21"/>
      <c r="B1743" s="29">
        <f t="shared" si="28"/>
        <v>1734</v>
      </c>
      <c r="C1743" s="30"/>
      <c r="D1743" s="29"/>
      <c r="E1743" s="283"/>
      <c r="F1743" s="31"/>
      <c r="G1743" s="29"/>
      <c r="H1743" s="29"/>
      <c r="I1743" s="21"/>
      <c r="J1743" s="21"/>
      <c r="K1743" s="21"/>
      <c r="L1743" s="21"/>
    </row>
    <row r="1744" spans="1:12" ht="17.25" customHeight="1" x14ac:dyDescent="0.4">
      <c r="A1744" s="21"/>
      <c r="B1744" s="29">
        <f t="shared" si="28"/>
        <v>1735</v>
      </c>
      <c r="C1744" s="30"/>
      <c r="D1744" s="29"/>
      <c r="E1744" s="283"/>
      <c r="F1744" s="31"/>
      <c r="G1744" s="29"/>
      <c r="H1744" s="29"/>
      <c r="I1744" s="21"/>
      <c r="J1744" s="21"/>
      <c r="K1744" s="21"/>
      <c r="L1744" s="21"/>
    </row>
    <row r="1745" spans="1:12" ht="17.25" customHeight="1" x14ac:dyDescent="0.4">
      <c r="A1745" s="21"/>
      <c r="B1745" s="29">
        <f t="shared" si="28"/>
        <v>1736</v>
      </c>
      <c r="C1745" s="30"/>
      <c r="D1745" s="29"/>
      <c r="E1745" s="283"/>
      <c r="F1745" s="31"/>
      <c r="G1745" s="29"/>
      <c r="H1745" s="29"/>
      <c r="I1745" s="21"/>
      <c r="J1745" s="21"/>
      <c r="K1745" s="21"/>
      <c r="L1745" s="21"/>
    </row>
    <row r="1746" spans="1:12" ht="17.25" customHeight="1" x14ac:dyDescent="0.4">
      <c r="A1746" s="21"/>
      <c r="B1746" s="29">
        <f t="shared" si="28"/>
        <v>1737</v>
      </c>
      <c r="C1746" s="30"/>
      <c r="D1746" s="29"/>
      <c r="E1746" s="283"/>
      <c r="F1746" s="31"/>
      <c r="G1746" s="29"/>
      <c r="H1746" s="29"/>
      <c r="I1746" s="21"/>
      <c r="J1746" s="21"/>
      <c r="K1746" s="21"/>
      <c r="L1746" s="21"/>
    </row>
    <row r="1747" spans="1:12" ht="17.25" customHeight="1" x14ac:dyDescent="0.4">
      <c r="A1747" s="21"/>
      <c r="B1747" s="29">
        <f t="shared" si="28"/>
        <v>1738</v>
      </c>
      <c r="C1747" s="30"/>
      <c r="D1747" s="29"/>
      <c r="E1747" s="283"/>
      <c r="F1747" s="31"/>
      <c r="G1747" s="29"/>
      <c r="H1747" s="29"/>
      <c r="I1747" s="21"/>
      <c r="J1747" s="21"/>
      <c r="K1747" s="21"/>
      <c r="L1747" s="21"/>
    </row>
    <row r="1748" spans="1:12" ht="17.25" customHeight="1" x14ac:dyDescent="0.4">
      <c r="A1748" s="21"/>
      <c r="B1748" s="29">
        <f t="shared" si="28"/>
        <v>1739</v>
      </c>
      <c r="C1748" s="30"/>
      <c r="D1748" s="29"/>
      <c r="E1748" s="283"/>
      <c r="F1748" s="31"/>
      <c r="G1748" s="29"/>
      <c r="H1748" s="29"/>
      <c r="I1748" s="21"/>
      <c r="J1748" s="21"/>
      <c r="K1748" s="21"/>
      <c r="L1748" s="21"/>
    </row>
    <row r="1749" spans="1:12" ht="17.25" customHeight="1" x14ac:dyDescent="0.4">
      <c r="A1749" s="21"/>
      <c r="B1749" s="29">
        <f t="shared" si="28"/>
        <v>1740</v>
      </c>
      <c r="C1749" s="30"/>
      <c r="D1749" s="29"/>
      <c r="E1749" s="283"/>
      <c r="F1749" s="31"/>
      <c r="G1749" s="29"/>
      <c r="H1749" s="29"/>
      <c r="I1749" s="21"/>
      <c r="J1749" s="21"/>
      <c r="K1749" s="21"/>
      <c r="L1749" s="21"/>
    </row>
    <row r="1750" spans="1:12" ht="17.25" customHeight="1" x14ac:dyDescent="0.4">
      <c r="A1750" s="21"/>
      <c r="B1750" s="29">
        <f t="shared" si="28"/>
        <v>1741</v>
      </c>
      <c r="C1750" s="30"/>
      <c r="D1750" s="29"/>
      <c r="E1750" s="283"/>
      <c r="F1750" s="31"/>
      <c r="G1750" s="29"/>
      <c r="H1750" s="29"/>
      <c r="I1750" s="21"/>
      <c r="J1750" s="21"/>
      <c r="K1750" s="21"/>
      <c r="L1750" s="21"/>
    </row>
    <row r="1751" spans="1:12" ht="17.25" customHeight="1" x14ac:dyDescent="0.4">
      <c r="A1751" s="21"/>
      <c r="B1751" s="29">
        <f t="shared" si="28"/>
        <v>1742</v>
      </c>
      <c r="C1751" s="30"/>
      <c r="D1751" s="29"/>
      <c r="E1751" s="283"/>
      <c r="F1751" s="31"/>
      <c r="G1751" s="29"/>
      <c r="H1751" s="29"/>
      <c r="I1751" s="21"/>
      <c r="J1751" s="21"/>
      <c r="K1751" s="21"/>
      <c r="L1751" s="21"/>
    </row>
    <row r="1752" spans="1:12" ht="17.25" customHeight="1" x14ac:dyDescent="0.4">
      <c r="A1752" s="21"/>
      <c r="B1752" s="29">
        <f t="shared" si="28"/>
        <v>1743</v>
      </c>
      <c r="C1752" s="30"/>
      <c r="D1752" s="29"/>
      <c r="E1752" s="283"/>
      <c r="F1752" s="31"/>
      <c r="G1752" s="29"/>
      <c r="H1752" s="29"/>
      <c r="I1752" s="21"/>
      <c r="J1752" s="21"/>
      <c r="K1752" s="21"/>
      <c r="L1752" s="21"/>
    </row>
    <row r="1753" spans="1:12" ht="17.25" customHeight="1" x14ac:dyDescent="0.4">
      <c r="A1753" s="21"/>
      <c r="B1753" s="29">
        <f t="shared" si="28"/>
        <v>1744</v>
      </c>
      <c r="C1753" s="30"/>
      <c r="D1753" s="29"/>
      <c r="E1753" s="283"/>
      <c r="F1753" s="31"/>
      <c r="G1753" s="29"/>
      <c r="H1753" s="29"/>
      <c r="I1753" s="21"/>
      <c r="J1753" s="21"/>
      <c r="K1753" s="21"/>
      <c r="L1753" s="21"/>
    </row>
    <row r="1754" spans="1:12" ht="17.25" customHeight="1" x14ac:dyDescent="0.4">
      <c r="A1754" s="21"/>
      <c r="B1754" s="29">
        <f t="shared" si="28"/>
        <v>1745</v>
      </c>
      <c r="C1754" s="30"/>
      <c r="D1754" s="29"/>
      <c r="E1754" s="283"/>
      <c r="F1754" s="31"/>
      <c r="G1754" s="29"/>
      <c r="H1754" s="29"/>
      <c r="I1754" s="21"/>
      <c r="J1754" s="21"/>
      <c r="K1754" s="21"/>
      <c r="L1754" s="21"/>
    </row>
    <row r="1755" spans="1:12" ht="17.25" customHeight="1" x14ac:dyDescent="0.4">
      <c r="A1755" s="21"/>
      <c r="B1755" s="29">
        <f t="shared" si="28"/>
        <v>1746</v>
      </c>
      <c r="C1755" s="30"/>
      <c r="D1755" s="29"/>
      <c r="E1755" s="283"/>
      <c r="F1755" s="31"/>
      <c r="G1755" s="29"/>
      <c r="H1755" s="29"/>
      <c r="I1755" s="21"/>
      <c r="J1755" s="21"/>
      <c r="K1755" s="21"/>
      <c r="L1755" s="21"/>
    </row>
    <row r="1756" spans="1:12" ht="17.25" customHeight="1" x14ac:dyDescent="0.4">
      <c r="A1756" s="21"/>
      <c r="B1756" s="29">
        <f t="shared" si="28"/>
        <v>1747</v>
      </c>
      <c r="C1756" s="30"/>
      <c r="D1756" s="29"/>
      <c r="E1756" s="283"/>
      <c r="F1756" s="31"/>
      <c r="G1756" s="29"/>
      <c r="H1756" s="29"/>
      <c r="I1756" s="21"/>
      <c r="J1756" s="21"/>
      <c r="K1756" s="21"/>
      <c r="L1756" s="21"/>
    </row>
    <row r="1757" spans="1:12" ht="17.25" customHeight="1" x14ac:dyDescent="0.4">
      <c r="A1757" s="21"/>
      <c r="B1757" s="29">
        <f t="shared" si="28"/>
        <v>1748</v>
      </c>
      <c r="C1757" s="30"/>
      <c r="D1757" s="29"/>
      <c r="E1757" s="283"/>
      <c r="F1757" s="31"/>
      <c r="G1757" s="29"/>
      <c r="H1757" s="29"/>
      <c r="I1757" s="21"/>
      <c r="J1757" s="21"/>
      <c r="K1757" s="21"/>
      <c r="L1757" s="21"/>
    </row>
    <row r="1758" spans="1:12" ht="17.25" customHeight="1" x14ac:dyDescent="0.4">
      <c r="A1758" s="21"/>
      <c r="B1758" s="29">
        <f t="shared" si="28"/>
        <v>1749</v>
      </c>
      <c r="C1758" s="30"/>
      <c r="D1758" s="29"/>
      <c r="E1758" s="283"/>
      <c r="F1758" s="31"/>
      <c r="G1758" s="29"/>
      <c r="H1758" s="29"/>
      <c r="I1758" s="21"/>
      <c r="J1758" s="21"/>
      <c r="K1758" s="21"/>
      <c r="L1758" s="21"/>
    </row>
    <row r="1759" spans="1:12" ht="17.25" customHeight="1" x14ac:dyDescent="0.4">
      <c r="A1759" s="21"/>
      <c r="B1759" s="29">
        <f t="shared" si="28"/>
        <v>1750</v>
      </c>
      <c r="C1759" s="30"/>
      <c r="D1759" s="29"/>
      <c r="E1759" s="283"/>
      <c r="F1759" s="31"/>
      <c r="G1759" s="29"/>
      <c r="H1759" s="29"/>
      <c r="I1759" s="21"/>
      <c r="J1759" s="21"/>
      <c r="K1759" s="21"/>
      <c r="L1759" s="21"/>
    </row>
    <row r="1760" spans="1:12" ht="17.25" customHeight="1" x14ac:dyDescent="0.4">
      <c r="A1760" s="21"/>
      <c r="B1760" s="29">
        <f t="shared" si="28"/>
        <v>1751</v>
      </c>
      <c r="C1760" s="30"/>
      <c r="D1760" s="29"/>
      <c r="E1760" s="283"/>
      <c r="F1760" s="31"/>
      <c r="G1760" s="29"/>
      <c r="H1760" s="29"/>
      <c r="I1760" s="21"/>
      <c r="J1760" s="21"/>
      <c r="K1760" s="21"/>
      <c r="L1760" s="21"/>
    </row>
    <row r="1761" spans="1:12" ht="17.25" customHeight="1" x14ac:dyDescent="0.4">
      <c r="A1761" s="21"/>
      <c r="B1761" s="29">
        <f t="shared" si="28"/>
        <v>1752</v>
      </c>
      <c r="C1761" s="30"/>
      <c r="D1761" s="29"/>
      <c r="E1761" s="283"/>
      <c r="F1761" s="31"/>
      <c r="G1761" s="29"/>
      <c r="H1761" s="29"/>
      <c r="I1761" s="21"/>
      <c r="J1761" s="21"/>
      <c r="K1761" s="21"/>
      <c r="L1761" s="21"/>
    </row>
    <row r="1762" spans="1:12" ht="17.25" customHeight="1" x14ac:dyDescent="0.4">
      <c r="A1762" s="21"/>
      <c r="B1762" s="29">
        <f t="shared" si="28"/>
        <v>1753</v>
      </c>
      <c r="C1762" s="30"/>
      <c r="D1762" s="29"/>
      <c r="E1762" s="283"/>
      <c r="F1762" s="31"/>
      <c r="G1762" s="29"/>
      <c r="H1762" s="29"/>
      <c r="I1762" s="21"/>
      <c r="J1762" s="21"/>
      <c r="K1762" s="21"/>
      <c r="L1762" s="21"/>
    </row>
    <row r="1763" spans="1:12" ht="17.25" customHeight="1" x14ac:dyDescent="0.4">
      <c r="A1763" s="21"/>
      <c r="B1763" s="29">
        <f t="shared" si="28"/>
        <v>1754</v>
      </c>
      <c r="C1763" s="30"/>
      <c r="D1763" s="29"/>
      <c r="E1763" s="283"/>
      <c r="F1763" s="31"/>
      <c r="G1763" s="29"/>
      <c r="H1763" s="29"/>
      <c r="I1763" s="21"/>
      <c r="J1763" s="21"/>
      <c r="K1763" s="21"/>
      <c r="L1763" s="21"/>
    </row>
    <row r="1764" spans="1:12" ht="17.25" customHeight="1" x14ac:dyDescent="0.4">
      <c r="A1764" s="21"/>
      <c r="B1764" s="29">
        <f t="shared" si="28"/>
        <v>1755</v>
      </c>
      <c r="C1764" s="30"/>
      <c r="D1764" s="29"/>
      <c r="E1764" s="283"/>
      <c r="F1764" s="31"/>
      <c r="G1764" s="29"/>
      <c r="H1764" s="29"/>
      <c r="I1764" s="21"/>
      <c r="J1764" s="21"/>
      <c r="K1764" s="21"/>
      <c r="L1764" s="21"/>
    </row>
    <row r="1765" spans="1:12" ht="17.25" customHeight="1" x14ac:dyDescent="0.4">
      <c r="A1765" s="21"/>
      <c r="B1765" s="29">
        <f t="shared" si="28"/>
        <v>1756</v>
      </c>
      <c r="C1765" s="30"/>
      <c r="D1765" s="29"/>
      <c r="E1765" s="283"/>
      <c r="F1765" s="31"/>
      <c r="G1765" s="29"/>
      <c r="H1765" s="29"/>
      <c r="I1765" s="21"/>
      <c r="J1765" s="21"/>
      <c r="K1765" s="21"/>
      <c r="L1765" s="21"/>
    </row>
    <row r="1766" spans="1:12" ht="17.25" customHeight="1" x14ac:dyDescent="0.4">
      <c r="A1766" s="21"/>
      <c r="B1766" s="29">
        <f t="shared" si="28"/>
        <v>1757</v>
      </c>
      <c r="C1766" s="30"/>
      <c r="D1766" s="29"/>
      <c r="E1766" s="283"/>
      <c r="F1766" s="31"/>
      <c r="G1766" s="29"/>
      <c r="H1766" s="29"/>
      <c r="I1766" s="21"/>
      <c r="J1766" s="21"/>
      <c r="K1766" s="21"/>
      <c r="L1766" s="21"/>
    </row>
    <row r="1767" spans="1:12" ht="17.25" customHeight="1" x14ac:dyDescent="0.4">
      <c r="A1767" s="21"/>
      <c r="B1767" s="29">
        <f t="shared" si="28"/>
        <v>1758</v>
      </c>
      <c r="C1767" s="30"/>
      <c r="D1767" s="29"/>
      <c r="E1767" s="283"/>
      <c r="F1767" s="31"/>
      <c r="G1767" s="29"/>
      <c r="H1767" s="29"/>
      <c r="I1767" s="21"/>
      <c r="J1767" s="21"/>
      <c r="K1767" s="21"/>
      <c r="L1767" s="21"/>
    </row>
    <row r="1768" spans="1:12" ht="17.25" customHeight="1" x14ac:dyDescent="0.4">
      <c r="A1768" s="21"/>
      <c r="B1768" s="29">
        <f t="shared" si="28"/>
        <v>1759</v>
      </c>
      <c r="C1768" s="30"/>
      <c r="D1768" s="29"/>
      <c r="E1768" s="283"/>
      <c r="F1768" s="31"/>
      <c r="G1768" s="29"/>
      <c r="H1768" s="29"/>
      <c r="I1768" s="21"/>
      <c r="J1768" s="21"/>
      <c r="K1768" s="21"/>
      <c r="L1768" s="21"/>
    </row>
    <row r="1769" spans="1:12" ht="17.25" customHeight="1" x14ac:dyDescent="0.4">
      <c r="A1769" s="21"/>
      <c r="B1769" s="29">
        <f t="shared" si="28"/>
        <v>1760</v>
      </c>
      <c r="C1769" s="30"/>
      <c r="D1769" s="29"/>
      <c r="E1769" s="283"/>
      <c r="F1769" s="31"/>
      <c r="G1769" s="29"/>
      <c r="H1769" s="29"/>
      <c r="I1769" s="21"/>
      <c r="J1769" s="21"/>
      <c r="K1769" s="21"/>
      <c r="L1769" s="21"/>
    </row>
    <row r="1770" spans="1:12" ht="17.25" customHeight="1" x14ac:dyDescent="0.4">
      <c r="A1770" s="21"/>
      <c r="B1770" s="29">
        <f t="shared" si="28"/>
        <v>1761</v>
      </c>
      <c r="C1770" s="30"/>
      <c r="D1770" s="29"/>
      <c r="E1770" s="283"/>
      <c r="F1770" s="31"/>
      <c r="G1770" s="29"/>
      <c r="H1770" s="29"/>
      <c r="I1770" s="21"/>
      <c r="J1770" s="21"/>
      <c r="K1770" s="21"/>
      <c r="L1770" s="21"/>
    </row>
    <row r="1771" spans="1:12" ht="17.25" customHeight="1" x14ac:dyDescent="0.4">
      <c r="A1771" s="21"/>
      <c r="B1771" s="29">
        <f t="shared" si="28"/>
        <v>1762</v>
      </c>
      <c r="C1771" s="30"/>
      <c r="D1771" s="29"/>
      <c r="E1771" s="283"/>
      <c r="F1771" s="31"/>
      <c r="G1771" s="29"/>
      <c r="H1771" s="29"/>
      <c r="I1771" s="21"/>
      <c r="J1771" s="21"/>
      <c r="K1771" s="21"/>
      <c r="L1771" s="21"/>
    </row>
    <row r="1772" spans="1:12" ht="17.25" customHeight="1" x14ac:dyDescent="0.4">
      <c r="A1772" s="21"/>
      <c r="B1772" s="29">
        <f t="shared" si="28"/>
        <v>1763</v>
      </c>
      <c r="C1772" s="30"/>
      <c r="D1772" s="29"/>
      <c r="E1772" s="283"/>
      <c r="F1772" s="31"/>
      <c r="G1772" s="29"/>
      <c r="H1772" s="29"/>
      <c r="I1772" s="21"/>
      <c r="J1772" s="21"/>
      <c r="K1772" s="21"/>
      <c r="L1772" s="21"/>
    </row>
    <row r="1773" spans="1:12" ht="17.25" customHeight="1" x14ac:dyDescent="0.4">
      <c r="A1773" s="21"/>
      <c r="B1773" s="29">
        <f t="shared" si="28"/>
        <v>1764</v>
      </c>
      <c r="C1773" s="30"/>
      <c r="D1773" s="29"/>
      <c r="E1773" s="283"/>
      <c r="F1773" s="31"/>
      <c r="G1773" s="29"/>
      <c r="H1773" s="29"/>
      <c r="I1773" s="21"/>
      <c r="J1773" s="21"/>
      <c r="K1773" s="21"/>
      <c r="L1773" s="21"/>
    </row>
    <row r="1774" spans="1:12" ht="17.25" customHeight="1" x14ac:dyDescent="0.4">
      <c r="A1774" s="21"/>
      <c r="B1774" s="29">
        <f t="shared" si="28"/>
        <v>1765</v>
      </c>
      <c r="C1774" s="30"/>
      <c r="D1774" s="29"/>
      <c r="E1774" s="283"/>
      <c r="F1774" s="31"/>
      <c r="G1774" s="29"/>
      <c r="H1774" s="29"/>
      <c r="I1774" s="21"/>
      <c r="J1774" s="21"/>
      <c r="K1774" s="21"/>
      <c r="L1774" s="21"/>
    </row>
    <row r="1775" spans="1:12" ht="17.25" customHeight="1" x14ac:dyDescent="0.4">
      <c r="A1775" s="21"/>
      <c r="B1775" s="29">
        <f t="shared" si="28"/>
        <v>1766</v>
      </c>
      <c r="C1775" s="30"/>
      <c r="D1775" s="29"/>
      <c r="E1775" s="283"/>
      <c r="F1775" s="31"/>
      <c r="G1775" s="29"/>
      <c r="H1775" s="29"/>
      <c r="I1775" s="21"/>
      <c r="J1775" s="21"/>
      <c r="K1775" s="21"/>
      <c r="L1775" s="21"/>
    </row>
    <row r="1776" spans="1:12" ht="17.25" customHeight="1" x14ac:dyDescent="0.4">
      <c r="A1776" s="21"/>
      <c r="B1776" s="29">
        <f t="shared" si="28"/>
        <v>1767</v>
      </c>
      <c r="C1776" s="30"/>
      <c r="D1776" s="29"/>
      <c r="E1776" s="283"/>
      <c r="F1776" s="31"/>
      <c r="G1776" s="29"/>
      <c r="H1776" s="29"/>
      <c r="I1776" s="21"/>
      <c r="J1776" s="21"/>
      <c r="K1776" s="21"/>
      <c r="L1776" s="21"/>
    </row>
    <row r="1777" spans="1:12" ht="17.25" customHeight="1" x14ac:dyDescent="0.4">
      <c r="A1777" s="21"/>
      <c r="B1777" s="29">
        <f t="shared" si="28"/>
        <v>1768</v>
      </c>
      <c r="C1777" s="30"/>
      <c r="D1777" s="29"/>
      <c r="E1777" s="283"/>
      <c r="F1777" s="31"/>
      <c r="G1777" s="29"/>
      <c r="H1777" s="29"/>
      <c r="I1777" s="21"/>
      <c r="J1777" s="21"/>
      <c r="K1777" s="21"/>
      <c r="L1777" s="21"/>
    </row>
    <row r="1778" spans="1:12" ht="17.25" customHeight="1" x14ac:dyDescent="0.4">
      <c r="A1778" s="21"/>
      <c r="B1778" s="29">
        <f t="shared" si="28"/>
        <v>1769</v>
      </c>
      <c r="C1778" s="30"/>
      <c r="D1778" s="29"/>
      <c r="E1778" s="283"/>
      <c r="F1778" s="31"/>
      <c r="G1778" s="29"/>
      <c r="H1778" s="29"/>
      <c r="I1778" s="21"/>
      <c r="J1778" s="21"/>
      <c r="K1778" s="21"/>
      <c r="L1778" s="21"/>
    </row>
    <row r="1779" spans="1:12" ht="17.25" customHeight="1" x14ac:dyDescent="0.4">
      <c r="A1779" s="21"/>
      <c r="B1779" s="29">
        <f t="shared" si="28"/>
        <v>1770</v>
      </c>
      <c r="C1779" s="30"/>
      <c r="D1779" s="29"/>
      <c r="E1779" s="283"/>
      <c r="F1779" s="31"/>
      <c r="G1779" s="29"/>
      <c r="H1779" s="29"/>
      <c r="I1779" s="21"/>
      <c r="J1779" s="21"/>
      <c r="K1779" s="21"/>
      <c r="L1779" s="21"/>
    </row>
    <row r="1780" spans="1:12" ht="17.25" customHeight="1" x14ac:dyDescent="0.4">
      <c r="A1780" s="21"/>
      <c r="B1780" s="29">
        <f t="shared" si="28"/>
        <v>1771</v>
      </c>
      <c r="C1780" s="30"/>
      <c r="D1780" s="29"/>
      <c r="E1780" s="283"/>
      <c r="F1780" s="31"/>
      <c r="G1780" s="29"/>
      <c r="H1780" s="29"/>
      <c r="I1780" s="21"/>
      <c r="J1780" s="21"/>
      <c r="K1780" s="21"/>
      <c r="L1780" s="21"/>
    </row>
    <row r="1781" spans="1:12" ht="17.25" customHeight="1" x14ac:dyDescent="0.4">
      <c r="A1781" s="21"/>
      <c r="B1781" s="29">
        <f t="shared" si="28"/>
        <v>1772</v>
      </c>
      <c r="C1781" s="30"/>
      <c r="D1781" s="29"/>
      <c r="E1781" s="283"/>
      <c r="F1781" s="31"/>
      <c r="G1781" s="29"/>
      <c r="H1781" s="29"/>
      <c r="I1781" s="21"/>
      <c r="J1781" s="21"/>
      <c r="K1781" s="21"/>
      <c r="L1781" s="21"/>
    </row>
    <row r="1782" spans="1:12" ht="17.25" customHeight="1" x14ac:dyDescent="0.4">
      <c r="A1782" s="21"/>
      <c r="B1782" s="29">
        <f t="shared" si="28"/>
        <v>1773</v>
      </c>
      <c r="C1782" s="30"/>
      <c r="D1782" s="29"/>
      <c r="E1782" s="283"/>
      <c r="F1782" s="31"/>
      <c r="G1782" s="29"/>
      <c r="H1782" s="29"/>
      <c r="I1782" s="21"/>
      <c r="J1782" s="21"/>
      <c r="K1782" s="21"/>
      <c r="L1782" s="21"/>
    </row>
    <row r="1783" spans="1:12" ht="17.25" customHeight="1" x14ac:dyDescent="0.4">
      <c r="A1783" s="21"/>
      <c r="B1783" s="29">
        <f t="shared" si="28"/>
        <v>1774</v>
      </c>
      <c r="C1783" s="30"/>
      <c r="D1783" s="29"/>
      <c r="E1783" s="283"/>
      <c r="F1783" s="31"/>
      <c r="G1783" s="29"/>
      <c r="H1783" s="29"/>
      <c r="I1783" s="21"/>
      <c r="J1783" s="21"/>
      <c r="K1783" s="21"/>
      <c r="L1783" s="21"/>
    </row>
    <row r="1784" spans="1:12" ht="17.25" customHeight="1" x14ac:dyDescent="0.4">
      <c r="A1784" s="21"/>
      <c r="B1784" s="29">
        <f t="shared" si="28"/>
        <v>1775</v>
      </c>
      <c r="C1784" s="30"/>
      <c r="D1784" s="29"/>
      <c r="E1784" s="283"/>
      <c r="F1784" s="31"/>
      <c r="G1784" s="29"/>
      <c r="H1784" s="29"/>
      <c r="I1784" s="21"/>
      <c r="J1784" s="21"/>
      <c r="K1784" s="21"/>
      <c r="L1784" s="21"/>
    </row>
    <row r="1785" spans="1:12" ht="17.25" customHeight="1" x14ac:dyDescent="0.4">
      <c r="A1785" s="21"/>
      <c r="B1785" s="29">
        <f t="shared" si="28"/>
        <v>1776</v>
      </c>
      <c r="C1785" s="30"/>
      <c r="D1785" s="29"/>
      <c r="E1785" s="283"/>
      <c r="F1785" s="31"/>
      <c r="G1785" s="29"/>
      <c r="H1785" s="29"/>
      <c r="I1785" s="21"/>
      <c r="J1785" s="21"/>
      <c r="K1785" s="21"/>
      <c r="L1785" s="21"/>
    </row>
    <row r="1786" spans="1:12" ht="17.25" customHeight="1" x14ac:dyDescent="0.4">
      <c r="A1786" s="21"/>
      <c r="B1786" s="29">
        <f t="shared" si="28"/>
        <v>1777</v>
      </c>
      <c r="C1786" s="30"/>
      <c r="D1786" s="29"/>
      <c r="E1786" s="283"/>
      <c r="F1786" s="31"/>
      <c r="G1786" s="29"/>
      <c r="H1786" s="29"/>
      <c r="I1786" s="21"/>
      <c r="J1786" s="21"/>
      <c r="K1786" s="21"/>
      <c r="L1786" s="21"/>
    </row>
    <row r="1787" spans="1:12" ht="17.25" customHeight="1" x14ac:dyDescent="0.4">
      <c r="A1787" s="21"/>
      <c r="B1787" s="29">
        <f t="shared" si="28"/>
        <v>1778</v>
      </c>
      <c r="C1787" s="30"/>
      <c r="D1787" s="29"/>
      <c r="E1787" s="283"/>
      <c r="F1787" s="31"/>
      <c r="G1787" s="29"/>
      <c r="H1787" s="29"/>
      <c r="I1787" s="21"/>
      <c r="J1787" s="21"/>
      <c r="K1787" s="21"/>
      <c r="L1787" s="21"/>
    </row>
    <row r="1788" spans="1:12" ht="17.25" customHeight="1" x14ac:dyDescent="0.4">
      <c r="A1788" s="21"/>
      <c r="B1788" s="29">
        <f t="shared" si="28"/>
        <v>1779</v>
      </c>
      <c r="C1788" s="30"/>
      <c r="D1788" s="29"/>
      <c r="E1788" s="283"/>
      <c r="F1788" s="31"/>
      <c r="G1788" s="29"/>
      <c r="H1788" s="29"/>
      <c r="I1788" s="21"/>
      <c r="J1788" s="21"/>
      <c r="K1788" s="21"/>
      <c r="L1788" s="21"/>
    </row>
    <row r="1789" spans="1:12" ht="17.25" customHeight="1" x14ac:dyDescent="0.4">
      <c r="A1789" s="21"/>
      <c r="B1789" s="29">
        <f t="shared" si="28"/>
        <v>1780</v>
      </c>
      <c r="C1789" s="30"/>
      <c r="D1789" s="29"/>
      <c r="E1789" s="283"/>
      <c r="F1789" s="31"/>
      <c r="G1789" s="29"/>
      <c r="H1789" s="29"/>
      <c r="I1789" s="21"/>
      <c r="J1789" s="21"/>
      <c r="K1789" s="21"/>
      <c r="L1789" s="21"/>
    </row>
    <row r="1790" spans="1:12" ht="17.25" customHeight="1" x14ac:dyDescent="0.4">
      <c r="A1790" s="21"/>
      <c r="B1790" s="29">
        <f t="shared" si="28"/>
        <v>1781</v>
      </c>
      <c r="C1790" s="30"/>
      <c r="D1790" s="29"/>
      <c r="E1790" s="283"/>
      <c r="F1790" s="31"/>
      <c r="G1790" s="29"/>
      <c r="H1790" s="29"/>
      <c r="I1790" s="21"/>
      <c r="J1790" s="21"/>
      <c r="K1790" s="21"/>
      <c r="L1790" s="21"/>
    </row>
    <row r="1791" spans="1:12" ht="17.25" customHeight="1" x14ac:dyDescent="0.4">
      <c r="A1791" s="21"/>
      <c r="B1791" s="29">
        <f t="shared" si="28"/>
        <v>1782</v>
      </c>
      <c r="C1791" s="30"/>
      <c r="D1791" s="29"/>
      <c r="E1791" s="283"/>
      <c r="F1791" s="31"/>
      <c r="G1791" s="29"/>
      <c r="H1791" s="29"/>
      <c r="I1791" s="21"/>
      <c r="J1791" s="21"/>
      <c r="K1791" s="21"/>
      <c r="L1791" s="21"/>
    </row>
    <row r="1792" spans="1:12" ht="17.25" customHeight="1" x14ac:dyDescent="0.4">
      <c r="A1792" s="21"/>
      <c r="B1792" s="29">
        <f t="shared" si="28"/>
        <v>1783</v>
      </c>
      <c r="C1792" s="30"/>
      <c r="D1792" s="29"/>
      <c r="E1792" s="283"/>
      <c r="F1792" s="31"/>
      <c r="G1792" s="29"/>
      <c r="H1792" s="29"/>
      <c r="I1792" s="21"/>
      <c r="J1792" s="21"/>
      <c r="K1792" s="21"/>
      <c r="L1792" s="21"/>
    </row>
    <row r="1793" spans="1:12" ht="17.25" customHeight="1" x14ac:dyDescent="0.4">
      <c r="A1793" s="21"/>
      <c r="B1793" s="29">
        <f t="shared" si="28"/>
        <v>1784</v>
      </c>
      <c r="C1793" s="30"/>
      <c r="D1793" s="29"/>
      <c r="E1793" s="283"/>
      <c r="F1793" s="31"/>
      <c r="G1793" s="29"/>
      <c r="H1793" s="29"/>
      <c r="I1793" s="21"/>
      <c r="J1793" s="21"/>
      <c r="K1793" s="21"/>
      <c r="L1793" s="21"/>
    </row>
    <row r="1794" spans="1:12" ht="17.25" customHeight="1" x14ac:dyDescent="0.4">
      <c r="A1794" s="21"/>
      <c r="B1794" s="29">
        <f t="shared" si="28"/>
        <v>1785</v>
      </c>
      <c r="C1794" s="30"/>
      <c r="D1794" s="29"/>
      <c r="E1794" s="283"/>
      <c r="F1794" s="31"/>
      <c r="G1794" s="29"/>
      <c r="H1794" s="29"/>
      <c r="I1794" s="21"/>
      <c r="J1794" s="21"/>
      <c r="K1794" s="21"/>
      <c r="L1794" s="21"/>
    </row>
    <row r="1795" spans="1:12" ht="17.25" customHeight="1" x14ac:dyDescent="0.4">
      <c r="A1795" s="21"/>
      <c r="B1795" s="29">
        <f t="shared" si="28"/>
        <v>1786</v>
      </c>
      <c r="C1795" s="30"/>
      <c r="D1795" s="29"/>
      <c r="E1795" s="283"/>
      <c r="F1795" s="31"/>
      <c r="G1795" s="29"/>
      <c r="H1795" s="29"/>
      <c r="I1795" s="21"/>
      <c r="J1795" s="21"/>
      <c r="K1795" s="21"/>
      <c r="L1795" s="21"/>
    </row>
    <row r="1796" spans="1:12" ht="17.25" customHeight="1" x14ac:dyDescent="0.4">
      <c r="A1796" s="21"/>
      <c r="B1796" s="29">
        <f t="shared" si="28"/>
        <v>1787</v>
      </c>
      <c r="C1796" s="30"/>
      <c r="D1796" s="29"/>
      <c r="E1796" s="283"/>
      <c r="F1796" s="31"/>
      <c r="G1796" s="29"/>
      <c r="H1796" s="29"/>
      <c r="I1796" s="21"/>
      <c r="J1796" s="21"/>
      <c r="K1796" s="21"/>
      <c r="L1796" s="21"/>
    </row>
    <row r="1797" spans="1:12" ht="17.25" customHeight="1" x14ac:dyDescent="0.4">
      <c r="A1797" s="21"/>
      <c r="B1797" s="29">
        <f t="shared" si="28"/>
        <v>1788</v>
      </c>
      <c r="C1797" s="30"/>
      <c r="D1797" s="29"/>
      <c r="E1797" s="283"/>
      <c r="F1797" s="31"/>
      <c r="G1797" s="29"/>
      <c r="H1797" s="29"/>
      <c r="I1797" s="21"/>
      <c r="J1797" s="21"/>
      <c r="K1797" s="21"/>
      <c r="L1797" s="21"/>
    </row>
    <row r="1798" spans="1:12" ht="17.25" customHeight="1" x14ac:dyDescent="0.4">
      <c r="A1798" s="21"/>
      <c r="B1798" s="29">
        <f t="shared" si="28"/>
        <v>1789</v>
      </c>
      <c r="C1798" s="30"/>
      <c r="D1798" s="29"/>
      <c r="E1798" s="283"/>
      <c r="F1798" s="31"/>
      <c r="G1798" s="29"/>
      <c r="H1798" s="29"/>
      <c r="I1798" s="21"/>
      <c r="J1798" s="21"/>
      <c r="K1798" s="21"/>
      <c r="L1798" s="21"/>
    </row>
    <row r="1799" spans="1:12" ht="17.25" customHeight="1" x14ac:dyDescent="0.4">
      <c r="A1799" s="21"/>
      <c r="B1799" s="29">
        <f t="shared" si="28"/>
        <v>1790</v>
      </c>
      <c r="C1799" s="30"/>
      <c r="D1799" s="29"/>
      <c r="E1799" s="283"/>
      <c r="F1799" s="31"/>
      <c r="G1799" s="29"/>
      <c r="H1799" s="29"/>
      <c r="I1799" s="21"/>
      <c r="J1799" s="21"/>
      <c r="K1799" s="21"/>
      <c r="L1799" s="21"/>
    </row>
    <row r="1800" spans="1:12" ht="17.25" customHeight="1" x14ac:dyDescent="0.4">
      <c r="A1800" s="21"/>
      <c r="B1800" s="29">
        <f t="shared" si="28"/>
        <v>1791</v>
      </c>
      <c r="C1800" s="30"/>
      <c r="D1800" s="29"/>
      <c r="E1800" s="283"/>
      <c r="F1800" s="31"/>
      <c r="G1800" s="29"/>
      <c r="H1800" s="29"/>
      <c r="I1800" s="21"/>
      <c r="J1800" s="21"/>
      <c r="K1800" s="21"/>
      <c r="L1800" s="21"/>
    </row>
    <row r="1801" spans="1:12" ht="17.25" customHeight="1" x14ac:dyDescent="0.4">
      <c r="A1801" s="21"/>
      <c r="B1801" s="29">
        <f t="shared" si="28"/>
        <v>1792</v>
      </c>
      <c r="C1801" s="30"/>
      <c r="D1801" s="29"/>
      <c r="E1801" s="283"/>
      <c r="F1801" s="31"/>
      <c r="G1801" s="29"/>
      <c r="H1801" s="29"/>
      <c r="I1801" s="21"/>
      <c r="J1801" s="21"/>
      <c r="K1801" s="21"/>
      <c r="L1801" s="21"/>
    </row>
    <row r="1802" spans="1:12" ht="17.25" customHeight="1" x14ac:dyDescent="0.4">
      <c r="A1802" s="21"/>
      <c r="B1802" s="29">
        <f t="shared" ref="B1802:B1865" si="29">ROW(A1793)</f>
        <v>1793</v>
      </c>
      <c r="C1802" s="30"/>
      <c r="D1802" s="29"/>
      <c r="E1802" s="283"/>
      <c r="F1802" s="31"/>
      <c r="G1802" s="29"/>
      <c r="H1802" s="29"/>
      <c r="I1802" s="21"/>
      <c r="J1802" s="21"/>
      <c r="K1802" s="21"/>
      <c r="L1802" s="21"/>
    </row>
    <row r="1803" spans="1:12" ht="17.25" customHeight="1" x14ac:dyDescent="0.4">
      <c r="A1803" s="21"/>
      <c r="B1803" s="29">
        <f t="shared" si="29"/>
        <v>1794</v>
      </c>
      <c r="C1803" s="30"/>
      <c r="D1803" s="29"/>
      <c r="E1803" s="283"/>
      <c r="F1803" s="31"/>
      <c r="G1803" s="29"/>
      <c r="H1803" s="29"/>
      <c r="I1803" s="21"/>
      <c r="J1803" s="21"/>
      <c r="K1803" s="21"/>
      <c r="L1803" s="21"/>
    </row>
    <row r="1804" spans="1:12" ht="17.25" customHeight="1" x14ac:dyDescent="0.4">
      <c r="A1804" s="21"/>
      <c r="B1804" s="29">
        <f t="shared" si="29"/>
        <v>1795</v>
      </c>
      <c r="C1804" s="30"/>
      <c r="D1804" s="29"/>
      <c r="E1804" s="283"/>
      <c r="F1804" s="31"/>
      <c r="G1804" s="29"/>
      <c r="H1804" s="29"/>
      <c r="I1804" s="21"/>
      <c r="J1804" s="21"/>
      <c r="K1804" s="21"/>
      <c r="L1804" s="21"/>
    </row>
    <row r="1805" spans="1:12" ht="17.25" customHeight="1" x14ac:dyDescent="0.4">
      <c r="A1805" s="21"/>
      <c r="B1805" s="29">
        <f t="shared" si="29"/>
        <v>1796</v>
      </c>
      <c r="C1805" s="30"/>
      <c r="D1805" s="29"/>
      <c r="E1805" s="283"/>
      <c r="F1805" s="31"/>
      <c r="G1805" s="29"/>
      <c r="H1805" s="29"/>
      <c r="I1805" s="21"/>
      <c r="J1805" s="21"/>
      <c r="K1805" s="21"/>
      <c r="L1805" s="21"/>
    </row>
    <row r="1806" spans="1:12" ht="17.25" customHeight="1" x14ac:dyDescent="0.4">
      <c r="A1806" s="21"/>
      <c r="B1806" s="29">
        <f t="shared" si="29"/>
        <v>1797</v>
      </c>
      <c r="C1806" s="30"/>
      <c r="D1806" s="29"/>
      <c r="E1806" s="283"/>
      <c r="F1806" s="31"/>
      <c r="G1806" s="29"/>
      <c r="H1806" s="29"/>
      <c r="I1806" s="21"/>
      <c r="J1806" s="21"/>
      <c r="K1806" s="21"/>
      <c r="L1806" s="21"/>
    </row>
    <row r="1807" spans="1:12" ht="17.25" customHeight="1" x14ac:dyDescent="0.4">
      <c r="A1807" s="21"/>
      <c r="B1807" s="29">
        <f t="shared" si="29"/>
        <v>1798</v>
      </c>
      <c r="C1807" s="30"/>
      <c r="D1807" s="29"/>
      <c r="E1807" s="283"/>
      <c r="F1807" s="31"/>
      <c r="G1807" s="29"/>
      <c r="H1807" s="29"/>
      <c r="I1807" s="21"/>
      <c r="J1807" s="21"/>
      <c r="K1807" s="21"/>
      <c r="L1807" s="21"/>
    </row>
    <row r="1808" spans="1:12" ht="17.25" customHeight="1" x14ac:dyDescent="0.4">
      <c r="A1808" s="21"/>
      <c r="B1808" s="29">
        <f t="shared" si="29"/>
        <v>1799</v>
      </c>
      <c r="C1808" s="30"/>
      <c r="D1808" s="29"/>
      <c r="E1808" s="283"/>
      <c r="F1808" s="31"/>
      <c r="G1808" s="29"/>
      <c r="H1808" s="29"/>
      <c r="I1808" s="21"/>
      <c r="J1808" s="21"/>
      <c r="K1808" s="21"/>
      <c r="L1808" s="21"/>
    </row>
    <row r="1809" spans="1:12" ht="17.25" customHeight="1" x14ac:dyDescent="0.4">
      <c r="A1809" s="21"/>
      <c r="B1809" s="29">
        <f t="shared" si="29"/>
        <v>1800</v>
      </c>
      <c r="C1809" s="30"/>
      <c r="D1809" s="29"/>
      <c r="E1809" s="283"/>
      <c r="F1809" s="31"/>
      <c r="G1809" s="29"/>
      <c r="H1809" s="29"/>
      <c r="I1809" s="21"/>
      <c r="J1809" s="21"/>
      <c r="K1809" s="21"/>
      <c r="L1809" s="21"/>
    </row>
    <row r="1810" spans="1:12" ht="17.25" customHeight="1" x14ac:dyDescent="0.4">
      <c r="A1810" s="21"/>
      <c r="B1810" s="29">
        <f t="shared" si="29"/>
        <v>1801</v>
      </c>
      <c r="C1810" s="30"/>
      <c r="D1810" s="29"/>
      <c r="E1810" s="283"/>
      <c r="F1810" s="31"/>
      <c r="G1810" s="29"/>
      <c r="H1810" s="29"/>
      <c r="I1810" s="21"/>
      <c r="J1810" s="21"/>
      <c r="K1810" s="21"/>
      <c r="L1810" s="21"/>
    </row>
    <row r="1811" spans="1:12" ht="17.25" customHeight="1" x14ac:dyDescent="0.4">
      <c r="A1811" s="21"/>
      <c r="B1811" s="29">
        <f t="shared" si="29"/>
        <v>1802</v>
      </c>
      <c r="C1811" s="30"/>
      <c r="D1811" s="29"/>
      <c r="E1811" s="283"/>
      <c r="F1811" s="31"/>
      <c r="G1811" s="29"/>
      <c r="H1811" s="29"/>
      <c r="I1811" s="21"/>
      <c r="J1811" s="21"/>
      <c r="K1811" s="21"/>
      <c r="L1811" s="21"/>
    </row>
    <row r="1812" spans="1:12" ht="17.25" customHeight="1" x14ac:dyDescent="0.4">
      <c r="A1812" s="21"/>
      <c r="B1812" s="29">
        <f t="shared" si="29"/>
        <v>1803</v>
      </c>
      <c r="C1812" s="30"/>
      <c r="D1812" s="29"/>
      <c r="E1812" s="283"/>
      <c r="F1812" s="31"/>
      <c r="G1812" s="29"/>
      <c r="H1812" s="29"/>
      <c r="I1812" s="21"/>
      <c r="J1812" s="21"/>
      <c r="K1812" s="21"/>
      <c r="L1812" s="21"/>
    </row>
    <row r="1813" spans="1:12" ht="17.25" customHeight="1" x14ac:dyDescent="0.4">
      <c r="A1813" s="21"/>
      <c r="B1813" s="29">
        <f t="shared" si="29"/>
        <v>1804</v>
      </c>
      <c r="C1813" s="30"/>
      <c r="D1813" s="29"/>
      <c r="E1813" s="283"/>
      <c r="F1813" s="31"/>
      <c r="G1813" s="29"/>
      <c r="H1813" s="29"/>
      <c r="I1813" s="21"/>
      <c r="J1813" s="21"/>
      <c r="K1813" s="21"/>
      <c r="L1813" s="21"/>
    </row>
    <row r="1814" spans="1:12" ht="17.25" customHeight="1" x14ac:dyDescent="0.4">
      <c r="A1814" s="21"/>
      <c r="B1814" s="29">
        <f t="shared" si="29"/>
        <v>1805</v>
      </c>
      <c r="C1814" s="30"/>
      <c r="D1814" s="29"/>
      <c r="E1814" s="283"/>
      <c r="F1814" s="31"/>
      <c r="G1814" s="29"/>
      <c r="H1814" s="29"/>
      <c r="I1814" s="21"/>
      <c r="J1814" s="21"/>
      <c r="K1814" s="21"/>
      <c r="L1814" s="21"/>
    </row>
    <row r="1815" spans="1:12" ht="17.25" customHeight="1" x14ac:dyDescent="0.4">
      <c r="A1815" s="21"/>
      <c r="B1815" s="29">
        <f t="shared" si="29"/>
        <v>1806</v>
      </c>
      <c r="C1815" s="30"/>
      <c r="D1815" s="29"/>
      <c r="E1815" s="283"/>
      <c r="F1815" s="31"/>
      <c r="G1815" s="29"/>
      <c r="H1815" s="29"/>
      <c r="I1815" s="21"/>
      <c r="J1815" s="21"/>
      <c r="K1815" s="21"/>
      <c r="L1815" s="21"/>
    </row>
    <row r="1816" spans="1:12" ht="17.25" customHeight="1" x14ac:dyDescent="0.4">
      <c r="A1816" s="21"/>
      <c r="B1816" s="29">
        <f t="shared" si="29"/>
        <v>1807</v>
      </c>
      <c r="C1816" s="30"/>
      <c r="D1816" s="29"/>
      <c r="E1816" s="283"/>
      <c r="F1816" s="31"/>
      <c r="G1816" s="29"/>
      <c r="H1816" s="29"/>
      <c r="I1816" s="21"/>
      <c r="J1816" s="21"/>
      <c r="K1816" s="21"/>
      <c r="L1816" s="21"/>
    </row>
    <row r="1817" spans="1:12" ht="17.25" customHeight="1" x14ac:dyDescent="0.4">
      <c r="A1817" s="21"/>
      <c r="B1817" s="29">
        <f t="shared" si="29"/>
        <v>1808</v>
      </c>
      <c r="C1817" s="30"/>
      <c r="D1817" s="29"/>
      <c r="E1817" s="283"/>
      <c r="F1817" s="31"/>
      <c r="G1817" s="29"/>
      <c r="H1817" s="29"/>
      <c r="I1817" s="21"/>
      <c r="J1817" s="21"/>
      <c r="K1817" s="21"/>
      <c r="L1817" s="21"/>
    </row>
    <row r="1818" spans="1:12" ht="17.25" customHeight="1" x14ac:dyDescent="0.4">
      <c r="A1818" s="21"/>
      <c r="B1818" s="29">
        <f t="shared" si="29"/>
        <v>1809</v>
      </c>
      <c r="C1818" s="30"/>
      <c r="D1818" s="29"/>
      <c r="E1818" s="283"/>
      <c r="F1818" s="31"/>
      <c r="G1818" s="29"/>
      <c r="H1818" s="29"/>
      <c r="I1818" s="21"/>
      <c r="J1818" s="21"/>
      <c r="K1818" s="21"/>
      <c r="L1818" s="21"/>
    </row>
    <row r="1819" spans="1:12" ht="17.25" customHeight="1" x14ac:dyDescent="0.4">
      <c r="A1819" s="21"/>
      <c r="B1819" s="29">
        <f t="shared" si="29"/>
        <v>1810</v>
      </c>
      <c r="C1819" s="30"/>
      <c r="D1819" s="29"/>
      <c r="E1819" s="283"/>
      <c r="F1819" s="31"/>
      <c r="G1819" s="29"/>
      <c r="H1819" s="29"/>
      <c r="I1819" s="21"/>
      <c r="J1819" s="21"/>
      <c r="K1819" s="21"/>
      <c r="L1819" s="21"/>
    </row>
    <row r="1820" spans="1:12" ht="17.25" customHeight="1" x14ac:dyDescent="0.4">
      <c r="A1820" s="21"/>
      <c r="B1820" s="29">
        <f t="shared" si="29"/>
        <v>1811</v>
      </c>
      <c r="C1820" s="30"/>
      <c r="D1820" s="29"/>
      <c r="E1820" s="283"/>
      <c r="F1820" s="31"/>
      <c r="G1820" s="29"/>
      <c r="H1820" s="29"/>
      <c r="I1820" s="21"/>
      <c r="J1820" s="21"/>
      <c r="K1820" s="21"/>
      <c r="L1820" s="21"/>
    </row>
    <row r="1821" spans="1:12" ht="17.25" customHeight="1" x14ac:dyDescent="0.4">
      <c r="A1821" s="21"/>
      <c r="B1821" s="29">
        <f t="shared" si="29"/>
        <v>1812</v>
      </c>
      <c r="C1821" s="30"/>
      <c r="D1821" s="29"/>
      <c r="E1821" s="283"/>
      <c r="F1821" s="31"/>
      <c r="G1821" s="29"/>
      <c r="H1821" s="29"/>
      <c r="I1821" s="21"/>
      <c r="J1821" s="21"/>
      <c r="K1821" s="21"/>
      <c r="L1821" s="21"/>
    </row>
    <row r="1822" spans="1:12" ht="17.25" customHeight="1" x14ac:dyDescent="0.4">
      <c r="A1822" s="21"/>
      <c r="B1822" s="29">
        <f t="shared" si="29"/>
        <v>1813</v>
      </c>
      <c r="C1822" s="30"/>
      <c r="D1822" s="29"/>
      <c r="E1822" s="283"/>
      <c r="F1822" s="31"/>
      <c r="G1822" s="29"/>
      <c r="H1822" s="29"/>
      <c r="I1822" s="21"/>
      <c r="J1822" s="21"/>
      <c r="K1822" s="21"/>
      <c r="L1822" s="21"/>
    </row>
    <row r="1823" spans="1:12" ht="17.25" customHeight="1" x14ac:dyDescent="0.4">
      <c r="A1823" s="21"/>
      <c r="B1823" s="29">
        <f t="shared" si="29"/>
        <v>1814</v>
      </c>
      <c r="C1823" s="30"/>
      <c r="D1823" s="29"/>
      <c r="E1823" s="283"/>
      <c r="F1823" s="31"/>
      <c r="G1823" s="29"/>
      <c r="H1823" s="29"/>
      <c r="I1823" s="21"/>
      <c r="J1823" s="21"/>
      <c r="K1823" s="21"/>
      <c r="L1823" s="21"/>
    </row>
    <row r="1824" spans="1:12" ht="17.25" customHeight="1" x14ac:dyDescent="0.4">
      <c r="A1824" s="21"/>
      <c r="B1824" s="29">
        <f t="shared" si="29"/>
        <v>1815</v>
      </c>
      <c r="C1824" s="30"/>
      <c r="D1824" s="29"/>
      <c r="E1824" s="283"/>
      <c r="F1824" s="31"/>
      <c r="G1824" s="29"/>
      <c r="H1824" s="29"/>
      <c r="I1824" s="21"/>
      <c r="J1824" s="21"/>
      <c r="K1824" s="21"/>
      <c r="L1824" s="21"/>
    </row>
    <row r="1825" spans="1:12" ht="17.25" customHeight="1" x14ac:dyDescent="0.4">
      <c r="A1825" s="21"/>
      <c r="B1825" s="29">
        <f t="shared" si="29"/>
        <v>1816</v>
      </c>
      <c r="C1825" s="30"/>
      <c r="D1825" s="29"/>
      <c r="E1825" s="283"/>
      <c r="F1825" s="31"/>
      <c r="G1825" s="29"/>
      <c r="H1825" s="29"/>
      <c r="I1825" s="21"/>
      <c r="J1825" s="21"/>
      <c r="K1825" s="21"/>
      <c r="L1825" s="21"/>
    </row>
    <row r="1826" spans="1:12" ht="17.25" customHeight="1" x14ac:dyDescent="0.4">
      <c r="A1826" s="21"/>
      <c r="B1826" s="29">
        <f t="shared" si="29"/>
        <v>1817</v>
      </c>
      <c r="C1826" s="30"/>
      <c r="D1826" s="29"/>
      <c r="E1826" s="283"/>
      <c r="F1826" s="31"/>
      <c r="G1826" s="29"/>
      <c r="H1826" s="29"/>
      <c r="I1826" s="21"/>
      <c r="J1826" s="21"/>
      <c r="K1826" s="21"/>
      <c r="L1826" s="21"/>
    </row>
    <row r="1827" spans="1:12" ht="17.25" customHeight="1" x14ac:dyDescent="0.4">
      <c r="A1827" s="21"/>
      <c r="B1827" s="29">
        <f t="shared" si="29"/>
        <v>1818</v>
      </c>
      <c r="C1827" s="30"/>
      <c r="D1827" s="29"/>
      <c r="E1827" s="283"/>
      <c r="F1827" s="31"/>
      <c r="G1827" s="29"/>
      <c r="H1827" s="29"/>
      <c r="I1827" s="21"/>
      <c r="J1827" s="21"/>
      <c r="K1827" s="21"/>
      <c r="L1827" s="21"/>
    </row>
    <row r="1828" spans="1:12" ht="17.25" customHeight="1" x14ac:dyDescent="0.4">
      <c r="A1828" s="21"/>
      <c r="B1828" s="29">
        <f t="shared" si="29"/>
        <v>1819</v>
      </c>
      <c r="C1828" s="30"/>
      <c r="D1828" s="29"/>
      <c r="E1828" s="283"/>
      <c r="F1828" s="31"/>
      <c r="G1828" s="29"/>
      <c r="H1828" s="29"/>
      <c r="I1828" s="21"/>
      <c r="J1828" s="21"/>
      <c r="K1828" s="21"/>
      <c r="L1828" s="21"/>
    </row>
    <row r="1829" spans="1:12" ht="17.25" customHeight="1" x14ac:dyDescent="0.4">
      <c r="A1829" s="21"/>
      <c r="B1829" s="29">
        <f t="shared" si="29"/>
        <v>1820</v>
      </c>
      <c r="C1829" s="30"/>
      <c r="D1829" s="29"/>
      <c r="E1829" s="283"/>
      <c r="F1829" s="31"/>
      <c r="G1829" s="29"/>
      <c r="H1829" s="29"/>
      <c r="I1829" s="21"/>
      <c r="J1829" s="21"/>
      <c r="K1829" s="21"/>
      <c r="L1829" s="21"/>
    </row>
    <row r="1830" spans="1:12" ht="17.25" customHeight="1" x14ac:dyDescent="0.4">
      <c r="A1830" s="21"/>
      <c r="B1830" s="29">
        <f t="shared" si="29"/>
        <v>1821</v>
      </c>
      <c r="C1830" s="30"/>
      <c r="D1830" s="29"/>
      <c r="E1830" s="283"/>
      <c r="F1830" s="31"/>
      <c r="G1830" s="29"/>
      <c r="H1830" s="29"/>
      <c r="I1830" s="21"/>
      <c r="J1830" s="21"/>
      <c r="K1830" s="21"/>
      <c r="L1830" s="21"/>
    </row>
    <row r="1831" spans="1:12" ht="17.25" customHeight="1" x14ac:dyDescent="0.4">
      <c r="A1831" s="21"/>
      <c r="B1831" s="29">
        <f t="shared" si="29"/>
        <v>1822</v>
      </c>
      <c r="C1831" s="30"/>
      <c r="D1831" s="29"/>
      <c r="E1831" s="283"/>
      <c r="F1831" s="31"/>
      <c r="G1831" s="29"/>
      <c r="H1831" s="29"/>
      <c r="I1831" s="21"/>
      <c r="J1831" s="21"/>
      <c r="K1831" s="21"/>
      <c r="L1831" s="21"/>
    </row>
    <row r="1832" spans="1:12" ht="17.25" customHeight="1" x14ac:dyDescent="0.4">
      <c r="A1832" s="21"/>
      <c r="B1832" s="29">
        <f t="shared" si="29"/>
        <v>1823</v>
      </c>
      <c r="C1832" s="30"/>
      <c r="D1832" s="29"/>
      <c r="E1832" s="283"/>
      <c r="F1832" s="31"/>
      <c r="G1832" s="29"/>
      <c r="H1832" s="29"/>
      <c r="I1832" s="21"/>
      <c r="J1832" s="21"/>
      <c r="K1832" s="21"/>
      <c r="L1832" s="21"/>
    </row>
    <row r="1833" spans="1:12" ht="17.25" customHeight="1" x14ac:dyDescent="0.4">
      <c r="A1833" s="21"/>
      <c r="B1833" s="29">
        <f t="shared" si="29"/>
        <v>1824</v>
      </c>
      <c r="C1833" s="30"/>
      <c r="D1833" s="29"/>
      <c r="E1833" s="283"/>
      <c r="F1833" s="31"/>
      <c r="G1833" s="29"/>
      <c r="H1833" s="29"/>
      <c r="I1833" s="21"/>
      <c r="J1833" s="21"/>
      <c r="K1833" s="21"/>
      <c r="L1833" s="21"/>
    </row>
    <row r="1834" spans="1:12" ht="17.25" customHeight="1" x14ac:dyDescent="0.4">
      <c r="A1834" s="21"/>
      <c r="B1834" s="29">
        <f t="shared" si="29"/>
        <v>1825</v>
      </c>
      <c r="C1834" s="30"/>
      <c r="D1834" s="29"/>
      <c r="E1834" s="283"/>
      <c r="F1834" s="31"/>
      <c r="G1834" s="29"/>
      <c r="H1834" s="29"/>
      <c r="I1834" s="21"/>
      <c r="J1834" s="21"/>
      <c r="K1834" s="21"/>
      <c r="L1834" s="21"/>
    </row>
    <row r="1835" spans="1:12" ht="17.25" customHeight="1" x14ac:dyDescent="0.4">
      <c r="A1835" s="21"/>
      <c r="B1835" s="29">
        <f t="shared" si="29"/>
        <v>1826</v>
      </c>
      <c r="C1835" s="30"/>
      <c r="D1835" s="29"/>
      <c r="E1835" s="283"/>
      <c r="F1835" s="31"/>
      <c r="G1835" s="29"/>
      <c r="H1835" s="29"/>
      <c r="I1835" s="21"/>
      <c r="J1835" s="21"/>
      <c r="K1835" s="21"/>
      <c r="L1835" s="21"/>
    </row>
    <row r="1836" spans="1:12" ht="17.25" customHeight="1" x14ac:dyDescent="0.4">
      <c r="A1836" s="21"/>
      <c r="B1836" s="29">
        <f t="shared" si="29"/>
        <v>1827</v>
      </c>
      <c r="C1836" s="30"/>
      <c r="D1836" s="29"/>
      <c r="E1836" s="283"/>
      <c r="F1836" s="31"/>
      <c r="G1836" s="29"/>
      <c r="H1836" s="29"/>
      <c r="I1836" s="21"/>
      <c r="J1836" s="21"/>
      <c r="K1836" s="21"/>
      <c r="L1836" s="21"/>
    </row>
    <row r="1837" spans="1:12" ht="17.25" customHeight="1" x14ac:dyDescent="0.4">
      <c r="A1837" s="21"/>
      <c r="B1837" s="29">
        <f t="shared" si="29"/>
        <v>1828</v>
      </c>
      <c r="C1837" s="30"/>
      <c r="D1837" s="29"/>
      <c r="E1837" s="283"/>
      <c r="F1837" s="31"/>
      <c r="G1837" s="29"/>
      <c r="H1837" s="29"/>
      <c r="I1837" s="21"/>
      <c r="J1837" s="21"/>
      <c r="K1837" s="21"/>
      <c r="L1837" s="21"/>
    </row>
    <row r="1838" spans="1:12" ht="17.25" customHeight="1" x14ac:dyDescent="0.4">
      <c r="A1838" s="21"/>
      <c r="B1838" s="29">
        <f t="shared" si="29"/>
        <v>1829</v>
      </c>
      <c r="C1838" s="30"/>
      <c r="D1838" s="29"/>
      <c r="E1838" s="283"/>
      <c r="F1838" s="31"/>
      <c r="G1838" s="29"/>
      <c r="H1838" s="29"/>
      <c r="I1838" s="21"/>
      <c r="J1838" s="21"/>
      <c r="K1838" s="21"/>
      <c r="L1838" s="21"/>
    </row>
    <row r="1839" spans="1:12" ht="17.25" customHeight="1" x14ac:dyDescent="0.4">
      <c r="A1839" s="21"/>
      <c r="B1839" s="29">
        <f t="shared" si="29"/>
        <v>1830</v>
      </c>
      <c r="C1839" s="30"/>
      <c r="D1839" s="29"/>
      <c r="E1839" s="283"/>
      <c r="F1839" s="31"/>
      <c r="G1839" s="29"/>
      <c r="H1839" s="29"/>
      <c r="I1839" s="21"/>
      <c r="J1839" s="21"/>
      <c r="K1839" s="21"/>
      <c r="L1839" s="21"/>
    </row>
    <row r="1840" spans="1:12" ht="17.25" customHeight="1" x14ac:dyDescent="0.4">
      <c r="A1840" s="21"/>
      <c r="B1840" s="29">
        <f t="shared" si="29"/>
        <v>1831</v>
      </c>
      <c r="C1840" s="30"/>
      <c r="D1840" s="29"/>
      <c r="E1840" s="283"/>
      <c r="F1840" s="31"/>
      <c r="G1840" s="29"/>
      <c r="H1840" s="29"/>
      <c r="I1840" s="21"/>
      <c r="J1840" s="21"/>
      <c r="K1840" s="21"/>
      <c r="L1840" s="21"/>
    </row>
    <row r="1841" spans="1:12" ht="17.25" customHeight="1" x14ac:dyDescent="0.4">
      <c r="A1841" s="21"/>
      <c r="B1841" s="29">
        <f t="shared" si="29"/>
        <v>1832</v>
      </c>
      <c r="C1841" s="30"/>
      <c r="D1841" s="29"/>
      <c r="E1841" s="283"/>
      <c r="F1841" s="31"/>
      <c r="G1841" s="29"/>
      <c r="H1841" s="29"/>
      <c r="I1841" s="21"/>
      <c r="J1841" s="21"/>
      <c r="K1841" s="21"/>
      <c r="L1841" s="21"/>
    </row>
    <row r="1842" spans="1:12" ht="17.25" customHeight="1" x14ac:dyDescent="0.4">
      <c r="A1842" s="21"/>
      <c r="B1842" s="29">
        <f t="shared" si="29"/>
        <v>1833</v>
      </c>
      <c r="C1842" s="30"/>
      <c r="D1842" s="29"/>
      <c r="E1842" s="283"/>
      <c r="F1842" s="31"/>
      <c r="G1842" s="29"/>
      <c r="H1842" s="29"/>
      <c r="I1842" s="21"/>
      <c r="J1842" s="21"/>
      <c r="K1842" s="21"/>
      <c r="L1842" s="21"/>
    </row>
    <row r="1843" spans="1:12" ht="17.25" customHeight="1" x14ac:dyDescent="0.4">
      <c r="A1843" s="21"/>
      <c r="B1843" s="29">
        <f t="shared" si="29"/>
        <v>1834</v>
      </c>
      <c r="C1843" s="30"/>
      <c r="D1843" s="29"/>
      <c r="E1843" s="283"/>
      <c r="F1843" s="31"/>
      <c r="G1843" s="29"/>
      <c r="H1843" s="29"/>
      <c r="I1843" s="21"/>
      <c r="J1843" s="21"/>
      <c r="K1843" s="21"/>
      <c r="L1843" s="21"/>
    </row>
    <row r="1844" spans="1:12" ht="17.25" customHeight="1" x14ac:dyDescent="0.4">
      <c r="A1844" s="21"/>
      <c r="B1844" s="29">
        <f t="shared" si="29"/>
        <v>1835</v>
      </c>
      <c r="C1844" s="30"/>
      <c r="D1844" s="29"/>
      <c r="E1844" s="283"/>
      <c r="F1844" s="31"/>
      <c r="G1844" s="29"/>
      <c r="H1844" s="29"/>
      <c r="I1844" s="21"/>
      <c r="J1844" s="21"/>
      <c r="K1844" s="21"/>
      <c r="L1844" s="21"/>
    </row>
    <row r="1845" spans="1:12" ht="17.25" customHeight="1" x14ac:dyDescent="0.4">
      <c r="A1845" s="21"/>
      <c r="B1845" s="29">
        <f t="shared" si="29"/>
        <v>1836</v>
      </c>
      <c r="C1845" s="30"/>
      <c r="D1845" s="29"/>
      <c r="E1845" s="283"/>
      <c r="F1845" s="31"/>
      <c r="G1845" s="29"/>
      <c r="H1845" s="29"/>
      <c r="I1845" s="21"/>
      <c r="J1845" s="21"/>
      <c r="K1845" s="21"/>
      <c r="L1845" s="21"/>
    </row>
    <row r="1846" spans="1:12" ht="17.25" customHeight="1" x14ac:dyDescent="0.4">
      <c r="A1846" s="21"/>
      <c r="B1846" s="29">
        <f t="shared" si="29"/>
        <v>1837</v>
      </c>
      <c r="C1846" s="30"/>
      <c r="D1846" s="29"/>
      <c r="E1846" s="283"/>
      <c r="F1846" s="31"/>
      <c r="G1846" s="29"/>
      <c r="H1846" s="29"/>
      <c r="I1846" s="21"/>
      <c r="J1846" s="21"/>
      <c r="K1846" s="21"/>
      <c r="L1846" s="21"/>
    </row>
    <row r="1847" spans="1:12" ht="17.25" customHeight="1" x14ac:dyDescent="0.4">
      <c r="A1847" s="21"/>
      <c r="B1847" s="29">
        <f t="shared" si="29"/>
        <v>1838</v>
      </c>
      <c r="C1847" s="30"/>
      <c r="D1847" s="29"/>
      <c r="E1847" s="283"/>
      <c r="F1847" s="31"/>
      <c r="G1847" s="29"/>
      <c r="H1847" s="29"/>
      <c r="I1847" s="21"/>
      <c r="J1847" s="21"/>
      <c r="K1847" s="21"/>
      <c r="L1847" s="21"/>
    </row>
    <row r="1848" spans="1:12" ht="17.25" customHeight="1" x14ac:dyDescent="0.4">
      <c r="A1848" s="21"/>
      <c r="B1848" s="29">
        <f t="shared" si="29"/>
        <v>1839</v>
      </c>
      <c r="C1848" s="30"/>
      <c r="D1848" s="29"/>
      <c r="E1848" s="283"/>
      <c r="F1848" s="31"/>
      <c r="G1848" s="29"/>
      <c r="H1848" s="29"/>
      <c r="I1848" s="21"/>
      <c r="J1848" s="21"/>
      <c r="K1848" s="21"/>
      <c r="L1848" s="21"/>
    </row>
    <row r="1849" spans="1:12" ht="17.25" customHeight="1" x14ac:dyDescent="0.4">
      <c r="A1849" s="21"/>
      <c r="B1849" s="29">
        <f t="shared" si="29"/>
        <v>1840</v>
      </c>
      <c r="C1849" s="30"/>
      <c r="D1849" s="29"/>
      <c r="E1849" s="283"/>
      <c r="F1849" s="31"/>
      <c r="G1849" s="29"/>
      <c r="H1849" s="29"/>
      <c r="I1849" s="21"/>
      <c r="J1849" s="21"/>
      <c r="K1849" s="21"/>
      <c r="L1849" s="21"/>
    </row>
    <row r="1850" spans="1:12" ht="17.25" customHeight="1" x14ac:dyDescent="0.4">
      <c r="A1850" s="21"/>
      <c r="B1850" s="29">
        <f t="shared" si="29"/>
        <v>1841</v>
      </c>
      <c r="C1850" s="30"/>
      <c r="D1850" s="29"/>
      <c r="E1850" s="283"/>
      <c r="F1850" s="31"/>
      <c r="G1850" s="29"/>
      <c r="H1850" s="29"/>
      <c r="I1850" s="21"/>
      <c r="J1850" s="21"/>
      <c r="K1850" s="21"/>
      <c r="L1850" s="21"/>
    </row>
    <row r="1851" spans="1:12" ht="17.25" customHeight="1" x14ac:dyDescent="0.4">
      <c r="A1851" s="21"/>
      <c r="B1851" s="29">
        <f t="shared" si="29"/>
        <v>1842</v>
      </c>
      <c r="C1851" s="30"/>
      <c r="D1851" s="29"/>
      <c r="E1851" s="283"/>
      <c r="F1851" s="31"/>
      <c r="G1851" s="29"/>
      <c r="H1851" s="29"/>
      <c r="I1851" s="21"/>
      <c r="J1851" s="21"/>
      <c r="K1851" s="21"/>
      <c r="L1851" s="21"/>
    </row>
    <row r="1852" spans="1:12" ht="17.25" customHeight="1" x14ac:dyDescent="0.4">
      <c r="A1852" s="21"/>
      <c r="B1852" s="29">
        <f t="shared" si="29"/>
        <v>1843</v>
      </c>
      <c r="C1852" s="30"/>
      <c r="D1852" s="29"/>
      <c r="E1852" s="283"/>
      <c r="F1852" s="31"/>
      <c r="G1852" s="29"/>
      <c r="H1852" s="29"/>
      <c r="I1852" s="21"/>
      <c r="J1852" s="21"/>
      <c r="K1852" s="21"/>
      <c r="L1852" s="21"/>
    </row>
    <row r="1853" spans="1:12" ht="17.25" customHeight="1" x14ac:dyDescent="0.4">
      <c r="A1853" s="21"/>
      <c r="B1853" s="29">
        <f t="shared" si="29"/>
        <v>1844</v>
      </c>
      <c r="C1853" s="30"/>
      <c r="D1853" s="29"/>
      <c r="E1853" s="283"/>
      <c r="F1853" s="31"/>
      <c r="G1853" s="29"/>
      <c r="H1853" s="29"/>
      <c r="I1853" s="21"/>
      <c r="J1853" s="21"/>
      <c r="K1853" s="21"/>
      <c r="L1853" s="21"/>
    </row>
    <row r="1854" spans="1:12" ht="17.25" customHeight="1" x14ac:dyDescent="0.4">
      <c r="A1854" s="21"/>
      <c r="B1854" s="29">
        <f t="shared" si="29"/>
        <v>1845</v>
      </c>
      <c r="C1854" s="30"/>
      <c r="D1854" s="29"/>
      <c r="E1854" s="283"/>
      <c r="F1854" s="31"/>
      <c r="G1854" s="29"/>
      <c r="H1854" s="29"/>
      <c r="I1854" s="21"/>
      <c r="J1854" s="21"/>
      <c r="K1854" s="21"/>
      <c r="L1854" s="21"/>
    </row>
    <row r="1855" spans="1:12" ht="17.25" customHeight="1" x14ac:dyDescent="0.4">
      <c r="A1855" s="21"/>
      <c r="B1855" s="29">
        <f t="shared" si="29"/>
        <v>1846</v>
      </c>
      <c r="C1855" s="30"/>
      <c r="D1855" s="29"/>
      <c r="E1855" s="283"/>
      <c r="F1855" s="31"/>
      <c r="G1855" s="29"/>
      <c r="H1855" s="29"/>
      <c r="I1855" s="21"/>
      <c r="J1855" s="21"/>
      <c r="K1855" s="21"/>
      <c r="L1855" s="21"/>
    </row>
    <row r="1856" spans="1:12" ht="17.25" customHeight="1" x14ac:dyDescent="0.4">
      <c r="A1856" s="21"/>
      <c r="B1856" s="29">
        <f t="shared" si="29"/>
        <v>1847</v>
      </c>
      <c r="C1856" s="30"/>
      <c r="D1856" s="29"/>
      <c r="E1856" s="283"/>
      <c r="F1856" s="31"/>
      <c r="G1856" s="29"/>
      <c r="H1856" s="29"/>
      <c r="I1856" s="21"/>
      <c r="J1856" s="21"/>
      <c r="K1856" s="21"/>
      <c r="L1856" s="21"/>
    </row>
    <row r="1857" spans="1:12" ht="17.25" customHeight="1" x14ac:dyDescent="0.4">
      <c r="A1857" s="21"/>
      <c r="B1857" s="29">
        <f t="shared" si="29"/>
        <v>1848</v>
      </c>
      <c r="C1857" s="30"/>
      <c r="D1857" s="29"/>
      <c r="E1857" s="283"/>
      <c r="F1857" s="31"/>
      <c r="G1857" s="29"/>
      <c r="H1857" s="29"/>
      <c r="I1857" s="21"/>
      <c r="J1857" s="21"/>
      <c r="K1857" s="21"/>
      <c r="L1857" s="21"/>
    </row>
    <row r="1858" spans="1:12" ht="17.25" customHeight="1" x14ac:dyDescent="0.4">
      <c r="A1858" s="21"/>
      <c r="B1858" s="29">
        <f t="shared" si="29"/>
        <v>1849</v>
      </c>
      <c r="C1858" s="30"/>
      <c r="D1858" s="29"/>
      <c r="E1858" s="283"/>
      <c r="F1858" s="31"/>
      <c r="G1858" s="29"/>
      <c r="H1858" s="29"/>
      <c r="I1858" s="21"/>
      <c r="J1858" s="21"/>
      <c r="K1858" s="21"/>
      <c r="L1858" s="21"/>
    </row>
    <row r="1859" spans="1:12" ht="17.25" customHeight="1" x14ac:dyDescent="0.4">
      <c r="A1859" s="21"/>
      <c r="B1859" s="29">
        <f t="shared" si="29"/>
        <v>1850</v>
      </c>
      <c r="C1859" s="30"/>
      <c r="D1859" s="29"/>
      <c r="E1859" s="283"/>
      <c r="F1859" s="31"/>
      <c r="G1859" s="29"/>
      <c r="H1859" s="29"/>
      <c r="I1859" s="21"/>
      <c r="J1859" s="21"/>
      <c r="K1859" s="21"/>
      <c r="L1859" s="21"/>
    </row>
    <row r="1860" spans="1:12" ht="17.25" customHeight="1" x14ac:dyDescent="0.4">
      <c r="A1860" s="21"/>
      <c r="B1860" s="29">
        <f t="shared" si="29"/>
        <v>1851</v>
      </c>
      <c r="C1860" s="30"/>
      <c r="D1860" s="29"/>
      <c r="E1860" s="283"/>
      <c r="F1860" s="31"/>
      <c r="G1860" s="29"/>
      <c r="H1860" s="29"/>
      <c r="I1860" s="21"/>
      <c r="J1860" s="21"/>
      <c r="K1860" s="21"/>
      <c r="L1860" s="21"/>
    </row>
    <row r="1861" spans="1:12" ht="17.25" customHeight="1" x14ac:dyDescent="0.4">
      <c r="A1861" s="21"/>
      <c r="B1861" s="29">
        <f t="shared" si="29"/>
        <v>1852</v>
      </c>
      <c r="C1861" s="30"/>
      <c r="D1861" s="29"/>
      <c r="E1861" s="283"/>
      <c r="F1861" s="31"/>
      <c r="G1861" s="29"/>
      <c r="H1861" s="29"/>
      <c r="I1861" s="21"/>
      <c r="J1861" s="21"/>
      <c r="K1861" s="21"/>
      <c r="L1861" s="21"/>
    </row>
    <row r="1862" spans="1:12" ht="17.25" customHeight="1" x14ac:dyDescent="0.4">
      <c r="A1862" s="21"/>
      <c r="B1862" s="29">
        <f t="shared" si="29"/>
        <v>1853</v>
      </c>
      <c r="C1862" s="30"/>
      <c r="D1862" s="29"/>
      <c r="E1862" s="283"/>
      <c r="F1862" s="31"/>
      <c r="G1862" s="29"/>
      <c r="H1862" s="29"/>
      <c r="I1862" s="21"/>
      <c r="J1862" s="21"/>
      <c r="K1862" s="21"/>
      <c r="L1862" s="21"/>
    </row>
    <row r="1863" spans="1:12" ht="17.25" customHeight="1" x14ac:dyDescent="0.4">
      <c r="A1863" s="21"/>
      <c r="B1863" s="29">
        <f t="shared" si="29"/>
        <v>1854</v>
      </c>
      <c r="C1863" s="30"/>
      <c r="D1863" s="29"/>
      <c r="E1863" s="283"/>
      <c r="F1863" s="31"/>
      <c r="G1863" s="29"/>
      <c r="H1863" s="29"/>
      <c r="I1863" s="21"/>
      <c r="J1863" s="21"/>
      <c r="K1863" s="21"/>
      <c r="L1863" s="21"/>
    </row>
    <row r="1864" spans="1:12" ht="17.25" customHeight="1" x14ac:dyDescent="0.4">
      <c r="A1864" s="21"/>
      <c r="B1864" s="29">
        <f t="shared" si="29"/>
        <v>1855</v>
      </c>
      <c r="C1864" s="30"/>
      <c r="D1864" s="29"/>
      <c r="E1864" s="283"/>
      <c r="F1864" s="31"/>
      <c r="G1864" s="29"/>
      <c r="H1864" s="29"/>
      <c r="I1864" s="21"/>
      <c r="J1864" s="21"/>
      <c r="K1864" s="21"/>
      <c r="L1864" s="21"/>
    </row>
    <row r="1865" spans="1:12" ht="17.25" customHeight="1" x14ac:dyDescent="0.4">
      <c r="A1865" s="21"/>
      <c r="B1865" s="29">
        <f t="shared" si="29"/>
        <v>1856</v>
      </c>
      <c r="C1865" s="30"/>
      <c r="D1865" s="29"/>
      <c r="E1865" s="283"/>
      <c r="F1865" s="31"/>
      <c r="G1865" s="29"/>
      <c r="H1865" s="29"/>
      <c r="I1865" s="21"/>
      <c r="J1865" s="21"/>
      <c r="K1865" s="21"/>
      <c r="L1865" s="21"/>
    </row>
    <row r="1866" spans="1:12" ht="17.25" customHeight="1" x14ac:dyDescent="0.4">
      <c r="A1866" s="21"/>
      <c r="B1866" s="29">
        <f t="shared" ref="B1866:B1929" si="30">ROW(A1857)</f>
        <v>1857</v>
      </c>
      <c r="C1866" s="30"/>
      <c r="D1866" s="29"/>
      <c r="E1866" s="283"/>
      <c r="F1866" s="31"/>
      <c r="G1866" s="29"/>
      <c r="H1866" s="29"/>
      <c r="I1866" s="21"/>
      <c r="J1866" s="21"/>
      <c r="K1866" s="21"/>
      <c r="L1866" s="21"/>
    </row>
    <row r="1867" spans="1:12" ht="17.25" customHeight="1" x14ac:dyDescent="0.4">
      <c r="A1867" s="21"/>
      <c r="B1867" s="29">
        <f t="shared" si="30"/>
        <v>1858</v>
      </c>
      <c r="C1867" s="30"/>
      <c r="D1867" s="29"/>
      <c r="E1867" s="283"/>
      <c r="F1867" s="31"/>
      <c r="G1867" s="29"/>
      <c r="H1867" s="29"/>
      <c r="I1867" s="21"/>
      <c r="J1867" s="21"/>
      <c r="K1867" s="21"/>
      <c r="L1867" s="21"/>
    </row>
    <row r="1868" spans="1:12" ht="17.25" customHeight="1" x14ac:dyDescent="0.4">
      <c r="A1868" s="21"/>
      <c r="B1868" s="29">
        <f t="shared" si="30"/>
        <v>1859</v>
      </c>
      <c r="C1868" s="30"/>
      <c r="D1868" s="29"/>
      <c r="E1868" s="283"/>
      <c r="F1868" s="31"/>
      <c r="G1868" s="29"/>
      <c r="H1868" s="29"/>
      <c r="I1868" s="21"/>
      <c r="J1868" s="21"/>
      <c r="K1868" s="21"/>
      <c r="L1868" s="21"/>
    </row>
    <row r="1869" spans="1:12" ht="17.25" customHeight="1" x14ac:dyDescent="0.4">
      <c r="A1869" s="21"/>
      <c r="B1869" s="29">
        <f t="shared" si="30"/>
        <v>1860</v>
      </c>
      <c r="C1869" s="30"/>
      <c r="D1869" s="29"/>
      <c r="E1869" s="283"/>
      <c r="F1869" s="31"/>
      <c r="G1869" s="29"/>
      <c r="H1869" s="29"/>
      <c r="I1869" s="21"/>
      <c r="J1869" s="21"/>
      <c r="K1869" s="21"/>
      <c r="L1869" s="21"/>
    </row>
    <row r="1870" spans="1:12" ht="17.25" customHeight="1" x14ac:dyDescent="0.4">
      <c r="A1870" s="21"/>
      <c r="B1870" s="29">
        <f t="shared" si="30"/>
        <v>1861</v>
      </c>
      <c r="C1870" s="30"/>
      <c r="D1870" s="29"/>
      <c r="E1870" s="283"/>
      <c r="F1870" s="31"/>
      <c r="G1870" s="29"/>
      <c r="H1870" s="29"/>
      <c r="I1870" s="21"/>
      <c r="J1870" s="21"/>
      <c r="K1870" s="21"/>
      <c r="L1870" s="21"/>
    </row>
    <row r="1871" spans="1:12" ht="17.25" customHeight="1" x14ac:dyDescent="0.4">
      <c r="A1871" s="21"/>
      <c r="B1871" s="29">
        <f t="shared" si="30"/>
        <v>1862</v>
      </c>
      <c r="C1871" s="30"/>
      <c r="D1871" s="29"/>
      <c r="E1871" s="283"/>
      <c r="F1871" s="31"/>
      <c r="G1871" s="29"/>
      <c r="H1871" s="29"/>
      <c r="I1871" s="21"/>
      <c r="J1871" s="21"/>
      <c r="K1871" s="21"/>
      <c r="L1871" s="21"/>
    </row>
    <row r="1872" spans="1:12" ht="17.25" customHeight="1" x14ac:dyDescent="0.4">
      <c r="A1872" s="21"/>
      <c r="B1872" s="29">
        <f t="shared" si="30"/>
        <v>1863</v>
      </c>
      <c r="C1872" s="30"/>
      <c r="D1872" s="29"/>
      <c r="E1872" s="283"/>
      <c r="F1872" s="31"/>
      <c r="G1872" s="29"/>
      <c r="H1872" s="29"/>
      <c r="I1872" s="21"/>
      <c r="J1872" s="21"/>
      <c r="K1872" s="21"/>
      <c r="L1872" s="21"/>
    </row>
    <row r="1873" spans="1:12" ht="17.25" customHeight="1" x14ac:dyDescent="0.4">
      <c r="A1873" s="21"/>
      <c r="B1873" s="29">
        <f t="shared" si="30"/>
        <v>1864</v>
      </c>
      <c r="C1873" s="30"/>
      <c r="D1873" s="29"/>
      <c r="E1873" s="283"/>
      <c r="F1873" s="31"/>
      <c r="G1873" s="29"/>
      <c r="H1873" s="29"/>
      <c r="I1873" s="21"/>
      <c r="J1873" s="21"/>
      <c r="K1873" s="21"/>
      <c r="L1873" s="21"/>
    </row>
    <row r="1874" spans="1:12" ht="17.25" customHeight="1" x14ac:dyDescent="0.4">
      <c r="A1874" s="21"/>
      <c r="B1874" s="29">
        <f t="shared" si="30"/>
        <v>1865</v>
      </c>
      <c r="C1874" s="30"/>
      <c r="D1874" s="29"/>
      <c r="E1874" s="283"/>
      <c r="F1874" s="31"/>
      <c r="G1874" s="29"/>
      <c r="H1874" s="29"/>
      <c r="I1874" s="21"/>
      <c r="J1874" s="21"/>
      <c r="K1874" s="21"/>
      <c r="L1874" s="21"/>
    </row>
    <row r="1875" spans="1:12" ht="17.25" customHeight="1" x14ac:dyDescent="0.4">
      <c r="A1875" s="21"/>
      <c r="B1875" s="29">
        <f t="shared" si="30"/>
        <v>1866</v>
      </c>
      <c r="C1875" s="30"/>
      <c r="D1875" s="29"/>
      <c r="E1875" s="283"/>
      <c r="F1875" s="31"/>
      <c r="G1875" s="29"/>
      <c r="H1875" s="29"/>
      <c r="I1875" s="21"/>
      <c r="J1875" s="21"/>
      <c r="K1875" s="21"/>
      <c r="L1875" s="21"/>
    </row>
    <row r="1876" spans="1:12" ht="17.25" customHeight="1" x14ac:dyDescent="0.4">
      <c r="A1876" s="21"/>
      <c r="B1876" s="29">
        <f t="shared" si="30"/>
        <v>1867</v>
      </c>
      <c r="C1876" s="30"/>
      <c r="D1876" s="29"/>
      <c r="E1876" s="283"/>
      <c r="F1876" s="31"/>
      <c r="G1876" s="29"/>
      <c r="H1876" s="29"/>
      <c r="I1876" s="21"/>
      <c r="J1876" s="21"/>
      <c r="K1876" s="21"/>
      <c r="L1876" s="21"/>
    </row>
    <row r="1877" spans="1:12" ht="17.25" customHeight="1" x14ac:dyDescent="0.4">
      <c r="A1877" s="21"/>
      <c r="B1877" s="29">
        <f t="shared" si="30"/>
        <v>1868</v>
      </c>
      <c r="C1877" s="30"/>
      <c r="D1877" s="29"/>
      <c r="E1877" s="283"/>
      <c r="F1877" s="31"/>
      <c r="G1877" s="29"/>
      <c r="H1877" s="29"/>
      <c r="I1877" s="21"/>
      <c r="J1877" s="21"/>
      <c r="K1877" s="21"/>
      <c r="L1877" s="21"/>
    </row>
    <row r="1878" spans="1:12" ht="17.25" customHeight="1" x14ac:dyDescent="0.4">
      <c r="A1878" s="21"/>
      <c r="B1878" s="29">
        <f t="shared" si="30"/>
        <v>1869</v>
      </c>
      <c r="C1878" s="30"/>
      <c r="D1878" s="29"/>
      <c r="E1878" s="283"/>
      <c r="F1878" s="31"/>
      <c r="G1878" s="29"/>
      <c r="H1878" s="29"/>
      <c r="I1878" s="21"/>
      <c r="J1878" s="21"/>
      <c r="K1878" s="21"/>
      <c r="L1878" s="21"/>
    </row>
    <row r="1879" spans="1:12" ht="17.25" customHeight="1" x14ac:dyDescent="0.4">
      <c r="A1879" s="21"/>
      <c r="B1879" s="29">
        <f t="shared" si="30"/>
        <v>1870</v>
      </c>
      <c r="C1879" s="30"/>
      <c r="D1879" s="29"/>
      <c r="E1879" s="283"/>
      <c r="F1879" s="31"/>
      <c r="G1879" s="29"/>
      <c r="H1879" s="29"/>
      <c r="I1879" s="21"/>
      <c r="J1879" s="21"/>
      <c r="K1879" s="21"/>
      <c r="L1879" s="21"/>
    </row>
    <row r="1880" spans="1:12" ht="17.25" customHeight="1" x14ac:dyDescent="0.4">
      <c r="A1880" s="21"/>
      <c r="B1880" s="29">
        <f t="shared" si="30"/>
        <v>1871</v>
      </c>
      <c r="C1880" s="30"/>
      <c r="D1880" s="29"/>
      <c r="E1880" s="283"/>
      <c r="F1880" s="31"/>
      <c r="G1880" s="29"/>
      <c r="H1880" s="29"/>
      <c r="I1880" s="21"/>
      <c r="J1880" s="21"/>
      <c r="K1880" s="21"/>
      <c r="L1880" s="21"/>
    </row>
    <row r="1881" spans="1:12" ht="17.25" customHeight="1" x14ac:dyDescent="0.4">
      <c r="A1881" s="21"/>
      <c r="B1881" s="29">
        <f t="shared" si="30"/>
        <v>1872</v>
      </c>
      <c r="C1881" s="30"/>
      <c r="D1881" s="29"/>
      <c r="E1881" s="283"/>
      <c r="F1881" s="31"/>
      <c r="G1881" s="29"/>
      <c r="H1881" s="29"/>
      <c r="I1881" s="21"/>
      <c r="J1881" s="21"/>
      <c r="K1881" s="21"/>
      <c r="L1881" s="21"/>
    </row>
    <row r="1882" spans="1:12" ht="17.25" customHeight="1" x14ac:dyDescent="0.4">
      <c r="A1882" s="21"/>
      <c r="B1882" s="29">
        <f t="shared" si="30"/>
        <v>1873</v>
      </c>
      <c r="C1882" s="30"/>
      <c r="D1882" s="29"/>
      <c r="E1882" s="283"/>
      <c r="F1882" s="31"/>
      <c r="G1882" s="29"/>
      <c r="H1882" s="29"/>
      <c r="I1882" s="21"/>
      <c r="J1882" s="21"/>
      <c r="K1882" s="21"/>
      <c r="L1882" s="21"/>
    </row>
    <row r="1883" spans="1:12" ht="17.25" customHeight="1" x14ac:dyDescent="0.4">
      <c r="A1883" s="21"/>
      <c r="B1883" s="29">
        <f t="shared" si="30"/>
        <v>1874</v>
      </c>
      <c r="C1883" s="30"/>
      <c r="D1883" s="29"/>
      <c r="E1883" s="283"/>
      <c r="F1883" s="31"/>
      <c r="G1883" s="29"/>
      <c r="H1883" s="29"/>
      <c r="I1883" s="21"/>
      <c r="J1883" s="21"/>
      <c r="K1883" s="21"/>
      <c r="L1883" s="21"/>
    </row>
    <row r="1884" spans="1:12" ht="17.25" customHeight="1" x14ac:dyDescent="0.4">
      <c r="A1884" s="21"/>
      <c r="B1884" s="29">
        <f t="shared" si="30"/>
        <v>1875</v>
      </c>
      <c r="C1884" s="30"/>
      <c r="D1884" s="29"/>
      <c r="E1884" s="283"/>
      <c r="F1884" s="31"/>
      <c r="G1884" s="29"/>
      <c r="H1884" s="29"/>
      <c r="I1884" s="21"/>
      <c r="J1884" s="21"/>
      <c r="K1884" s="21"/>
      <c r="L1884" s="21"/>
    </row>
    <row r="1885" spans="1:12" ht="17.25" customHeight="1" x14ac:dyDescent="0.4">
      <c r="A1885" s="21"/>
      <c r="B1885" s="29">
        <f t="shared" si="30"/>
        <v>1876</v>
      </c>
      <c r="C1885" s="30"/>
      <c r="D1885" s="29"/>
      <c r="E1885" s="283"/>
      <c r="F1885" s="31"/>
      <c r="G1885" s="29"/>
      <c r="H1885" s="29"/>
      <c r="I1885" s="21"/>
      <c r="J1885" s="21"/>
      <c r="K1885" s="21"/>
      <c r="L1885" s="21"/>
    </row>
    <row r="1886" spans="1:12" ht="17.25" customHeight="1" x14ac:dyDescent="0.4">
      <c r="A1886" s="21"/>
      <c r="B1886" s="29">
        <f t="shared" si="30"/>
        <v>1877</v>
      </c>
      <c r="C1886" s="30"/>
      <c r="D1886" s="29"/>
      <c r="E1886" s="283"/>
      <c r="F1886" s="31"/>
      <c r="G1886" s="29"/>
      <c r="H1886" s="29"/>
      <c r="I1886" s="21"/>
      <c r="J1886" s="21"/>
      <c r="K1886" s="21"/>
      <c r="L1886" s="21"/>
    </row>
    <row r="1887" spans="1:12" ht="17.25" customHeight="1" x14ac:dyDescent="0.4">
      <c r="A1887" s="21"/>
      <c r="B1887" s="29">
        <f t="shared" si="30"/>
        <v>1878</v>
      </c>
      <c r="C1887" s="30"/>
      <c r="D1887" s="29"/>
      <c r="E1887" s="283"/>
      <c r="F1887" s="31"/>
      <c r="G1887" s="29"/>
      <c r="H1887" s="29"/>
      <c r="I1887" s="21"/>
      <c r="J1887" s="21"/>
      <c r="K1887" s="21"/>
      <c r="L1887" s="21"/>
    </row>
    <row r="1888" spans="1:12" ht="17.25" customHeight="1" x14ac:dyDescent="0.4">
      <c r="A1888" s="21"/>
      <c r="B1888" s="29">
        <f t="shared" si="30"/>
        <v>1879</v>
      </c>
      <c r="C1888" s="30"/>
      <c r="D1888" s="29"/>
      <c r="E1888" s="283"/>
      <c r="F1888" s="31"/>
      <c r="G1888" s="29"/>
      <c r="H1888" s="29"/>
      <c r="I1888" s="21"/>
      <c r="J1888" s="21"/>
      <c r="K1888" s="21"/>
      <c r="L1888" s="21"/>
    </row>
    <row r="1889" spans="1:12" ht="17.25" customHeight="1" x14ac:dyDescent="0.4">
      <c r="A1889" s="21"/>
      <c r="B1889" s="29">
        <f t="shared" si="30"/>
        <v>1880</v>
      </c>
      <c r="C1889" s="30"/>
      <c r="D1889" s="29"/>
      <c r="E1889" s="283"/>
      <c r="F1889" s="31"/>
      <c r="G1889" s="29"/>
      <c r="H1889" s="29"/>
      <c r="I1889" s="21"/>
      <c r="J1889" s="21"/>
      <c r="K1889" s="21"/>
      <c r="L1889" s="21"/>
    </row>
    <row r="1890" spans="1:12" ht="17.25" customHeight="1" x14ac:dyDescent="0.4">
      <c r="A1890" s="21"/>
      <c r="B1890" s="29">
        <f t="shared" si="30"/>
        <v>1881</v>
      </c>
      <c r="C1890" s="30"/>
      <c r="D1890" s="29"/>
      <c r="E1890" s="283"/>
      <c r="F1890" s="31"/>
      <c r="G1890" s="29"/>
      <c r="H1890" s="29"/>
      <c r="I1890" s="21"/>
      <c r="J1890" s="21"/>
      <c r="K1890" s="21"/>
      <c r="L1890" s="21"/>
    </row>
    <row r="1891" spans="1:12" ht="17.25" customHeight="1" x14ac:dyDescent="0.4">
      <c r="A1891" s="21"/>
      <c r="B1891" s="29">
        <f t="shared" si="30"/>
        <v>1882</v>
      </c>
      <c r="C1891" s="30"/>
      <c r="D1891" s="29"/>
      <c r="E1891" s="283"/>
      <c r="F1891" s="31"/>
      <c r="G1891" s="29"/>
      <c r="H1891" s="29"/>
      <c r="I1891" s="21"/>
      <c r="J1891" s="21"/>
      <c r="K1891" s="21"/>
      <c r="L1891" s="21"/>
    </row>
    <row r="1892" spans="1:12" ht="17.25" customHeight="1" x14ac:dyDescent="0.4">
      <c r="A1892" s="21"/>
      <c r="B1892" s="29">
        <f t="shared" si="30"/>
        <v>1883</v>
      </c>
      <c r="C1892" s="30"/>
      <c r="D1892" s="29"/>
      <c r="E1892" s="283"/>
      <c r="F1892" s="31"/>
      <c r="G1892" s="29"/>
      <c r="H1892" s="29"/>
      <c r="I1892" s="21"/>
      <c r="J1892" s="21"/>
      <c r="K1892" s="21"/>
      <c r="L1892" s="21"/>
    </row>
    <row r="1893" spans="1:12" ht="17.25" customHeight="1" x14ac:dyDescent="0.4">
      <c r="A1893" s="21"/>
      <c r="B1893" s="29">
        <f t="shared" si="30"/>
        <v>1884</v>
      </c>
      <c r="C1893" s="30"/>
      <c r="D1893" s="29"/>
      <c r="E1893" s="283"/>
      <c r="F1893" s="31"/>
      <c r="G1893" s="29"/>
      <c r="H1893" s="29"/>
      <c r="I1893" s="21"/>
      <c r="J1893" s="21"/>
      <c r="K1893" s="21"/>
      <c r="L1893" s="21"/>
    </row>
    <row r="1894" spans="1:12" ht="17.25" customHeight="1" x14ac:dyDescent="0.4">
      <c r="A1894" s="21"/>
      <c r="B1894" s="29">
        <f t="shared" si="30"/>
        <v>1885</v>
      </c>
      <c r="C1894" s="30"/>
      <c r="D1894" s="29"/>
      <c r="E1894" s="283"/>
      <c r="F1894" s="31"/>
      <c r="G1894" s="29"/>
      <c r="H1894" s="29"/>
      <c r="I1894" s="21"/>
      <c r="J1894" s="21"/>
      <c r="K1894" s="21"/>
      <c r="L1894" s="21"/>
    </row>
    <row r="1895" spans="1:12" ht="17.25" customHeight="1" x14ac:dyDescent="0.4">
      <c r="A1895" s="21"/>
      <c r="B1895" s="29">
        <f t="shared" si="30"/>
        <v>1886</v>
      </c>
      <c r="C1895" s="30"/>
      <c r="D1895" s="29"/>
      <c r="E1895" s="283"/>
      <c r="F1895" s="31"/>
      <c r="G1895" s="29"/>
      <c r="H1895" s="29"/>
      <c r="I1895" s="21"/>
      <c r="J1895" s="21"/>
      <c r="K1895" s="21"/>
      <c r="L1895" s="21"/>
    </row>
    <row r="1896" spans="1:12" ht="17.25" customHeight="1" x14ac:dyDescent="0.4">
      <c r="A1896" s="21"/>
      <c r="B1896" s="29">
        <f t="shared" si="30"/>
        <v>1887</v>
      </c>
      <c r="C1896" s="30"/>
      <c r="D1896" s="29"/>
      <c r="E1896" s="283"/>
      <c r="F1896" s="31"/>
      <c r="G1896" s="29"/>
      <c r="H1896" s="29"/>
      <c r="I1896" s="21"/>
      <c r="J1896" s="21"/>
      <c r="K1896" s="21"/>
      <c r="L1896" s="21"/>
    </row>
    <row r="1897" spans="1:12" ht="17.25" customHeight="1" x14ac:dyDescent="0.4">
      <c r="A1897" s="21"/>
      <c r="B1897" s="29">
        <f t="shared" si="30"/>
        <v>1888</v>
      </c>
      <c r="C1897" s="30"/>
      <c r="D1897" s="29"/>
      <c r="E1897" s="283"/>
      <c r="F1897" s="31"/>
      <c r="G1897" s="29"/>
      <c r="H1897" s="29"/>
      <c r="I1897" s="21"/>
      <c r="J1897" s="21"/>
      <c r="K1897" s="21"/>
      <c r="L1897" s="21"/>
    </row>
    <row r="1898" spans="1:12" ht="17.25" customHeight="1" x14ac:dyDescent="0.4">
      <c r="A1898" s="21"/>
      <c r="B1898" s="29">
        <f t="shared" si="30"/>
        <v>1889</v>
      </c>
      <c r="C1898" s="30"/>
      <c r="D1898" s="29"/>
      <c r="E1898" s="283"/>
      <c r="F1898" s="31"/>
      <c r="G1898" s="29"/>
      <c r="H1898" s="29"/>
      <c r="I1898" s="21"/>
      <c r="J1898" s="21"/>
      <c r="K1898" s="21"/>
      <c r="L1898" s="21"/>
    </row>
    <row r="1899" spans="1:12" ht="17.25" customHeight="1" x14ac:dyDescent="0.4">
      <c r="A1899" s="21"/>
      <c r="B1899" s="29">
        <f t="shared" si="30"/>
        <v>1890</v>
      </c>
      <c r="C1899" s="30"/>
      <c r="D1899" s="29"/>
      <c r="E1899" s="283"/>
      <c r="F1899" s="31"/>
      <c r="G1899" s="29"/>
      <c r="H1899" s="29"/>
      <c r="I1899" s="21"/>
      <c r="J1899" s="21"/>
      <c r="K1899" s="21"/>
      <c r="L1899" s="21"/>
    </row>
    <row r="1900" spans="1:12" ht="17.25" customHeight="1" x14ac:dyDescent="0.4">
      <c r="A1900" s="21"/>
      <c r="B1900" s="29">
        <f t="shared" si="30"/>
        <v>1891</v>
      </c>
      <c r="C1900" s="30"/>
      <c r="D1900" s="29"/>
      <c r="E1900" s="283"/>
      <c r="F1900" s="31"/>
      <c r="G1900" s="29"/>
      <c r="H1900" s="29"/>
      <c r="I1900" s="21"/>
      <c r="J1900" s="21"/>
      <c r="K1900" s="21"/>
      <c r="L1900" s="21"/>
    </row>
    <row r="1901" spans="1:12" ht="17.25" customHeight="1" x14ac:dyDescent="0.4">
      <c r="A1901" s="21"/>
      <c r="B1901" s="29">
        <f t="shared" si="30"/>
        <v>1892</v>
      </c>
      <c r="C1901" s="30"/>
      <c r="D1901" s="29"/>
      <c r="E1901" s="283"/>
      <c r="F1901" s="31"/>
      <c r="G1901" s="29"/>
      <c r="H1901" s="29"/>
      <c r="I1901" s="21"/>
      <c r="J1901" s="21"/>
      <c r="K1901" s="21"/>
      <c r="L1901" s="21"/>
    </row>
    <row r="1902" spans="1:12" ht="17.25" customHeight="1" x14ac:dyDescent="0.4">
      <c r="A1902" s="21"/>
      <c r="B1902" s="29">
        <f t="shared" si="30"/>
        <v>1893</v>
      </c>
      <c r="C1902" s="30"/>
      <c r="D1902" s="29"/>
      <c r="E1902" s="283"/>
      <c r="F1902" s="31"/>
      <c r="G1902" s="29"/>
      <c r="H1902" s="29"/>
      <c r="I1902" s="21"/>
      <c r="J1902" s="21"/>
      <c r="K1902" s="21"/>
      <c r="L1902" s="21"/>
    </row>
    <row r="1903" spans="1:12" ht="17.25" customHeight="1" x14ac:dyDescent="0.4">
      <c r="A1903" s="21"/>
      <c r="B1903" s="29">
        <f t="shared" si="30"/>
        <v>1894</v>
      </c>
      <c r="C1903" s="30"/>
      <c r="D1903" s="29"/>
      <c r="E1903" s="283"/>
      <c r="F1903" s="31"/>
      <c r="G1903" s="29"/>
      <c r="H1903" s="29"/>
      <c r="I1903" s="21"/>
      <c r="J1903" s="21"/>
      <c r="K1903" s="21"/>
      <c r="L1903" s="21"/>
    </row>
    <row r="1904" spans="1:12" ht="17.25" customHeight="1" x14ac:dyDescent="0.4">
      <c r="A1904" s="21"/>
      <c r="B1904" s="29">
        <f t="shared" si="30"/>
        <v>1895</v>
      </c>
      <c r="C1904" s="30"/>
      <c r="D1904" s="29"/>
      <c r="E1904" s="283"/>
      <c r="F1904" s="31"/>
      <c r="G1904" s="29"/>
      <c r="H1904" s="29"/>
      <c r="I1904" s="21"/>
      <c r="J1904" s="21"/>
      <c r="K1904" s="21"/>
      <c r="L1904" s="21"/>
    </row>
    <row r="1905" spans="1:12" ht="17.25" customHeight="1" x14ac:dyDescent="0.4">
      <c r="A1905" s="21"/>
      <c r="B1905" s="29">
        <f t="shared" si="30"/>
        <v>1896</v>
      </c>
      <c r="C1905" s="30"/>
      <c r="D1905" s="29"/>
      <c r="E1905" s="283"/>
      <c r="F1905" s="31"/>
      <c r="G1905" s="29"/>
      <c r="H1905" s="29"/>
      <c r="I1905" s="21"/>
      <c r="J1905" s="21"/>
      <c r="K1905" s="21"/>
      <c r="L1905" s="21"/>
    </row>
    <row r="1906" spans="1:12" ht="17.25" customHeight="1" x14ac:dyDescent="0.4">
      <c r="A1906" s="21"/>
      <c r="B1906" s="29">
        <f t="shared" si="30"/>
        <v>1897</v>
      </c>
      <c r="C1906" s="30"/>
      <c r="D1906" s="29"/>
      <c r="E1906" s="283"/>
      <c r="F1906" s="31"/>
      <c r="G1906" s="29"/>
      <c r="H1906" s="29"/>
      <c r="I1906" s="21"/>
      <c r="J1906" s="21"/>
      <c r="K1906" s="21"/>
      <c r="L1906" s="21"/>
    </row>
    <row r="1907" spans="1:12" ht="17.25" customHeight="1" x14ac:dyDescent="0.4">
      <c r="A1907" s="21"/>
      <c r="B1907" s="29">
        <f t="shared" si="30"/>
        <v>1898</v>
      </c>
      <c r="C1907" s="30"/>
      <c r="D1907" s="29"/>
      <c r="E1907" s="283"/>
      <c r="F1907" s="31"/>
      <c r="G1907" s="29"/>
      <c r="H1907" s="29"/>
      <c r="I1907" s="21"/>
      <c r="J1907" s="21"/>
      <c r="K1907" s="21"/>
      <c r="L1907" s="21"/>
    </row>
    <row r="1908" spans="1:12" ht="17.25" customHeight="1" x14ac:dyDescent="0.4">
      <c r="A1908" s="21"/>
      <c r="B1908" s="29">
        <f t="shared" si="30"/>
        <v>1899</v>
      </c>
      <c r="C1908" s="30"/>
      <c r="D1908" s="29"/>
      <c r="E1908" s="283"/>
      <c r="F1908" s="31"/>
      <c r="G1908" s="29"/>
      <c r="H1908" s="29"/>
      <c r="I1908" s="21"/>
      <c r="J1908" s="21"/>
      <c r="K1908" s="21"/>
      <c r="L1908" s="21"/>
    </row>
    <row r="1909" spans="1:12" ht="17.25" customHeight="1" x14ac:dyDescent="0.4">
      <c r="A1909" s="21"/>
      <c r="B1909" s="29">
        <f t="shared" si="30"/>
        <v>1900</v>
      </c>
      <c r="C1909" s="30"/>
      <c r="D1909" s="29"/>
      <c r="E1909" s="283"/>
      <c r="F1909" s="31"/>
      <c r="G1909" s="29"/>
      <c r="H1909" s="29"/>
      <c r="I1909" s="21"/>
      <c r="J1909" s="21"/>
      <c r="K1909" s="21"/>
      <c r="L1909" s="21"/>
    </row>
    <row r="1910" spans="1:12" ht="17.25" customHeight="1" x14ac:dyDescent="0.4">
      <c r="A1910" s="21"/>
      <c r="B1910" s="29">
        <f t="shared" si="30"/>
        <v>1901</v>
      </c>
      <c r="C1910" s="30"/>
      <c r="D1910" s="29"/>
      <c r="E1910" s="283"/>
      <c r="F1910" s="31"/>
      <c r="G1910" s="29"/>
      <c r="H1910" s="29"/>
      <c r="I1910" s="21"/>
      <c r="J1910" s="21"/>
      <c r="K1910" s="21"/>
      <c r="L1910" s="21"/>
    </row>
    <row r="1911" spans="1:12" ht="17.25" customHeight="1" x14ac:dyDescent="0.4">
      <c r="A1911" s="21"/>
      <c r="B1911" s="29">
        <f t="shared" si="30"/>
        <v>1902</v>
      </c>
      <c r="C1911" s="30"/>
      <c r="D1911" s="29"/>
      <c r="E1911" s="283"/>
      <c r="F1911" s="31"/>
      <c r="G1911" s="29"/>
      <c r="H1911" s="29"/>
      <c r="I1911" s="21"/>
      <c r="J1911" s="21"/>
      <c r="K1911" s="21"/>
      <c r="L1911" s="21"/>
    </row>
    <row r="1912" spans="1:12" ht="17.25" customHeight="1" x14ac:dyDescent="0.4">
      <c r="A1912" s="21"/>
      <c r="B1912" s="29">
        <f t="shared" si="30"/>
        <v>1903</v>
      </c>
      <c r="C1912" s="30"/>
      <c r="D1912" s="29"/>
      <c r="E1912" s="283"/>
      <c r="F1912" s="31"/>
      <c r="G1912" s="29"/>
      <c r="H1912" s="29"/>
      <c r="I1912" s="21"/>
      <c r="J1912" s="21"/>
      <c r="K1912" s="21"/>
      <c r="L1912" s="21"/>
    </row>
    <row r="1913" spans="1:12" ht="17.25" customHeight="1" x14ac:dyDescent="0.4">
      <c r="A1913" s="21"/>
      <c r="B1913" s="29">
        <f t="shared" si="30"/>
        <v>1904</v>
      </c>
      <c r="C1913" s="30"/>
      <c r="D1913" s="29"/>
      <c r="E1913" s="283"/>
      <c r="F1913" s="31"/>
      <c r="G1913" s="29"/>
      <c r="H1913" s="29"/>
      <c r="I1913" s="21"/>
      <c r="J1913" s="21"/>
      <c r="K1913" s="21"/>
      <c r="L1913" s="21"/>
    </row>
    <row r="1914" spans="1:12" ht="17.25" customHeight="1" x14ac:dyDescent="0.4">
      <c r="A1914" s="21"/>
      <c r="B1914" s="29">
        <f t="shared" si="30"/>
        <v>1905</v>
      </c>
      <c r="C1914" s="30"/>
      <c r="D1914" s="29"/>
      <c r="E1914" s="283"/>
      <c r="F1914" s="31"/>
      <c r="G1914" s="29"/>
      <c r="H1914" s="29"/>
      <c r="I1914" s="21"/>
      <c r="J1914" s="21"/>
      <c r="K1914" s="21"/>
      <c r="L1914" s="21"/>
    </row>
    <row r="1915" spans="1:12" ht="17.25" customHeight="1" x14ac:dyDescent="0.4">
      <c r="A1915" s="21"/>
      <c r="B1915" s="29">
        <f t="shared" si="30"/>
        <v>1906</v>
      </c>
      <c r="C1915" s="30"/>
      <c r="D1915" s="29"/>
      <c r="E1915" s="283"/>
      <c r="F1915" s="31"/>
      <c r="G1915" s="29"/>
      <c r="H1915" s="29"/>
      <c r="I1915" s="21"/>
      <c r="J1915" s="21"/>
      <c r="K1915" s="21"/>
      <c r="L1915" s="21"/>
    </row>
    <row r="1916" spans="1:12" ht="17.25" customHeight="1" x14ac:dyDescent="0.4">
      <c r="A1916" s="21"/>
      <c r="B1916" s="29">
        <f t="shared" si="30"/>
        <v>1907</v>
      </c>
      <c r="C1916" s="30"/>
      <c r="D1916" s="29"/>
      <c r="E1916" s="283"/>
      <c r="F1916" s="31"/>
      <c r="G1916" s="29"/>
      <c r="H1916" s="29"/>
      <c r="I1916" s="21"/>
      <c r="J1916" s="21"/>
      <c r="K1916" s="21"/>
      <c r="L1916" s="21"/>
    </row>
    <row r="1917" spans="1:12" ht="17.25" customHeight="1" x14ac:dyDescent="0.4">
      <c r="A1917" s="21"/>
      <c r="B1917" s="29">
        <f t="shared" si="30"/>
        <v>1908</v>
      </c>
      <c r="C1917" s="30"/>
      <c r="D1917" s="29"/>
      <c r="E1917" s="283"/>
      <c r="F1917" s="31"/>
      <c r="G1917" s="29"/>
      <c r="H1917" s="29"/>
      <c r="I1917" s="21"/>
      <c r="J1917" s="21"/>
      <c r="K1917" s="21"/>
      <c r="L1917" s="21"/>
    </row>
    <row r="1918" spans="1:12" ht="17.25" customHeight="1" x14ac:dyDescent="0.4">
      <c r="A1918" s="21"/>
      <c r="B1918" s="29">
        <f t="shared" si="30"/>
        <v>1909</v>
      </c>
      <c r="C1918" s="30"/>
      <c r="D1918" s="29"/>
      <c r="E1918" s="283"/>
      <c r="F1918" s="31"/>
      <c r="G1918" s="29"/>
      <c r="H1918" s="29"/>
      <c r="I1918" s="21"/>
      <c r="J1918" s="21"/>
      <c r="K1918" s="21"/>
      <c r="L1918" s="21"/>
    </row>
    <row r="1919" spans="1:12" ht="17.25" customHeight="1" x14ac:dyDescent="0.4">
      <c r="A1919" s="21"/>
      <c r="B1919" s="29">
        <f t="shared" si="30"/>
        <v>1910</v>
      </c>
      <c r="C1919" s="30"/>
      <c r="D1919" s="29"/>
      <c r="E1919" s="283"/>
      <c r="F1919" s="31"/>
      <c r="G1919" s="29"/>
      <c r="H1919" s="29"/>
      <c r="I1919" s="21"/>
      <c r="J1919" s="21"/>
      <c r="K1919" s="21"/>
      <c r="L1919" s="21"/>
    </row>
    <row r="1920" spans="1:12" ht="17.25" customHeight="1" x14ac:dyDescent="0.4">
      <c r="A1920" s="21"/>
      <c r="B1920" s="29">
        <f t="shared" si="30"/>
        <v>1911</v>
      </c>
      <c r="C1920" s="30"/>
      <c r="D1920" s="29"/>
      <c r="E1920" s="283"/>
      <c r="F1920" s="31"/>
      <c r="G1920" s="29"/>
      <c r="H1920" s="29"/>
      <c r="I1920" s="21"/>
      <c r="J1920" s="21"/>
      <c r="K1920" s="21"/>
      <c r="L1920" s="21"/>
    </row>
    <row r="1921" spans="1:12" ht="17.25" customHeight="1" x14ac:dyDescent="0.4">
      <c r="A1921" s="21"/>
      <c r="B1921" s="29">
        <f t="shared" si="30"/>
        <v>1912</v>
      </c>
      <c r="C1921" s="30"/>
      <c r="D1921" s="29"/>
      <c r="E1921" s="283"/>
      <c r="F1921" s="31"/>
      <c r="G1921" s="29"/>
      <c r="H1921" s="29"/>
      <c r="I1921" s="21"/>
      <c r="J1921" s="21"/>
      <c r="K1921" s="21"/>
      <c r="L1921" s="21"/>
    </row>
    <row r="1922" spans="1:12" ht="17.25" customHeight="1" x14ac:dyDescent="0.4">
      <c r="A1922" s="21"/>
      <c r="B1922" s="29">
        <f t="shared" si="30"/>
        <v>1913</v>
      </c>
      <c r="C1922" s="30"/>
      <c r="D1922" s="29"/>
      <c r="E1922" s="283"/>
      <c r="F1922" s="31"/>
      <c r="G1922" s="29"/>
      <c r="H1922" s="29"/>
      <c r="I1922" s="21"/>
      <c r="J1922" s="21"/>
      <c r="K1922" s="21"/>
      <c r="L1922" s="21"/>
    </row>
    <row r="1923" spans="1:12" ht="17.25" customHeight="1" x14ac:dyDescent="0.4">
      <c r="A1923" s="21"/>
      <c r="B1923" s="29">
        <f t="shared" si="30"/>
        <v>1914</v>
      </c>
      <c r="C1923" s="30"/>
      <c r="D1923" s="29"/>
      <c r="E1923" s="283"/>
      <c r="F1923" s="31"/>
      <c r="G1923" s="29"/>
      <c r="H1923" s="29"/>
      <c r="I1923" s="21"/>
      <c r="J1923" s="21"/>
      <c r="K1923" s="21"/>
      <c r="L1923" s="21"/>
    </row>
    <row r="1924" spans="1:12" ht="17.25" customHeight="1" x14ac:dyDescent="0.4">
      <c r="A1924" s="21"/>
      <c r="B1924" s="29">
        <f t="shared" si="30"/>
        <v>1915</v>
      </c>
      <c r="C1924" s="30"/>
      <c r="D1924" s="29"/>
      <c r="E1924" s="283"/>
      <c r="F1924" s="31"/>
      <c r="G1924" s="29"/>
      <c r="H1924" s="29"/>
      <c r="I1924" s="21"/>
      <c r="J1924" s="21"/>
      <c r="K1924" s="21"/>
      <c r="L1924" s="21"/>
    </row>
    <row r="1925" spans="1:12" ht="17.25" customHeight="1" x14ac:dyDescent="0.4">
      <c r="A1925" s="21"/>
      <c r="B1925" s="29">
        <f t="shared" si="30"/>
        <v>1916</v>
      </c>
      <c r="C1925" s="30"/>
      <c r="D1925" s="29"/>
      <c r="E1925" s="283"/>
      <c r="F1925" s="31"/>
      <c r="G1925" s="29"/>
      <c r="H1925" s="29"/>
      <c r="I1925" s="21"/>
      <c r="J1925" s="21"/>
      <c r="K1925" s="21"/>
      <c r="L1925" s="21"/>
    </row>
    <row r="1926" spans="1:12" ht="17.25" customHeight="1" x14ac:dyDescent="0.4">
      <c r="A1926" s="21"/>
      <c r="B1926" s="29">
        <f t="shared" si="30"/>
        <v>1917</v>
      </c>
      <c r="C1926" s="30"/>
      <c r="D1926" s="29"/>
      <c r="E1926" s="283"/>
      <c r="F1926" s="31"/>
      <c r="G1926" s="29"/>
      <c r="H1926" s="29"/>
      <c r="I1926" s="21"/>
      <c r="J1926" s="21"/>
      <c r="K1926" s="21"/>
      <c r="L1926" s="21"/>
    </row>
    <row r="1927" spans="1:12" ht="17.25" customHeight="1" x14ac:dyDescent="0.4">
      <c r="A1927" s="21"/>
      <c r="B1927" s="29">
        <f t="shared" si="30"/>
        <v>1918</v>
      </c>
      <c r="C1927" s="30"/>
      <c r="D1927" s="29"/>
      <c r="E1927" s="283"/>
      <c r="F1927" s="31"/>
      <c r="G1927" s="29"/>
      <c r="H1927" s="29"/>
      <c r="I1927" s="21"/>
      <c r="J1927" s="21"/>
      <c r="K1927" s="21"/>
      <c r="L1927" s="21"/>
    </row>
    <row r="1928" spans="1:12" ht="17.25" customHeight="1" x14ac:dyDescent="0.4">
      <c r="A1928" s="21"/>
      <c r="B1928" s="29">
        <f t="shared" si="30"/>
        <v>1919</v>
      </c>
      <c r="C1928" s="30"/>
      <c r="D1928" s="29"/>
      <c r="E1928" s="283"/>
      <c r="F1928" s="31"/>
      <c r="G1928" s="29"/>
      <c r="H1928" s="29"/>
      <c r="I1928" s="21"/>
      <c r="J1928" s="21"/>
      <c r="K1928" s="21"/>
      <c r="L1928" s="21"/>
    </row>
    <row r="1929" spans="1:12" ht="17.25" customHeight="1" x14ac:dyDescent="0.4">
      <c r="A1929" s="21"/>
      <c r="B1929" s="29">
        <f t="shared" si="30"/>
        <v>1920</v>
      </c>
      <c r="C1929" s="30"/>
      <c r="D1929" s="29"/>
      <c r="E1929" s="283"/>
      <c r="F1929" s="31"/>
      <c r="G1929" s="29"/>
      <c r="H1929" s="29"/>
      <c r="I1929" s="21"/>
      <c r="J1929" s="21"/>
      <c r="K1929" s="21"/>
      <c r="L1929" s="21"/>
    </row>
    <row r="1930" spans="1:12" ht="17.25" customHeight="1" x14ac:dyDescent="0.4">
      <c r="A1930" s="21"/>
      <c r="B1930" s="29">
        <f t="shared" ref="B1930:B1993" si="31">ROW(A1921)</f>
        <v>1921</v>
      </c>
      <c r="C1930" s="30"/>
      <c r="D1930" s="29"/>
      <c r="E1930" s="283"/>
      <c r="F1930" s="31"/>
      <c r="G1930" s="29"/>
      <c r="H1930" s="29"/>
      <c r="I1930" s="21"/>
      <c r="J1930" s="21"/>
      <c r="K1930" s="21"/>
      <c r="L1930" s="21"/>
    </row>
    <row r="1931" spans="1:12" ht="17.25" customHeight="1" x14ac:dyDescent="0.4">
      <c r="A1931" s="21"/>
      <c r="B1931" s="29">
        <f t="shared" si="31"/>
        <v>1922</v>
      </c>
      <c r="C1931" s="30"/>
      <c r="D1931" s="29"/>
      <c r="E1931" s="283"/>
      <c r="F1931" s="31"/>
      <c r="G1931" s="29"/>
      <c r="H1931" s="29"/>
      <c r="I1931" s="21"/>
      <c r="J1931" s="21"/>
      <c r="K1931" s="21"/>
      <c r="L1931" s="21"/>
    </row>
    <row r="1932" spans="1:12" ht="17.25" customHeight="1" x14ac:dyDescent="0.4">
      <c r="A1932" s="21"/>
      <c r="B1932" s="29">
        <f t="shared" si="31"/>
        <v>1923</v>
      </c>
      <c r="C1932" s="30"/>
      <c r="D1932" s="29"/>
      <c r="E1932" s="283"/>
      <c r="F1932" s="31"/>
      <c r="G1932" s="29"/>
      <c r="H1932" s="29"/>
      <c r="I1932" s="21"/>
      <c r="J1932" s="21"/>
      <c r="K1932" s="21"/>
      <c r="L1932" s="21"/>
    </row>
    <row r="1933" spans="1:12" ht="17.25" customHeight="1" x14ac:dyDescent="0.4">
      <c r="A1933" s="21"/>
      <c r="B1933" s="29">
        <f t="shared" si="31"/>
        <v>1924</v>
      </c>
      <c r="C1933" s="30"/>
      <c r="D1933" s="29"/>
      <c r="E1933" s="283"/>
      <c r="F1933" s="31"/>
      <c r="G1933" s="29"/>
      <c r="H1933" s="29"/>
      <c r="I1933" s="21"/>
      <c r="J1933" s="21"/>
      <c r="K1933" s="21"/>
      <c r="L1933" s="21"/>
    </row>
    <row r="1934" spans="1:12" ht="17.25" customHeight="1" x14ac:dyDescent="0.4">
      <c r="A1934" s="21"/>
      <c r="B1934" s="29">
        <f t="shared" si="31"/>
        <v>1925</v>
      </c>
      <c r="C1934" s="30"/>
      <c r="D1934" s="29"/>
      <c r="E1934" s="283"/>
      <c r="F1934" s="31"/>
      <c r="G1934" s="29"/>
      <c r="H1934" s="29"/>
      <c r="I1934" s="21"/>
      <c r="J1934" s="21"/>
      <c r="K1934" s="21"/>
      <c r="L1934" s="21"/>
    </row>
    <row r="1935" spans="1:12" ht="17.25" customHeight="1" x14ac:dyDescent="0.4">
      <c r="A1935" s="21"/>
      <c r="B1935" s="29">
        <f t="shared" si="31"/>
        <v>1926</v>
      </c>
      <c r="C1935" s="30"/>
      <c r="D1935" s="29"/>
      <c r="E1935" s="283"/>
      <c r="F1935" s="31"/>
      <c r="G1935" s="29"/>
      <c r="H1935" s="29"/>
      <c r="I1935" s="21"/>
      <c r="J1935" s="21"/>
      <c r="K1935" s="21"/>
      <c r="L1935" s="21"/>
    </row>
    <row r="1936" spans="1:12" ht="17.25" customHeight="1" x14ac:dyDescent="0.4">
      <c r="A1936" s="21"/>
      <c r="B1936" s="29">
        <f t="shared" si="31"/>
        <v>1927</v>
      </c>
      <c r="C1936" s="30"/>
      <c r="D1936" s="29"/>
      <c r="E1936" s="283"/>
      <c r="F1936" s="31"/>
      <c r="G1936" s="29"/>
      <c r="H1936" s="29"/>
      <c r="I1936" s="21"/>
      <c r="J1936" s="21"/>
      <c r="K1936" s="21"/>
      <c r="L1936" s="21"/>
    </row>
    <row r="1937" spans="1:12" ht="17.25" customHeight="1" x14ac:dyDescent="0.4">
      <c r="A1937" s="21"/>
      <c r="B1937" s="29">
        <f t="shared" si="31"/>
        <v>1928</v>
      </c>
      <c r="C1937" s="30"/>
      <c r="D1937" s="29"/>
      <c r="E1937" s="283"/>
      <c r="F1937" s="31"/>
      <c r="G1937" s="29"/>
      <c r="H1937" s="29"/>
      <c r="I1937" s="21"/>
      <c r="J1937" s="21"/>
      <c r="K1937" s="21"/>
      <c r="L1937" s="21"/>
    </row>
    <row r="1938" spans="1:12" ht="17.25" customHeight="1" x14ac:dyDescent="0.4">
      <c r="A1938" s="21"/>
      <c r="B1938" s="29">
        <f t="shared" si="31"/>
        <v>1929</v>
      </c>
      <c r="C1938" s="30"/>
      <c r="D1938" s="29"/>
      <c r="E1938" s="283"/>
      <c r="F1938" s="31"/>
      <c r="G1938" s="29"/>
      <c r="H1938" s="29"/>
      <c r="I1938" s="21"/>
      <c r="J1938" s="21"/>
      <c r="K1938" s="21"/>
      <c r="L1938" s="21"/>
    </row>
    <row r="1939" spans="1:12" ht="17.25" customHeight="1" x14ac:dyDescent="0.4">
      <c r="A1939" s="21"/>
      <c r="B1939" s="29">
        <f t="shared" si="31"/>
        <v>1930</v>
      </c>
      <c r="C1939" s="30"/>
      <c r="D1939" s="29"/>
      <c r="E1939" s="283"/>
      <c r="F1939" s="31"/>
      <c r="G1939" s="29"/>
      <c r="H1939" s="29"/>
      <c r="I1939" s="21"/>
      <c r="J1939" s="21"/>
      <c r="K1939" s="21"/>
      <c r="L1939" s="21"/>
    </row>
    <row r="1940" spans="1:12" ht="17.25" customHeight="1" x14ac:dyDescent="0.4">
      <c r="A1940" s="21"/>
      <c r="B1940" s="29">
        <f t="shared" si="31"/>
        <v>1931</v>
      </c>
      <c r="C1940" s="30"/>
      <c r="D1940" s="29"/>
      <c r="E1940" s="283"/>
      <c r="F1940" s="31"/>
      <c r="G1940" s="29"/>
      <c r="H1940" s="29"/>
      <c r="I1940" s="21"/>
      <c r="J1940" s="21"/>
      <c r="K1940" s="21"/>
      <c r="L1940" s="21"/>
    </row>
    <row r="1941" spans="1:12" ht="17.25" customHeight="1" x14ac:dyDescent="0.4">
      <c r="A1941" s="21"/>
      <c r="B1941" s="29">
        <f t="shared" si="31"/>
        <v>1932</v>
      </c>
      <c r="C1941" s="30"/>
      <c r="D1941" s="29"/>
      <c r="E1941" s="283"/>
      <c r="F1941" s="31"/>
      <c r="G1941" s="29"/>
      <c r="H1941" s="29"/>
      <c r="I1941" s="21"/>
      <c r="J1941" s="21"/>
      <c r="K1941" s="21"/>
      <c r="L1941" s="21"/>
    </row>
    <row r="1942" spans="1:12" ht="17.25" customHeight="1" x14ac:dyDescent="0.4">
      <c r="A1942" s="21"/>
      <c r="B1942" s="29">
        <f t="shared" si="31"/>
        <v>1933</v>
      </c>
      <c r="C1942" s="30"/>
      <c r="D1942" s="29"/>
      <c r="E1942" s="283"/>
      <c r="F1942" s="31"/>
      <c r="G1942" s="29"/>
      <c r="H1942" s="29"/>
      <c r="I1942" s="21"/>
      <c r="J1942" s="21"/>
      <c r="K1942" s="21"/>
      <c r="L1942" s="21"/>
    </row>
    <row r="1943" spans="1:12" ht="17.25" customHeight="1" x14ac:dyDescent="0.4">
      <c r="A1943" s="21"/>
      <c r="B1943" s="29">
        <f t="shared" si="31"/>
        <v>1934</v>
      </c>
      <c r="C1943" s="30"/>
      <c r="D1943" s="29"/>
      <c r="E1943" s="283"/>
      <c r="F1943" s="31"/>
      <c r="G1943" s="29"/>
      <c r="H1943" s="29"/>
      <c r="I1943" s="21"/>
      <c r="J1943" s="21"/>
      <c r="K1943" s="21"/>
      <c r="L1943" s="21"/>
    </row>
    <row r="1944" spans="1:12" ht="17.25" customHeight="1" x14ac:dyDescent="0.4">
      <c r="A1944" s="21"/>
      <c r="B1944" s="29">
        <f t="shared" si="31"/>
        <v>1935</v>
      </c>
      <c r="C1944" s="30"/>
      <c r="D1944" s="29"/>
      <c r="E1944" s="283"/>
      <c r="F1944" s="31"/>
      <c r="G1944" s="29"/>
      <c r="H1944" s="29"/>
      <c r="I1944" s="21"/>
      <c r="J1944" s="21"/>
      <c r="K1944" s="21"/>
      <c r="L1944" s="21"/>
    </row>
    <row r="1945" spans="1:12" ht="17.25" customHeight="1" x14ac:dyDescent="0.4">
      <c r="A1945" s="21"/>
      <c r="B1945" s="29">
        <f t="shared" si="31"/>
        <v>1936</v>
      </c>
      <c r="C1945" s="30"/>
      <c r="D1945" s="29"/>
      <c r="E1945" s="283"/>
      <c r="F1945" s="31"/>
      <c r="G1945" s="29"/>
      <c r="H1945" s="29"/>
      <c r="I1945" s="21"/>
      <c r="J1945" s="21"/>
      <c r="K1945" s="21"/>
      <c r="L1945" s="21"/>
    </row>
    <row r="1946" spans="1:12" ht="17.25" customHeight="1" x14ac:dyDescent="0.4">
      <c r="A1946" s="21"/>
      <c r="B1946" s="29">
        <f t="shared" si="31"/>
        <v>1937</v>
      </c>
      <c r="C1946" s="30"/>
      <c r="D1946" s="29"/>
      <c r="E1946" s="283"/>
      <c r="F1946" s="31"/>
      <c r="G1946" s="29"/>
      <c r="H1946" s="29"/>
      <c r="I1946" s="21"/>
      <c r="J1946" s="21"/>
      <c r="K1946" s="21"/>
      <c r="L1946" s="21"/>
    </row>
    <row r="1947" spans="1:12" ht="17.25" customHeight="1" x14ac:dyDescent="0.4">
      <c r="A1947" s="21"/>
      <c r="B1947" s="29">
        <f t="shared" si="31"/>
        <v>1938</v>
      </c>
      <c r="C1947" s="30"/>
      <c r="D1947" s="29"/>
      <c r="E1947" s="283"/>
      <c r="F1947" s="31"/>
      <c r="G1947" s="29"/>
      <c r="H1947" s="29"/>
      <c r="I1947" s="21"/>
      <c r="J1947" s="21"/>
      <c r="K1947" s="21"/>
      <c r="L1947" s="21"/>
    </row>
    <row r="1948" spans="1:12" ht="17.25" customHeight="1" x14ac:dyDescent="0.4">
      <c r="A1948" s="21"/>
      <c r="B1948" s="29">
        <f t="shared" si="31"/>
        <v>1939</v>
      </c>
      <c r="C1948" s="30"/>
      <c r="D1948" s="29"/>
      <c r="E1948" s="283"/>
      <c r="F1948" s="31"/>
      <c r="G1948" s="29"/>
      <c r="H1948" s="29"/>
      <c r="I1948" s="21"/>
      <c r="J1948" s="21"/>
      <c r="K1948" s="21"/>
      <c r="L1948" s="21"/>
    </row>
    <row r="1949" spans="1:12" ht="17.25" customHeight="1" x14ac:dyDescent="0.4">
      <c r="A1949" s="21"/>
      <c r="B1949" s="29">
        <f t="shared" si="31"/>
        <v>1940</v>
      </c>
      <c r="C1949" s="30"/>
      <c r="D1949" s="29"/>
      <c r="E1949" s="283"/>
      <c r="F1949" s="31"/>
      <c r="G1949" s="29"/>
      <c r="H1949" s="29"/>
      <c r="I1949" s="21"/>
      <c r="J1949" s="21"/>
      <c r="K1949" s="21"/>
      <c r="L1949" s="21"/>
    </row>
    <row r="1950" spans="1:12" ht="17.25" customHeight="1" x14ac:dyDescent="0.4">
      <c r="A1950" s="21"/>
      <c r="B1950" s="29">
        <f t="shared" si="31"/>
        <v>1941</v>
      </c>
      <c r="C1950" s="30"/>
      <c r="D1950" s="29"/>
      <c r="E1950" s="283"/>
      <c r="F1950" s="31"/>
      <c r="G1950" s="29"/>
      <c r="H1950" s="29"/>
      <c r="I1950" s="21"/>
      <c r="J1950" s="21"/>
      <c r="K1950" s="21"/>
      <c r="L1950" s="21"/>
    </row>
    <row r="1951" spans="1:12" ht="17.25" customHeight="1" x14ac:dyDescent="0.4">
      <c r="A1951" s="21"/>
      <c r="B1951" s="29">
        <f t="shared" si="31"/>
        <v>1942</v>
      </c>
      <c r="C1951" s="30"/>
      <c r="D1951" s="29"/>
      <c r="E1951" s="283"/>
      <c r="F1951" s="31"/>
      <c r="G1951" s="29"/>
      <c r="H1951" s="29"/>
      <c r="I1951" s="21"/>
      <c r="J1951" s="21"/>
      <c r="K1951" s="21"/>
      <c r="L1951" s="21"/>
    </row>
    <row r="1952" spans="1:12" ht="17.25" customHeight="1" x14ac:dyDescent="0.4">
      <c r="A1952" s="21"/>
      <c r="B1952" s="29">
        <f t="shared" si="31"/>
        <v>1943</v>
      </c>
      <c r="C1952" s="30"/>
      <c r="D1952" s="29"/>
      <c r="E1952" s="283"/>
      <c r="F1952" s="31"/>
      <c r="G1952" s="29"/>
      <c r="H1952" s="29"/>
      <c r="I1952" s="21"/>
      <c r="J1952" s="21"/>
      <c r="K1952" s="21"/>
      <c r="L1952" s="21"/>
    </row>
    <row r="1953" spans="1:12" ht="17.25" customHeight="1" x14ac:dyDescent="0.4">
      <c r="A1953" s="21"/>
      <c r="B1953" s="29">
        <f t="shared" si="31"/>
        <v>1944</v>
      </c>
      <c r="C1953" s="30"/>
      <c r="D1953" s="29"/>
      <c r="E1953" s="283"/>
      <c r="F1953" s="31"/>
      <c r="G1953" s="29"/>
      <c r="H1953" s="29"/>
      <c r="I1953" s="21"/>
      <c r="J1953" s="21"/>
      <c r="K1953" s="21"/>
      <c r="L1953" s="21"/>
    </row>
    <row r="1954" spans="1:12" ht="17.25" customHeight="1" x14ac:dyDescent="0.4">
      <c r="A1954" s="21"/>
      <c r="B1954" s="29">
        <f t="shared" si="31"/>
        <v>1945</v>
      </c>
      <c r="C1954" s="30"/>
      <c r="D1954" s="29"/>
      <c r="E1954" s="283"/>
      <c r="F1954" s="31"/>
      <c r="G1954" s="29"/>
      <c r="H1954" s="29"/>
      <c r="I1954" s="21"/>
      <c r="J1954" s="21"/>
      <c r="K1954" s="21"/>
      <c r="L1954" s="21"/>
    </row>
    <row r="1955" spans="1:12" ht="17.25" customHeight="1" x14ac:dyDescent="0.4">
      <c r="A1955" s="21"/>
      <c r="B1955" s="29">
        <f t="shared" si="31"/>
        <v>1946</v>
      </c>
      <c r="C1955" s="30"/>
      <c r="D1955" s="29"/>
      <c r="E1955" s="283"/>
      <c r="F1955" s="31"/>
      <c r="G1955" s="29"/>
      <c r="H1955" s="29"/>
      <c r="I1955" s="21"/>
      <c r="J1955" s="21"/>
      <c r="K1955" s="21"/>
      <c r="L1955" s="21"/>
    </row>
    <row r="1956" spans="1:12" ht="17.25" customHeight="1" x14ac:dyDescent="0.4">
      <c r="A1956" s="21"/>
      <c r="B1956" s="29">
        <f t="shared" si="31"/>
        <v>1947</v>
      </c>
      <c r="C1956" s="30"/>
      <c r="D1956" s="29"/>
      <c r="E1956" s="283"/>
      <c r="F1956" s="31"/>
      <c r="G1956" s="29"/>
      <c r="H1956" s="29"/>
      <c r="I1956" s="21"/>
      <c r="J1956" s="21"/>
      <c r="K1956" s="21"/>
      <c r="L1956" s="21"/>
    </row>
    <row r="1957" spans="1:12" ht="17.25" customHeight="1" x14ac:dyDescent="0.4">
      <c r="A1957" s="21"/>
      <c r="B1957" s="29">
        <f t="shared" si="31"/>
        <v>1948</v>
      </c>
      <c r="C1957" s="30"/>
      <c r="D1957" s="29"/>
      <c r="E1957" s="283"/>
      <c r="F1957" s="31"/>
      <c r="G1957" s="29"/>
      <c r="H1957" s="29"/>
      <c r="I1957" s="21"/>
      <c r="J1957" s="21"/>
      <c r="K1957" s="21"/>
      <c r="L1957" s="21"/>
    </row>
    <row r="1958" spans="1:12" ht="17.25" customHeight="1" x14ac:dyDescent="0.4">
      <c r="A1958" s="21"/>
      <c r="B1958" s="29">
        <f t="shared" si="31"/>
        <v>1949</v>
      </c>
      <c r="C1958" s="30"/>
      <c r="D1958" s="29"/>
      <c r="E1958" s="283"/>
      <c r="F1958" s="31"/>
      <c r="G1958" s="29"/>
      <c r="H1958" s="29"/>
      <c r="I1958" s="21"/>
      <c r="J1958" s="21"/>
      <c r="K1958" s="21"/>
      <c r="L1958" s="21"/>
    </row>
    <row r="1959" spans="1:12" ht="17.25" customHeight="1" x14ac:dyDescent="0.4">
      <c r="A1959" s="21"/>
      <c r="B1959" s="29">
        <f t="shared" si="31"/>
        <v>1950</v>
      </c>
      <c r="C1959" s="30"/>
      <c r="D1959" s="29"/>
      <c r="E1959" s="283"/>
      <c r="F1959" s="31"/>
      <c r="G1959" s="29"/>
      <c r="H1959" s="29"/>
      <c r="I1959" s="21"/>
      <c r="J1959" s="21"/>
      <c r="K1959" s="21"/>
      <c r="L1959" s="21"/>
    </row>
    <row r="1960" spans="1:12" ht="17.25" customHeight="1" x14ac:dyDescent="0.4">
      <c r="A1960" s="21"/>
      <c r="B1960" s="29">
        <f t="shared" si="31"/>
        <v>1951</v>
      </c>
      <c r="C1960" s="30"/>
      <c r="D1960" s="29"/>
      <c r="E1960" s="283"/>
      <c r="F1960" s="31"/>
      <c r="G1960" s="29"/>
      <c r="H1960" s="29"/>
      <c r="I1960" s="21"/>
      <c r="J1960" s="21"/>
      <c r="K1960" s="21"/>
      <c r="L1960" s="21"/>
    </row>
    <row r="1961" spans="1:12" ht="17.25" customHeight="1" x14ac:dyDescent="0.4">
      <c r="A1961" s="21"/>
      <c r="B1961" s="29">
        <f t="shared" si="31"/>
        <v>1952</v>
      </c>
      <c r="C1961" s="30"/>
      <c r="D1961" s="29"/>
      <c r="E1961" s="283"/>
      <c r="F1961" s="31"/>
      <c r="G1961" s="29"/>
      <c r="H1961" s="29"/>
      <c r="I1961" s="21"/>
      <c r="J1961" s="21"/>
      <c r="K1961" s="21"/>
      <c r="L1961" s="21"/>
    </row>
    <row r="1962" spans="1:12" ht="17.25" customHeight="1" x14ac:dyDescent="0.4">
      <c r="A1962" s="21"/>
      <c r="B1962" s="29">
        <f t="shared" si="31"/>
        <v>1953</v>
      </c>
      <c r="C1962" s="30"/>
      <c r="D1962" s="29"/>
      <c r="E1962" s="283"/>
      <c r="F1962" s="31"/>
      <c r="G1962" s="29"/>
      <c r="H1962" s="29"/>
      <c r="I1962" s="21"/>
      <c r="J1962" s="21"/>
      <c r="K1962" s="21"/>
      <c r="L1962" s="21"/>
    </row>
    <row r="1963" spans="1:12" ht="17.25" customHeight="1" x14ac:dyDescent="0.4">
      <c r="A1963" s="21"/>
      <c r="B1963" s="29">
        <f t="shared" si="31"/>
        <v>1954</v>
      </c>
      <c r="C1963" s="30"/>
      <c r="D1963" s="29"/>
      <c r="E1963" s="283"/>
      <c r="F1963" s="31"/>
      <c r="G1963" s="29"/>
      <c r="H1963" s="29"/>
      <c r="I1963" s="21"/>
      <c r="J1963" s="21"/>
      <c r="K1963" s="21"/>
      <c r="L1963" s="21"/>
    </row>
    <row r="1964" spans="1:12" ht="17.25" customHeight="1" x14ac:dyDescent="0.4">
      <c r="A1964" s="21"/>
      <c r="B1964" s="29">
        <f t="shared" si="31"/>
        <v>1955</v>
      </c>
      <c r="C1964" s="30"/>
      <c r="D1964" s="29"/>
      <c r="E1964" s="283"/>
      <c r="F1964" s="31"/>
      <c r="G1964" s="29"/>
      <c r="H1964" s="29"/>
      <c r="I1964" s="21"/>
      <c r="J1964" s="21"/>
      <c r="K1964" s="21"/>
      <c r="L1964" s="21"/>
    </row>
    <row r="1965" spans="1:12" ht="17.25" customHeight="1" x14ac:dyDescent="0.4">
      <c r="A1965" s="21"/>
      <c r="B1965" s="29">
        <f t="shared" si="31"/>
        <v>1956</v>
      </c>
      <c r="C1965" s="30"/>
      <c r="D1965" s="29"/>
      <c r="E1965" s="283"/>
      <c r="F1965" s="31"/>
      <c r="G1965" s="29"/>
      <c r="H1965" s="29"/>
      <c r="I1965" s="21"/>
      <c r="J1965" s="21"/>
      <c r="K1965" s="21"/>
      <c r="L1965" s="21"/>
    </row>
    <row r="1966" spans="1:12" ht="17.25" customHeight="1" x14ac:dyDescent="0.4">
      <c r="A1966" s="21"/>
      <c r="B1966" s="29">
        <f t="shared" si="31"/>
        <v>1957</v>
      </c>
      <c r="C1966" s="30"/>
      <c r="D1966" s="29"/>
      <c r="E1966" s="283"/>
      <c r="F1966" s="31"/>
      <c r="G1966" s="29"/>
      <c r="H1966" s="29"/>
      <c r="I1966" s="21"/>
      <c r="J1966" s="21"/>
      <c r="K1966" s="21"/>
      <c r="L1966" s="21"/>
    </row>
    <row r="1967" spans="1:12" ht="17.25" customHeight="1" x14ac:dyDescent="0.4">
      <c r="A1967" s="21"/>
      <c r="B1967" s="29">
        <f t="shared" si="31"/>
        <v>1958</v>
      </c>
      <c r="C1967" s="30"/>
      <c r="D1967" s="29"/>
      <c r="E1967" s="283"/>
      <c r="F1967" s="31"/>
      <c r="G1967" s="29"/>
      <c r="H1967" s="29"/>
      <c r="I1967" s="21"/>
      <c r="J1967" s="21"/>
      <c r="K1967" s="21"/>
      <c r="L1967" s="21"/>
    </row>
    <row r="1968" spans="1:12" ht="17.25" customHeight="1" x14ac:dyDescent="0.4">
      <c r="A1968" s="21"/>
      <c r="B1968" s="29">
        <f t="shared" si="31"/>
        <v>1959</v>
      </c>
      <c r="C1968" s="30"/>
      <c r="D1968" s="29"/>
      <c r="E1968" s="283"/>
      <c r="F1968" s="31"/>
      <c r="G1968" s="29"/>
      <c r="H1968" s="29"/>
      <c r="I1968" s="21"/>
      <c r="J1968" s="21"/>
      <c r="K1968" s="21"/>
      <c r="L1968" s="21"/>
    </row>
    <row r="1969" spans="1:12" ht="17.25" customHeight="1" x14ac:dyDescent="0.4">
      <c r="A1969" s="21"/>
      <c r="B1969" s="29">
        <f t="shared" si="31"/>
        <v>1960</v>
      </c>
      <c r="C1969" s="30"/>
      <c r="D1969" s="29"/>
      <c r="E1969" s="283"/>
      <c r="F1969" s="31"/>
      <c r="G1969" s="29"/>
      <c r="H1969" s="29"/>
      <c r="I1969" s="21"/>
      <c r="J1969" s="21"/>
      <c r="K1969" s="21"/>
      <c r="L1969" s="21"/>
    </row>
    <row r="1970" spans="1:12" ht="17.25" customHeight="1" x14ac:dyDescent="0.4">
      <c r="A1970" s="21"/>
      <c r="B1970" s="29">
        <f t="shared" si="31"/>
        <v>1961</v>
      </c>
      <c r="C1970" s="30"/>
      <c r="D1970" s="29"/>
      <c r="E1970" s="283"/>
      <c r="F1970" s="31"/>
      <c r="G1970" s="29"/>
      <c r="H1970" s="29"/>
      <c r="I1970" s="21"/>
      <c r="J1970" s="21"/>
      <c r="K1970" s="21"/>
      <c r="L1970" s="21"/>
    </row>
    <row r="1971" spans="1:12" ht="17.25" customHeight="1" x14ac:dyDescent="0.4">
      <c r="A1971" s="21"/>
      <c r="B1971" s="29">
        <f t="shared" si="31"/>
        <v>1962</v>
      </c>
      <c r="C1971" s="30"/>
      <c r="D1971" s="29"/>
      <c r="E1971" s="283"/>
      <c r="F1971" s="31"/>
      <c r="G1971" s="29"/>
      <c r="H1971" s="29"/>
      <c r="I1971" s="21"/>
      <c r="J1971" s="21"/>
      <c r="K1971" s="21"/>
      <c r="L1971" s="21"/>
    </row>
    <row r="1972" spans="1:12" ht="17.25" customHeight="1" x14ac:dyDescent="0.4">
      <c r="A1972" s="21"/>
      <c r="B1972" s="29">
        <f t="shared" si="31"/>
        <v>1963</v>
      </c>
      <c r="C1972" s="30"/>
      <c r="D1972" s="29"/>
      <c r="E1972" s="283"/>
      <c r="F1972" s="31"/>
      <c r="G1972" s="29"/>
      <c r="H1972" s="29"/>
      <c r="I1972" s="21"/>
      <c r="J1972" s="21"/>
      <c r="K1972" s="21"/>
      <c r="L1972" s="21"/>
    </row>
    <row r="1973" spans="1:12" ht="17.25" customHeight="1" x14ac:dyDescent="0.4">
      <c r="A1973" s="21"/>
      <c r="B1973" s="29">
        <f t="shared" si="31"/>
        <v>1964</v>
      </c>
      <c r="C1973" s="30"/>
      <c r="D1973" s="29"/>
      <c r="E1973" s="283"/>
      <c r="F1973" s="31"/>
      <c r="G1973" s="29"/>
      <c r="H1973" s="29"/>
      <c r="I1973" s="21"/>
      <c r="J1973" s="21"/>
      <c r="K1973" s="21"/>
      <c r="L1973" s="21"/>
    </row>
    <row r="1974" spans="1:12" ht="17.25" customHeight="1" x14ac:dyDescent="0.4">
      <c r="A1974" s="21"/>
      <c r="B1974" s="29">
        <f t="shared" si="31"/>
        <v>1965</v>
      </c>
      <c r="C1974" s="30"/>
      <c r="D1974" s="29"/>
      <c r="E1974" s="283"/>
      <c r="F1974" s="31"/>
      <c r="G1974" s="29"/>
      <c r="H1974" s="29"/>
      <c r="I1974" s="21"/>
      <c r="J1974" s="21"/>
      <c r="K1974" s="21"/>
      <c r="L1974" s="21"/>
    </row>
    <row r="1975" spans="1:12" ht="17.25" customHeight="1" x14ac:dyDescent="0.4">
      <c r="A1975" s="21"/>
      <c r="B1975" s="29">
        <f t="shared" si="31"/>
        <v>1966</v>
      </c>
      <c r="C1975" s="30"/>
      <c r="D1975" s="29"/>
      <c r="E1975" s="283"/>
      <c r="F1975" s="31"/>
      <c r="G1975" s="29"/>
      <c r="H1975" s="29"/>
      <c r="I1975" s="21"/>
      <c r="J1975" s="21"/>
      <c r="K1975" s="21"/>
      <c r="L1975" s="21"/>
    </row>
    <row r="1976" spans="1:12" ht="17.25" customHeight="1" x14ac:dyDescent="0.4">
      <c r="A1976" s="21"/>
      <c r="B1976" s="29">
        <f t="shared" si="31"/>
        <v>1967</v>
      </c>
      <c r="C1976" s="30"/>
      <c r="D1976" s="29"/>
      <c r="E1976" s="283"/>
      <c r="F1976" s="31"/>
      <c r="G1976" s="29"/>
      <c r="H1976" s="29"/>
      <c r="I1976" s="21"/>
      <c r="J1976" s="21"/>
      <c r="K1976" s="21"/>
      <c r="L1976" s="21"/>
    </row>
    <row r="1977" spans="1:12" ht="17.25" customHeight="1" x14ac:dyDescent="0.4">
      <c r="A1977" s="21"/>
      <c r="B1977" s="29">
        <f t="shared" si="31"/>
        <v>1968</v>
      </c>
      <c r="C1977" s="30"/>
      <c r="D1977" s="29"/>
      <c r="E1977" s="283"/>
      <c r="F1977" s="31"/>
      <c r="G1977" s="29"/>
      <c r="H1977" s="29"/>
      <c r="I1977" s="21"/>
      <c r="J1977" s="21"/>
      <c r="K1977" s="21"/>
      <c r="L1977" s="21"/>
    </row>
    <row r="1978" spans="1:12" ht="17.25" customHeight="1" x14ac:dyDescent="0.4">
      <c r="A1978" s="21"/>
      <c r="B1978" s="29">
        <f t="shared" si="31"/>
        <v>1969</v>
      </c>
      <c r="C1978" s="30"/>
      <c r="D1978" s="29"/>
      <c r="E1978" s="283"/>
      <c r="F1978" s="31"/>
      <c r="G1978" s="29"/>
      <c r="H1978" s="29"/>
      <c r="I1978" s="21"/>
      <c r="J1978" s="21"/>
      <c r="K1978" s="21"/>
      <c r="L1978" s="21"/>
    </row>
    <row r="1979" spans="1:12" ht="17.25" customHeight="1" x14ac:dyDescent="0.4">
      <c r="A1979" s="21"/>
      <c r="B1979" s="29">
        <f t="shared" si="31"/>
        <v>1970</v>
      </c>
      <c r="C1979" s="30"/>
      <c r="D1979" s="29"/>
      <c r="E1979" s="283"/>
      <c r="F1979" s="31"/>
      <c r="G1979" s="29"/>
      <c r="H1979" s="29"/>
      <c r="I1979" s="21"/>
      <c r="J1979" s="21"/>
      <c r="K1979" s="21"/>
      <c r="L1979" s="21"/>
    </row>
    <row r="1980" spans="1:12" ht="17.25" customHeight="1" x14ac:dyDescent="0.4">
      <c r="A1980" s="21"/>
      <c r="B1980" s="29">
        <f t="shared" si="31"/>
        <v>1971</v>
      </c>
      <c r="C1980" s="30"/>
      <c r="D1980" s="29"/>
      <c r="E1980" s="283"/>
      <c r="F1980" s="31"/>
      <c r="G1980" s="29"/>
      <c r="H1980" s="29"/>
      <c r="I1980" s="21"/>
      <c r="J1980" s="21"/>
      <c r="K1980" s="21"/>
      <c r="L1980" s="21"/>
    </row>
    <row r="1981" spans="1:12" ht="17.25" customHeight="1" x14ac:dyDescent="0.4">
      <c r="A1981" s="21"/>
      <c r="B1981" s="29">
        <f t="shared" si="31"/>
        <v>1972</v>
      </c>
      <c r="C1981" s="30"/>
      <c r="D1981" s="29"/>
      <c r="E1981" s="283"/>
      <c r="F1981" s="31"/>
      <c r="G1981" s="29"/>
      <c r="H1981" s="29"/>
      <c r="I1981" s="21"/>
      <c r="J1981" s="21"/>
      <c r="K1981" s="21"/>
      <c r="L1981" s="21"/>
    </row>
    <row r="1982" spans="1:12" ht="17.25" customHeight="1" x14ac:dyDescent="0.4">
      <c r="A1982" s="21"/>
      <c r="B1982" s="29">
        <f t="shared" si="31"/>
        <v>1973</v>
      </c>
      <c r="C1982" s="30"/>
      <c r="D1982" s="29"/>
      <c r="E1982" s="283"/>
      <c r="F1982" s="31"/>
      <c r="G1982" s="29"/>
      <c r="H1982" s="29"/>
      <c r="I1982" s="21"/>
      <c r="J1982" s="21"/>
      <c r="K1982" s="21"/>
      <c r="L1982" s="21"/>
    </row>
    <row r="1983" spans="1:12" ht="17.25" customHeight="1" x14ac:dyDescent="0.4">
      <c r="A1983" s="21"/>
      <c r="B1983" s="29">
        <f t="shared" si="31"/>
        <v>1974</v>
      </c>
      <c r="C1983" s="30"/>
      <c r="D1983" s="29"/>
      <c r="E1983" s="283"/>
      <c r="F1983" s="31"/>
      <c r="G1983" s="29"/>
      <c r="H1983" s="29"/>
      <c r="I1983" s="21"/>
      <c r="J1983" s="21"/>
      <c r="K1983" s="21"/>
      <c r="L1983" s="21"/>
    </row>
    <row r="1984" spans="1:12" ht="17.25" customHeight="1" x14ac:dyDescent="0.4">
      <c r="A1984" s="21"/>
      <c r="B1984" s="29">
        <f t="shared" si="31"/>
        <v>1975</v>
      </c>
      <c r="C1984" s="30"/>
      <c r="D1984" s="29"/>
      <c r="E1984" s="283"/>
      <c r="F1984" s="31"/>
      <c r="G1984" s="29"/>
      <c r="H1984" s="29"/>
      <c r="I1984" s="21"/>
      <c r="J1984" s="21"/>
      <c r="K1984" s="21"/>
      <c r="L1984" s="21"/>
    </row>
    <row r="1985" spans="1:12" ht="17.25" customHeight="1" x14ac:dyDescent="0.4">
      <c r="A1985" s="21"/>
      <c r="B1985" s="29">
        <f t="shared" si="31"/>
        <v>1976</v>
      </c>
      <c r="C1985" s="30"/>
      <c r="D1985" s="29"/>
      <c r="E1985" s="283"/>
      <c r="F1985" s="31"/>
      <c r="G1985" s="29"/>
      <c r="H1985" s="29"/>
      <c r="I1985" s="21"/>
      <c r="J1985" s="21"/>
      <c r="K1985" s="21"/>
      <c r="L1985" s="21"/>
    </row>
    <row r="1986" spans="1:12" ht="17.25" customHeight="1" x14ac:dyDescent="0.4">
      <c r="A1986" s="21"/>
      <c r="B1986" s="29">
        <f t="shared" si="31"/>
        <v>1977</v>
      </c>
      <c r="C1986" s="30"/>
      <c r="D1986" s="29"/>
      <c r="E1986" s="283"/>
      <c r="F1986" s="31"/>
      <c r="G1986" s="29"/>
      <c r="H1986" s="29"/>
      <c r="I1986" s="21"/>
      <c r="J1986" s="21"/>
      <c r="K1986" s="21"/>
      <c r="L1986" s="21"/>
    </row>
    <row r="1987" spans="1:12" ht="17.25" customHeight="1" x14ac:dyDescent="0.4">
      <c r="A1987" s="21"/>
      <c r="B1987" s="29">
        <f t="shared" si="31"/>
        <v>1978</v>
      </c>
      <c r="C1987" s="30"/>
      <c r="D1987" s="29"/>
      <c r="E1987" s="283"/>
      <c r="F1987" s="31"/>
      <c r="G1987" s="29"/>
      <c r="H1987" s="29"/>
      <c r="I1987" s="21"/>
      <c r="J1987" s="21"/>
      <c r="K1987" s="21"/>
      <c r="L1987" s="21"/>
    </row>
    <row r="1988" spans="1:12" ht="17.25" customHeight="1" x14ac:dyDescent="0.4">
      <c r="A1988" s="21"/>
      <c r="B1988" s="29">
        <f t="shared" si="31"/>
        <v>1979</v>
      </c>
      <c r="C1988" s="30"/>
      <c r="D1988" s="29"/>
      <c r="E1988" s="283"/>
      <c r="F1988" s="31"/>
      <c r="G1988" s="29"/>
      <c r="H1988" s="29"/>
      <c r="I1988" s="21"/>
      <c r="J1988" s="21"/>
      <c r="K1988" s="21"/>
      <c r="L1988" s="21"/>
    </row>
    <row r="1989" spans="1:12" ht="17.25" customHeight="1" x14ac:dyDescent="0.4">
      <c r="A1989" s="21"/>
      <c r="B1989" s="29">
        <f t="shared" si="31"/>
        <v>1980</v>
      </c>
      <c r="C1989" s="30"/>
      <c r="D1989" s="29"/>
      <c r="E1989" s="283"/>
      <c r="F1989" s="31"/>
      <c r="G1989" s="29"/>
      <c r="H1989" s="29"/>
      <c r="I1989" s="21"/>
      <c r="J1989" s="21"/>
      <c r="K1989" s="21"/>
      <c r="L1989" s="21"/>
    </row>
    <row r="1990" spans="1:12" ht="17.25" customHeight="1" x14ac:dyDescent="0.4">
      <c r="A1990" s="21"/>
      <c r="B1990" s="29">
        <f t="shared" si="31"/>
        <v>1981</v>
      </c>
      <c r="C1990" s="30"/>
      <c r="D1990" s="29"/>
      <c r="E1990" s="283"/>
      <c r="F1990" s="31"/>
      <c r="G1990" s="29"/>
      <c r="H1990" s="29"/>
      <c r="I1990" s="21"/>
      <c r="J1990" s="21"/>
      <c r="K1990" s="21"/>
      <c r="L1990" s="21"/>
    </row>
    <row r="1991" spans="1:12" ht="17.25" customHeight="1" x14ac:dyDescent="0.4">
      <c r="A1991" s="21"/>
      <c r="B1991" s="29">
        <f t="shared" si="31"/>
        <v>1982</v>
      </c>
      <c r="C1991" s="30"/>
      <c r="D1991" s="29"/>
      <c r="E1991" s="283"/>
      <c r="F1991" s="31"/>
      <c r="G1991" s="29"/>
      <c r="H1991" s="29"/>
      <c r="I1991" s="21"/>
      <c r="J1991" s="21"/>
      <c r="K1991" s="21"/>
      <c r="L1991" s="21"/>
    </row>
    <row r="1992" spans="1:12" ht="17.25" customHeight="1" x14ac:dyDescent="0.4">
      <c r="A1992" s="21"/>
      <c r="B1992" s="29">
        <f t="shared" si="31"/>
        <v>1983</v>
      </c>
      <c r="C1992" s="30"/>
      <c r="D1992" s="29"/>
      <c r="E1992" s="283"/>
      <c r="F1992" s="31"/>
      <c r="G1992" s="29"/>
      <c r="H1992" s="29"/>
      <c r="I1992" s="21"/>
      <c r="J1992" s="21"/>
      <c r="K1992" s="21"/>
      <c r="L1992" s="21"/>
    </row>
    <row r="1993" spans="1:12" ht="17.25" customHeight="1" x14ac:dyDescent="0.4">
      <c r="A1993" s="21"/>
      <c r="B1993" s="29">
        <f t="shared" si="31"/>
        <v>1984</v>
      </c>
      <c r="C1993" s="30"/>
      <c r="D1993" s="29"/>
      <c r="E1993" s="283"/>
      <c r="F1993" s="31"/>
      <c r="G1993" s="29"/>
      <c r="H1993" s="29"/>
      <c r="I1993" s="21"/>
      <c r="J1993" s="21"/>
      <c r="K1993" s="21"/>
      <c r="L1993" s="21"/>
    </row>
    <row r="1994" spans="1:12" ht="17.25" customHeight="1" x14ac:dyDescent="0.4">
      <c r="A1994" s="21"/>
      <c r="B1994" s="29">
        <f t="shared" ref="B1994:B2009" si="32">ROW(A1985)</f>
        <v>1985</v>
      </c>
      <c r="C1994" s="30"/>
      <c r="D1994" s="29"/>
      <c r="E1994" s="283"/>
      <c r="F1994" s="31"/>
      <c r="G1994" s="29"/>
      <c r="H1994" s="29"/>
      <c r="I1994" s="21"/>
      <c r="J1994" s="21"/>
      <c r="K1994" s="21"/>
      <c r="L1994" s="21"/>
    </row>
    <row r="1995" spans="1:12" ht="17.25" customHeight="1" x14ac:dyDescent="0.4">
      <c r="A1995" s="21"/>
      <c r="B1995" s="29">
        <f t="shared" si="32"/>
        <v>1986</v>
      </c>
      <c r="C1995" s="30"/>
      <c r="D1995" s="29"/>
      <c r="E1995" s="283"/>
      <c r="F1995" s="31"/>
      <c r="G1995" s="29"/>
      <c r="H1995" s="29"/>
      <c r="I1995" s="21"/>
      <c r="J1995" s="21"/>
      <c r="K1995" s="21"/>
      <c r="L1995" s="21"/>
    </row>
    <row r="1996" spans="1:12" ht="17.25" customHeight="1" x14ac:dyDescent="0.4">
      <c r="A1996" s="21"/>
      <c r="B1996" s="29">
        <f t="shared" si="32"/>
        <v>1987</v>
      </c>
      <c r="C1996" s="30"/>
      <c r="D1996" s="29"/>
      <c r="E1996" s="283"/>
      <c r="F1996" s="31"/>
      <c r="G1996" s="29"/>
      <c r="H1996" s="29"/>
      <c r="I1996" s="21"/>
      <c r="J1996" s="21"/>
      <c r="K1996" s="21"/>
      <c r="L1996" s="21"/>
    </row>
    <row r="1997" spans="1:12" ht="17.25" customHeight="1" x14ac:dyDescent="0.4">
      <c r="A1997" s="21"/>
      <c r="B1997" s="29">
        <f t="shared" si="32"/>
        <v>1988</v>
      </c>
      <c r="C1997" s="30"/>
      <c r="D1997" s="29"/>
      <c r="E1997" s="283"/>
      <c r="F1997" s="31"/>
      <c r="G1997" s="29"/>
      <c r="H1997" s="29"/>
      <c r="I1997" s="21"/>
      <c r="J1997" s="21"/>
      <c r="K1997" s="21"/>
      <c r="L1997" s="21"/>
    </row>
    <row r="1998" spans="1:12" ht="17.25" customHeight="1" x14ac:dyDescent="0.4">
      <c r="A1998" s="21"/>
      <c r="B1998" s="29">
        <f t="shared" si="32"/>
        <v>1989</v>
      </c>
      <c r="C1998" s="30"/>
      <c r="D1998" s="29"/>
      <c r="E1998" s="283"/>
      <c r="F1998" s="31"/>
      <c r="G1998" s="29"/>
      <c r="H1998" s="29"/>
      <c r="I1998" s="21"/>
      <c r="J1998" s="21"/>
      <c r="K1998" s="21"/>
      <c r="L1998" s="21"/>
    </row>
    <row r="1999" spans="1:12" ht="17.25" customHeight="1" x14ac:dyDescent="0.4">
      <c r="A1999" s="21"/>
      <c r="B1999" s="29">
        <f t="shared" si="32"/>
        <v>1990</v>
      </c>
      <c r="C1999" s="30"/>
      <c r="D1999" s="29"/>
      <c r="E1999" s="283"/>
      <c r="F1999" s="31"/>
      <c r="G1999" s="29"/>
      <c r="H1999" s="29"/>
      <c r="I1999" s="21"/>
      <c r="J1999" s="21"/>
      <c r="K1999" s="21"/>
      <c r="L1999" s="21"/>
    </row>
    <row r="2000" spans="1:12" ht="17.25" customHeight="1" x14ac:dyDescent="0.4">
      <c r="A2000" s="21"/>
      <c r="B2000" s="29">
        <f t="shared" si="32"/>
        <v>1991</v>
      </c>
      <c r="C2000" s="30"/>
      <c r="D2000" s="29"/>
      <c r="E2000" s="283"/>
      <c r="F2000" s="31"/>
      <c r="G2000" s="29"/>
      <c r="H2000" s="29"/>
      <c r="I2000" s="21"/>
      <c r="J2000" s="21"/>
      <c r="K2000" s="21"/>
      <c r="L2000" s="21"/>
    </row>
    <row r="2001" spans="1:12" ht="17.25" customHeight="1" x14ac:dyDescent="0.4">
      <c r="A2001" s="21"/>
      <c r="B2001" s="29">
        <f t="shared" si="32"/>
        <v>1992</v>
      </c>
      <c r="C2001" s="30"/>
      <c r="D2001" s="29"/>
      <c r="E2001" s="283"/>
      <c r="F2001" s="31"/>
      <c r="G2001" s="29"/>
      <c r="H2001" s="29"/>
      <c r="I2001" s="21"/>
      <c r="J2001" s="21"/>
      <c r="K2001" s="21"/>
      <c r="L2001" s="21"/>
    </row>
    <row r="2002" spans="1:12" ht="17.25" customHeight="1" x14ac:dyDescent="0.4">
      <c r="A2002" s="21"/>
      <c r="B2002" s="29">
        <f t="shared" si="32"/>
        <v>1993</v>
      </c>
      <c r="C2002" s="30"/>
      <c r="D2002" s="29"/>
      <c r="E2002" s="283"/>
      <c r="F2002" s="31"/>
      <c r="G2002" s="29"/>
      <c r="H2002" s="29"/>
      <c r="I2002" s="21"/>
      <c r="J2002" s="21"/>
      <c r="K2002" s="21"/>
      <c r="L2002" s="21"/>
    </row>
    <row r="2003" spans="1:12" ht="17.25" customHeight="1" x14ac:dyDescent="0.4">
      <c r="A2003" s="21"/>
      <c r="B2003" s="29">
        <f t="shared" si="32"/>
        <v>1994</v>
      </c>
      <c r="C2003" s="30"/>
      <c r="D2003" s="29"/>
      <c r="E2003" s="283"/>
      <c r="F2003" s="31"/>
      <c r="G2003" s="29"/>
      <c r="H2003" s="29"/>
      <c r="I2003" s="21"/>
      <c r="J2003" s="21"/>
      <c r="K2003" s="21"/>
      <c r="L2003" s="21"/>
    </row>
    <row r="2004" spans="1:12" ht="17.25" customHeight="1" x14ac:dyDescent="0.4">
      <c r="A2004" s="21"/>
      <c r="B2004" s="29">
        <f t="shared" si="32"/>
        <v>1995</v>
      </c>
      <c r="C2004" s="30"/>
      <c r="D2004" s="29"/>
      <c r="E2004" s="283"/>
      <c r="F2004" s="31"/>
      <c r="G2004" s="29"/>
      <c r="H2004" s="29"/>
      <c r="I2004" s="21"/>
      <c r="J2004" s="21"/>
      <c r="K2004" s="21"/>
      <c r="L2004" s="21"/>
    </row>
    <row r="2005" spans="1:12" ht="17.25" customHeight="1" x14ac:dyDescent="0.4">
      <c r="A2005" s="21"/>
      <c r="B2005" s="29">
        <f t="shared" si="32"/>
        <v>1996</v>
      </c>
      <c r="C2005" s="30"/>
      <c r="D2005" s="29"/>
      <c r="E2005" s="283"/>
      <c r="F2005" s="31"/>
      <c r="G2005" s="29"/>
      <c r="H2005" s="29"/>
      <c r="I2005" s="21"/>
      <c r="J2005" s="21"/>
      <c r="K2005" s="21"/>
      <c r="L2005" s="21"/>
    </row>
    <row r="2006" spans="1:12" ht="17.25" customHeight="1" x14ac:dyDescent="0.4">
      <c r="A2006" s="21"/>
      <c r="B2006" s="29">
        <f t="shared" si="32"/>
        <v>1997</v>
      </c>
      <c r="C2006" s="30"/>
      <c r="D2006" s="29"/>
      <c r="E2006" s="283"/>
      <c r="F2006" s="31"/>
      <c r="G2006" s="29"/>
      <c r="H2006" s="29"/>
      <c r="I2006" s="21"/>
      <c r="J2006" s="21"/>
      <c r="K2006" s="21"/>
      <c r="L2006" s="21"/>
    </row>
    <row r="2007" spans="1:12" ht="17.25" customHeight="1" x14ac:dyDescent="0.4">
      <c r="A2007" s="21"/>
      <c r="B2007" s="29">
        <f t="shared" si="32"/>
        <v>1998</v>
      </c>
      <c r="C2007" s="30"/>
      <c r="D2007" s="29"/>
      <c r="E2007" s="283"/>
      <c r="F2007" s="31"/>
      <c r="G2007" s="29"/>
      <c r="H2007" s="29"/>
      <c r="I2007" s="21"/>
      <c r="J2007" s="21"/>
      <c r="K2007" s="21"/>
      <c r="L2007" s="21"/>
    </row>
    <row r="2008" spans="1:12" ht="17.25" customHeight="1" x14ac:dyDescent="0.4">
      <c r="A2008" s="21"/>
      <c r="B2008" s="29">
        <f t="shared" si="32"/>
        <v>1999</v>
      </c>
      <c r="C2008" s="30"/>
      <c r="D2008" s="29"/>
      <c r="E2008" s="283"/>
      <c r="F2008" s="31"/>
      <c r="G2008" s="29"/>
      <c r="H2008" s="29"/>
      <c r="I2008" s="21"/>
      <c r="J2008" s="21"/>
      <c r="K2008" s="21"/>
      <c r="L2008" s="21"/>
    </row>
    <row r="2009" spans="1:12" ht="17.25" customHeight="1" x14ac:dyDescent="0.4">
      <c r="A2009" s="21"/>
      <c r="B2009" s="51">
        <f t="shared" si="32"/>
        <v>2000</v>
      </c>
      <c r="C2009" s="52"/>
      <c r="D2009" s="51"/>
      <c r="E2009" s="284"/>
      <c r="F2009" s="53"/>
      <c r="G2009" s="51"/>
      <c r="H2009" s="51"/>
      <c r="I2009" s="21"/>
      <c r="J2009" s="21"/>
      <c r="K2009" s="21"/>
      <c r="L2009" s="21"/>
    </row>
    <row r="2010" spans="1:12" ht="17.25" customHeight="1" x14ac:dyDescent="0.4"/>
  </sheetData>
  <autoFilter ref="B9:H9" xr:uid="{29E28E8D-A06D-45D6-8B2A-60B683CF365A}"/>
  <mergeCells count="18">
    <mergeCell ref="J13:J14"/>
    <mergeCell ref="J15:K15"/>
    <mergeCell ref="J16:K16"/>
    <mergeCell ref="J17:K17"/>
    <mergeCell ref="J19:K19"/>
    <mergeCell ref="J12:K12"/>
    <mergeCell ref="B2:C5"/>
    <mergeCell ref="D2:D3"/>
    <mergeCell ref="I2:L3"/>
    <mergeCell ref="D4:D5"/>
    <mergeCell ref="I4:L5"/>
    <mergeCell ref="B6:C6"/>
    <mergeCell ref="I6:L6"/>
    <mergeCell ref="B8:H8"/>
    <mergeCell ref="J8:L8"/>
    <mergeCell ref="J10:J11"/>
    <mergeCell ref="E4:H5"/>
    <mergeCell ref="E2:H3"/>
  </mergeCells>
  <phoneticPr fontId="1" type="noConversion"/>
  <conditionalFormatting sqref="B10:H2009">
    <cfRule type="expression" dxfId="413" priority="5">
      <formula>AND(($H10=$J$30), ($H10&lt;&gt;""))</formula>
    </cfRule>
    <cfRule type="expression" dxfId="412" priority="6">
      <formula>AND(($H10=$J$29), ($H10&lt;&gt;""))</formula>
    </cfRule>
    <cfRule type="expression" dxfId="411" priority="7">
      <formula>AND(($H10=$J$28), ($H10&lt;&gt;""))</formula>
    </cfRule>
    <cfRule type="expression" dxfId="410" priority="8">
      <formula>AND(($H10=$J$27), ($H10&lt;&gt;""))</formula>
    </cfRule>
    <cfRule type="expression" dxfId="409" priority="9">
      <formula>AND(($H10=$J$26), ($H10&lt;&gt;""))</formula>
    </cfRule>
    <cfRule type="expression" dxfId="408" priority="10">
      <formula>AND(($H10=$J$25), ($H10&lt;&gt;""))</formula>
    </cfRule>
    <cfRule type="expression" dxfId="407" priority="11">
      <formula>AND(($H10=$J$24), ($H10&lt;&gt;""))</formula>
    </cfRule>
    <cfRule type="expression" dxfId="406" priority="12">
      <formula>AND(($H10=$J$23), ($H10&lt;&gt;""))</formula>
    </cfRule>
    <cfRule type="expression" dxfId="405" priority="13">
      <formula>AND(($H10=$J$22), ($H10&lt;&gt;""))</formula>
    </cfRule>
    <cfRule type="expression" dxfId="404" priority="14">
      <formula>AND(($H10=$J$21), ($H10&lt;&gt;""))</formula>
    </cfRule>
  </conditionalFormatting>
  <conditionalFormatting sqref="C10:C2009">
    <cfRule type="expression" dxfId="403" priority="4">
      <formula>AND(OR(E10&lt;&gt;0, F10&lt;&gt;0), C10="")</formula>
    </cfRule>
  </conditionalFormatting>
  <conditionalFormatting sqref="H10:H2009">
    <cfRule type="expression" dxfId="402" priority="1">
      <formula>IF(COUNTIF($J$21:$J$30, H10) = 0, IF(H10&lt;&gt;"", TRUE, FALSE), FALSE)</formula>
    </cfRule>
  </conditionalFormatting>
  <dataValidations count="2">
    <dataValidation allowBlank="1" showInputMessage="1" showErrorMessage="1" sqref="B1:B1048576 C2010:C1048576 C1:C9 G2010:H1048576 E4 E1:H1 E2 E6:F1048576 D1:D1048576 G6:H9" xr:uid="{7724EA38-1B9A-44BE-A8B8-758139D44C03}"/>
    <dataValidation type="list" allowBlank="1" showInputMessage="1" showErrorMessage="1" error="태그 항목을 선택해 주세요." sqref="H10:H2009" xr:uid="{F4CAFBA8-EDFF-41DB-8788-AAB7384D5CD4}">
      <formula1>OFFSET($J$21, 0, 0, COUNTA($J$21:$J$30))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C67DDECD-D9F8-4B69-A647-4580C8EC89F7}">
            <xm:f>NOT(OR(AND('1월'!$AU$9&lt;=$C10, '12월'!$AU$10&gt;=$C10), $C10=""))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C10:C2009</xm:sqref>
        </x14:conditionalFormatting>
        <x14:conditionalFormatting xmlns:xm="http://schemas.microsoft.com/office/excel/2006/main">
          <x14:cfRule type="expression" priority="2" id="{6EB71C82-F4C9-479F-8C41-235F748AE226}">
            <xm:f>NOT(AND(OR(AND($F10 &gt; 0, OR(G10=설정!$T$5, G10=설정!$U$5, G10=설정!$V$5)), AND($E10 &gt; 0, OR(G10=설정!$T$6, G10=설정!$U$6, G10=설정!$V$6)), $G10=""), $E10 * $F10 =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G10:G2009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date" allowBlank="1" showInputMessage="1" showErrorMessage="1" error="해당월의 날짜를 입력해 주세요." xr:uid="{A7160C98-DE54-4612-8D44-B66901BE2F31}">
          <x14:formula1>
            <xm:f>'1월'!$AU$9</xm:f>
          </x14:formula1>
          <x14:formula2>
            <xm:f>'12월'!$AU$10</xm:f>
          </x14:formula2>
          <xm:sqref>C10:C2009</xm:sqref>
        </x14:dataValidation>
        <x14:dataValidation type="list" allowBlank="1" showInputMessage="1" showErrorMessage="1" error="항목을 선택해 주세요." xr:uid="{9E1084AD-9653-4BA8-B498-20F2521E0CC7}">
          <x14:formula1>
            <xm:f>IF($E10 * $F10 &lt;&gt; 0, 설정!$V$10, IF($E10 &gt; 0, OFFSET(설정!$T$6:$V$6, 0, 0, 1, 3), IF($F10 &gt; 0, OFFSET(설정!$T$5:$V$5, 0, 0, 1, 3), 설정!$V$11)))</xm:f>
          </x14:formula1>
          <xm:sqref>G10:G2009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78AE0-B28B-4D07-B90C-A94834F92C8D}">
  <sheetPr codeName="Sheet4"/>
  <dimension ref="A1:S1010"/>
  <sheetViews>
    <sheetView showGridLines="0" zoomScale="80" zoomScaleNormal="80" workbookViewId="0">
      <pane ySplit="9" topLeftCell="A10" activePane="bottomLeft" state="frozen"/>
      <selection activeCell="B3" sqref="B3"/>
      <selection pane="bottomLeft"/>
    </sheetView>
  </sheetViews>
  <sheetFormatPr defaultColWidth="0" defaultRowHeight="17.399999999999999" zeroHeight="1" x14ac:dyDescent="0.4"/>
  <cols>
    <col min="1" max="1" width="3.296875" style="3" customWidth="1"/>
    <col min="2" max="2" width="5.296875" style="3" customWidth="1"/>
    <col min="3" max="3" width="10.5" style="3" customWidth="1"/>
    <col min="4" max="4" width="25.5" style="3" customWidth="1"/>
    <col min="5" max="7" width="12.5" style="3" customWidth="1"/>
    <col min="8" max="9" width="10.5" style="3" customWidth="1"/>
    <col min="10" max="10" width="3.296875" style="3" customWidth="1"/>
    <col min="11" max="11" width="5.296875" style="3" customWidth="1"/>
    <col min="12" max="12" width="10.5" style="3" customWidth="1"/>
    <col min="13" max="13" width="25.5" style="3" customWidth="1"/>
    <col min="14" max="16" width="12.5" style="3" customWidth="1"/>
    <col min="17" max="18" width="10.5" style="3" customWidth="1"/>
    <col min="19" max="19" width="3.296875" style="3" customWidth="1"/>
    <col min="20" max="16384" width="8.69921875" style="3" hidden="1"/>
  </cols>
  <sheetData>
    <row r="1" spans="1:19" ht="18" thickBot="1" x14ac:dyDescent="0.4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4" customHeight="1" thickTop="1" x14ac:dyDescent="0.4">
      <c r="A2" s="2"/>
      <c r="B2" s="350">
        <f>설정!C2</f>
        <v>2026</v>
      </c>
      <c r="C2" s="350"/>
      <c r="D2" s="350"/>
      <c r="E2" s="387" t="s">
        <v>38</v>
      </c>
      <c r="F2" s="387"/>
      <c r="G2" s="387" t="s">
        <v>39</v>
      </c>
      <c r="H2" s="387"/>
      <c r="I2" s="387"/>
      <c r="J2" s="2"/>
      <c r="K2" s="350">
        <f>설정!C2</f>
        <v>2026</v>
      </c>
      <c r="L2" s="350"/>
      <c r="M2" s="350"/>
      <c r="N2" s="387" t="s">
        <v>40</v>
      </c>
      <c r="O2" s="387"/>
      <c r="P2" s="387" t="s">
        <v>41</v>
      </c>
      <c r="Q2" s="387"/>
      <c r="R2" s="387"/>
      <c r="S2" s="2"/>
    </row>
    <row r="3" spans="1:19" x14ac:dyDescent="0.4">
      <c r="A3" s="2"/>
      <c r="B3" s="350"/>
      <c r="C3" s="350"/>
      <c r="D3" s="350"/>
      <c r="E3" s="352"/>
      <c r="F3" s="352"/>
      <c r="G3" s="352"/>
      <c r="H3" s="352"/>
      <c r="I3" s="352"/>
      <c r="J3" s="2"/>
      <c r="K3" s="350"/>
      <c r="L3" s="350"/>
      <c r="M3" s="350"/>
      <c r="N3" s="352"/>
      <c r="O3" s="352"/>
      <c r="P3" s="352"/>
      <c r="Q3" s="352"/>
      <c r="R3" s="352"/>
      <c r="S3" s="2"/>
    </row>
    <row r="4" spans="1:19" ht="17.25" customHeight="1" x14ac:dyDescent="0.4">
      <c r="A4" s="2"/>
      <c r="B4" s="350"/>
      <c r="C4" s="350"/>
      <c r="D4" s="350"/>
      <c r="E4" s="388">
        <f>COUNTIFS($G$10:$G$1009, "&lt;&gt;", $H$10:$H$1009, "&lt;&gt;") - COUNTA($I$10:$I$1009)</f>
        <v>0</v>
      </c>
      <c r="F4" s="389"/>
      <c r="G4" s="354">
        <f>SUMIF($I$10:$I$1009,"",$G$10:$G$1009)</f>
        <v>0</v>
      </c>
      <c r="H4" s="354"/>
      <c r="I4" s="354"/>
      <c r="J4" s="2"/>
      <c r="K4" s="350"/>
      <c r="L4" s="350"/>
      <c r="M4" s="350"/>
      <c r="N4" s="388">
        <f>COUNTIFS($P$10:$P$1009, "&lt;&gt;", $Q$10:$Q$1009, "&lt;&gt;") - COUNTA($R$10:$R$1009)</f>
        <v>0</v>
      </c>
      <c r="O4" s="389"/>
      <c r="P4" s="354">
        <f>SUMIF($R$10:$R$1009,"",$P$10:$P$1009)</f>
        <v>0</v>
      </c>
      <c r="Q4" s="354"/>
      <c r="R4" s="354"/>
      <c r="S4" s="2"/>
    </row>
    <row r="5" spans="1:19" ht="17.25" customHeight="1" x14ac:dyDescent="0.4">
      <c r="A5" s="2"/>
      <c r="B5" s="350"/>
      <c r="C5" s="350"/>
      <c r="D5" s="350"/>
      <c r="E5" s="389"/>
      <c r="F5" s="389"/>
      <c r="G5" s="354"/>
      <c r="H5" s="354"/>
      <c r="I5" s="354"/>
      <c r="J5" s="2"/>
      <c r="K5" s="350"/>
      <c r="L5" s="350"/>
      <c r="M5" s="350"/>
      <c r="N5" s="389"/>
      <c r="O5" s="389"/>
      <c r="P5" s="354"/>
      <c r="Q5" s="354"/>
      <c r="R5" s="354"/>
      <c r="S5" s="2"/>
    </row>
    <row r="6" spans="1:19" ht="17.25" customHeight="1" x14ac:dyDescent="0.4">
      <c r="A6" s="2"/>
      <c r="B6" s="352" t="s">
        <v>42</v>
      </c>
      <c r="C6" s="352"/>
      <c r="D6" s="352"/>
      <c r="E6" s="390"/>
      <c r="F6" s="390"/>
      <c r="G6" s="391"/>
      <c r="H6" s="391"/>
      <c r="I6" s="391"/>
      <c r="J6" s="2"/>
      <c r="K6" s="352" t="s">
        <v>43</v>
      </c>
      <c r="L6" s="352"/>
      <c r="M6" s="352"/>
      <c r="N6" s="390"/>
      <c r="O6" s="390"/>
      <c r="P6" s="391"/>
      <c r="Q6" s="391"/>
      <c r="R6" s="391"/>
      <c r="S6" s="2"/>
    </row>
    <row r="7" spans="1:19" x14ac:dyDescent="0.4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4">
      <c r="A8" s="2"/>
      <c r="B8" s="361" t="s">
        <v>44</v>
      </c>
      <c r="C8" s="361"/>
      <c r="D8" s="361"/>
      <c r="E8" s="361"/>
      <c r="F8" s="361"/>
      <c r="G8" s="361"/>
      <c r="H8" s="361"/>
      <c r="I8" s="361"/>
      <c r="J8" s="2"/>
      <c r="K8" s="361" t="s">
        <v>45</v>
      </c>
      <c r="L8" s="361"/>
      <c r="M8" s="361"/>
      <c r="N8" s="361"/>
      <c r="O8" s="361"/>
      <c r="P8" s="361"/>
      <c r="Q8" s="361"/>
      <c r="R8" s="361"/>
      <c r="S8" s="2"/>
    </row>
    <row r="9" spans="1:19" x14ac:dyDescent="0.4">
      <c r="A9" s="2"/>
      <c r="B9" s="4" t="s">
        <v>6</v>
      </c>
      <c r="C9" s="4" t="s">
        <v>46</v>
      </c>
      <c r="D9" s="4" t="s">
        <v>47</v>
      </c>
      <c r="E9" s="4" t="s">
        <v>48</v>
      </c>
      <c r="F9" s="4" t="s">
        <v>49</v>
      </c>
      <c r="G9" s="4" t="s">
        <v>50</v>
      </c>
      <c r="H9" s="4" t="s">
        <v>51</v>
      </c>
      <c r="I9" s="4" t="s">
        <v>52</v>
      </c>
      <c r="J9" s="2"/>
      <c r="K9" s="4" t="s">
        <v>6</v>
      </c>
      <c r="L9" s="4" t="s">
        <v>46</v>
      </c>
      <c r="M9" s="4" t="s">
        <v>47</v>
      </c>
      <c r="N9" s="4" t="s">
        <v>48</v>
      </c>
      <c r="O9" s="4" t="s">
        <v>49</v>
      </c>
      <c r="P9" s="4" t="s">
        <v>50</v>
      </c>
      <c r="Q9" s="4" t="s">
        <v>51</v>
      </c>
      <c r="R9" s="4" t="s">
        <v>52</v>
      </c>
      <c r="S9" s="2"/>
    </row>
    <row r="10" spans="1:19" x14ac:dyDescent="0.4">
      <c r="A10" s="2"/>
      <c r="B10" s="5">
        <v>1</v>
      </c>
      <c r="C10" s="6"/>
      <c r="D10" s="6"/>
      <c r="E10" s="7"/>
      <c r="F10" s="8">
        <f>E10/10</f>
        <v>0</v>
      </c>
      <c r="G10" s="8">
        <f>E10+F10</f>
        <v>0</v>
      </c>
      <c r="H10" s="9"/>
      <c r="I10" s="9"/>
      <c r="J10" s="2"/>
      <c r="K10" s="5">
        <v>1</v>
      </c>
      <c r="L10" s="6"/>
      <c r="M10" s="6"/>
      <c r="N10" s="10"/>
      <c r="O10" s="8">
        <f>N10/10</f>
        <v>0</v>
      </c>
      <c r="P10" s="8">
        <f>N10+O10</f>
        <v>0</v>
      </c>
      <c r="Q10" s="9"/>
      <c r="R10" s="9"/>
      <c r="S10" s="2"/>
    </row>
    <row r="11" spans="1:19" x14ac:dyDescent="0.4">
      <c r="A11" s="2"/>
      <c r="B11" s="11">
        <v>2</v>
      </c>
      <c r="C11" s="12"/>
      <c r="D11" s="12"/>
      <c r="E11" s="13"/>
      <c r="F11" s="14">
        <f t="shared" ref="F11:F74" si="0">E11/10</f>
        <v>0</v>
      </c>
      <c r="G11" s="14">
        <f t="shared" ref="G11:G74" si="1">E11+F11</f>
        <v>0</v>
      </c>
      <c r="H11" s="15"/>
      <c r="I11" s="15"/>
      <c r="J11" s="2"/>
      <c r="K11" s="11">
        <v>2</v>
      </c>
      <c r="L11" s="12"/>
      <c r="M11" s="12"/>
      <c r="N11" s="13"/>
      <c r="O11" s="14">
        <f t="shared" ref="O11:O74" si="2">N11/10</f>
        <v>0</v>
      </c>
      <c r="P11" s="14">
        <f t="shared" ref="P11:P74" si="3">N11+O11</f>
        <v>0</v>
      </c>
      <c r="Q11" s="15"/>
      <c r="R11" s="15"/>
      <c r="S11" s="2"/>
    </row>
    <row r="12" spans="1:19" x14ac:dyDescent="0.4">
      <c r="A12" s="2"/>
      <c r="B12" s="11">
        <v>3</v>
      </c>
      <c r="C12" s="12"/>
      <c r="D12" s="12"/>
      <c r="E12" s="13"/>
      <c r="F12" s="14">
        <f t="shared" si="0"/>
        <v>0</v>
      </c>
      <c r="G12" s="14">
        <f t="shared" si="1"/>
        <v>0</v>
      </c>
      <c r="H12" s="15"/>
      <c r="I12" s="15"/>
      <c r="J12" s="2"/>
      <c r="K12" s="11">
        <v>3</v>
      </c>
      <c r="L12" s="12"/>
      <c r="M12" s="12"/>
      <c r="N12" s="13"/>
      <c r="O12" s="14">
        <f t="shared" si="2"/>
        <v>0</v>
      </c>
      <c r="P12" s="14">
        <f t="shared" si="3"/>
        <v>0</v>
      </c>
      <c r="Q12" s="15"/>
      <c r="R12" s="15"/>
      <c r="S12" s="2"/>
    </row>
    <row r="13" spans="1:19" x14ac:dyDescent="0.4">
      <c r="A13" s="2"/>
      <c r="B13" s="11">
        <v>4</v>
      </c>
      <c r="C13" s="12"/>
      <c r="D13" s="12"/>
      <c r="E13" s="13"/>
      <c r="F13" s="14">
        <f t="shared" si="0"/>
        <v>0</v>
      </c>
      <c r="G13" s="14">
        <f t="shared" si="1"/>
        <v>0</v>
      </c>
      <c r="H13" s="15"/>
      <c r="I13" s="15"/>
      <c r="J13" s="2"/>
      <c r="K13" s="11">
        <v>4</v>
      </c>
      <c r="L13" s="12"/>
      <c r="M13" s="12"/>
      <c r="N13" s="13"/>
      <c r="O13" s="14">
        <f t="shared" si="2"/>
        <v>0</v>
      </c>
      <c r="P13" s="14">
        <f t="shared" si="3"/>
        <v>0</v>
      </c>
      <c r="Q13" s="15"/>
      <c r="R13" s="15"/>
      <c r="S13" s="2"/>
    </row>
    <row r="14" spans="1:19" x14ac:dyDescent="0.4">
      <c r="A14" s="2"/>
      <c r="B14" s="11">
        <v>5</v>
      </c>
      <c r="C14" s="12"/>
      <c r="D14" s="12"/>
      <c r="E14" s="13"/>
      <c r="F14" s="14">
        <f t="shared" si="0"/>
        <v>0</v>
      </c>
      <c r="G14" s="14">
        <f t="shared" si="1"/>
        <v>0</v>
      </c>
      <c r="H14" s="15"/>
      <c r="I14" s="15"/>
      <c r="J14" s="2"/>
      <c r="K14" s="11">
        <v>5</v>
      </c>
      <c r="L14" s="12"/>
      <c r="M14" s="12"/>
      <c r="N14" s="13"/>
      <c r="O14" s="14">
        <f t="shared" si="2"/>
        <v>0</v>
      </c>
      <c r="P14" s="14">
        <f t="shared" si="3"/>
        <v>0</v>
      </c>
      <c r="Q14" s="15"/>
      <c r="R14" s="15"/>
      <c r="S14" s="2"/>
    </row>
    <row r="15" spans="1:19" x14ac:dyDescent="0.4">
      <c r="A15" s="2"/>
      <c r="B15" s="11">
        <v>6</v>
      </c>
      <c r="C15" s="12"/>
      <c r="D15" s="12"/>
      <c r="E15" s="13"/>
      <c r="F15" s="14">
        <f t="shared" si="0"/>
        <v>0</v>
      </c>
      <c r="G15" s="14">
        <f t="shared" si="1"/>
        <v>0</v>
      </c>
      <c r="H15" s="15"/>
      <c r="I15" s="15"/>
      <c r="J15" s="2"/>
      <c r="K15" s="11">
        <v>6</v>
      </c>
      <c r="L15" s="12"/>
      <c r="M15" s="12"/>
      <c r="N15" s="13"/>
      <c r="O15" s="14">
        <f t="shared" si="2"/>
        <v>0</v>
      </c>
      <c r="P15" s="14">
        <f t="shared" si="3"/>
        <v>0</v>
      </c>
      <c r="Q15" s="15"/>
      <c r="R15" s="15"/>
      <c r="S15" s="2"/>
    </row>
    <row r="16" spans="1:19" x14ac:dyDescent="0.4">
      <c r="A16" s="2"/>
      <c r="B16" s="11">
        <v>7</v>
      </c>
      <c r="C16" s="12"/>
      <c r="D16" s="12"/>
      <c r="E16" s="13"/>
      <c r="F16" s="14">
        <f t="shared" si="0"/>
        <v>0</v>
      </c>
      <c r="G16" s="14">
        <f t="shared" si="1"/>
        <v>0</v>
      </c>
      <c r="H16" s="15"/>
      <c r="I16" s="15"/>
      <c r="J16" s="2"/>
      <c r="K16" s="11">
        <v>7</v>
      </c>
      <c r="L16" s="12"/>
      <c r="M16" s="12"/>
      <c r="N16" s="13"/>
      <c r="O16" s="14">
        <f t="shared" si="2"/>
        <v>0</v>
      </c>
      <c r="P16" s="14">
        <f t="shared" si="3"/>
        <v>0</v>
      </c>
      <c r="Q16" s="15"/>
      <c r="R16" s="15"/>
      <c r="S16" s="2"/>
    </row>
    <row r="17" spans="1:19" x14ac:dyDescent="0.4">
      <c r="A17" s="2"/>
      <c r="B17" s="11">
        <v>8</v>
      </c>
      <c r="C17" s="12"/>
      <c r="D17" s="12"/>
      <c r="E17" s="13"/>
      <c r="F17" s="14">
        <f t="shared" si="0"/>
        <v>0</v>
      </c>
      <c r="G17" s="14">
        <f t="shared" si="1"/>
        <v>0</v>
      </c>
      <c r="H17" s="15"/>
      <c r="I17" s="15"/>
      <c r="J17" s="2"/>
      <c r="K17" s="11">
        <v>8</v>
      </c>
      <c r="L17" s="12"/>
      <c r="M17" s="12"/>
      <c r="N17" s="13"/>
      <c r="O17" s="14">
        <f t="shared" si="2"/>
        <v>0</v>
      </c>
      <c r="P17" s="14">
        <f t="shared" si="3"/>
        <v>0</v>
      </c>
      <c r="Q17" s="15"/>
      <c r="R17" s="15"/>
      <c r="S17" s="2"/>
    </row>
    <row r="18" spans="1:19" x14ac:dyDescent="0.4">
      <c r="A18" s="2"/>
      <c r="B18" s="11">
        <v>9</v>
      </c>
      <c r="C18" s="12"/>
      <c r="D18" s="12"/>
      <c r="E18" s="13"/>
      <c r="F18" s="14">
        <f t="shared" si="0"/>
        <v>0</v>
      </c>
      <c r="G18" s="14">
        <f t="shared" si="1"/>
        <v>0</v>
      </c>
      <c r="H18" s="15"/>
      <c r="I18" s="15"/>
      <c r="J18" s="2"/>
      <c r="K18" s="11">
        <v>9</v>
      </c>
      <c r="L18" s="12"/>
      <c r="M18" s="12"/>
      <c r="N18" s="13"/>
      <c r="O18" s="14">
        <f t="shared" si="2"/>
        <v>0</v>
      </c>
      <c r="P18" s="14">
        <f t="shared" si="3"/>
        <v>0</v>
      </c>
      <c r="Q18" s="15"/>
      <c r="R18" s="15"/>
      <c r="S18" s="2"/>
    </row>
    <row r="19" spans="1:19" x14ac:dyDescent="0.4">
      <c r="A19" s="2"/>
      <c r="B19" s="11">
        <v>10</v>
      </c>
      <c r="C19" s="12"/>
      <c r="D19" s="12"/>
      <c r="E19" s="13"/>
      <c r="F19" s="14">
        <f t="shared" si="0"/>
        <v>0</v>
      </c>
      <c r="G19" s="14">
        <f t="shared" si="1"/>
        <v>0</v>
      </c>
      <c r="H19" s="15"/>
      <c r="I19" s="15"/>
      <c r="J19" s="2"/>
      <c r="K19" s="11">
        <v>10</v>
      </c>
      <c r="L19" s="12"/>
      <c r="M19" s="12"/>
      <c r="N19" s="13"/>
      <c r="O19" s="14">
        <f t="shared" si="2"/>
        <v>0</v>
      </c>
      <c r="P19" s="14">
        <f t="shared" si="3"/>
        <v>0</v>
      </c>
      <c r="Q19" s="15"/>
      <c r="R19" s="15"/>
      <c r="S19" s="2"/>
    </row>
    <row r="20" spans="1:19" x14ac:dyDescent="0.4">
      <c r="A20" s="2"/>
      <c r="B20" s="11">
        <v>11</v>
      </c>
      <c r="C20" s="12"/>
      <c r="D20" s="12"/>
      <c r="E20" s="13"/>
      <c r="F20" s="14">
        <f t="shared" si="0"/>
        <v>0</v>
      </c>
      <c r="G20" s="14">
        <f t="shared" si="1"/>
        <v>0</v>
      </c>
      <c r="H20" s="15"/>
      <c r="I20" s="15"/>
      <c r="J20" s="2"/>
      <c r="K20" s="11">
        <v>11</v>
      </c>
      <c r="L20" s="12"/>
      <c r="M20" s="12"/>
      <c r="N20" s="13"/>
      <c r="O20" s="14">
        <f t="shared" si="2"/>
        <v>0</v>
      </c>
      <c r="P20" s="14">
        <f t="shared" si="3"/>
        <v>0</v>
      </c>
      <c r="Q20" s="15"/>
      <c r="R20" s="15"/>
      <c r="S20" s="2"/>
    </row>
    <row r="21" spans="1:19" x14ac:dyDescent="0.4">
      <c r="A21" s="2"/>
      <c r="B21" s="11">
        <v>12</v>
      </c>
      <c r="C21" s="12"/>
      <c r="D21" s="12"/>
      <c r="E21" s="13"/>
      <c r="F21" s="14">
        <f t="shared" si="0"/>
        <v>0</v>
      </c>
      <c r="G21" s="14">
        <f t="shared" si="1"/>
        <v>0</v>
      </c>
      <c r="H21" s="15"/>
      <c r="I21" s="15"/>
      <c r="J21" s="2"/>
      <c r="K21" s="11">
        <v>12</v>
      </c>
      <c r="L21" s="12"/>
      <c r="M21" s="12"/>
      <c r="N21" s="13"/>
      <c r="O21" s="14">
        <f t="shared" si="2"/>
        <v>0</v>
      </c>
      <c r="P21" s="14">
        <f t="shared" si="3"/>
        <v>0</v>
      </c>
      <c r="Q21" s="15"/>
      <c r="R21" s="15"/>
      <c r="S21" s="2"/>
    </row>
    <row r="22" spans="1:19" x14ac:dyDescent="0.4">
      <c r="A22" s="2"/>
      <c r="B22" s="11">
        <v>13</v>
      </c>
      <c r="C22" s="12"/>
      <c r="D22" s="12"/>
      <c r="E22" s="13"/>
      <c r="F22" s="14">
        <f t="shared" si="0"/>
        <v>0</v>
      </c>
      <c r="G22" s="14">
        <f t="shared" si="1"/>
        <v>0</v>
      </c>
      <c r="H22" s="15"/>
      <c r="I22" s="15"/>
      <c r="J22" s="2"/>
      <c r="K22" s="11">
        <v>13</v>
      </c>
      <c r="L22" s="12"/>
      <c r="M22" s="12"/>
      <c r="N22" s="13"/>
      <c r="O22" s="14">
        <f t="shared" si="2"/>
        <v>0</v>
      </c>
      <c r="P22" s="14">
        <f t="shared" si="3"/>
        <v>0</v>
      </c>
      <c r="Q22" s="15"/>
      <c r="R22" s="15"/>
      <c r="S22" s="2"/>
    </row>
    <row r="23" spans="1:19" x14ac:dyDescent="0.4">
      <c r="A23" s="2"/>
      <c r="B23" s="11">
        <v>14</v>
      </c>
      <c r="C23" s="12"/>
      <c r="D23" s="12"/>
      <c r="E23" s="13"/>
      <c r="F23" s="14">
        <f t="shared" si="0"/>
        <v>0</v>
      </c>
      <c r="G23" s="14">
        <f t="shared" si="1"/>
        <v>0</v>
      </c>
      <c r="H23" s="15"/>
      <c r="I23" s="15"/>
      <c r="J23" s="2"/>
      <c r="K23" s="11">
        <v>14</v>
      </c>
      <c r="L23" s="12"/>
      <c r="M23" s="12"/>
      <c r="N23" s="13"/>
      <c r="O23" s="14">
        <f t="shared" si="2"/>
        <v>0</v>
      </c>
      <c r="P23" s="14">
        <f t="shared" si="3"/>
        <v>0</v>
      </c>
      <c r="Q23" s="15"/>
      <c r="R23" s="15"/>
      <c r="S23" s="2"/>
    </row>
    <row r="24" spans="1:19" x14ac:dyDescent="0.4">
      <c r="A24" s="2"/>
      <c r="B24" s="11">
        <v>15</v>
      </c>
      <c r="C24" s="12"/>
      <c r="D24" s="12"/>
      <c r="E24" s="13"/>
      <c r="F24" s="14">
        <f t="shared" si="0"/>
        <v>0</v>
      </c>
      <c r="G24" s="14">
        <f t="shared" si="1"/>
        <v>0</v>
      </c>
      <c r="H24" s="15"/>
      <c r="I24" s="15"/>
      <c r="J24" s="2"/>
      <c r="K24" s="11">
        <v>15</v>
      </c>
      <c r="L24" s="12"/>
      <c r="M24" s="12"/>
      <c r="N24" s="13"/>
      <c r="O24" s="14">
        <f t="shared" si="2"/>
        <v>0</v>
      </c>
      <c r="P24" s="14">
        <f t="shared" si="3"/>
        <v>0</v>
      </c>
      <c r="Q24" s="15"/>
      <c r="R24" s="15"/>
      <c r="S24" s="2"/>
    </row>
    <row r="25" spans="1:19" x14ac:dyDescent="0.4">
      <c r="A25" s="2"/>
      <c r="B25" s="11">
        <v>16</v>
      </c>
      <c r="C25" s="12"/>
      <c r="D25" s="12"/>
      <c r="E25" s="13"/>
      <c r="F25" s="14">
        <f t="shared" si="0"/>
        <v>0</v>
      </c>
      <c r="G25" s="14">
        <f t="shared" si="1"/>
        <v>0</v>
      </c>
      <c r="H25" s="15"/>
      <c r="I25" s="15"/>
      <c r="J25" s="2"/>
      <c r="K25" s="11">
        <v>16</v>
      </c>
      <c r="L25" s="12"/>
      <c r="M25" s="12"/>
      <c r="N25" s="13"/>
      <c r="O25" s="14">
        <f t="shared" si="2"/>
        <v>0</v>
      </c>
      <c r="P25" s="14">
        <f t="shared" si="3"/>
        <v>0</v>
      </c>
      <c r="Q25" s="15"/>
      <c r="R25" s="15"/>
      <c r="S25" s="2"/>
    </row>
    <row r="26" spans="1:19" x14ac:dyDescent="0.4">
      <c r="A26" s="2"/>
      <c r="B26" s="11">
        <v>17</v>
      </c>
      <c r="C26" s="12"/>
      <c r="D26" s="12"/>
      <c r="E26" s="13"/>
      <c r="F26" s="14">
        <f t="shared" si="0"/>
        <v>0</v>
      </c>
      <c r="G26" s="14">
        <f t="shared" si="1"/>
        <v>0</v>
      </c>
      <c r="H26" s="15"/>
      <c r="I26" s="15"/>
      <c r="J26" s="2"/>
      <c r="K26" s="11">
        <v>17</v>
      </c>
      <c r="L26" s="12"/>
      <c r="M26" s="12"/>
      <c r="N26" s="13"/>
      <c r="O26" s="14">
        <f t="shared" si="2"/>
        <v>0</v>
      </c>
      <c r="P26" s="14">
        <f t="shared" si="3"/>
        <v>0</v>
      </c>
      <c r="Q26" s="15"/>
      <c r="R26" s="15"/>
      <c r="S26" s="2"/>
    </row>
    <row r="27" spans="1:19" x14ac:dyDescent="0.4">
      <c r="A27" s="2"/>
      <c r="B27" s="11">
        <v>18</v>
      </c>
      <c r="C27" s="12"/>
      <c r="D27" s="12"/>
      <c r="E27" s="13"/>
      <c r="F27" s="14">
        <f t="shared" si="0"/>
        <v>0</v>
      </c>
      <c r="G27" s="14">
        <f t="shared" si="1"/>
        <v>0</v>
      </c>
      <c r="H27" s="15"/>
      <c r="I27" s="15"/>
      <c r="J27" s="2"/>
      <c r="K27" s="11">
        <v>18</v>
      </c>
      <c r="L27" s="12"/>
      <c r="M27" s="12"/>
      <c r="N27" s="13"/>
      <c r="O27" s="14">
        <f t="shared" si="2"/>
        <v>0</v>
      </c>
      <c r="P27" s="14">
        <f t="shared" si="3"/>
        <v>0</v>
      </c>
      <c r="Q27" s="15"/>
      <c r="R27" s="15"/>
      <c r="S27" s="2"/>
    </row>
    <row r="28" spans="1:19" x14ac:dyDescent="0.4">
      <c r="A28" s="2"/>
      <c r="B28" s="11">
        <v>19</v>
      </c>
      <c r="C28" s="12"/>
      <c r="D28" s="12"/>
      <c r="E28" s="13"/>
      <c r="F28" s="14">
        <f t="shared" si="0"/>
        <v>0</v>
      </c>
      <c r="G28" s="14">
        <f t="shared" si="1"/>
        <v>0</v>
      </c>
      <c r="H28" s="15"/>
      <c r="I28" s="15"/>
      <c r="J28" s="2"/>
      <c r="K28" s="11">
        <v>19</v>
      </c>
      <c r="L28" s="12"/>
      <c r="M28" s="12"/>
      <c r="N28" s="13"/>
      <c r="O28" s="14">
        <f t="shared" si="2"/>
        <v>0</v>
      </c>
      <c r="P28" s="14">
        <f t="shared" si="3"/>
        <v>0</v>
      </c>
      <c r="Q28" s="15"/>
      <c r="R28" s="15"/>
      <c r="S28" s="2"/>
    </row>
    <row r="29" spans="1:19" x14ac:dyDescent="0.4">
      <c r="A29" s="2"/>
      <c r="B29" s="11">
        <v>20</v>
      </c>
      <c r="C29" s="12"/>
      <c r="D29" s="12"/>
      <c r="E29" s="13"/>
      <c r="F29" s="14">
        <f t="shared" si="0"/>
        <v>0</v>
      </c>
      <c r="G29" s="14">
        <f t="shared" si="1"/>
        <v>0</v>
      </c>
      <c r="H29" s="15"/>
      <c r="I29" s="15"/>
      <c r="J29" s="2"/>
      <c r="K29" s="11">
        <v>20</v>
      </c>
      <c r="L29" s="12"/>
      <c r="M29" s="12"/>
      <c r="N29" s="13"/>
      <c r="O29" s="14">
        <f t="shared" si="2"/>
        <v>0</v>
      </c>
      <c r="P29" s="14">
        <f t="shared" si="3"/>
        <v>0</v>
      </c>
      <c r="Q29" s="15"/>
      <c r="R29" s="15"/>
      <c r="S29" s="2"/>
    </row>
    <row r="30" spans="1:19" x14ac:dyDescent="0.4">
      <c r="A30" s="2"/>
      <c r="B30" s="11">
        <v>21</v>
      </c>
      <c r="C30" s="12"/>
      <c r="D30" s="12"/>
      <c r="E30" s="13"/>
      <c r="F30" s="14">
        <f t="shared" si="0"/>
        <v>0</v>
      </c>
      <c r="G30" s="14">
        <f t="shared" si="1"/>
        <v>0</v>
      </c>
      <c r="H30" s="15"/>
      <c r="I30" s="15"/>
      <c r="J30" s="2"/>
      <c r="K30" s="11">
        <v>21</v>
      </c>
      <c r="L30" s="12"/>
      <c r="M30" s="12"/>
      <c r="N30" s="13"/>
      <c r="O30" s="14">
        <f t="shared" si="2"/>
        <v>0</v>
      </c>
      <c r="P30" s="14">
        <f t="shared" si="3"/>
        <v>0</v>
      </c>
      <c r="Q30" s="15"/>
      <c r="R30" s="15"/>
      <c r="S30" s="2"/>
    </row>
    <row r="31" spans="1:19" x14ac:dyDescent="0.4">
      <c r="A31" s="2"/>
      <c r="B31" s="11">
        <v>22</v>
      </c>
      <c r="C31" s="12"/>
      <c r="D31" s="12"/>
      <c r="E31" s="13"/>
      <c r="F31" s="14">
        <f t="shared" si="0"/>
        <v>0</v>
      </c>
      <c r="G31" s="14">
        <f t="shared" si="1"/>
        <v>0</v>
      </c>
      <c r="H31" s="15"/>
      <c r="I31" s="15"/>
      <c r="J31" s="2"/>
      <c r="K31" s="11">
        <v>22</v>
      </c>
      <c r="L31" s="12"/>
      <c r="M31" s="12"/>
      <c r="N31" s="13"/>
      <c r="O31" s="14">
        <f t="shared" si="2"/>
        <v>0</v>
      </c>
      <c r="P31" s="14">
        <f t="shared" si="3"/>
        <v>0</v>
      </c>
      <c r="Q31" s="15"/>
      <c r="R31" s="15"/>
      <c r="S31" s="2"/>
    </row>
    <row r="32" spans="1:19" x14ac:dyDescent="0.4">
      <c r="A32" s="2"/>
      <c r="B32" s="11">
        <v>23</v>
      </c>
      <c r="C32" s="12"/>
      <c r="D32" s="12"/>
      <c r="E32" s="13"/>
      <c r="F32" s="14">
        <f t="shared" si="0"/>
        <v>0</v>
      </c>
      <c r="G32" s="14">
        <f t="shared" si="1"/>
        <v>0</v>
      </c>
      <c r="H32" s="15"/>
      <c r="I32" s="15"/>
      <c r="J32" s="2"/>
      <c r="K32" s="11">
        <v>23</v>
      </c>
      <c r="L32" s="12"/>
      <c r="M32" s="12"/>
      <c r="N32" s="13"/>
      <c r="O32" s="14">
        <f t="shared" si="2"/>
        <v>0</v>
      </c>
      <c r="P32" s="14">
        <f t="shared" si="3"/>
        <v>0</v>
      </c>
      <c r="Q32" s="15"/>
      <c r="R32" s="15"/>
      <c r="S32" s="2"/>
    </row>
    <row r="33" spans="1:19" x14ac:dyDescent="0.4">
      <c r="A33" s="2"/>
      <c r="B33" s="11">
        <v>24</v>
      </c>
      <c r="C33" s="12"/>
      <c r="D33" s="12"/>
      <c r="E33" s="13"/>
      <c r="F33" s="14">
        <f t="shared" si="0"/>
        <v>0</v>
      </c>
      <c r="G33" s="14">
        <f t="shared" si="1"/>
        <v>0</v>
      </c>
      <c r="H33" s="15"/>
      <c r="I33" s="15"/>
      <c r="J33" s="2"/>
      <c r="K33" s="11">
        <v>24</v>
      </c>
      <c r="L33" s="12"/>
      <c r="M33" s="12"/>
      <c r="N33" s="13"/>
      <c r="O33" s="14">
        <f t="shared" si="2"/>
        <v>0</v>
      </c>
      <c r="P33" s="14">
        <f t="shared" si="3"/>
        <v>0</v>
      </c>
      <c r="Q33" s="15"/>
      <c r="R33" s="15"/>
      <c r="S33" s="2"/>
    </row>
    <row r="34" spans="1:19" x14ac:dyDescent="0.4">
      <c r="A34" s="2"/>
      <c r="B34" s="11">
        <v>25</v>
      </c>
      <c r="C34" s="12"/>
      <c r="D34" s="12"/>
      <c r="E34" s="13"/>
      <c r="F34" s="14">
        <f t="shared" si="0"/>
        <v>0</v>
      </c>
      <c r="G34" s="14">
        <f t="shared" si="1"/>
        <v>0</v>
      </c>
      <c r="H34" s="15"/>
      <c r="I34" s="15"/>
      <c r="J34" s="2"/>
      <c r="K34" s="11">
        <v>25</v>
      </c>
      <c r="L34" s="12"/>
      <c r="M34" s="12"/>
      <c r="N34" s="13"/>
      <c r="O34" s="14">
        <f t="shared" si="2"/>
        <v>0</v>
      </c>
      <c r="P34" s="14">
        <f t="shared" si="3"/>
        <v>0</v>
      </c>
      <c r="Q34" s="15"/>
      <c r="R34" s="15"/>
      <c r="S34" s="2"/>
    </row>
    <row r="35" spans="1:19" x14ac:dyDescent="0.4">
      <c r="A35" s="2"/>
      <c r="B35" s="11">
        <v>26</v>
      </c>
      <c r="C35" s="12"/>
      <c r="D35" s="12"/>
      <c r="E35" s="13"/>
      <c r="F35" s="14">
        <f t="shared" si="0"/>
        <v>0</v>
      </c>
      <c r="G35" s="14">
        <f t="shared" si="1"/>
        <v>0</v>
      </c>
      <c r="H35" s="15"/>
      <c r="I35" s="15"/>
      <c r="J35" s="2"/>
      <c r="K35" s="11">
        <v>26</v>
      </c>
      <c r="L35" s="12"/>
      <c r="M35" s="12"/>
      <c r="N35" s="13"/>
      <c r="O35" s="14">
        <f t="shared" si="2"/>
        <v>0</v>
      </c>
      <c r="P35" s="14">
        <f t="shared" si="3"/>
        <v>0</v>
      </c>
      <c r="Q35" s="15"/>
      <c r="R35" s="15"/>
      <c r="S35" s="2"/>
    </row>
    <row r="36" spans="1:19" x14ac:dyDescent="0.4">
      <c r="A36" s="2"/>
      <c r="B36" s="11">
        <v>27</v>
      </c>
      <c r="C36" s="12"/>
      <c r="D36" s="12"/>
      <c r="E36" s="13"/>
      <c r="F36" s="14">
        <f t="shared" si="0"/>
        <v>0</v>
      </c>
      <c r="G36" s="14">
        <f t="shared" si="1"/>
        <v>0</v>
      </c>
      <c r="H36" s="15"/>
      <c r="I36" s="15"/>
      <c r="J36" s="2"/>
      <c r="K36" s="11">
        <v>27</v>
      </c>
      <c r="L36" s="12"/>
      <c r="M36" s="12"/>
      <c r="N36" s="13"/>
      <c r="O36" s="14">
        <f t="shared" si="2"/>
        <v>0</v>
      </c>
      <c r="P36" s="14">
        <f t="shared" si="3"/>
        <v>0</v>
      </c>
      <c r="Q36" s="15"/>
      <c r="R36" s="15"/>
      <c r="S36" s="2"/>
    </row>
    <row r="37" spans="1:19" x14ac:dyDescent="0.4">
      <c r="A37" s="2"/>
      <c r="B37" s="11">
        <v>28</v>
      </c>
      <c r="C37" s="12"/>
      <c r="D37" s="12"/>
      <c r="E37" s="13"/>
      <c r="F37" s="14">
        <f t="shared" si="0"/>
        <v>0</v>
      </c>
      <c r="G37" s="14">
        <f t="shared" si="1"/>
        <v>0</v>
      </c>
      <c r="H37" s="15"/>
      <c r="I37" s="15"/>
      <c r="J37" s="2"/>
      <c r="K37" s="11">
        <v>28</v>
      </c>
      <c r="L37" s="12"/>
      <c r="M37" s="12"/>
      <c r="N37" s="13"/>
      <c r="O37" s="14">
        <f t="shared" si="2"/>
        <v>0</v>
      </c>
      <c r="P37" s="14">
        <f t="shared" si="3"/>
        <v>0</v>
      </c>
      <c r="Q37" s="15"/>
      <c r="R37" s="15"/>
      <c r="S37" s="2"/>
    </row>
    <row r="38" spans="1:19" x14ac:dyDescent="0.4">
      <c r="A38" s="2"/>
      <c r="B38" s="11">
        <v>29</v>
      </c>
      <c r="C38" s="12"/>
      <c r="D38" s="12"/>
      <c r="E38" s="13"/>
      <c r="F38" s="14">
        <f t="shared" si="0"/>
        <v>0</v>
      </c>
      <c r="G38" s="14">
        <f t="shared" si="1"/>
        <v>0</v>
      </c>
      <c r="H38" s="15"/>
      <c r="I38" s="15"/>
      <c r="J38" s="2"/>
      <c r="K38" s="11">
        <v>29</v>
      </c>
      <c r="L38" s="12"/>
      <c r="M38" s="12"/>
      <c r="N38" s="13"/>
      <c r="O38" s="14">
        <f t="shared" si="2"/>
        <v>0</v>
      </c>
      <c r="P38" s="14">
        <f t="shared" si="3"/>
        <v>0</v>
      </c>
      <c r="Q38" s="15"/>
      <c r="R38" s="15"/>
      <c r="S38" s="2"/>
    </row>
    <row r="39" spans="1:19" x14ac:dyDescent="0.4">
      <c r="A39" s="2"/>
      <c r="B39" s="11">
        <v>30</v>
      </c>
      <c r="C39" s="12"/>
      <c r="D39" s="12"/>
      <c r="E39" s="13"/>
      <c r="F39" s="14">
        <f t="shared" si="0"/>
        <v>0</v>
      </c>
      <c r="G39" s="14">
        <f t="shared" si="1"/>
        <v>0</v>
      </c>
      <c r="H39" s="15"/>
      <c r="I39" s="15"/>
      <c r="J39" s="2"/>
      <c r="K39" s="11">
        <v>30</v>
      </c>
      <c r="L39" s="12"/>
      <c r="M39" s="12"/>
      <c r="N39" s="13"/>
      <c r="O39" s="14">
        <f t="shared" si="2"/>
        <v>0</v>
      </c>
      <c r="P39" s="14">
        <f t="shared" si="3"/>
        <v>0</v>
      </c>
      <c r="Q39" s="15"/>
      <c r="R39" s="15"/>
      <c r="S39" s="2"/>
    </row>
    <row r="40" spans="1:19" x14ac:dyDescent="0.4">
      <c r="A40" s="2"/>
      <c r="B40" s="11">
        <v>31</v>
      </c>
      <c r="C40" s="12"/>
      <c r="D40" s="12"/>
      <c r="E40" s="13"/>
      <c r="F40" s="14">
        <f t="shared" si="0"/>
        <v>0</v>
      </c>
      <c r="G40" s="14">
        <f t="shared" si="1"/>
        <v>0</v>
      </c>
      <c r="H40" s="15"/>
      <c r="I40" s="15"/>
      <c r="J40" s="2"/>
      <c r="K40" s="11">
        <v>31</v>
      </c>
      <c r="L40" s="12"/>
      <c r="M40" s="12"/>
      <c r="N40" s="13"/>
      <c r="O40" s="14">
        <f t="shared" si="2"/>
        <v>0</v>
      </c>
      <c r="P40" s="14">
        <f t="shared" si="3"/>
        <v>0</v>
      </c>
      <c r="Q40" s="15"/>
      <c r="R40" s="15"/>
      <c r="S40" s="2"/>
    </row>
    <row r="41" spans="1:19" x14ac:dyDescent="0.4">
      <c r="A41" s="2"/>
      <c r="B41" s="11">
        <v>32</v>
      </c>
      <c r="C41" s="12"/>
      <c r="D41" s="12"/>
      <c r="E41" s="13"/>
      <c r="F41" s="14">
        <f t="shared" si="0"/>
        <v>0</v>
      </c>
      <c r="G41" s="14">
        <f t="shared" si="1"/>
        <v>0</v>
      </c>
      <c r="H41" s="15"/>
      <c r="I41" s="15"/>
      <c r="J41" s="2"/>
      <c r="K41" s="11">
        <v>32</v>
      </c>
      <c r="L41" s="12"/>
      <c r="M41" s="12"/>
      <c r="N41" s="13"/>
      <c r="O41" s="14">
        <f t="shared" si="2"/>
        <v>0</v>
      </c>
      <c r="P41" s="14">
        <f t="shared" si="3"/>
        <v>0</v>
      </c>
      <c r="Q41" s="15"/>
      <c r="R41" s="15"/>
      <c r="S41" s="2"/>
    </row>
    <row r="42" spans="1:19" x14ac:dyDescent="0.4">
      <c r="A42" s="2"/>
      <c r="B42" s="11">
        <v>33</v>
      </c>
      <c r="C42" s="12"/>
      <c r="D42" s="12"/>
      <c r="E42" s="13"/>
      <c r="F42" s="14">
        <f t="shared" si="0"/>
        <v>0</v>
      </c>
      <c r="G42" s="14">
        <f t="shared" si="1"/>
        <v>0</v>
      </c>
      <c r="H42" s="15"/>
      <c r="I42" s="15"/>
      <c r="J42" s="2"/>
      <c r="K42" s="11">
        <v>33</v>
      </c>
      <c r="L42" s="12"/>
      <c r="M42" s="12"/>
      <c r="N42" s="13"/>
      <c r="O42" s="14">
        <f t="shared" si="2"/>
        <v>0</v>
      </c>
      <c r="P42" s="14">
        <f t="shared" si="3"/>
        <v>0</v>
      </c>
      <c r="Q42" s="15"/>
      <c r="R42" s="15"/>
      <c r="S42" s="2"/>
    </row>
    <row r="43" spans="1:19" x14ac:dyDescent="0.4">
      <c r="A43" s="2"/>
      <c r="B43" s="11">
        <v>34</v>
      </c>
      <c r="C43" s="12"/>
      <c r="D43" s="12"/>
      <c r="E43" s="13"/>
      <c r="F43" s="14">
        <f t="shared" si="0"/>
        <v>0</v>
      </c>
      <c r="G43" s="14">
        <f t="shared" si="1"/>
        <v>0</v>
      </c>
      <c r="H43" s="15"/>
      <c r="I43" s="15"/>
      <c r="J43" s="2"/>
      <c r="K43" s="11">
        <v>34</v>
      </c>
      <c r="L43" s="12"/>
      <c r="M43" s="12"/>
      <c r="N43" s="13"/>
      <c r="O43" s="14">
        <f t="shared" si="2"/>
        <v>0</v>
      </c>
      <c r="P43" s="14">
        <f t="shared" si="3"/>
        <v>0</v>
      </c>
      <c r="Q43" s="15"/>
      <c r="R43" s="15"/>
      <c r="S43" s="2"/>
    </row>
    <row r="44" spans="1:19" x14ac:dyDescent="0.4">
      <c r="A44" s="2"/>
      <c r="B44" s="11">
        <v>35</v>
      </c>
      <c r="C44" s="12"/>
      <c r="D44" s="12"/>
      <c r="E44" s="13"/>
      <c r="F44" s="14">
        <f t="shared" si="0"/>
        <v>0</v>
      </c>
      <c r="G44" s="14">
        <f t="shared" si="1"/>
        <v>0</v>
      </c>
      <c r="H44" s="15"/>
      <c r="I44" s="15"/>
      <c r="J44" s="2"/>
      <c r="K44" s="11">
        <v>35</v>
      </c>
      <c r="L44" s="12"/>
      <c r="M44" s="12"/>
      <c r="N44" s="13"/>
      <c r="O44" s="14">
        <f t="shared" si="2"/>
        <v>0</v>
      </c>
      <c r="P44" s="14">
        <f t="shared" si="3"/>
        <v>0</v>
      </c>
      <c r="Q44" s="15"/>
      <c r="R44" s="15"/>
      <c r="S44" s="2"/>
    </row>
    <row r="45" spans="1:19" x14ac:dyDescent="0.4">
      <c r="A45" s="2"/>
      <c r="B45" s="11">
        <v>36</v>
      </c>
      <c r="C45" s="12"/>
      <c r="D45" s="12"/>
      <c r="E45" s="13"/>
      <c r="F45" s="14">
        <f t="shared" si="0"/>
        <v>0</v>
      </c>
      <c r="G45" s="14">
        <f t="shared" si="1"/>
        <v>0</v>
      </c>
      <c r="H45" s="15"/>
      <c r="I45" s="15"/>
      <c r="J45" s="2"/>
      <c r="K45" s="11">
        <v>36</v>
      </c>
      <c r="L45" s="12"/>
      <c r="M45" s="12"/>
      <c r="N45" s="13"/>
      <c r="O45" s="14">
        <f t="shared" si="2"/>
        <v>0</v>
      </c>
      <c r="P45" s="14">
        <f t="shared" si="3"/>
        <v>0</v>
      </c>
      <c r="Q45" s="15"/>
      <c r="R45" s="15"/>
      <c r="S45" s="2"/>
    </row>
    <row r="46" spans="1:19" x14ac:dyDescent="0.4">
      <c r="A46" s="2"/>
      <c r="B46" s="11">
        <v>37</v>
      </c>
      <c r="C46" s="12"/>
      <c r="D46" s="12"/>
      <c r="E46" s="13"/>
      <c r="F46" s="14">
        <f t="shared" si="0"/>
        <v>0</v>
      </c>
      <c r="G46" s="14">
        <f t="shared" si="1"/>
        <v>0</v>
      </c>
      <c r="H46" s="15"/>
      <c r="I46" s="15"/>
      <c r="J46" s="2"/>
      <c r="K46" s="11">
        <v>37</v>
      </c>
      <c r="L46" s="12"/>
      <c r="M46" s="12"/>
      <c r="N46" s="13"/>
      <c r="O46" s="14">
        <f t="shared" si="2"/>
        <v>0</v>
      </c>
      <c r="P46" s="14">
        <f t="shared" si="3"/>
        <v>0</v>
      </c>
      <c r="Q46" s="15"/>
      <c r="R46" s="15"/>
      <c r="S46" s="2"/>
    </row>
    <row r="47" spans="1:19" x14ac:dyDescent="0.4">
      <c r="A47" s="2"/>
      <c r="B47" s="11">
        <v>38</v>
      </c>
      <c r="C47" s="12"/>
      <c r="D47" s="12"/>
      <c r="E47" s="13"/>
      <c r="F47" s="14">
        <f t="shared" si="0"/>
        <v>0</v>
      </c>
      <c r="G47" s="14">
        <f t="shared" si="1"/>
        <v>0</v>
      </c>
      <c r="H47" s="15"/>
      <c r="I47" s="15"/>
      <c r="J47" s="2"/>
      <c r="K47" s="11">
        <v>38</v>
      </c>
      <c r="L47" s="12"/>
      <c r="M47" s="12"/>
      <c r="N47" s="13"/>
      <c r="O47" s="14">
        <f t="shared" si="2"/>
        <v>0</v>
      </c>
      <c r="P47" s="14">
        <f t="shared" si="3"/>
        <v>0</v>
      </c>
      <c r="Q47" s="15"/>
      <c r="R47" s="15"/>
      <c r="S47" s="2"/>
    </row>
    <row r="48" spans="1:19" x14ac:dyDescent="0.4">
      <c r="A48" s="2"/>
      <c r="B48" s="11">
        <v>39</v>
      </c>
      <c r="C48" s="12"/>
      <c r="D48" s="12"/>
      <c r="E48" s="13"/>
      <c r="F48" s="14">
        <f t="shared" si="0"/>
        <v>0</v>
      </c>
      <c r="G48" s="14">
        <f t="shared" si="1"/>
        <v>0</v>
      </c>
      <c r="H48" s="15"/>
      <c r="I48" s="15"/>
      <c r="J48" s="2"/>
      <c r="K48" s="11">
        <v>39</v>
      </c>
      <c r="L48" s="12"/>
      <c r="M48" s="12"/>
      <c r="N48" s="13"/>
      <c r="O48" s="14">
        <f t="shared" si="2"/>
        <v>0</v>
      </c>
      <c r="P48" s="14">
        <f t="shared" si="3"/>
        <v>0</v>
      </c>
      <c r="Q48" s="15"/>
      <c r="R48" s="15"/>
      <c r="S48" s="2"/>
    </row>
    <row r="49" spans="1:19" x14ac:dyDescent="0.4">
      <c r="A49" s="2"/>
      <c r="B49" s="11">
        <v>40</v>
      </c>
      <c r="C49" s="12"/>
      <c r="D49" s="12"/>
      <c r="E49" s="13"/>
      <c r="F49" s="14">
        <f t="shared" si="0"/>
        <v>0</v>
      </c>
      <c r="G49" s="14">
        <f t="shared" si="1"/>
        <v>0</v>
      </c>
      <c r="H49" s="15"/>
      <c r="I49" s="15"/>
      <c r="J49" s="2"/>
      <c r="K49" s="11">
        <v>40</v>
      </c>
      <c r="L49" s="12"/>
      <c r="M49" s="12"/>
      <c r="N49" s="13"/>
      <c r="O49" s="14">
        <f t="shared" si="2"/>
        <v>0</v>
      </c>
      <c r="P49" s="14">
        <f t="shared" si="3"/>
        <v>0</v>
      </c>
      <c r="Q49" s="15"/>
      <c r="R49" s="15"/>
      <c r="S49" s="2"/>
    </row>
    <row r="50" spans="1:19" x14ac:dyDescent="0.4">
      <c r="A50" s="2"/>
      <c r="B50" s="11">
        <v>41</v>
      </c>
      <c r="C50" s="12"/>
      <c r="D50" s="12"/>
      <c r="E50" s="13"/>
      <c r="F50" s="14">
        <f t="shared" si="0"/>
        <v>0</v>
      </c>
      <c r="G50" s="14">
        <f t="shared" si="1"/>
        <v>0</v>
      </c>
      <c r="H50" s="15"/>
      <c r="I50" s="15"/>
      <c r="J50" s="2"/>
      <c r="K50" s="11">
        <v>41</v>
      </c>
      <c r="L50" s="12"/>
      <c r="M50" s="12"/>
      <c r="N50" s="13"/>
      <c r="O50" s="14">
        <f t="shared" si="2"/>
        <v>0</v>
      </c>
      <c r="P50" s="14">
        <f t="shared" si="3"/>
        <v>0</v>
      </c>
      <c r="Q50" s="15"/>
      <c r="R50" s="15"/>
      <c r="S50" s="2"/>
    </row>
    <row r="51" spans="1:19" x14ac:dyDescent="0.4">
      <c r="A51" s="2"/>
      <c r="B51" s="11">
        <v>42</v>
      </c>
      <c r="C51" s="12"/>
      <c r="D51" s="12"/>
      <c r="E51" s="13"/>
      <c r="F51" s="14">
        <f t="shared" si="0"/>
        <v>0</v>
      </c>
      <c r="G51" s="14">
        <f t="shared" si="1"/>
        <v>0</v>
      </c>
      <c r="H51" s="15"/>
      <c r="I51" s="15"/>
      <c r="J51" s="2"/>
      <c r="K51" s="11">
        <v>42</v>
      </c>
      <c r="L51" s="12"/>
      <c r="M51" s="12"/>
      <c r="N51" s="13"/>
      <c r="O51" s="14">
        <f t="shared" si="2"/>
        <v>0</v>
      </c>
      <c r="P51" s="14">
        <f t="shared" si="3"/>
        <v>0</v>
      </c>
      <c r="Q51" s="15"/>
      <c r="R51" s="15"/>
      <c r="S51" s="2"/>
    </row>
    <row r="52" spans="1:19" x14ac:dyDescent="0.4">
      <c r="A52" s="2"/>
      <c r="B52" s="11">
        <v>43</v>
      </c>
      <c r="C52" s="12"/>
      <c r="D52" s="12"/>
      <c r="E52" s="13"/>
      <c r="F52" s="14">
        <f t="shared" si="0"/>
        <v>0</v>
      </c>
      <c r="G52" s="14">
        <f t="shared" si="1"/>
        <v>0</v>
      </c>
      <c r="H52" s="15"/>
      <c r="I52" s="15"/>
      <c r="J52" s="2"/>
      <c r="K52" s="11">
        <v>43</v>
      </c>
      <c r="L52" s="12"/>
      <c r="M52" s="12"/>
      <c r="N52" s="13"/>
      <c r="O52" s="14">
        <f t="shared" si="2"/>
        <v>0</v>
      </c>
      <c r="P52" s="14">
        <f t="shared" si="3"/>
        <v>0</v>
      </c>
      <c r="Q52" s="15"/>
      <c r="R52" s="15"/>
      <c r="S52" s="2"/>
    </row>
    <row r="53" spans="1:19" x14ac:dyDescent="0.4">
      <c r="A53" s="2"/>
      <c r="B53" s="11">
        <v>44</v>
      </c>
      <c r="C53" s="12"/>
      <c r="D53" s="12"/>
      <c r="E53" s="13"/>
      <c r="F53" s="14">
        <f t="shared" si="0"/>
        <v>0</v>
      </c>
      <c r="G53" s="14">
        <f t="shared" si="1"/>
        <v>0</v>
      </c>
      <c r="H53" s="15"/>
      <c r="I53" s="15"/>
      <c r="J53" s="2"/>
      <c r="K53" s="11">
        <v>44</v>
      </c>
      <c r="L53" s="12"/>
      <c r="M53" s="12"/>
      <c r="N53" s="13"/>
      <c r="O53" s="14">
        <f t="shared" si="2"/>
        <v>0</v>
      </c>
      <c r="P53" s="14">
        <f t="shared" si="3"/>
        <v>0</v>
      </c>
      <c r="Q53" s="15"/>
      <c r="R53" s="15"/>
      <c r="S53" s="2"/>
    </row>
    <row r="54" spans="1:19" x14ac:dyDescent="0.4">
      <c r="A54" s="2"/>
      <c r="B54" s="11">
        <v>45</v>
      </c>
      <c r="C54" s="12"/>
      <c r="D54" s="12"/>
      <c r="E54" s="13"/>
      <c r="F54" s="14">
        <f t="shared" si="0"/>
        <v>0</v>
      </c>
      <c r="G54" s="14">
        <f t="shared" si="1"/>
        <v>0</v>
      </c>
      <c r="H54" s="15"/>
      <c r="I54" s="15"/>
      <c r="J54" s="2"/>
      <c r="K54" s="11">
        <v>45</v>
      </c>
      <c r="L54" s="12"/>
      <c r="M54" s="12"/>
      <c r="N54" s="13"/>
      <c r="O54" s="14">
        <f t="shared" si="2"/>
        <v>0</v>
      </c>
      <c r="P54" s="14">
        <f t="shared" si="3"/>
        <v>0</v>
      </c>
      <c r="Q54" s="15"/>
      <c r="R54" s="15"/>
      <c r="S54" s="2"/>
    </row>
    <row r="55" spans="1:19" x14ac:dyDescent="0.4">
      <c r="A55" s="2"/>
      <c r="B55" s="11">
        <v>46</v>
      </c>
      <c r="C55" s="12"/>
      <c r="D55" s="12"/>
      <c r="E55" s="13"/>
      <c r="F55" s="14">
        <f t="shared" si="0"/>
        <v>0</v>
      </c>
      <c r="G55" s="14">
        <f t="shared" si="1"/>
        <v>0</v>
      </c>
      <c r="H55" s="15"/>
      <c r="I55" s="15"/>
      <c r="J55" s="2"/>
      <c r="K55" s="11">
        <v>46</v>
      </c>
      <c r="L55" s="12"/>
      <c r="M55" s="12"/>
      <c r="N55" s="13"/>
      <c r="O55" s="14">
        <f t="shared" si="2"/>
        <v>0</v>
      </c>
      <c r="P55" s="14">
        <f t="shared" si="3"/>
        <v>0</v>
      </c>
      <c r="Q55" s="15"/>
      <c r="R55" s="15"/>
      <c r="S55" s="2"/>
    </row>
    <row r="56" spans="1:19" x14ac:dyDescent="0.4">
      <c r="A56" s="2"/>
      <c r="B56" s="11">
        <v>47</v>
      </c>
      <c r="C56" s="12"/>
      <c r="D56" s="12"/>
      <c r="E56" s="13"/>
      <c r="F56" s="14">
        <f t="shared" si="0"/>
        <v>0</v>
      </c>
      <c r="G56" s="14">
        <f t="shared" si="1"/>
        <v>0</v>
      </c>
      <c r="H56" s="15"/>
      <c r="I56" s="15"/>
      <c r="J56" s="2"/>
      <c r="K56" s="11">
        <v>47</v>
      </c>
      <c r="L56" s="12"/>
      <c r="M56" s="12"/>
      <c r="N56" s="13"/>
      <c r="O56" s="14">
        <f t="shared" si="2"/>
        <v>0</v>
      </c>
      <c r="P56" s="14">
        <f t="shared" si="3"/>
        <v>0</v>
      </c>
      <c r="Q56" s="15"/>
      <c r="R56" s="15"/>
      <c r="S56" s="2"/>
    </row>
    <row r="57" spans="1:19" x14ac:dyDescent="0.4">
      <c r="A57" s="2"/>
      <c r="B57" s="11">
        <v>48</v>
      </c>
      <c r="C57" s="12"/>
      <c r="D57" s="12"/>
      <c r="E57" s="13"/>
      <c r="F57" s="14">
        <f t="shared" si="0"/>
        <v>0</v>
      </c>
      <c r="G57" s="14">
        <f t="shared" si="1"/>
        <v>0</v>
      </c>
      <c r="H57" s="15"/>
      <c r="I57" s="15"/>
      <c r="J57" s="2"/>
      <c r="K57" s="11">
        <v>48</v>
      </c>
      <c r="L57" s="12"/>
      <c r="M57" s="12"/>
      <c r="N57" s="13"/>
      <c r="O57" s="14">
        <f t="shared" si="2"/>
        <v>0</v>
      </c>
      <c r="P57" s="14">
        <f t="shared" si="3"/>
        <v>0</v>
      </c>
      <c r="Q57" s="15"/>
      <c r="R57" s="15"/>
      <c r="S57" s="2"/>
    </row>
    <row r="58" spans="1:19" x14ac:dyDescent="0.4">
      <c r="A58" s="2"/>
      <c r="B58" s="11">
        <v>49</v>
      </c>
      <c r="C58" s="12"/>
      <c r="D58" s="12"/>
      <c r="E58" s="13"/>
      <c r="F58" s="14">
        <f t="shared" si="0"/>
        <v>0</v>
      </c>
      <c r="G58" s="14">
        <f t="shared" si="1"/>
        <v>0</v>
      </c>
      <c r="H58" s="15"/>
      <c r="I58" s="15"/>
      <c r="J58" s="2"/>
      <c r="K58" s="11">
        <v>49</v>
      </c>
      <c r="L58" s="12"/>
      <c r="M58" s="12"/>
      <c r="N58" s="13"/>
      <c r="O58" s="14">
        <f t="shared" si="2"/>
        <v>0</v>
      </c>
      <c r="P58" s="14">
        <f t="shared" si="3"/>
        <v>0</v>
      </c>
      <c r="Q58" s="15"/>
      <c r="R58" s="15"/>
      <c r="S58" s="2"/>
    </row>
    <row r="59" spans="1:19" x14ac:dyDescent="0.4">
      <c r="A59" s="2"/>
      <c r="B59" s="11">
        <v>50</v>
      </c>
      <c r="C59" s="12"/>
      <c r="D59" s="12"/>
      <c r="E59" s="13"/>
      <c r="F59" s="14">
        <f t="shared" si="0"/>
        <v>0</v>
      </c>
      <c r="G59" s="14">
        <f t="shared" si="1"/>
        <v>0</v>
      </c>
      <c r="H59" s="15"/>
      <c r="I59" s="15"/>
      <c r="J59" s="2"/>
      <c r="K59" s="11">
        <v>50</v>
      </c>
      <c r="L59" s="12"/>
      <c r="M59" s="12"/>
      <c r="N59" s="13"/>
      <c r="O59" s="14">
        <f t="shared" si="2"/>
        <v>0</v>
      </c>
      <c r="P59" s="14">
        <f t="shared" si="3"/>
        <v>0</v>
      </c>
      <c r="Q59" s="15"/>
      <c r="R59" s="15"/>
      <c r="S59" s="2"/>
    </row>
    <row r="60" spans="1:19" x14ac:dyDescent="0.4">
      <c r="A60" s="2"/>
      <c r="B60" s="11">
        <v>51</v>
      </c>
      <c r="C60" s="12"/>
      <c r="D60" s="12"/>
      <c r="E60" s="13"/>
      <c r="F60" s="14">
        <f t="shared" si="0"/>
        <v>0</v>
      </c>
      <c r="G60" s="14">
        <f t="shared" si="1"/>
        <v>0</v>
      </c>
      <c r="H60" s="15"/>
      <c r="I60" s="15"/>
      <c r="J60" s="2"/>
      <c r="K60" s="11">
        <v>51</v>
      </c>
      <c r="L60" s="12"/>
      <c r="M60" s="12"/>
      <c r="N60" s="13"/>
      <c r="O60" s="14">
        <f t="shared" si="2"/>
        <v>0</v>
      </c>
      <c r="P60" s="14">
        <f t="shared" si="3"/>
        <v>0</v>
      </c>
      <c r="Q60" s="15"/>
      <c r="R60" s="15"/>
      <c r="S60" s="2"/>
    </row>
    <row r="61" spans="1:19" x14ac:dyDescent="0.4">
      <c r="A61" s="2"/>
      <c r="B61" s="11">
        <v>52</v>
      </c>
      <c r="C61" s="12"/>
      <c r="D61" s="12"/>
      <c r="E61" s="13"/>
      <c r="F61" s="14">
        <f t="shared" si="0"/>
        <v>0</v>
      </c>
      <c r="G61" s="14">
        <f t="shared" si="1"/>
        <v>0</v>
      </c>
      <c r="H61" s="15"/>
      <c r="I61" s="15"/>
      <c r="J61" s="2"/>
      <c r="K61" s="11">
        <v>52</v>
      </c>
      <c r="L61" s="12"/>
      <c r="M61" s="12"/>
      <c r="N61" s="13"/>
      <c r="O61" s="14">
        <f t="shared" si="2"/>
        <v>0</v>
      </c>
      <c r="P61" s="14">
        <f t="shared" si="3"/>
        <v>0</v>
      </c>
      <c r="Q61" s="15"/>
      <c r="R61" s="15"/>
      <c r="S61" s="2"/>
    </row>
    <row r="62" spans="1:19" x14ac:dyDescent="0.4">
      <c r="A62" s="2"/>
      <c r="B62" s="11">
        <v>53</v>
      </c>
      <c r="C62" s="12"/>
      <c r="D62" s="12"/>
      <c r="E62" s="13"/>
      <c r="F62" s="14">
        <f t="shared" si="0"/>
        <v>0</v>
      </c>
      <c r="G62" s="14">
        <f t="shared" si="1"/>
        <v>0</v>
      </c>
      <c r="H62" s="15"/>
      <c r="I62" s="15"/>
      <c r="J62" s="2"/>
      <c r="K62" s="11">
        <v>53</v>
      </c>
      <c r="L62" s="12"/>
      <c r="M62" s="12"/>
      <c r="N62" s="13"/>
      <c r="O62" s="14">
        <f t="shared" si="2"/>
        <v>0</v>
      </c>
      <c r="P62" s="14">
        <f t="shared" si="3"/>
        <v>0</v>
      </c>
      <c r="Q62" s="15"/>
      <c r="R62" s="15"/>
      <c r="S62" s="2"/>
    </row>
    <row r="63" spans="1:19" x14ac:dyDescent="0.4">
      <c r="A63" s="2"/>
      <c r="B63" s="11">
        <v>54</v>
      </c>
      <c r="C63" s="12"/>
      <c r="D63" s="12"/>
      <c r="E63" s="13"/>
      <c r="F63" s="14">
        <f t="shared" si="0"/>
        <v>0</v>
      </c>
      <c r="G63" s="14">
        <f t="shared" si="1"/>
        <v>0</v>
      </c>
      <c r="H63" s="15"/>
      <c r="I63" s="15"/>
      <c r="J63" s="2"/>
      <c r="K63" s="11">
        <v>54</v>
      </c>
      <c r="L63" s="12"/>
      <c r="M63" s="12"/>
      <c r="N63" s="13"/>
      <c r="O63" s="14">
        <f t="shared" si="2"/>
        <v>0</v>
      </c>
      <c r="P63" s="14">
        <f t="shared" si="3"/>
        <v>0</v>
      </c>
      <c r="Q63" s="15"/>
      <c r="R63" s="15"/>
      <c r="S63" s="2"/>
    </row>
    <row r="64" spans="1:19" x14ac:dyDescent="0.4">
      <c r="A64" s="2"/>
      <c r="B64" s="11">
        <v>55</v>
      </c>
      <c r="C64" s="12"/>
      <c r="D64" s="12"/>
      <c r="E64" s="13"/>
      <c r="F64" s="14">
        <f t="shared" si="0"/>
        <v>0</v>
      </c>
      <c r="G64" s="14">
        <f t="shared" si="1"/>
        <v>0</v>
      </c>
      <c r="H64" s="15"/>
      <c r="I64" s="15"/>
      <c r="J64" s="2"/>
      <c r="K64" s="11">
        <v>55</v>
      </c>
      <c r="L64" s="12"/>
      <c r="M64" s="12"/>
      <c r="N64" s="13"/>
      <c r="O64" s="14">
        <f t="shared" si="2"/>
        <v>0</v>
      </c>
      <c r="P64" s="14">
        <f t="shared" si="3"/>
        <v>0</v>
      </c>
      <c r="Q64" s="15"/>
      <c r="R64" s="15"/>
      <c r="S64" s="2"/>
    </row>
    <row r="65" spans="1:19" x14ac:dyDescent="0.4">
      <c r="A65" s="2"/>
      <c r="B65" s="11">
        <v>56</v>
      </c>
      <c r="C65" s="12"/>
      <c r="D65" s="12"/>
      <c r="E65" s="13"/>
      <c r="F65" s="14">
        <f t="shared" si="0"/>
        <v>0</v>
      </c>
      <c r="G65" s="14">
        <f t="shared" si="1"/>
        <v>0</v>
      </c>
      <c r="H65" s="15"/>
      <c r="I65" s="15"/>
      <c r="J65" s="2"/>
      <c r="K65" s="11">
        <v>56</v>
      </c>
      <c r="L65" s="12"/>
      <c r="M65" s="12"/>
      <c r="N65" s="13"/>
      <c r="O65" s="14">
        <f t="shared" si="2"/>
        <v>0</v>
      </c>
      <c r="P65" s="14">
        <f t="shared" si="3"/>
        <v>0</v>
      </c>
      <c r="Q65" s="15"/>
      <c r="R65" s="15"/>
      <c r="S65" s="2"/>
    </row>
    <row r="66" spans="1:19" x14ac:dyDescent="0.4">
      <c r="A66" s="2"/>
      <c r="B66" s="11">
        <v>57</v>
      </c>
      <c r="C66" s="12"/>
      <c r="D66" s="12"/>
      <c r="E66" s="13"/>
      <c r="F66" s="14">
        <f t="shared" si="0"/>
        <v>0</v>
      </c>
      <c r="G66" s="14">
        <f t="shared" si="1"/>
        <v>0</v>
      </c>
      <c r="H66" s="15"/>
      <c r="I66" s="15"/>
      <c r="J66" s="2"/>
      <c r="K66" s="11">
        <v>57</v>
      </c>
      <c r="L66" s="12"/>
      <c r="M66" s="12"/>
      <c r="N66" s="13"/>
      <c r="O66" s="14">
        <f t="shared" si="2"/>
        <v>0</v>
      </c>
      <c r="P66" s="14">
        <f t="shared" si="3"/>
        <v>0</v>
      </c>
      <c r="Q66" s="15"/>
      <c r="R66" s="15"/>
      <c r="S66" s="2"/>
    </row>
    <row r="67" spans="1:19" x14ac:dyDescent="0.4">
      <c r="A67" s="2"/>
      <c r="B67" s="11">
        <v>58</v>
      </c>
      <c r="C67" s="12"/>
      <c r="D67" s="12"/>
      <c r="E67" s="13"/>
      <c r="F67" s="14">
        <f t="shared" si="0"/>
        <v>0</v>
      </c>
      <c r="G67" s="14">
        <f t="shared" si="1"/>
        <v>0</v>
      </c>
      <c r="H67" s="15"/>
      <c r="I67" s="15"/>
      <c r="J67" s="2"/>
      <c r="K67" s="11">
        <v>58</v>
      </c>
      <c r="L67" s="12"/>
      <c r="M67" s="12"/>
      <c r="N67" s="13"/>
      <c r="O67" s="14">
        <f t="shared" si="2"/>
        <v>0</v>
      </c>
      <c r="P67" s="14">
        <f t="shared" si="3"/>
        <v>0</v>
      </c>
      <c r="Q67" s="15"/>
      <c r="R67" s="15"/>
      <c r="S67" s="2"/>
    </row>
    <row r="68" spans="1:19" x14ac:dyDescent="0.4">
      <c r="A68" s="2"/>
      <c r="B68" s="11">
        <v>59</v>
      </c>
      <c r="C68" s="12"/>
      <c r="D68" s="12"/>
      <c r="E68" s="13"/>
      <c r="F68" s="14">
        <f t="shared" si="0"/>
        <v>0</v>
      </c>
      <c r="G68" s="14">
        <f t="shared" si="1"/>
        <v>0</v>
      </c>
      <c r="H68" s="15"/>
      <c r="I68" s="15"/>
      <c r="J68" s="2"/>
      <c r="K68" s="11">
        <v>59</v>
      </c>
      <c r="L68" s="12"/>
      <c r="M68" s="12"/>
      <c r="N68" s="13"/>
      <c r="O68" s="14">
        <f t="shared" si="2"/>
        <v>0</v>
      </c>
      <c r="P68" s="14">
        <f t="shared" si="3"/>
        <v>0</v>
      </c>
      <c r="Q68" s="15"/>
      <c r="R68" s="15"/>
      <c r="S68" s="2"/>
    </row>
    <row r="69" spans="1:19" x14ac:dyDescent="0.4">
      <c r="A69" s="2"/>
      <c r="B69" s="11">
        <v>60</v>
      </c>
      <c r="C69" s="12"/>
      <c r="D69" s="12"/>
      <c r="E69" s="13"/>
      <c r="F69" s="14">
        <f t="shared" si="0"/>
        <v>0</v>
      </c>
      <c r="G69" s="14">
        <f t="shared" si="1"/>
        <v>0</v>
      </c>
      <c r="H69" s="15"/>
      <c r="I69" s="15"/>
      <c r="J69" s="2"/>
      <c r="K69" s="11">
        <v>60</v>
      </c>
      <c r="L69" s="12"/>
      <c r="M69" s="12"/>
      <c r="N69" s="13"/>
      <c r="O69" s="14">
        <f t="shared" si="2"/>
        <v>0</v>
      </c>
      <c r="P69" s="14">
        <f t="shared" si="3"/>
        <v>0</v>
      </c>
      <c r="Q69" s="15"/>
      <c r="R69" s="15"/>
      <c r="S69" s="2"/>
    </row>
    <row r="70" spans="1:19" x14ac:dyDescent="0.4">
      <c r="A70" s="2"/>
      <c r="B70" s="11">
        <v>61</v>
      </c>
      <c r="C70" s="12"/>
      <c r="D70" s="12"/>
      <c r="E70" s="13"/>
      <c r="F70" s="14">
        <f t="shared" si="0"/>
        <v>0</v>
      </c>
      <c r="G70" s="14">
        <f t="shared" si="1"/>
        <v>0</v>
      </c>
      <c r="H70" s="15"/>
      <c r="I70" s="15"/>
      <c r="J70" s="2"/>
      <c r="K70" s="11">
        <v>61</v>
      </c>
      <c r="L70" s="12"/>
      <c r="M70" s="12"/>
      <c r="N70" s="13"/>
      <c r="O70" s="14">
        <f t="shared" si="2"/>
        <v>0</v>
      </c>
      <c r="P70" s="14">
        <f t="shared" si="3"/>
        <v>0</v>
      </c>
      <c r="Q70" s="15"/>
      <c r="R70" s="15"/>
      <c r="S70" s="2"/>
    </row>
    <row r="71" spans="1:19" x14ac:dyDescent="0.4">
      <c r="A71" s="2"/>
      <c r="B71" s="11">
        <v>62</v>
      </c>
      <c r="C71" s="12"/>
      <c r="D71" s="12"/>
      <c r="E71" s="13"/>
      <c r="F71" s="14">
        <f t="shared" si="0"/>
        <v>0</v>
      </c>
      <c r="G71" s="14">
        <f t="shared" si="1"/>
        <v>0</v>
      </c>
      <c r="H71" s="15"/>
      <c r="I71" s="15"/>
      <c r="J71" s="2"/>
      <c r="K71" s="11">
        <v>62</v>
      </c>
      <c r="L71" s="12"/>
      <c r="M71" s="12"/>
      <c r="N71" s="13"/>
      <c r="O71" s="14">
        <f t="shared" si="2"/>
        <v>0</v>
      </c>
      <c r="P71" s="14">
        <f t="shared" si="3"/>
        <v>0</v>
      </c>
      <c r="Q71" s="15"/>
      <c r="R71" s="15"/>
      <c r="S71" s="2"/>
    </row>
    <row r="72" spans="1:19" x14ac:dyDescent="0.4">
      <c r="A72" s="2"/>
      <c r="B72" s="11">
        <v>63</v>
      </c>
      <c r="C72" s="12"/>
      <c r="D72" s="12"/>
      <c r="E72" s="13"/>
      <c r="F72" s="14">
        <f t="shared" si="0"/>
        <v>0</v>
      </c>
      <c r="G72" s="14">
        <f t="shared" si="1"/>
        <v>0</v>
      </c>
      <c r="H72" s="15"/>
      <c r="I72" s="15"/>
      <c r="J72" s="2"/>
      <c r="K72" s="11">
        <v>63</v>
      </c>
      <c r="L72" s="12"/>
      <c r="M72" s="12"/>
      <c r="N72" s="13"/>
      <c r="O72" s="14">
        <f t="shared" si="2"/>
        <v>0</v>
      </c>
      <c r="P72" s="14">
        <f t="shared" si="3"/>
        <v>0</v>
      </c>
      <c r="Q72" s="15"/>
      <c r="R72" s="15"/>
      <c r="S72" s="2"/>
    </row>
    <row r="73" spans="1:19" x14ac:dyDescent="0.4">
      <c r="A73" s="2"/>
      <c r="B73" s="11">
        <v>64</v>
      </c>
      <c r="C73" s="12"/>
      <c r="D73" s="12"/>
      <c r="E73" s="13"/>
      <c r="F73" s="14">
        <f t="shared" si="0"/>
        <v>0</v>
      </c>
      <c r="G73" s="14">
        <f t="shared" si="1"/>
        <v>0</v>
      </c>
      <c r="H73" s="15"/>
      <c r="I73" s="15"/>
      <c r="J73" s="2"/>
      <c r="K73" s="11">
        <v>64</v>
      </c>
      <c r="L73" s="12"/>
      <c r="M73" s="12"/>
      <c r="N73" s="13"/>
      <c r="O73" s="14">
        <f t="shared" si="2"/>
        <v>0</v>
      </c>
      <c r="P73" s="14">
        <f t="shared" si="3"/>
        <v>0</v>
      </c>
      <c r="Q73" s="15"/>
      <c r="R73" s="15"/>
      <c r="S73" s="2"/>
    </row>
    <row r="74" spans="1:19" x14ac:dyDescent="0.4">
      <c r="A74" s="2"/>
      <c r="B74" s="11">
        <v>65</v>
      </c>
      <c r="C74" s="12"/>
      <c r="D74" s="12"/>
      <c r="E74" s="13"/>
      <c r="F74" s="14">
        <f t="shared" si="0"/>
        <v>0</v>
      </c>
      <c r="G74" s="14">
        <f t="shared" si="1"/>
        <v>0</v>
      </c>
      <c r="H74" s="15"/>
      <c r="I74" s="15"/>
      <c r="J74" s="2"/>
      <c r="K74" s="11">
        <v>65</v>
      </c>
      <c r="L74" s="12"/>
      <c r="M74" s="12"/>
      <c r="N74" s="13"/>
      <c r="O74" s="14">
        <f t="shared" si="2"/>
        <v>0</v>
      </c>
      <c r="P74" s="14">
        <f t="shared" si="3"/>
        <v>0</v>
      </c>
      <c r="Q74" s="15"/>
      <c r="R74" s="15"/>
      <c r="S74" s="2"/>
    </row>
    <row r="75" spans="1:19" x14ac:dyDescent="0.4">
      <c r="A75" s="2"/>
      <c r="B75" s="11">
        <v>66</v>
      </c>
      <c r="C75" s="12"/>
      <c r="D75" s="12"/>
      <c r="E75" s="13"/>
      <c r="F75" s="14">
        <f t="shared" ref="F75:F138" si="4">E75/10</f>
        <v>0</v>
      </c>
      <c r="G75" s="14">
        <f t="shared" ref="G75:G138" si="5">E75+F75</f>
        <v>0</v>
      </c>
      <c r="H75" s="15"/>
      <c r="I75" s="15"/>
      <c r="J75" s="2"/>
      <c r="K75" s="11">
        <v>66</v>
      </c>
      <c r="L75" s="12"/>
      <c r="M75" s="12"/>
      <c r="N75" s="13"/>
      <c r="O75" s="14">
        <f t="shared" ref="O75:O138" si="6">N75/10</f>
        <v>0</v>
      </c>
      <c r="P75" s="14">
        <f t="shared" ref="P75:P138" si="7">N75+O75</f>
        <v>0</v>
      </c>
      <c r="Q75" s="15"/>
      <c r="R75" s="15"/>
      <c r="S75" s="2"/>
    </row>
    <row r="76" spans="1:19" x14ac:dyDescent="0.4">
      <c r="A76" s="2"/>
      <c r="B76" s="11">
        <v>67</v>
      </c>
      <c r="C76" s="12"/>
      <c r="D76" s="12"/>
      <c r="E76" s="13"/>
      <c r="F76" s="14">
        <f t="shared" si="4"/>
        <v>0</v>
      </c>
      <c r="G76" s="14">
        <f t="shared" si="5"/>
        <v>0</v>
      </c>
      <c r="H76" s="15"/>
      <c r="I76" s="15"/>
      <c r="J76" s="2"/>
      <c r="K76" s="11">
        <v>67</v>
      </c>
      <c r="L76" s="12"/>
      <c r="M76" s="12"/>
      <c r="N76" s="13"/>
      <c r="O76" s="14">
        <f t="shared" si="6"/>
        <v>0</v>
      </c>
      <c r="P76" s="14">
        <f t="shared" si="7"/>
        <v>0</v>
      </c>
      <c r="Q76" s="15"/>
      <c r="R76" s="15"/>
      <c r="S76" s="2"/>
    </row>
    <row r="77" spans="1:19" x14ac:dyDescent="0.4">
      <c r="A77" s="2"/>
      <c r="B77" s="11">
        <v>68</v>
      </c>
      <c r="C77" s="12"/>
      <c r="D77" s="12"/>
      <c r="E77" s="13"/>
      <c r="F77" s="14">
        <f t="shared" si="4"/>
        <v>0</v>
      </c>
      <c r="G77" s="14">
        <f t="shared" si="5"/>
        <v>0</v>
      </c>
      <c r="H77" s="15"/>
      <c r="I77" s="15"/>
      <c r="J77" s="2"/>
      <c r="K77" s="11">
        <v>68</v>
      </c>
      <c r="L77" s="12"/>
      <c r="M77" s="12"/>
      <c r="N77" s="13"/>
      <c r="O77" s="14">
        <f t="shared" si="6"/>
        <v>0</v>
      </c>
      <c r="P77" s="14">
        <f t="shared" si="7"/>
        <v>0</v>
      </c>
      <c r="Q77" s="15"/>
      <c r="R77" s="15"/>
      <c r="S77" s="2"/>
    </row>
    <row r="78" spans="1:19" x14ac:dyDescent="0.4">
      <c r="A78" s="2"/>
      <c r="B78" s="11">
        <v>69</v>
      </c>
      <c r="C78" s="12"/>
      <c r="D78" s="12"/>
      <c r="E78" s="13"/>
      <c r="F78" s="14">
        <f t="shared" si="4"/>
        <v>0</v>
      </c>
      <c r="G78" s="14">
        <f t="shared" si="5"/>
        <v>0</v>
      </c>
      <c r="H78" s="15"/>
      <c r="I78" s="15"/>
      <c r="J78" s="2"/>
      <c r="K78" s="11">
        <v>69</v>
      </c>
      <c r="L78" s="12"/>
      <c r="M78" s="12"/>
      <c r="N78" s="13"/>
      <c r="O78" s="14">
        <f t="shared" si="6"/>
        <v>0</v>
      </c>
      <c r="P78" s="14">
        <f t="shared" si="7"/>
        <v>0</v>
      </c>
      <c r="Q78" s="15"/>
      <c r="R78" s="15"/>
      <c r="S78" s="2"/>
    </row>
    <row r="79" spans="1:19" x14ac:dyDescent="0.4">
      <c r="A79" s="2"/>
      <c r="B79" s="11">
        <v>70</v>
      </c>
      <c r="C79" s="12"/>
      <c r="D79" s="12"/>
      <c r="E79" s="13"/>
      <c r="F79" s="14">
        <f t="shared" si="4"/>
        <v>0</v>
      </c>
      <c r="G79" s="14">
        <f t="shared" si="5"/>
        <v>0</v>
      </c>
      <c r="H79" s="15"/>
      <c r="I79" s="15"/>
      <c r="J79" s="2"/>
      <c r="K79" s="11">
        <v>70</v>
      </c>
      <c r="L79" s="12"/>
      <c r="M79" s="12"/>
      <c r="N79" s="13"/>
      <c r="O79" s="14">
        <f t="shared" si="6"/>
        <v>0</v>
      </c>
      <c r="P79" s="14">
        <f t="shared" si="7"/>
        <v>0</v>
      </c>
      <c r="Q79" s="15"/>
      <c r="R79" s="15"/>
      <c r="S79" s="2"/>
    </row>
    <row r="80" spans="1:19" x14ac:dyDescent="0.4">
      <c r="A80" s="2"/>
      <c r="B80" s="11">
        <v>71</v>
      </c>
      <c r="C80" s="12"/>
      <c r="D80" s="12"/>
      <c r="E80" s="13"/>
      <c r="F80" s="14">
        <f t="shared" si="4"/>
        <v>0</v>
      </c>
      <c r="G80" s="14">
        <f t="shared" si="5"/>
        <v>0</v>
      </c>
      <c r="H80" s="15"/>
      <c r="I80" s="15"/>
      <c r="J80" s="2"/>
      <c r="K80" s="11">
        <v>71</v>
      </c>
      <c r="L80" s="12"/>
      <c r="M80" s="12"/>
      <c r="N80" s="13"/>
      <c r="O80" s="14">
        <f t="shared" si="6"/>
        <v>0</v>
      </c>
      <c r="P80" s="14">
        <f t="shared" si="7"/>
        <v>0</v>
      </c>
      <c r="Q80" s="15"/>
      <c r="R80" s="15"/>
      <c r="S80" s="2"/>
    </row>
    <row r="81" spans="1:19" x14ac:dyDescent="0.4">
      <c r="A81" s="2"/>
      <c r="B81" s="11">
        <v>72</v>
      </c>
      <c r="C81" s="12"/>
      <c r="D81" s="12"/>
      <c r="E81" s="13"/>
      <c r="F81" s="14">
        <f t="shared" si="4"/>
        <v>0</v>
      </c>
      <c r="G81" s="14">
        <f t="shared" si="5"/>
        <v>0</v>
      </c>
      <c r="H81" s="15"/>
      <c r="I81" s="15"/>
      <c r="J81" s="2"/>
      <c r="K81" s="11">
        <v>72</v>
      </c>
      <c r="L81" s="12"/>
      <c r="M81" s="12"/>
      <c r="N81" s="13"/>
      <c r="O81" s="14">
        <f t="shared" si="6"/>
        <v>0</v>
      </c>
      <c r="P81" s="14">
        <f t="shared" si="7"/>
        <v>0</v>
      </c>
      <c r="Q81" s="15"/>
      <c r="R81" s="15"/>
      <c r="S81" s="2"/>
    </row>
    <row r="82" spans="1:19" x14ac:dyDescent="0.4">
      <c r="A82" s="2"/>
      <c r="B82" s="11">
        <v>73</v>
      </c>
      <c r="C82" s="12"/>
      <c r="D82" s="12"/>
      <c r="E82" s="13"/>
      <c r="F82" s="14">
        <f t="shared" si="4"/>
        <v>0</v>
      </c>
      <c r="G82" s="14">
        <f t="shared" si="5"/>
        <v>0</v>
      </c>
      <c r="H82" s="15"/>
      <c r="I82" s="15"/>
      <c r="J82" s="2"/>
      <c r="K82" s="11">
        <v>73</v>
      </c>
      <c r="L82" s="12"/>
      <c r="M82" s="12"/>
      <c r="N82" s="13"/>
      <c r="O82" s="14">
        <f t="shared" si="6"/>
        <v>0</v>
      </c>
      <c r="P82" s="14">
        <f t="shared" si="7"/>
        <v>0</v>
      </c>
      <c r="Q82" s="15"/>
      <c r="R82" s="15"/>
      <c r="S82" s="2"/>
    </row>
    <row r="83" spans="1:19" x14ac:dyDescent="0.4">
      <c r="A83" s="2"/>
      <c r="B83" s="11">
        <v>74</v>
      </c>
      <c r="C83" s="12"/>
      <c r="D83" s="12"/>
      <c r="E83" s="13"/>
      <c r="F83" s="14">
        <f t="shared" si="4"/>
        <v>0</v>
      </c>
      <c r="G83" s="14">
        <f t="shared" si="5"/>
        <v>0</v>
      </c>
      <c r="H83" s="15"/>
      <c r="I83" s="15"/>
      <c r="J83" s="2"/>
      <c r="K83" s="11">
        <v>74</v>
      </c>
      <c r="L83" s="12"/>
      <c r="M83" s="12"/>
      <c r="N83" s="13"/>
      <c r="O83" s="14">
        <f t="shared" si="6"/>
        <v>0</v>
      </c>
      <c r="P83" s="14">
        <f t="shared" si="7"/>
        <v>0</v>
      </c>
      <c r="Q83" s="15"/>
      <c r="R83" s="15"/>
      <c r="S83" s="2"/>
    </row>
    <row r="84" spans="1:19" x14ac:dyDescent="0.4">
      <c r="A84" s="2"/>
      <c r="B84" s="11">
        <v>75</v>
      </c>
      <c r="C84" s="12"/>
      <c r="D84" s="12"/>
      <c r="E84" s="13"/>
      <c r="F84" s="14">
        <f t="shared" si="4"/>
        <v>0</v>
      </c>
      <c r="G84" s="14">
        <f t="shared" si="5"/>
        <v>0</v>
      </c>
      <c r="H84" s="15"/>
      <c r="I84" s="15"/>
      <c r="J84" s="2"/>
      <c r="K84" s="11">
        <v>75</v>
      </c>
      <c r="L84" s="12"/>
      <c r="M84" s="12"/>
      <c r="N84" s="13"/>
      <c r="O84" s="14">
        <f t="shared" si="6"/>
        <v>0</v>
      </c>
      <c r="P84" s="14">
        <f t="shared" si="7"/>
        <v>0</v>
      </c>
      <c r="Q84" s="15"/>
      <c r="R84" s="15"/>
      <c r="S84" s="2"/>
    </row>
    <row r="85" spans="1:19" x14ac:dyDescent="0.4">
      <c r="A85" s="2"/>
      <c r="B85" s="11">
        <v>76</v>
      </c>
      <c r="C85" s="12"/>
      <c r="D85" s="12"/>
      <c r="E85" s="13"/>
      <c r="F85" s="14">
        <f t="shared" si="4"/>
        <v>0</v>
      </c>
      <c r="G85" s="14">
        <f t="shared" si="5"/>
        <v>0</v>
      </c>
      <c r="H85" s="15"/>
      <c r="I85" s="15"/>
      <c r="J85" s="2"/>
      <c r="K85" s="11">
        <v>76</v>
      </c>
      <c r="L85" s="12"/>
      <c r="M85" s="12"/>
      <c r="N85" s="13"/>
      <c r="O85" s="14">
        <f t="shared" si="6"/>
        <v>0</v>
      </c>
      <c r="P85" s="14">
        <f t="shared" si="7"/>
        <v>0</v>
      </c>
      <c r="Q85" s="15"/>
      <c r="R85" s="15"/>
      <c r="S85" s="2"/>
    </row>
    <row r="86" spans="1:19" x14ac:dyDescent="0.4">
      <c r="A86" s="2"/>
      <c r="B86" s="11">
        <v>77</v>
      </c>
      <c r="C86" s="12"/>
      <c r="D86" s="12"/>
      <c r="E86" s="13"/>
      <c r="F86" s="14">
        <f t="shared" si="4"/>
        <v>0</v>
      </c>
      <c r="G86" s="14">
        <f t="shared" si="5"/>
        <v>0</v>
      </c>
      <c r="H86" s="15"/>
      <c r="I86" s="15"/>
      <c r="J86" s="2"/>
      <c r="K86" s="11">
        <v>77</v>
      </c>
      <c r="L86" s="12"/>
      <c r="M86" s="12"/>
      <c r="N86" s="13"/>
      <c r="O86" s="14">
        <f t="shared" si="6"/>
        <v>0</v>
      </c>
      <c r="P86" s="14">
        <f t="shared" si="7"/>
        <v>0</v>
      </c>
      <c r="Q86" s="15"/>
      <c r="R86" s="15"/>
      <c r="S86" s="2"/>
    </row>
    <row r="87" spans="1:19" x14ac:dyDescent="0.4">
      <c r="A87" s="2"/>
      <c r="B87" s="11">
        <v>78</v>
      </c>
      <c r="C87" s="12"/>
      <c r="D87" s="12"/>
      <c r="E87" s="13"/>
      <c r="F87" s="14">
        <f t="shared" si="4"/>
        <v>0</v>
      </c>
      <c r="G87" s="14">
        <f t="shared" si="5"/>
        <v>0</v>
      </c>
      <c r="H87" s="15"/>
      <c r="I87" s="15"/>
      <c r="J87" s="2"/>
      <c r="K87" s="11">
        <v>78</v>
      </c>
      <c r="L87" s="12"/>
      <c r="M87" s="12"/>
      <c r="N87" s="13"/>
      <c r="O87" s="14">
        <f t="shared" si="6"/>
        <v>0</v>
      </c>
      <c r="P87" s="14">
        <f t="shared" si="7"/>
        <v>0</v>
      </c>
      <c r="Q87" s="15"/>
      <c r="R87" s="15"/>
      <c r="S87" s="2"/>
    </row>
    <row r="88" spans="1:19" x14ac:dyDescent="0.4">
      <c r="A88" s="2"/>
      <c r="B88" s="11">
        <v>79</v>
      </c>
      <c r="C88" s="12"/>
      <c r="D88" s="12"/>
      <c r="E88" s="13"/>
      <c r="F88" s="14">
        <f t="shared" si="4"/>
        <v>0</v>
      </c>
      <c r="G88" s="14">
        <f t="shared" si="5"/>
        <v>0</v>
      </c>
      <c r="H88" s="15"/>
      <c r="I88" s="15"/>
      <c r="J88" s="2"/>
      <c r="K88" s="11">
        <v>79</v>
      </c>
      <c r="L88" s="12"/>
      <c r="M88" s="12"/>
      <c r="N88" s="13"/>
      <c r="O88" s="14">
        <f t="shared" si="6"/>
        <v>0</v>
      </c>
      <c r="P88" s="14">
        <f t="shared" si="7"/>
        <v>0</v>
      </c>
      <c r="Q88" s="15"/>
      <c r="R88" s="15"/>
      <c r="S88" s="2"/>
    </row>
    <row r="89" spans="1:19" x14ac:dyDescent="0.4">
      <c r="A89" s="2"/>
      <c r="B89" s="11">
        <v>80</v>
      </c>
      <c r="C89" s="12"/>
      <c r="D89" s="12"/>
      <c r="E89" s="13"/>
      <c r="F89" s="14">
        <f t="shared" si="4"/>
        <v>0</v>
      </c>
      <c r="G89" s="14">
        <f t="shared" si="5"/>
        <v>0</v>
      </c>
      <c r="H89" s="15"/>
      <c r="I89" s="15"/>
      <c r="J89" s="2"/>
      <c r="K89" s="11">
        <v>80</v>
      </c>
      <c r="L89" s="12"/>
      <c r="M89" s="12"/>
      <c r="N89" s="13"/>
      <c r="O89" s="14">
        <f t="shared" si="6"/>
        <v>0</v>
      </c>
      <c r="P89" s="14">
        <f t="shared" si="7"/>
        <v>0</v>
      </c>
      <c r="Q89" s="15"/>
      <c r="R89" s="15"/>
      <c r="S89" s="2"/>
    </row>
    <row r="90" spans="1:19" x14ac:dyDescent="0.4">
      <c r="A90" s="2"/>
      <c r="B90" s="11">
        <v>81</v>
      </c>
      <c r="C90" s="12"/>
      <c r="D90" s="12"/>
      <c r="E90" s="13"/>
      <c r="F90" s="14">
        <f t="shared" si="4"/>
        <v>0</v>
      </c>
      <c r="G90" s="14">
        <f t="shared" si="5"/>
        <v>0</v>
      </c>
      <c r="H90" s="15"/>
      <c r="I90" s="15"/>
      <c r="J90" s="2"/>
      <c r="K90" s="11">
        <v>81</v>
      </c>
      <c r="L90" s="12"/>
      <c r="M90" s="12"/>
      <c r="N90" s="13"/>
      <c r="O90" s="14">
        <f t="shared" si="6"/>
        <v>0</v>
      </c>
      <c r="P90" s="14">
        <f t="shared" si="7"/>
        <v>0</v>
      </c>
      <c r="Q90" s="15"/>
      <c r="R90" s="15"/>
      <c r="S90" s="2"/>
    </row>
    <row r="91" spans="1:19" x14ac:dyDescent="0.4">
      <c r="A91" s="2"/>
      <c r="B91" s="11">
        <v>82</v>
      </c>
      <c r="C91" s="12"/>
      <c r="D91" s="12"/>
      <c r="E91" s="13"/>
      <c r="F91" s="14">
        <f t="shared" si="4"/>
        <v>0</v>
      </c>
      <c r="G91" s="14">
        <f t="shared" si="5"/>
        <v>0</v>
      </c>
      <c r="H91" s="15"/>
      <c r="I91" s="15"/>
      <c r="J91" s="2"/>
      <c r="K91" s="11">
        <v>82</v>
      </c>
      <c r="L91" s="12"/>
      <c r="M91" s="12"/>
      <c r="N91" s="13"/>
      <c r="O91" s="14">
        <f t="shared" si="6"/>
        <v>0</v>
      </c>
      <c r="P91" s="14">
        <f t="shared" si="7"/>
        <v>0</v>
      </c>
      <c r="Q91" s="15"/>
      <c r="R91" s="15"/>
      <c r="S91" s="2"/>
    </row>
    <row r="92" spans="1:19" x14ac:dyDescent="0.4">
      <c r="A92" s="2"/>
      <c r="B92" s="11">
        <v>83</v>
      </c>
      <c r="C92" s="12"/>
      <c r="D92" s="12"/>
      <c r="E92" s="13"/>
      <c r="F92" s="14">
        <f t="shared" si="4"/>
        <v>0</v>
      </c>
      <c r="G92" s="14">
        <f t="shared" si="5"/>
        <v>0</v>
      </c>
      <c r="H92" s="15"/>
      <c r="I92" s="15"/>
      <c r="J92" s="2"/>
      <c r="K92" s="11">
        <v>83</v>
      </c>
      <c r="L92" s="12"/>
      <c r="M92" s="12"/>
      <c r="N92" s="13"/>
      <c r="O92" s="14">
        <f t="shared" si="6"/>
        <v>0</v>
      </c>
      <c r="P92" s="14">
        <f t="shared" si="7"/>
        <v>0</v>
      </c>
      <c r="Q92" s="15"/>
      <c r="R92" s="15"/>
      <c r="S92" s="2"/>
    </row>
    <row r="93" spans="1:19" x14ac:dyDescent="0.4">
      <c r="A93" s="2"/>
      <c r="B93" s="11">
        <v>84</v>
      </c>
      <c r="C93" s="12"/>
      <c r="D93" s="12"/>
      <c r="E93" s="13"/>
      <c r="F93" s="14">
        <f t="shared" si="4"/>
        <v>0</v>
      </c>
      <c r="G93" s="14">
        <f t="shared" si="5"/>
        <v>0</v>
      </c>
      <c r="H93" s="15"/>
      <c r="I93" s="15"/>
      <c r="J93" s="2"/>
      <c r="K93" s="11">
        <v>84</v>
      </c>
      <c r="L93" s="12"/>
      <c r="M93" s="12"/>
      <c r="N93" s="13"/>
      <c r="O93" s="14">
        <f t="shared" si="6"/>
        <v>0</v>
      </c>
      <c r="P93" s="14">
        <f t="shared" si="7"/>
        <v>0</v>
      </c>
      <c r="Q93" s="15"/>
      <c r="R93" s="15"/>
      <c r="S93" s="2"/>
    </row>
    <row r="94" spans="1:19" x14ac:dyDescent="0.4">
      <c r="A94" s="2"/>
      <c r="B94" s="11">
        <v>85</v>
      </c>
      <c r="C94" s="12"/>
      <c r="D94" s="12"/>
      <c r="E94" s="13"/>
      <c r="F94" s="14">
        <f t="shared" si="4"/>
        <v>0</v>
      </c>
      <c r="G94" s="14">
        <f t="shared" si="5"/>
        <v>0</v>
      </c>
      <c r="H94" s="15"/>
      <c r="I94" s="15"/>
      <c r="J94" s="2"/>
      <c r="K94" s="11">
        <v>85</v>
      </c>
      <c r="L94" s="12"/>
      <c r="M94" s="12"/>
      <c r="N94" s="13"/>
      <c r="O94" s="14">
        <f t="shared" si="6"/>
        <v>0</v>
      </c>
      <c r="P94" s="14">
        <f t="shared" si="7"/>
        <v>0</v>
      </c>
      <c r="Q94" s="15"/>
      <c r="R94" s="15"/>
      <c r="S94" s="2"/>
    </row>
    <row r="95" spans="1:19" x14ac:dyDescent="0.4">
      <c r="A95" s="2"/>
      <c r="B95" s="11">
        <v>86</v>
      </c>
      <c r="C95" s="12"/>
      <c r="D95" s="12"/>
      <c r="E95" s="13"/>
      <c r="F95" s="14">
        <f t="shared" si="4"/>
        <v>0</v>
      </c>
      <c r="G95" s="14">
        <f t="shared" si="5"/>
        <v>0</v>
      </c>
      <c r="H95" s="15"/>
      <c r="I95" s="15"/>
      <c r="J95" s="2"/>
      <c r="K95" s="11">
        <v>86</v>
      </c>
      <c r="L95" s="12"/>
      <c r="M95" s="12"/>
      <c r="N95" s="13"/>
      <c r="O95" s="14">
        <f t="shared" si="6"/>
        <v>0</v>
      </c>
      <c r="P95" s="14">
        <f t="shared" si="7"/>
        <v>0</v>
      </c>
      <c r="Q95" s="15"/>
      <c r="R95" s="15"/>
      <c r="S95" s="2"/>
    </row>
    <row r="96" spans="1:19" x14ac:dyDescent="0.4">
      <c r="A96" s="2"/>
      <c r="B96" s="11">
        <v>87</v>
      </c>
      <c r="C96" s="12"/>
      <c r="D96" s="12"/>
      <c r="E96" s="13"/>
      <c r="F96" s="14">
        <f t="shared" si="4"/>
        <v>0</v>
      </c>
      <c r="G96" s="14">
        <f t="shared" si="5"/>
        <v>0</v>
      </c>
      <c r="H96" s="15"/>
      <c r="I96" s="15"/>
      <c r="J96" s="2"/>
      <c r="K96" s="11">
        <v>87</v>
      </c>
      <c r="L96" s="12"/>
      <c r="M96" s="12"/>
      <c r="N96" s="13"/>
      <c r="O96" s="14">
        <f t="shared" si="6"/>
        <v>0</v>
      </c>
      <c r="P96" s="14">
        <f t="shared" si="7"/>
        <v>0</v>
      </c>
      <c r="Q96" s="15"/>
      <c r="R96" s="15"/>
      <c r="S96" s="2"/>
    </row>
    <row r="97" spans="1:19" x14ac:dyDescent="0.4">
      <c r="A97" s="2"/>
      <c r="B97" s="11">
        <v>88</v>
      </c>
      <c r="C97" s="12"/>
      <c r="D97" s="12"/>
      <c r="E97" s="13"/>
      <c r="F97" s="14">
        <f t="shared" si="4"/>
        <v>0</v>
      </c>
      <c r="G97" s="14">
        <f t="shared" si="5"/>
        <v>0</v>
      </c>
      <c r="H97" s="15"/>
      <c r="I97" s="15"/>
      <c r="J97" s="2"/>
      <c r="K97" s="11">
        <v>88</v>
      </c>
      <c r="L97" s="12"/>
      <c r="M97" s="12"/>
      <c r="N97" s="13"/>
      <c r="O97" s="14">
        <f t="shared" si="6"/>
        <v>0</v>
      </c>
      <c r="P97" s="14">
        <f t="shared" si="7"/>
        <v>0</v>
      </c>
      <c r="Q97" s="15"/>
      <c r="R97" s="15"/>
      <c r="S97" s="2"/>
    </row>
    <row r="98" spans="1:19" x14ac:dyDescent="0.4">
      <c r="A98" s="2"/>
      <c r="B98" s="11">
        <v>89</v>
      </c>
      <c r="C98" s="12"/>
      <c r="D98" s="12"/>
      <c r="E98" s="13"/>
      <c r="F98" s="14">
        <f t="shared" si="4"/>
        <v>0</v>
      </c>
      <c r="G98" s="14">
        <f t="shared" si="5"/>
        <v>0</v>
      </c>
      <c r="H98" s="15"/>
      <c r="I98" s="15"/>
      <c r="J98" s="2"/>
      <c r="K98" s="11">
        <v>89</v>
      </c>
      <c r="L98" s="12"/>
      <c r="M98" s="12"/>
      <c r="N98" s="13"/>
      <c r="O98" s="14">
        <f t="shared" si="6"/>
        <v>0</v>
      </c>
      <c r="P98" s="14">
        <f t="shared" si="7"/>
        <v>0</v>
      </c>
      <c r="Q98" s="15"/>
      <c r="R98" s="15"/>
      <c r="S98" s="2"/>
    </row>
    <row r="99" spans="1:19" x14ac:dyDescent="0.4">
      <c r="A99" s="2"/>
      <c r="B99" s="11">
        <v>90</v>
      </c>
      <c r="C99" s="12"/>
      <c r="D99" s="12"/>
      <c r="E99" s="13"/>
      <c r="F99" s="14">
        <f t="shared" si="4"/>
        <v>0</v>
      </c>
      <c r="G99" s="14">
        <f t="shared" si="5"/>
        <v>0</v>
      </c>
      <c r="H99" s="15"/>
      <c r="I99" s="15"/>
      <c r="J99" s="2"/>
      <c r="K99" s="11">
        <v>90</v>
      </c>
      <c r="L99" s="12"/>
      <c r="M99" s="12"/>
      <c r="N99" s="13"/>
      <c r="O99" s="14">
        <f t="shared" si="6"/>
        <v>0</v>
      </c>
      <c r="P99" s="14">
        <f t="shared" si="7"/>
        <v>0</v>
      </c>
      <c r="Q99" s="15"/>
      <c r="R99" s="15"/>
      <c r="S99" s="2"/>
    </row>
    <row r="100" spans="1:19" x14ac:dyDescent="0.4">
      <c r="A100" s="2"/>
      <c r="B100" s="11">
        <v>91</v>
      </c>
      <c r="C100" s="12"/>
      <c r="D100" s="12"/>
      <c r="E100" s="13"/>
      <c r="F100" s="14">
        <f t="shared" si="4"/>
        <v>0</v>
      </c>
      <c r="G100" s="14">
        <f t="shared" si="5"/>
        <v>0</v>
      </c>
      <c r="H100" s="15"/>
      <c r="I100" s="15"/>
      <c r="J100" s="2"/>
      <c r="K100" s="11">
        <v>91</v>
      </c>
      <c r="L100" s="12"/>
      <c r="M100" s="12"/>
      <c r="N100" s="13"/>
      <c r="O100" s="14">
        <f t="shared" si="6"/>
        <v>0</v>
      </c>
      <c r="P100" s="14">
        <f t="shared" si="7"/>
        <v>0</v>
      </c>
      <c r="Q100" s="15"/>
      <c r="R100" s="15"/>
      <c r="S100" s="2"/>
    </row>
    <row r="101" spans="1:19" x14ac:dyDescent="0.4">
      <c r="A101" s="2"/>
      <c r="B101" s="11">
        <v>92</v>
      </c>
      <c r="C101" s="12"/>
      <c r="D101" s="12"/>
      <c r="E101" s="13"/>
      <c r="F101" s="14">
        <f t="shared" si="4"/>
        <v>0</v>
      </c>
      <c r="G101" s="14">
        <f t="shared" si="5"/>
        <v>0</v>
      </c>
      <c r="H101" s="15"/>
      <c r="I101" s="15"/>
      <c r="J101" s="2"/>
      <c r="K101" s="11">
        <v>92</v>
      </c>
      <c r="L101" s="12"/>
      <c r="M101" s="12"/>
      <c r="N101" s="13"/>
      <c r="O101" s="14">
        <f t="shared" si="6"/>
        <v>0</v>
      </c>
      <c r="P101" s="14">
        <f t="shared" si="7"/>
        <v>0</v>
      </c>
      <c r="Q101" s="15"/>
      <c r="R101" s="15"/>
      <c r="S101" s="2"/>
    </row>
    <row r="102" spans="1:19" x14ac:dyDescent="0.4">
      <c r="A102" s="2"/>
      <c r="B102" s="11">
        <v>93</v>
      </c>
      <c r="C102" s="12"/>
      <c r="D102" s="12"/>
      <c r="E102" s="13"/>
      <c r="F102" s="14">
        <f t="shared" si="4"/>
        <v>0</v>
      </c>
      <c r="G102" s="14">
        <f t="shared" si="5"/>
        <v>0</v>
      </c>
      <c r="H102" s="15"/>
      <c r="I102" s="15"/>
      <c r="J102" s="2"/>
      <c r="K102" s="11">
        <v>93</v>
      </c>
      <c r="L102" s="12"/>
      <c r="M102" s="12"/>
      <c r="N102" s="13"/>
      <c r="O102" s="14">
        <f t="shared" si="6"/>
        <v>0</v>
      </c>
      <c r="P102" s="14">
        <f t="shared" si="7"/>
        <v>0</v>
      </c>
      <c r="Q102" s="15"/>
      <c r="R102" s="15"/>
      <c r="S102" s="2"/>
    </row>
    <row r="103" spans="1:19" x14ac:dyDescent="0.4">
      <c r="A103" s="2"/>
      <c r="B103" s="11">
        <v>94</v>
      </c>
      <c r="C103" s="12"/>
      <c r="D103" s="12"/>
      <c r="E103" s="13"/>
      <c r="F103" s="14">
        <f t="shared" si="4"/>
        <v>0</v>
      </c>
      <c r="G103" s="14">
        <f t="shared" si="5"/>
        <v>0</v>
      </c>
      <c r="H103" s="15"/>
      <c r="I103" s="15"/>
      <c r="J103" s="2"/>
      <c r="K103" s="11">
        <v>94</v>
      </c>
      <c r="L103" s="12"/>
      <c r="M103" s="12"/>
      <c r="N103" s="13"/>
      <c r="O103" s="14">
        <f t="shared" si="6"/>
        <v>0</v>
      </c>
      <c r="P103" s="14">
        <f t="shared" si="7"/>
        <v>0</v>
      </c>
      <c r="Q103" s="15"/>
      <c r="R103" s="15"/>
      <c r="S103" s="2"/>
    </row>
    <row r="104" spans="1:19" x14ac:dyDescent="0.4">
      <c r="A104" s="2"/>
      <c r="B104" s="11">
        <v>95</v>
      </c>
      <c r="C104" s="12"/>
      <c r="D104" s="12"/>
      <c r="E104" s="13"/>
      <c r="F104" s="14">
        <f t="shared" si="4"/>
        <v>0</v>
      </c>
      <c r="G104" s="14">
        <f t="shared" si="5"/>
        <v>0</v>
      </c>
      <c r="H104" s="15"/>
      <c r="I104" s="15"/>
      <c r="J104" s="2"/>
      <c r="K104" s="11">
        <v>95</v>
      </c>
      <c r="L104" s="12"/>
      <c r="M104" s="12"/>
      <c r="N104" s="13"/>
      <c r="O104" s="14">
        <f t="shared" si="6"/>
        <v>0</v>
      </c>
      <c r="P104" s="14">
        <f t="shared" si="7"/>
        <v>0</v>
      </c>
      <c r="Q104" s="15"/>
      <c r="R104" s="15"/>
      <c r="S104" s="2"/>
    </row>
    <row r="105" spans="1:19" x14ac:dyDescent="0.4">
      <c r="A105" s="2"/>
      <c r="B105" s="11">
        <v>96</v>
      </c>
      <c r="C105" s="12"/>
      <c r="D105" s="12"/>
      <c r="E105" s="13"/>
      <c r="F105" s="14">
        <f t="shared" si="4"/>
        <v>0</v>
      </c>
      <c r="G105" s="14">
        <f t="shared" si="5"/>
        <v>0</v>
      </c>
      <c r="H105" s="15"/>
      <c r="I105" s="15"/>
      <c r="J105" s="2"/>
      <c r="K105" s="11">
        <v>96</v>
      </c>
      <c r="L105" s="12"/>
      <c r="M105" s="12"/>
      <c r="N105" s="13"/>
      <c r="O105" s="14">
        <f t="shared" si="6"/>
        <v>0</v>
      </c>
      <c r="P105" s="14">
        <f t="shared" si="7"/>
        <v>0</v>
      </c>
      <c r="Q105" s="15"/>
      <c r="R105" s="15"/>
      <c r="S105" s="2"/>
    </row>
    <row r="106" spans="1:19" x14ac:dyDescent="0.4">
      <c r="A106" s="2"/>
      <c r="B106" s="11">
        <v>97</v>
      </c>
      <c r="C106" s="12"/>
      <c r="D106" s="12"/>
      <c r="E106" s="13"/>
      <c r="F106" s="14">
        <f t="shared" si="4"/>
        <v>0</v>
      </c>
      <c r="G106" s="14">
        <f t="shared" si="5"/>
        <v>0</v>
      </c>
      <c r="H106" s="15"/>
      <c r="I106" s="15"/>
      <c r="J106" s="2"/>
      <c r="K106" s="11">
        <v>97</v>
      </c>
      <c r="L106" s="12"/>
      <c r="M106" s="12"/>
      <c r="N106" s="13"/>
      <c r="O106" s="14">
        <f t="shared" si="6"/>
        <v>0</v>
      </c>
      <c r="P106" s="14">
        <f t="shared" si="7"/>
        <v>0</v>
      </c>
      <c r="Q106" s="15"/>
      <c r="R106" s="15"/>
      <c r="S106" s="2"/>
    </row>
    <row r="107" spans="1:19" x14ac:dyDescent="0.4">
      <c r="A107" s="2"/>
      <c r="B107" s="11">
        <v>98</v>
      </c>
      <c r="C107" s="12"/>
      <c r="D107" s="12"/>
      <c r="E107" s="13"/>
      <c r="F107" s="14">
        <f t="shared" si="4"/>
        <v>0</v>
      </c>
      <c r="G107" s="14">
        <f t="shared" si="5"/>
        <v>0</v>
      </c>
      <c r="H107" s="15"/>
      <c r="I107" s="15"/>
      <c r="J107" s="2"/>
      <c r="K107" s="11">
        <v>98</v>
      </c>
      <c r="L107" s="12"/>
      <c r="M107" s="12"/>
      <c r="N107" s="13"/>
      <c r="O107" s="14">
        <f t="shared" si="6"/>
        <v>0</v>
      </c>
      <c r="P107" s="14">
        <f t="shared" si="7"/>
        <v>0</v>
      </c>
      <c r="Q107" s="15"/>
      <c r="R107" s="15"/>
      <c r="S107" s="2"/>
    </row>
    <row r="108" spans="1:19" x14ac:dyDescent="0.4">
      <c r="A108" s="2"/>
      <c r="B108" s="11">
        <v>99</v>
      </c>
      <c r="C108" s="12"/>
      <c r="D108" s="12"/>
      <c r="E108" s="13"/>
      <c r="F108" s="14">
        <f t="shared" si="4"/>
        <v>0</v>
      </c>
      <c r="G108" s="14">
        <f t="shared" si="5"/>
        <v>0</v>
      </c>
      <c r="H108" s="15"/>
      <c r="I108" s="15"/>
      <c r="J108" s="2"/>
      <c r="K108" s="11">
        <v>99</v>
      </c>
      <c r="L108" s="12"/>
      <c r="M108" s="12"/>
      <c r="N108" s="13"/>
      <c r="O108" s="14">
        <f t="shared" si="6"/>
        <v>0</v>
      </c>
      <c r="P108" s="14">
        <f t="shared" si="7"/>
        <v>0</v>
      </c>
      <c r="Q108" s="15"/>
      <c r="R108" s="15"/>
      <c r="S108" s="2"/>
    </row>
    <row r="109" spans="1:19" x14ac:dyDescent="0.4">
      <c r="A109" s="2"/>
      <c r="B109" s="11">
        <v>100</v>
      </c>
      <c r="C109" s="12"/>
      <c r="D109" s="12"/>
      <c r="E109" s="13"/>
      <c r="F109" s="14">
        <f t="shared" si="4"/>
        <v>0</v>
      </c>
      <c r="G109" s="14">
        <f t="shared" si="5"/>
        <v>0</v>
      </c>
      <c r="H109" s="15"/>
      <c r="I109" s="15"/>
      <c r="J109" s="2"/>
      <c r="K109" s="11">
        <v>100</v>
      </c>
      <c r="L109" s="12"/>
      <c r="M109" s="12"/>
      <c r="N109" s="13"/>
      <c r="O109" s="14">
        <f t="shared" si="6"/>
        <v>0</v>
      </c>
      <c r="P109" s="14">
        <f t="shared" si="7"/>
        <v>0</v>
      </c>
      <c r="Q109" s="15"/>
      <c r="R109" s="15"/>
      <c r="S109" s="2"/>
    </row>
    <row r="110" spans="1:19" x14ac:dyDescent="0.4">
      <c r="A110" s="2"/>
      <c r="B110" s="11">
        <v>101</v>
      </c>
      <c r="C110" s="12"/>
      <c r="D110" s="12"/>
      <c r="E110" s="13"/>
      <c r="F110" s="14">
        <f t="shared" si="4"/>
        <v>0</v>
      </c>
      <c r="G110" s="14">
        <f t="shared" si="5"/>
        <v>0</v>
      </c>
      <c r="H110" s="15"/>
      <c r="I110" s="15"/>
      <c r="J110" s="2"/>
      <c r="K110" s="11">
        <v>101</v>
      </c>
      <c r="L110" s="12"/>
      <c r="M110" s="12"/>
      <c r="N110" s="13"/>
      <c r="O110" s="14">
        <f t="shared" si="6"/>
        <v>0</v>
      </c>
      <c r="P110" s="14">
        <f t="shared" si="7"/>
        <v>0</v>
      </c>
      <c r="Q110" s="15"/>
      <c r="R110" s="15"/>
      <c r="S110" s="2"/>
    </row>
    <row r="111" spans="1:19" x14ac:dyDescent="0.4">
      <c r="A111" s="2"/>
      <c r="B111" s="11">
        <v>102</v>
      </c>
      <c r="C111" s="12"/>
      <c r="D111" s="12"/>
      <c r="E111" s="13"/>
      <c r="F111" s="14">
        <f t="shared" si="4"/>
        <v>0</v>
      </c>
      <c r="G111" s="14">
        <f t="shared" si="5"/>
        <v>0</v>
      </c>
      <c r="H111" s="15"/>
      <c r="I111" s="15"/>
      <c r="J111" s="2"/>
      <c r="K111" s="11">
        <v>102</v>
      </c>
      <c r="L111" s="12"/>
      <c r="M111" s="12"/>
      <c r="N111" s="13"/>
      <c r="O111" s="14">
        <f t="shared" si="6"/>
        <v>0</v>
      </c>
      <c r="P111" s="14">
        <f t="shared" si="7"/>
        <v>0</v>
      </c>
      <c r="Q111" s="15"/>
      <c r="R111" s="15"/>
      <c r="S111" s="2"/>
    </row>
    <row r="112" spans="1:19" x14ac:dyDescent="0.4">
      <c r="A112" s="2"/>
      <c r="B112" s="11">
        <v>103</v>
      </c>
      <c r="C112" s="12"/>
      <c r="D112" s="12"/>
      <c r="E112" s="13"/>
      <c r="F112" s="14">
        <f t="shared" si="4"/>
        <v>0</v>
      </c>
      <c r="G112" s="14">
        <f t="shared" si="5"/>
        <v>0</v>
      </c>
      <c r="H112" s="15"/>
      <c r="I112" s="15"/>
      <c r="J112" s="2"/>
      <c r="K112" s="11">
        <v>103</v>
      </c>
      <c r="L112" s="12"/>
      <c r="M112" s="12"/>
      <c r="N112" s="13"/>
      <c r="O112" s="14">
        <f t="shared" si="6"/>
        <v>0</v>
      </c>
      <c r="P112" s="14">
        <f t="shared" si="7"/>
        <v>0</v>
      </c>
      <c r="Q112" s="15"/>
      <c r="R112" s="15"/>
      <c r="S112" s="2"/>
    </row>
    <row r="113" spans="1:19" x14ac:dyDescent="0.4">
      <c r="A113" s="2"/>
      <c r="B113" s="11">
        <v>104</v>
      </c>
      <c r="C113" s="12"/>
      <c r="D113" s="12"/>
      <c r="E113" s="13"/>
      <c r="F113" s="14">
        <f t="shared" si="4"/>
        <v>0</v>
      </c>
      <c r="G113" s="14">
        <f t="shared" si="5"/>
        <v>0</v>
      </c>
      <c r="H113" s="15"/>
      <c r="I113" s="15"/>
      <c r="J113" s="2"/>
      <c r="K113" s="11">
        <v>104</v>
      </c>
      <c r="L113" s="12"/>
      <c r="M113" s="12"/>
      <c r="N113" s="13"/>
      <c r="O113" s="14">
        <f t="shared" si="6"/>
        <v>0</v>
      </c>
      <c r="P113" s="14">
        <f t="shared" si="7"/>
        <v>0</v>
      </c>
      <c r="Q113" s="15"/>
      <c r="R113" s="15"/>
      <c r="S113" s="2"/>
    </row>
    <row r="114" spans="1:19" x14ac:dyDescent="0.4">
      <c r="A114" s="2"/>
      <c r="B114" s="11">
        <v>105</v>
      </c>
      <c r="C114" s="12"/>
      <c r="D114" s="12"/>
      <c r="E114" s="13"/>
      <c r="F114" s="14">
        <f t="shared" si="4"/>
        <v>0</v>
      </c>
      <c r="G114" s="14">
        <f t="shared" si="5"/>
        <v>0</v>
      </c>
      <c r="H114" s="15"/>
      <c r="I114" s="15"/>
      <c r="J114" s="2"/>
      <c r="K114" s="11">
        <v>105</v>
      </c>
      <c r="L114" s="12"/>
      <c r="M114" s="12"/>
      <c r="N114" s="13"/>
      <c r="O114" s="14">
        <f t="shared" si="6"/>
        <v>0</v>
      </c>
      <c r="P114" s="14">
        <f t="shared" si="7"/>
        <v>0</v>
      </c>
      <c r="Q114" s="15"/>
      <c r="R114" s="15"/>
      <c r="S114" s="2"/>
    </row>
    <row r="115" spans="1:19" x14ac:dyDescent="0.4">
      <c r="A115" s="2"/>
      <c r="B115" s="11">
        <v>106</v>
      </c>
      <c r="C115" s="12"/>
      <c r="D115" s="12"/>
      <c r="E115" s="13"/>
      <c r="F115" s="14">
        <f t="shared" si="4"/>
        <v>0</v>
      </c>
      <c r="G115" s="14">
        <f t="shared" si="5"/>
        <v>0</v>
      </c>
      <c r="H115" s="15"/>
      <c r="I115" s="15"/>
      <c r="J115" s="2"/>
      <c r="K115" s="11">
        <v>106</v>
      </c>
      <c r="L115" s="12"/>
      <c r="M115" s="12"/>
      <c r="N115" s="13"/>
      <c r="O115" s="14">
        <f t="shared" si="6"/>
        <v>0</v>
      </c>
      <c r="P115" s="14">
        <f t="shared" si="7"/>
        <v>0</v>
      </c>
      <c r="Q115" s="15"/>
      <c r="R115" s="15"/>
      <c r="S115" s="2"/>
    </row>
    <row r="116" spans="1:19" x14ac:dyDescent="0.4">
      <c r="A116" s="2"/>
      <c r="B116" s="11">
        <v>107</v>
      </c>
      <c r="C116" s="12"/>
      <c r="D116" s="12"/>
      <c r="E116" s="13"/>
      <c r="F116" s="14">
        <f t="shared" si="4"/>
        <v>0</v>
      </c>
      <c r="G116" s="14">
        <f t="shared" si="5"/>
        <v>0</v>
      </c>
      <c r="H116" s="15"/>
      <c r="I116" s="15"/>
      <c r="J116" s="2"/>
      <c r="K116" s="11">
        <v>107</v>
      </c>
      <c r="L116" s="12"/>
      <c r="M116" s="12"/>
      <c r="N116" s="13"/>
      <c r="O116" s="14">
        <f t="shared" si="6"/>
        <v>0</v>
      </c>
      <c r="P116" s="14">
        <f t="shared" si="7"/>
        <v>0</v>
      </c>
      <c r="Q116" s="15"/>
      <c r="R116" s="15"/>
      <c r="S116" s="2"/>
    </row>
    <row r="117" spans="1:19" x14ac:dyDescent="0.4">
      <c r="A117" s="2"/>
      <c r="B117" s="11">
        <v>108</v>
      </c>
      <c r="C117" s="12"/>
      <c r="D117" s="12"/>
      <c r="E117" s="13"/>
      <c r="F117" s="14">
        <f t="shared" si="4"/>
        <v>0</v>
      </c>
      <c r="G117" s="14">
        <f t="shared" si="5"/>
        <v>0</v>
      </c>
      <c r="H117" s="15"/>
      <c r="I117" s="15"/>
      <c r="J117" s="2"/>
      <c r="K117" s="11">
        <v>108</v>
      </c>
      <c r="L117" s="12"/>
      <c r="M117" s="12"/>
      <c r="N117" s="13"/>
      <c r="O117" s="14">
        <f t="shared" si="6"/>
        <v>0</v>
      </c>
      <c r="P117" s="14">
        <f t="shared" si="7"/>
        <v>0</v>
      </c>
      <c r="Q117" s="15"/>
      <c r="R117" s="15"/>
      <c r="S117" s="2"/>
    </row>
    <row r="118" spans="1:19" x14ac:dyDescent="0.4">
      <c r="A118" s="2"/>
      <c r="B118" s="11">
        <v>109</v>
      </c>
      <c r="C118" s="12"/>
      <c r="D118" s="12"/>
      <c r="E118" s="13"/>
      <c r="F118" s="14">
        <f t="shared" si="4"/>
        <v>0</v>
      </c>
      <c r="G118" s="14">
        <f t="shared" si="5"/>
        <v>0</v>
      </c>
      <c r="H118" s="15"/>
      <c r="I118" s="15"/>
      <c r="J118" s="2"/>
      <c r="K118" s="11">
        <v>109</v>
      </c>
      <c r="L118" s="12"/>
      <c r="M118" s="12"/>
      <c r="N118" s="13"/>
      <c r="O118" s="14">
        <f t="shared" si="6"/>
        <v>0</v>
      </c>
      <c r="P118" s="14">
        <f t="shared" si="7"/>
        <v>0</v>
      </c>
      <c r="Q118" s="15"/>
      <c r="R118" s="15"/>
      <c r="S118" s="2"/>
    </row>
    <row r="119" spans="1:19" x14ac:dyDescent="0.4">
      <c r="A119" s="2"/>
      <c r="B119" s="11">
        <v>110</v>
      </c>
      <c r="C119" s="12"/>
      <c r="D119" s="12"/>
      <c r="E119" s="13"/>
      <c r="F119" s="14">
        <f t="shared" si="4"/>
        <v>0</v>
      </c>
      <c r="G119" s="14">
        <f t="shared" si="5"/>
        <v>0</v>
      </c>
      <c r="H119" s="15"/>
      <c r="I119" s="15"/>
      <c r="J119" s="2"/>
      <c r="K119" s="11">
        <v>110</v>
      </c>
      <c r="L119" s="12"/>
      <c r="M119" s="12"/>
      <c r="N119" s="13"/>
      <c r="O119" s="14">
        <f t="shared" si="6"/>
        <v>0</v>
      </c>
      <c r="P119" s="14">
        <f t="shared" si="7"/>
        <v>0</v>
      </c>
      <c r="Q119" s="15"/>
      <c r="R119" s="15"/>
      <c r="S119" s="2"/>
    </row>
    <row r="120" spans="1:19" x14ac:dyDescent="0.4">
      <c r="A120" s="2"/>
      <c r="B120" s="11">
        <v>111</v>
      </c>
      <c r="C120" s="12"/>
      <c r="D120" s="12"/>
      <c r="E120" s="13"/>
      <c r="F120" s="14">
        <f t="shared" si="4"/>
        <v>0</v>
      </c>
      <c r="G120" s="14">
        <f t="shared" si="5"/>
        <v>0</v>
      </c>
      <c r="H120" s="15"/>
      <c r="I120" s="15"/>
      <c r="J120" s="2"/>
      <c r="K120" s="11">
        <v>111</v>
      </c>
      <c r="L120" s="12"/>
      <c r="M120" s="12"/>
      <c r="N120" s="13"/>
      <c r="O120" s="14">
        <f t="shared" si="6"/>
        <v>0</v>
      </c>
      <c r="P120" s="14">
        <f t="shared" si="7"/>
        <v>0</v>
      </c>
      <c r="Q120" s="15"/>
      <c r="R120" s="15"/>
      <c r="S120" s="2"/>
    </row>
    <row r="121" spans="1:19" x14ac:dyDescent="0.4">
      <c r="A121" s="2"/>
      <c r="B121" s="11">
        <v>112</v>
      </c>
      <c r="C121" s="12"/>
      <c r="D121" s="12"/>
      <c r="E121" s="13"/>
      <c r="F121" s="14">
        <f t="shared" si="4"/>
        <v>0</v>
      </c>
      <c r="G121" s="14">
        <f t="shared" si="5"/>
        <v>0</v>
      </c>
      <c r="H121" s="15"/>
      <c r="I121" s="15"/>
      <c r="J121" s="2"/>
      <c r="K121" s="11">
        <v>112</v>
      </c>
      <c r="L121" s="12"/>
      <c r="M121" s="12"/>
      <c r="N121" s="13"/>
      <c r="O121" s="14">
        <f t="shared" si="6"/>
        <v>0</v>
      </c>
      <c r="P121" s="14">
        <f t="shared" si="7"/>
        <v>0</v>
      </c>
      <c r="Q121" s="15"/>
      <c r="R121" s="15"/>
      <c r="S121" s="2"/>
    </row>
    <row r="122" spans="1:19" x14ac:dyDescent="0.4">
      <c r="A122" s="2"/>
      <c r="B122" s="11">
        <v>113</v>
      </c>
      <c r="C122" s="12"/>
      <c r="D122" s="12"/>
      <c r="E122" s="13"/>
      <c r="F122" s="14">
        <f t="shared" si="4"/>
        <v>0</v>
      </c>
      <c r="G122" s="14">
        <f t="shared" si="5"/>
        <v>0</v>
      </c>
      <c r="H122" s="15"/>
      <c r="I122" s="15"/>
      <c r="J122" s="2"/>
      <c r="K122" s="11">
        <v>113</v>
      </c>
      <c r="L122" s="12"/>
      <c r="M122" s="12"/>
      <c r="N122" s="13"/>
      <c r="O122" s="14">
        <f t="shared" si="6"/>
        <v>0</v>
      </c>
      <c r="P122" s="14">
        <f t="shared" si="7"/>
        <v>0</v>
      </c>
      <c r="Q122" s="15"/>
      <c r="R122" s="15"/>
      <c r="S122" s="2"/>
    </row>
    <row r="123" spans="1:19" x14ac:dyDescent="0.4">
      <c r="A123" s="2"/>
      <c r="B123" s="11">
        <v>114</v>
      </c>
      <c r="C123" s="12"/>
      <c r="D123" s="12"/>
      <c r="E123" s="13"/>
      <c r="F123" s="14">
        <f t="shared" si="4"/>
        <v>0</v>
      </c>
      <c r="G123" s="14">
        <f t="shared" si="5"/>
        <v>0</v>
      </c>
      <c r="H123" s="15"/>
      <c r="I123" s="15"/>
      <c r="J123" s="2"/>
      <c r="K123" s="11">
        <v>114</v>
      </c>
      <c r="L123" s="12"/>
      <c r="M123" s="12"/>
      <c r="N123" s="13"/>
      <c r="O123" s="14">
        <f t="shared" si="6"/>
        <v>0</v>
      </c>
      <c r="P123" s="14">
        <f t="shared" si="7"/>
        <v>0</v>
      </c>
      <c r="Q123" s="15"/>
      <c r="R123" s="15"/>
      <c r="S123" s="2"/>
    </row>
    <row r="124" spans="1:19" x14ac:dyDescent="0.4">
      <c r="A124" s="2"/>
      <c r="B124" s="11">
        <v>115</v>
      </c>
      <c r="C124" s="12"/>
      <c r="D124" s="12"/>
      <c r="E124" s="13"/>
      <c r="F124" s="14">
        <f t="shared" si="4"/>
        <v>0</v>
      </c>
      <c r="G124" s="14">
        <f t="shared" si="5"/>
        <v>0</v>
      </c>
      <c r="H124" s="15"/>
      <c r="I124" s="15"/>
      <c r="J124" s="2"/>
      <c r="K124" s="11">
        <v>115</v>
      </c>
      <c r="L124" s="12"/>
      <c r="M124" s="12"/>
      <c r="N124" s="13"/>
      <c r="O124" s="14">
        <f t="shared" si="6"/>
        <v>0</v>
      </c>
      <c r="P124" s="14">
        <f t="shared" si="7"/>
        <v>0</v>
      </c>
      <c r="Q124" s="15"/>
      <c r="R124" s="15"/>
      <c r="S124" s="2"/>
    </row>
    <row r="125" spans="1:19" x14ac:dyDescent="0.4">
      <c r="A125" s="2"/>
      <c r="B125" s="11">
        <v>116</v>
      </c>
      <c r="C125" s="12"/>
      <c r="D125" s="12"/>
      <c r="E125" s="13"/>
      <c r="F125" s="14">
        <f t="shared" si="4"/>
        <v>0</v>
      </c>
      <c r="G125" s="14">
        <f t="shared" si="5"/>
        <v>0</v>
      </c>
      <c r="H125" s="15"/>
      <c r="I125" s="15"/>
      <c r="J125" s="2"/>
      <c r="K125" s="11">
        <v>116</v>
      </c>
      <c r="L125" s="12"/>
      <c r="M125" s="12"/>
      <c r="N125" s="13"/>
      <c r="O125" s="14">
        <f t="shared" si="6"/>
        <v>0</v>
      </c>
      <c r="P125" s="14">
        <f t="shared" si="7"/>
        <v>0</v>
      </c>
      <c r="Q125" s="15"/>
      <c r="R125" s="15"/>
      <c r="S125" s="2"/>
    </row>
    <row r="126" spans="1:19" x14ac:dyDescent="0.4">
      <c r="A126" s="2"/>
      <c r="B126" s="11">
        <v>117</v>
      </c>
      <c r="C126" s="12"/>
      <c r="D126" s="12"/>
      <c r="E126" s="13"/>
      <c r="F126" s="14">
        <f t="shared" si="4"/>
        <v>0</v>
      </c>
      <c r="G126" s="14">
        <f t="shared" si="5"/>
        <v>0</v>
      </c>
      <c r="H126" s="15"/>
      <c r="I126" s="15"/>
      <c r="J126" s="2"/>
      <c r="K126" s="11">
        <v>117</v>
      </c>
      <c r="L126" s="12"/>
      <c r="M126" s="12"/>
      <c r="N126" s="13"/>
      <c r="O126" s="14">
        <f t="shared" si="6"/>
        <v>0</v>
      </c>
      <c r="P126" s="14">
        <f t="shared" si="7"/>
        <v>0</v>
      </c>
      <c r="Q126" s="15"/>
      <c r="R126" s="15"/>
      <c r="S126" s="2"/>
    </row>
    <row r="127" spans="1:19" x14ac:dyDescent="0.4">
      <c r="A127" s="2"/>
      <c r="B127" s="11">
        <v>118</v>
      </c>
      <c r="C127" s="12"/>
      <c r="D127" s="12"/>
      <c r="E127" s="13"/>
      <c r="F127" s="14">
        <f t="shared" si="4"/>
        <v>0</v>
      </c>
      <c r="G127" s="14">
        <f t="shared" si="5"/>
        <v>0</v>
      </c>
      <c r="H127" s="15"/>
      <c r="I127" s="15"/>
      <c r="J127" s="2"/>
      <c r="K127" s="11">
        <v>118</v>
      </c>
      <c r="L127" s="12"/>
      <c r="M127" s="12"/>
      <c r="N127" s="13"/>
      <c r="O127" s="14">
        <f t="shared" si="6"/>
        <v>0</v>
      </c>
      <c r="P127" s="14">
        <f t="shared" si="7"/>
        <v>0</v>
      </c>
      <c r="Q127" s="15"/>
      <c r="R127" s="15"/>
      <c r="S127" s="2"/>
    </row>
    <row r="128" spans="1:19" x14ac:dyDescent="0.4">
      <c r="A128" s="2"/>
      <c r="B128" s="11">
        <v>119</v>
      </c>
      <c r="C128" s="12"/>
      <c r="D128" s="12"/>
      <c r="E128" s="13"/>
      <c r="F128" s="14">
        <f t="shared" si="4"/>
        <v>0</v>
      </c>
      <c r="G128" s="14">
        <f t="shared" si="5"/>
        <v>0</v>
      </c>
      <c r="H128" s="15"/>
      <c r="I128" s="15"/>
      <c r="J128" s="2"/>
      <c r="K128" s="11">
        <v>119</v>
      </c>
      <c r="L128" s="12"/>
      <c r="M128" s="12"/>
      <c r="N128" s="13"/>
      <c r="O128" s="14">
        <f t="shared" si="6"/>
        <v>0</v>
      </c>
      <c r="P128" s="14">
        <f t="shared" si="7"/>
        <v>0</v>
      </c>
      <c r="Q128" s="15"/>
      <c r="R128" s="15"/>
      <c r="S128" s="2"/>
    </row>
    <row r="129" spans="1:19" x14ac:dyDescent="0.4">
      <c r="A129" s="2"/>
      <c r="B129" s="11">
        <v>120</v>
      </c>
      <c r="C129" s="12"/>
      <c r="D129" s="12"/>
      <c r="E129" s="13"/>
      <c r="F129" s="14">
        <f t="shared" si="4"/>
        <v>0</v>
      </c>
      <c r="G129" s="14">
        <f t="shared" si="5"/>
        <v>0</v>
      </c>
      <c r="H129" s="15"/>
      <c r="I129" s="15"/>
      <c r="J129" s="2"/>
      <c r="K129" s="11">
        <v>120</v>
      </c>
      <c r="L129" s="12"/>
      <c r="M129" s="12"/>
      <c r="N129" s="13"/>
      <c r="O129" s="14">
        <f t="shared" si="6"/>
        <v>0</v>
      </c>
      <c r="P129" s="14">
        <f t="shared" si="7"/>
        <v>0</v>
      </c>
      <c r="Q129" s="15"/>
      <c r="R129" s="15"/>
      <c r="S129" s="2"/>
    </row>
    <row r="130" spans="1:19" x14ac:dyDescent="0.4">
      <c r="A130" s="2"/>
      <c r="B130" s="11">
        <v>121</v>
      </c>
      <c r="C130" s="12"/>
      <c r="D130" s="12"/>
      <c r="E130" s="13"/>
      <c r="F130" s="14">
        <f t="shared" si="4"/>
        <v>0</v>
      </c>
      <c r="G130" s="14">
        <f t="shared" si="5"/>
        <v>0</v>
      </c>
      <c r="H130" s="15"/>
      <c r="I130" s="15"/>
      <c r="J130" s="2"/>
      <c r="K130" s="11">
        <v>121</v>
      </c>
      <c r="L130" s="12"/>
      <c r="M130" s="12"/>
      <c r="N130" s="13"/>
      <c r="O130" s="14">
        <f t="shared" si="6"/>
        <v>0</v>
      </c>
      <c r="P130" s="14">
        <f t="shared" si="7"/>
        <v>0</v>
      </c>
      <c r="Q130" s="15"/>
      <c r="R130" s="15"/>
      <c r="S130" s="2"/>
    </row>
    <row r="131" spans="1:19" x14ac:dyDescent="0.4">
      <c r="A131" s="2"/>
      <c r="B131" s="11">
        <v>122</v>
      </c>
      <c r="C131" s="12"/>
      <c r="D131" s="12"/>
      <c r="E131" s="13"/>
      <c r="F131" s="14">
        <f t="shared" si="4"/>
        <v>0</v>
      </c>
      <c r="G131" s="14">
        <f t="shared" si="5"/>
        <v>0</v>
      </c>
      <c r="H131" s="15"/>
      <c r="I131" s="15"/>
      <c r="J131" s="2"/>
      <c r="K131" s="11">
        <v>122</v>
      </c>
      <c r="L131" s="12"/>
      <c r="M131" s="12"/>
      <c r="N131" s="13"/>
      <c r="O131" s="14">
        <f t="shared" si="6"/>
        <v>0</v>
      </c>
      <c r="P131" s="14">
        <f t="shared" si="7"/>
        <v>0</v>
      </c>
      <c r="Q131" s="15"/>
      <c r="R131" s="15"/>
      <c r="S131" s="2"/>
    </row>
    <row r="132" spans="1:19" x14ac:dyDescent="0.4">
      <c r="A132" s="2"/>
      <c r="B132" s="11">
        <v>123</v>
      </c>
      <c r="C132" s="12"/>
      <c r="D132" s="12"/>
      <c r="E132" s="13"/>
      <c r="F132" s="14">
        <f t="shared" si="4"/>
        <v>0</v>
      </c>
      <c r="G132" s="14">
        <f t="shared" si="5"/>
        <v>0</v>
      </c>
      <c r="H132" s="15"/>
      <c r="I132" s="15"/>
      <c r="J132" s="2"/>
      <c r="K132" s="11">
        <v>123</v>
      </c>
      <c r="L132" s="12"/>
      <c r="M132" s="12"/>
      <c r="N132" s="13"/>
      <c r="O132" s="14">
        <f t="shared" si="6"/>
        <v>0</v>
      </c>
      <c r="P132" s="14">
        <f t="shared" si="7"/>
        <v>0</v>
      </c>
      <c r="Q132" s="15"/>
      <c r="R132" s="15"/>
      <c r="S132" s="2"/>
    </row>
    <row r="133" spans="1:19" x14ac:dyDescent="0.4">
      <c r="A133" s="2"/>
      <c r="B133" s="11">
        <v>124</v>
      </c>
      <c r="C133" s="12"/>
      <c r="D133" s="12"/>
      <c r="E133" s="13"/>
      <c r="F133" s="14">
        <f t="shared" si="4"/>
        <v>0</v>
      </c>
      <c r="G133" s="14">
        <f t="shared" si="5"/>
        <v>0</v>
      </c>
      <c r="H133" s="15"/>
      <c r="I133" s="15"/>
      <c r="J133" s="2"/>
      <c r="K133" s="11">
        <v>124</v>
      </c>
      <c r="L133" s="12"/>
      <c r="M133" s="12"/>
      <c r="N133" s="13"/>
      <c r="O133" s="14">
        <f t="shared" si="6"/>
        <v>0</v>
      </c>
      <c r="P133" s="14">
        <f t="shared" si="7"/>
        <v>0</v>
      </c>
      <c r="Q133" s="15"/>
      <c r="R133" s="15"/>
      <c r="S133" s="2"/>
    </row>
    <row r="134" spans="1:19" x14ac:dyDescent="0.4">
      <c r="A134" s="2"/>
      <c r="B134" s="11">
        <v>125</v>
      </c>
      <c r="C134" s="12"/>
      <c r="D134" s="12"/>
      <c r="E134" s="13"/>
      <c r="F134" s="14">
        <f t="shared" si="4"/>
        <v>0</v>
      </c>
      <c r="G134" s="14">
        <f t="shared" si="5"/>
        <v>0</v>
      </c>
      <c r="H134" s="15"/>
      <c r="I134" s="15"/>
      <c r="J134" s="2"/>
      <c r="K134" s="11">
        <v>125</v>
      </c>
      <c r="L134" s="12"/>
      <c r="M134" s="12"/>
      <c r="N134" s="13"/>
      <c r="O134" s="14">
        <f t="shared" si="6"/>
        <v>0</v>
      </c>
      <c r="P134" s="14">
        <f t="shared" si="7"/>
        <v>0</v>
      </c>
      <c r="Q134" s="15"/>
      <c r="R134" s="15"/>
      <c r="S134" s="2"/>
    </row>
    <row r="135" spans="1:19" x14ac:dyDescent="0.4">
      <c r="A135" s="2"/>
      <c r="B135" s="11">
        <v>126</v>
      </c>
      <c r="C135" s="12"/>
      <c r="D135" s="12"/>
      <c r="E135" s="13"/>
      <c r="F135" s="14">
        <f t="shared" si="4"/>
        <v>0</v>
      </c>
      <c r="G135" s="14">
        <f t="shared" si="5"/>
        <v>0</v>
      </c>
      <c r="H135" s="15"/>
      <c r="I135" s="15"/>
      <c r="J135" s="2"/>
      <c r="K135" s="11">
        <v>126</v>
      </c>
      <c r="L135" s="12"/>
      <c r="M135" s="12"/>
      <c r="N135" s="13"/>
      <c r="O135" s="14">
        <f t="shared" si="6"/>
        <v>0</v>
      </c>
      <c r="P135" s="14">
        <f t="shared" si="7"/>
        <v>0</v>
      </c>
      <c r="Q135" s="15"/>
      <c r="R135" s="15"/>
      <c r="S135" s="2"/>
    </row>
    <row r="136" spans="1:19" x14ac:dyDescent="0.4">
      <c r="A136" s="2"/>
      <c r="B136" s="11">
        <v>127</v>
      </c>
      <c r="C136" s="12"/>
      <c r="D136" s="12"/>
      <c r="E136" s="13"/>
      <c r="F136" s="14">
        <f t="shared" si="4"/>
        <v>0</v>
      </c>
      <c r="G136" s="14">
        <f t="shared" si="5"/>
        <v>0</v>
      </c>
      <c r="H136" s="15"/>
      <c r="I136" s="15"/>
      <c r="J136" s="2"/>
      <c r="K136" s="11">
        <v>127</v>
      </c>
      <c r="L136" s="12"/>
      <c r="M136" s="12"/>
      <c r="N136" s="13"/>
      <c r="O136" s="14">
        <f t="shared" si="6"/>
        <v>0</v>
      </c>
      <c r="P136" s="14">
        <f t="shared" si="7"/>
        <v>0</v>
      </c>
      <c r="Q136" s="15"/>
      <c r="R136" s="15"/>
      <c r="S136" s="2"/>
    </row>
    <row r="137" spans="1:19" x14ac:dyDescent="0.4">
      <c r="A137" s="2"/>
      <c r="B137" s="11">
        <v>128</v>
      </c>
      <c r="C137" s="12"/>
      <c r="D137" s="12"/>
      <c r="E137" s="13"/>
      <c r="F137" s="14">
        <f t="shared" si="4"/>
        <v>0</v>
      </c>
      <c r="G137" s="14">
        <f t="shared" si="5"/>
        <v>0</v>
      </c>
      <c r="H137" s="15"/>
      <c r="I137" s="15"/>
      <c r="J137" s="2"/>
      <c r="K137" s="11">
        <v>128</v>
      </c>
      <c r="L137" s="12"/>
      <c r="M137" s="12"/>
      <c r="N137" s="13"/>
      <c r="O137" s="14">
        <f t="shared" si="6"/>
        <v>0</v>
      </c>
      <c r="P137" s="14">
        <f t="shared" si="7"/>
        <v>0</v>
      </c>
      <c r="Q137" s="15"/>
      <c r="R137" s="15"/>
      <c r="S137" s="2"/>
    </row>
    <row r="138" spans="1:19" x14ac:dyDescent="0.4">
      <c r="A138" s="2"/>
      <c r="B138" s="11">
        <v>129</v>
      </c>
      <c r="C138" s="12"/>
      <c r="D138" s="12"/>
      <c r="E138" s="13"/>
      <c r="F138" s="14">
        <f t="shared" si="4"/>
        <v>0</v>
      </c>
      <c r="G138" s="14">
        <f t="shared" si="5"/>
        <v>0</v>
      </c>
      <c r="H138" s="15"/>
      <c r="I138" s="15"/>
      <c r="J138" s="2"/>
      <c r="K138" s="11">
        <v>129</v>
      </c>
      <c r="L138" s="12"/>
      <c r="M138" s="12"/>
      <c r="N138" s="13"/>
      <c r="O138" s="14">
        <f t="shared" si="6"/>
        <v>0</v>
      </c>
      <c r="P138" s="14">
        <f t="shared" si="7"/>
        <v>0</v>
      </c>
      <c r="Q138" s="15"/>
      <c r="R138" s="15"/>
      <c r="S138" s="2"/>
    </row>
    <row r="139" spans="1:19" x14ac:dyDescent="0.4">
      <c r="A139" s="2"/>
      <c r="B139" s="11">
        <v>130</v>
      </c>
      <c r="C139" s="12"/>
      <c r="D139" s="12"/>
      <c r="E139" s="13"/>
      <c r="F139" s="14">
        <f t="shared" ref="F139:F202" si="8">E139/10</f>
        <v>0</v>
      </c>
      <c r="G139" s="14">
        <f t="shared" ref="G139:G202" si="9">E139+F139</f>
        <v>0</v>
      </c>
      <c r="H139" s="15"/>
      <c r="I139" s="15"/>
      <c r="J139" s="2"/>
      <c r="K139" s="11">
        <v>130</v>
      </c>
      <c r="L139" s="12"/>
      <c r="M139" s="12"/>
      <c r="N139" s="13"/>
      <c r="O139" s="14">
        <f t="shared" ref="O139:O202" si="10">N139/10</f>
        <v>0</v>
      </c>
      <c r="P139" s="14">
        <f t="shared" ref="P139:P202" si="11">N139+O139</f>
        <v>0</v>
      </c>
      <c r="Q139" s="15"/>
      <c r="R139" s="15"/>
      <c r="S139" s="2"/>
    </row>
    <row r="140" spans="1:19" x14ac:dyDescent="0.4">
      <c r="A140" s="2"/>
      <c r="B140" s="11">
        <v>131</v>
      </c>
      <c r="C140" s="12"/>
      <c r="D140" s="12"/>
      <c r="E140" s="13"/>
      <c r="F140" s="14">
        <f t="shared" si="8"/>
        <v>0</v>
      </c>
      <c r="G140" s="14">
        <f t="shared" si="9"/>
        <v>0</v>
      </c>
      <c r="H140" s="15"/>
      <c r="I140" s="15"/>
      <c r="J140" s="2"/>
      <c r="K140" s="11">
        <v>131</v>
      </c>
      <c r="L140" s="12"/>
      <c r="M140" s="12"/>
      <c r="N140" s="13"/>
      <c r="O140" s="14">
        <f t="shared" si="10"/>
        <v>0</v>
      </c>
      <c r="P140" s="14">
        <f t="shared" si="11"/>
        <v>0</v>
      </c>
      <c r="Q140" s="15"/>
      <c r="R140" s="15"/>
      <c r="S140" s="2"/>
    </row>
    <row r="141" spans="1:19" x14ac:dyDescent="0.4">
      <c r="A141" s="2"/>
      <c r="B141" s="11">
        <v>132</v>
      </c>
      <c r="C141" s="12"/>
      <c r="D141" s="12"/>
      <c r="E141" s="13"/>
      <c r="F141" s="14">
        <f t="shared" si="8"/>
        <v>0</v>
      </c>
      <c r="G141" s="14">
        <f t="shared" si="9"/>
        <v>0</v>
      </c>
      <c r="H141" s="15"/>
      <c r="I141" s="15"/>
      <c r="J141" s="2"/>
      <c r="K141" s="11">
        <v>132</v>
      </c>
      <c r="L141" s="12"/>
      <c r="M141" s="12"/>
      <c r="N141" s="13"/>
      <c r="O141" s="14">
        <f t="shared" si="10"/>
        <v>0</v>
      </c>
      <c r="P141" s="14">
        <f t="shared" si="11"/>
        <v>0</v>
      </c>
      <c r="Q141" s="15"/>
      <c r="R141" s="15"/>
      <c r="S141" s="2"/>
    </row>
    <row r="142" spans="1:19" x14ac:dyDescent="0.4">
      <c r="A142" s="2"/>
      <c r="B142" s="11">
        <v>133</v>
      </c>
      <c r="C142" s="12"/>
      <c r="D142" s="12"/>
      <c r="E142" s="13"/>
      <c r="F142" s="14">
        <f t="shared" si="8"/>
        <v>0</v>
      </c>
      <c r="G142" s="14">
        <f t="shared" si="9"/>
        <v>0</v>
      </c>
      <c r="H142" s="15"/>
      <c r="I142" s="15"/>
      <c r="J142" s="2"/>
      <c r="K142" s="11">
        <v>133</v>
      </c>
      <c r="L142" s="12"/>
      <c r="M142" s="12"/>
      <c r="N142" s="13"/>
      <c r="O142" s="14">
        <f t="shared" si="10"/>
        <v>0</v>
      </c>
      <c r="P142" s="14">
        <f t="shared" si="11"/>
        <v>0</v>
      </c>
      <c r="Q142" s="15"/>
      <c r="R142" s="15"/>
      <c r="S142" s="2"/>
    </row>
    <row r="143" spans="1:19" x14ac:dyDescent="0.4">
      <c r="A143" s="2"/>
      <c r="B143" s="11">
        <v>134</v>
      </c>
      <c r="C143" s="12"/>
      <c r="D143" s="12"/>
      <c r="E143" s="13"/>
      <c r="F143" s="14">
        <f t="shared" si="8"/>
        <v>0</v>
      </c>
      <c r="G143" s="14">
        <f t="shared" si="9"/>
        <v>0</v>
      </c>
      <c r="H143" s="15"/>
      <c r="I143" s="15"/>
      <c r="J143" s="2"/>
      <c r="K143" s="11">
        <v>134</v>
      </c>
      <c r="L143" s="12"/>
      <c r="M143" s="12"/>
      <c r="N143" s="13"/>
      <c r="O143" s="14">
        <f t="shared" si="10"/>
        <v>0</v>
      </c>
      <c r="P143" s="14">
        <f t="shared" si="11"/>
        <v>0</v>
      </c>
      <c r="Q143" s="15"/>
      <c r="R143" s="15"/>
      <c r="S143" s="2"/>
    </row>
    <row r="144" spans="1:19" x14ac:dyDescent="0.4">
      <c r="A144" s="2"/>
      <c r="B144" s="11">
        <v>135</v>
      </c>
      <c r="C144" s="12"/>
      <c r="D144" s="12"/>
      <c r="E144" s="13"/>
      <c r="F144" s="14">
        <f t="shared" si="8"/>
        <v>0</v>
      </c>
      <c r="G144" s="14">
        <f t="shared" si="9"/>
        <v>0</v>
      </c>
      <c r="H144" s="15"/>
      <c r="I144" s="15"/>
      <c r="J144" s="2"/>
      <c r="K144" s="11">
        <v>135</v>
      </c>
      <c r="L144" s="12"/>
      <c r="M144" s="12"/>
      <c r="N144" s="13"/>
      <c r="O144" s="14">
        <f t="shared" si="10"/>
        <v>0</v>
      </c>
      <c r="P144" s="14">
        <f t="shared" si="11"/>
        <v>0</v>
      </c>
      <c r="Q144" s="15"/>
      <c r="R144" s="15"/>
      <c r="S144" s="2"/>
    </row>
    <row r="145" spans="1:19" x14ac:dyDescent="0.4">
      <c r="A145" s="2"/>
      <c r="B145" s="11">
        <v>136</v>
      </c>
      <c r="C145" s="12"/>
      <c r="D145" s="12"/>
      <c r="E145" s="13"/>
      <c r="F145" s="14">
        <f t="shared" si="8"/>
        <v>0</v>
      </c>
      <c r="G145" s="14">
        <f t="shared" si="9"/>
        <v>0</v>
      </c>
      <c r="H145" s="15"/>
      <c r="I145" s="15"/>
      <c r="J145" s="2"/>
      <c r="K145" s="11">
        <v>136</v>
      </c>
      <c r="L145" s="12"/>
      <c r="M145" s="12"/>
      <c r="N145" s="13"/>
      <c r="O145" s="14">
        <f t="shared" si="10"/>
        <v>0</v>
      </c>
      <c r="P145" s="14">
        <f t="shared" si="11"/>
        <v>0</v>
      </c>
      <c r="Q145" s="15"/>
      <c r="R145" s="15"/>
      <c r="S145" s="2"/>
    </row>
    <row r="146" spans="1:19" x14ac:dyDescent="0.4">
      <c r="A146" s="2"/>
      <c r="B146" s="11">
        <v>137</v>
      </c>
      <c r="C146" s="12"/>
      <c r="D146" s="12"/>
      <c r="E146" s="13"/>
      <c r="F146" s="14">
        <f t="shared" si="8"/>
        <v>0</v>
      </c>
      <c r="G146" s="14">
        <f t="shared" si="9"/>
        <v>0</v>
      </c>
      <c r="H146" s="15"/>
      <c r="I146" s="15"/>
      <c r="J146" s="2"/>
      <c r="K146" s="11">
        <v>137</v>
      </c>
      <c r="L146" s="12"/>
      <c r="M146" s="12"/>
      <c r="N146" s="13"/>
      <c r="O146" s="14">
        <f t="shared" si="10"/>
        <v>0</v>
      </c>
      <c r="P146" s="14">
        <f t="shared" si="11"/>
        <v>0</v>
      </c>
      <c r="Q146" s="15"/>
      <c r="R146" s="15"/>
      <c r="S146" s="2"/>
    </row>
    <row r="147" spans="1:19" x14ac:dyDescent="0.4">
      <c r="A147" s="2"/>
      <c r="B147" s="11">
        <v>138</v>
      </c>
      <c r="C147" s="12"/>
      <c r="D147" s="12"/>
      <c r="E147" s="13"/>
      <c r="F147" s="14">
        <f t="shared" si="8"/>
        <v>0</v>
      </c>
      <c r="G147" s="14">
        <f t="shared" si="9"/>
        <v>0</v>
      </c>
      <c r="H147" s="15"/>
      <c r="I147" s="15"/>
      <c r="J147" s="2"/>
      <c r="K147" s="11">
        <v>138</v>
      </c>
      <c r="L147" s="12"/>
      <c r="M147" s="12"/>
      <c r="N147" s="13"/>
      <c r="O147" s="14">
        <f t="shared" si="10"/>
        <v>0</v>
      </c>
      <c r="P147" s="14">
        <f t="shared" si="11"/>
        <v>0</v>
      </c>
      <c r="Q147" s="15"/>
      <c r="R147" s="15"/>
      <c r="S147" s="2"/>
    </row>
    <row r="148" spans="1:19" x14ac:dyDescent="0.4">
      <c r="A148" s="2"/>
      <c r="B148" s="11">
        <v>139</v>
      </c>
      <c r="C148" s="12"/>
      <c r="D148" s="12"/>
      <c r="E148" s="13"/>
      <c r="F148" s="14">
        <f t="shared" si="8"/>
        <v>0</v>
      </c>
      <c r="G148" s="14">
        <f t="shared" si="9"/>
        <v>0</v>
      </c>
      <c r="H148" s="15"/>
      <c r="I148" s="15"/>
      <c r="J148" s="2"/>
      <c r="K148" s="11">
        <v>139</v>
      </c>
      <c r="L148" s="12"/>
      <c r="M148" s="12"/>
      <c r="N148" s="13"/>
      <c r="O148" s="14">
        <f t="shared" si="10"/>
        <v>0</v>
      </c>
      <c r="P148" s="14">
        <f t="shared" si="11"/>
        <v>0</v>
      </c>
      <c r="Q148" s="15"/>
      <c r="R148" s="15"/>
      <c r="S148" s="2"/>
    </row>
    <row r="149" spans="1:19" x14ac:dyDescent="0.4">
      <c r="A149" s="2"/>
      <c r="B149" s="11">
        <v>140</v>
      </c>
      <c r="C149" s="12"/>
      <c r="D149" s="12"/>
      <c r="E149" s="13"/>
      <c r="F149" s="14">
        <f t="shared" si="8"/>
        <v>0</v>
      </c>
      <c r="G149" s="14">
        <f t="shared" si="9"/>
        <v>0</v>
      </c>
      <c r="H149" s="15"/>
      <c r="I149" s="15"/>
      <c r="J149" s="2"/>
      <c r="K149" s="11">
        <v>140</v>
      </c>
      <c r="L149" s="12"/>
      <c r="M149" s="12"/>
      <c r="N149" s="13"/>
      <c r="O149" s="14">
        <f t="shared" si="10"/>
        <v>0</v>
      </c>
      <c r="P149" s="14">
        <f t="shared" si="11"/>
        <v>0</v>
      </c>
      <c r="Q149" s="15"/>
      <c r="R149" s="15"/>
      <c r="S149" s="2"/>
    </row>
    <row r="150" spans="1:19" x14ac:dyDescent="0.4">
      <c r="A150" s="2"/>
      <c r="B150" s="11">
        <v>141</v>
      </c>
      <c r="C150" s="12"/>
      <c r="D150" s="12"/>
      <c r="E150" s="13"/>
      <c r="F150" s="14">
        <f t="shared" si="8"/>
        <v>0</v>
      </c>
      <c r="G150" s="14">
        <f t="shared" si="9"/>
        <v>0</v>
      </c>
      <c r="H150" s="15"/>
      <c r="I150" s="15"/>
      <c r="J150" s="2"/>
      <c r="K150" s="11">
        <v>141</v>
      </c>
      <c r="L150" s="12"/>
      <c r="M150" s="12"/>
      <c r="N150" s="13"/>
      <c r="O150" s="14">
        <f t="shared" si="10"/>
        <v>0</v>
      </c>
      <c r="P150" s="14">
        <f t="shared" si="11"/>
        <v>0</v>
      </c>
      <c r="Q150" s="15"/>
      <c r="R150" s="15"/>
      <c r="S150" s="2"/>
    </row>
    <row r="151" spans="1:19" x14ac:dyDescent="0.4">
      <c r="A151" s="2"/>
      <c r="B151" s="11">
        <v>142</v>
      </c>
      <c r="C151" s="12"/>
      <c r="D151" s="12"/>
      <c r="E151" s="13"/>
      <c r="F151" s="14">
        <f t="shared" si="8"/>
        <v>0</v>
      </c>
      <c r="G151" s="14">
        <f t="shared" si="9"/>
        <v>0</v>
      </c>
      <c r="H151" s="15"/>
      <c r="I151" s="15"/>
      <c r="J151" s="2"/>
      <c r="K151" s="11">
        <v>142</v>
      </c>
      <c r="L151" s="12"/>
      <c r="M151" s="12"/>
      <c r="N151" s="13"/>
      <c r="O151" s="14">
        <f t="shared" si="10"/>
        <v>0</v>
      </c>
      <c r="P151" s="14">
        <f t="shared" si="11"/>
        <v>0</v>
      </c>
      <c r="Q151" s="15"/>
      <c r="R151" s="15"/>
      <c r="S151" s="2"/>
    </row>
    <row r="152" spans="1:19" x14ac:dyDescent="0.4">
      <c r="A152" s="2"/>
      <c r="B152" s="11">
        <v>143</v>
      </c>
      <c r="C152" s="12"/>
      <c r="D152" s="12"/>
      <c r="E152" s="13"/>
      <c r="F152" s="14">
        <f t="shared" si="8"/>
        <v>0</v>
      </c>
      <c r="G152" s="14">
        <f t="shared" si="9"/>
        <v>0</v>
      </c>
      <c r="H152" s="15"/>
      <c r="I152" s="15"/>
      <c r="J152" s="2"/>
      <c r="K152" s="11">
        <v>143</v>
      </c>
      <c r="L152" s="12"/>
      <c r="M152" s="12"/>
      <c r="N152" s="13"/>
      <c r="O152" s="14">
        <f t="shared" si="10"/>
        <v>0</v>
      </c>
      <c r="P152" s="14">
        <f t="shared" si="11"/>
        <v>0</v>
      </c>
      <c r="Q152" s="15"/>
      <c r="R152" s="15"/>
      <c r="S152" s="2"/>
    </row>
    <row r="153" spans="1:19" x14ac:dyDescent="0.4">
      <c r="A153" s="2"/>
      <c r="B153" s="11">
        <v>144</v>
      </c>
      <c r="C153" s="12"/>
      <c r="D153" s="12"/>
      <c r="E153" s="13"/>
      <c r="F153" s="14">
        <f t="shared" si="8"/>
        <v>0</v>
      </c>
      <c r="G153" s="14">
        <f t="shared" si="9"/>
        <v>0</v>
      </c>
      <c r="H153" s="15"/>
      <c r="I153" s="15"/>
      <c r="J153" s="2"/>
      <c r="K153" s="11">
        <v>144</v>
      </c>
      <c r="L153" s="12"/>
      <c r="M153" s="12"/>
      <c r="N153" s="13"/>
      <c r="O153" s="14">
        <f t="shared" si="10"/>
        <v>0</v>
      </c>
      <c r="P153" s="14">
        <f t="shared" si="11"/>
        <v>0</v>
      </c>
      <c r="Q153" s="15"/>
      <c r="R153" s="15"/>
      <c r="S153" s="2"/>
    </row>
    <row r="154" spans="1:19" x14ac:dyDescent="0.4">
      <c r="A154" s="2"/>
      <c r="B154" s="11">
        <v>145</v>
      </c>
      <c r="C154" s="12"/>
      <c r="D154" s="12"/>
      <c r="E154" s="13"/>
      <c r="F154" s="14">
        <f t="shared" si="8"/>
        <v>0</v>
      </c>
      <c r="G154" s="14">
        <f t="shared" si="9"/>
        <v>0</v>
      </c>
      <c r="H154" s="15"/>
      <c r="I154" s="15"/>
      <c r="J154" s="2"/>
      <c r="K154" s="11">
        <v>145</v>
      </c>
      <c r="L154" s="12"/>
      <c r="M154" s="12"/>
      <c r="N154" s="13"/>
      <c r="O154" s="14">
        <f t="shared" si="10"/>
        <v>0</v>
      </c>
      <c r="P154" s="14">
        <f t="shared" si="11"/>
        <v>0</v>
      </c>
      <c r="Q154" s="15"/>
      <c r="R154" s="15"/>
      <c r="S154" s="2"/>
    </row>
    <row r="155" spans="1:19" x14ac:dyDescent="0.4">
      <c r="A155" s="2"/>
      <c r="B155" s="11">
        <v>146</v>
      </c>
      <c r="C155" s="12"/>
      <c r="D155" s="12"/>
      <c r="E155" s="13"/>
      <c r="F155" s="14">
        <f t="shared" si="8"/>
        <v>0</v>
      </c>
      <c r="G155" s="14">
        <f t="shared" si="9"/>
        <v>0</v>
      </c>
      <c r="H155" s="15"/>
      <c r="I155" s="15"/>
      <c r="J155" s="2"/>
      <c r="K155" s="11">
        <v>146</v>
      </c>
      <c r="L155" s="12"/>
      <c r="M155" s="12"/>
      <c r="N155" s="13"/>
      <c r="O155" s="14">
        <f t="shared" si="10"/>
        <v>0</v>
      </c>
      <c r="P155" s="14">
        <f t="shared" si="11"/>
        <v>0</v>
      </c>
      <c r="Q155" s="15"/>
      <c r="R155" s="15"/>
      <c r="S155" s="2"/>
    </row>
    <row r="156" spans="1:19" x14ac:dyDescent="0.4">
      <c r="A156" s="2"/>
      <c r="B156" s="11">
        <v>147</v>
      </c>
      <c r="C156" s="12"/>
      <c r="D156" s="12"/>
      <c r="E156" s="13"/>
      <c r="F156" s="14">
        <f t="shared" si="8"/>
        <v>0</v>
      </c>
      <c r="G156" s="14">
        <f t="shared" si="9"/>
        <v>0</v>
      </c>
      <c r="H156" s="15"/>
      <c r="I156" s="15"/>
      <c r="J156" s="2"/>
      <c r="K156" s="11">
        <v>147</v>
      </c>
      <c r="L156" s="12"/>
      <c r="M156" s="12"/>
      <c r="N156" s="13"/>
      <c r="O156" s="14">
        <f t="shared" si="10"/>
        <v>0</v>
      </c>
      <c r="P156" s="14">
        <f t="shared" si="11"/>
        <v>0</v>
      </c>
      <c r="Q156" s="15"/>
      <c r="R156" s="15"/>
      <c r="S156" s="2"/>
    </row>
    <row r="157" spans="1:19" x14ac:dyDescent="0.4">
      <c r="A157" s="2"/>
      <c r="B157" s="11">
        <v>148</v>
      </c>
      <c r="C157" s="12"/>
      <c r="D157" s="12"/>
      <c r="E157" s="13"/>
      <c r="F157" s="14">
        <f t="shared" si="8"/>
        <v>0</v>
      </c>
      <c r="G157" s="14">
        <f t="shared" si="9"/>
        <v>0</v>
      </c>
      <c r="H157" s="15"/>
      <c r="I157" s="15"/>
      <c r="J157" s="2"/>
      <c r="K157" s="11">
        <v>148</v>
      </c>
      <c r="L157" s="12"/>
      <c r="M157" s="12"/>
      <c r="N157" s="13"/>
      <c r="O157" s="14">
        <f t="shared" si="10"/>
        <v>0</v>
      </c>
      <c r="P157" s="14">
        <f t="shared" si="11"/>
        <v>0</v>
      </c>
      <c r="Q157" s="15"/>
      <c r="R157" s="15"/>
      <c r="S157" s="2"/>
    </row>
    <row r="158" spans="1:19" x14ac:dyDescent="0.4">
      <c r="A158" s="2"/>
      <c r="B158" s="11">
        <v>149</v>
      </c>
      <c r="C158" s="12"/>
      <c r="D158" s="12"/>
      <c r="E158" s="13"/>
      <c r="F158" s="14">
        <f t="shared" si="8"/>
        <v>0</v>
      </c>
      <c r="G158" s="14">
        <f t="shared" si="9"/>
        <v>0</v>
      </c>
      <c r="H158" s="15"/>
      <c r="I158" s="15"/>
      <c r="J158" s="2"/>
      <c r="K158" s="11">
        <v>149</v>
      </c>
      <c r="L158" s="12"/>
      <c r="M158" s="12"/>
      <c r="N158" s="13"/>
      <c r="O158" s="14">
        <f t="shared" si="10"/>
        <v>0</v>
      </c>
      <c r="P158" s="14">
        <f t="shared" si="11"/>
        <v>0</v>
      </c>
      <c r="Q158" s="15"/>
      <c r="R158" s="15"/>
      <c r="S158" s="2"/>
    </row>
    <row r="159" spans="1:19" x14ac:dyDescent="0.4">
      <c r="A159" s="2"/>
      <c r="B159" s="11">
        <v>150</v>
      </c>
      <c r="C159" s="12"/>
      <c r="D159" s="12"/>
      <c r="E159" s="13"/>
      <c r="F159" s="14">
        <f t="shared" si="8"/>
        <v>0</v>
      </c>
      <c r="G159" s="14">
        <f t="shared" si="9"/>
        <v>0</v>
      </c>
      <c r="H159" s="15"/>
      <c r="I159" s="15"/>
      <c r="J159" s="2"/>
      <c r="K159" s="11">
        <v>150</v>
      </c>
      <c r="L159" s="12"/>
      <c r="M159" s="12"/>
      <c r="N159" s="13"/>
      <c r="O159" s="14">
        <f t="shared" si="10"/>
        <v>0</v>
      </c>
      <c r="P159" s="14">
        <f t="shared" si="11"/>
        <v>0</v>
      </c>
      <c r="Q159" s="15"/>
      <c r="R159" s="15"/>
      <c r="S159" s="2"/>
    </row>
    <row r="160" spans="1:19" x14ac:dyDescent="0.4">
      <c r="A160" s="2"/>
      <c r="B160" s="11">
        <v>151</v>
      </c>
      <c r="C160" s="12"/>
      <c r="D160" s="12"/>
      <c r="E160" s="13"/>
      <c r="F160" s="14">
        <f t="shared" si="8"/>
        <v>0</v>
      </c>
      <c r="G160" s="14">
        <f t="shared" si="9"/>
        <v>0</v>
      </c>
      <c r="H160" s="15"/>
      <c r="I160" s="15"/>
      <c r="J160" s="2"/>
      <c r="K160" s="11">
        <v>151</v>
      </c>
      <c r="L160" s="12"/>
      <c r="M160" s="12"/>
      <c r="N160" s="13"/>
      <c r="O160" s="14">
        <f t="shared" si="10"/>
        <v>0</v>
      </c>
      <c r="P160" s="14">
        <f t="shared" si="11"/>
        <v>0</v>
      </c>
      <c r="Q160" s="15"/>
      <c r="R160" s="15"/>
      <c r="S160" s="2"/>
    </row>
    <row r="161" spans="1:19" x14ac:dyDescent="0.4">
      <c r="A161" s="2"/>
      <c r="B161" s="11">
        <v>152</v>
      </c>
      <c r="C161" s="12"/>
      <c r="D161" s="12"/>
      <c r="E161" s="13"/>
      <c r="F161" s="14">
        <f t="shared" si="8"/>
        <v>0</v>
      </c>
      <c r="G161" s="14">
        <f t="shared" si="9"/>
        <v>0</v>
      </c>
      <c r="H161" s="15"/>
      <c r="I161" s="15"/>
      <c r="J161" s="2"/>
      <c r="K161" s="11">
        <v>152</v>
      </c>
      <c r="L161" s="12"/>
      <c r="M161" s="12"/>
      <c r="N161" s="13"/>
      <c r="O161" s="14">
        <f t="shared" si="10"/>
        <v>0</v>
      </c>
      <c r="P161" s="14">
        <f t="shared" si="11"/>
        <v>0</v>
      </c>
      <c r="Q161" s="15"/>
      <c r="R161" s="15"/>
      <c r="S161" s="2"/>
    </row>
    <row r="162" spans="1:19" x14ac:dyDescent="0.4">
      <c r="A162" s="2"/>
      <c r="B162" s="11">
        <v>153</v>
      </c>
      <c r="C162" s="12"/>
      <c r="D162" s="12"/>
      <c r="E162" s="13"/>
      <c r="F162" s="14">
        <f t="shared" si="8"/>
        <v>0</v>
      </c>
      <c r="G162" s="14">
        <f t="shared" si="9"/>
        <v>0</v>
      </c>
      <c r="H162" s="15"/>
      <c r="I162" s="15"/>
      <c r="J162" s="2"/>
      <c r="K162" s="11">
        <v>153</v>
      </c>
      <c r="L162" s="12"/>
      <c r="M162" s="12"/>
      <c r="N162" s="13"/>
      <c r="O162" s="14">
        <f t="shared" si="10"/>
        <v>0</v>
      </c>
      <c r="P162" s="14">
        <f t="shared" si="11"/>
        <v>0</v>
      </c>
      <c r="Q162" s="15"/>
      <c r="R162" s="15"/>
      <c r="S162" s="2"/>
    </row>
    <row r="163" spans="1:19" x14ac:dyDescent="0.4">
      <c r="A163" s="2"/>
      <c r="B163" s="11">
        <v>154</v>
      </c>
      <c r="C163" s="12"/>
      <c r="D163" s="12"/>
      <c r="E163" s="13"/>
      <c r="F163" s="14">
        <f t="shared" si="8"/>
        <v>0</v>
      </c>
      <c r="G163" s="14">
        <f t="shared" si="9"/>
        <v>0</v>
      </c>
      <c r="H163" s="15"/>
      <c r="I163" s="15"/>
      <c r="J163" s="2"/>
      <c r="K163" s="11">
        <v>154</v>
      </c>
      <c r="L163" s="12"/>
      <c r="M163" s="12"/>
      <c r="N163" s="13"/>
      <c r="O163" s="14">
        <f t="shared" si="10"/>
        <v>0</v>
      </c>
      <c r="P163" s="14">
        <f t="shared" si="11"/>
        <v>0</v>
      </c>
      <c r="Q163" s="15"/>
      <c r="R163" s="15"/>
      <c r="S163" s="2"/>
    </row>
    <row r="164" spans="1:19" x14ac:dyDescent="0.4">
      <c r="A164" s="2"/>
      <c r="B164" s="11">
        <v>155</v>
      </c>
      <c r="C164" s="12"/>
      <c r="D164" s="12"/>
      <c r="E164" s="13"/>
      <c r="F164" s="14">
        <f t="shared" si="8"/>
        <v>0</v>
      </c>
      <c r="G164" s="14">
        <f t="shared" si="9"/>
        <v>0</v>
      </c>
      <c r="H164" s="15"/>
      <c r="I164" s="15"/>
      <c r="J164" s="2"/>
      <c r="K164" s="11">
        <v>155</v>
      </c>
      <c r="L164" s="12"/>
      <c r="M164" s="12"/>
      <c r="N164" s="13"/>
      <c r="O164" s="14">
        <f t="shared" si="10"/>
        <v>0</v>
      </c>
      <c r="P164" s="14">
        <f t="shared" si="11"/>
        <v>0</v>
      </c>
      <c r="Q164" s="15"/>
      <c r="R164" s="15"/>
      <c r="S164" s="2"/>
    </row>
    <row r="165" spans="1:19" x14ac:dyDescent="0.4">
      <c r="A165" s="2"/>
      <c r="B165" s="11">
        <v>156</v>
      </c>
      <c r="C165" s="12"/>
      <c r="D165" s="12"/>
      <c r="E165" s="13"/>
      <c r="F165" s="14">
        <f t="shared" si="8"/>
        <v>0</v>
      </c>
      <c r="G165" s="14">
        <f t="shared" si="9"/>
        <v>0</v>
      </c>
      <c r="H165" s="15"/>
      <c r="I165" s="15"/>
      <c r="J165" s="2"/>
      <c r="K165" s="11">
        <v>156</v>
      </c>
      <c r="L165" s="12"/>
      <c r="M165" s="12"/>
      <c r="N165" s="13"/>
      <c r="O165" s="14">
        <f t="shared" si="10"/>
        <v>0</v>
      </c>
      <c r="P165" s="14">
        <f t="shared" si="11"/>
        <v>0</v>
      </c>
      <c r="Q165" s="15"/>
      <c r="R165" s="15"/>
      <c r="S165" s="2"/>
    </row>
    <row r="166" spans="1:19" x14ac:dyDescent="0.4">
      <c r="A166" s="2"/>
      <c r="B166" s="11">
        <v>157</v>
      </c>
      <c r="C166" s="12"/>
      <c r="D166" s="12"/>
      <c r="E166" s="13"/>
      <c r="F166" s="14">
        <f t="shared" si="8"/>
        <v>0</v>
      </c>
      <c r="G166" s="14">
        <f t="shared" si="9"/>
        <v>0</v>
      </c>
      <c r="H166" s="15"/>
      <c r="I166" s="15"/>
      <c r="J166" s="2"/>
      <c r="K166" s="11">
        <v>157</v>
      </c>
      <c r="L166" s="12"/>
      <c r="M166" s="12"/>
      <c r="N166" s="13"/>
      <c r="O166" s="14">
        <f t="shared" si="10"/>
        <v>0</v>
      </c>
      <c r="P166" s="14">
        <f t="shared" si="11"/>
        <v>0</v>
      </c>
      <c r="Q166" s="15"/>
      <c r="R166" s="15"/>
      <c r="S166" s="2"/>
    </row>
    <row r="167" spans="1:19" x14ac:dyDescent="0.4">
      <c r="A167" s="2"/>
      <c r="B167" s="11">
        <v>158</v>
      </c>
      <c r="C167" s="12"/>
      <c r="D167" s="12"/>
      <c r="E167" s="13"/>
      <c r="F167" s="14">
        <f t="shared" si="8"/>
        <v>0</v>
      </c>
      <c r="G167" s="14">
        <f t="shared" si="9"/>
        <v>0</v>
      </c>
      <c r="H167" s="15"/>
      <c r="I167" s="15"/>
      <c r="J167" s="2"/>
      <c r="K167" s="11">
        <v>158</v>
      </c>
      <c r="L167" s="12"/>
      <c r="M167" s="12"/>
      <c r="N167" s="13"/>
      <c r="O167" s="14">
        <f t="shared" si="10"/>
        <v>0</v>
      </c>
      <c r="P167" s="14">
        <f t="shared" si="11"/>
        <v>0</v>
      </c>
      <c r="Q167" s="15"/>
      <c r="R167" s="15"/>
      <c r="S167" s="2"/>
    </row>
    <row r="168" spans="1:19" x14ac:dyDescent="0.4">
      <c r="A168" s="2"/>
      <c r="B168" s="11">
        <v>159</v>
      </c>
      <c r="C168" s="12"/>
      <c r="D168" s="12"/>
      <c r="E168" s="13"/>
      <c r="F168" s="14">
        <f t="shared" si="8"/>
        <v>0</v>
      </c>
      <c r="G168" s="14">
        <f t="shared" si="9"/>
        <v>0</v>
      </c>
      <c r="H168" s="15"/>
      <c r="I168" s="15"/>
      <c r="J168" s="2"/>
      <c r="K168" s="11">
        <v>159</v>
      </c>
      <c r="L168" s="12"/>
      <c r="M168" s="12"/>
      <c r="N168" s="13"/>
      <c r="O168" s="14">
        <f t="shared" si="10"/>
        <v>0</v>
      </c>
      <c r="P168" s="14">
        <f t="shared" si="11"/>
        <v>0</v>
      </c>
      <c r="Q168" s="15"/>
      <c r="R168" s="15"/>
      <c r="S168" s="2"/>
    </row>
    <row r="169" spans="1:19" x14ac:dyDescent="0.4">
      <c r="A169" s="2"/>
      <c r="B169" s="11">
        <v>160</v>
      </c>
      <c r="C169" s="12"/>
      <c r="D169" s="12"/>
      <c r="E169" s="13"/>
      <c r="F169" s="14">
        <f t="shared" si="8"/>
        <v>0</v>
      </c>
      <c r="G169" s="14">
        <f t="shared" si="9"/>
        <v>0</v>
      </c>
      <c r="H169" s="15"/>
      <c r="I169" s="15"/>
      <c r="J169" s="2"/>
      <c r="K169" s="11">
        <v>160</v>
      </c>
      <c r="L169" s="12"/>
      <c r="M169" s="12"/>
      <c r="N169" s="13"/>
      <c r="O169" s="14">
        <f t="shared" si="10"/>
        <v>0</v>
      </c>
      <c r="P169" s="14">
        <f t="shared" si="11"/>
        <v>0</v>
      </c>
      <c r="Q169" s="15"/>
      <c r="R169" s="15"/>
      <c r="S169" s="2"/>
    </row>
    <row r="170" spans="1:19" x14ac:dyDescent="0.4">
      <c r="A170" s="2"/>
      <c r="B170" s="11">
        <v>161</v>
      </c>
      <c r="C170" s="12"/>
      <c r="D170" s="12"/>
      <c r="E170" s="13"/>
      <c r="F170" s="14">
        <f t="shared" si="8"/>
        <v>0</v>
      </c>
      <c r="G170" s="14">
        <f t="shared" si="9"/>
        <v>0</v>
      </c>
      <c r="H170" s="15"/>
      <c r="I170" s="15"/>
      <c r="J170" s="2"/>
      <c r="K170" s="11">
        <v>161</v>
      </c>
      <c r="L170" s="12"/>
      <c r="M170" s="12"/>
      <c r="N170" s="13"/>
      <c r="O170" s="14">
        <f t="shared" si="10"/>
        <v>0</v>
      </c>
      <c r="P170" s="14">
        <f t="shared" si="11"/>
        <v>0</v>
      </c>
      <c r="Q170" s="15"/>
      <c r="R170" s="15"/>
      <c r="S170" s="2"/>
    </row>
    <row r="171" spans="1:19" x14ac:dyDescent="0.4">
      <c r="A171" s="2"/>
      <c r="B171" s="11">
        <v>162</v>
      </c>
      <c r="C171" s="12"/>
      <c r="D171" s="12"/>
      <c r="E171" s="13"/>
      <c r="F171" s="14">
        <f t="shared" si="8"/>
        <v>0</v>
      </c>
      <c r="G171" s="14">
        <f t="shared" si="9"/>
        <v>0</v>
      </c>
      <c r="H171" s="15"/>
      <c r="I171" s="15"/>
      <c r="J171" s="2"/>
      <c r="K171" s="11">
        <v>162</v>
      </c>
      <c r="L171" s="12"/>
      <c r="M171" s="12"/>
      <c r="N171" s="13"/>
      <c r="O171" s="14">
        <f t="shared" si="10"/>
        <v>0</v>
      </c>
      <c r="P171" s="14">
        <f t="shared" si="11"/>
        <v>0</v>
      </c>
      <c r="Q171" s="15"/>
      <c r="R171" s="15"/>
      <c r="S171" s="2"/>
    </row>
    <row r="172" spans="1:19" x14ac:dyDescent="0.4">
      <c r="A172" s="2"/>
      <c r="B172" s="11">
        <v>163</v>
      </c>
      <c r="C172" s="12"/>
      <c r="D172" s="12"/>
      <c r="E172" s="13"/>
      <c r="F172" s="14">
        <f t="shared" si="8"/>
        <v>0</v>
      </c>
      <c r="G172" s="14">
        <f t="shared" si="9"/>
        <v>0</v>
      </c>
      <c r="H172" s="15"/>
      <c r="I172" s="15"/>
      <c r="J172" s="2"/>
      <c r="K172" s="11">
        <v>163</v>
      </c>
      <c r="L172" s="12"/>
      <c r="M172" s="12"/>
      <c r="N172" s="13"/>
      <c r="O172" s="14">
        <f t="shared" si="10"/>
        <v>0</v>
      </c>
      <c r="P172" s="14">
        <f t="shared" si="11"/>
        <v>0</v>
      </c>
      <c r="Q172" s="15"/>
      <c r="R172" s="15"/>
      <c r="S172" s="2"/>
    </row>
    <row r="173" spans="1:19" x14ac:dyDescent="0.4">
      <c r="A173" s="2"/>
      <c r="B173" s="11">
        <v>164</v>
      </c>
      <c r="C173" s="12"/>
      <c r="D173" s="12"/>
      <c r="E173" s="13"/>
      <c r="F173" s="14">
        <f t="shared" si="8"/>
        <v>0</v>
      </c>
      <c r="G173" s="14">
        <f t="shared" si="9"/>
        <v>0</v>
      </c>
      <c r="H173" s="15"/>
      <c r="I173" s="15"/>
      <c r="J173" s="2"/>
      <c r="K173" s="11">
        <v>164</v>
      </c>
      <c r="L173" s="12"/>
      <c r="M173" s="12"/>
      <c r="N173" s="13"/>
      <c r="O173" s="14">
        <f t="shared" si="10"/>
        <v>0</v>
      </c>
      <c r="P173" s="14">
        <f t="shared" si="11"/>
        <v>0</v>
      </c>
      <c r="Q173" s="15"/>
      <c r="R173" s="15"/>
      <c r="S173" s="2"/>
    </row>
    <row r="174" spans="1:19" x14ac:dyDescent="0.4">
      <c r="A174" s="2"/>
      <c r="B174" s="11">
        <v>165</v>
      </c>
      <c r="C174" s="12"/>
      <c r="D174" s="12"/>
      <c r="E174" s="13"/>
      <c r="F174" s="14">
        <f t="shared" si="8"/>
        <v>0</v>
      </c>
      <c r="G174" s="14">
        <f t="shared" si="9"/>
        <v>0</v>
      </c>
      <c r="H174" s="15"/>
      <c r="I174" s="15"/>
      <c r="J174" s="2"/>
      <c r="K174" s="11">
        <v>165</v>
      </c>
      <c r="L174" s="12"/>
      <c r="M174" s="12"/>
      <c r="N174" s="13"/>
      <c r="O174" s="14">
        <f t="shared" si="10"/>
        <v>0</v>
      </c>
      <c r="P174" s="14">
        <f t="shared" si="11"/>
        <v>0</v>
      </c>
      <c r="Q174" s="15"/>
      <c r="R174" s="15"/>
      <c r="S174" s="2"/>
    </row>
    <row r="175" spans="1:19" x14ac:dyDescent="0.4">
      <c r="A175" s="2"/>
      <c r="B175" s="11">
        <v>166</v>
      </c>
      <c r="C175" s="12"/>
      <c r="D175" s="12"/>
      <c r="E175" s="13"/>
      <c r="F175" s="14">
        <f t="shared" si="8"/>
        <v>0</v>
      </c>
      <c r="G175" s="14">
        <f t="shared" si="9"/>
        <v>0</v>
      </c>
      <c r="H175" s="15"/>
      <c r="I175" s="15"/>
      <c r="J175" s="2"/>
      <c r="K175" s="11">
        <v>166</v>
      </c>
      <c r="L175" s="12"/>
      <c r="M175" s="12"/>
      <c r="N175" s="13"/>
      <c r="O175" s="14">
        <f t="shared" si="10"/>
        <v>0</v>
      </c>
      <c r="P175" s="14">
        <f t="shared" si="11"/>
        <v>0</v>
      </c>
      <c r="Q175" s="15"/>
      <c r="R175" s="15"/>
      <c r="S175" s="2"/>
    </row>
    <row r="176" spans="1:19" x14ac:dyDescent="0.4">
      <c r="A176" s="2"/>
      <c r="B176" s="11">
        <v>167</v>
      </c>
      <c r="C176" s="12"/>
      <c r="D176" s="12"/>
      <c r="E176" s="13"/>
      <c r="F176" s="14">
        <f t="shared" si="8"/>
        <v>0</v>
      </c>
      <c r="G176" s="14">
        <f t="shared" si="9"/>
        <v>0</v>
      </c>
      <c r="H176" s="15"/>
      <c r="I176" s="15"/>
      <c r="J176" s="2"/>
      <c r="K176" s="11">
        <v>167</v>
      </c>
      <c r="L176" s="12"/>
      <c r="M176" s="12"/>
      <c r="N176" s="13"/>
      <c r="O176" s="14">
        <f t="shared" si="10"/>
        <v>0</v>
      </c>
      <c r="P176" s="14">
        <f t="shared" si="11"/>
        <v>0</v>
      </c>
      <c r="Q176" s="15"/>
      <c r="R176" s="15"/>
      <c r="S176" s="2"/>
    </row>
    <row r="177" spans="1:19" x14ac:dyDescent="0.4">
      <c r="A177" s="2"/>
      <c r="B177" s="11">
        <v>168</v>
      </c>
      <c r="C177" s="12"/>
      <c r="D177" s="12"/>
      <c r="E177" s="13"/>
      <c r="F177" s="14">
        <f t="shared" si="8"/>
        <v>0</v>
      </c>
      <c r="G177" s="14">
        <f t="shared" si="9"/>
        <v>0</v>
      </c>
      <c r="H177" s="15"/>
      <c r="I177" s="15"/>
      <c r="J177" s="2"/>
      <c r="K177" s="11">
        <v>168</v>
      </c>
      <c r="L177" s="12"/>
      <c r="M177" s="12"/>
      <c r="N177" s="13"/>
      <c r="O177" s="14">
        <f t="shared" si="10"/>
        <v>0</v>
      </c>
      <c r="P177" s="14">
        <f t="shared" si="11"/>
        <v>0</v>
      </c>
      <c r="Q177" s="15"/>
      <c r="R177" s="15"/>
      <c r="S177" s="2"/>
    </row>
    <row r="178" spans="1:19" x14ac:dyDescent="0.4">
      <c r="A178" s="2"/>
      <c r="B178" s="11">
        <v>169</v>
      </c>
      <c r="C178" s="12"/>
      <c r="D178" s="12"/>
      <c r="E178" s="13"/>
      <c r="F178" s="14">
        <f t="shared" si="8"/>
        <v>0</v>
      </c>
      <c r="G178" s="14">
        <f t="shared" si="9"/>
        <v>0</v>
      </c>
      <c r="H178" s="15"/>
      <c r="I178" s="15"/>
      <c r="J178" s="2"/>
      <c r="K178" s="11">
        <v>169</v>
      </c>
      <c r="L178" s="12"/>
      <c r="M178" s="12"/>
      <c r="N178" s="13"/>
      <c r="O178" s="14">
        <f t="shared" si="10"/>
        <v>0</v>
      </c>
      <c r="P178" s="14">
        <f t="shared" si="11"/>
        <v>0</v>
      </c>
      <c r="Q178" s="15"/>
      <c r="R178" s="15"/>
      <c r="S178" s="2"/>
    </row>
    <row r="179" spans="1:19" x14ac:dyDescent="0.4">
      <c r="A179" s="2"/>
      <c r="B179" s="11">
        <v>170</v>
      </c>
      <c r="C179" s="12"/>
      <c r="D179" s="12"/>
      <c r="E179" s="13"/>
      <c r="F179" s="14">
        <f t="shared" si="8"/>
        <v>0</v>
      </c>
      <c r="G179" s="14">
        <f t="shared" si="9"/>
        <v>0</v>
      </c>
      <c r="H179" s="15"/>
      <c r="I179" s="15"/>
      <c r="J179" s="2"/>
      <c r="K179" s="11">
        <v>170</v>
      </c>
      <c r="L179" s="12"/>
      <c r="M179" s="12"/>
      <c r="N179" s="13"/>
      <c r="O179" s="14">
        <f t="shared" si="10"/>
        <v>0</v>
      </c>
      <c r="P179" s="14">
        <f t="shared" si="11"/>
        <v>0</v>
      </c>
      <c r="Q179" s="15"/>
      <c r="R179" s="15"/>
      <c r="S179" s="2"/>
    </row>
    <row r="180" spans="1:19" x14ac:dyDescent="0.4">
      <c r="A180" s="2"/>
      <c r="B180" s="11">
        <v>171</v>
      </c>
      <c r="C180" s="12"/>
      <c r="D180" s="12"/>
      <c r="E180" s="13"/>
      <c r="F180" s="14">
        <f t="shared" si="8"/>
        <v>0</v>
      </c>
      <c r="G180" s="14">
        <f t="shared" si="9"/>
        <v>0</v>
      </c>
      <c r="H180" s="15"/>
      <c r="I180" s="15"/>
      <c r="J180" s="2"/>
      <c r="K180" s="11">
        <v>171</v>
      </c>
      <c r="L180" s="12"/>
      <c r="M180" s="12"/>
      <c r="N180" s="13"/>
      <c r="O180" s="14">
        <f t="shared" si="10"/>
        <v>0</v>
      </c>
      <c r="P180" s="14">
        <f t="shared" si="11"/>
        <v>0</v>
      </c>
      <c r="Q180" s="15"/>
      <c r="R180" s="15"/>
      <c r="S180" s="2"/>
    </row>
    <row r="181" spans="1:19" x14ac:dyDescent="0.4">
      <c r="A181" s="2"/>
      <c r="B181" s="11">
        <v>172</v>
      </c>
      <c r="C181" s="12"/>
      <c r="D181" s="12"/>
      <c r="E181" s="13"/>
      <c r="F181" s="14">
        <f t="shared" si="8"/>
        <v>0</v>
      </c>
      <c r="G181" s="14">
        <f t="shared" si="9"/>
        <v>0</v>
      </c>
      <c r="H181" s="15"/>
      <c r="I181" s="15"/>
      <c r="J181" s="2"/>
      <c r="K181" s="11">
        <v>172</v>
      </c>
      <c r="L181" s="12"/>
      <c r="M181" s="12"/>
      <c r="N181" s="13"/>
      <c r="O181" s="14">
        <f t="shared" si="10"/>
        <v>0</v>
      </c>
      <c r="P181" s="14">
        <f t="shared" si="11"/>
        <v>0</v>
      </c>
      <c r="Q181" s="15"/>
      <c r="R181" s="15"/>
      <c r="S181" s="2"/>
    </row>
    <row r="182" spans="1:19" x14ac:dyDescent="0.4">
      <c r="A182" s="2"/>
      <c r="B182" s="11">
        <v>173</v>
      </c>
      <c r="C182" s="12"/>
      <c r="D182" s="12"/>
      <c r="E182" s="13"/>
      <c r="F182" s="14">
        <f t="shared" si="8"/>
        <v>0</v>
      </c>
      <c r="G182" s="14">
        <f t="shared" si="9"/>
        <v>0</v>
      </c>
      <c r="H182" s="15"/>
      <c r="I182" s="15"/>
      <c r="J182" s="2"/>
      <c r="K182" s="11">
        <v>173</v>
      </c>
      <c r="L182" s="12"/>
      <c r="M182" s="12"/>
      <c r="N182" s="13"/>
      <c r="O182" s="14">
        <f t="shared" si="10"/>
        <v>0</v>
      </c>
      <c r="P182" s="14">
        <f t="shared" si="11"/>
        <v>0</v>
      </c>
      <c r="Q182" s="15"/>
      <c r="R182" s="15"/>
      <c r="S182" s="2"/>
    </row>
    <row r="183" spans="1:19" x14ac:dyDescent="0.4">
      <c r="A183" s="2"/>
      <c r="B183" s="11">
        <v>174</v>
      </c>
      <c r="C183" s="12"/>
      <c r="D183" s="12"/>
      <c r="E183" s="13"/>
      <c r="F183" s="14">
        <f t="shared" si="8"/>
        <v>0</v>
      </c>
      <c r="G183" s="14">
        <f t="shared" si="9"/>
        <v>0</v>
      </c>
      <c r="H183" s="15"/>
      <c r="I183" s="15"/>
      <c r="J183" s="2"/>
      <c r="K183" s="11">
        <v>174</v>
      </c>
      <c r="L183" s="12"/>
      <c r="M183" s="12"/>
      <c r="N183" s="13"/>
      <c r="O183" s="14">
        <f t="shared" si="10"/>
        <v>0</v>
      </c>
      <c r="P183" s="14">
        <f t="shared" si="11"/>
        <v>0</v>
      </c>
      <c r="Q183" s="15"/>
      <c r="R183" s="15"/>
      <c r="S183" s="2"/>
    </row>
    <row r="184" spans="1:19" x14ac:dyDescent="0.4">
      <c r="A184" s="2"/>
      <c r="B184" s="11">
        <v>175</v>
      </c>
      <c r="C184" s="12"/>
      <c r="D184" s="12"/>
      <c r="E184" s="13"/>
      <c r="F184" s="14">
        <f t="shared" si="8"/>
        <v>0</v>
      </c>
      <c r="G184" s="14">
        <f t="shared" si="9"/>
        <v>0</v>
      </c>
      <c r="H184" s="15"/>
      <c r="I184" s="15"/>
      <c r="J184" s="2"/>
      <c r="K184" s="11">
        <v>175</v>
      </c>
      <c r="L184" s="12"/>
      <c r="M184" s="12"/>
      <c r="N184" s="13"/>
      <c r="O184" s="14">
        <f t="shared" si="10"/>
        <v>0</v>
      </c>
      <c r="P184" s="14">
        <f t="shared" si="11"/>
        <v>0</v>
      </c>
      <c r="Q184" s="15"/>
      <c r="R184" s="15"/>
      <c r="S184" s="2"/>
    </row>
    <row r="185" spans="1:19" x14ac:dyDescent="0.4">
      <c r="A185" s="2"/>
      <c r="B185" s="11">
        <v>176</v>
      </c>
      <c r="C185" s="12"/>
      <c r="D185" s="12"/>
      <c r="E185" s="13"/>
      <c r="F185" s="14">
        <f t="shared" si="8"/>
        <v>0</v>
      </c>
      <c r="G185" s="14">
        <f t="shared" si="9"/>
        <v>0</v>
      </c>
      <c r="H185" s="15"/>
      <c r="I185" s="15"/>
      <c r="J185" s="2"/>
      <c r="K185" s="11">
        <v>176</v>
      </c>
      <c r="L185" s="12"/>
      <c r="M185" s="12"/>
      <c r="N185" s="13"/>
      <c r="O185" s="14">
        <f t="shared" si="10"/>
        <v>0</v>
      </c>
      <c r="P185" s="14">
        <f t="shared" si="11"/>
        <v>0</v>
      </c>
      <c r="Q185" s="15"/>
      <c r="R185" s="15"/>
      <c r="S185" s="2"/>
    </row>
    <row r="186" spans="1:19" x14ac:dyDescent="0.4">
      <c r="A186" s="2"/>
      <c r="B186" s="11">
        <v>177</v>
      </c>
      <c r="C186" s="12"/>
      <c r="D186" s="12"/>
      <c r="E186" s="13"/>
      <c r="F186" s="14">
        <f t="shared" si="8"/>
        <v>0</v>
      </c>
      <c r="G186" s="14">
        <f t="shared" si="9"/>
        <v>0</v>
      </c>
      <c r="H186" s="15"/>
      <c r="I186" s="15"/>
      <c r="J186" s="2"/>
      <c r="K186" s="11">
        <v>177</v>
      </c>
      <c r="L186" s="12"/>
      <c r="M186" s="12"/>
      <c r="N186" s="13"/>
      <c r="O186" s="14">
        <f t="shared" si="10"/>
        <v>0</v>
      </c>
      <c r="P186" s="14">
        <f t="shared" si="11"/>
        <v>0</v>
      </c>
      <c r="Q186" s="15"/>
      <c r="R186" s="15"/>
      <c r="S186" s="2"/>
    </row>
    <row r="187" spans="1:19" x14ac:dyDescent="0.4">
      <c r="A187" s="2"/>
      <c r="B187" s="11">
        <v>178</v>
      </c>
      <c r="C187" s="12"/>
      <c r="D187" s="12"/>
      <c r="E187" s="13"/>
      <c r="F187" s="14">
        <f t="shared" si="8"/>
        <v>0</v>
      </c>
      <c r="G187" s="14">
        <f t="shared" si="9"/>
        <v>0</v>
      </c>
      <c r="H187" s="15"/>
      <c r="I187" s="15"/>
      <c r="J187" s="2"/>
      <c r="K187" s="11">
        <v>178</v>
      </c>
      <c r="L187" s="12"/>
      <c r="M187" s="12"/>
      <c r="N187" s="13"/>
      <c r="O187" s="14">
        <f t="shared" si="10"/>
        <v>0</v>
      </c>
      <c r="P187" s="14">
        <f t="shared" si="11"/>
        <v>0</v>
      </c>
      <c r="Q187" s="15"/>
      <c r="R187" s="15"/>
      <c r="S187" s="2"/>
    </row>
    <row r="188" spans="1:19" x14ac:dyDescent="0.4">
      <c r="A188" s="2"/>
      <c r="B188" s="11">
        <v>179</v>
      </c>
      <c r="C188" s="12"/>
      <c r="D188" s="12"/>
      <c r="E188" s="13"/>
      <c r="F188" s="14">
        <f t="shared" si="8"/>
        <v>0</v>
      </c>
      <c r="G188" s="14">
        <f t="shared" si="9"/>
        <v>0</v>
      </c>
      <c r="H188" s="15"/>
      <c r="I188" s="15"/>
      <c r="J188" s="2"/>
      <c r="K188" s="11">
        <v>179</v>
      </c>
      <c r="L188" s="12"/>
      <c r="M188" s="12"/>
      <c r="N188" s="13"/>
      <c r="O188" s="14">
        <f t="shared" si="10"/>
        <v>0</v>
      </c>
      <c r="P188" s="14">
        <f t="shared" si="11"/>
        <v>0</v>
      </c>
      <c r="Q188" s="15"/>
      <c r="R188" s="15"/>
      <c r="S188" s="2"/>
    </row>
    <row r="189" spans="1:19" x14ac:dyDescent="0.4">
      <c r="A189" s="2"/>
      <c r="B189" s="11">
        <v>180</v>
      </c>
      <c r="C189" s="12"/>
      <c r="D189" s="12"/>
      <c r="E189" s="13"/>
      <c r="F189" s="14">
        <f t="shared" si="8"/>
        <v>0</v>
      </c>
      <c r="G189" s="14">
        <f t="shared" si="9"/>
        <v>0</v>
      </c>
      <c r="H189" s="15"/>
      <c r="I189" s="15"/>
      <c r="J189" s="2"/>
      <c r="K189" s="11">
        <v>180</v>
      </c>
      <c r="L189" s="12"/>
      <c r="M189" s="12"/>
      <c r="N189" s="13"/>
      <c r="O189" s="14">
        <f t="shared" si="10"/>
        <v>0</v>
      </c>
      <c r="P189" s="14">
        <f t="shared" si="11"/>
        <v>0</v>
      </c>
      <c r="Q189" s="15"/>
      <c r="R189" s="15"/>
      <c r="S189" s="2"/>
    </row>
    <row r="190" spans="1:19" x14ac:dyDescent="0.4">
      <c r="A190" s="2"/>
      <c r="B190" s="11">
        <v>181</v>
      </c>
      <c r="C190" s="12"/>
      <c r="D190" s="12"/>
      <c r="E190" s="13"/>
      <c r="F190" s="14">
        <f t="shared" si="8"/>
        <v>0</v>
      </c>
      <c r="G190" s="14">
        <f t="shared" si="9"/>
        <v>0</v>
      </c>
      <c r="H190" s="15"/>
      <c r="I190" s="15"/>
      <c r="J190" s="2"/>
      <c r="K190" s="11">
        <v>181</v>
      </c>
      <c r="L190" s="12"/>
      <c r="M190" s="12"/>
      <c r="N190" s="13"/>
      <c r="O190" s="14">
        <f t="shared" si="10"/>
        <v>0</v>
      </c>
      <c r="P190" s="14">
        <f t="shared" si="11"/>
        <v>0</v>
      </c>
      <c r="Q190" s="15"/>
      <c r="R190" s="15"/>
      <c r="S190" s="2"/>
    </row>
    <row r="191" spans="1:19" x14ac:dyDescent="0.4">
      <c r="A191" s="2"/>
      <c r="B191" s="11">
        <v>182</v>
      </c>
      <c r="C191" s="12"/>
      <c r="D191" s="12"/>
      <c r="E191" s="13"/>
      <c r="F191" s="14">
        <f t="shared" si="8"/>
        <v>0</v>
      </c>
      <c r="G191" s="14">
        <f t="shared" si="9"/>
        <v>0</v>
      </c>
      <c r="H191" s="15"/>
      <c r="I191" s="15"/>
      <c r="J191" s="2"/>
      <c r="K191" s="11">
        <v>182</v>
      </c>
      <c r="L191" s="12"/>
      <c r="M191" s="12"/>
      <c r="N191" s="13"/>
      <c r="O191" s="14">
        <f t="shared" si="10"/>
        <v>0</v>
      </c>
      <c r="P191" s="14">
        <f t="shared" si="11"/>
        <v>0</v>
      </c>
      <c r="Q191" s="15"/>
      <c r="R191" s="15"/>
      <c r="S191" s="2"/>
    </row>
    <row r="192" spans="1:19" x14ac:dyDescent="0.4">
      <c r="A192" s="2"/>
      <c r="B192" s="11">
        <v>183</v>
      </c>
      <c r="C192" s="12"/>
      <c r="D192" s="12"/>
      <c r="E192" s="13"/>
      <c r="F192" s="14">
        <f t="shared" si="8"/>
        <v>0</v>
      </c>
      <c r="G192" s="14">
        <f t="shared" si="9"/>
        <v>0</v>
      </c>
      <c r="H192" s="15"/>
      <c r="I192" s="15"/>
      <c r="J192" s="2"/>
      <c r="K192" s="11">
        <v>183</v>
      </c>
      <c r="L192" s="12"/>
      <c r="M192" s="12"/>
      <c r="N192" s="13"/>
      <c r="O192" s="14">
        <f t="shared" si="10"/>
        <v>0</v>
      </c>
      <c r="P192" s="14">
        <f t="shared" si="11"/>
        <v>0</v>
      </c>
      <c r="Q192" s="15"/>
      <c r="R192" s="15"/>
      <c r="S192" s="2"/>
    </row>
    <row r="193" spans="1:19" x14ac:dyDescent="0.4">
      <c r="A193" s="2"/>
      <c r="B193" s="11">
        <v>184</v>
      </c>
      <c r="C193" s="12"/>
      <c r="D193" s="12"/>
      <c r="E193" s="13"/>
      <c r="F193" s="14">
        <f t="shared" si="8"/>
        <v>0</v>
      </c>
      <c r="G193" s="14">
        <f t="shared" si="9"/>
        <v>0</v>
      </c>
      <c r="H193" s="15"/>
      <c r="I193" s="15"/>
      <c r="J193" s="2"/>
      <c r="K193" s="11">
        <v>184</v>
      </c>
      <c r="L193" s="12"/>
      <c r="M193" s="12"/>
      <c r="N193" s="13"/>
      <c r="O193" s="14">
        <f t="shared" si="10"/>
        <v>0</v>
      </c>
      <c r="P193" s="14">
        <f t="shared" si="11"/>
        <v>0</v>
      </c>
      <c r="Q193" s="15"/>
      <c r="R193" s="15"/>
      <c r="S193" s="2"/>
    </row>
    <row r="194" spans="1:19" x14ac:dyDescent="0.4">
      <c r="A194" s="2"/>
      <c r="B194" s="11">
        <v>185</v>
      </c>
      <c r="C194" s="12"/>
      <c r="D194" s="12"/>
      <c r="E194" s="13"/>
      <c r="F194" s="14">
        <f t="shared" si="8"/>
        <v>0</v>
      </c>
      <c r="G194" s="14">
        <f t="shared" si="9"/>
        <v>0</v>
      </c>
      <c r="H194" s="15"/>
      <c r="I194" s="15"/>
      <c r="J194" s="2"/>
      <c r="K194" s="11">
        <v>185</v>
      </c>
      <c r="L194" s="12"/>
      <c r="M194" s="12"/>
      <c r="N194" s="13"/>
      <c r="O194" s="14">
        <f t="shared" si="10"/>
        <v>0</v>
      </c>
      <c r="P194" s="14">
        <f t="shared" si="11"/>
        <v>0</v>
      </c>
      <c r="Q194" s="15"/>
      <c r="R194" s="15"/>
      <c r="S194" s="2"/>
    </row>
    <row r="195" spans="1:19" x14ac:dyDescent="0.4">
      <c r="A195" s="2"/>
      <c r="B195" s="11">
        <v>186</v>
      </c>
      <c r="C195" s="12"/>
      <c r="D195" s="12"/>
      <c r="E195" s="13"/>
      <c r="F195" s="14">
        <f t="shared" si="8"/>
        <v>0</v>
      </c>
      <c r="G195" s="14">
        <f t="shared" si="9"/>
        <v>0</v>
      </c>
      <c r="H195" s="15"/>
      <c r="I195" s="15"/>
      <c r="J195" s="2"/>
      <c r="K195" s="11">
        <v>186</v>
      </c>
      <c r="L195" s="12"/>
      <c r="M195" s="12"/>
      <c r="N195" s="13"/>
      <c r="O195" s="14">
        <f t="shared" si="10"/>
        <v>0</v>
      </c>
      <c r="P195" s="14">
        <f t="shared" si="11"/>
        <v>0</v>
      </c>
      <c r="Q195" s="15"/>
      <c r="R195" s="15"/>
      <c r="S195" s="2"/>
    </row>
    <row r="196" spans="1:19" x14ac:dyDescent="0.4">
      <c r="A196" s="2"/>
      <c r="B196" s="11">
        <v>187</v>
      </c>
      <c r="C196" s="12"/>
      <c r="D196" s="12"/>
      <c r="E196" s="13"/>
      <c r="F196" s="14">
        <f t="shared" si="8"/>
        <v>0</v>
      </c>
      <c r="G196" s="14">
        <f t="shared" si="9"/>
        <v>0</v>
      </c>
      <c r="H196" s="15"/>
      <c r="I196" s="15"/>
      <c r="J196" s="2"/>
      <c r="K196" s="11">
        <v>187</v>
      </c>
      <c r="L196" s="12"/>
      <c r="M196" s="12"/>
      <c r="N196" s="13"/>
      <c r="O196" s="14">
        <f t="shared" si="10"/>
        <v>0</v>
      </c>
      <c r="P196" s="14">
        <f t="shared" si="11"/>
        <v>0</v>
      </c>
      <c r="Q196" s="15"/>
      <c r="R196" s="15"/>
      <c r="S196" s="2"/>
    </row>
    <row r="197" spans="1:19" x14ac:dyDescent="0.4">
      <c r="A197" s="2"/>
      <c r="B197" s="11">
        <v>188</v>
      </c>
      <c r="C197" s="12"/>
      <c r="D197" s="12"/>
      <c r="E197" s="13"/>
      <c r="F197" s="14">
        <f t="shared" si="8"/>
        <v>0</v>
      </c>
      <c r="G197" s="14">
        <f t="shared" si="9"/>
        <v>0</v>
      </c>
      <c r="H197" s="15"/>
      <c r="I197" s="15"/>
      <c r="J197" s="2"/>
      <c r="K197" s="11">
        <v>188</v>
      </c>
      <c r="L197" s="12"/>
      <c r="M197" s="12"/>
      <c r="N197" s="13"/>
      <c r="O197" s="14">
        <f t="shared" si="10"/>
        <v>0</v>
      </c>
      <c r="P197" s="14">
        <f t="shared" si="11"/>
        <v>0</v>
      </c>
      <c r="Q197" s="15"/>
      <c r="R197" s="15"/>
      <c r="S197" s="2"/>
    </row>
    <row r="198" spans="1:19" x14ac:dyDescent="0.4">
      <c r="A198" s="2"/>
      <c r="B198" s="11">
        <v>189</v>
      </c>
      <c r="C198" s="12"/>
      <c r="D198" s="12"/>
      <c r="E198" s="13"/>
      <c r="F198" s="14">
        <f t="shared" si="8"/>
        <v>0</v>
      </c>
      <c r="G198" s="14">
        <f t="shared" si="9"/>
        <v>0</v>
      </c>
      <c r="H198" s="15"/>
      <c r="I198" s="15"/>
      <c r="J198" s="2"/>
      <c r="K198" s="11">
        <v>189</v>
      </c>
      <c r="L198" s="12"/>
      <c r="M198" s="12"/>
      <c r="N198" s="13"/>
      <c r="O198" s="14">
        <f t="shared" si="10"/>
        <v>0</v>
      </c>
      <c r="P198" s="14">
        <f t="shared" si="11"/>
        <v>0</v>
      </c>
      <c r="Q198" s="15"/>
      <c r="R198" s="15"/>
      <c r="S198" s="2"/>
    </row>
    <row r="199" spans="1:19" x14ac:dyDescent="0.4">
      <c r="A199" s="2"/>
      <c r="B199" s="11">
        <v>190</v>
      </c>
      <c r="C199" s="12"/>
      <c r="D199" s="12"/>
      <c r="E199" s="13"/>
      <c r="F199" s="14">
        <f t="shared" si="8"/>
        <v>0</v>
      </c>
      <c r="G199" s="14">
        <f t="shared" si="9"/>
        <v>0</v>
      </c>
      <c r="H199" s="15"/>
      <c r="I199" s="15"/>
      <c r="J199" s="2"/>
      <c r="K199" s="11">
        <v>190</v>
      </c>
      <c r="L199" s="12"/>
      <c r="M199" s="12"/>
      <c r="N199" s="13"/>
      <c r="O199" s="14">
        <f t="shared" si="10"/>
        <v>0</v>
      </c>
      <c r="P199" s="14">
        <f t="shared" si="11"/>
        <v>0</v>
      </c>
      <c r="Q199" s="15"/>
      <c r="R199" s="15"/>
      <c r="S199" s="2"/>
    </row>
    <row r="200" spans="1:19" x14ac:dyDescent="0.4">
      <c r="A200" s="2"/>
      <c r="B200" s="11">
        <v>191</v>
      </c>
      <c r="C200" s="12"/>
      <c r="D200" s="12"/>
      <c r="E200" s="13"/>
      <c r="F200" s="14">
        <f t="shared" si="8"/>
        <v>0</v>
      </c>
      <c r="G200" s="14">
        <f t="shared" si="9"/>
        <v>0</v>
      </c>
      <c r="H200" s="15"/>
      <c r="I200" s="15"/>
      <c r="J200" s="2"/>
      <c r="K200" s="11">
        <v>191</v>
      </c>
      <c r="L200" s="12"/>
      <c r="M200" s="12"/>
      <c r="N200" s="13"/>
      <c r="O200" s="14">
        <f t="shared" si="10"/>
        <v>0</v>
      </c>
      <c r="P200" s="14">
        <f t="shared" si="11"/>
        <v>0</v>
      </c>
      <c r="Q200" s="15"/>
      <c r="R200" s="15"/>
      <c r="S200" s="2"/>
    </row>
    <row r="201" spans="1:19" x14ac:dyDescent="0.4">
      <c r="A201" s="2"/>
      <c r="B201" s="11">
        <v>192</v>
      </c>
      <c r="C201" s="12"/>
      <c r="D201" s="12"/>
      <c r="E201" s="13"/>
      <c r="F201" s="14">
        <f t="shared" si="8"/>
        <v>0</v>
      </c>
      <c r="G201" s="14">
        <f t="shared" si="9"/>
        <v>0</v>
      </c>
      <c r="H201" s="15"/>
      <c r="I201" s="15"/>
      <c r="J201" s="2"/>
      <c r="K201" s="11">
        <v>192</v>
      </c>
      <c r="L201" s="12"/>
      <c r="M201" s="12"/>
      <c r="N201" s="13"/>
      <c r="O201" s="14">
        <f t="shared" si="10"/>
        <v>0</v>
      </c>
      <c r="P201" s="14">
        <f t="shared" si="11"/>
        <v>0</v>
      </c>
      <c r="Q201" s="15"/>
      <c r="R201" s="15"/>
      <c r="S201" s="2"/>
    </row>
    <row r="202" spans="1:19" x14ac:dyDescent="0.4">
      <c r="A202" s="2"/>
      <c r="B202" s="11">
        <v>193</v>
      </c>
      <c r="C202" s="12"/>
      <c r="D202" s="12"/>
      <c r="E202" s="13"/>
      <c r="F202" s="14">
        <f t="shared" si="8"/>
        <v>0</v>
      </c>
      <c r="G202" s="14">
        <f t="shared" si="9"/>
        <v>0</v>
      </c>
      <c r="H202" s="15"/>
      <c r="I202" s="15"/>
      <c r="J202" s="2"/>
      <c r="K202" s="11">
        <v>193</v>
      </c>
      <c r="L202" s="12"/>
      <c r="M202" s="12"/>
      <c r="N202" s="13"/>
      <c r="O202" s="14">
        <f t="shared" si="10"/>
        <v>0</v>
      </c>
      <c r="P202" s="14">
        <f t="shared" si="11"/>
        <v>0</v>
      </c>
      <c r="Q202" s="15"/>
      <c r="R202" s="15"/>
      <c r="S202" s="2"/>
    </row>
    <row r="203" spans="1:19" x14ac:dyDescent="0.4">
      <c r="A203" s="2"/>
      <c r="B203" s="11">
        <v>194</v>
      </c>
      <c r="C203" s="12"/>
      <c r="D203" s="12"/>
      <c r="E203" s="13"/>
      <c r="F203" s="14">
        <f t="shared" ref="F203:F266" si="12">E203/10</f>
        <v>0</v>
      </c>
      <c r="G203" s="14">
        <f t="shared" ref="G203:G266" si="13">E203+F203</f>
        <v>0</v>
      </c>
      <c r="H203" s="15"/>
      <c r="I203" s="15"/>
      <c r="J203" s="2"/>
      <c r="K203" s="11">
        <v>194</v>
      </c>
      <c r="L203" s="12"/>
      <c r="M203" s="12"/>
      <c r="N203" s="13"/>
      <c r="O203" s="14">
        <f t="shared" ref="O203:O266" si="14">N203/10</f>
        <v>0</v>
      </c>
      <c r="P203" s="14">
        <f t="shared" ref="P203:P266" si="15">N203+O203</f>
        <v>0</v>
      </c>
      <c r="Q203" s="15"/>
      <c r="R203" s="15"/>
      <c r="S203" s="2"/>
    </row>
    <row r="204" spans="1:19" x14ac:dyDescent="0.4">
      <c r="A204" s="2"/>
      <c r="B204" s="11">
        <v>195</v>
      </c>
      <c r="C204" s="12"/>
      <c r="D204" s="12"/>
      <c r="E204" s="13"/>
      <c r="F204" s="14">
        <f t="shared" si="12"/>
        <v>0</v>
      </c>
      <c r="G204" s="14">
        <f t="shared" si="13"/>
        <v>0</v>
      </c>
      <c r="H204" s="15"/>
      <c r="I204" s="15"/>
      <c r="J204" s="2"/>
      <c r="K204" s="11">
        <v>195</v>
      </c>
      <c r="L204" s="12"/>
      <c r="M204" s="12"/>
      <c r="N204" s="13"/>
      <c r="O204" s="14">
        <f t="shared" si="14"/>
        <v>0</v>
      </c>
      <c r="P204" s="14">
        <f t="shared" si="15"/>
        <v>0</v>
      </c>
      <c r="Q204" s="15"/>
      <c r="R204" s="15"/>
      <c r="S204" s="2"/>
    </row>
    <row r="205" spans="1:19" x14ac:dyDescent="0.4">
      <c r="A205" s="2"/>
      <c r="B205" s="11">
        <v>196</v>
      </c>
      <c r="C205" s="12"/>
      <c r="D205" s="12"/>
      <c r="E205" s="13"/>
      <c r="F205" s="14">
        <f t="shared" si="12"/>
        <v>0</v>
      </c>
      <c r="G205" s="14">
        <f t="shared" si="13"/>
        <v>0</v>
      </c>
      <c r="H205" s="15"/>
      <c r="I205" s="15"/>
      <c r="J205" s="2"/>
      <c r="K205" s="11">
        <v>196</v>
      </c>
      <c r="L205" s="12"/>
      <c r="M205" s="12"/>
      <c r="N205" s="13"/>
      <c r="O205" s="14">
        <f t="shared" si="14"/>
        <v>0</v>
      </c>
      <c r="P205" s="14">
        <f t="shared" si="15"/>
        <v>0</v>
      </c>
      <c r="Q205" s="15"/>
      <c r="R205" s="15"/>
      <c r="S205" s="2"/>
    </row>
    <row r="206" spans="1:19" x14ac:dyDescent="0.4">
      <c r="A206" s="2"/>
      <c r="B206" s="11">
        <v>197</v>
      </c>
      <c r="C206" s="12"/>
      <c r="D206" s="12"/>
      <c r="E206" s="13"/>
      <c r="F206" s="14">
        <f t="shared" si="12"/>
        <v>0</v>
      </c>
      <c r="G206" s="14">
        <f t="shared" si="13"/>
        <v>0</v>
      </c>
      <c r="H206" s="15"/>
      <c r="I206" s="15"/>
      <c r="J206" s="2"/>
      <c r="K206" s="11">
        <v>197</v>
      </c>
      <c r="L206" s="12"/>
      <c r="M206" s="12"/>
      <c r="N206" s="13"/>
      <c r="O206" s="14">
        <f t="shared" si="14"/>
        <v>0</v>
      </c>
      <c r="P206" s="14">
        <f t="shared" si="15"/>
        <v>0</v>
      </c>
      <c r="Q206" s="15"/>
      <c r="R206" s="15"/>
      <c r="S206" s="2"/>
    </row>
    <row r="207" spans="1:19" x14ac:dyDescent="0.4">
      <c r="A207" s="2"/>
      <c r="B207" s="11">
        <v>198</v>
      </c>
      <c r="C207" s="12"/>
      <c r="D207" s="12"/>
      <c r="E207" s="13"/>
      <c r="F207" s="14">
        <f t="shared" si="12"/>
        <v>0</v>
      </c>
      <c r="G207" s="14">
        <f t="shared" si="13"/>
        <v>0</v>
      </c>
      <c r="H207" s="15"/>
      <c r="I207" s="15"/>
      <c r="J207" s="2"/>
      <c r="K207" s="11">
        <v>198</v>
      </c>
      <c r="L207" s="12"/>
      <c r="M207" s="12"/>
      <c r="N207" s="13"/>
      <c r="O207" s="14">
        <f t="shared" si="14"/>
        <v>0</v>
      </c>
      <c r="P207" s="14">
        <f t="shared" si="15"/>
        <v>0</v>
      </c>
      <c r="Q207" s="15"/>
      <c r="R207" s="15"/>
      <c r="S207" s="2"/>
    </row>
    <row r="208" spans="1:19" x14ac:dyDescent="0.4">
      <c r="A208" s="2"/>
      <c r="B208" s="11">
        <v>199</v>
      </c>
      <c r="C208" s="12"/>
      <c r="D208" s="12"/>
      <c r="E208" s="13"/>
      <c r="F208" s="14">
        <f t="shared" si="12"/>
        <v>0</v>
      </c>
      <c r="G208" s="14">
        <f t="shared" si="13"/>
        <v>0</v>
      </c>
      <c r="H208" s="15"/>
      <c r="I208" s="15"/>
      <c r="J208" s="2"/>
      <c r="K208" s="11">
        <v>199</v>
      </c>
      <c r="L208" s="12"/>
      <c r="M208" s="12"/>
      <c r="N208" s="13"/>
      <c r="O208" s="14">
        <f t="shared" si="14"/>
        <v>0</v>
      </c>
      <c r="P208" s="14">
        <f t="shared" si="15"/>
        <v>0</v>
      </c>
      <c r="Q208" s="15"/>
      <c r="R208" s="15"/>
      <c r="S208" s="2"/>
    </row>
    <row r="209" spans="1:19" x14ac:dyDescent="0.4">
      <c r="A209" s="2"/>
      <c r="B209" s="11">
        <v>200</v>
      </c>
      <c r="C209" s="12"/>
      <c r="D209" s="12"/>
      <c r="E209" s="13"/>
      <c r="F209" s="14">
        <f t="shared" si="12"/>
        <v>0</v>
      </c>
      <c r="G209" s="14">
        <f t="shared" si="13"/>
        <v>0</v>
      </c>
      <c r="H209" s="15"/>
      <c r="I209" s="15"/>
      <c r="J209" s="2"/>
      <c r="K209" s="11">
        <v>200</v>
      </c>
      <c r="L209" s="12"/>
      <c r="M209" s="12"/>
      <c r="N209" s="13"/>
      <c r="O209" s="14">
        <f t="shared" si="14"/>
        <v>0</v>
      </c>
      <c r="P209" s="14">
        <f t="shared" si="15"/>
        <v>0</v>
      </c>
      <c r="Q209" s="15"/>
      <c r="R209" s="15"/>
      <c r="S209" s="2"/>
    </row>
    <row r="210" spans="1:19" x14ac:dyDescent="0.4">
      <c r="A210" s="2"/>
      <c r="B210" s="11">
        <v>201</v>
      </c>
      <c r="C210" s="12"/>
      <c r="D210" s="12"/>
      <c r="E210" s="13"/>
      <c r="F210" s="14">
        <f t="shared" si="12"/>
        <v>0</v>
      </c>
      <c r="G210" s="14">
        <f t="shared" si="13"/>
        <v>0</v>
      </c>
      <c r="H210" s="15"/>
      <c r="I210" s="15"/>
      <c r="J210" s="2"/>
      <c r="K210" s="11">
        <v>201</v>
      </c>
      <c r="L210" s="12"/>
      <c r="M210" s="12"/>
      <c r="N210" s="13"/>
      <c r="O210" s="14">
        <f t="shared" si="14"/>
        <v>0</v>
      </c>
      <c r="P210" s="14">
        <f t="shared" si="15"/>
        <v>0</v>
      </c>
      <c r="Q210" s="15"/>
      <c r="R210" s="15"/>
      <c r="S210" s="2"/>
    </row>
    <row r="211" spans="1:19" x14ac:dyDescent="0.4">
      <c r="A211" s="2"/>
      <c r="B211" s="11">
        <v>202</v>
      </c>
      <c r="C211" s="12"/>
      <c r="D211" s="12"/>
      <c r="E211" s="13"/>
      <c r="F211" s="14">
        <f t="shared" si="12"/>
        <v>0</v>
      </c>
      <c r="G211" s="14">
        <f t="shared" si="13"/>
        <v>0</v>
      </c>
      <c r="H211" s="15"/>
      <c r="I211" s="15"/>
      <c r="J211" s="2"/>
      <c r="K211" s="11">
        <v>202</v>
      </c>
      <c r="L211" s="12"/>
      <c r="M211" s="12"/>
      <c r="N211" s="13"/>
      <c r="O211" s="14">
        <f t="shared" si="14"/>
        <v>0</v>
      </c>
      <c r="P211" s="14">
        <f t="shared" si="15"/>
        <v>0</v>
      </c>
      <c r="Q211" s="15"/>
      <c r="R211" s="15"/>
      <c r="S211" s="2"/>
    </row>
    <row r="212" spans="1:19" x14ac:dyDescent="0.4">
      <c r="A212" s="2"/>
      <c r="B212" s="11">
        <v>203</v>
      </c>
      <c r="C212" s="12"/>
      <c r="D212" s="12"/>
      <c r="E212" s="13"/>
      <c r="F212" s="14">
        <f t="shared" si="12"/>
        <v>0</v>
      </c>
      <c r="G212" s="14">
        <f t="shared" si="13"/>
        <v>0</v>
      </c>
      <c r="H212" s="15"/>
      <c r="I212" s="15"/>
      <c r="J212" s="2"/>
      <c r="K212" s="11">
        <v>203</v>
      </c>
      <c r="L212" s="12"/>
      <c r="M212" s="12"/>
      <c r="N212" s="13"/>
      <c r="O212" s="14">
        <f t="shared" si="14"/>
        <v>0</v>
      </c>
      <c r="P212" s="14">
        <f t="shared" si="15"/>
        <v>0</v>
      </c>
      <c r="Q212" s="15"/>
      <c r="R212" s="15"/>
      <c r="S212" s="2"/>
    </row>
    <row r="213" spans="1:19" x14ac:dyDescent="0.4">
      <c r="A213" s="2"/>
      <c r="B213" s="11">
        <v>204</v>
      </c>
      <c r="C213" s="12"/>
      <c r="D213" s="12"/>
      <c r="E213" s="13"/>
      <c r="F213" s="14">
        <f t="shared" si="12"/>
        <v>0</v>
      </c>
      <c r="G213" s="14">
        <f t="shared" si="13"/>
        <v>0</v>
      </c>
      <c r="H213" s="15"/>
      <c r="I213" s="15"/>
      <c r="J213" s="2"/>
      <c r="K213" s="11">
        <v>204</v>
      </c>
      <c r="L213" s="12"/>
      <c r="M213" s="12"/>
      <c r="N213" s="13"/>
      <c r="O213" s="14">
        <f t="shared" si="14"/>
        <v>0</v>
      </c>
      <c r="P213" s="14">
        <f t="shared" si="15"/>
        <v>0</v>
      </c>
      <c r="Q213" s="15"/>
      <c r="R213" s="15"/>
      <c r="S213" s="2"/>
    </row>
    <row r="214" spans="1:19" x14ac:dyDescent="0.4">
      <c r="A214" s="2"/>
      <c r="B214" s="11">
        <v>205</v>
      </c>
      <c r="C214" s="12"/>
      <c r="D214" s="12"/>
      <c r="E214" s="13"/>
      <c r="F214" s="14">
        <f t="shared" si="12"/>
        <v>0</v>
      </c>
      <c r="G214" s="14">
        <f t="shared" si="13"/>
        <v>0</v>
      </c>
      <c r="H214" s="15"/>
      <c r="I214" s="15"/>
      <c r="J214" s="2"/>
      <c r="K214" s="11">
        <v>205</v>
      </c>
      <c r="L214" s="12"/>
      <c r="M214" s="12"/>
      <c r="N214" s="13"/>
      <c r="O214" s="14">
        <f t="shared" si="14"/>
        <v>0</v>
      </c>
      <c r="P214" s="14">
        <f t="shared" si="15"/>
        <v>0</v>
      </c>
      <c r="Q214" s="15"/>
      <c r="R214" s="15"/>
      <c r="S214" s="2"/>
    </row>
    <row r="215" spans="1:19" x14ac:dyDescent="0.4">
      <c r="A215" s="2"/>
      <c r="B215" s="11">
        <v>206</v>
      </c>
      <c r="C215" s="12"/>
      <c r="D215" s="12"/>
      <c r="E215" s="13"/>
      <c r="F215" s="14">
        <f t="shared" si="12"/>
        <v>0</v>
      </c>
      <c r="G215" s="14">
        <f t="shared" si="13"/>
        <v>0</v>
      </c>
      <c r="H215" s="15"/>
      <c r="I215" s="15"/>
      <c r="J215" s="2"/>
      <c r="K215" s="11">
        <v>206</v>
      </c>
      <c r="L215" s="12"/>
      <c r="M215" s="12"/>
      <c r="N215" s="13"/>
      <c r="O215" s="14">
        <f t="shared" si="14"/>
        <v>0</v>
      </c>
      <c r="P215" s="14">
        <f t="shared" si="15"/>
        <v>0</v>
      </c>
      <c r="Q215" s="15"/>
      <c r="R215" s="15"/>
      <c r="S215" s="2"/>
    </row>
    <row r="216" spans="1:19" x14ac:dyDescent="0.4">
      <c r="A216" s="2"/>
      <c r="B216" s="11">
        <v>207</v>
      </c>
      <c r="C216" s="12"/>
      <c r="D216" s="12"/>
      <c r="E216" s="13"/>
      <c r="F216" s="14">
        <f t="shared" si="12"/>
        <v>0</v>
      </c>
      <c r="G216" s="14">
        <f t="shared" si="13"/>
        <v>0</v>
      </c>
      <c r="H216" s="15"/>
      <c r="I216" s="15"/>
      <c r="J216" s="2"/>
      <c r="K216" s="11">
        <v>207</v>
      </c>
      <c r="L216" s="12"/>
      <c r="M216" s="12"/>
      <c r="N216" s="13"/>
      <c r="O216" s="14">
        <f t="shared" si="14"/>
        <v>0</v>
      </c>
      <c r="P216" s="14">
        <f t="shared" si="15"/>
        <v>0</v>
      </c>
      <c r="Q216" s="15"/>
      <c r="R216" s="15"/>
      <c r="S216" s="2"/>
    </row>
    <row r="217" spans="1:19" x14ac:dyDescent="0.4">
      <c r="A217" s="2"/>
      <c r="B217" s="11">
        <v>208</v>
      </c>
      <c r="C217" s="12"/>
      <c r="D217" s="12"/>
      <c r="E217" s="13"/>
      <c r="F217" s="14">
        <f t="shared" si="12"/>
        <v>0</v>
      </c>
      <c r="G217" s="14">
        <f t="shared" si="13"/>
        <v>0</v>
      </c>
      <c r="H217" s="15"/>
      <c r="I217" s="15"/>
      <c r="J217" s="2"/>
      <c r="K217" s="11">
        <v>208</v>
      </c>
      <c r="L217" s="12"/>
      <c r="M217" s="12"/>
      <c r="N217" s="13"/>
      <c r="O217" s="14">
        <f t="shared" si="14"/>
        <v>0</v>
      </c>
      <c r="P217" s="14">
        <f t="shared" si="15"/>
        <v>0</v>
      </c>
      <c r="Q217" s="15"/>
      <c r="R217" s="15"/>
      <c r="S217" s="2"/>
    </row>
    <row r="218" spans="1:19" x14ac:dyDescent="0.4">
      <c r="A218" s="2"/>
      <c r="B218" s="11">
        <v>209</v>
      </c>
      <c r="C218" s="12"/>
      <c r="D218" s="12"/>
      <c r="E218" s="13"/>
      <c r="F218" s="14">
        <f t="shared" si="12"/>
        <v>0</v>
      </c>
      <c r="G218" s="14">
        <f t="shared" si="13"/>
        <v>0</v>
      </c>
      <c r="H218" s="15"/>
      <c r="I218" s="15"/>
      <c r="J218" s="2"/>
      <c r="K218" s="11">
        <v>209</v>
      </c>
      <c r="L218" s="12"/>
      <c r="M218" s="12"/>
      <c r="N218" s="13"/>
      <c r="O218" s="14">
        <f t="shared" si="14"/>
        <v>0</v>
      </c>
      <c r="P218" s="14">
        <f t="shared" si="15"/>
        <v>0</v>
      </c>
      <c r="Q218" s="15"/>
      <c r="R218" s="15"/>
      <c r="S218" s="2"/>
    </row>
    <row r="219" spans="1:19" x14ac:dyDescent="0.4">
      <c r="A219" s="2"/>
      <c r="B219" s="11">
        <v>210</v>
      </c>
      <c r="C219" s="12"/>
      <c r="D219" s="12"/>
      <c r="E219" s="13"/>
      <c r="F219" s="14">
        <f t="shared" si="12"/>
        <v>0</v>
      </c>
      <c r="G219" s="14">
        <f t="shared" si="13"/>
        <v>0</v>
      </c>
      <c r="H219" s="15"/>
      <c r="I219" s="15"/>
      <c r="J219" s="2"/>
      <c r="K219" s="11">
        <v>210</v>
      </c>
      <c r="L219" s="12"/>
      <c r="M219" s="12"/>
      <c r="N219" s="13"/>
      <c r="O219" s="14">
        <f t="shared" si="14"/>
        <v>0</v>
      </c>
      <c r="P219" s="14">
        <f t="shared" si="15"/>
        <v>0</v>
      </c>
      <c r="Q219" s="15"/>
      <c r="R219" s="15"/>
      <c r="S219" s="2"/>
    </row>
    <row r="220" spans="1:19" x14ac:dyDescent="0.4">
      <c r="A220" s="2"/>
      <c r="B220" s="11">
        <v>211</v>
      </c>
      <c r="C220" s="12"/>
      <c r="D220" s="12"/>
      <c r="E220" s="13"/>
      <c r="F220" s="14">
        <f t="shared" si="12"/>
        <v>0</v>
      </c>
      <c r="G220" s="14">
        <f t="shared" si="13"/>
        <v>0</v>
      </c>
      <c r="H220" s="15"/>
      <c r="I220" s="15"/>
      <c r="J220" s="2"/>
      <c r="K220" s="11">
        <v>211</v>
      </c>
      <c r="L220" s="12"/>
      <c r="M220" s="12"/>
      <c r="N220" s="13"/>
      <c r="O220" s="14">
        <f t="shared" si="14"/>
        <v>0</v>
      </c>
      <c r="P220" s="14">
        <f t="shared" si="15"/>
        <v>0</v>
      </c>
      <c r="Q220" s="15"/>
      <c r="R220" s="15"/>
      <c r="S220" s="2"/>
    </row>
    <row r="221" spans="1:19" x14ac:dyDescent="0.4">
      <c r="A221" s="2"/>
      <c r="B221" s="11">
        <v>212</v>
      </c>
      <c r="C221" s="12"/>
      <c r="D221" s="12"/>
      <c r="E221" s="13"/>
      <c r="F221" s="14">
        <f t="shared" si="12"/>
        <v>0</v>
      </c>
      <c r="G221" s="14">
        <f t="shared" si="13"/>
        <v>0</v>
      </c>
      <c r="H221" s="15"/>
      <c r="I221" s="15"/>
      <c r="J221" s="2"/>
      <c r="K221" s="11">
        <v>212</v>
      </c>
      <c r="L221" s="12"/>
      <c r="M221" s="12"/>
      <c r="N221" s="13"/>
      <c r="O221" s="14">
        <f t="shared" si="14"/>
        <v>0</v>
      </c>
      <c r="P221" s="14">
        <f t="shared" si="15"/>
        <v>0</v>
      </c>
      <c r="Q221" s="15"/>
      <c r="R221" s="15"/>
      <c r="S221" s="2"/>
    </row>
    <row r="222" spans="1:19" x14ac:dyDescent="0.4">
      <c r="A222" s="2"/>
      <c r="B222" s="11">
        <v>213</v>
      </c>
      <c r="C222" s="12"/>
      <c r="D222" s="12"/>
      <c r="E222" s="13"/>
      <c r="F222" s="14">
        <f t="shared" si="12"/>
        <v>0</v>
      </c>
      <c r="G222" s="14">
        <f t="shared" si="13"/>
        <v>0</v>
      </c>
      <c r="H222" s="15"/>
      <c r="I222" s="15"/>
      <c r="J222" s="2"/>
      <c r="K222" s="11">
        <v>213</v>
      </c>
      <c r="L222" s="12"/>
      <c r="M222" s="12"/>
      <c r="N222" s="13"/>
      <c r="O222" s="14">
        <f t="shared" si="14"/>
        <v>0</v>
      </c>
      <c r="P222" s="14">
        <f t="shared" si="15"/>
        <v>0</v>
      </c>
      <c r="Q222" s="15"/>
      <c r="R222" s="15"/>
      <c r="S222" s="2"/>
    </row>
    <row r="223" spans="1:19" x14ac:dyDescent="0.4">
      <c r="A223" s="2"/>
      <c r="B223" s="11">
        <v>214</v>
      </c>
      <c r="C223" s="12"/>
      <c r="D223" s="12"/>
      <c r="E223" s="13"/>
      <c r="F223" s="14">
        <f t="shared" si="12"/>
        <v>0</v>
      </c>
      <c r="G223" s="14">
        <f t="shared" si="13"/>
        <v>0</v>
      </c>
      <c r="H223" s="15"/>
      <c r="I223" s="15"/>
      <c r="J223" s="2"/>
      <c r="K223" s="11">
        <v>214</v>
      </c>
      <c r="L223" s="12"/>
      <c r="M223" s="12"/>
      <c r="N223" s="13"/>
      <c r="O223" s="14">
        <f t="shared" si="14"/>
        <v>0</v>
      </c>
      <c r="P223" s="14">
        <f t="shared" si="15"/>
        <v>0</v>
      </c>
      <c r="Q223" s="15"/>
      <c r="R223" s="15"/>
      <c r="S223" s="2"/>
    </row>
    <row r="224" spans="1:19" x14ac:dyDescent="0.4">
      <c r="A224" s="2"/>
      <c r="B224" s="11">
        <v>215</v>
      </c>
      <c r="C224" s="12"/>
      <c r="D224" s="12"/>
      <c r="E224" s="13"/>
      <c r="F224" s="14">
        <f t="shared" si="12"/>
        <v>0</v>
      </c>
      <c r="G224" s="14">
        <f t="shared" si="13"/>
        <v>0</v>
      </c>
      <c r="H224" s="15"/>
      <c r="I224" s="15"/>
      <c r="J224" s="2"/>
      <c r="K224" s="11">
        <v>215</v>
      </c>
      <c r="L224" s="12"/>
      <c r="M224" s="12"/>
      <c r="N224" s="13"/>
      <c r="O224" s="14">
        <f t="shared" si="14"/>
        <v>0</v>
      </c>
      <c r="P224" s="14">
        <f t="shared" si="15"/>
        <v>0</v>
      </c>
      <c r="Q224" s="15"/>
      <c r="R224" s="15"/>
      <c r="S224" s="2"/>
    </row>
    <row r="225" spans="1:19" x14ac:dyDescent="0.4">
      <c r="A225" s="2"/>
      <c r="B225" s="11">
        <v>216</v>
      </c>
      <c r="C225" s="12"/>
      <c r="D225" s="12"/>
      <c r="E225" s="13"/>
      <c r="F225" s="14">
        <f t="shared" si="12"/>
        <v>0</v>
      </c>
      <c r="G225" s="14">
        <f t="shared" si="13"/>
        <v>0</v>
      </c>
      <c r="H225" s="15"/>
      <c r="I225" s="15"/>
      <c r="J225" s="2"/>
      <c r="K225" s="11">
        <v>216</v>
      </c>
      <c r="L225" s="12"/>
      <c r="M225" s="12"/>
      <c r="N225" s="13"/>
      <c r="O225" s="14">
        <f t="shared" si="14"/>
        <v>0</v>
      </c>
      <c r="P225" s="14">
        <f t="shared" si="15"/>
        <v>0</v>
      </c>
      <c r="Q225" s="15"/>
      <c r="R225" s="15"/>
      <c r="S225" s="2"/>
    </row>
    <row r="226" spans="1:19" x14ac:dyDescent="0.4">
      <c r="A226" s="2"/>
      <c r="B226" s="11">
        <v>217</v>
      </c>
      <c r="C226" s="12"/>
      <c r="D226" s="12"/>
      <c r="E226" s="13"/>
      <c r="F226" s="14">
        <f t="shared" si="12"/>
        <v>0</v>
      </c>
      <c r="G226" s="14">
        <f t="shared" si="13"/>
        <v>0</v>
      </c>
      <c r="H226" s="15"/>
      <c r="I226" s="15"/>
      <c r="J226" s="2"/>
      <c r="K226" s="11">
        <v>217</v>
      </c>
      <c r="L226" s="12"/>
      <c r="M226" s="12"/>
      <c r="N226" s="13"/>
      <c r="O226" s="14">
        <f t="shared" si="14"/>
        <v>0</v>
      </c>
      <c r="P226" s="14">
        <f t="shared" si="15"/>
        <v>0</v>
      </c>
      <c r="Q226" s="15"/>
      <c r="R226" s="15"/>
      <c r="S226" s="2"/>
    </row>
    <row r="227" spans="1:19" x14ac:dyDescent="0.4">
      <c r="A227" s="2"/>
      <c r="B227" s="11">
        <v>218</v>
      </c>
      <c r="C227" s="12"/>
      <c r="D227" s="12"/>
      <c r="E227" s="13"/>
      <c r="F227" s="14">
        <f t="shared" si="12"/>
        <v>0</v>
      </c>
      <c r="G227" s="14">
        <f t="shared" si="13"/>
        <v>0</v>
      </c>
      <c r="H227" s="15"/>
      <c r="I227" s="15"/>
      <c r="J227" s="2"/>
      <c r="K227" s="11">
        <v>218</v>
      </c>
      <c r="L227" s="12"/>
      <c r="M227" s="12"/>
      <c r="N227" s="13"/>
      <c r="O227" s="14">
        <f t="shared" si="14"/>
        <v>0</v>
      </c>
      <c r="P227" s="14">
        <f t="shared" si="15"/>
        <v>0</v>
      </c>
      <c r="Q227" s="15"/>
      <c r="R227" s="15"/>
      <c r="S227" s="2"/>
    </row>
    <row r="228" spans="1:19" x14ac:dyDescent="0.4">
      <c r="A228" s="2"/>
      <c r="B228" s="11">
        <v>219</v>
      </c>
      <c r="C228" s="12"/>
      <c r="D228" s="12"/>
      <c r="E228" s="13"/>
      <c r="F228" s="14">
        <f t="shared" si="12"/>
        <v>0</v>
      </c>
      <c r="G228" s="14">
        <f t="shared" si="13"/>
        <v>0</v>
      </c>
      <c r="H228" s="15"/>
      <c r="I228" s="15"/>
      <c r="J228" s="2"/>
      <c r="K228" s="11">
        <v>219</v>
      </c>
      <c r="L228" s="12"/>
      <c r="M228" s="12"/>
      <c r="N228" s="13"/>
      <c r="O228" s="14">
        <f t="shared" si="14"/>
        <v>0</v>
      </c>
      <c r="P228" s="14">
        <f t="shared" si="15"/>
        <v>0</v>
      </c>
      <c r="Q228" s="15"/>
      <c r="R228" s="15"/>
      <c r="S228" s="2"/>
    </row>
    <row r="229" spans="1:19" x14ac:dyDescent="0.4">
      <c r="A229" s="2"/>
      <c r="B229" s="11">
        <v>220</v>
      </c>
      <c r="C229" s="12"/>
      <c r="D229" s="12"/>
      <c r="E229" s="13"/>
      <c r="F229" s="14">
        <f t="shared" si="12"/>
        <v>0</v>
      </c>
      <c r="G229" s="14">
        <f t="shared" si="13"/>
        <v>0</v>
      </c>
      <c r="H229" s="15"/>
      <c r="I229" s="15"/>
      <c r="J229" s="2"/>
      <c r="K229" s="11">
        <v>220</v>
      </c>
      <c r="L229" s="12"/>
      <c r="M229" s="12"/>
      <c r="N229" s="13"/>
      <c r="O229" s="14">
        <f t="shared" si="14"/>
        <v>0</v>
      </c>
      <c r="P229" s="14">
        <f t="shared" si="15"/>
        <v>0</v>
      </c>
      <c r="Q229" s="15"/>
      <c r="R229" s="15"/>
      <c r="S229" s="2"/>
    </row>
    <row r="230" spans="1:19" x14ac:dyDescent="0.4">
      <c r="A230" s="2"/>
      <c r="B230" s="11">
        <v>221</v>
      </c>
      <c r="C230" s="12"/>
      <c r="D230" s="12"/>
      <c r="E230" s="13"/>
      <c r="F230" s="14">
        <f t="shared" si="12"/>
        <v>0</v>
      </c>
      <c r="G230" s="14">
        <f t="shared" si="13"/>
        <v>0</v>
      </c>
      <c r="H230" s="15"/>
      <c r="I230" s="15"/>
      <c r="J230" s="2"/>
      <c r="K230" s="11">
        <v>221</v>
      </c>
      <c r="L230" s="12"/>
      <c r="M230" s="12"/>
      <c r="N230" s="13"/>
      <c r="O230" s="14">
        <f t="shared" si="14"/>
        <v>0</v>
      </c>
      <c r="P230" s="14">
        <f t="shared" si="15"/>
        <v>0</v>
      </c>
      <c r="Q230" s="15"/>
      <c r="R230" s="15"/>
      <c r="S230" s="2"/>
    </row>
    <row r="231" spans="1:19" x14ac:dyDescent="0.4">
      <c r="A231" s="2"/>
      <c r="B231" s="11">
        <v>222</v>
      </c>
      <c r="C231" s="12"/>
      <c r="D231" s="12"/>
      <c r="E231" s="13"/>
      <c r="F231" s="14">
        <f t="shared" si="12"/>
        <v>0</v>
      </c>
      <c r="G231" s="14">
        <f t="shared" si="13"/>
        <v>0</v>
      </c>
      <c r="H231" s="15"/>
      <c r="I231" s="15"/>
      <c r="J231" s="2"/>
      <c r="K231" s="11">
        <v>222</v>
      </c>
      <c r="L231" s="12"/>
      <c r="M231" s="12"/>
      <c r="N231" s="13"/>
      <c r="O231" s="14">
        <f t="shared" si="14"/>
        <v>0</v>
      </c>
      <c r="P231" s="14">
        <f t="shared" si="15"/>
        <v>0</v>
      </c>
      <c r="Q231" s="15"/>
      <c r="R231" s="15"/>
      <c r="S231" s="2"/>
    </row>
    <row r="232" spans="1:19" x14ac:dyDescent="0.4">
      <c r="A232" s="2"/>
      <c r="B232" s="11">
        <v>223</v>
      </c>
      <c r="C232" s="12"/>
      <c r="D232" s="12"/>
      <c r="E232" s="13"/>
      <c r="F232" s="14">
        <f t="shared" si="12"/>
        <v>0</v>
      </c>
      <c r="G232" s="14">
        <f t="shared" si="13"/>
        <v>0</v>
      </c>
      <c r="H232" s="15"/>
      <c r="I232" s="15"/>
      <c r="J232" s="2"/>
      <c r="K232" s="11">
        <v>223</v>
      </c>
      <c r="L232" s="12"/>
      <c r="M232" s="12"/>
      <c r="N232" s="13"/>
      <c r="O232" s="14">
        <f t="shared" si="14"/>
        <v>0</v>
      </c>
      <c r="P232" s="14">
        <f t="shared" si="15"/>
        <v>0</v>
      </c>
      <c r="Q232" s="15"/>
      <c r="R232" s="15"/>
      <c r="S232" s="2"/>
    </row>
    <row r="233" spans="1:19" x14ac:dyDescent="0.4">
      <c r="A233" s="2"/>
      <c r="B233" s="11">
        <v>224</v>
      </c>
      <c r="C233" s="12"/>
      <c r="D233" s="12"/>
      <c r="E233" s="13"/>
      <c r="F233" s="14">
        <f t="shared" si="12"/>
        <v>0</v>
      </c>
      <c r="G233" s="14">
        <f t="shared" si="13"/>
        <v>0</v>
      </c>
      <c r="H233" s="15"/>
      <c r="I233" s="15"/>
      <c r="J233" s="2"/>
      <c r="K233" s="11">
        <v>224</v>
      </c>
      <c r="L233" s="12"/>
      <c r="M233" s="12"/>
      <c r="N233" s="13"/>
      <c r="O233" s="14">
        <f t="shared" si="14"/>
        <v>0</v>
      </c>
      <c r="P233" s="14">
        <f t="shared" si="15"/>
        <v>0</v>
      </c>
      <c r="Q233" s="15"/>
      <c r="R233" s="15"/>
      <c r="S233" s="2"/>
    </row>
    <row r="234" spans="1:19" x14ac:dyDescent="0.4">
      <c r="A234" s="2"/>
      <c r="B234" s="11">
        <v>225</v>
      </c>
      <c r="C234" s="12"/>
      <c r="D234" s="12"/>
      <c r="E234" s="13"/>
      <c r="F234" s="14">
        <f t="shared" si="12"/>
        <v>0</v>
      </c>
      <c r="G234" s="14">
        <f t="shared" si="13"/>
        <v>0</v>
      </c>
      <c r="H234" s="15"/>
      <c r="I234" s="15"/>
      <c r="J234" s="2"/>
      <c r="K234" s="11">
        <v>225</v>
      </c>
      <c r="L234" s="12"/>
      <c r="M234" s="12"/>
      <c r="N234" s="13"/>
      <c r="O234" s="14">
        <f t="shared" si="14"/>
        <v>0</v>
      </c>
      <c r="P234" s="14">
        <f t="shared" si="15"/>
        <v>0</v>
      </c>
      <c r="Q234" s="15"/>
      <c r="R234" s="15"/>
      <c r="S234" s="2"/>
    </row>
    <row r="235" spans="1:19" x14ac:dyDescent="0.4">
      <c r="A235" s="2"/>
      <c r="B235" s="11">
        <v>226</v>
      </c>
      <c r="C235" s="12"/>
      <c r="D235" s="12"/>
      <c r="E235" s="13"/>
      <c r="F235" s="14">
        <f t="shared" si="12"/>
        <v>0</v>
      </c>
      <c r="G235" s="14">
        <f t="shared" si="13"/>
        <v>0</v>
      </c>
      <c r="H235" s="15"/>
      <c r="I235" s="15"/>
      <c r="J235" s="2"/>
      <c r="K235" s="11">
        <v>226</v>
      </c>
      <c r="L235" s="12"/>
      <c r="M235" s="12"/>
      <c r="N235" s="13"/>
      <c r="O235" s="14">
        <f t="shared" si="14"/>
        <v>0</v>
      </c>
      <c r="P235" s="14">
        <f t="shared" si="15"/>
        <v>0</v>
      </c>
      <c r="Q235" s="15"/>
      <c r="R235" s="15"/>
      <c r="S235" s="2"/>
    </row>
    <row r="236" spans="1:19" x14ac:dyDescent="0.4">
      <c r="A236" s="2"/>
      <c r="B236" s="11">
        <v>227</v>
      </c>
      <c r="C236" s="12"/>
      <c r="D236" s="12"/>
      <c r="E236" s="13"/>
      <c r="F236" s="14">
        <f t="shared" si="12"/>
        <v>0</v>
      </c>
      <c r="G236" s="14">
        <f t="shared" si="13"/>
        <v>0</v>
      </c>
      <c r="H236" s="15"/>
      <c r="I236" s="15"/>
      <c r="J236" s="2"/>
      <c r="K236" s="11">
        <v>227</v>
      </c>
      <c r="L236" s="12"/>
      <c r="M236" s="12"/>
      <c r="N236" s="13"/>
      <c r="O236" s="14">
        <f t="shared" si="14"/>
        <v>0</v>
      </c>
      <c r="P236" s="14">
        <f t="shared" si="15"/>
        <v>0</v>
      </c>
      <c r="Q236" s="15"/>
      <c r="R236" s="15"/>
      <c r="S236" s="2"/>
    </row>
    <row r="237" spans="1:19" x14ac:dyDescent="0.4">
      <c r="A237" s="2"/>
      <c r="B237" s="11">
        <v>228</v>
      </c>
      <c r="C237" s="12"/>
      <c r="D237" s="12"/>
      <c r="E237" s="13"/>
      <c r="F237" s="14">
        <f t="shared" si="12"/>
        <v>0</v>
      </c>
      <c r="G237" s="14">
        <f t="shared" si="13"/>
        <v>0</v>
      </c>
      <c r="H237" s="15"/>
      <c r="I237" s="15"/>
      <c r="J237" s="2"/>
      <c r="K237" s="11">
        <v>228</v>
      </c>
      <c r="L237" s="12"/>
      <c r="M237" s="12"/>
      <c r="N237" s="13"/>
      <c r="O237" s="14">
        <f t="shared" si="14"/>
        <v>0</v>
      </c>
      <c r="P237" s="14">
        <f t="shared" si="15"/>
        <v>0</v>
      </c>
      <c r="Q237" s="15"/>
      <c r="R237" s="15"/>
      <c r="S237" s="2"/>
    </row>
    <row r="238" spans="1:19" x14ac:dyDescent="0.4">
      <c r="A238" s="2"/>
      <c r="B238" s="11">
        <v>229</v>
      </c>
      <c r="C238" s="12"/>
      <c r="D238" s="12"/>
      <c r="E238" s="13"/>
      <c r="F238" s="14">
        <f t="shared" si="12"/>
        <v>0</v>
      </c>
      <c r="G238" s="14">
        <f t="shared" si="13"/>
        <v>0</v>
      </c>
      <c r="H238" s="15"/>
      <c r="I238" s="15"/>
      <c r="J238" s="2"/>
      <c r="K238" s="11">
        <v>229</v>
      </c>
      <c r="L238" s="12"/>
      <c r="M238" s="12"/>
      <c r="N238" s="13"/>
      <c r="O238" s="14">
        <f t="shared" si="14"/>
        <v>0</v>
      </c>
      <c r="P238" s="14">
        <f t="shared" si="15"/>
        <v>0</v>
      </c>
      <c r="Q238" s="15"/>
      <c r="R238" s="15"/>
      <c r="S238" s="2"/>
    </row>
    <row r="239" spans="1:19" x14ac:dyDescent="0.4">
      <c r="A239" s="2"/>
      <c r="B239" s="11">
        <v>230</v>
      </c>
      <c r="C239" s="12"/>
      <c r="D239" s="12"/>
      <c r="E239" s="13"/>
      <c r="F239" s="14">
        <f t="shared" si="12"/>
        <v>0</v>
      </c>
      <c r="G239" s="14">
        <f t="shared" si="13"/>
        <v>0</v>
      </c>
      <c r="H239" s="15"/>
      <c r="I239" s="15"/>
      <c r="J239" s="2"/>
      <c r="K239" s="11">
        <v>230</v>
      </c>
      <c r="L239" s="12"/>
      <c r="M239" s="12"/>
      <c r="N239" s="13"/>
      <c r="O239" s="14">
        <f t="shared" si="14"/>
        <v>0</v>
      </c>
      <c r="P239" s="14">
        <f t="shared" si="15"/>
        <v>0</v>
      </c>
      <c r="Q239" s="15"/>
      <c r="R239" s="15"/>
      <c r="S239" s="2"/>
    </row>
    <row r="240" spans="1:19" x14ac:dyDescent="0.4">
      <c r="A240" s="2"/>
      <c r="B240" s="11">
        <v>231</v>
      </c>
      <c r="C240" s="12"/>
      <c r="D240" s="12"/>
      <c r="E240" s="13"/>
      <c r="F240" s="14">
        <f t="shared" si="12"/>
        <v>0</v>
      </c>
      <c r="G240" s="14">
        <f t="shared" si="13"/>
        <v>0</v>
      </c>
      <c r="H240" s="15"/>
      <c r="I240" s="15"/>
      <c r="J240" s="2"/>
      <c r="K240" s="11">
        <v>231</v>
      </c>
      <c r="L240" s="12"/>
      <c r="M240" s="12"/>
      <c r="N240" s="13"/>
      <c r="O240" s="14">
        <f t="shared" si="14"/>
        <v>0</v>
      </c>
      <c r="P240" s="14">
        <f t="shared" si="15"/>
        <v>0</v>
      </c>
      <c r="Q240" s="15"/>
      <c r="R240" s="15"/>
      <c r="S240" s="2"/>
    </row>
    <row r="241" spans="1:19" x14ac:dyDescent="0.4">
      <c r="A241" s="2"/>
      <c r="B241" s="11">
        <v>232</v>
      </c>
      <c r="C241" s="12"/>
      <c r="D241" s="12"/>
      <c r="E241" s="13"/>
      <c r="F241" s="14">
        <f t="shared" si="12"/>
        <v>0</v>
      </c>
      <c r="G241" s="14">
        <f t="shared" si="13"/>
        <v>0</v>
      </c>
      <c r="H241" s="15"/>
      <c r="I241" s="15"/>
      <c r="J241" s="2"/>
      <c r="K241" s="11">
        <v>232</v>
      </c>
      <c r="L241" s="12"/>
      <c r="M241" s="12"/>
      <c r="N241" s="13"/>
      <c r="O241" s="14">
        <f t="shared" si="14"/>
        <v>0</v>
      </c>
      <c r="P241" s="14">
        <f t="shared" si="15"/>
        <v>0</v>
      </c>
      <c r="Q241" s="15"/>
      <c r="R241" s="15"/>
      <c r="S241" s="2"/>
    </row>
    <row r="242" spans="1:19" x14ac:dyDescent="0.4">
      <c r="A242" s="2"/>
      <c r="B242" s="11">
        <v>233</v>
      </c>
      <c r="C242" s="12"/>
      <c r="D242" s="12"/>
      <c r="E242" s="13"/>
      <c r="F242" s="14">
        <f t="shared" si="12"/>
        <v>0</v>
      </c>
      <c r="G242" s="14">
        <f t="shared" si="13"/>
        <v>0</v>
      </c>
      <c r="H242" s="15"/>
      <c r="I242" s="15"/>
      <c r="J242" s="2"/>
      <c r="K242" s="11">
        <v>233</v>
      </c>
      <c r="L242" s="12"/>
      <c r="M242" s="12"/>
      <c r="N242" s="13"/>
      <c r="O242" s="14">
        <f t="shared" si="14"/>
        <v>0</v>
      </c>
      <c r="P242" s="14">
        <f t="shared" si="15"/>
        <v>0</v>
      </c>
      <c r="Q242" s="15"/>
      <c r="R242" s="15"/>
      <c r="S242" s="2"/>
    </row>
    <row r="243" spans="1:19" x14ac:dyDescent="0.4">
      <c r="A243" s="2"/>
      <c r="B243" s="11">
        <v>234</v>
      </c>
      <c r="C243" s="12"/>
      <c r="D243" s="12"/>
      <c r="E243" s="13"/>
      <c r="F243" s="14">
        <f t="shared" si="12"/>
        <v>0</v>
      </c>
      <c r="G243" s="14">
        <f t="shared" si="13"/>
        <v>0</v>
      </c>
      <c r="H243" s="15"/>
      <c r="I243" s="15"/>
      <c r="J243" s="2"/>
      <c r="K243" s="11">
        <v>234</v>
      </c>
      <c r="L243" s="12"/>
      <c r="M243" s="12"/>
      <c r="N243" s="13"/>
      <c r="O243" s="14">
        <f t="shared" si="14"/>
        <v>0</v>
      </c>
      <c r="P243" s="14">
        <f t="shared" si="15"/>
        <v>0</v>
      </c>
      <c r="Q243" s="15"/>
      <c r="R243" s="15"/>
      <c r="S243" s="2"/>
    </row>
    <row r="244" spans="1:19" x14ac:dyDescent="0.4">
      <c r="A244" s="2"/>
      <c r="B244" s="11">
        <v>235</v>
      </c>
      <c r="C244" s="12"/>
      <c r="D244" s="12"/>
      <c r="E244" s="13"/>
      <c r="F244" s="14">
        <f t="shared" si="12"/>
        <v>0</v>
      </c>
      <c r="G244" s="14">
        <f t="shared" si="13"/>
        <v>0</v>
      </c>
      <c r="H244" s="15"/>
      <c r="I244" s="15"/>
      <c r="J244" s="2"/>
      <c r="K244" s="11">
        <v>235</v>
      </c>
      <c r="L244" s="12"/>
      <c r="M244" s="12"/>
      <c r="N244" s="13"/>
      <c r="O244" s="14">
        <f t="shared" si="14"/>
        <v>0</v>
      </c>
      <c r="P244" s="14">
        <f t="shared" si="15"/>
        <v>0</v>
      </c>
      <c r="Q244" s="15"/>
      <c r="R244" s="15"/>
      <c r="S244" s="2"/>
    </row>
    <row r="245" spans="1:19" x14ac:dyDescent="0.4">
      <c r="A245" s="2"/>
      <c r="B245" s="11">
        <v>236</v>
      </c>
      <c r="C245" s="12"/>
      <c r="D245" s="12"/>
      <c r="E245" s="13"/>
      <c r="F245" s="14">
        <f t="shared" si="12"/>
        <v>0</v>
      </c>
      <c r="G245" s="14">
        <f t="shared" si="13"/>
        <v>0</v>
      </c>
      <c r="H245" s="15"/>
      <c r="I245" s="15"/>
      <c r="J245" s="2"/>
      <c r="K245" s="11">
        <v>236</v>
      </c>
      <c r="L245" s="12"/>
      <c r="M245" s="12"/>
      <c r="N245" s="13"/>
      <c r="O245" s="14">
        <f t="shared" si="14"/>
        <v>0</v>
      </c>
      <c r="P245" s="14">
        <f t="shared" si="15"/>
        <v>0</v>
      </c>
      <c r="Q245" s="15"/>
      <c r="R245" s="15"/>
      <c r="S245" s="2"/>
    </row>
    <row r="246" spans="1:19" x14ac:dyDescent="0.4">
      <c r="A246" s="2"/>
      <c r="B246" s="11">
        <v>237</v>
      </c>
      <c r="C246" s="12"/>
      <c r="D246" s="12"/>
      <c r="E246" s="13"/>
      <c r="F246" s="14">
        <f t="shared" si="12"/>
        <v>0</v>
      </c>
      <c r="G246" s="14">
        <f t="shared" si="13"/>
        <v>0</v>
      </c>
      <c r="H246" s="15"/>
      <c r="I246" s="15"/>
      <c r="J246" s="2"/>
      <c r="K246" s="11">
        <v>237</v>
      </c>
      <c r="L246" s="12"/>
      <c r="M246" s="12"/>
      <c r="N246" s="13"/>
      <c r="O246" s="14">
        <f t="shared" si="14"/>
        <v>0</v>
      </c>
      <c r="P246" s="14">
        <f t="shared" si="15"/>
        <v>0</v>
      </c>
      <c r="Q246" s="15"/>
      <c r="R246" s="15"/>
      <c r="S246" s="2"/>
    </row>
    <row r="247" spans="1:19" x14ac:dyDescent="0.4">
      <c r="A247" s="2"/>
      <c r="B247" s="11">
        <v>238</v>
      </c>
      <c r="C247" s="12"/>
      <c r="D247" s="12"/>
      <c r="E247" s="13"/>
      <c r="F247" s="14">
        <f t="shared" si="12"/>
        <v>0</v>
      </c>
      <c r="G247" s="14">
        <f t="shared" si="13"/>
        <v>0</v>
      </c>
      <c r="H247" s="15"/>
      <c r="I247" s="15"/>
      <c r="J247" s="2"/>
      <c r="K247" s="11">
        <v>238</v>
      </c>
      <c r="L247" s="12"/>
      <c r="M247" s="12"/>
      <c r="N247" s="13"/>
      <c r="O247" s="14">
        <f t="shared" si="14"/>
        <v>0</v>
      </c>
      <c r="P247" s="14">
        <f t="shared" si="15"/>
        <v>0</v>
      </c>
      <c r="Q247" s="15"/>
      <c r="R247" s="15"/>
      <c r="S247" s="2"/>
    </row>
    <row r="248" spans="1:19" x14ac:dyDescent="0.4">
      <c r="A248" s="2"/>
      <c r="B248" s="11">
        <v>239</v>
      </c>
      <c r="C248" s="12"/>
      <c r="D248" s="12"/>
      <c r="E248" s="13"/>
      <c r="F248" s="14">
        <f t="shared" si="12"/>
        <v>0</v>
      </c>
      <c r="G248" s="14">
        <f t="shared" si="13"/>
        <v>0</v>
      </c>
      <c r="H248" s="15"/>
      <c r="I248" s="15"/>
      <c r="J248" s="2"/>
      <c r="K248" s="11">
        <v>239</v>
      </c>
      <c r="L248" s="12"/>
      <c r="M248" s="12"/>
      <c r="N248" s="13"/>
      <c r="O248" s="14">
        <f t="shared" si="14"/>
        <v>0</v>
      </c>
      <c r="P248" s="14">
        <f t="shared" si="15"/>
        <v>0</v>
      </c>
      <c r="Q248" s="15"/>
      <c r="R248" s="15"/>
      <c r="S248" s="2"/>
    </row>
    <row r="249" spans="1:19" x14ac:dyDescent="0.4">
      <c r="A249" s="2"/>
      <c r="B249" s="11">
        <v>240</v>
      </c>
      <c r="C249" s="12"/>
      <c r="D249" s="12"/>
      <c r="E249" s="13"/>
      <c r="F249" s="14">
        <f t="shared" si="12"/>
        <v>0</v>
      </c>
      <c r="G249" s="14">
        <f t="shared" si="13"/>
        <v>0</v>
      </c>
      <c r="H249" s="15"/>
      <c r="I249" s="15"/>
      <c r="J249" s="2"/>
      <c r="K249" s="11">
        <v>240</v>
      </c>
      <c r="L249" s="12"/>
      <c r="M249" s="12"/>
      <c r="N249" s="13"/>
      <c r="O249" s="14">
        <f t="shared" si="14"/>
        <v>0</v>
      </c>
      <c r="P249" s="14">
        <f t="shared" si="15"/>
        <v>0</v>
      </c>
      <c r="Q249" s="15"/>
      <c r="R249" s="15"/>
      <c r="S249" s="2"/>
    </row>
    <row r="250" spans="1:19" x14ac:dyDescent="0.4">
      <c r="A250" s="2"/>
      <c r="B250" s="11">
        <v>241</v>
      </c>
      <c r="C250" s="12"/>
      <c r="D250" s="12"/>
      <c r="E250" s="13"/>
      <c r="F250" s="14">
        <f t="shared" si="12"/>
        <v>0</v>
      </c>
      <c r="G250" s="14">
        <f t="shared" si="13"/>
        <v>0</v>
      </c>
      <c r="H250" s="15"/>
      <c r="I250" s="15"/>
      <c r="J250" s="2"/>
      <c r="K250" s="11">
        <v>241</v>
      </c>
      <c r="L250" s="12"/>
      <c r="M250" s="12"/>
      <c r="N250" s="13"/>
      <c r="O250" s="14">
        <f t="shared" si="14"/>
        <v>0</v>
      </c>
      <c r="P250" s="14">
        <f t="shared" si="15"/>
        <v>0</v>
      </c>
      <c r="Q250" s="15"/>
      <c r="R250" s="15"/>
      <c r="S250" s="2"/>
    </row>
    <row r="251" spans="1:19" x14ac:dyDescent="0.4">
      <c r="A251" s="2"/>
      <c r="B251" s="11">
        <v>242</v>
      </c>
      <c r="C251" s="12"/>
      <c r="D251" s="12"/>
      <c r="E251" s="13"/>
      <c r="F251" s="14">
        <f t="shared" si="12"/>
        <v>0</v>
      </c>
      <c r="G251" s="14">
        <f t="shared" si="13"/>
        <v>0</v>
      </c>
      <c r="H251" s="15"/>
      <c r="I251" s="15"/>
      <c r="J251" s="2"/>
      <c r="K251" s="11">
        <v>242</v>
      </c>
      <c r="L251" s="12"/>
      <c r="M251" s="12"/>
      <c r="N251" s="13"/>
      <c r="O251" s="14">
        <f t="shared" si="14"/>
        <v>0</v>
      </c>
      <c r="P251" s="14">
        <f t="shared" si="15"/>
        <v>0</v>
      </c>
      <c r="Q251" s="15"/>
      <c r="R251" s="15"/>
      <c r="S251" s="2"/>
    </row>
    <row r="252" spans="1:19" x14ac:dyDescent="0.4">
      <c r="A252" s="2"/>
      <c r="B252" s="11">
        <v>243</v>
      </c>
      <c r="C252" s="12"/>
      <c r="D252" s="12"/>
      <c r="E252" s="13"/>
      <c r="F252" s="14">
        <f t="shared" si="12"/>
        <v>0</v>
      </c>
      <c r="G252" s="14">
        <f t="shared" si="13"/>
        <v>0</v>
      </c>
      <c r="H252" s="15"/>
      <c r="I252" s="15"/>
      <c r="J252" s="2"/>
      <c r="K252" s="11">
        <v>243</v>
      </c>
      <c r="L252" s="12"/>
      <c r="M252" s="12"/>
      <c r="N252" s="13"/>
      <c r="O252" s="14">
        <f t="shared" si="14"/>
        <v>0</v>
      </c>
      <c r="P252" s="14">
        <f t="shared" si="15"/>
        <v>0</v>
      </c>
      <c r="Q252" s="15"/>
      <c r="R252" s="15"/>
      <c r="S252" s="2"/>
    </row>
    <row r="253" spans="1:19" x14ac:dyDescent="0.4">
      <c r="A253" s="2"/>
      <c r="B253" s="11">
        <v>244</v>
      </c>
      <c r="C253" s="12"/>
      <c r="D253" s="12"/>
      <c r="E253" s="13"/>
      <c r="F253" s="14">
        <f t="shared" si="12"/>
        <v>0</v>
      </c>
      <c r="G253" s="14">
        <f t="shared" si="13"/>
        <v>0</v>
      </c>
      <c r="H253" s="15"/>
      <c r="I253" s="15"/>
      <c r="J253" s="2"/>
      <c r="K253" s="11">
        <v>244</v>
      </c>
      <c r="L253" s="12"/>
      <c r="M253" s="12"/>
      <c r="N253" s="13"/>
      <c r="O253" s="14">
        <f t="shared" si="14"/>
        <v>0</v>
      </c>
      <c r="P253" s="14">
        <f t="shared" si="15"/>
        <v>0</v>
      </c>
      <c r="Q253" s="15"/>
      <c r="R253" s="15"/>
      <c r="S253" s="2"/>
    </row>
    <row r="254" spans="1:19" x14ac:dyDescent="0.4">
      <c r="A254" s="2"/>
      <c r="B254" s="11">
        <v>245</v>
      </c>
      <c r="C254" s="12"/>
      <c r="D254" s="12"/>
      <c r="E254" s="13"/>
      <c r="F254" s="14">
        <f t="shared" si="12"/>
        <v>0</v>
      </c>
      <c r="G254" s="14">
        <f t="shared" si="13"/>
        <v>0</v>
      </c>
      <c r="H254" s="15"/>
      <c r="I254" s="15"/>
      <c r="J254" s="2"/>
      <c r="K254" s="11">
        <v>245</v>
      </c>
      <c r="L254" s="12"/>
      <c r="M254" s="12"/>
      <c r="N254" s="13"/>
      <c r="O254" s="14">
        <f t="shared" si="14"/>
        <v>0</v>
      </c>
      <c r="P254" s="14">
        <f t="shared" si="15"/>
        <v>0</v>
      </c>
      <c r="Q254" s="15"/>
      <c r="R254" s="15"/>
      <c r="S254" s="2"/>
    </row>
    <row r="255" spans="1:19" x14ac:dyDescent="0.4">
      <c r="A255" s="2"/>
      <c r="B255" s="11">
        <v>246</v>
      </c>
      <c r="C255" s="12"/>
      <c r="D255" s="12"/>
      <c r="E255" s="13"/>
      <c r="F255" s="14">
        <f t="shared" si="12"/>
        <v>0</v>
      </c>
      <c r="G255" s="14">
        <f t="shared" si="13"/>
        <v>0</v>
      </c>
      <c r="H255" s="15"/>
      <c r="I255" s="15"/>
      <c r="J255" s="2"/>
      <c r="K255" s="11">
        <v>246</v>
      </c>
      <c r="L255" s="12"/>
      <c r="M255" s="12"/>
      <c r="N255" s="13"/>
      <c r="O255" s="14">
        <f t="shared" si="14"/>
        <v>0</v>
      </c>
      <c r="P255" s="14">
        <f t="shared" si="15"/>
        <v>0</v>
      </c>
      <c r="Q255" s="15"/>
      <c r="R255" s="15"/>
      <c r="S255" s="2"/>
    </row>
    <row r="256" spans="1:19" x14ac:dyDescent="0.4">
      <c r="A256" s="2"/>
      <c r="B256" s="11">
        <v>247</v>
      </c>
      <c r="C256" s="12"/>
      <c r="D256" s="12"/>
      <c r="E256" s="13"/>
      <c r="F256" s="14">
        <f t="shared" si="12"/>
        <v>0</v>
      </c>
      <c r="G256" s="14">
        <f t="shared" si="13"/>
        <v>0</v>
      </c>
      <c r="H256" s="15"/>
      <c r="I256" s="15"/>
      <c r="J256" s="2"/>
      <c r="K256" s="11">
        <v>247</v>
      </c>
      <c r="L256" s="12"/>
      <c r="M256" s="12"/>
      <c r="N256" s="13"/>
      <c r="O256" s="14">
        <f t="shared" si="14"/>
        <v>0</v>
      </c>
      <c r="P256" s="14">
        <f t="shared" si="15"/>
        <v>0</v>
      </c>
      <c r="Q256" s="15"/>
      <c r="R256" s="15"/>
      <c r="S256" s="2"/>
    </row>
    <row r="257" spans="1:19" x14ac:dyDescent="0.4">
      <c r="A257" s="2"/>
      <c r="B257" s="11">
        <v>248</v>
      </c>
      <c r="C257" s="12"/>
      <c r="D257" s="12"/>
      <c r="E257" s="13"/>
      <c r="F257" s="14">
        <f t="shared" si="12"/>
        <v>0</v>
      </c>
      <c r="G257" s="14">
        <f t="shared" si="13"/>
        <v>0</v>
      </c>
      <c r="H257" s="15"/>
      <c r="I257" s="15"/>
      <c r="J257" s="2"/>
      <c r="K257" s="11">
        <v>248</v>
      </c>
      <c r="L257" s="12"/>
      <c r="M257" s="12"/>
      <c r="N257" s="13"/>
      <c r="O257" s="14">
        <f t="shared" si="14"/>
        <v>0</v>
      </c>
      <c r="P257" s="14">
        <f t="shared" si="15"/>
        <v>0</v>
      </c>
      <c r="Q257" s="15"/>
      <c r="R257" s="15"/>
      <c r="S257" s="2"/>
    </row>
    <row r="258" spans="1:19" x14ac:dyDescent="0.4">
      <c r="A258" s="2"/>
      <c r="B258" s="11">
        <v>249</v>
      </c>
      <c r="C258" s="12"/>
      <c r="D258" s="12"/>
      <c r="E258" s="13"/>
      <c r="F258" s="14">
        <f t="shared" si="12"/>
        <v>0</v>
      </c>
      <c r="G258" s="14">
        <f t="shared" si="13"/>
        <v>0</v>
      </c>
      <c r="H258" s="15"/>
      <c r="I258" s="15"/>
      <c r="J258" s="2"/>
      <c r="K258" s="11">
        <v>249</v>
      </c>
      <c r="L258" s="12"/>
      <c r="M258" s="12"/>
      <c r="N258" s="13"/>
      <c r="O258" s="14">
        <f t="shared" si="14"/>
        <v>0</v>
      </c>
      <c r="P258" s="14">
        <f t="shared" si="15"/>
        <v>0</v>
      </c>
      <c r="Q258" s="15"/>
      <c r="R258" s="15"/>
      <c r="S258" s="2"/>
    </row>
    <row r="259" spans="1:19" x14ac:dyDescent="0.4">
      <c r="A259" s="2"/>
      <c r="B259" s="11">
        <v>250</v>
      </c>
      <c r="C259" s="12"/>
      <c r="D259" s="12"/>
      <c r="E259" s="13"/>
      <c r="F259" s="14">
        <f t="shared" si="12"/>
        <v>0</v>
      </c>
      <c r="G259" s="14">
        <f t="shared" si="13"/>
        <v>0</v>
      </c>
      <c r="H259" s="15"/>
      <c r="I259" s="15"/>
      <c r="J259" s="2"/>
      <c r="K259" s="11">
        <v>250</v>
      </c>
      <c r="L259" s="12"/>
      <c r="M259" s="12"/>
      <c r="N259" s="13"/>
      <c r="O259" s="14">
        <f t="shared" si="14"/>
        <v>0</v>
      </c>
      <c r="P259" s="14">
        <f t="shared" si="15"/>
        <v>0</v>
      </c>
      <c r="Q259" s="15"/>
      <c r="R259" s="15"/>
      <c r="S259" s="2"/>
    </row>
    <row r="260" spans="1:19" x14ac:dyDescent="0.4">
      <c r="A260" s="2"/>
      <c r="B260" s="11">
        <v>251</v>
      </c>
      <c r="C260" s="12"/>
      <c r="D260" s="12"/>
      <c r="E260" s="13"/>
      <c r="F260" s="14">
        <f t="shared" si="12"/>
        <v>0</v>
      </c>
      <c r="G260" s="14">
        <f t="shared" si="13"/>
        <v>0</v>
      </c>
      <c r="H260" s="15"/>
      <c r="I260" s="15"/>
      <c r="J260" s="2"/>
      <c r="K260" s="11">
        <v>251</v>
      </c>
      <c r="L260" s="12"/>
      <c r="M260" s="12"/>
      <c r="N260" s="13"/>
      <c r="O260" s="14">
        <f t="shared" si="14"/>
        <v>0</v>
      </c>
      <c r="P260" s="14">
        <f t="shared" si="15"/>
        <v>0</v>
      </c>
      <c r="Q260" s="15"/>
      <c r="R260" s="15"/>
      <c r="S260" s="2"/>
    </row>
    <row r="261" spans="1:19" x14ac:dyDescent="0.4">
      <c r="A261" s="2"/>
      <c r="B261" s="11">
        <v>252</v>
      </c>
      <c r="C261" s="12"/>
      <c r="D261" s="12"/>
      <c r="E261" s="13"/>
      <c r="F261" s="14">
        <f t="shared" si="12"/>
        <v>0</v>
      </c>
      <c r="G261" s="14">
        <f t="shared" si="13"/>
        <v>0</v>
      </c>
      <c r="H261" s="15"/>
      <c r="I261" s="15"/>
      <c r="J261" s="2"/>
      <c r="K261" s="11">
        <v>252</v>
      </c>
      <c r="L261" s="12"/>
      <c r="M261" s="12"/>
      <c r="N261" s="13"/>
      <c r="O261" s="14">
        <f t="shared" si="14"/>
        <v>0</v>
      </c>
      <c r="P261" s="14">
        <f t="shared" si="15"/>
        <v>0</v>
      </c>
      <c r="Q261" s="15"/>
      <c r="R261" s="15"/>
      <c r="S261" s="2"/>
    </row>
    <row r="262" spans="1:19" x14ac:dyDescent="0.4">
      <c r="A262" s="2"/>
      <c r="B262" s="11">
        <v>253</v>
      </c>
      <c r="C262" s="12"/>
      <c r="D262" s="12"/>
      <c r="E262" s="13"/>
      <c r="F262" s="14">
        <f t="shared" si="12"/>
        <v>0</v>
      </c>
      <c r="G262" s="14">
        <f t="shared" si="13"/>
        <v>0</v>
      </c>
      <c r="H262" s="15"/>
      <c r="I262" s="15"/>
      <c r="J262" s="2"/>
      <c r="K262" s="11">
        <v>253</v>
      </c>
      <c r="L262" s="12"/>
      <c r="M262" s="12"/>
      <c r="N262" s="13"/>
      <c r="O262" s="14">
        <f t="shared" si="14"/>
        <v>0</v>
      </c>
      <c r="P262" s="14">
        <f t="shared" si="15"/>
        <v>0</v>
      </c>
      <c r="Q262" s="15"/>
      <c r="R262" s="15"/>
      <c r="S262" s="2"/>
    </row>
    <row r="263" spans="1:19" x14ac:dyDescent="0.4">
      <c r="A263" s="2"/>
      <c r="B263" s="11">
        <v>254</v>
      </c>
      <c r="C263" s="12"/>
      <c r="D263" s="12"/>
      <c r="E263" s="13"/>
      <c r="F263" s="14">
        <f t="shared" si="12"/>
        <v>0</v>
      </c>
      <c r="G263" s="14">
        <f t="shared" si="13"/>
        <v>0</v>
      </c>
      <c r="H263" s="15"/>
      <c r="I263" s="15"/>
      <c r="J263" s="2"/>
      <c r="K263" s="11">
        <v>254</v>
      </c>
      <c r="L263" s="12"/>
      <c r="M263" s="12"/>
      <c r="N263" s="13"/>
      <c r="O263" s="14">
        <f t="shared" si="14"/>
        <v>0</v>
      </c>
      <c r="P263" s="14">
        <f t="shared" si="15"/>
        <v>0</v>
      </c>
      <c r="Q263" s="15"/>
      <c r="R263" s="15"/>
      <c r="S263" s="2"/>
    </row>
    <row r="264" spans="1:19" x14ac:dyDescent="0.4">
      <c r="A264" s="2"/>
      <c r="B264" s="11">
        <v>255</v>
      </c>
      <c r="C264" s="12"/>
      <c r="D264" s="12"/>
      <c r="E264" s="13"/>
      <c r="F264" s="14">
        <f t="shared" si="12"/>
        <v>0</v>
      </c>
      <c r="G264" s="14">
        <f t="shared" si="13"/>
        <v>0</v>
      </c>
      <c r="H264" s="15"/>
      <c r="I264" s="15"/>
      <c r="J264" s="2"/>
      <c r="K264" s="11">
        <v>255</v>
      </c>
      <c r="L264" s="12"/>
      <c r="M264" s="12"/>
      <c r="N264" s="13"/>
      <c r="O264" s="14">
        <f t="shared" si="14"/>
        <v>0</v>
      </c>
      <c r="P264" s="14">
        <f t="shared" si="15"/>
        <v>0</v>
      </c>
      <c r="Q264" s="15"/>
      <c r="R264" s="15"/>
      <c r="S264" s="2"/>
    </row>
    <row r="265" spans="1:19" x14ac:dyDescent="0.4">
      <c r="A265" s="2"/>
      <c r="B265" s="11">
        <v>256</v>
      </c>
      <c r="C265" s="12"/>
      <c r="D265" s="12"/>
      <c r="E265" s="13"/>
      <c r="F265" s="14">
        <f t="shared" si="12"/>
        <v>0</v>
      </c>
      <c r="G265" s="14">
        <f t="shared" si="13"/>
        <v>0</v>
      </c>
      <c r="H265" s="15"/>
      <c r="I265" s="15"/>
      <c r="J265" s="2"/>
      <c r="K265" s="11">
        <v>256</v>
      </c>
      <c r="L265" s="12"/>
      <c r="M265" s="12"/>
      <c r="N265" s="13"/>
      <c r="O265" s="14">
        <f t="shared" si="14"/>
        <v>0</v>
      </c>
      <c r="P265" s="14">
        <f t="shared" si="15"/>
        <v>0</v>
      </c>
      <c r="Q265" s="15"/>
      <c r="R265" s="15"/>
      <c r="S265" s="2"/>
    </row>
    <row r="266" spans="1:19" x14ac:dyDescent="0.4">
      <c r="A266" s="2"/>
      <c r="B266" s="11">
        <v>257</v>
      </c>
      <c r="C266" s="12"/>
      <c r="D266" s="12"/>
      <c r="E266" s="13"/>
      <c r="F266" s="14">
        <f t="shared" si="12"/>
        <v>0</v>
      </c>
      <c r="G266" s="14">
        <f t="shared" si="13"/>
        <v>0</v>
      </c>
      <c r="H266" s="15"/>
      <c r="I266" s="15"/>
      <c r="J266" s="2"/>
      <c r="K266" s="11">
        <v>257</v>
      </c>
      <c r="L266" s="12"/>
      <c r="M266" s="12"/>
      <c r="N266" s="13"/>
      <c r="O266" s="14">
        <f t="shared" si="14"/>
        <v>0</v>
      </c>
      <c r="P266" s="14">
        <f t="shared" si="15"/>
        <v>0</v>
      </c>
      <c r="Q266" s="15"/>
      <c r="R266" s="15"/>
      <c r="S266" s="2"/>
    </row>
    <row r="267" spans="1:19" x14ac:dyDescent="0.4">
      <c r="A267" s="2"/>
      <c r="B267" s="11">
        <v>258</v>
      </c>
      <c r="C267" s="12"/>
      <c r="D267" s="12"/>
      <c r="E267" s="13"/>
      <c r="F267" s="14">
        <f t="shared" ref="F267:F330" si="16">E267/10</f>
        <v>0</v>
      </c>
      <c r="G267" s="14">
        <f t="shared" ref="G267:G330" si="17">E267+F267</f>
        <v>0</v>
      </c>
      <c r="H267" s="15"/>
      <c r="I267" s="15"/>
      <c r="J267" s="2"/>
      <c r="K267" s="11">
        <v>258</v>
      </c>
      <c r="L267" s="12"/>
      <c r="M267" s="12"/>
      <c r="N267" s="13"/>
      <c r="O267" s="14">
        <f t="shared" ref="O267:O330" si="18">N267/10</f>
        <v>0</v>
      </c>
      <c r="P267" s="14">
        <f t="shared" ref="P267:P330" si="19">N267+O267</f>
        <v>0</v>
      </c>
      <c r="Q267" s="15"/>
      <c r="R267" s="15"/>
      <c r="S267" s="2"/>
    </row>
    <row r="268" spans="1:19" x14ac:dyDescent="0.4">
      <c r="A268" s="2"/>
      <c r="B268" s="11">
        <v>259</v>
      </c>
      <c r="C268" s="12"/>
      <c r="D268" s="12"/>
      <c r="E268" s="13"/>
      <c r="F268" s="14">
        <f t="shared" si="16"/>
        <v>0</v>
      </c>
      <c r="G268" s="14">
        <f t="shared" si="17"/>
        <v>0</v>
      </c>
      <c r="H268" s="15"/>
      <c r="I268" s="15"/>
      <c r="J268" s="2"/>
      <c r="K268" s="11">
        <v>259</v>
      </c>
      <c r="L268" s="12"/>
      <c r="M268" s="12"/>
      <c r="N268" s="13"/>
      <c r="O268" s="14">
        <f t="shared" si="18"/>
        <v>0</v>
      </c>
      <c r="P268" s="14">
        <f t="shared" si="19"/>
        <v>0</v>
      </c>
      <c r="Q268" s="15"/>
      <c r="R268" s="15"/>
      <c r="S268" s="2"/>
    </row>
    <row r="269" spans="1:19" x14ac:dyDescent="0.4">
      <c r="A269" s="2"/>
      <c r="B269" s="11">
        <v>260</v>
      </c>
      <c r="C269" s="12"/>
      <c r="D269" s="12"/>
      <c r="E269" s="13"/>
      <c r="F269" s="14">
        <f t="shared" si="16"/>
        <v>0</v>
      </c>
      <c r="G269" s="14">
        <f t="shared" si="17"/>
        <v>0</v>
      </c>
      <c r="H269" s="15"/>
      <c r="I269" s="15"/>
      <c r="J269" s="2"/>
      <c r="K269" s="11">
        <v>260</v>
      </c>
      <c r="L269" s="12"/>
      <c r="M269" s="12"/>
      <c r="N269" s="13"/>
      <c r="O269" s="14">
        <f t="shared" si="18"/>
        <v>0</v>
      </c>
      <c r="P269" s="14">
        <f t="shared" si="19"/>
        <v>0</v>
      </c>
      <c r="Q269" s="15"/>
      <c r="R269" s="15"/>
      <c r="S269" s="2"/>
    </row>
    <row r="270" spans="1:19" x14ac:dyDescent="0.4">
      <c r="A270" s="2"/>
      <c r="B270" s="11">
        <v>261</v>
      </c>
      <c r="C270" s="12"/>
      <c r="D270" s="12"/>
      <c r="E270" s="13"/>
      <c r="F270" s="14">
        <f t="shared" si="16"/>
        <v>0</v>
      </c>
      <c r="G270" s="14">
        <f t="shared" si="17"/>
        <v>0</v>
      </c>
      <c r="H270" s="15"/>
      <c r="I270" s="15"/>
      <c r="J270" s="2"/>
      <c r="K270" s="11">
        <v>261</v>
      </c>
      <c r="L270" s="12"/>
      <c r="M270" s="12"/>
      <c r="N270" s="13"/>
      <c r="O270" s="14">
        <f t="shared" si="18"/>
        <v>0</v>
      </c>
      <c r="P270" s="14">
        <f t="shared" si="19"/>
        <v>0</v>
      </c>
      <c r="Q270" s="15"/>
      <c r="R270" s="15"/>
      <c r="S270" s="2"/>
    </row>
    <row r="271" spans="1:19" x14ac:dyDescent="0.4">
      <c r="A271" s="2"/>
      <c r="B271" s="11">
        <v>262</v>
      </c>
      <c r="C271" s="12"/>
      <c r="D271" s="12"/>
      <c r="E271" s="13"/>
      <c r="F271" s="14">
        <f t="shared" si="16"/>
        <v>0</v>
      </c>
      <c r="G271" s="14">
        <f t="shared" si="17"/>
        <v>0</v>
      </c>
      <c r="H271" s="15"/>
      <c r="I271" s="15"/>
      <c r="J271" s="2"/>
      <c r="K271" s="11">
        <v>262</v>
      </c>
      <c r="L271" s="12"/>
      <c r="M271" s="12"/>
      <c r="N271" s="13"/>
      <c r="O271" s="14">
        <f t="shared" si="18"/>
        <v>0</v>
      </c>
      <c r="P271" s="14">
        <f t="shared" si="19"/>
        <v>0</v>
      </c>
      <c r="Q271" s="15"/>
      <c r="R271" s="15"/>
      <c r="S271" s="2"/>
    </row>
    <row r="272" spans="1:19" x14ac:dyDescent="0.4">
      <c r="A272" s="2"/>
      <c r="B272" s="11">
        <v>263</v>
      </c>
      <c r="C272" s="12"/>
      <c r="D272" s="12"/>
      <c r="E272" s="13"/>
      <c r="F272" s="14">
        <f t="shared" si="16"/>
        <v>0</v>
      </c>
      <c r="G272" s="14">
        <f t="shared" si="17"/>
        <v>0</v>
      </c>
      <c r="H272" s="15"/>
      <c r="I272" s="15"/>
      <c r="J272" s="2"/>
      <c r="K272" s="11">
        <v>263</v>
      </c>
      <c r="L272" s="12"/>
      <c r="M272" s="12"/>
      <c r="N272" s="13"/>
      <c r="O272" s="14">
        <f t="shared" si="18"/>
        <v>0</v>
      </c>
      <c r="P272" s="14">
        <f t="shared" si="19"/>
        <v>0</v>
      </c>
      <c r="Q272" s="15"/>
      <c r="R272" s="15"/>
      <c r="S272" s="2"/>
    </row>
    <row r="273" spans="1:19" x14ac:dyDescent="0.4">
      <c r="A273" s="2"/>
      <c r="B273" s="11">
        <v>264</v>
      </c>
      <c r="C273" s="12"/>
      <c r="D273" s="12"/>
      <c r="E273" s="13"/>
      <c r="F273" s="14">
        <f t="shared" si="16"/>
        <v>0</v>
      </c>
      <c r="G273" s="14">
        <f t="shared" si="17"/>
        <v>0</v>
      </c>
      <c r="H273" s="15"/>
      <c r="I273" s="15"/>
      <c r="J273" s="2"/>
      <c r="K273" s="11">
        <v>264</v>
      </c>
      <c r="L273" s="12"/>
      <c r="M273" s="12"/>
      <c r="N273" s="13"/>
      <c r="O273" s="14">
        <f t="shared" si="18"/>
        <v>0</v>
      </c>
      <c r="P273" s="14">
        <f t="shared" si="19"/>
        <v>0</v>
      </c>
      <c r="Q273" s="15"/>
      <c r="R273" s="15"/>
      <c r="S273" s="2"/>
    </row>
    <row r="274" spans="1:19" x14ac:dyDescent="0.4">
      <c r="A274" s="2"/>
      <c r="B274" s="11">
        <v>265</v>
      </c>
      <c r="C274" s="12"/>
      <c r="D274" s="12"/>
      <c r="E274" s="13"/>
      <c r="F274" s="14">
        <f t="shared" si="16"/>
        <v>0</v>
      </c>
      <c r="G274" s="14">
        <f t="shared" si="17"/>
        <v>0</v>
      </c>
      <c r="H274" s="15"/>
      <c r="I274" s="15"/>
      <c r="J274" s="2"/>
      <c r="K274" s="11">
        <v>265</v>
      </c>
      <c r="L274" s="12"/>
      <c r="M274" s="12"/>
      <c r="N274" s="13"/>
      <c r="O274" s="14">
        <f t="shared" si="18"/>
        <v>0</v>
      </c>
      <c r="P274" s="14">
        <f t="shared" si="19"/>
        <v>0</v>
      </c>
      <c r="Q274" s="15"/>
      <c r="R274" s="15"/>
      <c r="S274" s="2"/>
    </row>
    <row r="275" spans="1:19" x14ac:dyDescent="0.4">
      <c r="A275" s="2"/>
      <c r="B275" s="11">
        <v>266</v>
      </c>
      <c r="C275" s="12"/>
      <c r="D275" s="12"/>
      <c r="E275" s="13"/>
      <c r="F275" s="14">
        <f t="shared" si="16"/>
        <v>0</v>
      </c>
      <c r="G275" s="14">
        <f t="shared" si="17"/>
        <v>0</v>
      </c>
      <c r="H275" s="15"/>
      <c r="I275" s="15"/>
      <c r="J275" s="2"/>
      <c r="K275" s="11">
        <v>266</v>
      </c>
      <c r="L275" s="12"/>
      <c r="M275" s="12"/>
      <c r="N275" s="13"/>
      <c r="O275" s="14">
        <f t="shared" si="18"/>
        <v>0</v>
      </c>
      <c r="P275" s="14">
        <f t="shared" si="19"/>
        <v>0</v>
      </c>
      <c r="Q275" s="15"/>
      <c r="R275" s="15"/>
      <c r="S275" s="2"/>
    </row>
    <row r="276" spans="1:19" x14ac:dyDescent="0.4">
      <c r="A276" s="2"/>
      <c r="B276" s="11">
        <v>267</v>
      </c>
      <c r="C276" s="12"/>
      <c r="D276" s="12"/>
      <c r="E276" s="13"/>
      <c r="F276" s="14">
        <f t="shared" si="16"/>
        <v>0</v>
      </c>
      <c r="G276" s="14">
        <f t="shared" si="17"/>
        <v>0</v>
      </c>
      <c r="H276" s="15"/>
      <c r="I276" s="15"/>
      <c r="J276" s="2"/>
      <c r="K276" s="11">
        <v>267</v>
      </c>
      <c r="L276" s="12"/>
      <c r="M276" s="12"/>
      <c r="N276" s="13"/>
      <c r="O276" s="14">
        <f t="shared" si="18"/>
        <v>0</v>
      </c>
      <c r="P276" s="14">
        <f t="shared" si="19"/>
        <v>0</v>
      </c>
      <c r="Q276" s="15"/>
      <c r="R276" s="15"/>
      <c r="S276" s="2"/>
    </row>
    <row r="277" spans="1:19" x14ac:dyDescent="0.4">
      <c r="A277" s="2"/>
      <c r="B277" s="11">
        <v>268</v>
      </c>
      <c r="C277" s="12"/>
      <c r="D277" s="12"/>
      <c r="E277" s="13"/>
      <c r="F277" s="14">
        <f t="shared" si="16"/>
        <v>0</v>
      </c>
      <c r="G277" s="14">
        <f t="shared" si="17"/>
        <v>0</v>
      </c>
      <c r="H277" s="15"/>
      <c r="I277" s="15"/>
      <c r="J277" s="2"/>
      <c r="K277" s="11">
        <v>268</v>
      </c>
      <c r="L277" s="12"/>
      <c r="M277" s="12"/>
      <c r="N277" s="13"/>
      <c r="O277" s="14">
        <f t="shared" si="18"/>
        <v>0</v>
      </c>
      <c r="P277" s="14">
        <f t="shared" si="19"/>
        <v>0</v>
      </c>
      <c r="Q277" s="15"/>
      <c r="R277" s="15"/>
      <c r="S277" s="2"/>
    </row>
    <row r="278" spans="1:19" x14ac:dyDescent="0.4">
      <c r="A278" s="2"/>
      <c r="B278" s="11">
        <v>269</v>
      </c>
      <c r="C278" s="12"/>
      <c r="D278" s="12"/>
      <c r="E278" s="13"/>
      <c r="F278" s="14">
        <f t="shared" si="16"/>
        <v>0</v>
      </c>
      <c r="G278" s="14">
        <f t="shared" si="17"/>
        <v>0</v>
      </c>
      <c r="H278" s="15"/>
      <c r="I278" s="15"/>
      <c r="J278" s="2"/>
      <c r="K278" s="11">
        <v>269</v>
      </c>
      <c r="L278" s="12"/>
      <c r="M278" s="12"/>
      <c r="N278" s="13"/>
      <c r="O278" s="14">
        <f t="shared" si="18"/>
        <v>0</v>
      </c>
      <c r="P278" s="14">
        <f t="shared" si="19"/>
        <v>0</v>
      </c>
      <c r="Q278" s="15"/>
      <c r="R278" s="15"/>
      <c r="S278" s="2"/>
    </row>
    <row r="279" spans="1:19" x14ac:dyDescent="0.4">
      <c r="A279" s="2"/>
      <c r="B279" s="11">
        <v>270</v>
      </c>
      <c r="C279" s="12"/>
      <c r="D279" s="12"/>
      <c r="E279" s="13"/>
      <c r="F279" s="14">
        <f t="shared" si="16"/>
        <v>0</v>
      </c>
      <c r="G279" s="14">
        <f t="shared" si="17"/>
        <v>0</v>
      </c>
      <c r="H279" s="15"/>
      <c r="I279" s="15"/>
      <c r="J279" s="2"/>
      <c r="K279" s="11">
        <v>270</v>
      </c>
      <c r="L279" s="12"/>
      <c r="M279" s="12"/>
      <c r="N279" s="13"/>
      <c r="O279" s="14">
        <f t="shared" si="18"/>
        <v>0</v>
      </c>
      <c r="P279" s="14">
        <f t="shared" si="19"/>
        <v>0</v>
      </c>
      <c r="Q279" s="15"/>
      <c r="R279" s="15"/>
      <c r="S279" s="2"/>
    </row>
    <row r="280" spans="1:19" x14ac:dyDescent="0.4">
      <c r="A280" s="2"/>
      <c r="B280" s="11">
        <v>271</v>
      </c>
      <c r="C280" s="12"/>
      <c r="D280" s="12"/>
      <c r="E280" s="13"/>
      <c r="F280" s="14">
        <f t="shared" si="16"/>
        <v>0</v>
      </c>
      <c r="G280" s="14">
        <f t="shared" si="17"/>
        <v>0</v>
      </c>
      <c r="H280" s="15"/>
      <c r="I280" s="15"/>
      <c r="J280" s="2"/>
      <c r="K280" s="11">
        <v>271</v>
      </c>
      <c r="L280" s="12"/>
      <c r="M280" s="12"/>
      <c r="N280" s="13"/>
      <c r="O280" s="14">
        <f t="shared" si="18"/>
        <v>0</v>
      </c>
      <c r="P280" s="14">
        <f t="shared" si="19"/>
        <v>0</v>
      </c>
      <c r="Q280" s="15"/>
      <c r="R280" s="15"/>
      <c r="S280" s="2"/>
    </row>
    <row r="281" spans="1:19" x14ac:dyDescent="0.4">
      <c r="A281" s="2"/>
      <c r="B281" s="11">
        <v>272</v>
      </c>
      <c r="C281" s="12"/>
      <c r="D281" s="12"/>
      <c r="E281" s="13"/>
      <c r="F281" s="14">
        <f t="shared" si="16"/>
        <v>0</v>
      </c>
      <c r="G281" s="14">
        <f t="shared" si="17"/>
        <v>0</v>
      </c>
      <c r="H281" s="15"/>
      <c r="I281" s="15"/>
      <c r="J281" s="2"/>
      <c r="K281" s="11">
        <v>272</v>
      </c>
      <c r="L281" s="12"/>
      <c r="M281" s="12"/>
      <c r="N281" s="13"/>
      <c r="O281" s="14">
        <f t="shared" si="18"/>
        <v>0</v>
      </c>
      <c r="P281" s="14">
        <f t="shared" si="19"/>
        <v>0</v>
      </c>
      <c r="Q281" s="15"/>
      <c r="R281" s="15"/>
      <c r="S281" s="2"/>
    </row>
    <row r="282" spans="1:19" x14ac:dyDescent="0.4">
      <c r="A282" s="2"/>
      <c r="B282" s="11">
        <v>273</v>
      </c>
      <c r="C282" s="12"/>
      <c r="D282" s="12"/>
      <c r="E282" s="13"/>
      <c r="F282" s="14">
        <f t="shared" si="16"/>
        <v>0</v>
      </c>
      <c r="G282" s="14">
        <f t="shared" si="17"/>
        <v>0</v>
      </c>
      <c r="H282" s="15"/>
      <c r="I282" s="15"/>
      <c r="J282" s="2"/>
      <c r="K282" s="11">
        <v>273</v>
      </c>
      <c r="L282" s="12"/>
      <c r="M282" s="12"/>
      <c r="N282" s="13"/>
      <c r="O282" s="14">
        <f t="shared" si="18"/>
        <v>0</v>
      </c>
      <c r="P282" s="14">
        <f t="shared" si="19"/>
        <v>0</v>
      </c>
      <c r="Q282" s="15"/>
      <c r="R282" s="15"/>
      <c r="S282" s="2"/>
    </row>
    <row r="283" spans="1:19" x14ac:dyDescent="0.4">
      <c r="A283" s="2"/>
      <c r="B283" s="11">
        <v>274</v>
      </c>
      <c r="C283" s="12"/>
      <c r="D283" s="12"/>
      <c r="E283" s="13"/>
      <c r="F283" s="14">
        <f t="shared" si="16"/>
        <v>0</v>
      </c>
      <c r="G283" s="14">
        <f t="shared" si="17"/>
        <v>0</v>
      </c>
      <c r="H283" s="15"/>
      <c r="I283" s="15"/>
      <c r="J283" s="2"/>
      <c r="K283" s="11">
        <v>274</v>
      </c>
      <c r="L283" s="12"/>
      <c r="M283" s="12"/>
      <c r="N283" s="13"/>
      <c r="O283" s="14">
        <f t="shared" si="18"/>
        <v>0</v>
      </c>
      <c r="P283" s="14">
        <f t="shared" si="19"/>
        <v>0</v>
      </c>
      <c r="Q283" s="15"/>
      <c r="R283" s="15"/>
      <c r="S283" s="2"/>
    </row>
    <row r="284" spans="1:19" x14ac:dyDescent="0.4">
      <c r="A284" s="2"/>
      <c r="B284" s="11">
        <v>275</v>
      </c>
      <c r="C284" s="12"/>
      <c r="D284" s="12"/>
      <c r="E284" s="13"/>
      <c r="F284" s="14">
        <f t="shared" si="16"/>
        <v>0</v>
      </c>
      <c r="G284" s="14">
        <f t="shared" si="17"/>
        <v>0</v>
      </c>
      <c r="H284" s="15"/>
      <c r="I284" s="15"/>
      <c r="J284" s="2"/>
      <c r="K284" s="11">
        <v>275</v>
      </c>
      <c r="L284" s="12"/>
      <c r="M284" s="12"/>
      <c r="N284" s="13"/>
      <c r="O284" s="14">
        <f t="shared" si="18"/>
        <v>0</v>
      </c>
      <c r="P284" s="14">
        <f t="shared" si="19"/>
        <v>0</v>
      </c>
      <c r="Q284" s="15"/>
      <c r="R284" s="15"/>
      <c r="S284" s="2"/>
    </row>
    <row r="285" spans="1:19" x14ac:dyDescent="0.4">
      <c r="A285" s="2"/>
      <c r="B285" s="11">
        <v>276</v>
      </c>
      <c r="C285" s="12"/>
      <c r="D285" s="12"/>
      <c r="E285" s="13"/>
      <c r="F285" s="14">
        <f t="shared" si="16"/>
        <v>0</v>
      </c>
      <c r="G285" s="14">
        <f t="shared" si="17"/>
        <v>0</v>
      </c>
      <c r="H285" s="15"/>
      <c r="I285" s="15"/>
      <c r="J285" s="2"/>
      <c r="K285" s="11">
        <v>276</v>
      </c>
      <c r="L285" s="12"/>
      <c r="M285" s="12"/>
      <c r="N285" s="13"/>
      <c r="O285" s="14">
        <f t="shared" si="18"/>
        <v>0</v>
      </c>
      <c r="P285" s="14">
        <f t="shared" si="19"/>
        <v>0</v>
      </c>
      <c r="Q285" s="15"/>
      <c r="R285" s="15"/>
      <c r="S285" s="2"/>
    </row>
    <row r="286" spans="1:19" x14ac:dyDescent="0.4">
      <c r="A286" s="2"/>
      <c r="B286" s="11">
        <v>277</v>
      </c>
      <c r="C286" s="12"/>
      <c r="D286" s="12"/>
      <c r="E286" s="13"/>
      <c r="F286" s="14">
        <f t="shared" si="16"/>
        <v>0</v>
      </c>
      <c r="G286" s="14">
        <f t="shared" si="17"/>
        <v>0</v>
      </c>
      <c r="H286" s="15"/>
      <c r="I286" s="15"/>
      <c r="J286" s="2"/>
      <c r="K286" s="11">
        <v>277</v>
      </c>
      <c r="L286" s="12"/>
      <c r="M286" s="12"/>
      <c r="N286" s="13"/>
      <c r="O286" s="14">
        <f t="shared" si="18"/>
        <v>0</v>
      </c>
      <c r="P286" s="14">
        <f t="shared" si="19"/>
        <v>0</v>
      </c>
      <c r="Q286" s="15"/>
      <c r="R286" s="15"/>
      <c r="S286" s="2"/>
    </row>
    <row r="287" spans="1:19" x14ac:dyDescent="0.4">
      <c r="A287" s="2"/>
      <c r="B287" s="11">
        <v>278</v>
      </c>
      <c r="C287" s="12"/>
      <c r="D287" s="12"/>
      <c r="E287" s="13"/>
      <c r="F287" s="14">
        <f t="shared" si="16"/>
        <v>0</v>
      </c>
      <c r="G287" s="14">
        <f t="shared" si="17"/>
        <v>0</v>
      </c>
      <c r="H287" s="15"/>
      <c r="I287" s="15"/>
      <c r="J287" s="2"/>
      <c r="K287" s="11">
        <v>278</v>
      </c>
      <c r="L287" s="12"/>
      <c r="M287" s="12"/>
      <c r="N287" s="13"/>
      <c r="O287" s="14">
        <f t="shared" si="18"/>
        <v>0</v>
      </c>
      <c r="P287" s="14">
        <f t="shared" si="19"/>
        <v>0</v>
      </c>
      <c r="Q287" s="15"/>
      <c r="R287" s="15"/>
      <c r="S287" s="2"/>
    </row>
    <row r="288" spans="1:19" x14ac:dyDescent="0.4">
      <c r="A288" s="2"/>
      <c r="B288" s="11">
        <v>279</v>
      </c>
      <c r="C288" s="12"/>
      <c r="D288" s="12"/>
      <c r="E288" s="13"/>
      <c r="F288" s="14">
        <f t="shared" si="16"/>
        <v>0</v>
      </c>
      <c r="G288" s="14">
        <f t="shared" si="17"/>
        <v>0</v>
      </c>
      <c r="H288" s="15"/>
      <c r="I288" s="15"/>
      <c r="J288" s="2"/>
      <c r="K288" s="11">
        <v>279</v>
      </c>
      <c r="L288" s="12"/>
      <c r="M288" s="12"/>
      <c r="N288" s="13"/>
      <c r="O288" s="14">
        <f t="shared" si="18"/>
        <v>0</v>
      </c>
      <c r="P288" s="14">
        <f t="shared" si="19"/>
        <v>0</v>
      </c>
      <c r="Q288" s="15"/>
      <c r="R288" s="15"/>
      <c r="S288" s="2"/>
    </row>
    <row r="289" spans="1:19" x14ac:dyDescent="0.4">
      <c r="A289" s="2"/>
      <c r="B289" s="11">
        <v>280</v>
      </c>
      <c r="C289" s="12"/>
      <c r="D289" s="12"/>
      <c r="E289" s="13"/>
      <c r="F289" s="14">
        <f t="shared" si="16"/>
        <v>0</v>
      </c>
      <c r="G289" s="14">
        <f t="shared" si="17"/>
        <v>0</v>
      </c>
      <c r="H289" s="15"/>
      <c r="I289" s="15"/>
      <c r="J289" s="2"/>
      <c r="K289" s="11">
        <v>280</v>
      </c>
      <c r="L289" s="12"/>
      <c r="M289" s="12"/>
      <c r="N289" s="13"/>
      <c r="O289" s="14">
        <f t="shared" si="18"/>
        <v>0</v>
      </c>
      <c r="P289" s="14">
        <f t="shared" si="19"/>
        <v>0</v>
      </c>
      <c r="Q289" s="15"/>
      <c r="R289" s="15"/>
      <c r="S289" s="2"/>
    </row>
    <row r="290" spans="1:19" x14ac:dyDescent="0.4">
      <c r="A290" s="2"/>
      <c r="B290" s="11">
        <v>281</v>
      </c>
      <c r="C290" s="12"/>
      <c r="D290" s="12"/>
      <c r="E290" s="13"/>
      <c r="F290" s="14">
        <f t="shared" si="16"/>
        <v>0</v>
      </c>
      <c r="G290" s="14">
        <f t="shared" si="17"/>
        <v>0</v>
      </c>
      <c r="H290" s="15"/>
      <c r="I290" s="15"/>
      <c r="J290" s="2"/>
      <c r="K290" s="11">
        <v>281</v>
      </c>
      <c r="L290" s="12"/>
      <c r="M290" s="12"/>
      <c r="N290" s="13"/>
      <c r="O290" s="14">
        <f t="shared" si="18"/>
        <v>0</v>
      </c>
      <c r="P290" s="14">
        <f t="shared" si="19"/>
        <v>0</v>
      </c>
      <c r="Q290" s="15"/>
      <c r="R290" s="15"/>
      <c r="S290" s="2"/>
    </row>
    <row r="291" spans="1:19" x14ac:dyDescent="0.4">
      <c r="A291" s="2"/>
      <c r="B291" s="11">
        <v>282</v>
      </c>
      <c r="C291" s="12"/>
      <c r="D291" s="12"/>
      <c r="E291" s="13"/>
      <c r="F291" s="14">
        <f t="shared" si="16"/>
        <v>0</v>
      </c>
      <c r="G291" s="14">
        <f t="shared" si="17"/>
        <v>0</v>
      </c>
      <c r="H291" s="15"/>
      <c r="I291" s="15"/>
      <c r="J291" s="2"/>
      <c r="K291" s="11">
        <v>282</v>
      </c>
      <c r="L291" s="12"/>
      <c r="M291" s="12"/>
      <c r="N291" s="13"/>
      <c r="O291" s="14">
        <f t="shared" si="18"/>
        <v>0</v>
      </c>
      <c r="P291" s="14">
        <f t="shared" si="19"/>
        <v>0</v>
      </c>
      <c r="Q291" s="15"/>
      <c r="R291" s="15"/>
      <c r="S291" s="2"/>
    </row>
    <row r="292" spans="1:19" x14ac:dyDescent="0.4">
      <c r="A292" s="2"/>
      <c r="B292" s="11">
        <v>283</v>
      </c>
      <c r="C292" s="12"/>
      <c r="D292" s="12"/>
      <c r="E292" s="13"/>
      <c r="F292" s="14">
        <f t="shared" si="16"/>
        <v>0</v>
      </c>
      <c r="G292" s="14">
        <f t="shared" si="17"/>
        <v>0</v>
      </c>
      <c r="H292" s="15"/>
      <c r="I292" s="15"/>
      <c r="J292" s="2"/>
      <c r="K292" s="11">
        <v>283</v>
      </c>
      <c r="L292" s="12"/>
      <c r="M292" s="12"/>
      <c r="N292" s="13"/>
      <c r="O292" s="14">
        <f t="shared" si="18"/>
        <v>0</v>
      </c>
      <c r="P292" s="14">
        <f t="shared" si="19"/>
        <v>0</v>
      </c>
      <c r="Q292" s="15"/>
      <c r="R292" s="15"/>
      <c r="S292" s="2"/>
    </row>
    <row r="293" spans="1:19" x14ac:dyDescent="0.4">
      <c r="A293" s="2"/>
      <c r="B293" s="11">
        <v>284</v>
      </c>
      <c r="C293" s="12"/>
      <c r="D293" s="12"/>
      <c r="E293" s="13"/>
      <c r="F293" s="14">
        <f t="shared" si="16"/>
        <v>0</v>
      </c>
      <c r="G293" s="14">
        <f t="shared" si="17"/>
        <v>0</v>
      </c>
      <c r="H293" s="15"/>
      <c r="I293" s="15"/>
      <c r="J293" s="2"/>
      <c r="K293" s="11">
        <v>284</v>
      </c>
      <c r="L293" s="12"/>
      <c r="M293" s="12"/>
      <c r="N293" s="13"/>
      <c r="O293" s="14">
        <f t="shared" si="18"/>
        <v>0</v>
      </c>
      <c r="P293" s="14">
        <f t="shared" si="19"/>
        <v>0</v>
      </c>
      <c r="Q293" s="15"/>
      <c r="R293" s="15"/>
      <c r="S293" s="2"/>
    </row>
    <row r="294" spans="1:19" x14ac:dyDescent="0.4">
      <c r="A294" s="2"/>
      <c r="B294" s="11">
        <v>285</v>
      </c>
      <c r="C294" s="12"/>
      <c r="D294" s="12"/>
      <c r="E294" s="13"/>
      <c r="F294" s="14">
        <f t="shared" si="16"/>
        <v>0</v>
      </c>
      <c r="G294" s="14">
        <f t="shared" si="17"/>
        <v>0</v>
      </c>
      <c r="H294" s="15"/>
      <c r="I294" s="15"/>
      <c r="J294" s="2"/>
      <c r="K294" s="11">
        <v>285</v>
      </c>
      <c r="L294" s="12"/>
      <c r="M294" s="12"/>
      <c r="N294" s="13"/>
      <c r="O294" s="14">
        <f t="shared" si="18"/>
        <v>0</v>
      </c>
      <c r="P294" s="14">
        <f t="shared" si="19"/>
        <v>0</v>
      </c>
      <c r="Q294" s="15"/>
      <c r="R294" s="15"/>
      <c r="S294" s="2"/>
    </row>
    <row r="295" spans="1:19" x14ac:dyDescent="0.4">
      <c r="A295" s="2"/>
      <c r="B295" s="11">
        <v>286</v>
      </c>
      <c r="C295" s="12"/>
      <c r="D295" s="12"/>
      <c r="E295" s="13"/>
      <c r="F295" s="14">
        <f t="shared" si="16"/>
        <v>0</v>
      </c>
      <c r="G295" s="14">
        <f t="shared" si="17"/>
        <v>0</v>
      </c>
      <c r="H295" s="15"/>
      <c r="I295" s="15"/>
      <c r="J295" s="2"/>
      <c r="K295" s="11">
        <v>286</v>
      </c>
      <c r="L295" s="12"/>
      <c r="M295" s="12"/>
      <c r="N295" s="13"/>
      <c r="O295" s="14">
        <f t="shared" si="18"/>
        <v>0</v>
      </c>
      <c r="P295" s="14">
        <f t="shared" si="19"/>
        <v>0</v>
      </c>
      <c r="Q295" s="15"/>
      <c r="R295" s="15"/>
      <c r="S295" s="2"/>
    </row>
    <row r="296" spans="1:19" x14ac:dyDescent="0.4">
      <c r="A296" s="2"/>
      <c r="B296" s="11">
        <v>287</v>
      </c>
      <c r="C296" s="12"/>
      <c r="D296" s="12"/>
      <c r="E296" s="13"/>
      <c r="F296" s="14">
        <f t="shared" si="16"/>
        <v>0</v>
      </c>
      <c r="G296" s="14">
        <f t="shared" si="17"/>
        <v>0</v>
      </c>
      <c r="H296" s="15"/>
      <c r="I296" s="15"/>
      <c r="J296" s="2"/>
      <c r="K296" s="11">
        <v>287</v>
      </c>
      <c r="L296" s="12"/>
      <c r="M296" s="12"/>
      <c r="N296" s="13"/>
      <c r="O296" s="14">
        <f t="shared" si="18"/>
        <v>0</v>
      </c>
      <c r="P296" s="14">
        <f t="shared" si="19"/>
        <v>0</v>
      </c>
      <c r="Q296" s="15"/>
      <c r="R296" s="15"/>
      <c r="S296" s="2"/>
    </row>
    <row r="297" spans="1:19" x14ac:dyDescent="0.4">
      <c r="A297" s="2"/>
      <c r="B297" s="11">
        <v>288</v>
      </c>
      <c r="C297" s="12"/>
      <c r="D297" s="12"/>
      <c r="E297" s="13"/>
      <c r="F297" s="14">
        <f t="shared" si="16"/>
        <v>0</v>
      </c>
      <c r="G297" s="14">
        <f t="shared" si="17"/>
        <v>0</v>
      </c>
      <c r="H297" s="15"/>
      <c r="I297" s="15"/>
      <c r="J297" s="2"/>
      <c r="K297" s="11">
        <v>288</v>
      </c>
      <c r="L297" s="12"/>
      <c r="M297" s="12"/>
      <c r="N297" s="13"/>
      <c r="O297" s="14">
        <f t="shared" si="18"/>
        <v>0</v>
      </c>
      <c r="P297" s="14">
        <f t="shared" si="19"/>
        <v>0</v>
      </c>
      <c r="Q297" s="15"/>
      <c r="R297" s="15"/>
      <c r="S297" s="2"/>
    </row>
    <row r="298" spans="1:19" x14ac:dyDescent="0.4">
      <c r="A298" s="2"/>
      <c r="B298" s="11">
        <v>289</v>
      </c>
      <c r="C298" s="12"/>
      <c r="D298" s="12"/>
      <c r="E298" s="13"/>
      <c r="F298" s="14">
        <f t="shared" si="16"/>
        <v>0</v>
      </c>
      <c r="G298" s="14">
        <f t="shared" si="17"/>
        <v>0</v>
      </c>
      <c r="H298" s="15"/>
      <c r="I298" s="15"/>
      <c r="J298" s="2"/>
      <c r="K298" s="11">
        <v>289</v>
      </c>
      <c r="L298" s="12"/>
      <c r="M298" s="12"/>
      <c r="N298" s="13"/>
      <c r="O298" s="14">
        <f t="shared" si="18"/>
        <v>0</v>
      </c>
      <c r="P298" s="14">
        <f t="shared" si="19"/>
        <v>0</v>
      </c>
      <c r="Q298" s="15"/>
      <c r="R298" s="15"/>
      <c r="S298" s="2"/>
    </row>
    <row r="299" spans="1:19" x14ac:dyDescent="0.4">
      <c r="A299" s="2"/>
      <c r="B299" s="11">
        <v>290</v>
      </c>
      <c r="C299" s="12"/>
      <c r="D299" s="12"/>
      <c r="E299" s="13"/>
      <c r="F299" s="14">
        <f t="shared" si="16"/>
        <v>0</v>
      </c>
      <c r="G299" s="14">
        <f t="shared" si="17"/>
        <v>0</v>
      </c>
      <c r="H299" s="15"/>
      <c r="I299" s="15"/>
      <c r="J299" s="2"/>
      <c r="K299" s="11">
        <v>290</v>
      </c>
      <c r="L299" s="12"/>
      <c r="M299" s="12"/>
      <c r="N299" s="13"/>
      <c r="O299" s="14">
        <f t="shared" si="18"/>
        <v>0</v>
      </c>
      <c r="P299" s="14">
        <f t="shared" si="19"/>
        <v>0</v>
      </c>
      <c r="Q299" s="15"/>
      <c r="R299" s="15"/>
      <c r="S299" s="2"/>
    </row>
    <row r="300" spans="1:19" x14ac:dyDescent="0.4">
      <c r="A300" s="2"/>
      <c r="B300" s="11">
        <v>291</v>
      </c>
      <c r="C300" s="12"/>
      <c r="D300" s="12"/>
      <c r="E300" s="13"/>
      <c r="F300" s="14">
        <f t="shared" si="16"/>
        <v>0</v>
      </c>
      <c r="G300" s="14">
        <f t="shared" si="17"/>
        <v>0</v>
      </c>
      <c r="H300" s="15"/>
      <c r="I300" s="15"/>
      <c r="J300" s="2"/>
      <c r="K300" s="11">
        <v>291</v>
      </c>
      <c r="L300" s="12"/>
      <c r="M300" s="12"/>
      <c r="N300" s="13"/>
      <c r="O300" s="14">
        <f t="shared" si="18"/>
        <v>0</v>
      </c>
      <c r="P300" s="14">
        <f t="shared" si="19"/>
        <v>0</v>
      </c>
      <c r="Q300" s="15"/>
      <c r="R300" s="15"/>
      <c r="S300" s="2"/>
    </row>
    <row r="301" spans="1:19" x14ac:dyDescent="0.4">
      <c r="A301" s="2"/>
      <c r="B301" s="11">
        <v>292</v>
      </c>
      <c r="C301" s="12"/>
      <c r="D301" s="12"/>
      <c r="E301" s="13"/>
      <c r="F301" s="14">
        <f t="shared" si="16"/>
        <v>0</v>
      </c>
      <c r="G301" s="14">
        <f t="shared" si="17"/>
        <v>0</v>
      </c>
      <c r="H301" s="15"/>
      <c r="I301" s="15"/>
      <c r="J301" s="2"/>
      <c r="K301" s="11">
        <v>292</v>
      </c>
      <c r="L301" s="12"/>
      <c r="M301" s="12"/>
      <c r="N301" s="13"/>
      <c r="O301" s="14">
        <f t="shared" si="18"/>
        <v>0</v>
      </c>
      <c r="P301" s="14">
        <f t="shared" si="19"/>
        <v>0</v>
      </c>
      <c r="Q301" s="15"/>
      <c r="R301" s="15"/>
      <c r="S301" s="2"/>
    </row>
    <row r="302" spans="1:19" x14ac:dyDescent="0.4">
      <c r="A302" s="2"/>
      <c r="B302" s="11">
        <v>293</v>
      </c>
      <c r="C302" s="12"/>
      <c r="D302" s="12"/>
      <c r="E302" s="13"/>
      <c r="F302" s="14">
        <f t="shared" si="16"/>
        <v>0</v>
      </c>
      <c r="G302" s="14">
        <f t="shared" si="17"/>
        <v>0</v>
      </c>
      <c r="H302" s="15"/>
      <c r="I302" s="15"/>
      <c r="J302" s="2"/>
      <c r="K302" s="11">
        <v>293</v>
      </c>
      <c r="L302" s="12"/>
      <c r="M302" s="12"/>
      <c r="N302" s="13"/>
      <c r="O302" s="14">
        <f t="shared" si="18"/>
        <v>0</v>
      </c>
      <c r="P302" s="14">
        <f t="shared" si="19"/>
        <v>0</v>
      </c>
      <c r="Q302" s="15"/>
      <c r="R302" s="15"/>
      <c r="S302" s="2"/>
    </row>
    <row r="303" spans="1:19" x14ac:dyDescent="0.4">
      <c r="A303" s="2"/>
      <c r="B303" s="11">
        <v>294</v>
      </c>
      <c r="C303" s="12"/>
      <c r="D303" s="12"/>
      <c r="E303" s="13"/>
      <c r="F303" s="14">
        <f t="shared" si="16"/>
        <v>0</v>
      </c>
      <c r="G303" s="14">
        <f t="shared" si="17"/>
        <v>0</v>
      </c>
      <c r="H303" s="15"/>
      <c r="I303" s="15"/>
      <c r="J303" s="2"/>
      <c r="K303" s="11">
        <v>294</v>
      </c>
      <c r="L303" s="12"/>
      <c r="M303" s="12"/>
      <c r="N303" s="13"/>
      <c r="O303" s="14">
        <f t="shared" si="18"/>
        <v>0</v>
      </c>
      <c r="P303" s="14">
        <f t="shared" si="19"/>
        <v>0</v>
      </c>
      <c r="Q303" s="15"/>
      <c r="R303" s="15"/>
      <c r="S303" s="2"/>
    </row>
    <row r="304" spans="1:19" x14ac:dyDescent="0.4">
      <c r="A304" s="2"/>
      <c r="B304" s="11">
        <v>295</v>
      </c>
      <c r="C304" s="12"/>
      <c r="D304" s="12"/>
      <c r="E304" s="13"/>
      <c r="F304" s="14">
        <f t="shared" si="16"/>
        <v>0</v>
      </c>
      <c r="G304" s="14">
        <f t="shared" si="17"/>
        <v>0</v>
      </c>
      <c r="H304" s="15"/>
      <c r="I304" s="15"/>
      <c r="J304" s="2"/>
      <c r="K304" s="11">
        <v>295</v>
      </c>
      <c r="L304" s="12"/>
      <c r="M304" s="12"/>
      <c r="N304" s="13"/>
      <c r="O304" s="14">
        <f t="shared" si="18"/>
        <v>0</v>
      </c>
      <c r="P304" s="14">
        <f t="shared" si="19"/>
        <v>0</v>
      </c>
      <c r="Q304" s="15"/>
      <c r="R304" s="15"/>
      <c r="S304" s="2"/>
    </row>
    <row r="305" spans="1:19" x14ac:dyDescent="0.4">
      <c r="A305" s="2"/>
      <c r="B305" s="11">
        <v>296</v>
      </c>
      <c r="C305" s="12"/>
      <c r="D305" s="12"/>
      <c r="E305" s="13"/>
      <c r="F305" s="14">
        <f t="shared" si="16"/>
        <v>0</v>
      </c>
      <c r="G305" s="14">
        <f t="shared" si="17"/>
        <v>0</v>
      </c>
      <c r="H305" s="15"/>
      <c r="I305" s="15"/>
      <c r="J305" s="2"/>
      <c r="K305" s="11">
        <v>296</v>
      </c>
      <c r="L305" s="12"/>
      <c r="M305" s="12"/>
      <c r="N305" s="13"/>
      <c r="O305" s="14">
        <f t="shared" si="18"/>
        <v>0</v>
      </c>
      <c r="P305" s="14">
        <f t="shared" si="19"/>
        <v>0</v>
      </c>
      <c r="Q305" s="15"/>
      <c r="R305" s="15"/>
      <c r="S305" s="2"/>
    </row>
    <row r="306" spans="1:19" x14ac:dyDescent="0.4">
      <c r="A306" s="2"/>
      <c r="B306" s="11">
        <v>297</v>
      </c>
      <c r="C306" s="12"/>
      <c r="D306" s="12"/>
      <c r="E306" s="13"/>
      <c r="F306" s="14">
        <f t="shared" si="16"/>
        <v>0</v>
      </c>
      <c r="G306" s="14">
        <f t="shared" si="17"/>
        <v>0</v>
      </c>
      <c r="H306" s="15"/>
      <c r="I306" s="15"/>
      <c r="J306" s="2"/>
      <c r="K306" s="11">
        <v>297</v>
      </c>
      <c r="L306" s="12"/>
      <c r="M306" s="12"/>
      <c r="N306" s="13"/>
      <c r="O306" s="14">
        <f t="shared" si="18"/>
        <v>0</v>
      </c>
      <c r="P306" s="14">
        <f t="shared" si="19"/>
        <v>0</v>
      </c>
      <c r="Q306" s="15"/>
      <c r="R306" s="15"/>
      <c r="S306" s="2"/>
    </row>
    <row r="307" spans="1:19" x14ac:dyDescent="0.4">
      <c r="A307" s="2"/>
      <c r="B307" s="11">
        <v>298</v>
      </c>
      <c r="C307" s="12"/>
      <c r="D307" s="12"/>
      <c r="E307" s="13"/>
      <c r="F307" s="14">
        <f t="shared" si="16"/>
        <v>0</v>
      </c>
      <c r="G307" s="14">
        <f t="shared" si="17"/>
        <v>0</v>
      </c>
      <c r="H307" s="15"/>
      <c r="I307" s="15"/>
      <c r="J307" s="2"/>
      <c r="K307" s="11">
        <v>298</v>
      </c>
      <c r="L307" s="12"/>
      <c r="M307" s="12"/>
      <c r="N307" s="13"/>
      <c r="O307" s="14">
        <f t="shared" si="18"/>
        <v>0</v>
      </c>
      <c r="P307" s="14">
        <f t="shared" si="19"/>
        <v>0</v>
      </c>
      <c r="Q307" s="15"/>
      <c r="R307" s="15"/>
      <c r="S307" s="2"/>
    </row>
    <row r="308" spans="1:19" x14ac:dyDescent="0.4">
      <c r="A308" s="2"/>
      <c r="B308" s="11">
        <v>299</v>
      </c>
      <c r="C308" s="12"/>
      <c r="D308" s="12"/>
      <c r="E308" s="13"/>
      <c r="F308" s="14">
        <f t="shared" si="16"/>
        <v>0</v>
      </c>
      <c r="G308" s="14">
        <f t="shared" si="17"/>
        <v>0</v>
      </c>
      <c r="H308" s="15"/>
      <c r="I308" s="15"/>
      <c r="J308" s="2"/>
      <c r="K308" s="11">
        <v>299</v>
      </c>
      <c r="L308" s="12"/>
      <c r="M308" s="12"/>
      <c r="N308" s="13"/>
      <c r="O308" s="14">
        <f t="shared" si="18"/>
        <v>0</v>
      </c>
      <c r="P308" s="14">
        <f t="shared" si="19"/>
        <v>0</v>
      </c>
      <c r="Q308" s="15"/>
      <c r="R308" s="15"/>
      <c r="S308" s="2"/>
    </row>
    <row r="309" spans="1:19" x14ac:dyDescent="0.4">
      <c r="A309" s="2"/>
      <c r="B309" s="11">
        <v>300</v>
      </c>
      <c r="C309" s="12"/>
      <c r="D309" s="12"/>
      <c r="E309" s="13"/>
      <c r="F309" s="14">
        <f t="shared" si="16"/>
        <v>0</v>
      </c>
      <c r="G309" s="14">
        <f t="shared" si="17"/>
        <v>0</v>
      </c>
      <c r="H309" s="15"/>
      <c r="I309" s="15"/>
      <c r="J309" s="2"/>
      <c r="K309" s="11">
        <v>300</v>
      </c>
      <c r="L309" s="12"/>
      <c r="M309" s="12"/>
      <c r="N309" s="13"/>
      <c r="O309" s="14">
        <f t="shared" si="18"/>
        <v>0</v>
      </c>
      <c r="P309" s="14">
        <f t="shared" si="19"/>
        <v>0</v>
      </c>
      <c r="Q309" s="15"/>
      <c r="R309" s="15"/>
      <c r="S309" s="2"/>
    </row>
    <row r="310" spans="1:19" x14ac:dyDescent="0.4">
      <c r="A310" s="2"/>
      <c r="B310" s="11">
        <v>301</v>
      </c>
      <c r="C310" s="12"/>
      <c r="D310" s="12"/>
      <c r="E310" s="13"/>
      <c r="F310" s="14">
        <f t="shared" si="16"/>
        <v>0</v>
      </c>
      <c r="G310" s="14">
        <f t="shared" si="17"/>
        <v>0</v>
      </c>
      <c r="H310" s="15"/>
      <c r="I310" s="15"/>
      <c r="J310" s="2"/>
      <c r="K310" s="11">
        <v>301</v>
      </c>
      <c r="L310" s="12"/>
      <c r="M310" s="12"/>
      <c r="N310" s="13"/>
      <c r="O310" s="14">
        <f t="shared" si="18"/>
        <v>0</v>
      </c>
      <c r="P310" s="14">
        <f t="shared" si="19"/>
        <v>0</v>
      </c>
      <c r="Q310" s="15"/>
      <c r="R310" s="15"/>
      <c r="S310" s="2"/>
    </row>
    <row r="311" spans="1:19" x14ac:dyDescent="0.4">
      <c r="A311" s="2"/>
      <c r="B311" s="11">
        <v>302</v>
      </c>
      <c r="C311" s="12"/>
      <c r="D311" s="12"/>
      <c r="E311" s="13"/>
      <c r="F311" s="14">
        <f t="shared" si="16"/>
        <v>0</v>
      </c>
      <c r="G311" s="14">
        <f t="shared" si="17"/>
        <v>0</v>
      </c>
      <c r="H311" s="15"/>
      <c r="I311" s="15"/>
      <c r="J311" s="2"/>
      <c r="K311" s="11">
        <v>302</v>
      </c>
      <c r="L311" s="12"/>
      <c r="M311" s="12"/>
      <c r="N311" s="13"/>
      <c r="O311" s="14">
        <f t="shared" si="18"/>
        <v>0</v>
      </c>
      <c r="P311" s="14">
        <f t="shared" si="19"/>
        <v>0</v>
      </c>
      <c r="Q311" s="15"/>
      <c r="R311" s="15"/>
      <c r="S311" s="2"/>
    </row>
    <row r="312" spans="1:19" x14ac:dyDescent="0.4">
      <c r="A312" s="2"/>
      <c r="B312" s="11">
        <v>303</v>
      </c>
      <c r="C312" s="12"/>
      <c r="D312" s="12"/>
      <c r="E312" s="13"/>
      <c r="F312" s="14">
        <f t="shared" si="16"/>
        <v>0</v>
      </c>
      <c r="G312" s="14">
        <f t="shared" si="17"/>
        <v>0</v>
      </c>
      <c r="H312" s="15"/>
      <c r="I312" s="15"/>
      <c r="J312" s="2"/>
      <c r="K312" s="11">
        <v>303</v>
      </c>
      <c r="L312" s="12"/>
      <c r="M312" s="12"/>
      <c r="N312" s="13"/>
      <c r="O312" s="14">
        <f t="shared" si="18"/>
        <v>0</v>
      </c>
      <c r="P312" s="14">
        <f t="shared" si="19"/>
        <v>0</v>
      </c>
      <c r="Q312" s="15"/>
      <c r="R312" s="15"/>
      <c r="S312" s="2"/>
    </row>
    <row r="313" spans="1:19" x14ac:dyDescent="0.4">
      <c r="A313" s="2"/>
      <c r="B313" s="11">
        <v>304</v>
      </c>
      <c r="C313" s="12"/>
      <c r="D313" s="12"/>
      <c r="E313" s="13"/>
      <c r="F313" s="14">
        <f t="shared" si="16"/>
        <v>0</v>
      </c>
      <c r="G313" s="14">
        <f t="shared" si="17"/>
        <v>0</v>
      </c>
      <c r="H313" s="15"/>
      <c r="I313" s="15"/>
      <c r="J313" s="2"/>
      <c r="K313" s="11">
        <v>304</v>
      </c>
      <c r="L313" s="12"/>
      <c r="M313" s="12"/>
      <c r="N313" s="13"/>
      <c r="O313" s="14">
        <f t="shared" si="18"/>
        <v>0</v>
      </c>
      <c r="P313" s="14">
        <f t="shared" si="19"/>
        <v>0</v>
      </c>
      <c r="Q313" s="15"/>
      <c r="R313" s="15"/>
      <c r="S313" s="2"/>
    </row>
    <row r="314" spans="1:19" x14ac:dyDescent="0.4">
      <c r="A314" s="2"/>
      <c r="B314" s="11">
        <v>305</v>
      </c>
      <c r="C314" s="12"/>
      <c r="D314" s="12"/>
      <c r="E314" s="13"/>
      <c r="F314" s="14">
        <f t="shared" si="16"/>
        <v>0</v>
      </c>
      <c r="G314" s="14">
        <f t="shared" si="17"/>
        <v>0</v>
      </c>
      <c r="H314" s="15"/>
      <c r="I314" s="15"/>
      <c r="J314" s="2"/>
      <c r="K314" s="11">
        <v>305</v>
      </c>
      <c r="L314" s="12"/>
      <c r="M314" s="12"/>
      <c r="N314" s="13"/>
      <c r="O314" s="14">
        <f t="shared" si="18"/>
        <v>0</v>
      </c>
      <c r="P314" s="14">
        <f t="shared" si="19"/>
        <v>0</v>
      </c>
      <c r="Q314" s="15"/>
      <c r="R314" s="15"/>
      <c r="S314" s="2"/>
    </row>
    <row r="315" spans="1:19" x14ac:dyDescent="0.4">
      <c r="A315" s="2"/>
      <c r="B315" s="11">
        <v>306</v>
      </c>
      <c r="C315" s="12"/>
      <c r="D315" s="12"/>
      <c r="E315" s="13"/>
      <c r="F315" s="14">
        <f t="shared" si="16"/>
        <v>0</v>
      </c>
      <c r="G315" s="14">
        <f t="shared" si="17"/>
        <v>0</v>
      </c>
      <c r="H315" s="15"/>
      <c r="I315" s="15"/>
      <c r="J315" s="2"/>
      <c r="K315" s="11">
        <v>306</v>
      </c>
      <c r="L315" s="12"/>
      <c r="M315" s="12"/>
      <c r="N315" s="13"/>
      <c r="O315" s="14">
        <f t="shared" si="18"/>
        <v>0</v>
      </c>
      <c r="P315" s="14">
        <f t="shared" si="19"/>
        <v>0</v>
      </c>
      <c r="Q315" s="15"/>
      <c r="R315" s="15"/>
      <c r="S315" s="2"/>
    </row>
    <row r="316" spans="1:19" x14ac:dyDescent="0.4">
      <c r="A316" s="2"/>
      <c r="B316" s="11">
        <v>307</v>
      </c>
      <c r="C316" s="12"/>
      <c r="D316" s="12"/>
      <c r="E316" s="13"/>
      <c r="F316" s="14">
        <f t="shared" si="16"/>
        <v>0</v>
      </c>
      <c r="G316" s="14">
        <f t="shared" si="17"/>
        <v>0</v>
      </c>
      <c r="H316" s="15"/>
      <c r="I316" s="15"/>
      <c r="J316" s="2"/>
      <c r="K316" s="11">
        <v>307</v>
      </c>
      <c r="L316" s="12"/>
      <c r="M316" s="12"/>
      <c r="N316" s="13"/>
      <c r="O316" s="14">
        <f t="shared" si="18"/>
        <v>0</v>
      </c>
      <c r="P316" s="14">
        <f t="shared" si="19"/>
        <v>0</v>
      </c>
      <c r="Q316" s="15"/>
      <c r="R316" s="15"/>
      <c r="S316" s="2"/>
    </row>
    <row r="317" spans="1:19" x14ac:dyDescent="0.4">
      <c r="A317" s="2"/>
      <c r="B317" s="11">
        <v>308</v>
      </c>
      <c r="C317" s="12"/>
      <c r="D317" s="12"/>
      <c r="E317" s="13"/>
      <c r="F317" s="14">
        <f t="shared" si="16"/>
        <v>0</v>
      </c>
      <c r="G317" s="14">
        <f t="shared" si="17"/>
        <v>0</v>
      </c>
      <c r="H317" s="15"/>
      <c r="I317" s="15"/>
      <c r="J317" s="2"/>
      <c r="K317" s="11">
        <v>308</v>
      </c>
      <c r="L317" s="12"/>
      <c r="M317" s="12"/>
      <c r="N317" s="13"/>
      <c r="O317" s="14">
        <f t="shared" si="18"/>
        <v>0</v>
      </c>
      <c r="P317" s="14">
        <f t="shared" si="19"/>
        <v>0</v>
      </c>
      <c r="Q317" s="15"/>
      <c r="R317" s="15"/>
      <c r="S317" s="2"/>
    </row>
    <row r="318" spans="1:19" x14ac:dyDescent="0.4">
      <c r="A318" s="2"/>
      <c r="B318" s="11">
        <v>309</v>
      </c>
      <c r="C318" s="12"/>
      <c r="D318" s="12"/>
      <c r="E318" s="13"/>
      <c r="F318" s="14">
        <f t="shared" si="16"/>
        <v>0</v>
      </c>
      <c r="G318" s="14">
        <f t="shared" si="17"/>
        <v>0</v>
      </c>
      <c r="H318" s="15"/>
      <c r="I318" s="15"/>
      <c r="J318" s="2"/>
      <c r="K318" s="11">
        <v>309</v>
      </c>
      <c r="L318" s="12"/>
      <c r="M318" s="12"/>
      <c r="N318" s="13"/>
      <c r="O318" s="14">
        <f t="shared" si="18"/>
        <v>0</v>
      </c>
      <c r="P318" s="14">
        <f t="shared" si="19"/>
        <v>0</v>
      </c>
      <c r="Q318" s="15"/>
      <c r="R318" s="15"/>
      <c r="S318" s="2"/>
    </row>
    <row r="319" spans="1:19" x14ac:dyDescent="0.4">
      <c r="A319" s="2"/>
      <c r="B319" s="11">
        <v>310</v>
      </c>
      <c r="C319" s="12"/>
      <c r="D319" s="12"/>
      <c r="E319" s="13"/>
      <c r="F319" s="14">
        <f t="shared" si="16"/>
        <v>0</v>
      </c>
      <c r="G319" s="14">
        <f t="shared" si="17"/>
        <v>0</v>
      </c>
      <c r="H319" s="15"/>
      <c r="I319" s="15"/>
      <c r="J319" s="2"/>
      <c r="K319" s="11">
        <v>310</v>
      </c>
      <c r="L319" s="12"/>
      <c r="M319" s="12"/>
      <c r="N319" s="13"/>
      <c r="O319" s="14">
        <f t="shared" si="18"/>
        <v>0</v>
      </c>
      <c r="P319" s="14">
        <f t="shared" si="19"/>
        <v>0</v>
      </c>
      <c r="Q319" s="15"/>
      <c r="R319" s="15"/>
      <c r="S319" s="2"/>
    </row>
    <row r="320" spans="1:19" x14ac:dyDescent="0.4">
      <c r="A320" s="2"/>
      <c r="B320" s="11">
        <v>311</v>
      </c>
      <c r="C320" s="12"/>
      <c r="D320" s="12"/>
      <c r="E320" s="13"/>
      <c r="F320" s="14">
        <f t="shared" si="16"/>
        <v>0</v>
      </c>
      <c r="G320" s="14">
        <f t="shared" si="17"/>
        <v>0</v>
      </c>
      <c r="H320" s="15"/>
      <c r="I320" s="15"/>
      <c r="J320" s="2"/>
      <c r="K320" s="11">
        <v>311</v>
      </c>
      <c r="L320" s="12"/>
      <c r="M320" s="12"/>
      <c r="N320" s="13"/>
      <c r="O320" s="14">
        <f t="shared" si="18"/>
        <v>0</v>
      </c>
      <c r="P320" s="14">
        <f t="shared" si="19"/>
        <v>0</v>
      </c>
      <c r="Q320" s="15"/>
      <c r="R320" s="15"/>
      <c r="S320" s="2"/>
    </row>
    <row r="321" spans="1:19" x14ac:dyDescent="0.4">
      <c r="A321" s="2"/>
      <c r="B321" s="11">
        <v>312</v>
      </c>
      <c r="C321" s="12"/>
      <c r="D321" s="12"/>
      <c r="E321" s="13"/>
      <c r="F321" s="14">
        <f t="shared" si="16"/>
        <v>0</v>
      </c>
      <c r="G321" s="14">
        <f t="shared" si="17"/>
        <v>0</v>
      </c>
      <c r="H321" s="15"/>
      <c r="I321" s="15"/>
      <c r="J321" s="2"/>
      <c r="K321" s="11">
        <v>312</v>
      </c>
      <c r="L321" s="12"/>
      <c r="M321" s="12"/>
      <c r="N321" s="13"/>
      <c r="O321" s="14">
        <f t="shared" si="18"/>
        <v>0</v>
      </c>
      <c r="P321" s="14">
        <f t="shared" si="19"/>
        <v>0</v>
      </c>
      <c r="Q321" s="15"/>
      <c r="R321" s="15"/>
      <c r="S321" s="2"/>
    </row>
    <row r="322" spans="1:19" x14ac:dyDescent="0.4">
      <c r="A322" s="2"/>
      <c r="B322" s="11">
        <v>313</v>
      </c>
      <c r="C322" s="12"/>
      <c r="D322" s="12"/>
      <c r="E322" s="13"/>
      <c r="F322" s="14">
        <f t="shared" si="16"/>
        <v>0</v>
      </c>
      <c r="G322" s="14">
        <f t="shared" si="17"/>
        <v>0</v>
      </c>
      <c r="H322" s="15"/>
      <c r="I322" s="15"/>
      <c r="J322" s="2"/>
      <c r="K322" s="11">
        <v>313</v>
      </c>
      <c r="L322" s="12"/>
      <c r="M322" s="12"/>
      <c r="N322" s="13"/>
      <c r="O322" s="14">
        <f t="shared" si="18"/>
        <v>0</v>
      </c>
      <c r="P322" s="14">
        <f t="shared" si="19"/>
        <v>0</v>
      </c>
      <c r="Q322" s="15"/>
      <c r="R322" s="15"/>
      <c r="S322" s="2"/>
    </row>
    <row r="323" spans="1:19" x14ac:dyDescent="0.4">
      <c r="A323" s="2"/>
      <c r="B323" s="11">
        <v>314</v>
      </c>
      <c r="C323" s="12"/>
      <c r="D323" s="12"/>
      <c r="E323" s="13"/>
      <c r="F323" s="14">
        <f t="shared" si="16"/>
        <v>0</v>
      </c>
      <c r="G323" s="14">
        <f t="shared" si="17"/>
        <v>0</v>
      </c>
      <c r="H323" s="15"/>
      <c r="I323" s="15"/>
      <c r="J323" s="2"/>
      <c r="K323" s="11">
        <v>314</v>
      </c>
      <c r="L323" s="12"/>
      <c r="M323" s="12"/>
      <c r="N323" s="13"/>
      <c r="O323" s="14">
        <f t="shared" si="18"/>
        <v>0</v>
      </c>
      <c r="P323" s="14">
        <f t="shared" si="19"/>
        <v>0</v>
      </c>
      <c r="Q323" s="15"/>
      <c r="R323" s="15"/>
      <c r="S323" s="2"/>
    </row>
    <row r="324" spans="1:19" x14ac:dyDescent="0.4">
      <c r="A324" s="2"/>
      <c r="B324" s="11">
        <v>315</v>
      </c>
      <c r="C324" s="12"/>
      <c r="D324" s="12"/>
      <c r="E324" s="13"/>
      <c r="F324" s="14">
        <f t="shared" si="16"/>
        <v>0</v>
      </c>
      <c r="G324" s="14">
        <f t="shared" si="17"/>
        <v>0</v>
      </c>
      <c r="H324" s="15"/>
      <c r="I324" s="15"/>
      <c r="J324" s="2"/>
      <c r="K324" s="11">
        <v>315</v>
      </c>
      <c r="L324" s="12"/>
      <c r="M324" s="12"/>
      <c r="N324" s="13"/>
      <c r="O324" s="14">
        <f t="shared" si="18"/>
        <v>0</v>
      </c>
      <c r="P324" s="14">
        <f t="shared" si="19"/>
        <v>0</v>
      </c>
      <c r="Q324" s="15"/>
      <c r="R324" s="15"/>
      <c r="S324" s="2"/>
    </row>
    <row r="325" spans="1:19" x14ac:dyDescent="0.4">
      <c r="A325" s="2"/>
      <c r="B325" s="11">
        <v>316</v>
      </c>
      <c r="C325" s="12"/>
      <c r="D325" s="12"/>
      <c r="E325" s="13"/>
      <c r="F325" s="14">
        <f t="shared" si="16"/>
        <v>0</v>
      </c>
      <c r="G325" s="14">
        <f t="shared" si="17"/>
        <v>0</v>
      </c>
      <c r="H325" s="15"/>
      <c r="I325" s="15"/>
      <c r="J325" s="2"/>
      <c r="K325" s="11">
        <v>316</v>
      </c>
      <c r="L325" s="12"/>
      <c r="M325" s="12"/>
      <c r="N325" s="13"/>
      <c r="O325" s="14">
        <f t="shared" si="18"/>
        <v>0</v>
      </c>
      <c r="P325" s="14">
        <f t="shared" si="19"/>
        <v>0</v>
      </c>
      <c r="Q325" s="15"/>
      <c r="R325" s="15"/>
      <c r="S325" s="2"/>
    </row>
    <row r="326" spans="1:19" x14ac:dyDescent="0.4">
      <c r="A326" s="2"/>
      <c r="B326" s="11">
        <v>317</v>
      </c>
      <c r="C326" s="12"/>
      <c r="D326" s="12"/>
      <c r="E326" s="13"/>
      <c r="F326" s="14">
        <f t="shared" si="16"/>
        <v>0</v>
      </c>
      <c r="G326" s="14">
        <f t="shared" si="17"/>
        <v>0</v>
      </c>
      <c r="H326" s="15"/>
      <c r="I326" s="15"/>
      <c r="J326" s="2"/>
      <c r="K326" s="11">
        <v>317</v>
      </c>
      <c r="L326" s="12"/>
      <c r="M326" s="12"/>
      <c r="N326" s="13"/>
      <c r="O326" s="14">
        <f t="shared" si="18"/>
        <v>0</v>
      </c>
      <c r="P326" s="14">
        <f t="shared" si="19"/>
        <v>0</v>
      </c>
      <c r="Q326" s="15"/>
      <c r="R326" s="15"/>
      <c r="S326" s="2"/>
    </row>
    <row r="327" spans="1:19" x14ac:dyDescent="0.4">
      <c r="A327" s="2"/>
      <c r="B327" s="11">
        <v>318</v>
      </c>
      <c r="C327" s="12"/>
      <c r="D327" s="12"/>
      <c r="E327" s="13"/>
      <c r="F327" s="14">
        <f t="shared" si="16"/>
        <v>0</v>
      </c>
      <c r="G327" s="14">
        <f t="shared" si="17"/>
        <v>0</v>
      </c>
      <c r="H327" s="15"/>
      <c r="I327" s="15"/>
      <c r="J327" s="2"/>
      <c r="K327" s="11">
        <v>318</v>
      </c>
      <c r="L327" s="12"/>
      <c r="M327" s="12"/>
      <c r="N327" s="13"/>
      <c r="O327" s="14">
        <f t="shared" si="18"/>
        <v>0</v>
      </c>
      <c r="P327" s="14">
        <f t="shared" si="19"/>
        <v>0</v>
      </c>
      <c r="Q327" s="15"/>
      <c r="R327" s="15"/>
      <c r="S327" s="2"/>
    </row>
    <row r="328" spans="1:19" x14ac:dyDescent="0.4">
      <c r="A328" s="2"/>
      <c r="B328" s="11">
        <v>319</v>
      </c>
      <c r="C328" s="12"/>
      <c r="D328" s="12"/>
      <c r="E328" s="13"/>
      <c r="F328" s="14">
        <f t="shared" si="16"/>
        <v>0</v>
      </c>
      <c r="G328" s="14">
        <f t="shared" si="17"/>
        <v>0</v>
      </c>
      <c r="H328" s="15"/>
      <c r="I328" s="15"/>
      <c r="J328" s="2"/>
      <c r="K328" s="11">
        <v>319</v>
      </c>
      <c r="L328" s="12"/>
      <c r="M328" s="12"/>
      <c r="N328" s="13"/>
      <c r="O328" s="14">
        <f t="shared" si="18"/>
        <v>0</v>
      </c>
      <c r="P328" s="14">
        <f t="shared" si="19"/>
        <v>0</v>
      </c>
      <c r="Q328" s="15"/>
      <c r="R328" s="15"/>
      <c r="S328" s="2"/>
    </row>
    <row r="329" spans="1:19" x14ac:dyDescent="0.4">
      <c r="A329" s="2"/>
      <c r="B329" s="11">
        <v>320</v>
      </c>
      <c r="C329" s="12"/>
      <c r="D329" s="12"/>
      <c r="E329" s="13"/>
      <c r="F329" s="14">
        <f t="shared" si="16"/>
        <v>0</v>
      </c>
      <c r="G329" s="14">
        <f t="shared" si="17"/>
        <v>0</v>
      </c>
      <c r="H329" s="15"/>
      <c r="I329" s="15"/>
      <c r="J329" s="2"/>
      <c r="K329" s="11">
        <v>320</v>
      </c>
      <c r="L329" s="12"/>
      <c r="M329" s="12"/>
      <c r="N329" s="13"/>
      <c r="O329" s="14">
        <f t="shared" si="18"/>
        <v>0</v>
      </c>
      <c r="P329" s="14">
        <f t="shared" si="19"/>
        <v>0</v>
      </c>
      <c r="Q329" s="15"/>
      <c r="R329" s="15"/>
      <c r="S329" s="2"/>
    </row>
    <row r="330" spans="1:19" x14ac:dyDescent="0.4">
      <c r="A330" s="2"/>
      <c r="B330" s="11">
        <v>321</v>
      </c>
      <c r="C330" s="12"/>
      <c r="D330" s="12"/>
      <c r="E330" s="13"/>
      <c r="F330" s="14">
        <f t="shared" si="16"/>
        <v>0</v>
      </c>
      <c r="G330" s="14">
        <f t="shared" si="17"/>
        <v>0</v>
      </c>
      <c r="H330" s="15"/>
      <c r="I330" s="15"/>
      <c r="J330" s="2"/>
      <c r="K330" s="11">
        <v>321</v>
      </c>
      <c r="L330" s="12"/>
      <c r="M330" s="12"/>
      <c r="N330" s="13"/>
      <c r="O330" s="14">
        <f t="shared" si="18"/>
        <v>0</v>
      </c>
      <c r="P330" s="14">
        <f t="shared" si="19"/>
        <v>0</v>
      </c>
      <c r="Q330" s="15"/>
      <c r="R330" s="15"/>
      <c r="S330" s="2"/>
    </row>
    <row r="331" spans="1:19" x14ac:dyDescent="0.4">
      <c r="A331" s="2"/>
      <c r="B331" s="11">
        <v>322</v>
      </c>
      <c r="C331" s="12"/>
      <c r="D331" s="12"/>
      <c r="E331" s="13"/>
      <c r="F331" s="14">
        <f t="shared" ref="F331:F394" si="20">E331/10</f>
        <v>0</v>
      </c>
      <c r="G331" s="14">
        <f t="shared" ref="G331:G394" si="21">E331+F331</f>
        <v>0</v>
      </c>
      <c r="H331" s="15"/>
      <c r="I331" s="15"/>
      <c r="J331" s="2"/>
      <c r="K331" s="11">
        <v>322</v>
      </c>
      <c r="L331" s="12"/>
      <c r="M331" s="12"/>
      <c r="N331" s="13"/>
      <c r="O331" s="14">
        <f t="shared" ref="O331:O394" si="22">N331/10</f>
        <v>0</v>
      </c>
      <c r="P331" s="14">
        <f t="shared" ref="P331:P394" si="23">N331+O331</f>
        <v>0</v>
      </c>
      <c r="Q331" s="15"/>
      <c r="R331" s="15"/>
      <c r="S331" s="2"/>
    </row>
    <row r="332" spans="1:19" x14ac:dyDescent="0.4">
      <c r="A332" s="2"/>
      <c r="B332" s="11">
        <v>323</v>
      </c>
      <c r="C332" s="12"/>
      <c r="D332" s="12"/>
      <c r="E332" s="13"/>
      <c r="F332" s="14">
        <f t="shared" si="20"/>
        <v>0</v>
      </c>
      <c r="G332" s="14">
        <f t="shared" si="21"/>
        <v>0</v>
      </c>
      <c r="H332" s="15"/>
      <c r="I332" s="15"/>
      <c r="J332" s="2"/>
      <c r="K332" s="11">
        <v>323</v>
      </c>
      <c r="L332" s="12"/>
      <c r="M332" s="12"/>
      <c r="N332" s="13"/>
      <c r="O332" s="14">
        <f t="shared" si="22"/>
        <v>0</v>
      </c>
      <c r="P332" s="14">
        <f t="shared" si="23"/>
        <v>0</v>
      </c>
      <c r="Q332" s="15"/>
      <c r="R332" s="15"/>
      <c r="S332" s="2"/>
    </row>
    <row r="333" spans="1:19" x14ac:dyDescent="0.4">
      <c r="A333" s="2"/>
      <c r="B333" s="11">
        <v>324</v>
      </c>
      <c r="C333" s="12"/>
      <c r="D333" s="12"/>
      <c r="E333" s="13"/>
      <c r="F333" s="14">
        <f t="shared" si="20"/>
        <v>0</v>
      </c>
      <c r="G333" s="14">
        <f t="shared" si="21"/>
        <v>0</v>
      </c>
      <c r="H333" s="15"/>
      <c r="I333" s="15"/>
      <c r="J333" s="2"/>
      <c r="K333" s="11">
        <v>324</v>
      </c>
      <c r="L333" s="12"/>
      <c r="M333" s="12"/>
      <c r="N333" s="13"/>
      <c r="O333" s="14">
        <f t="shared" si="22"/>
        <v>0</v>
      </c>
      <c r="P333" s="14">
        <f t="shared" si="23"/>
        <v>0</v>
      </c>
      <c r="Q333" s="15"/>
      <c r="R333" s="15"/>
      <c r="S333" s="2"/>
    </row>
    <row r="334" spans="1:19" x14ac:dyDescent="0.4">
      <c r="A334" s="2"/>
      <c r="B334" s="11">
        <v>325</v>
      </c>
      <c r="C334" s="12"/>
      <c r="D334" s="12"/>
      <c r="E334" s="13"/>
      <c r="F334" s="14">
        <f t="shared" si="20"/>
        <v>0</v>
      </c>
      <c r="G334" s="14">
        <f t="shared" si="21"/>
        <v>0</v>
      </c>
      <c r="H334" s="15"/>
      <c r="I334" s="15"/>
      <c r="J334" s="2"/>
      <c r="K334" s="11">
        <v>325</v>
      </c>
      <c r="L334" s="12"/>
      <c r="M334" s="12"/>
      <c r="N334" s="13"/>
      <c r="O334" s="14">
        <f t="shared" si="22"/>
        <v>0</v>
      </c>
      <c r="P334" s="14">
        <f t="shared" si="23"/>
        <v>0</v>
      </c>
      <c r="Q334" s="15"/>
      <c r="R334" s="15"/>
      <c r="S334" s="2"/>
    </row>
    <row r="335" spans="1:19" x14ac:dyDescent="0.4">
      <c r="A335" s="2"/>
      <c r="B335" s="11">
        <v>326</v>
      </c>
      <c r="C335" s="12"/>
      <c r="D335" s="12"/>
      <c r="E335" s="13"/>
      <c r="F335" s="14">
        <f t="shared" si="20"/>
        <v>0</v>
      </c>
      <c r="G335" s="14">
        <f t="shared" si="21"/>
        <v>0</v>
      </c>
      <c r="H335" s="15"/>
      <c r="I335" s="15"/>
      <c r="J335" s="2"/>
      <c r="K335" s="11">
        <v>326</v>
      </c>
      <c r="L335" s="12"/>
      <c r="M335" s="12"/>
      <c r="N335" s="13"/>
      <c r="O335" s="14">
        <f t="shared" si="22"/>
        <v>0</v>
      </c>
      <c r="P335" s="14">
        <f t="shared" si="23"/>
        <v>0</v>
      </c>
      <c r="Q335" s="15"/>
      <c r="R335" s="15"/>
      <c r="S335" s="2"/>
    </row>
    <row r="336" spans="1:19" x14ac:dyDescent="0.4">
      <c r="A336" s="2"/>
      <c r="B336" s="11">
        <v>327</v>
      </c>
      <c r="C336" s="12"/>
      <c r="D336" s="12"/>
      <c r="E336" s="13"/>
      <c r="F336" s="14">
        <f t="shared" si="20"/>
        <v>0</v>
      </c>
      <c r="G336" s="14">
        <f t="shared" si="21"/>
        <v>0</v>
      </c>
      <c r="H336" s="15"/>
      <c r="I336" s="15"/>
      <c r="J336" s="2"/>
      <c r="K336" s="11">
        <v>327</v>
      </c>
      <c r="L336" s="12"/>
      <c r="M336" s="12"/>
      <c r="N336" s="13"/>
      <c r="O336" s="14">
        <f t="shared" si="22"/>
        <v>0</v>
      </c>
      <c r="P336" s="14">
        <f t="shared" si="23"/>
        <v>0</v>
      </c>
      <c r="Q336" s="15"/>
      <c r="R336" s="15"/>
      <c r="S336" s="2"/>
    </row>
    <row r="337" spans="1:19" x14ac:dyDescent="0.4">
      <c r="A337" s="2"/>
      <c r="B337" s="11">
        <v>328</v>
      </c>
      <c r="C337" s="12"/>
      <c r="D337" s="12"/>
      <c r="E337" s="13"/>
      <c r="F337" s="14">
        <f t="shared" si="20"/>
        <v>0</v>
      </c>
      <c r="G337" s="14">
        <f t="shared" si="21"/>
        <v>0</v>
      </c>
      <c r="H337" s="15"/>
      <c r="I337" s="15"/>
      <c r="J337" s="2"/>
      <c r="K337" s="11">
        <v>328</v>
      </c>
      <c r="L337" s="12"/>
      <c r="M337" s="12"/>
      <c r="N337" s="13"/>
      <c r="O337" s="14">
        <f t="shared" si="22"/>
        <v>0</v>
      </c>
      <c r="P337" s="14">
        <f t="shared" si="23"/>
        <v>0</v>
      </c>
      <c r="Q337" s="15"/>
      <c r="R337" s="15"/>
      <c r="S337" s="2"/>
    </row>
    <row r="338" spans="1:19" x14ac:dyDescent="0.4">
      <c r="A338" s="2"/>
      <c r="B338" s="11">
        <v>329</v>
      </c>
      <c r="C338" s="12"/>
      <c r="D338" s="12"/>
      <c r="E338" s="13"/>
      <c r="F338" s="14">
        <f t="shared" si="20"/>
        <v>0</v>
      </c>
      <c r="G338" s="14">
        <f t="shared" si="21"/>
        <v>0</v>
      </c>
      <c r="H338" s="15"/>
      <c r="I338" s="15"/>
      <c r="J338" s="2"/>
      <c r="K338" s="11">
        <v>329</v>
      </c>
      <c r="L338" s="12"/>
      <c r="M338" s="12"/>
      <c r="N338" s="13"/>
      <c r="O338" s="14">
        <f t="shared" si="22"/>
        <v>0</v>
      </c>
      <c r="P338" s="14">
        <f t="shared" si="23"/>
        <v>0</v>
      </c>
      <c r="Q338" s="15"/>
      <c r="R338" s="15"/>
      <c r="S338" s="2"/>
    </row>
    <row r="339" spans="1:19" x14ac:dyDescent="0.4">
      <c r="A339" s="2"/>
      <c r="B339" s="11">
        <v>330</v>
      </c>
      <c r="C339" s="12"/>
      <c r="D339" s="12"/>
      <c r="E339" s="13"/>
      <c r="F339" s="14">
        <f t="shared" si="20"/>
        <v>0</v>
      </c>
      <c r="G339" s="14">
        <f t="shared" si="21"/>
        <v>0</v>
      </c>
      <c r="H339" s="15"/>
      <c r="I339" s="15"/>
      <c r="J339" s="2"/>
      <c r="K339" s="11">
        <v>330</v>
      </c>
      <c r="L339" s="12"/>
      <c r="M339" s="12"/>
      <c r="N339" s="13"/>
      <c r="O339" s="14">
        <f t="shared" si="22"/>
        <v>0</v>
      </c>
      <c r="P339" s="14">
        <f t="shared" si="23"/>
        <v>0</v>
      </c>
      <c r="Q339" s="15"/>
      <c r="R339" s="15"/>
      <c r="S339" s="2"/>
    </row>
    <row r="340" spans="1:19" x14ac:dyDescent="0.4">
      <c r="A340" s="2"/>
      <c r="B340" s="11">
        <v>331</v>
      </c>
      <c r="C340" s="12"/>
      <c r="D340" s="12"/>
      <c r="E340" s="13"/>
      <c r="F340" s="14">
        <f t="shared" si="20"/>
        <v>0</v>
      </c>
      <c r="G340" s="14">
        <f t="shared" si="21"/>
        <v>0</v>
      </c>
      <c r="H340" s="15"/>
      <c r="I340" s="15"/>
      <c r="J340" s="2"/>
      <c r="K340" s="11">
        <v>331</v>
      </c>
      <c r="L340" s="12"/>
      <c r="M340" s="12"/>
      <c r="N340" s="13"/>
      <c r="O340" s="14">
        <f t="shared" si="22"/>
        <v>0</v>
      </c>
      <c r="P340" s="14">
        <f t="shared" si="23"/>
        <v>0</v>
      </c>
      <c r="Q340" s="15"/>
      <c r="R340" s="15"/>
      <c r="S340" s="2"/>
    </row>
    <row r="341" spans="1:19" x14ac:dyDescent="0.4">
      <c r="A341" s="2"/>
      <c r="B341" s="11">
        <v>332</v>
      </c>
      <c r="C341" s="12"/>
      <c r="D341" s="12"/>
      <c r="E341" s="13"/>
      <c r="F341" s="14">
        <f t="shared" si="20"/>
        <v>0</v>
      </c>
      <c r="G341" s="14">
        <f t="shared" si="21"/>
        <v>0</v>
      </c>
      <c r="H341" s="15"/>
      <c r="I341" s="15"/>
      <c r="J341" s="2"/>
      <c r="K341" s="11">
        <v>332</v>
      </c>
      <c r="L341" s="12"/>
      <c r="M341" s="12"/>
      <c r="N341" s="13"/>
      <c r="O341" s="14">
        <f t="shared" si="22"/>
        <v>0</v>
      </c>
      <c r="P341" s="14">
        <f t="shared" si="23"/>
        <v>0</v>
      </c>
      <c r="Q341" s="15"/>
      <c r="R341" s="15"/>
      <c r="S341" s="2"/>
    </row>
    <row r="342" spans="1:19" x14ac:dyDescent="0.4">
      <c r="A342" s="2"/>
      <c r="B342" s="11">
        <v>333</v>
      </c>
      <c r="C342" s="12"/>
      <c r="D342" s="12"/>
      <c r="E342" s="13"/>
      <c r="F342" s="14">
        <f t="shared" si="20"/>
        <v>0</v>
      </c>
      <c r="G342" s="14">
        <f t="shared" si="21"/>
        <v>0</v>
      </c>
      <c r="H342" s="15"/>
      <c r="I342" s="15"/>
      <c r="J342" s="2"/>
      <c r="K342" s="11">
        <v>333</v>
      </c>
      <c r="L342" s="12"/>
      <c r="M342" s="12"/>
      <c r="N342" s="13"/>
      <c r="O342" s="14">
        <f t="shared" si="22"/>
        <v>0</v>
      </c>
      <c r="P342" s="14">
        <f t="shared" si="23"/>
        <v>0</v>
      </c>
      <c r="Q342" s="15"/>
      <c r="R342" s="15"/>
      <c r="S342" s="2"/>
    </row>
    <row r="343" spans="1:19" x14ac:dyDescent="0.4">
      <c r="A343" s="2"/>
      <c r="B343" s="11">
        <v>334</v>
      </c>
      <c r="C343" s="12"/>
      <c r="D343" s="12"/>
      <c r="E343" s="13"/>
      <c r="F343" s="14">
        <f t="shared" si="20"/>
        <v>0</v>
      </c>
      <c r="G343" s="14">
        <f t="shared" si="21"/>
        <v>0</v>
      </c>
      <c r="H343" s="15"/>
      <c r="I343" s="15"/>
      <c r="J343" s="2"/>
      <c r="K343" s="11">
        <v>334</v>
      </c>
      <c r="L343" s="12"/>
      <c r="M343" s="12"/>
      <c r="N343" s="13"/>
      <c r="O343" s="14">
        <f t="shared" si="22"/>
        <v>0</v>
      </c>
      <c r="P343" s="14">
        <f t="shared" si="23"/>
        <v>0</v>
      </c>
      <c r="Q343" s="15"/>
      <c r="R343" s="15"/>
      <c r="S343" s="2"/>
    </row>
    <row r="344" spans="1:19" x14ac:dyDescent="0.4">
      <c r="A344" s="2"/>
      <c r="B344" s="11">
        <v>335</v>
      </c>
      <c r="C344" s="12"/>
      <c r="D344" s="12"/>
      <c r="E344" s="13"/>
      <c r="F344" s="14">
        <f t="shared" si="20"/>
        <v>0</v>
      </c>
      <c r="G344" s="14">
        <f t="shared" si="21"/>
        <v>0</v>
      </c>
      <c r="H344" s="15"/>
      <c r="I344" s="15"/>
      <c r="J344" s="2"/>
      <c r="K344" s="11">
        <v>335</v>
      </c>
      <c r="L344" s="12"/>
      <c r="M344" s="12"/>
      <c r="N344" s="13"/>
      <c r="O344" s="14">
        <f t="shared" si="22"/>
        <v>0</v>
      </c>
      <c r="P344" s="14">
        <f t="shared" si="23"/>
        <v>0</v>
      </c>
      <c r="Q344" s="15"/>
      <c r="R344" s="15"/>
      <c r="S344" s="2"/>
    </row>
    <row r="345" spans="1:19" x14ac:dyDescent="0.4">
      <c r="A345" s="2"/>
      <c r="B345" s="11">
        <v>336</v>
      </c>
      <c r="C345" s="12"/>
      <c r="D345" s="12"/>
      <c r="E345" s="13"/>
      <c r="F345" s="14">
        <f t="shared" si="20"/>
        <v>0</v>
      </c>
      <c r="G345" s="14">
        <f t="shared" si="21"/>
        <v>0</v>
      </c>
      <c r="H345" s="15"/>
      <c r="I345" s="15"/>
      <c r="J345" s="2"/>
      <c r="K345" s="11">
        <v>336</v>
      </c>
      <c r="L345" s="12"/>
      <c r="M345" s="12"/>
      <c r="N345" s="13"/>
      <c r="O345" s="14">
        <f t="shared" si="22"/>
        <v>0</v>
      </c>
      <c r="P345" s="14">
        <f t="shared" si="23"/>
        <v>0</v>
      </c>
      <c r="Q345" s="15"/>
      <c r="R345" s="15"/>
      <c r="S345" s="2"/>
    </row>
    <row r="346" spans="1:19" x14ac:dyDescent="0.4">
      <c r="A346" s="2"/>
      <c r="B346" s="11">
        <v>337</v>
      </c>
      <c r="C346" s="12"/>
      <c r="D346" s="12"/>
      <c r="E346" s="13"/>
      <c r="F346" s="14">
        <f t="shared" si="20"/>
        <v>0</v>
      </c>
      <c r="G346" s="14">
        <f t="shared" si="21"/>
        <v>0</v>
      </c>
      <c r="H346" s="15"/>
      <c r="I346" s="15"/>
      <c r="J346" s="2"/>
      <c r="K346" s="11">
        <v>337</v>
      </c>
      <c r="L346" s="12"/>
      <c r="M346" s="12"/>
      <c r="N346" s="13"/>
      <c r="O346" s="14">
        <f t="shared" si="22"/>
        <v>0</v>
      </c>
      <c r="P346" s="14">
        <f t="shared" si="23"/>
        <v>0</v>
      </c>
      <c r="Q346" s="15"/>
      <c r="R346" s="15"/>
      <c r="S346" s="2"/>
    </row>
    <row r="347" spans="1:19" x14ac:dyDescent="0.4">
      <c r="A347" s="2"/>
      <c r="B347" s="11">
        <v>338</v>
      </c>
      <c r="C347" s="12"/>
      <c r="D347" s="12"/>
      <c r="E347" s="13"/>
      <c r="F347" s="14">
        <f t="shared" si="20"/>
        <v>0</v>
      </c>
      <c r="G347" s="14">
        <f t="shared" si="21"/>
        <v>0</v>
      </c>
      <c r="H347" s="15"/>
      <c r="I347" s="15"/>
      <c r="J347" s="2"/>
      <c r="K347" s="11">
        <v>338</v>
      </c>
      <c r="L347" s="12"/>
      <c r="M347" s="12"/>
      <c r="N347" s="13"/>
      <c r="O347" s="14">
        <f t="shared" si="22"/>
        <v>0</v>
      </c>
      <c r="P347" s="14">
        <f t="shared" si="23"/>
        <v>0</v>
      </c>
      <c r="Q347" s="15"/>
      <c r="R347" s="15"/>
      <c r="S347" s="2"/>
    </row>
    <row r="348" spans="1:19" x14ac:dyDescent="0.4">
      <c r="A348" s="2"/>
      <c r="B348" s="11">
        <v>339</v>
      </c>
      <c r="C348" s="12"/>
      <c r="D348" s="12"/>
      <c r="E348" s="13"/>
      <c r="F348" s="14">
        <f t="shared" si="20"/>
        <v>0</v>
      </c>
      <c r="G348" s="14">
        <f t="shared" si="21"/>
        <v>0</v>
      </c>
      <c r="H348" s="15"/>
      <c r="I348" s="15"/>
      <c r="J348" s="2"/>
      <c r="K348" s="11">
        <v>339</v>
      </c>
      <c r="L348" s="12"/>
      <c r="M348" s="12"/>
      <c r="N348" s="13"/>
      <c r="O348" s="14">
        <f t="shared" si="22"/>
        <v>0</v>
      </c>
      <c r="P348" s="14">
        <f t="shared" si="23"/>
        <v>0</v>
      </c>
      <c r="Q348" s="15"/>
      <c r="R348" s="15"/>
      <c r="S348" s="2"/>
    </row>
    <row r="349" spans="1:19" x14ac:dyDescent="0.4">
      <c r="A349" s="2"/>
      <c r="B349" s="11">
        <v>340</v>
      </c>
      <c r="C349" s="12"/>
      <c r="D349" s="12"/>
      <c r="E349" s="13"/>
      <c r="F349" s="14">
        <f t="shared" si="20"/>
        <v>0</v>
      </c>
      <c r="G349" s="14">
        <f t="shared" si="21"/>
        <v>0</v>
      </c>
      <c r="H349" s="15"/>
      <c r="I349" s="15"/>
      <c r="J349" s="2"/>
      <c r="K349" s="11">
        <v>340</v>
      </c>
      <c r="L349" s="12"/>
      <c r="M349" s="12"/>
      <c r="N349" s="13"/>
      <c r="O349" s="14">
        <f t="shared" si="22"/>
        <v>0</v>
      </c>
      <c r="P349" s="14">
        <f t="shared" si="23"/>
        <v>0</v>
      </c>
      <c r="Q349" s="15"/>
      <c r="R349" s="15"/>
      <c r="S349" s="2"/>
    </row>
    <row r="350" spans="1:19" x14ac:dyDescent="0.4">
      <c r="A350" s="2"/>
      <c r="B350" s="11">
        <v>341</v>
      </c>
      <c r="C350" s="12"/>
      <c r="D350" s="12"/>
      <c r="E350" s="13"/>
      <c r="F350" s="14">
        <f t="shared" si="20"/>
        <v>0</v>
      </c>
      <c r="G350" s="14">
        <f t="shared" si="21"/>
        <v>0</v>
      </c>
      <c r="H350" s="15"/>
      <c r="I350" s="15"/>
      <c r="J350" s="2"/>
      <c r="K350" s="11">
        <v>341</v>
      </c>
      <c r="L350" s="12"/>
      <c r="M350" s="12"/>
      <c r="N350" s="13"/>
      <c r="O350" s="14">
        <f t="shared" si="22"/>
        <v>0</v>
      </c>
      <c r="P350" s="14">
        <f t="shared" si="23"/>
        <v>0</v>
      </c>
      <c r="Q350" s="15"/>
      <c r="R350" s="15"/>
      <c r="S350" s="2"/>
    </row>
    <row r="351" spans="1:19" x14ac:dyDescent="0.4">
      <c r="A351" s="2"/>
      <c r="B351" s="11">
        <v>342</v>
      </c>
      <c r="C351" s="12"/>
      <c r="D351" s="12"/>
      <c r="E351" s="13"/>
      <c r="F351" s="14">
        <f t="shared" si="20"/>
        <v>0</v>
      </c>
      <c r="G351" s="14">
        <f t="shared" si="21"/>
        <v>0</v>
      </c>
      <c r="H351" s="15"/>
      <c r="I351" s="15"/>
      <c r="J351" s="2"/>
      <c r="K351" s="11">
        <v>342</v>
      </c>
      <c r="L351" s="12"/>
      <c r="M351" s="12"/>
      <c r="N351" s="13"/>
      <c r="O351" s="14">
        <f t="shared" si="22"/>
        <v>0</v>
      </c>
      <c r="P351" s="14">
        <f t="shared" si="23"/>
        <v>0</v>
      </c>
      <c r="Q351" s="15"/>
      <c r="R351" s="15"/>
      <c r="S351" s="2"/>
    </row>
    <row r="352" spans="1:19" x14ac:dyDescent="0.4">
      <c r="A352" s="2"/>
      <c r="B352" s="11">
        <v>343</v>
      </c>
      <c r="C352" s="12"/>
      <c r="D352" s="12"/>
      <c r="E352" s="13"/>
      <c r="F352" s="14">
        <f t="shared" si="20"/>
        <v>0</v>
      </c>
      <c r="G352" s="14">
        <f t="shared" si="21"/>
        <v>0</v>
      </c>
      <c r="H352" s="15"/>
      <c r="I352" s="15"/>
      <c r="J352" s="2"/>
      <c r="K352" s="11">
        <v>343</v>
      </c>
      <c r="L352" s="12"/>
      <c r="M352" s="12"/>
      <c r="N352" s="13"/>
      <c r="O352" s="14">
        <f t="shared" si="22"/>
        <v>0</v>
      </c>
      <c r="P352" s="14">
        <f t="shared" si="23"/>
        <v>0</v>
      </c>
      <c r="Q352" s="15"/>
      <c r="R352" s="15"/>
      <c r="S352" s="2"/>
    </row>
    <row r="353" spans="1:19" x14ac:dyDescent="0.4">
      <c r="A353" s="2"/>
      <c r="B353" s="11">
        <v>344</v>
      </c>
      <c r="C353" s="12"/>
      <c r="D353" s="12"/>
      <c r="E353" s="13"/>
      <c r="F353" s="14">
        <f t="shared" si="20"/>
        <v>0</v>
      </c>
      <c r="G353" s="14">
        <f t="shared" si="21"/>
        <v>0</v>
      </c>
      <c r="H353" s="15"/>
      <c r="I353" s="15"/>
      <c r="J353" s="2"/>
      <c r="K353" s="11">
        <v>344</v>
      </c>
      <c r="L353" s="12"/>
      <c r="M353" s="12"/>
      <c r="N353" s="13"/>
      <c r="O353" s="14">
        <f t="shared" si="22"/>
        <v>0</v>
      </c>
      <c r="P353" s="14">
        <f t="shared" si="23"/>
        <v>0</v>
      </c>
      <c r="Q353" s="15"/>
      <c r="R353" s="15"/>
      <c r="S353" s="2"/>
    </row>
    <row r="354" spans="1:19" x14ac:dyDescent="0.4">
      <c r="A354" s="2"/>
      <c r="B354" s="11">
        <v>345</v>
      </c>
      <c r="C354" s="12"/>
      <c r="D354" s="12"/>
      <c r="E354" s="13"/>
      <c r="F354" s="14">
        <f t="shared" si="20"/>
        <v>0</v>
      </c>
      <c r="G354" s="14">
        <f t="shared" si="21"/>
        <v>0</v>
      </c>
      <c r="H354" s="15"/>
      <c r="I354" s="15"/>
      <c r="J354" s="2"/>
      <c r="K354" s="11">
        <v>345</v>
      </c>
      <c r="L354" s="12"/>
      <c r="M354" s="12"/>
      <c r="N354" s="13"/>
      <c r="O354" s="14">
        <f t="shared" si="22"/>
        <v>0</v>
      </c>
      <c r="P354" s="14">
        <f t="shared" si="23"/>
        <v>0</v>
      </c>
      <c r="Q354" s="15"/>
      <c r="R354" s="15"/>
      <c r="S354" s="2"/>
    </row>
    <row r="355" spans="1:19" x14ac:dyDescent="0.4">
      <c r="A355" s="2"/>
      <c r="B355" s="11">
        <v>346</v>
      </c>
      <c r="C355" s="12"/>
      <c r="D355" s="12"/>
      <c r="E355" s="13"/>
      <c r="F355" s="14">
        <f t="shared" si="20"/>
        <v>0</v>
      </c>
      <c r="G355" s="14">
        <f t="shared" si="21"/>
        <v>0</v>
      </c>
      <c r="H355" s="15"/>
      <c r="I355" s="15"/>
      <c r="J355" s="2"/>
      <c r="K355" s="11">
        <v>346</v>
      </c>
      <c r="L355" s="12"/>
      <c r="M355" s="12"/>
      <c r="N355" s="13"/>
      <c r="O355" s="14">
        <f t="shared" si="22"/>
        <v>0</v>
      </c>
      <c r="P355" s="14">
        <f t="shared" si="23"/>
        <v>0</v>
      </c>
      <c r="Q355" s="15"/>
      <c r="R355" s="15"/>
      <c r="S355" s="2"/>
    </row>
    <row r="356" spans="1:19" x14ac:dyDescent="0.4">
      <c r="A356" s="2"/>
      <c r="B356" s="11">
        <v>347</v>
      </c>
      <c r="C356" s="12"/>
      <c r="D356" s="12"/>
      <c r="E356" s="13"/>
      <c r="F356" s="14">
        <f t="shared" si="20"/>
        <v>0</v>
      </c>
      <c r="G356" s="14">
        <f t="shared" si="21"/>
        <v>0</v>
      </c>
      <c r="H356" s="15"/>
      <c r="I356" s="15"/>
      <c r="J356" s="2"/>
      <c r="K356" s="11">
        <v>347</v>
      </c>
      <c r="L356" s="12"/>
      <c r="M356" s="12"/>
      <c r="N356" s="13"/>
      <c r="O356" s="14">
        <f t="shared" si="22"/>
        <v>0</v>
      </c>
      <c r="P356" s="14">
        <f t="shared" si="23"/>
        <v>0</v>
      </c>
      <c r="Q356" s="15"/>
      <c r="R356" s="15"/>
      <c r="S356" s="2"/>
    </row>
    <row r="357" spans="1:19" x14ac:dyDescent="0.4">
      <c r="A357" s="2"/>
      <c r="B357" s="11">
        <v>348</v>
      </c>
      <c r="C357" s="12"/>
      <c r="D357" s="12"/>
      <c r="E357" s="13"/>
      <c r="F357" s="14">
        <f t="shared" si="20"/>
        <v>0</v>
      </c>
      <c r="G357" s="14">
        <f t="shared" si="21"/>
        <v>0</v>
      </c>
      <c r="H357" s="15"/>
      <c r="I357" s="15"/>
      <c r="J357" s="2"/>
      <c r="K357" s="11">
        <v>348</v>
      </c>
      <c r="L357" s="12"/>
      <c r="M357" s="12"/>
      <c r="N357" s="13"/>
      <c r="O357" s="14">
        <f t="shared" si="22"/>
        <v>0</v>
      </c>
      <c r="P357" s="14">
        <f t="shared" si="23"/>
        <v>0</v>
      </c>
      <c r="Q357" s="15"/>
      <c r="R357" s="15"/>
      <c r="S357" s="2"/>
    </row>
    <row r="358" spans="1:19" x14ac:dyDescent="0.4">
      <c r="A358" s="2"/>
      <c r="B358" s="11">
        <v>349</v>
      </c>
      <c r="C358" s="12"/>
      <c r="D358" s="12"/>
      <c r="E358" s="13"/>
      <c r="F358" s="14">
        <f t="shared" si="20"/>
        <v>0</v>
      </c>
      <c r="G358" s="14">
        <f t="shared" si="21"/>
        <v>0</v>
      </c>
      <c r="H358" s="15"/>
      <c r="I358" s="15"/>
      <c r="J358" s="2"/>
      <c r="K358" s="11">
        <v>349</v>
      </c>
      <c r="L358" s="12"/>
      <c r="M358" s="12"/>
      <c r="N358" s="13"/>
      <c r="O358" s="14">
        <f t="shared" si="22"/>
        <v>0</v>
      </c>
      <c r="P358" s="14">
        <f t="shared" si="23"/>
        <v>0</v>
      </c>
      <c r="Q358" s="15"/>
      <c r="R358" s="15"/>
      <c r="S358" s="2"/>
    </row>
    <row r="359" spans="1:19" x14ac:dyDescent="0.4">
      <c r="A359" s="2"/>
      <c r="B359" s="11">
        <v>350</v>
      </c>
      <c r="C359" s="12"/>
      <c r="D359" s="12"/>
      <c r="E359" s="13"/>
      <c r="F359" s="14">
        <f t="shared" si="20"/>
        <v>0</v>
      </c>
      <c r="G359" s="14">
        <f t="shared" si="21"/>
        <v>0</v>
      </c>
      <c r="H359" s="15"/>
      <c r="I359" s="15"/>
      <c r="J359" s="2"/>
      <c r="K359" s="11">
        <v>350</v>
      </c>
      <c r="L359" s="12"/>
      <c r="M359" s="12"/>
      <c r="N359" s="13"/>
      <c r="O359" s="14">
        <f t="shared" si="22"/>
        <v>0</v>
      </c>
      <c r="P359" s="14">
        <f t="shared" si="23"/>
        <v>0</v>
      </c>
      <c r="Q359" s="15"/>
      <c r="R359" s="15"/>
      <c r="S359" s="2"/>
    </row>
    <row r="360" spans="1:19" x14ac:dyDescent="0.4">
      <c r="A360" s="2"/>
      <c r="B360" s="11">
        <v>351</v>
      </c>
      <c r="C360" s="12"/>
      <c r="D360" s="12"/>
      <c r="E360" s="13"/>
      <c r="F360" s="14">
        <f t="shared" si="20"/>
        <v>0</v>
      </c>
      <c r="G360" s="14">
        <f t="shared" si="21"/>
        <v>0</v>
      </c>
      <c r="H360" s="15"/>
      <c r="I360" s="15"/>
      <c r="J360" s="2"/>
      <c r="K360" s="11">
        <v>351</v>
      </c>
      <c r="L360" s="12"/>
      <c r="M360" s="12"/>
      <c r="N360" s="13"/>
      <c r="O360" s="14">
        <f t="shared" si="22"/>
        <v>0</v>
      </c>
      <c r="P360" s="14">
        <f t="shared" si="23"/>
        <v>0</v>
      </c>
      <c r="Q360" s="15"/>
      <c r="R360" s="15"/>
      <c r="S360" s="2"/>
    </row>
    <row r="361" spans="1:19" x14ac:dyDescent="0.4">
      <c r="A361" s="2"/>
      <c r="B361" s="11">
        <v>352</v>
      </c>
      <c r="C361" s="12"/>
      <c r="D361" s="12"/>
      <c r="E361" s="13"/>
      <c r="F361" s="14">
        <f t="shared" si="20"/>
        <v>0</v>
      </c>
      <c r="G361" s="14">
        <f t="shared" si="21"/>
        <v>0</v>
      </c>
      <c r="H361" s="15"/>
      <c r="I361" s="15"/>
      <c r="J361" s="2"/>
      <c r="K361" s="11">
        <v>352</v>
      </c>
      <c r="L361" s="12"/>
      <c r="M361" s="12"/>
      <c r="N361" s="13"/>
      <c r="O361" s="14">
        <f t="shared" si="22"/>
        <v>0</v>
      </c>
      <c r="P361" s="14">
        <f t="shared" si="23"/>
        <v>0</v>
      </c>
      <c r="Q361" s="15"/>
      <c r="R361" s="15"/>
      <c r="S361" s="2"/>
    </row>
    <row r="362" spans="1:19" x14ac:dyDescent="0.4">
      <c r="A362" s="2"/>
      <c r="B362" s="11">
        <v>353</v>
      </c>
      <c r="C362" s="12"/>
      <c r="D362" s="12"/>
      <c r="E362" s="13"/>
      <c r="F362" s="14">
        <f t="shared" si="20"/>
        <v>0</v>
      </c>
      <c r="G362" s="14">
        <f t="shared" si="21"/>
        <v>0</v>
      </c>
      <c r="H362" s="15"/>
      <c r="I362" s="15"/>
      <c r="J362" s="2"/>
      <c r="K362" s="11">
        <v>353</v>
      </c>
      <c r="L362" s="12"/>
      <c r="M362" s="12"/>
      <c r="N362" s="13"/>
      <c r="O362" s="14">
        <f t="shared" si="22"/>
        <v>0</v>
      </c>
      <c r="P362" s="14">
        <f t="shared" si="23"/>
        <v>0</v>
      </c>
      <c r="Q362" s="15"/>
      <c r="R362" s="15"/>
      <c r="S362" s="2"/>
    </row>
    <row r="363" spans="1:19" x14ac:dyDescent="0.4">
      <c r="A363" s="2"/>
      <c r="B363" s="11">
        <v>354</v>
      </c>
      <c r="C363" s="12"/>
      <c r="D363" s="12"/>
      <c r="E363" s="13"/>
      <c r="F363" s="14">
        <f t="shared" si="20"/>
        <v>0</v>
      </c>
      <c r="G363" s="14">
        <f t="shared" si="21"/>
        <v>0</v>
      </c>
      <c r="H363" s="15"/>
      <c r="I363" s="15"/>
      <c r="J363" s="2"/>
      <c r="K363" s="11">
        <v>354</v>
      </c>
      <c r="L363" s="12"/>
      <c r="M363" s="12"/>
      <c r="N363" s="13"/>
      <c r="O363" s="14">
        <f t="shared" si="22"/>
        <v>0</v>
      </c>
      <c r="P363" s="14">
        <f t="shared" si="23"/>
        <v>0</v>
      </c>
      <c r="Q363" s="15"/>
      <c r="R363" s="15"/>
      <c r="S363" s="2"/>
    </row>
    <row r="364" spans="1:19" x14ac:dyDescent="0.4">
      <c r="A364" s="2"/>
      <c r="B364" s="11">
        <v>355</v>
      </c>
      <c r="C364" s="12"/>
      <c r="D364" s="12"/>
      <c r="E364" s="13"/>
      <c r="F364" s="14">
        <f t="shared" si="20"/>
        <v>0</v>
      </c>
      <c r="G364" s="14">
        <f t="shared" si="21"/>
        <v>0</v>
      </c>
      <c r="H364" s="15"/>
      <c r="I364" s="15"/>
      <c r="J364" s="2"/>
      <c r="K364" s="11">
        <v>355</v>
      </c>
      <c r="L364" s="12"/>
      <c r="M364" s="12"/>
      <c r="N364" s="13"/>
      <c r="O364" s="14">
        <f t="shared" si="22"/>
        <v>0</v>
      </c>
      <c r="P364" s="14">
        <f t="shared" si="23"/>
        <v>0</v>
      </c>
      <c r="Q364" s="15"/>
      <c r="R364" s="15"/>
      <c r="S364" s="2"/>
    </row>
    <row r="365" spans="1:19" x14ac:dyDescent="0.4">
      <c r="A365" s="2"/>
      <c r="B365" s="11">
        <v>356</v>
      </c>
      <c r="C365" s="12"/>
      <c r="D365" s="12"/>
      <c r="E365" s="13"/>
      <c r="F365" s="14">
        <f t="shared" si="20"/>
        <v>0</v>
      </c>
      <c r="G365" s="14">
        <f t="shared" si="21"/>
        <v>0</v>
      </c>
      <c r="H365" s="15"/>
      <c r="I365" s="15"/>
      <c r="J365" s="2"/>
      <c r="K365" s="11">
        <v>356</v>
      </c>
      <c r="L365" s="12"/>
      <c r="M365" s="12"/>
      <c r="N365" s="13"/>
      <c r="O365" s="14">
        <f t="shared" si="22"/>
        <v>0</v>
      </c>
      <c r="P365" s="14">
        <f t="shared" si="23"/>
        <v>0</v>
      </c>
      <c r="Q365" s="15"/>
      <c r="R365" s="15"/>
      <c r="S365" s="2"/>
    </row>
    <row r="366" spans="1:19" x14ac:dyDescent="0.4">
      <c r="A366" s="2"/>
      <c r="B366" s="11">
        <v>357</v>
      </c>
      <c r="C366" s="12"/>
      <c r="D366" s="12"/>
      <c r="E366" s="13"/>
      <c r="F366" s="14">
        <f t="shared" si="20"/>
        <v>0</v>
      </c>
      <c r="G366" s="14">
        <f t="shared" si="21"/>
        <v>0</v>
      </c>
      <c r="H366" s="15"/>
      <c r="I366" s="15"/>
      <c r="J366" s="2"/>
      <c r="K366" s="11">
        <v>357</v>
      </c>
      <c r="L366" s="12"/>
      <c r="M366" s="12"/>
      <c r="N366" s="13"/>
      <c r="O366" s="14">
        <f t="shared" si="22"/>
        <v>0</v>
      </c>
      <c r="P366" s="14">
        <f t="shared" si="23"/>
        <v>0</v>
      </c>
      <c r="Q366" s="15"/>
      <c r="R366" s="15"/>
      <c r="S366" s="2"/>
    </row>
    <row r="367" spans="1:19" x14ac:dyDescent="0.4">
      <c r="A367" s="2"/>
      <c r="B367" s="11">
        <v>358</v>
      </c>
      <c r="C367" s="12"/>
      <c r="D367" s="12"/>
      <c r="E367" s="13"/>
      <c r="F367" s="14">
        <f t="shared" si="20"/>
        <v>0</v>
      </c>
      <c r="G367" s="14">
        <f t="shared" si="21"/>
        <v>0</v>
      </c>
      <c r="H367" s="15"/>
      <c r="I367" s="15"/>
      <c r="J367" s="2"/>
      <c r="K367" s="11">
        <v>358</v>
      </c>
      <c r="L367" s="12"/>
      <c r="M367" s="12"/>
      <c r="N367" s="13"/>
      <c r="O367" s="14">
        <f t="shared" si="22"/>
        <v>0</v>
      </c>
      <c r="P367" s="14">
        <f t="shared" si="23"/>
        <v>0</v>
      </c>
      <c r="Q367" s="15"/>
      <c r="R367" s="15"/>
      <c r="S367" s="2"/>
    </row>
    <row r="368" spans="1:19" x14ac:dyDescent="0.4">
      <c r="A368" s="2"/>
      <c r="B368" s="11">
        <v>359</v>
      </c>
      <c r="C368" s="12"/>
      <c r="D368" s="12"/>
      <c r="E368" s="13"/>
      <c r="F368" s="14">
        <f t="shared" si="20"/>
        <v>0</v>
      </c>
      <c r="G368" s="14">
        <f t="shared" si="21"/>
        <v>0</v>
      </c>
      <c r="H368" s="15"/>
      <c r="I368" s="15"/>
      <c r="J368" s="2"/>
      <c r="K368" s="11">
        <v>359</v>
      </c>
      <c r="L368" s="12"/>
      <c r="M368" s="12"/>
      <c r="N368" s="13"/>
      <c r="O368" s="14">
        <f t="shared" si="22"/>
        <v>0</v>
      </c>
      <c r="P368" s="14">
        <f t="shared" si="23"/>
        <v>0</v>
      </c>
      <c r="Q368" s="15"/>
      <c r="R368" s="15"/>
      <c r="S368" s="2"/>
    </row>
    <row r="369" spans="1:19" x14ac:dyDescent="0.4">
      <c r="A369" s="2"/>
      <c r="B369" s="11">
        <v>360</v>
      </c>
      <c r="C369" s="12"/>
      <c r="D369" s="12"/>
      <c r="E369" s="13"/>
      <c r="F369" s="14">
        <f t="shared" si="20"/>
        <v>0</v>
      </c>
      <c r="G369" s="14">
        <f t="shared" si="21"/>
        <v>0</v>
      </c>
      <c r="H369" s="15"/>
      <c r="I369" s="15"/>
      <c r="J369" s="2"/>
      <c r="K369" s="11">
        <v>360</v>
      </c>
      <c r="L369" s="12"/>
      <c r="M369" s="12"/>
      <c r="N369" s="13"/>
      <c r="O369" s="14">
        <f t="shared" si="22"/>
        <v>0</v>
      </c>
      <c r="P369" s="14">
        <f t="shared" si="23"/>
        <v>0</v>
      </c>
      <c r="Q369" s="15"/>
      <c r="R369" s="15"/>
      <c r="S369" s="2"/>
    </row>
    <row r="370" spans="1:19" x14ac:dyDescent="0.4">
      <c r="A370" s="2"/>
      <c r="B370" s="11">
        <v>361</v>
      </c>
      <c r="C370" s="12"/>
      <c r="D370" s="12"/>
      <c r="E370" s="13"/>
      <c r="F370" s="14">
        <f t="shared" si="20"/>
        <v>0</v>
      </c>
      <c r="G370" s="14">
        <f t="shared" si="21"/>
        <v>0</v>
      </c>
      <c r="H370" s="15"/>
      <c r="I370" s="15"/>
      <c r="J370" s="2"/>
      <c r="K370" s="11">
        <v>361</v>
      </c>
      <c r="L370" s="12"/>
      <c r="M370" s="12"/>
      <c r="N370" s="13"/>
      <c r="O370" s="14">
        <f t="shared" si="22"/>
        <v>0</v>
      </c>
      <c r="P370" s="14">
        <f t="shared" si="23"/>
        <v>0</v>
      </c>
      <c r="Q370" s="15"/>
      <c r="R370" s="15"/>
      <c r="S370" s="2"/>
    </row>
    <row r="371" spans="1:19" x14ac:dyDescent="0.4">
      <c r="A371" s="2"/>
      <c r="B371" s="11">
        <v>362</v>
      </c>
      <c r="C371" s="12"/>
      <c r="D371" s="12"/>
      <c r="E371" s="13"/>
      <c r="F371" s="14">
        <f t="shared" si="20"/>
        <v>0</v>
      </c>
      <c r="G371" s="14">
        <f t="shared" si="21"/>
        <v>0</v>
      </c>
      <c r="H371" s="15"/>
      <c r="I371" s="15"/>
      <c r="J371" s="2"/>
      <c r="K371" s="11">
        <v>362</v>
      </c>
      <c r="L371" s="12"/>
      <c r="M371" s="12"/>
      <c r="N371" s="13"/>
      <c r="O371" s="14">
        <f t="shared" si="22"/>
        <v>0</v>
      </c>
      <c r="P371" s="14">
        <f t="shared" si="23"/>
        <v>0</v>
      </c>
      <c r="Q371" s="15"/>
      <c r="R371" s="15"/>
      <c r="S371" s="2"/>
    </row>
    <row r="372" spans="1:19" x14ac:dyDescent="0.4">
      <c r="A372" s="2"/>
      <c r="B372" s="11">
        <v>363</v>
      </c>
      <c r="C372" s="12"/>
      <c r="D372" s="12"/>
      <c r="E372" s="13"/>
      <c r="F372" s="14">
        <f t="shared" si="20"/>
        <v>0</v>
      </c>
      <c r="G372" s="14">
        <f t="shared" si="21"/>
        <v>0</v>
      </c>
      <c r="H372" s="15"/>
      <c r="I372" s="15"/>
      <c r="J372" s="2"/>
      <c r="K372" s="11">
        <v>363</v>
      </c>
      <c r="L372" s="12"/>
      <c r="M372" s="12"/>
      <c r="N372" s="13"/>
      <c r="O372" s="14">
        <f t="shared" si="22"/>
        <v>0</v>
      </c>
      <c r="P372" s="14">
        <f t="shared" si="23"/>
        <v>0</v>
      </c>
      <c r="Q372" s="15"/>
      <c r="R372" s="15"/>
      <c r="S372" s="2"/>
    </row>
    <row r="373" spans="1:19" x14ac:dyDescent="0.4">
      <c r="A373" s="2"/>
      <c r="B373" s="11">
        <v>364</v>
      </c>
      <c r="C373" s="12"/>
      <c r="D373" s="12"/>
      <c r="E373" s="13"/>
      <c r="F373" s="14">
        <f t="shared" si="20"/>
        <v>0</v>
      </c>
      <c r="G373" s="14">
        <f t="shared" si="21"/>
        <v>0</v>
      </c>
      <c r="H373" s="15"/>
      <c r="I373" s="15"/>
      <c r="J373" s="2"/>
      <c r="K373" s="11">
        <v>364</v>
      </c>
      <c r="L373" s="12"/>
      <c r="M373" s="12"/>
      <c r="N373" s="13"/>
      <c r="O373" s="14">
        <f t="shared" si="22"/>
        <v>0</v>
      </c>
      <c r="P373" s="14">
        <f t="shared" si="23"/>
        <v>0</v>
      </c>
      <c r="Q373" s="15"/>
      <c r="R373" s="15"/>
      <c r="S373" s="2"/>
    </row>
    <row r="374" spans="1:19" x14ac:dyDescent="0.4">
      <c r="A374" s="2"/>
      <c r="B374" s="11">
        <v>365</v>
      </c>
      <c r="C374" s="12"/>
      <c r="D374" s="12"/>
      <c r="E374" s="13"/>
      <c r="F374" s="14">
        <f t="shared" si="20"/>
        <v>0</v>
      </c>
      <c r="G374" s="14">
        <f t="shared" si="21"/>
        <v>0</v>
      </c>
      <c r="H374" s="15"/>
      <c r="I374" s="15"/>
      <c r="J374" s="2"/>
      <c r="K374" s="11">
        <v>365</v>
      </c>
      <c r="L374" s="12"/>
      <c r="M374" s="12"/>
      <c r="N374" s="13"/>
      <c r="O374" s="14">
        <f t="shared" si="22"/>
        <v>0</v>
      </c>
      <c r="P374" s="14">
        <f t="shared" si="23"/>
        <v>0</v>
      </c>
      <c r="Q374" s="15"/>
      <c r="R374" s="15"/>
      <c r="S374" s="2"/>
    </row>
    <row r="375" spans="1:19" x14ac:dyDescent="0.4">
      <c r="A375" s="2"/>
      <c r="B375" s="11">
        <v>366</v>
      </c>
      <c r="C375" s="12"/>
      <c r="D375" s="12"/>
      <c r="E375" s="13"/>
      <c r="F375" s="14">
        <f t="shared" si="20"/>
        <v>0</v>
      </c>
      <c r="G375" s="14">
        <f t="shared" si="21"/>
        <v>0</v>
      </c>
      <c r="H375" s="15"/>
      <c r="I375" s="15"/>
      <c r="J375" s="2"/>
      <c r="K375" s="11">
        <v>366</v>
      </c>
      <c r="L375" s="12"/>
      <c r="M375" s="12"/>
      <c r="N375" s="13"/>
      <c r="O375" s="14">
        <f t="shared" si="22"/>
        <v>0</v>
      </c>
      <c r="P375" s="14">
        <f t="shared" si="23"/>
        <v>0</v>
      </c>
      <c r="Q375" s="15"/>
      <c r="R375" s="15"/>
      <c r="S375" s="2"/>
    </row>
    <row r="376" spans="1:19" x14ac:dyDescent="0.4">
      <c r="A376" s="2"/>
      <c r="B376" s="11">
        <v>367</v>
      </c>
      <c r="C376" s="12"/>
      <c r="D376" s="12"/>
      <c r="E376" s="13"/>
      <c r="F376" s="14">
        <f t="shared" si="20"/>
        <v>0</v>
      </c>
      <c r="G376" s="14">
        <f t="shared" si="21"/>
        <v>0</v>
      </c>
      <c r="H376" s="15"/>
      <c r="I376" s="15"/>
      <c r="J376" s="2"/>
      <c r="K376" s="11">
        <v>367</v>
      </c>
      <c r="L376" s="12"/>
      <c r="M376" s="12"/>
      <c r="N376" s="13"/>
      <c r="O376" s="14">
        <f t="shared" si="22"/>
        <v>0</v>
      </c>
      <c r="P376" s="14">
        <f t="shared" si="23"/>
        <v>0</v>
      </c>
      <c r="Q376" s="15"/>
      <c r="R376" s="15"/>
      <c r="S376" s="2"/>
    </row>
    <row r="377" spans="1:19" x14ac:dyDescent="0.4">
      <c r="A377" s="2"/>
      <c r="B377" s="11">
        <v>368</v>
      </c>
      <c r="C377" s="12"/>
      <c r="D377" s="12"/>
      <c r="E377" s="13"/>
      <c r="F377" s="14">
        <f t="shared" si="20"/>
        <v>0</v>
      </c>
      <c r="G377" s="14">
        <f t="shared" si="21"/>
        <v>0</v>
      </c>
      <c r="H377" s="15"/>
      <c r="I377" s="15"/>
      <c r="J377" s="2"/>
      <c r="K377" s="11">
        <v>368</v>
      </c>
      <c r="L377" s="12"/>
      <c r="M377" s="12"/>
      <c r="N377" s="13"/>
      <c r="O377" s="14">
        <f t="shared" si="22"/>
        <v>0</v>
      </c>
      <c r="P377" s="14">
        <f t="shared" si="23"/>
        <v>0</v>
      </c>
      <c r="Q377" s="15"/>
      <c r="R377" s="15"/>
      <c r="S377" s="2"/>
    </row>
    <row r="378" spans="1:19" x14ac:dyDescent="0.4">
      <c r="A378" s="2"/>
      <c r="B378" s="11">
        <v>369</v>
      </c>
      <c r="C378" s="12"/>
      <c r="D378" s="12"/>
      <c r="E378" s="13"/>
      <c r="F378" s="14">
        <f t="shared" si="20"/>
        <v>0</v>
      </c>
      <c r="G378" s="14">
        <f t="shared" si="21"/>
        <v>0</v>
      </c>
      <c r="H378" s="15"/>
      <c r="I378" s="15"/>
      <c r="J378" s="2"/>
      <c r="K378" s="11">
        <v>369</v>
      </c>
      <c r="L378" s="12"/>
      <c r="M378" s="12"/>
      <c r="N378" s="13"/>
      <c r="O378" s="14">
        <f t="shared" si="22"/>
        <v>0</v>
      </c>
      <c r="P378" s="14">
        <f t="shared" si="23"/>
        <v>0</v>
      </c>
      <c r="Q378" s="15"/>
      <c r="R378" s="15"/>
      <c r="S378" s="2"/>
    </row>
    <row r="379" spans="1:19" x14ac:dyDescent="0.4">
      <c r="A379" s="2"/>
      <c r="B379" s="11">
        <v>370</v>
      </c>
      <c r="C379" s="12"/>
      <c r="D379" s="12"/>
      <c r="E379" s="13"/>
      <c r="F379" s="14">
        <f t="shared" si="20"/>
        <v>0</v>
      </c>
      <c r="G379" s="14">
        <f t="shared" si="21"/>
        <v>0</v>
      </c>
      <c r="H379" s="15"/>
      <c r="I379" s="15"/>
      <c r="J379" s="2"/>
      <c r="K379" s="11">
        <v>370</v>
      </c>
      <c r="L379" s="12"/>
      <c r="M379" s="12"/>
      <c r="N379" s="13"/>
      <c r="O379" s="14">
        <f t="shared" si="22"/>
        <v>0</v>
      </c>
      <c r="P379" s="14">
        <f t="shared" si="23"/>
        <v>0</v>
      </c>
      <c r="Q379" s="15"/>
      <c r="R379" s="15"/>
      <c r="S379" s="2"/>
    </row>
    <row r="380" spans="1:19" x14ac:dyDescent="0.4">
      <c r="A380" s="2"/>
      <c r="B380" s="11">
        <v>371</v>
      </c>
      <c r="C380" s="12"/>
      <c r="D380" s="12"/>
      <c r="E380" s="13"/>
      <c r="F380" s="14">
        <f t="shared" si="20"/>
        <v>0</v>
      </c>
      <c r="G380" s="14">
        <f t="shared" si="21"/>
        <v>0</v>
      </c>
      <c r="H380" s="15"/>
      <c r="I380" s="15"/>
      <c r="J380" s="2"/>
      <c r="K380" s="11">
        <v>371</v>
      </c>
      <c r="L380" s="12"/>
      <c r="M380" s="12"/>
      <c r="N380" s="13"/>
      <c r="O380" s="14">
        <f t="shared" si="22"/>
        <v>0</v>
      </c>
      <c r="P380" s="14">
        <f t="shared" si="23"/>
        <v>0</v>
      </c>
      <c r="Q380" s="15"/>
      <c r="R380" s="15"/>
      <c r="S380" s="2"/>
    </row>
    <row r="381" spans="1:19" x14ac:dyDescent="0.4">
      <c r="A381" s="2"/>
      <c r="B381" s="11">
        <v>372</v>
      </c>
      <c r="C381" s="12"/>
      <c r="D381" s="12"/>
      <c r="E381" s="13"/>
      <c r="F381" s="14">
        <f t="shared" si="20"/>
        <v>0</v>
      </c>
      <c r="G381" s="14">
        <f t="shared" si="21"/>
        <v>0</v>
      </c>
      <c r="H381" s="15"/>
      <c r="I381" s="15"/>
      <c r="J381" s="2"/>
      <c r="K381" s="11">
        <v>372</v>
      </c>
      <c r="L381" s="12"/>
      <c r="M381" s="12"/>
      <c r="N381" s="13"/>
      <c r="O381" s="14">
        <f t="shared" si="22"/>
        <v>0</v>
      </c>
      <c r="P381" s="14">
        <f t="shared" si="23"/>
        <v>0</v>
      </c>
      <c r="Q381" s="15"/>
      <c r="R381" s="15"/>
      <c r="S381" s="2"/>
    </row>
    <row r="382" spans="1:19" x14ac:dyDescent="0.4">
      <c r="A382" s="2"/>
      <c r="B382" s="11">
        <v>373</v>
      </c>
      <c r="C382" s="12"/>
      <c r="D382" s="12"/>
      <c r="E382" s="13"/>
      <c r="F382" s="14">
        <f t="shared" si="20"/>
        <v>0</v>
      </c>
      <c r="G382" s="14">
        <f t="shared" si="21"/>
        <v>0</v>
      </c>
      <c r="H382" s="15"/>
      <c r="I382" s="15"/>
      <c r="J382" s="2"/>
      <c r="K382" s="11">
        <v>373</v>
      </c>
      <c r="L382" s="12"/>
      <c r="M382" s="12"/>
      <c r="N382" s="13"/>
      <c r="O382" s="14">
        <f t="shared" si="22"/>
        <v>0</v>
      </c>
      <c r="P382" s="14">
        <f t="shared" si="23"/>
        <v>0</v>
      </c>
      <c r="Q382" s="15"/>
      <c r="R382" s="15"/>
      <c r="S382" s="2"/>
    </row>
    <row r="383" spans="1:19" x14ac:dyDescent="0.4">
      <c r="A383" s="2"/>
      <c r="B383" s="11">
        <v>374</v>
      </c>
      <c r="C383" s="12"/>
      <c r="D383" s="12"/>
      <c r="E383" s="13"/>
      <c r="F383" s="14">
        <f t="shared" si="20"/>
        <v>0</v>
      </c>
      <c r="G383" s="14">
        <f t="shared" si="21"/>
        <v>0</v>
      </c>
      <c r="H383" s="15"/>
      <c r="I383" s="15"/>
      <c r="J383" s="2"/>
      <c r="K383" s="11">
        <v>374</v>
      </c>
      <c r="L383" s="12"/>
      <c r="M383" s="12"/>
      <c r="N383" s="13"/>
      <c r="O383" s="14">
        <f t="shared" si="22"/>
        <v>0</v>
      </c>
      <c r="P383" s="14">
        <f t="shared" si="23"/>
        <v>0</v>
      </c>
      <c r="Q383" s="15"/>
      <c r="R383" s="15"/>
      <c r="S383" s="2"/>
    </row>
    <row r="384" spans="1:19" x14ac:dyDescent="0.4">
      <c r="A384" s="2"/>
      <c r="B384" s="11">
        <v>375</v>
      </c>
      <c r="C384" s="12"/>
      <c r="D384" s="12"/>
      <c r="E384" s="13"/>
      <c r="F384" s="14">
        <f t="shared" si="20"/>
        <v>0</v>
      </c>
      <c r="G384" s="14">
        <f t="shared" si="21"/>
        <v>0</v>
      </c>
      <c r="H384" s="15"/>
      <c r="I384" s="15"/>
      <c r="J384" s="2"/>
      <c r="K384" s="11">
        <v>375</v>
      </c>
      <c r="L384" s="12"/>
      <c r="M384" s="12"/>
      <c r="N384" s="13"/>
      <c r="O384" s="14">
        <f t="shared" si="22"/>
        <v>0</v>
      </c>
      <c r="P384" s="14">
        <f t="shared" si="23"/>
        <v>0</v>
      </c>
      <c r="Q384" s="15"/>
      <c r="R384" s="15"/>
      <c r="S384" s="2"/>
    </row>
    <row r="385" spans="1:19" x14ac:dyDescent="0.4">
      <c r="A385" s="2"/>
      <c r="B385" s="11">
        <v>376</v>
      </c>
      <c r="C385" s="12"/>
      <c r="D385" s="12"/>
      <c r="E385" s="13"/>
      <c r="F385" s="14">
        <f t="shared" si="20"/>
        <v>0</v>
      </c>
      <c r="G385" s="14">
        <f t="shared" si="21"/>
        <v>0</v>
      </c>
      <c r="H385" s="15"/>
      <c r="I385" s="15"/>
      <c r="J385" s="2"/>
      <c r="K385" s="11">
        <v>376</v>
      </c>
      <c r="L385" s="12"/>
      <c r="M385" s="12"/>
      <c r="N385" s="13"/>
      <c r="O385" s="14">
        <f t="shared" si="22"/>
        <v>0</v>
      </c>
      <c r="P385" s="14">
        <f t="shared" si="23"/>
        <v>0</v>
      </c>
      <c r="Q385" s="15"/>
      <c r="R385" s="15"/>
      <c r="S385" s="2"/>
    </row>
    <row r="386" spans="1:19" x14ac:dyDescent="0.4">
      <c r="A386" s="2"/>
      <c r="B386" s="11">
        <v>377</v>
      </c>
      <c r="C386" s="12"/>
      <c r="D386" s="12"/>
      <c r="E386" s="13"/>
      <c r="F386" s="14">
        <f t="shared" si="20"/>
        <v>0</v>
      </c>
      <c r="G386" s="14">
        <f t="shared" si="21"/>
        <v>0</v>
      </c>
      <c r="H386" s="15"/>
      <c r="I386" s="15"/>
      <c r="J386" s="2"/>
      <c r="K386" s="11">
        <v>377</v>
      </c>
      <c r="L386" s="12"/>
      <c r="M386" s="12"/>
      <c r="N386" s="13"/>
      <c r="O386" s="14">
        <f t="shared" si="22"/>
        <v>0</v>
      </c>
      <c r="P386" s="14">
        <f t="shared" si="23"/>
        <v>0</v>
      </c>
      <c r="Q386" s="15"/>
      <c r="R386" s="15"/>
      <c r="S386" s="2"/>
    </row>
    <row r="387" spans="1:19" x14ac:dyDescent="0.4">
      <c r="A387" s="2"/>
      <c r="B387" s="11">
        <v>378</v>
      </c>
      <c r="C387" s="12"/>
      <c r="D387" s="12"/>
      <c r="E387" s="13"/>
      <c r="F387" s="14">
        <f t="shared" si="20"/>
        <v>0</v>
      </c>
      <c r="G387" s="14">
        <f t="shared" si="21"/>
        <v>0</v>
      </c>
      <c r="H387" s="15"/>
      <c r="I387" s="15"/>
      <c r="J387" s="2"/>
      <c r="K387" s="11">
        <v>378</v>
      </c>
      <c r="L387" s="12"/>
      <c r="M387" s="12"/>
      <c r="N387" s="13"/>
      <c r="O387" s="14">
        <f t="shared" si="22"/>
        <v>0</v>
      </c>
      <c r="P387" s="14">
        <f t="shared" si="23"/>
        <v>0</v>
      </c>
      <c r="Q387" s="15"/>
      <c r="R387" s="15"/>
      <c r="S387" s="2"/>
    </row>
    <row r="388" spans="1:19" x14ac:dyDescent="0.4">
      <c r="A388" s="2"/>
      <c r="B388" s="11">
        <v>379</v>
      </c>
      <c r="C388" s="12"/>
      <c r="D388" s="12"/>
      <c r="E388" s="13"/>
      <c r="F388" s="14">
        <f t="shared" si="20"/>
        <v>0</v>
      </c>
      <c r="G388" s="14">
        <f t="shared" si="21"/>
        <v>0</v>
      </c>
      <c r="H388" s="15"/>
      <c r="I388" s="15"/>
      <c r="J388" s="2"/>
      <c r="K388" s="11">
        <v>379</v>
      </c>
      <c r="L388" s="12"/>
      <c r="M388" s="12"/>
      <c r="N388" s="13"/>
      <c r="O388" s="14">
        <f t="shared" si="22"/>
        <v>0</v>
      </c>
      <c r="P388" s="14">
        <f t="shared" si="23"/>
        <v>0</v>
      </c>
      <c r="Q388" s="15"/>
      <c r="R388" s="15"/>
      <c r="S388" s="2"/>
    </row>
    <row r="389" spans="1:19" x14ac:dyDescent="0.4">
      <c r="A389" s="2"/>
      <c r="B389" s="11">
        <v>380</v>
      </c>
      <c r="C389" s="12"/>
      <c r="D389" s="12"/>
      <c r="E389" s="13"/>
      <c r="F389" s="14">
        <f t="shared" si="20"/>
        <v>0</v>
      </c>
      <c r="G389" s="14">
        <f t="shared" si="21"/>
        <v>0</v>
      </c>
      <c r="H389" s="15"/>
      <c r="I389" s="15"/>
      <c r="J389" s="2"/>
      <c r="K389" s="11">
        <v>380</v>
      </c>
      <c r="L389" s="12"/>
      <c r="M389" s="12"/>
      <c r="N389" s="13"/>
      <c r="O389" s="14">
        <f t="shared" si="22"/>
        <v>0</v>
      </c>
      <c r="P389" s="14">
        <f t="shared" si="23"/>
        <v>0</v>
      </c>
      <c r="Q389" s="15"/>
      <c r="R389" s="15"/>
      <c r="S389" s="2"/>
    </row>
    <row r="390" spans="1:19" x14ac:dyDescent="0.4">
      <c r="A390" s="2"/>
      <c r="B390" s="11">
        <v>381</v>
      </c>
      <c r="C390" s="12"/>
      <c r="D390" s="12"/>
      <c r="E390" s="13"/>
      <c r="F390" s="14">
        <f t="shared" si="20"/>
        <v>0</v>
      </c>
      <c r="G390" s="14">
        <f t="shared" si="21"/>
        <v>0</v>
      </c>
      <c r="H390" s="15"/>
      <c r="I390" s="15"/>
      <c r="J390" s="2"/>
      <c r="K390" s="11">
        <v>381</v>
      </c>
      <c r="L390" s="12"/>
      <c r="M390" s="12"/>
      <c r="N390" s="13"/>
      <c r="O390" s="14">
        <f t="shared" si="22"/>
        <v>0</v>
      </c>
      <c r="P390" s="14">
        <f t="shared" si="23"/>
        <v>0</v>
      </c>
      <c r="Q390" s="15"/>
      <c r="R390" s="15"/>
      <c r="S390" s="2"/>
    </row>
    <row r="391" spans="1:19" x14ac:dyDescent="0.4">
      <c r="A391" s="2"/>
      <c r="B391" s="11">
        <v>382</v>
      </c>
      <c r="C391" s="12"/>
      <c r="D391" s="12"/>
      <c r="E391" s="13"/>
      <c r="F391" s="14">
        <f t="shared" si="20"/>
        <v>0</v>
      </c>
      <c r="G391" s="14">
        <f t="shared" si="21"/>
        <v>0</v>
      </c>
      <c r="H391" s="15"/>
      <c r="I391" s="15"/>
      <c r="J391" s="2"/>
      <c r="K391" s="11">
        <v>382</v>
      </c>
      <c r="L391" s="12"/>
      <c r="M391" s="12"/>
      <c r="N391" s="13"/>
      <c r="O391" s="14">
        <f t="shared" si="22"/>
        <v>0</v>
      </c>
      <c r="P391" s="14">
        <f t="shared" si="23"/>
        <v>0</v>
      </c>
      <c r="Q391" s="15"/>
      <c r="R391" s="15"/>
      <c r="S391" s="2"/>
    </row>
    <row r="392" spans="1:19" x14ac:dyDescent="0.4">
      <c r="A392" s="2"/>
      <c r="B392" s="11">
        <v>383</v>
      </c>
      <c r="C392" s="12"/>
      <c r="D392" s="12"/>
      <c r="E392" s="13"/>
      <c r="F392" s="14">
        <f t="shared" si="20"/>
        <v>0</v>
      </c>
      <c r="G392" s="14">
        <f t="shared" si="21"/>
        <v>0</v>
      </c>
      <c r="H392" s="15"/>
      <c r="I392" s="15"/>
      <c r="J392" s="2"/>
      <c r="K392" s="11">
        <v>383</v>
      </c>
      <c r="L392" s="12"/>
      <c r="M392" s="12"/>
      <c r="N392" s="13"/>
      <c r="O392" s="14">
        <f t="shared" si="22"/>
        <v>0</v>
      </c>
      <c r="P392" s="14">
        <f t="shared" si="23"/>
        <v>0</v>
      </c>
      <c r="Q392" s="15"/>
      <c r="R392" s="15"/>
      <c r="S392" s="2"/>
    </row>
    <row r="393" spans="1:19" x14ac:dyDescent="0.4">
      <c r="A393" s="2"/>
      <c r="B393" s="11">
        <v>384</v>
      </c>
      <c r="C393" s="12"/>
      <c r="D393" s="12"/>
      <c r="E393" s="13"/>
      <c r="F393" s="14">
        <f t="shared" si="20"/>
        <v>0</v>
      </c>
      <c r="G393" s="14">
        <f t="shared" si="21"/>
        <v>0</v>
      </c>
      <c r="H393" s="15"/>
      <c r="I393" s="15"/>
      <c r="J393" s="2"/>
      <c r="K393" s="11">
        <v>384</v>
      </c>
      <c r="L393" s="12"/>
      <c r="M393" s="12"/>
      <c r="N393" s="13"/>
      <c r="O393" s="14">
        <f t="shared" si="22"/>
        <v>0</v>
      </c>
      <c r="P393" s="14">
        <f t="shared" si="23"/>
        <v>0</v>
      </c>
      <c r="Q393" s="15"/>
      <c r="R393" s="15"/>
      <c r="S393" s="2"/>
    </row>
    <row r="394" spans="1:19" x14ac:dyDescent="0.4">
      <c r="A394" s="2"/>
      <c r="B394" s="11">
        <v>385</v>
      </c>
      <c r="C394" s="12"/>
      <c r="D394" s="12"/>
      <c r="E394" s="13"/>
      <c r="F394" s="14">
        <f t="shared" si="20"/>
        <v>0</v>
      </c>
      <c r="G394" s="14">
        <f t="shared" si="21"/>
        <v>0</v>
      </c>
      <c r="H394" s="15"/>
      <c r="I394" s="15"/>
      <c r="J394" s="2"/>
      <c r="K394" s="11">
        <v>385</v>
      </c>
      <c r="L394" s="12"/>
      <c r="M394" s="12"/>
      <c r="N394" s="13"/>
      <c r="O394" s="14">
        <f t="shared" si="22"/>
        <v>0</v>
      </c>
      <c r="P394" s="14">
        <f t="shared" si="23"/>
        <v>0</v>
      </c>
      <c r="Q394" s="15"/>
      <c r="R394" s="15"/>
      <c r="S394" s="2"/>
    </row>
    <row r="395" spans="1:19" x14ac:dyDescent="0.4">
      <c r="A395" s="2"/>
      <c r="B395" s="11">
        <v>386</v>
      </c>
      <c r="C395" s="12"/>
      <c r="D395" s="12"/>
      <c r="E395" s="13"/>
      <c r="F395" s="14">
        <f t="shared" ref="F395:F458" si="24">E395/10</f>
        <v>0</v>
      </c>
      <c r="G395" s="14">
        <f t="shared" ref="G395:G458" si="25">E395+F395</f>
        <v>0</v>
      </c>
      <c r="H395" s="15"/>
      <c r="I395" s="15"/>
      <c r="J395" s="2"/>
      <c r="K395" s="11">
        <v>386</v>
      </c>
      <c r="L395" s="12"/>
      <c r="M395" s="12"/>
      <c r="N395" s="13"/>
      <c r="O395" s="14">
        <f t="shared" ref="O395:O458" si="26">N395/10</f>
        <v>0</v>
      </c>
      <c r="P395" s="14">
        <f t="shared" ref="P395:P458" si="27">N395+O395</f>
        <v>0</v>
      </c>
      <c r="Q395" s="15"/>
      <c r="R395" s="15"/>
      <c r="S395" s="2"/>
    </row>
    <row r="396" spans="1:19" x14ac:dyDescent="0.4">
      <c r="A396" s="2"/>
      <c r="B396" s="11">
        <v>387</v>
      </c>
      <c r="C396" s="12"/>
      <c r="D396" s="12"/>
      <c r="E396" s="13"/>
      <c r="F396" s="14">
        <f t="shared" si="24"/>
        <v>0</v>
      </c>
      <c r="G396" s="14">
        <f t="shared" si="25"/>
        <v>0</v>
      </c>
      <c r="H396" s="15"/>
      <c r="I396" s="15"/>
      <c r="J396" s="2"/>
      <c r="K396" s="11">
        <v>387</v>
      </c>
      <c r="L396" s="12"/>
      <c r="M396" s="12"/>
      <c r="N396" s="13"/>
      <c r="O396" s="14">
        <f t="shared" si="26"/>
        <v>0</v>
      </c>
      <c r="P396" s="14">
        <f t="shared" si="27"/>
        <v>0</v>
      </c>
      <c r="Q396" s="15"/>
      <c r="R396" s="15"/>
      <c r="S396" s="2"/>
    </row>
    <row r="397" spans="1:19" x14ac:dyDescent="0.4">
      <c r="A397" s="2"/>
      <c r="B397" s="11">
        <v>388</v>
      </c>
      <c r="C397" s="12"/>
      <c r="D397" s="12"/>
      <c r="E397" s="13"/>
      <c r="F397" s="14">
        <f t="shared" si="24"/>
        <v>0</v>
      </c>
      <c r="G397" s="14">
        <f t="shared" si="25"/>
        <v>0</v>
      </c>
      <c r="H397" s="15"/>
      <c r="I397" s="15"/>
      <c r="J397" s="2"/>
      <c r="K397" s="11">
        <v>388</v>
      </c>
      <c r="L397" s="12"/>
      <c r="M397" s="12"/>
      <c r="N397" s="13"/>
      <c r="O397" s="14">
        <f t="shared" si="26"/>
        <v>0</v>
      </c>
      <c r="P397" s="14">
        <f t="shared" si="27"/>
        <v>0</v>
      </c>
      <c r="Q397" s="15"/>
      <c r="R397" s="15"/>
      <c r="S397" s="2"/>
    </row>
    <row r="398" spans="1:19" x14ac:dyDescent="0.4">
      <c r="A398" s="2"/>
      <c r="B398" s="11">
        <v>389</v>
      </c>
      <c r="C398" s="12"/>
      <c r="D398" s="12"/>
      <c r="E398" s="13"/>
      <c r="F398" s="14">
        <f t="shared" si="24"/>
        <v>0</v>
      </c>
      <c r="G398" s="14">
        <f t="shared" si="25"/>
        <v>0</v>
      </c>
      <c r="H398" s="15"/>
      <c r="I398" s="15"/>
      <c r="J398" s="2"/>
      <c r="K398" s="11">
        <v>389</v>
      </c>
      <c r="L398" s="12"/>
      <c r="M398" s="12"/>
      <c r="N398" s="13"/>
      <c r="O398" s="14">
        <f t="shared" si="26"/>
        <v>0</v>
      </c>
      <c r="P398" s="14">
        <f t="shared" si="27"/>
        <v>0</v>
      </c>
      <c r="Q398" s="15"/>
      <c r="R398" s="15"/>
      <c r="S398" s="2"/>
    </row>
    <row r="399" spans="1:19" x14ac:dyDescent="0.4">
      <c r="A399" s="2"/>
      <c r="B399" s="11">
        <v>390</v>
      </c>
      <c r="C399" s="12"/>
      <c r="D399" s="12"/>
      <c r="E399" s="13"/>
      <c r="F399" s="14">
        <f t="shared" si="24"/>
        <v>0</v>
      </c>
      <c r="G399" s="14">
        <f t="shared" si="25"/>
        <v>0</v>
      </c>
      <c r="H399" s="15"/>
      <c r="I399" s="15"/>
      <c r="J399" s="2"/>
      <c r="K399" s="11">
        <v>390</v>
      </c>
      <c r="L399" s="12"/>
      <c r="M399" s="12"/>
      <c r="N399" s="13"/>
      <c r="O399" s="14">
        <f t="shared" si="26"/>
        <v>0</v>
      </c>
      <c r="P399" s="14">
        <f t="shared" si="27"/>
        <v>0</v>
      </c>
      <c r="Q399" s="15"/>
      <c r="R399" s="15"/>
      <c r="S399" s="2"/>
    </row>
    <row r="400" spans="1:19" x14ac:dyDescent="0.4">
      <c r="A400" s="2"/>
      <c r="B400" s="11">
        <v>391</v>
      </c>
      <c r="C400" s="12"/>
      <c r="D400" s="12"/>
      <c r="E400" s="13"/>
      <c r="F400" s="14">
        <f t="shared" si="24"/>
        <v>0</v>
      </c>
      <c r="G400" s="14">
        <f t="shared" si="25"/>
        <v>0</v>
      </c>
      <c r="H400" s="15"/>
      <c r="I400" s="15"/>
      <c r="J400" s="2"/>
      <c r="K400" s="11">
        <v>391</v>
      </c>
      <c r="L400" s="12"/>
      <c r="M400" s="12"/>
      <c r="N400" s="13"/>
      <c r="O400" s="14">
        <f t="shared" si="26"/>
        <v>0</v>
      </c>
      <c r="P400" s="14">
        <f t="shared" si="27"/>
        <v>0</v>
      </c>
      <c r="Q400" s="15"/>
      <c r="R400" s="15"/>
      <c r="S400" s="2"/>
    </row>
    <row r="401" spans="1:19" x14ac:dyDescent="0.4">
      <c r="A401" s="2"/>
      <c r="B401" s="11">
        <v>392</v>
      </c>
      <c r="C401" s="12"/>
      <c r="D401" s="12"/>
      <c r="E401" s="13"/>
      <c r="F401" s="14">
        <f t="shared" si="24"/>
        <v>0</v>
      </c>
      <c r="G401" s="14">
        <f t="shared" si="25"/>
        <v>0</v>
      </c>
      <c r="H401" s="15"/>
      <c r="I401" s="15"/>
      <c r="J401" s="2"/>
      <c r="K401" s="11">
        <v>392</v>
      </c>
      <c r="L401" s="12"/>
      <c r="M401" s="12"/>
      <c r="N401" s="13"/>
      <c r="O401" s="14">
        <f t="shared" si="26"/>
        <v>0</v>
      </c>
      <c r="P401" s="14">
        <f t="shared" si="27"/>
        <v>0</v>
      </c>
      <c r="Q401" s="15"/>
      <c r="R401" s="15"/>
      <c r="S401" s="2"/>
    </row>
    <row r="402" spans="1:19" x14ac:dyDescent="0.4">
      <c r="A402" s="2"/>
      <c r="B402" s="11">
        <v>393</v>
      </c>
      <c r="C402" s="12"/>
      <c r="D402" s="12"/>
      <c r="E402" s="13"/>
      <c r="F402" s="14">
        <f t="shared" si="24"/>
        <v>0</v>
      </c>
      <c r="G402" s="14">
        <f t="shared" si="25"/>
        <v>0</v>
      </c>
      <c r="H402" s="15"/>
      <c r="I402" s="15"/>
      <c r="J402" s="2"/>
      <c r="K402" s="11">
        <v>393</v>
      </c>
      <c r="L402" s="12"/>
      <c r="M402" s="12"/>
      <c r="N402" s="13"/>
      <c r="O402" s="14">
        <f t="shared" si="26"/>
        <v>0</v>
      </c>
      <c r="P402" s="14">
        <f t="shared" si="27"/>
        <v>0</v>
      </c>
      <c r="Q402" s="15"/>
      <c r="R402" s="15"/>
      <c r="S402" s="2"/>
    </row>
    <row r="403" spans="1:19" x14ac:dyDescent="0.4">
      <c r="A403" s="2"/>
      <c r="B403" s="11">
        <v>394</v>
      </c>
      <c r="C403" s="12"/>
      <c r="D403" s="12"/>
      <c r="E403" s="13"/>
      <c r="F403" s="14">
        <f t="shared" si="24"/>
        <v>0</v>
      </c>
      <c r="G403" s="14">
        <f t="shared" si="25"/>
        <v>0</v>
      </c>
      <c r="H403" s="15"/>
      <c r="I403" s="15"/>
      <c r="J403" s="2"/>
      <c r="K403" s="11">
        <v>394</v>
      </c>
      <c r="L403" s="12"/>
      <c r="M403" s="12"/>
      <c r="N403" s="13"/>
      <c r="O403" s="14">
        <f t="shared" si="26"/>
        <v>0</v>
      </c>
      <c r="P403" s="14">
        <f t="shared" si="27"/>
        <v>0</v>
      </c>
      <c r="Q403" s="15"/>
      <c r="R403" s="15"/>
      <c r="S403" s="2"/>
    </row>
    <row r="404" spans="1:19" x14ac:dyDescent="0.4">
      <c r="A404" s="2"/>
      <c r="B404" s="11">
        <v>395</v>
      </c>
      <c r="C404" s="12"/>
      <c r="D404" s="12"/>
      <c r="E404" s="13"/>
      <c r="F404" s="14">
        <f t="shared" si="24"/>
        <v>0</v>
      </c>
      <c r="G404" s="14">
        <f t="shared" si="25"/>
        <v>0</v>
      </c>
      <c r="H404" s="15"/>
      <c r="I404" s="15"/>
      <c r="J404" s="2"/>
      <c r="K404" s="11">
        <v>395</v>
      </c>
      <c r="L404" s="12"/>
      <c r="M404" s="12"/>
      <c r="N404" s="13"/>
      <c r="O404" s="14">
        <f t="shared" si="26"/>
        <v>0</v>
      </c>
      <c r="P404" s="14">
        <f t="shared" si="27"/>
        <v>0</v>
      </c>
      <c r="Q404" s="15"/>
      <c r="R404" s="15"/>
      <c r="S404" s="2"/>
    </row>
    <row r="405" spans="1:19" x14ac:dyDescent="0.4">
      <c r="A405" s="2"/>
      <c r="B405" s="11">
        <v>396</v>
      </c>
      <c r="C405" s="12"/>
      <c r="D405" s="12"/>
      <c r="E405" s="13"/>
      <c r="F405" s="14">
        <f t="shared" si="24"/>
        <v>0</v>
      </c>
      <c r="G405" s="14">
        <f t="shared" si="25"/>
        <v>0</v>
      </c>
      <c r="H405" s="15"/>
      <c r="I405" s="15"/>
      <c r="J405" s="2"/>
      <c r="K405" s="11">
        <v>396</v>
      </c>
      <c r="L405" s="12"/>
      <c r="M405" s="12"/>
      <c r="N405" s="13"/>
      <c r="O405" s="14">
        <f t="shared" si="26"/>
        <v>0</v>
      </c>
      <c r="P405" s="14">
        <f t="shared" si="27"/>
        <v>0</v>
      </c>
      <c r="Q405" s="15"/>
      <c r="R405" s="15"/>
      <c r="S405" s="2"/>
    </row>
    <row r="406" spans="1:19" x14ac:dyDescent="0.4">
      <c r="A406" s="2"/>
      <c r="B406" s="11">
        <v>397</v>
      </c>
      <c r="C406" s="12"/>
      <c r="D406" s="12"/>
      <c r="E406" s="13"/>
      <c r="F406" s="14">
        <f t="shared" si="24"/>
        <v>0</v>
      </c>
      <c r="G406" s="14">
        <f t="shared" si="25"/>
        <v>0</v>
      </c>
      <c r="H406" s="15"/>
      <c r="I406" s="15"/>
      <c r="J406" s="2"/>
      <c r="K406" s="11">
        <v>397</v>
      </c>
      <c r="L406" s="12"/>
      <c r="M406" s="12"/>
      <c r="N406" s="13"/>
      <c r="O406" s="14">
        <f t="shared" si="26"/>
        <v>0</v>
      </c>
      <c r="P406" s="14">
        <f t="shared" si="27"/>
        <v>0</v>
      </c>
      <c r="Q406" s="15"/>
      <c r="R406" s="15"/>
      <c r="S406" s="2"/>
    </row>
    <row r="407" spans="1:19" x14ac:dyDescent="0.4">
      <c r="A407" s="2"/>
      <c r="B407" s="11">
        <v>398</v>
      </c>
      <c r="C407" s="12"/>
      <c r="D407" s="12"/>
      <c r="E407" s="13"/>
      <c r="F407" s="14">
        <f t="shared" si="24"/>
        <v>0</v>
      </c>
      <c r="G407" s="14">
        <f t="shared" si="25"/>
        <v>0</v>
      </c>
      <c r="H407" s="15"/>
      <c r="I407" s="15"/>
      <c r="J407" s="2"/>
      <c r="K407" s="11">
        <v>398</v>
      </c>
      <c r="L407" s="12"/>
      <c r="M407" s="12"/>
      <c r="N407" s="13"/>
      <c r="O407" s="14">
        <f t="shared" si="26"/>
        <v>0</v>
      </c>
      <c r="P407" s="14">
        <f t="shared" si="27"/>
        <v>0</v>
      </c>
      <c r="Q407" s="15"/>
      <c r="R407" s="15"/>
      <c r="S407" s="2"/>
    </row>
    <row r="408" spans="1:19" x14ac:dyDescent="0.4">
      <c r="A408" s="2"/>
      <c r="B408" s="11">
        <v>399</v>
      </c>
      <c r="C408" s="12"/>
      <c r="D408" s="12"/>
      <c r="E408" s="13"/>
      <c r="F408" s="14">
        <f t="shared" si="24"/>
        <v>0</v>
      </c>
      <c r="G408" s="14">
        <f t="shared" si="25"/>
        <v>0</v>
      </c>
      <c r="H408" s="15"/>
      <c r="I408" s="15"/>
      <c r="J408" s="2"/>
      <c r="K408" s="11">
        <v>399</v>
      </c>
      <c r="L408" s="12"/>
      <c r="M408" s="12"/>
      <c r="N408" s="13"/>
      <c r="O408" s="14">
        <f t="shared" si="26"/>
        <v>0</v>
      </c>
      <c r="P408" s="14">
        <f t="shared" si="27"/>
        <v>0</v>
      </c>
      <c r="Q408" s="15"/>
      <c r="R408" s="15"/>
      <c r="S408" s="2"/>
    </row>
    <row r="409" spans="1:19" x14ac:dyDescent="0.4">
      <c r="A409" s="2"/>
      <c r="B409" s="11">
        <v>400</v>
      </c>
      <c r="C409" s="12"/>
      <c r="D409" s="12"/>
      <c r="E409" s="13"/>
      <c r="F409" s="14">
        <f t="shared" si="24"/>
        <v>0</v>
      </c>
      <c r="G409" s="14">
        <f t="shared" si="25"/>
        <v>0</v>
      </c>
      <c r="H409" s="15"/>
      <c r="I409" s="15"/>
      <c r="J409" s="2"/>
      <c r="K409" s="11">
        <v>400</v>
      </c>
      <c r="L409" s="12"/>
      <c r="M409" s="12"/>
      <c r="N409" s="13"/>
      <c r="O409" s="14">
        <f t="shared" si="26"/>
        <v>0</v>
      </c>
      <c r="P409" s="14">
        <f t="shared" si="27"/>
        <v>0</v>
      </c>
      <c r="Q409" s="15"/>
      <c r="R409" s="15"/>
      <c r="S409" s="2"/>
    </row>
    <row r="410" spans="1:19" x14ac:dyDescent="0.4">
      <c r="A410" s="2"/>
      <c r="B410" s="11">
        <v>401</v>
      </c>
      <c r="C410" s="12"/>
      <c r="D410" s="12"/>
      <c r="E410" s="13"/>
      <c r="F410" s="14">
        <f t="shared" si="24"/>
        <v>0</v>
      </c>
      <c r="G410" s="14">
        <f t="shared" si="25"/>
        <v>0</v>
      </c>
      <c r="H410" s="15"/>
      <c r="I410" s="15"/>
      <c r="J410" s="2"/>
      <c r="K410" s="11">
        <v>401</v>
      </c>
      <c r="L410" s="12"/>
      <c r="M410" s="12"/>
      <c r="N410" s="13"/>
      <c r="O410" s="14">
        <f t="shared" si="26"/>
        <v>0</v>
      </c>
      <c r="P410" s="14">
        <f t="shared" si="27"/>
        <v>0</v>
      </c>
      <c r="Q410" s="15"/>
      <c r="R410" s="15"/>
      <c r="S410" s="2"/>
    </row>
    <row r="411" spans="1:19" x14ac:dyDescent="0.4">
      <c r="A411" s="2"/>
      <c r="B411" s="11">
        <v>402</v>
      </c>
      <c r="C411" s="12"/>
      <c r="D411" s="12"/>
      <c r="E411" s="13"/>
      <c r="F411" s="14">
        <f t="shared" si="24"/>
        <v>0</v>
      </c>
      <c r="G411" s="14">
        <f t="shared" si="25"/>
        <v>0</v>
      </c>
      <c r="H411" s="15"/>
      <c r="I411" s="15"/>
      <c r="J411" s="2"/>
      <c r="K411" s="11">
        <v>402</v>
      </c>
      <c r="L411" s="12"/>
      <c r="M411" s="12"/>
      <c r="N411" s="13"/>
      <c r="O411" s="14">
        <f t="shared" si="26"/>
        <v>0</v>
      </c>
      <c r="P411" s="14">
        <f t="shared" si="27"/>
        <v>0</v>
      </c>
      <c r="Q411" s="15"/>
      <c r="R411" s="15"/>
      <c r="S411" s="2"/>
    </row>
    <row r="412" spans="1:19" x14ac:dyDescent="0.4">
      <c r="A412" s="2"/>
      <c r="B412" s="11">
        <v>403</v>
      </c>
      <c r="C412" s="12"/>
      <c r="D412" s="12"/>
      <c r="E412" s="13"/>
      <c r="F412" s="14">
        <f t="shared" si="24"/>
        <v>0</v>
      </c>
      <c r="G412" s="14">
        <f t="shared" si="25"/>
        <v>0</v>
      </c>
      <c r="H412" s="15"/>
      <c r="I412" s="15"/>
      <c r="J412" s="2"/>
      <c r="K412" s="11">
        <v>403</v>
      </c>
      <c r="L412" s="12"/>
      <c r="M412" s="12"/>
      <c r="N412" s="13"/>
      <c r="O412" s="14">
        <f t="shared" si="26"/>
        <v>0</v>
      </c>
      <c r="P412" s="14">
        <f t="shared" si="27"/>
        <v>0</v>
      </c>
      <c r="Q412" s="15"/>
      <c r="R412" s="15"/>
      <c r="S412" s="2"/>
    </row>
    <row r="413" spans="1:19" x14ac:dyDescent="0.4">
      <c r="A413" s="2"/>
      <c r="B413" s="11">
        <v>404</v>
      </c>
      <c r="C413" s="12"/>
      <c r="D413" s="12"/>
      <c r="E413" s="13"/>
      <c r="F413" s="14">
        <f t="shared" si="24"/>
        <v>0</v>
      </c>
      <c r="G413" s="14">
        <f t="shared" si="25"/>
        <v>0</v>
      </c>
      <c r="H413" s="15"/>
      <c r="I413" s="15"/>
      <c r="J413" s="2"/>
      <c r="K413" s="11">
        <v>404</v>
      </c>
      <c r="L413" s="12"/>
      <c r="M413" s="12"/>
      <c r="N413" s="13"/>
      <c r="O413" s="14">
        <f t="shared" si="26"/>
        <v>0</v>
      </c>
      <c r="P413" s="14">
        <f t="shared" si="27"/>
        <v>0</v>
      </c>
      <c r="Q413" s="15"/>
      <c r="R413" s="15"/>
      <c r="S413" s="2"/>
    </row>
    <row r="414" spans="1:19" x14ac:dyDescent="0.4">
      <c r="A414" s="2"/>
      <c r="B414" s="11">
        <v>405</v>
      </c>
      <c r="C414" s="12"/>
      <c r="D414" s="12"/>
      <c r="E414" s="13"/>
      <c r="F414" s="14">
        <f t="shared" si="24"/>
        <v>0</v>
      </c>
      <c r="G414" s="14">
        <f t="shared" si="25"/>
        <v>0</v>
      </c>
      <c r="H414" s="15"/>
      <c r="I414" s="15"/>
      <c r="J414" s="2"/>
      <c r="K414" s="11">
        <v>405</v>
      </c>
      <c r="L414" s="12"/>
      <c r="M414" s="12"/>
      <c r="N414" s="13"/>
      <c r="O414" s="14">
        <f t="shared" si="26"/>
        <v>0</v>
      </c>
      <c r="P414" s="14">
        <f t="shared" si="27"/>
        <v>0</v>
      </c>
      <c r="Q414" s="15"/>
      <c r="R414" s="15"/>
      <c r="S414" s="2"/>
    </row>
    <row r="415" spans="1:19" x14ac:dyDescent="0.4">
      <c r="A415" s="2"/>
      <c r="B415" s="11">
        <v>406</v>
      </c>
      <c r="C415" s="12"/>
      <c r="D415" s="12"/>
      <c r="E415" s="13"/>
      <c r="F415" s="14">
        <f t="shared" si="24"/>
        <v>0</v>
      </c>
      <c r="G415" s="14">
        <f t="shared" si="25"/>
        <v>0</v>
      </c>
      <c r="H415" s="15"/>
      <c r="I415" s="15"/>
      <c r="J415" s="2"/>
      <c r="K415" s="11">
        <v>406</v>
      </c>
      <c r="L415" s="12"/>
      <c r="M415" s="12"/>
      <c r="N415" s="13"/>
      <c r="O415" s="14">
        <f t="shared" si="26"/>
        <v>0</v>
      </c>
      <c r="P415" s="14">
        <f t="shared" si="27"/>
        <v>0</v>
      </c>
      <c r="Q415" s="15"/>
      <c r="R415" s="15"/>
      <c r="S415" s="2"/>
    </row>
    <row r="416" spans="1:19" x14ac:dyDescent="0.4">
      <c r="A416" s="2"/>
      <c r="B416" s="11">
        <v>407</v>
      </c>
      <c r="C416" s="12"/>
      <c r="D416" s="12"/>
      <c r="E416" s="13"/>
      <c r="F416" s="14">
        <f t="shared" si="24"/>
        <v>0</v>
      </c>
      <c r="G416" s="14">
        <f t="shared" si="25"/>
        <v>0</v>
      </c>
      <c r="H416" s="15"/>
      <c r="I416" s="15"/>
      <c r="J416" s="2"/>
      <c r="K416" s="11">
        <v>407</v>
      </c>
      <c r="L416" s="12"/>
      <c r="M416" s="12"/>
      <c r="N416" s="13"/>
      <c r="O416" s="14">
        <f t="shared" si="26"/>
        <v>0</v>
      </c>
      <c r="P416" s="14">
        <f t="shared" si="27"/>
        <v>0</v>
      </c>
      <c r="Q416" s="15"/>
      <c r="R416" s="15"/>
      <c r="S416" s="2"/>
    </row>
    <row r="417" spans="1:19" x14ac:dyDescent="0.4">
      <c r="A417" s="2"/>
      <c r="B417" s="11">
        <v>408</v>
      </c>
      <c r="C417" s="12"/>
      <c r="D417" s="12"/>
      <c r="E417" s="13"/>
      <c r="F417" s="14">
        <f t="shared" si="24"/>
        <v>0</v>
      </c>
      <c r="G417" s="14">
        <f t="shared" si="25"/>
        <v>0</v>
      </c>
      <c r="H417" s="15"/>
      <c r="I417" s="15"/>
      <c r="J417" s="2"/>
      <c r="K417" s="11">
        <v>408</v>
      </c>
      <c r="L417" s="12"/>
      <c r="M417" s="12"/>
      <c r="N417" s="13"/>
      <c r="O417" s="14">
        <f t="shared" si="26"/>
        <v>0</v>
      </c>
      <c r="P417" s="14">
        <f t="shared" si="27"/>
        <v>0</v>
      </c>
      <c r="Q417" s="15"/>
      <c r="R417" s="15"/>
      <c r="S417" s="2"/>
    </row>
    <row r="418" spans="1:19" x14ac:dyDescent="0.4">
      <c r="A418" s="2"/>
      <c r="B418" s="11">
        <v>409</v>
      </c>
      <c r="C418" s="12"/>
      <c r="D418" s="12"/>
      <c r="E418" s="13"/>
      <c r="F418" s="14">
        <f t="shared" si="24"/>
        <v>0</v>
      </c>
      <c r="G418" s="14">
        <f t="shared" si="25"/>
        <v>0</v>
      </c>
      <c r="H418" s="15"/>
      <c r="I418" s="15"/>
      <c r="J418" s="2"/>
      <c r="K418" s="11">
        <v>409</v>
      </c>
      <c r="L418" s="12"/>
      <c r="M418" s="12"/>
      <c r="N418" s="13"/>
      <c r="O418" s="14">
        <f t="shared" si="26"/>
        <v>0</v>
      </c>
      <c r="P418" s="14">
        <f t="shared" si="27"/>
        <v>0</v>
      </c>
      <c r="Q418" s="15"/>
      <c r="R418" s="15"/>
      <c r="S418" s="2"/>
    </row>
    <row r="419" spans="1:19" x14ac:dyDescent="0.4">
      <c r="A419" s="2"/>
      <c r="B419" s="11">
        <v>410</v>
      </c>
      <c r="C419" s="12"/>
      <c r="D419" s="12"/>
      <c r="E419" s="13"/>
      <c r="F419" s="14">
        <f t="shared" si="24"/>
        <v>0</v>
      </c>
      <c r="G419" s="14">
        <f t="shared" si="25"/>
        <v>0</v>
      </c>
      <c r="H419" s="15"/>
      <c r="I419" s="15"/>
      <c r="J419" s="2"/>
      <c r="K419" s="11">
        <v>410</v>
      </c>
      <c r="L419" s="12"/>
      <c r="M419" s="12"/>
      <c r="N419" s="13"/>
      <c r="O419" s="14">
        <f t="shared" si="26"/>
        <v>0</v>
      </c>
      <c r="P419" s="14">
        <f t="shared" si="27"/>
        <v>0</v>
      </c>
      <c r="Q419" s="15"/>
      <c r="R419" s="15"/>
      <c r="S419" s="2"/>
    </row>
    <row r="420" spans="1:19" x14ac:dyDescent="0.4">
      <c r="A420" s="2"/>
      <c r="B420" s="11">
        <v>411</v>
      </c>
      <c r="C420" s="12"/>
      <c r="D420" s="12"/>
      <c r="E420" s="13"/>
      <c r="F420" s="14">
        <f t="shared" si="24"/>
        <v>0</v>
      </c>
      <c r="G420" s="14">
        <f t="shared" si="25"/>
        <v>0</v>
      </c>
      <c r="H420" s="15"/>
      <c r="I420" s="15"/>
      <c r="J420" s="2"/>
      <c r="K420" s="11">
        <v>411</v>
      </c>
      <c r="L420" s="12"/>
      <c r="M420" s="12"/>
      <c r="N420" s="13"/>
      <c r="O420" s="14">
        <f t="shared" si="26"/>
        <v>0</v>
      </c>
      <c r="P420" s="14">
        <f t="shared" si="27"/>
        <v>0</v>
      </c>
      <c r="Q420" s="15"/>
      <c r="R420" s="15"/>
      <c r="S420" s="2"/>
    </row>
    <row r="421" spans="1:19" x14ac:dyDescent="0.4">
      <c r="A421" s="2"/>
      <c r="B421" s="11">
        <v>412</v>
      </c>
      <c r="C421" s="12"/>
      <c r="D421" s="12"/>
      <c r="E421" s="13"/>
      <c r="F421" s="14">
        <f t="shared" si="24"/>
        <v>0</v>
      </c>
      <c r="G421" s="14">
        <f t="shared" si="25"/>
        <v>0</v>
      </c>
      <c r="H421" s="15"/>
      <c r="I421" s="15"/>
      <c r="J421" s="2"/>
      <c r="K421" s="11">
        <v>412</v>
      </c>
      <c r="L421" s="12"/>
      <c r="M421" s="12"/>
      <c r="N421" s="13"/>
      <c r="O421" s="14">
        <f t="shared" si="26"/>
        <v>0</v>
      </c>
      <c r="P421" s="14">
        <f t="shared" si="27"/>
        <v>0</v>
      </c>
      <c r="Q421" s="15"/>
      <c r="R421" s="15"/>
      <c r="S421" s="2"/>
    </row>
    <row r="422" spans="1:19" x14ac:dyDescent="0.4">
      <c r="A422" s="2"/>
      <c r="B422" s="11">
        <v>413</v>
      </c>
      <c r="C422" s="12"/>
      <c r="D422" s="12"/>
      <c r="E422" s="13"/>
      <c r="F422" s="14">
        <f t="shared" si="24"/>
        <v>0</v>
      </c>
      <c r="G422" s="14">
        <f t="shared" si="25"/>
        <v>0</v>
      </c>
      <c r="H422" s="15"/>
      <c r="I422" s="15"/>
      <c r="J422" s="2"/>
      <c r="K422" s="11">
        <v>413</v>
      </c>
      <c r="L422" s="12"/>
      <c r="M422" s="12"/>
      <c r="N422" s="13"/>
      <c r="O422" s="14">
        <f t="shared" si="26"/>
        <v>0</v>
      </c>
      <c r="P422" s="14">
        <f t="shared" si="27"/>
        <v>0</v>
      </c>
      <c r="Q422" s="15"/>
      <c r="R422" s="15"/>
      <c r="S422" s="2"/>
    </row>
    <row r="423" spans="1:19" x14ac:dyDescent="0.4">
      <c r="A423" s="2"/>
      <c r="B423" s="11">
        <v>414</v>
      </c>
      <c r="C423" s="12"/>
      <c r="D423" s="12"/>
      <c r="E423" s="13"/>
      <c r="F423" s="14">
        <f t="shared" si="24"/>
        <v>0</v>
      </c>
      <c r="G423" s="14">
        <f t="shared" si="25"/>
        <v>0</v>
      </c>
      <c r="H423" s="15"/>
      <c r="I423" s="15"/>
      <c r="J423" s="2"/>
      <c r="K423" s="11">
        <v>414</v>
      </c>
      <c r="L423" s="12"/>
      <c r="M423" s="12"/>
      <c r="N423" s="13"/>
      <c r="O423" s="14">
        <f t="shared" si="26"/>
        <v>0</v>
      </c>
      <c r="P423" s="14">
        <f t="shared" si="27"/>
        <v>0</v>
      </c>
      <c r="Q423" s="15"/>
      <c r="R423" s="15"/>
      <c r="S423" s="2"/>
    </row>
    <row r="424" spans="1:19" x14ac:dyDescent="0.4">
      <c r="A424" s="2"/>
      <c r="B424" s="11">
        <v>415</v>
      </c>
      <c r="C424" s="12"/>
      <c r="D424" s="12"/>
      <c r="E424" s="13"/>
      <c r="F424" s="14">
        <f t="shared" si="24"/>
        <v>0</v>
      </c>
      <c r="G424" s="14">
        <f t="shared" si="25"/>
        <v>0</v>
      </c>
      <c r="H424" s="15"/>
      <c r="I424" s="15"/>
      <c r="J424" s="2"/>
      <c r="K424" s="11">
        <v>415</v>
      </c>
      <c r="L424" s="12"/>
      <c r="M424" s="12"/>
      <c r="N424" s="13"/>
      <c r="O424" s="14">
        <f t="shared" si="26"/>
        <v>0</v>
      </c>
      <c r="P424" s="14">
        <f t="shared" si="27"/>
        <v>0</v>
      </c>
      <c r="Q424" s="15"/>
      <c r="R424" s="15"/>
      <c r="S424" s="2"/>
    </row>
    <row r="425" spans="1:19" x14ac:dyDescent="0.4">
      <c r="A425" s="2"/>
      <c r="B425" s="11">
        <v>416</v>
      </c>
      <c r="C425" s="12"/>
      <c r="D425" s="12"/>
      <c r="E425" s="13"/>
      <c r="F425" s="14">
        <f t="shared" si="24"/>
        <v>0</v>
      </c>
      <c r="G425" s="14">
        <f t="shared" si="25"/>
        <v>0</v>
      </c>
      <c r="H425" s="15"/>
      <c r="I425" s="15"/>
      <c r="J425" s="2"/>
      <c r="K425" s="11">
        <v>416</v>
      </c>
      <c r="L425" s="12"/>
      <c r="M425" s="12"/>
      <c r="N425" s="13"/>
      <c r="O425" s="14">
        <f t="shared" si="26"/>
        <v>0</v>
      </c>
      <c r="P425" s="14">
        <f t="shared" si="27"/>
        <v>0</v>
      </c>
      <c r="Q425" s="15"/>
      <c r="R425" s="15"/>
      <c r="S425" s="2"/>
    </row>
    <row r="426" spans="1:19" x14ac:dyDescent="0.4">
      <c r="A426" s="2"/>
      <c r="B426" s="11">
        <v>417</v>
      </c>
      <c r="C426" s="12"/>
      <c r="D426" s="12"/>
      <c r="E426" s="13"/>
      <c r="F426" s="14">
        <f t="shared" si="24"/>
        <v>0</v>
      </c>
      <c r="G426" s="14">
        <f t="shared" si="25"/>
        <v>0</v>
      </c>
      <c r="H426" s="15"/>
      <c r="I426" s="15"/>
      <c r="J426" s="2"/>
      <c r="K426" s="11">
        <v>417</v>
      </c>
      <c r="L426" s="12"/>
      <c r="M426" s="12"/>
      <c r="N426" s="13"/>
      <c r="O426" s="14">
        <f t="shared" si="26"/>
        <v>0</v>
      </c>
      <c r="P426" s="14">
        <f t="shared" si="27"/>
        <v>0</v>
      </c>
      <c r="Q426" s="15"/>
      <c r="R426" s="15"/>
      <c r="S426" s="2"/>
    </row>
    <row r="427" spans="1:19" x14ac:dyDescent="0.4">
      <c r="A427" s="2"/>
      <c r="B427" s="11">
        <v>418</v>
      </c>
      <c r="C427" s="12"/>
      <c r="D427" s="12"/>
      <c r="E427" s="13"/>
      <c r="F427" s="14">
        <f t="shared" si="24"/>
        <v>0</v>
      </c>
      <c r="G427" s="14">
        <f t="shared" si="25"/>
        <v>0</v>
      </c>
      <c r="H427" s="15"/>
      <c r="I427" s="15"/>
      <c r="J427" s="2"/>
      <c r="K427" s="11">
        <v>418</v>
      </c>
      <c r="L427" s="12"/>
      <c r="M427" s="12"/>
      <c r="N427" s="13"/>
      <c r="O427" s="14">
        <f t="shared" si="26"/>
        <v>0</v>
      </c>
      <c r="P427" s="14">
        <f t="shared" si="27"/>
        <v>0</v>
      </c>
      <c r="Q427" s="15"/>
      <c r="R427" s="15"/>
      <c r="S427" s="2"/>
    </row>
    <row r="428" spans="1:19" x14ac:dyDescent="0.4">
      <c r="A428" s="2"/>
      <c r="B428" s="11">
        <v>419</v>
      </c>
      <c r="C428" s="12"/>
      <c r="D428" s="12"/>
      <c r="E428" s="13"/>
      <c r="F428" s="14">
        <f t="shared" si="24"/>
        <v>0</v>
      </c>
      <c r="G428" s="14">
        <f t="shared" si="25"/>
        <v>0</v>
      </c>
      <c r="H428" s="15"/>
      <c r="I428" s="15"/>
      <c r="J428" s="2"/>
      <c r="K428" s="11">
        <v>419</v>
      </c>
      <c r="L428" s="12"/>
      <c r="M428" s="12"/>
      <c r="N428" s="13"/>
      <c r="O428" s="14">
        <f t="shared" si="26"/>
        <v>0</v>
      </c>
      <c r="P428" s="14">
        <f t="shared" si="27"/>
        <v>0</v>
      </c>
      <c r="Q428" s="15"/>
      <c r="R428" s="15"/>
      <c r="S428" s="2"/>
    </row>
    <row r="429" spans="1:19" x14ac:dyDescent="0.4">
      <c r="A429" s="2"/>
      <c r="B429" s="11">
        <v>420</v>
      </c>
      <c r="C429" s="12"/>
      <c r="D429" s="12"/>
      <c r="E429" s="13"/>
      <c r="F429" s="14">
        <f t="shared" si="24"/>
        <v>0</v>
      </c>
      <c r="G429" s="14">
        <f t="shared" si="25"/>
        <v>0</v>
      </c>
      <c r="H429" s="15"/>
      <c r="I429" s="15"/>
      <c r="J429" s="2"/>
      <c r="K429" s="11">
        <v>420</v>
      </c>
      <c r="L429" s="12"/>
      <c r="M429" s="12"/>
      <c r="N429" s="13"/>
      <c r="O429" s="14">
        <f t="shared" si="26"/>
        <v>0</v>
      </c>
      <c r="P429" s="14">
        <f t="shared" si="27"/>
        <v>0</v>
      </c>
      <c r="Q429" s="15"/>
      <c r="R429" s="15"/>
      <c r="S429" s="2"/>
    </row>
    <row r="430" spans="1:19" x14ac:dyDescent="0.4">
      <c r="A430" s="2"/>
      <c r="B430" s="11">
        <v>421</v>
      </c>
      <c r="C430" s="12"/>
      <c r="D430" s="12"/>
      <c r="E430" s="13"/>
      <c r="F430" s="14">
        <f t="shared" si="24"/>
        <v>0</v>
      </c>
      <c r="G430" s="14">
        <f t="shared" si="25"/>
        <v>0</v>
      </c>
      <c r="H430" s="15"/>
      <c r="I430" s="15"/>
      <c r="J430" s="2"/>
      <c r="K430" s="11">
        <v>421</v>
      </c>
      <c r="L430" s="12"/>
      <c r="M430" s="12"/>
      <c r="N430" s="13"/>
      <c r="O430" s="14">
        <f t="shared" si="26"/>
        <v>0</v>
      </c>
      <c r="P430" s="14">
        <f t="shared" si="27"/>
        <v>0</v>
      </c>
      <c r="Q430" s="15"/>
      <c r="R430" s="15"/>
      <c r="S430" s="2"/>
    </row>
    <row r="431" spans="1:19" x14ac:dyDescent="0.4">
      <c r="A431" s="2"/>
      <c r="B431" s="11">
        <v>422</v>
      </c>
      <c r="C431" s="12"/>
      <c r="D431" s="12"/>
      <c r="E431" s="13"/>
      <c r="F431" s="14">
        <f t="shared" si="24"/>
        <v>0</v>
      </c>
      <c r="G431" s="14">
        <f t="shared" si="25"/>
        <v>0</v>
      </c>
      <c r="H431" s="15"/>
      <c r="I431" s="15"/>
      <c r="J431" s="2"/>
      <c r="K431" s="11">
        <v>422</v>
      </c>
      <c r="L431" s="12"/>
      <c r="M431" s="12"/>
      <c r="N431" s="13"/>
      <c r="O431" s="14">
        <f t="shared" si="26"/>
        <v>0</v>
      </c>
      <c r="P431" s="14">
        <f t="shared" si="27"/>
        <v>0</v>
      </c>
      <c r="Q431" s="15"/>
      <c r="R431" s="15"/>
      <c r="S431" s="2"/>
    </row>
    <row r="432" spans="1:19" x14ac:dyDescent="0.4">
      <c r="A432" s="2"/>
      <c r="B432" s="11">
        <v>423</v>
      </c>
      <c r="C432" s="12"/>
      <c r="D432" s="12"/>
      <c r="E432" s="13"/>
      <c r="F432" s="14">
        <f t="shared" si="24"/>
        <v>0</v>
      </c>
      <c r="G432" s="14">
        <f t="shared" si="25"/>
        <v>0</v>
      </c>
      <c r="H432" s="15"/>
      <c r="I432" s="15"/>
      <c r="J432" s="2"/>
      <c r="K432" s="11">
        <v>423</v>
      </c>
      <c r="L432" s="12"/>
      <c r="M432" s="12"/>
      <c r="N432" s="13"/>
      <c r="O432" s="14">
        <f t="shared" si="26"/>
        <v>0</v>
      </c>
      <c r="P432" s="14">
        <f t="shared" si="27"/>
        <v>0</v>
      </c>
      <c r="Q432" s="15"/>
      <c r="R432" s="15"/>
      <c r="S432" s="2"/>
    </row>
    <row r="433" spans="1:19" x14ac:dyDescent="0.4">
      <c r="A433" s="2"/>
      <c r="B433" s="11">
        <v>424</v>
      </c>
      <c r="C433" s="12"/>
      <c r="D433" s="12"/>
      <c r="E433" s="13"/>
      <c r="F433" s="14">
        <f t="shared" si="24"/>
        <v>0</v>
      </c>
      <c r="G433" s="14">
        <f t="shared" si="25"/>
        <v>0</v>
      </c>
      <c r="H433" s="15"/>
      <c r="I433" s="15"/>
      <c r="J433" s="2"/>
      <c r="K433" s="11">
        <v>424</v>
      </c>
      <c r="L433" s="12"/>
      <c r="M433" s="12"/>
      <c r="N433" s="13"/>
      <c r="O433" s="14">
        <f t="shared" si="26"/>
        <v>0</v>
      </c>
      <c r="P433" s="14">
        <f t="shared" si="27"/>
        <v>0</v>
      </c>
      <c r="Q433" s="15"/>
      <c r="R433" s="15"/>
      <c r="S433" s="2"/>
    </row>
    <row r="434" spans="1:19" x14ac:dyDescent="0.4">
      <c r="A434" s="2"/>
      <c r="B434" s="11">
        <v>425</v>
      </c>
      <c r="C434" s="12"/>
      <c r="D434" s="12"/>
      <c r="E434" s="13"/>
      <c r="F434" s="14">
        <f t="shared" si="24"/>
        <v>0</v>
      </c>
      <c r="G434" s="14">
        <f t="shared" si="25"/>
        <v>0</v>
      </c>
      <c r="H434" s="15"/>
      <c r="I434" s="15"/>
      <c r="J434" s="2"/>
      <c r="K434" s="11">
        <v>425</v>
      </c>
      <c r="L434" s="12"/>
      <c r="M434" s="12"/>
      <c r="N434" s="13"/>
      <c r="O434" s="14">
        <f t="shared" si="26"/>
        <v>0</v>
      </c>
      <c r="P434" s="14">
        <f t="shared" si="27"/>
        <v>0</v>
      </c>
      <c r="Q434" s="15"/>
      <c r="R434" s="15"/>
      <c r="S434" s="2"/>
    </row>
    <row r="435" spans="1:19" x14ac:dyDescent="0.4">
      <c r="A435" s="2"/>
      <c r="B435" s="11">
        <v>426</v>
      </c>
      <c r="C435" s="12"/>
      <c r="D435" s="12"/>
      <c r="E435" s="13"/>
      <c r="F435" s="14">
        <f t="shared" si="24"/>
        <v>0</v>
      </c>
      <c r="G435" s="14">
        <f t="shared" si="25"/>
        <v>0</v>
      </c>
      <c r="H435" s="15"/>
      <c r="I435" s="15"/>
      <c r="J435" s="2"/>
      <c r="K435" s="11">
        <v>426</v>
      </c>
      <c r="L435" s="12"/>
      <c r="M435" s="12"/>
      <c r="N435" s="13"/>
      <c r="O435" s="14">
        <f t="shared" si="26"/>
        <v>0</v>
      </c>
      <c r="P435" s="14">
        <f t="shared" si="27"/>
        <v>0</v>
      </c>
      <c r="Q435" s="15"/>
      <c r="R435" s="15"/>
      <c r="S435" s="2"/>
    </row>
    <row r="436" spans="1:19" x14ac:dyDescent="0.4">
      <c r="A436" s="2"/>
      <c r="B436" s="11">
        <v>427</v>
      </c>
      <c r="C436" s="12"/>
      <c r="D436" s="12"/>
      <c r="E436" s="13"/>
      <c r="F436" s="14">
        <f t="shared" si="24"/>
        <v>0</v>
      </c>
      <c r="G436" s="14">
        <f t="shared" si="25"/>
        <v>0</v>
      </c>
      <c r="H436" s="15"/>
      <c r="I436" s="15"/>
      <c r="J436" s="2"/>
      <c r="K436" s="11">
        <v>427</v>
      </c>
      <c r="L436" s="12"/>
      <c r="M436" s="12"/>
      <c r="N436" s="13"/>
      <c r="O436" s="14">
        <f t="shared" si="26"/>
        <v>0</v>
      </c>
      <c r="P436" s="14">
        <f t="shared" si="27"/>
        <v>0</v>
      </c>
      <c r="Q436" s="15"/>
      <c r="R436" s="15"/>
      <c r="S436" s="2"/>
    </row>
    <row r="437" spans="1:19" x14ac:dyDescent="0.4">
      <c r="A437" s="2"/>
      <c r="B437" s="11">
        <v>428</v>
      </c>
      <c r="C437" s="12"/>
      <c r="D437" s="12"/>
      <c r="E437" s="13"/>
      <c r="F437" s="14">
        <f t="shared" si="24"/>
        <v>0</v>
      </c>
      <c r="G437" s="14">
        <f t="shared" si="25"/>
        <v>0</v>
      </c>
      <c r="H437" s="15"/>
      <c r="I437" s="15"/>
      <c r="J437" s="2"/>
      <c r="K437" s="11">
        <v>428</v>
      </c>
      <c r="L437" s="12"/>
      <c r="M437" s="12"/>
      <c r="N437" s="13"/>
      <c r="O437" s="14">
        <f t="shared" si="26"/>
        <v>0</v>
      </c>
      <c r="P437" s="14">
        <f t="shared" si="27"/>
        <v>0</v>
      </c>
      <c r="Q437" s="15"/>
      <c r="R437" s="15"/>
      <c r="S437" s="2"/>
    </row>
    <row r="438" spans="1:19" x14ac:dyDescent="0.4">
      <c r="A438" s="2"/>
      <c r="B438" s="11">
        <v>429</v>
      </c>
      <c r="C438" s="12"/>
      <c r="D438" s="12"/>
      <c r="E438" s="13"/>
      <c r="F438" s="14">
        <f t="shared" si="24"/>
        <v>0</v>
      </c>
      <c r="G438" s="14">
        <f t="shared" si="25"/>
        <v>0</v>
      </c>
      <c r="H438" s="15"/>
      <c r="I438" s="15"/>
      <c r="J438" s="2"/>
      <c r="K438" s="11">
        <v>429</v>
      </c>
      <c r="L438" s="12"/>
      <c r="M438" s="12"/>
      <c r="N438" s="13"/>
      <c r="O438" s="14">
        <f t="shared" si="26"/>
        <v>0</v>
      </c>
      <c r="P438" s="14">
        <f t="shared" si="27"/>
        <v>0</v>
      </c>
      <c r="Q438" s="15"/>
      <c r="R438" s="15"/>
      <c r="S438" s="2"/>
    </row>
    <row r="439" spans="1:19" x14ac:dyDescent="0.4">
      <c r="A439" s="2"/>
      <c r="B439" s="11">
        <v>430</v>
      </c>
      <c r="C439" s="12"/>
      <c r="D439" s="12"/>
      <c r="E439" s="13"/>
      <c r="F439" s="14">
        <f t="shared" si="24"/>
        <v>0</v>
      </c>
      <c r="G439" s="14">
        <f t="shared" si="25"/>
        <v>0</v>
      </c>
      <c r="H439" s="15"/>
      <c r="I439" s="15"/>
      <c r="J439" s="2"/>
      <c r="K439" s="11">
        <v>430</v>
      </c>
      <c r="L439" s="12"/>
      <c r="M439" s="12"/>
      <c r="N439" s="13"/>
      <c r="O439" s="14">
        <f t="shared" si="26"/>
        <v>0</v>
      </c>
      <c r="P439" s="14">
        <f t="shared" si="27"/>
        <v>0</v>
      </c>
      <c r="Q439" s="15"/>
      <c r="R439" s="15"/>
      <c r="S439" s="2"/>
    </row>
    <row r="440" spans="1:19" x14ac:dyDescent="0.4">
      <c r="A440" s="2"/>
      <c r="B440" s="11">
        <v>431</v>
      </c>
      <c r="C440" s="12"/>
      <c r="D440" s="12"/>
      <c r="E440" s="13"/>
      <c r="F440" s="14">
        <f t="shared" si="24"/>
        <v>0</v>
      </c>
      <c r="G440" s="14">
        <f t="shared" si="25"/>
        <v>0</v>
      </c>
      <c r="H440" s="15"/>
      <c r="I440" s="15"/>
      <c r="J440" s="2"/>
      <c r="K440" s="11">
        <v>431</v>
      </c>
      <c r="L440" s="12"/>
      <c r="M440" s="12"/>
      <c r="N440" s="13"/>
      <c r="O440" s="14">
        <f t="shared" si="26"/>
        <v>0</v>
      </c>
      <c r="P440" s="14">
        <f t="shared" si="27"/>
        <v>0</v>
      </c>
      <c r="Q440" s="15"/>
      <c r="R440" s="15"/>
      <c r="S440" s="2"/>
    </row>
    <row r="441" spans="1:19" x14ac:dyDescent="0.4">
      <c r="A441" s="2"/>
      <c r="B441" s="11">
        <v>432</v>
      </c>
      <c r="C441" s="12"/>
      <c r="D441" s="12"/>
      <c r="E441" s="13"/>
      <c r="F441" s="14">
        <f t="shared" si="24"/>
        <v>0</v>
      </c>
      <c r="G441" s="14">
        <f t="shared" si="25"/>
        <v>0</v>
      </c>
      <c r="H441" s="15"/>
      <c r="I441" s="15"/>
      <c r="J441" s="2"/>
      <c r="K441" s="11">
        <v>432</v>
      </c>
      <c r="L441" s="12"/>
      <c r="M441" s="12"/>
      <c r="N441" s="13"/>
      <c r="O441" s="14">
        <f t="shared" si="26"/>
        <v>0</v>
      </c>
      <c r="P441" s="14">
        <f t="shared" si="27"/>
        <v>0</v>
      </c>
      <c r="Q441" s="15"/>
      <c r="R441" s="15"/>
      <c r="S441" s="2"/>
    </row>
    <row r="442" spans="1:19" x14ac:dyDescent="0.4">
      <c r="A442" s="2"/>
      <c r="B442" s="11">
        <v>433</v>
      </c>
      <c r="C442" s="12"/>
      <c r="D442" s="12"/>
      <c r="E442" s="13"/>
      <c r="F442" s="14">
        <f t="shared" si="24"/>
        <v>0</v>
      </c>
      <c r="G442" s="14">
        <f t="shared" si="25"/>
        <v>0</v>
      </c>
      <c r="H442" s="15"/>
      <c r="I442" s="15"/>
      <c r="J442" s="2"/>
      <c r="K442" s="11">
        <v>433</v>
      </c>
      <c r="L442" s="12"/>
      <c r="M442" s="12"/>
      <c r="N442" s="13"/>
      <c r="O442" s="14">
        <f t="shared" si="26"/>
        <v>0</v>
      </c>
      <c r="P442" s="14">
        <f t="shared" si="27"/>
        <v>0</v>
      </c>
      <c r="Q442" s="15"/>
      <c r="R442" s="15"/>
      <c r="S442" s="2"/>
    </row>
    <row r="443" spans="1:19" x14ac:dyDescent="0.4">
      <c r="A443" s="2"/>
      <c r="B443" s="11">
        <v>434</v>
      </c>
      <c r="C443" s="12"/>
      <c r="D443" s="12"/>
      <c r="E443" s="13"/>
      <c r="F443" s="14">
        <f t="shared" si="24"/>
        <v>0</v>
      </c>
      <c r="G443" s="14">
        <f t="shared" si="25"/>
        <v>0</v>
      </c>
      <c r="H443" s="15"/>
      <c r="I443" s="15"/>
      <c r="J443" s="2"/>
      <c r="K443" s="11">
        <v>434</v>
      </c>
      <c r="L443" s="12"/>
      <c r="M443" s="12"/>
      <c r="N443" s="13"/>
      <c r="O443" s="14">
        <f t="shared" si="26"/>
        <v>0</v>
      </c>
      <c r="P443" s="14">
        <f t="shared" si="27"/>
        <v>0</v>
      </c>
      <c r="Q443" s="15"/>
      <c r="R443" s="15"/>
      <c r="S443" s="2"/>
    </row>
    <row r="444" spans="1:19" x14ac:dyDescent="0.4">
      <c r="A444" s="2"/>
      <c r="B444" s="11">
        <v>435</v>
      </c>
      <c r="C444" s="12"/>
      <c r="D444" s="12"/>
      <c r="E444" s="13"/>
      <c r="F444" s="14">
        <f t="shared" si="24"/>
        <v>0</v>
      </c>
      <c r="G444" s="14">
        <f t="shared" si="25"/>
        <v>0</v>
      </c>
      <c r="H444" s="15"/>
      <c r="I444" s="15"/>
      <c r="J444" s="2"/>
      <c r="K444" s="11">
        <v>435</v>
      </c>
      <c r="L444" s="12"/>
      <c r="M444" s="12"/>
      <c r="N444" s="13"/>
      <c r="O444" s="14">
        <f t="shared" si="26"/>
        <v>0</v>
      </c>
      <c r="P444" s="14">
        <f t="shared" si="27"/>
        <v>0</v>
      </c>
      <c r="Q444" s="15"/>
      <c r="R444" s="15"/>
      <c r="S444" s="2"/>
    </row>
    <row r="445" spans="1:19" x14ac:dyDescent="0.4">
      <c r="A445" s="2"/>
      <c r="B445" s="11">
        <v>436</v>
      </c>
      <c r="C445" s="12"/>
      <c r="D445" s="12"/>
      <c r="E445" s="13"/>
      <c r="F445" s="14">
        <f t="shared" si="24"/>
        <v>0</v>
      </c>
      <c r="G445" s="14">
        <f t="shared" si="25"/>
        <v>0</v>
      </c>
      <c r="H445" s="15"/>
      <c r="I445" s="15"/>
      <c r="J445" s="2"/>
      <c r="K445" s="11">
        <v>436</v>
      </c>
      <c r="L445" s="12"/>
      <c r="M445" s="12"/>
      <c r="N445" s="13"/>
      <c r="O445" s="14">
        <f t="shared" si="26"/>
        <v>0</v>
      </c>
      <c r="P445" s="14">
        <f t="shared" si="27"/>
        <v>0</v>
      </c>
      <c r="Q445" s="15"/>
      <c r="R445" s="15"/>
      <c r="S445" s="2"/>
    </row>
    <row r="446" spans="1:19" x14ac:dyDescent="0.4">
      <c r="A446" s="2"/>
      <c r="B446" s="11">
        <v>437</v>
      </c>
      <c r="C446" s="12"/>
      <c r="D446" s="12"/>
      <c r="E446" s="13"/>
      <c r="F446" s="14">
        <f t="shared" si="24"/>
        <v>0</v>
      </c>
      <c r="G446" s="14">
        <f t="shared" si="25"/>
        <v>0</v>
      </c>
      <c r="H446" s="15"/>
      <c r="I446" s="15"/>
      <c r="J446" s="2"/>
      <c r="K446" s="11">
        <v>437</v>
      </c>
      <c r="L446" s="12"/>
      <c r="M446" s="12"/>
      <c r="N446" s="13"/>
      <c r="O446" s="14">
        <f t="shared" si="26"/>
        <v>0</v>
      </c>
      <c r="P446" s="14">
        <f t="shared" si="27"/>
        <v>0</v>
      </c>
      <c r="Q446" s="15"/>
      <c r="R446" s="15"/>
      <c r="S446" s="2"/>
    </row>
    <row r="447" spans="1:19" x14ac:dyDescent="0.4">
      <c r="A447" s="2"/>
      <c r="B447" s="11">
        <v>438</v>
      </c>
      <c r="C447" s="12"/>
      <c r="D447" s="12"/>
      <c r="E447" s="13"/>
      <c r="F447" s="14">
        <f t="shared" si="24"/>
        <v>0</v>
      </c>
      <c r="G447" s="14">
        <f t="shared" si="25"/>
        <v>0</v>
      </c>
      <c r="H447" s="15"/>
      <c r="I447" s="15"/>
      <c r="J447" s="2"/>
      <c r="K447" s="11">
        <v>438</v>
      </c>
      <c r="L447" s="12"/>
      <c r="M447" s="12"/>
      <c r="N447" s="13"/>
      <c r="O447" s="14">
        <f t="shared" si="26"/>
        <v>0</v>
      </c>
      <c r="P447" s="14">
        <f t="shared" si="27"/>
        <v>0</v>
      </c>
      <c r="Q447" s="15"/>
      <c r="R447" s="15"/>
      <c r="S447" s="2"/>
    </row>
    <row r="448" spans="1:19" x14ac:dyDescent="0.4">
      <c r="A448" s="2"/>
      <c r="B448" s="11">
        <v>439</v>
      </c>
      <c r="C448" s="12"/>
      <c r="D448" s="12"/>
      <c r="E448" s="13"/>
      <c r="F448" s="14">
        <f t="shared" si="24"/>
        <v>0</v>
      </c>
      <c r="G448" s="14">
        <f t="shared" si="25"/>
        <v>0</v>
      </c>
      <c r="H448" s="15"/>
      <c r="I448" s="15"/>
      <c r="J448" s="2"/>
      <c r="K448" s="11">
        <v>439</v>
      </c>
      <c r="L448" s="12"/>
      <c r="M448" s="12"/>
      <c r="N448" s="13"/>
      <c r="O448" s="14">
        <f t="shared" si="26"/>
        <v>0</v>
      </c>
      <c r="P448" s="14">
        <f t="shared" si="27"/>
        <v>0</v>
      </c>
      <c r="Q448" s="15"/>
      <c r="R448" s="15"/>
      <c r="S448" s="2"/>
    </row>
    <row r="449" spans="1:19" x14ac:dyDescent="0.4">
      <c r="A449" s="2"/>
      <c r="B449" s="11">
        <v>440</v>
      </c>
      <c r="C449" s="12"/>
      <c r="D449" s="12"/>
      <c r="E449" s="13"/>
      <c r="F449" s="14">
        <f t="shared" si="24"/>
        <v>0</v>
      </c>
      <c r="G449" s="14">
        <f t="shared" si="25"/>
        <v>0</v>
      </c>
      <c r="H449" s="15"/>
      <c r="I449" s="15"/>
      <c r="J449" s="2"/>
      <c r="K449" s="11">
        <v>440</v>
      </c>
      <c r="L449" s="12"/>
      <c r="M449" s="12"/>
      <c r="N449" s="13"/>
      <c r="O449" s="14">
        <f t="shared" si="26"/>
        <v>0</v>
      </c>
      <c r="P449" s="14">
        <f t="shared" si="27"/>
        <v>0</v>
      </c>
      <c r="Q449" s="15"/>
      <c r="R449" s="15"/>
      <c r="S449" s="2"/>
    </row>
    <row r="450" spans="1:19" x14ac:dyDescent="0.4">
      <c r="A450" s="2"/>
      <c r="B450" s="11">
        <v>441</v>
      </c>
      <c r="C450" s="12"/>
      <c r="D450" s="12"/>
      <c r="E450" s="13"/>
      <c r="F450" s="14">
        <f t="shared" si="24"/>
        <v>0</v>
      </c>
      <c r="G450" s="14">
        <f t="shared" si="25"/>
        <v>0</v>
      </c>
      <c r="H450" s="15"/>
      <c r="I450" s="15"/>
      <c r="J450" s="2"/>
      <c r="K450" s="11">
        <v>441</v>
      </c>
      <c r="L450" s="12"/>
      <c r="M450" s="12"/>
      <c r="N450" s="13"/>
      <c r="O450" s="14">
        <f t="shared" si="26"/>
        <v>0</v>
      </c>
      <c r="P450" s="14">
        <f t="shared" si="27"/>
        <v>0</v>
      </c>
      <c r="Q450" s="15"/>
      <c r="R450" s="15"/>
      <c r="S450" s="2"/>
    </row>
    <row r="451" spans="1:19" x14ac:dyDescent="0.4">
      <c r="A451" s="2"/>
      <c r="B451" s="11">
        <v>442</v>
      </c>
      <c r="C451" s="12"/>
      <c r="D451" s="12"/>
      <c r="E451" s="13"/>
      <c r="F451" s="14">
        <f t="shared" si="24"/>
        <v>0</v>
      </c>
      <c r="G451" s="14">
        <f t="shared" si="25"/>
        <v>0</v>
      </c>
      <c r="H451" s="15"/>
      <c r="I451" s="15"/>
      <c r="J451" s="2"/>
      <c r="K451" s="11">
        <v>442</v>
      </c>
      <c r="L451" s="12"/>
      <c r="M451" s="12"/>
      <c r="N451" s="13"/>
      <c r="O451" s="14">
        <f t="shared" si="26"/>
        <v>0</v>
      </c>
      <c r="P451" s="14">
        <f t="shared" si="27"/>
        <v>0</v>
      </c>
      <c r="Q451" s="15"/>
      <c r="R451" s="15"/>
      <c r="S451" s="2"/>
    </row>
    <row r="452" spans="1:19" x14ac:dyDescent="0.4">
      <c r="A452" s="2"/>
      <c r="B452" s="11">
        <v>443</v>
      </c>
      <c r="C452" s="12"/>
      <c r="D452" s="12"/>
      <c r="E452" s="13"/>
      <c r="F452" s="14">
        <f t="shared" si="24"/>
        <v>0</v>
      </c>
      <c r="G452" s="14">
        <f t="shared" si="25"/>
        <v>0</v>
      </c>
      <c r="H452" s="15"/>
      <c r="I452" s="15"/>
      <c r="J452" s="2"/>
      <c r="K452" s="11">
        <v>443</v>
      </c>
      <c r="L452" s="12"/>
      <c r="M452" s="12"/>
      <c r="N452" s="13"/>
      <c r="O452" s="14">
        <f t="shared" si="26"/>
        <v>0</v>
      </c>
      <c r="P452" s="14">
        <f t="shared" si="27"/>
        <v>0</v>
      </c>
      <c r="Q452" s="15"/>
      <c r="R452" s="15"/>
      <c r="S452" s="2"/>
    </row>
    <row r="453" spans="1:19" x14ac:dyDescent="0.4">
      <c r="A453" s="2"/>
      <c r="B453" s="11">
        <v>444</v>
      </c>
      <c r="C453" s="12"/>
      <c r="D453" s="12"/>
      <c r="E453" s="13"/>
      <c r="F453" s="14">
        <f t="shared" si="24"/>
        <v>0</v>
      </c>
      <c r="G453" s="14">
        <f t="shared" si="25"/>
        <v>0</v>
      </c>
      <c r="H453" s="15"/>
      <c r="I453" s="15"/>
      <c r="J453" s="2"/>
      <c r="K453" s="11">
        <v>444</v>
      </c>
      <c r="L453" s="12"/>
      <c r="M453" s="12"/>
      <c r="N453" s="13"/>
      <c r="O453" s="14">
        <f t="shared" si="26"/>
        <v>0</v>
      </c>
      <c r="P453" s="14">
        <f t="shared" si="27"/>
        <v>0</v>
      </c>
      <c r="Q453" s="15"/>
      <c r="R453" s="15"/>
      <c r="S453" s="2"/>
    </row>
    <row r="454" spans="1:19" x14ac:dyDescent="0.4">
      <c r="A454" s="2"/>
      <c r="B454" s="11">
        <v>445</v>
      </c>
      <c r="C454" s="12"/>
      <c r="D454" s="12"/>
      <c r="E454" s="13"/>
      <c r="F454" s="14">
        <f t="shared" si="24"/>
        <v>0</v>
      </c>
      <c r="G454" s="14">
        <f t="shared" si="25"/>
        <v>0</v>
      </c>
      <c r="H454" s="15"/>
      <c r="I454" s="15"/>
      <c r="J454" s="2"/>
      <c r="K454" s="11">
        <v>445</v>
      </c>
      <c r="L454" s="12"/>
      <c r="M454" s="12"/>
      <c r="N454" s="13"/>
      <c r="O454" s="14">
        <f t="shared" si="26"/>
        <v>0</v>
      </c>
      <c r="P454" s="14">
        <f t="shared" si="27"/>
        <v>0</v>
      </c>
      <c r="Q454" s="15"/>
      <c r="R454" s="15"/>
      <c r="S454" s="2"/>
    </row>
    <row r="455" spans="1:19" x14ac:dyDescent="0.4">
      <c r="A455" s="2"/>
      <c r="B455" s="11">
        <v>446</v>
      </c>
      <c r="C455" s="12"/>
      <c r="D455" s="12"/>
      <c r="E455" s="13"/>
      <c r="F455" s="14">
        <f t="shared" si="24"/>
        <v>0</v>
      </c>
      <c r="G455" s="14">
        <f t="shared" si="25"/>
        <v>0</v>
      </c>
      <c r="H455" s="15"/>
      <c r="I455" s="15"/>
      <c r="J455" s="2"/>
      <c r="K455" s="11">
        <v>446</v>
      </c>
      <c r="L455" s="12"/>
      <c r="M455" s="12"/>
      <c r="N455" s="13"/>
      <c r="O455" s="14">
        <f t="shared" si="26"/>
        <v>0</v>
      </c>
      <c r="P455" s="14">
        <f t="shared" si="27"/>
        <v>0</v>
      </c>
      <c r="Q455" s="15"/>
      <c r="R455" s="15"/>
      <c r="S455" s="2"/>
    </row>
    <row r="456" spans="1:19" x14ac:dyDescent="0.4">
      <c r="A456" s="2"/>
      <c r="B456" s="11">
        <v>447</v>
      </c>
      <c r="C456" s="12"/>
      <c r="D456" s="12"/>
      <c r="E456" s="13"/>
      <c r="F456" s="14">
        <f t="shared" si="24"/>
        <v>0</v>
      </c>
      <c r="G456" s="14">
        <f t="shared" si="25"/>
        <v>0</v>
      </c>
      <c r="H456" s="15"/>
      <c r="I456" s="15"/>
      <c r="J456" s="2"/>
      <c r="K456" s="11">
        <v>447</v>
      </c>
      <c r="L456" s="12"/>
      <c r="M456" s="12"/>
      <c r="N456" s="13"/>
      <c r="O456" s="14">
        <f t="shared" si="26"/>
        <v>0</v>
      </c>
      <c r="P456" s="14">
        <f t="shared" si="27"/>
        <v>0</v>
      </c>
      <c r="Q456" s="15"/>
      <c r="R456" s="15"/>
      <c r="S456" s="2"/>
    </row>
    <row r="457" spans="1:19" x14ac:dyDescent="0.4">
      <c r="A457" s="2"/>
      <c r="B457" s="11">
        <v>448</v>
      </c>
      <c r="C457" s="12"/>
      <c r="D457" s="12"/>
      <c r="E457" s="13"/>
      <c r="F457" s="14">
        <f t="shared" si="24"/>
        <v>0</v>
      </c>
      <c r="G457" s="14">
        <f t="shared" si="25"/>
        <v>0</v>
      </c>
      <c r="H457" s="15"/>
      <c r="I457" s="15"/>
      <c r="J457" s="2"/>
      <c r="K457" s="11">
        <v>448</v>
      </c>
      <c r="L457" s="12"/>
      <c r="M457" s="12"/>
      <c r="N457" s="13"/>
      <c r="O457" s="14">
        <f t="shared" si="26"/>
        <v>0</v>
      </c>
      <c r="P457" s="14">
        <f t="shared" si="27"/>
        <v>0</v>
      </c>
      <c r="Q457" s="15"/>
      <c r="R457" s="15"/>
      <c r="S457" s="2"/>
    </row>
    <row r="458" spans="1:19" x14ac:dyDescent="0.4">
      <c r="A458" s="2"/>
      <c r="B458" s="11">
        <v>449</v>
      </c>
      <c r="C458" s="12"/>
      <c r="D458" s="12"/>
      <c r="E458" s="13"/>
      <c r="F458" s="14">
        <f t="shared" si="24"/>
        <v>0</v>
      </c>
      <c r="G458" s="14">
        <f t="shared" si="25"/>
        <v>0</v>
      </c>
      <c r="H458" s="15"/>
      <c r="I458" s="15"/>
      <c r="J458" s="2"/>
      <c r="K458" s="11">
        <v>449</v>
      </c>
      <c r="L458" s="12"/>
      <c r="M458" s="12"/>
      <c r="N458" s="13"/>
      <c r="O458" s="14">
        <f t="shared" si="26"/>
        <v>0</v>
      </c>
      <c r="P458" s="14">
        <f t="shared" si="27"/>
        <v>0</v>
      </c>
      <c r="Q458" s="15"/>
      <c r="R458" s="15"/>
      <c r="S458" s="2"/>
    </row>
    <row r="459" spans="1:19" x14ac:dyDescent="0.4">
      <c r="A459" s="2"/>
      <c r="B459" s="11">
        <v>450</v>
      </c>
      <c r="C459" s="12"/>
      <c r="D459" s="12"/>
      <c r="E459" s="13"/>
      <c r="F459" s="14">
        <f t="shared" ref="F459:F522" si="28">E459/10</f>
        <v>0</v>
      </c>
      <c r="G459" s="14">
        <f t="shared" ref="G459:G522" si="29">E459+F459</f>
        <v>0</v>
      </c>
      <c r="H459" s="15"/>
      <c r="I459" s="15"/>
      <c r="J459" s="2"/>
      <c r="K459" s="11">
        <v>450</v>
      </c>
      <c r="L459" s="12"/>
      <c r="M459" s="12"/>
      <c r="N459" s="13"/>
      <c r="O459" s="14">
        <f t="shared" ref="O459:O522" si="30">N459/10</f>
        <v>0</v>
      </c>
      <c r="P459" s="14">
        <f t="shared" ref="P459:P522" si="31">N459+O459</f>
        <v>0</v>
      </c>
      <c r="Q459" s="15"/>
      <c r="R459" s="15"/>
      <c r="S459" s="2"/>
    </row>
    <row r="460" spans="1:19" x14ac:dyDescent="0.4">
      <c r="A460" s="2"/>
      <c r="B460" s="11">
        <v>451</v>
      </c>
      <c r="C460" s="12"/>
      <c r="D460" s="12"/>
      <c r="E460" s="13"/>
      <c r="F460" s="14">
        <f t="shared" si="28"/>
        <v>0</v>
      </c>
      <c r="G460" s="14">
        <f t="shared" si="29"/>
        <v>0</v>
      </c>
      <c r="H460" s="15"/>
      <c r="I460" s="15"/>
      <c r="J460" s="2"/>
      <c r="K460" s="11">
        <v>451</v>
      </c>
      <c r="L460" s="12"/>
      <c r="M460" s="12"/>
      <c r="N460" s="13"/>
      <c r="O460" s="14">
        <f t="shared" si="30"/>
        <v>0</v>
      </c>
      <c r="P460" s="14">
        <f t="shared" si="31"/>
        <v>0</v>
      </c>
      <c r="Q460" s="15"/>
      <c r="R460" s="15"/>
      <c r="S460" s="2"/>
    </row>
    <row r="461" spans="1:19" x14ac:dyDescent="0.4">
      <c r="A461" s="2"/>
      <c r="B461" s="11">
        <v>452</v>
      </c>
      <c r="C461" s="12"/>
      <c r="D461" s="12"/>
      <c r="E461" s="13"/>
      <c r="F461" s="14">
        <f t="shared" si="28"/>
        <v>0</v>
      </c>
      <c r="G461" s="14">
        <f t="shared" si="29"/>
        <v>0</v>
      </c>
      <c r="H461" s="15"/>
      <c r="I461" s="15"/>
      <c r="J461" s="2"/>
      <c r="K461" s="11">
        <v>452</v>
      </c>
      <c r="L461" s="12"/>
      <c r="M461" s="12"/>
      <c r="N461" s="13"/>
      <c r="O461" s="14">
        <f t="shared" si="30"/>
        <v>0</v>
      </c>
      <c r="P461" s="14">
        <f t="shared" si="31"/>
        <v>0</v>
      </c>
      <c r="Q461" s="15"/>
      <c r="R461" s="15"/>
      <c r="S461" s="2"/>
    </row>
    <row r="462" spans="1:19" x14ac:dyDescent="0.4">
      <c r="A462" s="2"/>
      <c r="B462" s="11">
        <v>453</v>
      </c>
      <c r="C462" s="12"/>
      <c r="D462" s="12"/>
      <c r="E462" s="13"/>
      <c r="F462" s="14">
        <f t="shared" si="28"/>
        <v>0</v>
      </c>
      <c r="G462" s="14">
        <f t="shared" si="29"/>
        <v>0</v>
      </c>
      <c r="H462" s="15"/>
      <c r="I462" s="15"/>
      <c r="J462" s="2"/>
      <c r="K462" s="11">
        <v>453</v>
      </c>
      <c r="L462" s="12"/>
      <c r="M462" s="12"/>
      <c r="N462" s="13"/>
      <c r="O462" s="14">
        <f t="shared" si="30"/>
        <v>0</v>
      </c>
      <c r="P462" s="14">
        <f t="shared" si="31"/>
        <v>0</v>
      </c>
      <c r="Q462" s="15"/>
      <c r="R462" s="15"/>
      <c r="S462" s="2"/>
    </row>
    <row r="463" spans="1:19" x14ac:dyDescent="0.4">
      <c r="A463" s="2"/>
      <c r="B463" s="11">
        <v>454</v>
      </c>
      <c r="C463" s="12"/>
      <c r="D463" s="12"/>
      <c r="E463" s="13"/>
      <c r="F463" s="14">
        <f t="shared" si="28"/>
        <v>0</v>
      </c>
      <c r="G463" s="14">
        <f t="shared" si="29"/>
        <v>0</v>
      </c>
      <c r="H463" s="15"/>
      <c r="I463" s="15"/>
      <c r="J463" s="2"/>
      <c r="K463" s="11">
        <v>454</v>
      </c>
      <c r="L463" s="12"/>
      <c r="M463" s="12"/>
      <c r="N463" s="13"/>
      <c r="O463" s="14">
        <f t="shared" si="30"/>
        <v>0</v>
      </c>
      <c r="P463" s="14">
        <f t="shared" si="31"/>
        <v>0</v>
      </c>
      <c r="Q463" s="15"/>
      <c r="R463" s="15"/>
      <c r="S463" s="2"/>
    </row>
    <row r="464" spans="1:19" x14ac:dyDescent="0.4">
      <c r="A464" s="2"/>
      <c r="B464" s="11">
        <v>455</v>
      </c>
      <c r="C464" s="12"/>
      <c r="D464" s="12"/>
      <c r="E464" s="13"/>
      <c r="F464" s="14">
        <f t="shared" si="28"/>
        <v>0</v>
      </c>
      <c r="G464" s="14">
        <f t="shared" si="29"/>
        <v>0</v>
      </c>
      <c r="H464" s="15"/>
      <c r="I464" s="15"/>
      <c r="J464" s="2"/>
      <c r="K464" s="11">
        <v>455</v>
      </c>
      <c r="L464" s="12"/>
      <c r="M464" s="12"/>
      <c r="N464" s="13"/>
      <c r="O464" s="14">
        <f t="shared" si="30"/>
        <v>0</v>
      </c>
      <c r="P464" s="14">
        <f t="shared" si="31"/>
        <v>0</v>
      </c>
      <c r="Q464" s="15"/>
      <c r="R464" s="15"/>
      <c r="S464" s="2"/>
    </row>
    <row r="465" spans="1:19" x14ac:dyDescent="0.4">
      <c r="A465" s="2"/>
      <c r="B465" s="11">
        <v>456</v>
      </c>
      <c r="C465" s="12"/>
      <c r="D465" s="12"/>
      <c r="E465" s="13"/>
      <c r="F465" s="14">
        <f t="shared" si="28"/>
        <v>0</v>
      </c>
      <c r="G465" s="14">
        <f t="shared" si="29"/>
        <v>0</v>
      </c>
      <c r="H465" s="15"/>
      <c r="I465" s="15"/>
      <c r="J465" s="2"/>
      <c r="K465" s="11">
        <v>456</v>
      </c>
      <c r="L465" s="12"/>
      <c r="M465" s="12"/>
      <c r="N465" s="13"/>
      <c r="O465" s="14">
        <f t="shared" si="30"/>
        <v>0</v>
      </c>
      <c r="P465" s="14">
        <f t="shared" si="31"/>
        <v>0</v>
      </c>
      <c r="Q465" s="15"/>
      <c r="R465" s="15"/>
      <c r="S465" s="2"/>
    </row>
    <row r="466" spans="1:19" x14ac:dyDescent="0.4">
      <c r="A466" s="2"/>
      <c r="B466" s="11">
        <v>457</v>
      </c>
      <c r="C466" s="12"/>
      <c r="D466" s="12"/>
      <c r="E466" s="13"/>
      <c r="F466" s="14">
        <f t="shared" si="28"/>
        <v>0</v>
      </c>
      <c r="G466" s="14">
        <f t="shared" si="29"/>
        <v>0</v>
      </c>
      <c r="H466" s="15"/>
      <c r="I466" s="15"/>
      <c r="J466" s="2"/>
      <c r="K466" s="11">
        <v>457</v>
      </c>
      <c r="L466" s="12"/>
      <c r="M466" s="12"/>
      <c r="N466" s="13"/>
      <c r="O466" s="14">
        <f t="shared" si="30"/>
        <v>0</v>
      </c>
      <c r="P466" s="14">
        <f t="shared" si="31"/>
        <v>0</v>
      </c>
      <c r="Q466" s="15"/>
      <c r="R466" s="15"/>
      <c r="S466" s="2"/>
    </row>
    <row r="467" spans="1:19" x14ac:dyDescent="0.4">
      <c r="A467" s="2"/>
      <c r="B467" s="11">
        <v>458</v>
      </c>
      <c r="C467" s="12"/>
      <c r="D467" s="12"/>
      <c r="E467" s="13"/>
      <c r="F467" s="14">
        <f t="shared" si="28"/>
        <v>0</v>
      </c>
      <c r="G467" s="14">
        <f t="shared" si="29"/>
        <v>0</v>
      </c>
      <c r="H467" s="15"/>
      <c r="I467" s="15"/>
      <c r="J467" s="2"/>
      <c r="K467" s="11">
        <v>458</v>
      </c>
      <c r="L467" s="12"/>
      <c r="M467" s="12"/>
      <c r="N467" s="13"/>
      <c r="O467" s="14">
        <f t="shared" si="30"/>
        <v>0</v>
      </c>
      <c r="P467" s="14">
        <f t="shared" si="31"/>
        <v>0</v>
      </c>
      <c r="Q467" s="15"/>
      <c r="R467" s="15"/>
      <c r="S467" s="2"/>
    </row>
    <row r="468" spans="1:19" x14ac:dyDescent="0.4">
      <c r="A468" s="2"/>
      <c r="B468" s="11">
        <v>459</v>
      </c>
      <c r="C468" s="12"/>
      <c r="D468" s="12"/>
      <c r="E468" s="13"/>
      <c r="F468" s="14">
        <f t="shared" si="28"/>
        <v>0</v>
      </c>
      <c r="G468" s="14">
        <f t="shared" si="29"/>
        <v>0</v>
      </c>
      <c r="H468" s="15"/>
      <c r="I468" s="15"/>
      <c r="J468" s="2"/>
      <c r="K468" s="11">
        <v>459</v>
      </c>
      <c r="L468" s="12"/>
      <c r="M468" s="12"/>
      <c r="N468" s="13"/>
      <c r="O468" s="14">
        <f t="shared" si="30"/>
        <v>0</v>
      </c>
      <c r="P468" s="14">
        <f t="shared" si="31"/>
        <v>0</v>
      </c>
      <c r="Q468" s="15"/>
      <c r="R468" s="15"/>
      <c r="S468" s="2"/>
    </row>
    <row r="469" spans="1:19" x14ac:dyDescent="0.4">
      <c r="A469" s="2"/>
      <c r="B469" s="11">
        <v>460</v>
      </c>
      <c r="C469" s="12"/>
      <c r="D469" s="12"/>
      <c r="E469" s="13"/>
      <c r="F469" s="14">
        <f t="shared" si="28"/>
        <v>0</v>
      </c>
      <c r="G469" s="14">
        <f t="shared" si="29"/>
        <v>0</v>
      </c>
      <c r="H469" s="15"/>
      <c r="I469" s="15"/>
      <c r="J469" s="2"/>
      <c r="K469" s="11">
        <v>460</v>
      </c>
      <c r="L469" s="12"/>
      <c r="M469" s="12"/>
      <c r="N469" s="13"/>
      <c r="O469" s="14">
        <f t="shared" si="30"/>
        <v>0</v>
      </c>
      <c r="P469" s="14">
        <f t="shared" si="31"/>
        <v>0</v>
      </c>
      <c r="Q469" s="15"/>
      <c r="R469" s="15"/>
      <c r="S469" s="2"/>
    </row>
    <row r="470" spans="1:19" x14ac:dyDescent="0.4">
      <c r="A470" s="2"/>
      <c r="B470" s="11">
        <v>461</v>
      </c>
      <c r="C470" s="12"/>
      <c r="D470" s="12"/>
      <c r="E470" s="13"/>
      <c r="F470" s="14">
        <f t="shared" si="28"/>
        <v>0</v>
      </c>
      <c r="G470" s="14">
        <f t="shared" si="29"/>
        <v>0</v>
      </c>
      <c r="H470" s="15"/>
      <c r="I470" s="15"/>
      <c r="J470" s="2"/>
      <c r="K470" s="11">
        <v>461</v>
      </c>
      <c r="L470" s="12"/>
      <c r="M470" s="12"/>
      <c r="N470" s="13"/>
      <c r="O470" s="14">
        <f t="shared" si="30"/>
        <v>0</v>
      </c>
      <c r="P470" s="14">
        <f t="shared" si="31"/>
        <v>0</v>
      </c>
      <c r="Q470" s="15"/>
      <c r="R470" s="15"/>
      <c r="S470" s="2"/>
    </row>
    <row r="471" spans="1:19" x14ac:dyDescent="0.4">
      <c r="A471" s="2"/>
      <c r="B471" s="11">
        <v>462</v>
      </c>
      <c r="C471" s="12"/>
      <c r="D471" s="12"/>
      <c r="E471" s="13"/>
      <c r="F471" s="14">
        <f t="shared" si="28"/>
        <v>0</v>
      </c>
      <c r="G471" s="14">
        <f t="shared" si="29"/>
        <v>0</v>
      </c>
      <c r="H471" s="15"/>
      <c r="I471" s="15"/>
      <c r="J471" s="2"/>
      <c r="K471" s="11">
        <v>462</v>
      </c>
      <c r="L471" s="12"/>
      <c r="M471" s="12"/>
      <c r="N471" s="13"/>
      <c r="O471" s="14">
        <f t="shared" si="30"/>
        <v>0</v>
      </c>
      <c r="P471" s="14">
        <f t="shared" si="31"/>
        <v>0</v>
      </c>
      <c r="Q471" s="15"/>
      <c r="R471" s="15"/>
      <c r="S471" s="2"/>
    </row>
    <row r="472" spans="1:19" x14ac:dyDescent="0.4">
      <c r="A472" s="2"/>
      <c r="B472" s="11">
        <v>463</v>
      </c>
      <c r="C472" s="12"/>
      <c r="D472" s="12"/>
      <c r="E472" s="13"/>
      <c r="F472" s="14">
        <f t="shared" si="28"/>
        <v>0</v>
      </c>
      <c r="G472" s="14">
        <f t="shared" si="29"/>
        <v>0</v>
      </c>
      <c r="H472" s="15"/>
      <c r="I472" s="15"/>
      <c r="J472" s="2"/>
      <c r="K472" s="11">
        <v>463</v>
      </c>
      <c r="L472" s="12"/>
      <c r="M472" s="12"/>
      <c r="N472" s="13"/>
      <c r="O472" s="14">
        <f t="shared" si="30"/>
        <v>0</v>
      </c>
      <c r="P472" s="14">
        <f t="shared" si="31"/>
        <v>0</v>
      </c>
      <c r="Q472" s="15"/>
      <c r="R472" s="15"/>
      <c r="S472" s="2"/>
    </row>
    <row r="473" spans="1:19" x14ac:dyDescent="0.4">
      <c r="A473" s="2"/>
      <c r="B473" s="11">
        <v>464</v>
      </c>
      <c r="C473" s="12"/>
      <c r="D473" s="12"/>
      <c r="E473" s="13"/>
      <c r="F473" s="14">
        <f t="shared" si="28"/>
        <v>0</v>
      </c>
      <c r="G473" s="14">
        <f t="shared" si="29"/>
        <v>0</v>
      </c>
      <c r="H473" s="15"/>
      <c r="I473" s="15"/>
      <c r="J473" s="2"/>
      <c r="K473" s="11">
        <v>464</v>
      </c>
      <c r="L473" s="12"/>
      <c r="M473" s="12"/>
      <c r="N473" s="13"/>
      <c r="O473" s="14">
        <f t="shared" si="30"/>
        <v>0</v>
      </c>
      <c r="P473" s="14">
        <f t="shared" si="31"/>
        <v>0</v>
      </c>
      <c r="Q473" s="15"/>
      <c r="R473" s="15"/>
      <c r="S473" s="2"/>
    </row>
    <row r="474" spans="1:19" x14ac:dyDescent="0.4">
      <c r="A474" s="2"/>
      <c r="B474" s="11">
        <v>465</v>
      </c>
      <c r="C474" s="12"/>
      <c r="D474" s="12"/>
      <c r="E474" s="13"/>
      <c r="F474" s="14">
        <f t="shared" si="28"/>
        <v>0</v>
      </c>
      <c r="G474" s="14">
        <f t="shared" si="29"/>
        <v>0</v>
      </c>
      <c r="H474" s="15"/>
      <c r="I474" s="15"/>
      <c r="J474" s="2"/>
      <c r="K474" s="11">
        <v>465</v>
      </c>
      <c r="L474" s="12"/>
      <c r="M474" s="12"/>
      <c r="N474" s="13"/>
      <c r="O474" s="14">
        <f t="shared" si="30"/>
        <v>0</v>
      </c>
      <c r="P474" s="14">
        <f t="shared" si="31"/>
        <v>0</v>
      </c>
      <c r="Q474" s="15"/>
      <c r="R474" s="15"/>
      <c r="S474" s="2"/>
    </row>
    <row r="475" spans="1:19" x14ac:dyDescent="0.4">
      <c r="A475" s="2"/>
      <c r="B475" s="11">
        <v>466</v>
      </c>
      <c r="C475" s="12"/>
      <c r="D475" s="12"/>
      <c r="E475" s="13"/>
      <c r="F475" s="14">
        <f t="shared" si="28"/>
        <v>0</v>
      </c>
      <c r="G475" s="14">
        <f t="shared" si="29"/>
        <v>0</v>
      </c>
      <c r="H475" s="15"/>
      <c r="I475" s="15"/>
      <c r="J475" s="2"/>
      <c r="K475" s="11">
        <v>466</v>
      </c>
      <c r="L475" s="12"/>
      <c r="M475" s="12"/>
      <c r="N475" s="13"/>
      <c r="O475" s="14">
        <f t="shared" si="30"/>
        <v>0</v>
      </c>
      <c r="P475" s="14">
        <f t="shared" si="31"/>
        <v>0</v>
      </c>
      <c r="Q475" s="15"/>
      <c r="R475" s="15"/>
      <c r="S475" s="2"/>
    </row>
    <row r="476" spans="1:19" x14ac:dyDescent="0.4">
      <c r="A476" s="2"/>
      <c r="B476" s="11">
        <v>467</v>
      </c>
      <c r="C476" s="12"/>
      <c r="D476" s="12"/>
      <c r="E476" s="13"/>
      <c r="F476" s="14">
        <f t="shared" si="28"/>
        <v>0</v>
      </c>
      <c r="G476" s="14">
        <f t="shared" si="29"/>
        <v>0</v>
      </c>
      <c r="H476" s="15"/>
      <c r="I476" s="15"/>
      <c r="J476" s="2"/>
      <c r="K476" s="11">
        <v>467</v>
      </c>
      <c r="L476" s="12"/>
      <c r="M476" s="12"/>
      <c r="N476" s="13"/>
      <c r="O476" s="14">
        <f t="shared" si="30"/>
        <v>0</v>
      </c>
      <c r="P476" s="14">
        <f t="shared" si="31"/>
        <v>0</v>
      </c>
      <c r="Q476" s="15"/>
      <c r="R476" s="15"/>
      <c r="S476" s="2"/>
    </row>
    <row r="477" spans="1:19" x14ac:dyDescent="0.4">
      <c r="A477" s="2"/>
      <c r="B477" s="11">
        <v>468</v>
      </c>
      <c r="C477" s="12"/>
      <c r="D477" s="12"/>
      <c r="E477" s="13"/>
      <c r="F477" s="14">
        <f t="shared" si="28"/>
        <v>0</v>
      </c>
      <c r="G477" s="14">
        <f t="shared" si="29"/>
        <v>0</v>
      </c>
      <c r="H477" s="15"/>
      <c r="I477" s="15"/>
      <c r="J477" s="2"/>
      <c r="K477" s="11">
        <v>468</v>
      </c>
      <c r="L477" s="12"/>
      <c r="M477" s="12"/>
      <c r="N477" s="13"/>
      <c r="O477" s="14">
        <f t="shared" si="30"/>
        <v>0</v>
      </c>
      <c r="P477" s="14">
        <f t="shared" si="31"/>
        <v>0</v>
      </c>
      <c r="Q477" s="15"/>
      <c r="R477" s="15"/>
      <c r="S477" s="2"/>
    </row>
    <row r="478" spans="1:19" x14ac:dyDescent="0.4">
      <c r="A478" s="2"/>
      <c r="B478" s="11">
        <v>469</v>
      </c>
      <c r="C478" s="12"/>
      <c r="D478" s="12"/>
      <c r="E478" s="13"/>
      <c r="F478" s="14">
        <f t="shared" si="28"/>
        <v>0</v>
      </c>
      <c r="G478" s="14">
        <f t="shared" si="29"/>
        <v>0</v>
      </c>
      <c r="H478" s="15"/>
      <c r="I478" s="15"/>
      <c r="J478" s="2"/>
      <c r="K478" s="11">
        <v>469</v>
      </c>
      <c r="L478" s="12"/>
      <c r="M478" s="12"/>
      <c r="N478" s="13"/>
      <c r="O478" s="14">
        <f t="shared" si="30"/>
        <v>0</v>
      </c>
      <c r="P478" s="14">
        <f t="shared" si="31"/>
        <v>0</v>
      </c>
      <c r="Q478" s="15"/>
      <c r="R478" s="15"/>
      <c r="S478" s="2"/>
    </row>
    <row r="479" spans="1:19" x14ac:dyDescent="0.4">
      <c r="A479" s="2"/>
      <c r="B479" s="11">
        <v>470</v>
      </c>
      <c r="C479" s="12"/>
      <c r="D479" s="12"/>
      <c r="E479" s="13"/>
      <c r="F479" s="14">
        <f t="shared" si="28"/>
        <v>0</v>
      </c>
      <c r="G479" s="14">
        <f t="shared" si="29"/>
        <v>0</v>
      </c>
      <c r="H479" s="15"/>
      <c r="I479" s="15"/>
      <c r="J479" s="2"/>
      <c r="K479" s="11">
        <v>470</v>
      </c>
      <c r="L479" s="12"/>
      <c r="M479" s="12"/>
      <c r="N479" s="13"/>
      <c r="O479" s="14">
        <f t="shared" si="30"/>
        <v>0</v>
      </c>
      <c r="P479" s="14">
        <f t="shared" si="31"/>
        <v>0</v>
      </c>
      <c r="Q479" s="15"/>
      <c r="R479" s="15"/>
      <c r="S479" s="2"/>
    </row>
    <row r="480" spans="1:19" x14ac:dyDescent="0.4">
      <c r="A480" s="2"/>
      <c r="B480" s="11">
        <v>471</v>
      </c>
      <c r="C480" s="12"/>
      <c r="D480" s="12"/>
      <c r="E480" s="13"/>
      <c r="F480" s="14">
        <f t="shared" si="28"/>
        <v>0</v>
      </c>
      <c r="G480" s="14">
        <f t="shared" si="29"/>
        <v>0</v>
      </c>
      <c r="H480" s="15"/>
      <c r="I480" s="15"/>
      <c r="J480" s="2"/>
      <c r="K480" s="11">
        <v>471</v>
      </c>
      <c r="L480" s="12"/>
      <c r="M480" s="12"/>
      <c r="N480" s="13"/>
      <c r="O480" s="14">
        <f t="shared" si="30"/>
        <v>0</v>
      </c>
      <c r="P480" s="14">
        <f t="shared" si="31"/>
        <v>0</v>
      </c>
      <c r="Q480" s="15"/>
      <c r="R480" s="15"/>
      <c r="S480" s="2"/>
    </row>
    <row r="481" spans="1:19" x14ac:dyDescent="0.4">
      <c r="A481" s="2"/>
      <c r="B481" s="11">
        <v>472</v>
      </c>
      <c r="C481" s="12"/>
      <c r="D481" s="12"/>
      <c r="E481" s="13"/>
      <c r="F481" s="14">
        <f t="shared" si="28"/>
        <v>0</v>
      </c>
      <c r="G481" s="14">
        <f t="shared" si="29"/>
        <v>0</v>
      </c>
      <c r="H481" s="15"/>
      <c r="I481" s="15"/>
      <c r="J481" s="2"/>
      <c r="K481" s="11">
        <v>472</v>
      </c>
      <c r="L481" s="12"/>
      <c r="M481" s="12"/>
      <c r="N481" s="13"/>
      <c r="O481" s="14">
        <f t="shared" si="30"/>
        <v>0</v>
      </c>
      <c r="P481" s="14">
        <f t="shared" si="31"/>
        <v>0</v>
      </c>
      <c r="Q481" s="15"/>
      <c r="R481" s="15"/>
      <c r="S481" s="2"/>
    </row>
    <row r="482" spans="1:19" x14ac:dyDescent="0.4">
      <c r="A482" s="2"/>
      <c r="B482" s="11">
        <v>473</v>
      </c>
      <c r="C482" s="12"/>
      <c r="D482" s="12"/>
      <c r="E482" s="13"/>
      <c r="F482" s="14">
        <f t="shared" si="28"/>
        <v>0</v>
      </c>
      <c r="G482" s="14">
        <f t="shared" si="29"/>
        <v>0</v>
      </c>
      <c r="H482" s="15"/>
      <c r="I482" s="15"/>
      <c r="J482" s="2"/>
      <c r="K482" s="11">
        <v>473</v>
      </c>
      <c r="L482" s="12"/>
      <c r="M482" s="12"/>
      <c r="N482" s="13"/>
      <c r="O482" s="14">
        <f t="shared" si="30"/>
        <v>0</v>
      </c>
      <c r="P482" s="14">
        <f t="shared" si="31"/>
        <v>0</v>
      </c>
      <c r="Q482" s="15"/>
      <c r="R482" s="15"/>
      <c r="S482" s="2"/>
    </row>
    <row r="483" spans="1:19" x14ac:dyDescent="0.4">
      <c r="A483" s="2"/>
      <c r="B483" s="11">
        <v>474</v>
      </c>
      <c r="C483" s="12"/>
      <c r="D483" s="12"/>
      <c r="E483" s="13"/>
      <c r="F483" s="14">
        <f t="shared" si="28"/>
        <v>0</v>
      </c>
      <c r="G483" s="14">
        <f t="shared" si="29"/>
        <v>0</v>
      </c>
      <c r="H483" s="15"/>
      <c r="I483" s="15"/>
      <c r="J483" s="2"/>
      <c r="K483" s="11">
        <v>474</v>
      </c>
      <c r="L483" s="12"/>
      <c r="M483" s="12"/>
      <c r="N483" s="13"/>
      <c r="O483" s="14">
        <f t="shared" si="30"/>
        <v>0</v>
      </c>
      <c r="P483" s="14">
        <f t="shared" si="31"/>
        <v>0</v>
      </c>
      <c r="Q483" s="15"/>
      <c r="R483" s="15"/>
      <c r="S483" s="2"/>
    </row>
    <row r="484" spans="1:19" x14ac:dyDescent="0.4">
      <c r="A484" s="2"/>
      <c r="B484" s="11">
        <v>475</v>
      </c>
      <c r="C484" s="12"/>
      <c r="D484" s="12"/>
      <c r="E484" s="13"/>
      <c r="F484" s="14">
        <f t="shared" si="28"/>
        <v>0</v>
      </c>
      <c r="G484" s="14">
        <f t="shared" si="29"/>
        <v>0</v>
      </c>
      <c r="H484" s="15"/>
      <c r="I484" s="15"/>
      <c r="J484" s="2"/>
      <c r="K484" s="11">
        <v>475</v>
      </c>
      <c r="L484" s="12"/>
      <c r="M484" s="12"/>
      <c r="N484" s="13"/>
      <c r="O484" s="14">
        <f t="shared" si="30"/>
        <v>0</v>
      </c>
      <c r="P484" s="14">
        <f t="shared" si="31"/>
        <v>0</v>
      </c>
      <c r="Q484" s="15"/>
      <c r="R484" s="15"/>
      <c r="S484" s="2"/>
    </row>
    <row r="485" spans="1:19" x14ac:dyDescent="0.4">
      <c r="A485" s="2"/>
      <c r="B485" s="11">
        <v>476</v>
      </c>
      <c r="C485" s="12"/>
      <c r="D485" s="12"/>
      <c r="E485" s="13"/>
      <c r="F485" s="14">
        <f t="shared" si="28"/>
        <v>0</v>
      </c>
      <c r="G485" s="14">
        <f t="shared" si="29"/>
        <v>0</v>
      </c>
      <c r="H485" s="15"/>
      <c r="I485" s="15"/>
      <c r="J485" s="2"/>
      <c r="K485" s="11">
        <v>476</v>
      </c>
      <c r="L485" s="12"/>
      <c r="M485" s="12"/>
      <c r="N485" s="13"/>
      <c r="O485" s="14">
        <f t="shared" si="30"/>
        <v>0</v>
      </c>
      <c r="P485" s="14">
        <f t="shared" si="31"/>
        <v>0</v>
      </c>
      <c r="Q485" s="15"/>
      <c r="R485" s="15"/>
      <c r="S485" s="2"/>
    </row>
    <row r="486" spans="1:19" x14ac:dyDescent="0.4">
      <c r="A486" s="2"/>
      <c r="B486" s="11">
        <v>477</v>
      </c>
      <c r="C486" s="12"/>
      <c r="D486" s="12"/>
      <c r="E486" s="13"/>
      <c r="F486" s="14">
        <f t="shared" si="28"/>
        <v>0</v>
      </c>
      <c r="G486" s="14">
        <f t="shared" si="29"/>
        <v>0</v>
      </c>
      <c r="H486" s="15"/>
      <c r="I486" s="15"/>
      <c r="J486" s="2"/>
      <c r="K486" s="11">
        <v>477</v>
      </c>
      <c r="L486" s="12"/>
      <c r="M486" s="12"/>
      <c r="N486" s="13"/>
      <c r="O486" s="14">
        <f t="shared" si="30"/>
        <v>0</v>
      </c>
      <c r="P486" s="14">
        <f t="shared" si="31"/>
        <v>0</v>
      </c>
      <c r="Q486" s="15"/>
      <c r="R486" s="15"/>
      <c r="S486" s="2"/>
    </row>
    <row r="487" spans="1:19" x14ac:dyDescent="0.4">
      <c r="A487" s="2"/>
      <c r="B487" s="11">
        <v>478</v>
      </c>
      <c r="C487" s="12"/>
      <c r="D487" s="12"/>
      <c r="E487" s="13"/>
      <c r="F487" s="14">
        <f t="shared" si="28"/>
        <v>0</v>
      </c>
      <c r="G487" s="14">
        <f t="shared" si="29"/>
        <v>0</v>
      </c>
      <c r="H487" s="15"/>
      <c r="I487" s="15"/>
      <c r="J487" s="2"/>
      <c r="K487" s="11">
        <v>478</v>
      </c>
      <c r="L487" s="12"/>
      <c r="M487" s="12"/>
      <c r="N487" s="13"/>
      <c r="O487" s="14">
        <f t="shared" si="30"/>
        <v>0</v>
      </c>
      <c r="P487" s="14">
        <f t="shared" si="31"/>
        <v>0</v>
      </c>
      <c r="Q487" s="15"/>
      <c r="R487" s="15"/>
      <c r="S487" s="2"/>
    </row>
    <row r="488" spans="1:19" x14ac:dyDescent="0.4">
      <c r="A488" s="2"/>
      <c r="B488" s="11">
        <v>479</v>
      </c>
      <c r="C488" s="12"/>
      <c r="D488" s="12"/>
      <c r="E488" s="13"/>
      <c r="F488" s="14">
        <f t="shared" si="28"/>
        <v>0</v>
      </c>
      <c r="G488" s="14">
        <f t="shared" si="29"/>
        <v>0</v>
      </c>
      <c r="H488" s="15"/>
      <c r="I488" s="15"/>
      <c r="J488" s="2"/>
      <c r="K488" s="11">
        <v>479</v>
      </c>
      <c r="L488" s="12"/>
      <c r="M488" s="12"/>
      <c r="N488" s="13"/>
      <c r="O488" s="14">
        <f t="shared" si="30"/>
        <v>0</v>
      </c>
      <c r="P488" s="14">
        <f t="shared" si="31"/>
        <v>0</v>
      </c>
      <c r="Q488" s="15"/>
      <c r="R488" s="15"/>
      <c r="S488" s="2"/>
    </row>
    <row r="489" spans="1:19" x14ac:dyDescent="0.4">
      <c r="A489" s="2"/>
      <c r="B489" s="11">
        <v>480</v>
      </c>
      <c r="C489" s="12"/>
      <c r="D489" s="12"/>
      <c r="E489" s="13"/>
      <c r="F489" s="14">
        <f t="shared" si="28"/>
        <v>0</v>
      </c>
      <c r="G489" s="14">
        <f t="shared" si="29"/>
        <v>0</v>
      </c>
      <c r="H489" s="15"/>
      <c r="I489" s="15"/>
      <c r="J489" s="2"/>
      <c r="K489" s="11">
        <v>480</v>
      </c>
      <c r="L489" s="12"/>
      <c r="M489" s="12"/>
      <c r="N489" s="13"/>
      <c r="O489" s="14">
        <f t="shared" si="30"/>
        <v>0</v>
      </c>
      <c r="P489" s="14">
        <f t="shared" si="31"/>
        <v>0</v>
      </c>
      <c r="Q489" s="15"/>
      <c r="R489" s="15"/>
      <c r="S489" s="2"/>
    </row>
    <row r="490" spans="1:19" x14ac:dyDescent="0.4">
      <c r="A490" s="2"/>
      <c r="B490" s="11">
        <v>481</v>
      </c>
      <c r="C490" s="12"/>
      <c r="D490" s="12"/>
      <c r="E490" s="13"/>
      <c r="F490" s="14">
        <f t="shared" si="28"/>
        <v>0</v>
      </c>
      <c r="G490" s="14">
        <f t="shared" si="29"/>
        <v>0</v>
      </c>
      <c r="H490" s="15"/>
      <c r="I490" s="15"/>
      <c r="J490" s="2"/>
      <c r="K490" s="11">
        <v>481</v>
      </c>
      <c r="L490" s="12"/>
      <c r="M490" s="12"/>
      <c r="N490" s="13"/>
      <c r="O490" s="14">
        <f t="shared" si="30"/>
        <v>0</v>
      </c>
      <c r="P490" s="14">
        <f t="shared" si="31"/>
        <v>0</v>
      </c>
      <c r="Q490" s="15"/>
      <c r="R490" s="15"/>
      <c r="S490" s="2"/>
    </row>
    <row r="491" spans="1:19" x14ac:dyDescent="0.4">
      <c r="A491" s="2"/>
      <c r="B491" s="11">
        <v>482</v>
      </c>
      <c r="C491" s="12"/>
      <c r="D491" s="12"/>
      <c r="E491" s="13"/>
      <c r="F491" s="14">
        <f t="shared" si="28"/>
        <v>0</v>
      </c>
      <c r="G491" s="14">
        <f t="shared" si="29"/>
        <v>0</v>
      </c>
      <c r="H491" s="15"/>
      <c r="I491" s="15"/>
      <c r="J491" s="2"/>
      <c r="K491" s="11">
        <v>482</v>
      </c>
      <c r="L491" s="12"/>
      <c r="M491" s="12"/>
      <c r="N491" s="13"/>
      <c r="O491" s="14">
        <f t="shared" si="30"/>
        <v>0</v>
      </c>
      <c r="P491" s="14">
        <f t="shared" si="31"/>
        <v>0</v>
      </c>
      <c r="Q491" s="15"/>
      <c r="R491" s="15"/>
      <c r="S491" s="2"/>
    </row>
    <row r="492" spans="1:19" x14ac:dyDescent="0.4">
      <c r="A492" s="2"/>
      <c r="B492" s="11">
        <v>483</v>
      </c>
      <c r="C492" s="12"/>
      <c r="D492" s="12"/>
      <c r="E492" s="13"/>
      <c r="F492" s="14">
        <f t="shared" si="28"/>
        <v>0</v>
      </c>
      <c r="G492" s="14">
        <f t="shared" si="29"/>
        <v>0</v>
      </c>
      <c r="H492" s="15"/>
      <c r="I492" s="15"/>
      <c r="J492" s="2"/>
      <c r="K492" s="11">
        <v>483</v>
      </c>
      <c r="L492" s="12"/>
      <c r="M492" s="12"/>
      <c r="N492" s="13"/>
      <c r="O492" s="14">
        <f t="shared" si="30"/>
        <v>0</v>
      </c>
      <c r="P492" s="14">
        <f t="shared" si="31"/>
        <v>0</v>
      </c>
      <c r="Q492" s="15"/>
      <c r="R492" s="15"/>
      <c r="S492" s="2"/>
    </row>
    <row r="493" spans="1:19" x14ac:dyDescent="0.4">
      <c r="A493" s="2"/>
      <c r="B493" s="11">
        <v>484</v>
      </c>
      <c r="C493" s="12"/>
      <c r="D493" s="12"/>
      <c r="E493" s="13"/>
      <c r="F493" s="14">
        <f t="shared" si="28"/>
        <v>0</v>
      </c>
      <c r="G493" s="14">
        <f t="shared" si="29"/>
        <v>0</v>
      </c>
      <c r="H493" s="15"/>
      <c r="I493" s="15"/>
      <c r="J493" s="2"/>
      <c r="K493" s="11">
        <v>484</v>
      </c>
      <c r="L493" s="12"/>
      <c r="M493" s="12"/>
      <c r="N493" s="13"/>
      <c r="O493" s="14">
        <f t="shared" si="30"/>
        <v>0</v>
      </c>
      <c r="P493" s="14">
        <f t="shared" si="31"/>
        <v>0</v>
      </c>
      <c r="Q493" s="15"/>
      <c r="R493" s="15"/>
      <c r="S493" s="2"/>
    </row>
    <row r="494" spans="1:19" x14ac:dyDescent="0.4">
      <c r="A494" s="2"/>
      <c r="B494" s="11">
        <v>485</v>
      </c>
      <c r="C494" s="12"/>
      <c r="D494" s="12"/>
      <c r="E494" s="13"/>
      <c r="F494" s="14">
        <f t="shared" si="28"/>
        <v>0</v>
      </c>
      <c r="G494" s="14">
        <f t="shared" si="29"/>
        <v>0</v>
      </c>
      <c r="H494" s="15"/>
      <c r="I494" s="15"/>
      <c r="J494" s="2"/>
      <c r="K494" s="11">
        <v>485</v>
      </c>
      <c r="L494" s="12"/>
      <c r="M494" s="12"/>
      <c r="N494" s="13"/>
      <c r="O494" s="14">
        <f t="shared" si="30"/>
        <v>0</v>
      </c>
      <c r="P494" s="14">
        <f t="shared" si="31"/>
        <v>0</v>
      </c>
      <c r="Q494" s="15"/>
      <c r="R494" s="15"/>
      <c r="S494" s="2"/>
    </row>
    <row r="495" spans="1:19" x14ac:dyDescent="0.4">
      <c r="A495" s="2"/>
      <c r="B495" s="11">
        <v>486</v>
      </c>
      <c r="C495" s="12"/>
      <c r="D495" s="12"/>
      <c r="E495" s="13"/>
      <c r="F495" s="14">
        <f t="shared" si="28"/>
        <v>0</v>
      </c>
      <c r="G495" s="14">
        <f t="shared" si="29"/>
        <v>0</v>
      </c>
      <c r="H495" s="15"/>
      <c r="I495" s="15"/>
      <c r="J495" s="2"/>
      <c r="K495" s="11">
        <v>486</v>
      </c>
      <c r="L495" s="12"/>
      <c r="M495" s="12"/>
      <c r="N495" s="13"/>
      <c r="O495" s="14">
        <f t="shared" si="30"/>
        <v>0</v>
      </c>
      <c r="P495" s="14">
        <f t="shared" si="31"/>
        <v>0</v>
      </c>
      <c r="Q495" s="15"/>
      <c r="R495" s="15"/>
      <c r="S495" s="2"/>
    </row>
    <row r="496" spans="1:19" x14ac:dyDescent="0.4">
      <c r="A496" s="2"/>
      <c r="B496" s="11">
        <v>487</v>
      </c>
      <c r="C496" s="12"/>
      <c r="D496" s="12"/>
      <c r="E496" s="13"/>
      <c r="F496" s="14">
        <f t="shared" si="28"/>
        <v>0</v>
      </c>
      <c r="G496" s="14">
        <f t="shared" si="29"/>
        <v>0</v>
      </c>
      <c r="H496" s="15"/>
      <c r="I496" s="15"/>
      <c r="J496" s="2"/>
      <c r="K496" s="11">
        <v>487</v>
      </c>
      <c r="L496" s="12"/>
      <c r="M496" s="12"/>
      <c r="N496" s="13"/>
      <c r="O496" s="14">
        <f t="shared" si="30"/>
        <v>0</v>
      </c>
      <c r="P496" s="14">
        <f t="shared" si="31"/>
        <v>0</v>
      </c>
      <c r="Q496" s="15"/>
      <c r="R496" s="15"/>
      <c r="S496" s="2"/>
    </row>
    <row r="497" spans="1:19" x14ac:dyDescent="0.4">
      <c r="A497" s="2"/>
      <c r="B497" s="11">
        <v>488</v>
      </c>
      <c r="C497" s="12"/>
      <c r="D497" s="12"/>
      <c r="E497" s="13"/>
      <c r="F497" s="14">
        <f t="shared" si="28"/>
        <v>0</v>
      </c>
      <c r="G497" s="14">
        <f t="shared" si="29"/>
        <v>0</v>
      </c>
      <c r="H497" s="15"/>
      <c r="I497" s="15"/>
      <c r="J497" s="2"/>
      <c r="K497" s="11">
        <v>488</v>
      </c>
      <c r="L497" s="12"/>
      <c r="M497" s="12"/>
      <c r="N497" s="13"/>
      <c r="O497" s="14">
        <f t="shared" si="30"/>
        <v>0</v>
      </c>
      <c r="P497" s="14">
        <f t="shared" si="31"/>
        <v>0</v>
      </c>
      <c r="Q497" s="15"/>
      <c r="R497" s="15"/>
      <c r="S497" s="2"/>
    </row>
    <row r="498" spans="1:19" x14ac:dyDescent="0.4">
      <c r="A498" s="2"/>
      <c r="B498" s="11">
        <v>489</v>
      </c>
      <c r="C498" s="12"/>
      <c r="D498" s="12"/>
      <c r="E498" s="13"/>
      <c r="F498" s="14">
        <f t="shared" si="28"/>
        <v>0</v>
      </c>
      <c r="G498" s="14">
        <f t="shared" si="29"/>
        <v>0</v>
      </c>
      <c r="H498" s="15"/>
      <c r="I498" s="15"/>
      <c r="J498" s="2"/>
      <c r="K498" s="11">
        <v>489</v>
      </c>
      <c r="L498" s="12"/>
      <c r="M498" s="12"/>
      <c r="N498" s="13"/>
      <c r="O498" s="14">
        <f t="shared" si="30"/>
        <v>0</v>
      </c>
      <c r="P498" s="14">
        <f t="shared" si="31"/>
        <v>0</v>
      </c>
      <c r="Q498" s="15"/>
      <c r="R498" s="15"/>
      <c r="S498" s="2"/>
    </row>
    <row r="499" spans="1:19" x14ac:dyDescent="0.4">
      <c r="A499" s="2"/>
      <c r="B499" s="11">
        <v>490</v>
      </c>
      <c r="C499" s="12"/>
      <c r="D499" s="12"/>
      <c r="E499" s="13"/>
      <c r="F499" s="14">
        <f t="shared" si="28"/>
        <v>0</v>
      </c>
      <c r="G499" s="14">
        <f t="shared" si="29"/>
        <v>0</v>
      </c>
      <c r="H499" s="15"/>
      <c r="I499" s="15"/>
      <c r="J499" s="2"/>
      <c r="K499" s="11">
        <v>490</v>
      </c>
      <c r="L499" s="12"/>
      <c r="M499" s="12"/>
      <c r="N499" s="13"/>
      <c r="O499" s="14">
        <f t="shared" si="30"/>
        <v>0</v>
      </c>
      <c r="P499" s="14">
        <f t="shared" si="31"/>
        <v>0</v>
      </c>
      <c r="Q499" s="15"/>
      <c r="R499" s="15"/>
      <c r="S499" s="2"/>
    </row>
    <row r="500" spans="1:19" x14ac:dyDescent="0.4">
      <c r="A500" s="2"/>
      <c r="B500" s="11">
        <v>491</v>
      </c>
      <c r="C500" s="12"/>
      <c r="D500" s="12"/>
      <c r="E500" s="13"/>
      <c r="F500" s="14">
        <f t="shared" si="28"/>
        <v>0</v>
      </c>
      <c r="G500" s="14">
        <f t="shared" si="29"/>
        <v>0</v>
      </c>
      <c r="H500" s="15"/>
      <c r="I500" s="15"/>
      <c r="J500" s="2"/>
      <c r="K500" s="11">
        <v>491</v>
      </c>
      <c r="L500" s="12"/>
      <c r="M500" s="12"/>
      <c r="N500" s="13"/>
      <c r="O500" s="14">
        <f t="shared" si="30"/>
        <v>0</v>
      </c>
      <c r="P500" s="14">
        <f t="shared" si="31"/>
        <v>0</v>
      </c>
      <c r="Q500" s="15"/>
      <c r="R500" s="15"/>
      <c r="S500" s="2"/>
    </row>
    <row r="501" spans="1:19" x14ac:dyDescent="0.4">
      <c r="A501" s="2"/>
      <c r="B501" s="11">
        <v>492</v>
      </c>
      <c r="C501" s="12"/>
      <c r="D501" s="12"/>
      <c r="E501" s="13"/>
      <c r="F501" s="14">
        <f t="shared" si="28"/>
        <v>0</v>
      </c>
      <c r="G501" s="14">
        <f t="shared" si="29"/>
        <v>0</v>
      </c>
      <c r="H501" s="15"/>
      <c r="I501" s="15"/>
      <c r="J501" s="2"/>
      <c r="K501" s="11">
        <v>492</v>
      </c>
      <c r="L501" s="12"/>
      <c r="M501" s="12"/>
      <c r="N501" s="13"/>
      <c r="O501" s="14">
        <f t="shared" si="30"/>
        <v>0</v>
      </c>
      <c r="P501" s="14">
        <f t="shared" si="31"/>
        <v>0</v>
      </c>
      <c r="Q501" s="15"/>
      <c r="R501" s="15"/>
      <c r="S501" s="2"/>
    </row>
    <row r="502" spans="1:19" x14ac:dyDescent="0.4">
      <c r="A502" s="2"/>
      <c r="B502" s="11">
        <v>493</v>
      </c>
      <c r="C502" s="12"/>
      <c r="D502" s="12"/>
      <c r="E502" s="13"/>
      <c r="F502" s="14">
        <f t="shared" si="28"/>
        <v>0</v>
      </c>
      <c r="G502" s="14">
        <f t="shared" si="29"/>
        <v>0</v>
      </c>
      <c r="H502" s="15"/>
      <c r="I502" s="15"/>
      <c r="J502" s="2"/>
      <c r="K502" s="11">
        <v>493</v>
      </c>
      <c r="L502" s="12"/>
      <c r="M502" s="12"/>
      <c r="N502" s="13"/>
      <c r="O502" s="14">
        <f t="shared" si="30"/>
        <v>0</v>
      </c>
      <c r="P502" s="14">
        <f t="shared" si="31"/>
        <v>0</v>
      </c>
      <c r="Q502" s="15"/>
      <c r="R502" s="15"/>
      <c r="S502" s="2"/>
    </row>
    <row r="503" spans="1:19" x14ac:dyDescent="0.4">
      <c r="A503" s="2"/>
      <c r="B503" s="11">
        <v>494</v>
      </c>
      <c r="C503" s="12"/>
      <c r="D503" s="12"/>
      <c r="E503" s="13"/>
      <c r="F503" s="14">
        <f t="shared" si="28"/>
        <v>0</v>
      </c>
      <c r="G503" s="14">
        <f t="shared" si="29"/>
        <v>0</v>
      </c>
      <c r="H503" s="15"/>
      <c r="I503" s="15"/>
      <c r="J503" s="2"/>
      <c r="K503" s="11">
        <v>494</v>
      </c>
      <c r="L503" s="12"/>
      <c r="M503" s="12"/>
      <c r="N503" s="13"/>
      <c r="O503" s="14">
        <f t="shared" si="30"/>
        <v>0</v>
      </c>
      <c r="P503" s="14">
        <f t="shared" si="31"/>
        <v>0</v>
      </c>
      <c r="Q503" s="15"/>
      <c r="R503" s="15"/>
      <c r="S503" s="2"/>
    </row>
    <row r="504" spans="1:19" x14ac:dyDescent="0.4">
      <c r="A504" s="2"/>
      <c r="B504" s="11">
        <v>495</v>
      </c>
      <c r="C504" s="12"/>
      <c r="D504" s="12"/>
      <c r="E504" s="13"/>
      <c r="F504" s="14">
        <f t="shared" si="28"/>
        <v>0</v>
      </c>
      <c r="G504" s="14">
        <f t="shared" si="29"/>
        <v>0</v>
      </c>
      <c r="H504" s="15"/>
      <c r="I504" s="15"/>
      <c r="J504" s="2"/>
      <c r="K504" s="11">
        <v>495</v>
      </c>
      <c r="L504" s="12"/>
      <c r="M504" s="12"/>
      <c r="N504" s="13"/>
      <c r="O504" s="14">
        <f t="shared" si="30"/>
        <v>0</v>
      </c>
      <c r="P504" s="14">
        <f t="shared" si="31"/>
        <v>0</v>
      </c>
      <c r="Q504" s="15"/>
      <c r="R504" s="15"/>
      <c r="S504" s="2"/>
    </row>
    <row r="505" spans="1:19" x14ac:dyDescent="0.4">
      <c r="A505" s="2"/>
      <c r="B505" s="11">
        <v>496</v>
      </c>
      <c r="C505" s="12"/>
      <c r="D505" s="12"/>
      <c r="E505" s="13"/>
      <c r="F505" s="14">
        <f t="shared" si="28"/>
        <v>0</v>
      </c>
      <c r="G505" s="14">
        <f t="shared" si="29"/>
        <v>0</v>
      </c>
      <c r="H505" s="15"/>
      <c r="I505" s="15"/>
      <c r="J505" s="2"/>
      <c r="K505" s="11">
        <v>496</v>
      </c>
      <c r="L505" s="12"/>
      <c r="M505" s="12"/>
      <c r="N505" s="13"/>
      <c r="O505" s="14">
        <f t="shared" si="30"/>
        <v>0</v>
      </c>
      <c r="P505" s="14">
        <f t="shared" si="31"/>
        <v>0</v>
      </c>
      <c r="Q505" s="15"/>
      <c r="R505" s="15"/>
      <c r="S505" s="2"/>
    </row>
    <row r="506" spans="1:19" x14ac:dyDescent="0.4">
      <c r="A506" s="2"/>
      <c r="B506" s="11">
        <v>497</v>
      </c>
      <c r="C506" s="12"/>
      <c r="D506" s="12"/>
      <c r="E506" s="13"/>
      <c r="F506" s="14">
        <f t="shared" si="28"/>
        <v>0</v>
      </c>
      <c r="G506" s="14">
        <f t="shared" si="29"/>
        <v>0</v>
      </c>
      <c r="H506" s="15"/>
      <c r="I506" s="15"/>
      <c r="J506" s="2"/>
      <c r="K506" s="11">
        <v>497</v>
      </c>
      <c r="L506" s="12"/>
      <c r="M506" s="12"/>
      <c r="N506" s="13"/>
      <c r="O506" s="14">
        <f t="shared" si="30"/>
        <v>0</v>
      </c>
      <c r="P506" s="14">
        <f t="shared" si="31"/>
        <v>0</v>
      </c>
      <c r="Q506" s="15"/>
      <c r="R506" s="15"/>
      <c r="S506" s="2"/>
    </row>
    <row r="507" spans="1:19" x14ac:dyDescent="0.4">
      <c r="A507" s="2"/>
      <c r="B507" s="11">
        <v>498</v>
      </c>
      <c r="C507" s="12"/>
      <c r="D507" s="12"/>
      <c r="E507" s="13"/>
      <c r="F507" s="14">
        <f t="shared" si="28"/>
        <v>0</v>
      </c>
      <c r="G507" s="14">
        <f t="shared" si="29"/>
        <v>0</v>
      </c>
      <c r="H507" s="15"/>
      <c r="I507" s="15"/>
      <c r="J507" s="2"/>
      <c r="K507" s="11">
        <v>498</v>
      </c>
      <c r="L507" s="12"/>
      <c r="M507" s="12"/>
      <c r="N507" s="13"/>
      <c r="O507" s="14">
        <f t="shared" si="30"/>
        <v>0</v>
      </c>
      <c r="P507" s="14">
        <f t="shared" si="31"/>
        <v>0</v>
      </c>
      <c r="Q507" s="15"/>
      <c r="R507" s="15"/>
      <c r="S507" s="2"/>
    </row>
    <row r="508" spans="1:19" x14ac:dyDescent="0.4">
      <c r="A508" s="2"/>
      <c r="B508" s="11">
        <v>499</v>
      </c>
      <c r="C508" s="12"/>
      <c r="D508" s="12"/>
      <c r="E508" s="13"/>
      <c r="F508" s="14">
        <f t="shared" si="28"/>
        <v>0</v>
      </c>
      <c r="G508" s="14">
        <f t="shared" si="29"/>
        <v>0</v>
      </c>
      <c r="H508" s="15"/>
      <c r="I508" s="15"/>
      <c r="J508" s="2"/>
      <c r="K508" s="11">
        <v>499</v>
      </c>
      <c r="L508" s="12"/>
      <c r="M508" s="12"/>
      <c r="N508" s="13"/>
      <c r="O508" s="14">
        <f t="shared" si="30"/>
        <v>0</v>
      </c>
      <c r="P508" s="14">
        <f t="shared" si="31"/>
        <v>0</v>
      </c>
      <c r="Q508" s="15"/>
      <c r="R508" s="15"/>
      <c r="S508" s="2"/>
    </row>
    <row r="509" spans="1:19" x14ac:dyDescent="0.4">
      <c r="A509" s="2"/>
      <c r="B509" s="11">
        <v>500</v>
      </c>
      <c r="C509" s="12"/>
      <c r="D509" s="12"/>
      <c r="E509" s="13"/>
      <c r="F509" s="14">
        <f t="shared" si="28"/>
        <v>0</v>
      </c>
      <c r="G509" s="14">
        <f t="shared" si="29"/>
        <v>0</v>
      </c>
      <c r="H509" s="15"/>
      <c r="I509" s="15"/>
      <c r="J509" s="2"/>
      <c r="K509" s="11">
        <v>500</v>
      </c>
      <c r="L509" s="12"/>
      <c r="M509" s="12"/>
      <c r="N509" s="13"/>
      <c r="O509" s="14">
        <f t="shared" si="30"/>
        <v>0</v>
      </c>
      <c r="P509" s="14">
        <f t="shared" si="31"/>
        <v>0</v>
      </c>
      <c r="Q509" s="15"/>
      <c r="R509" s="15"/>
      <c r="S509" s="2"/>
    </row>
    <row r="510" spans="1:19" x14ac:dyDescent="0.4">
      <c r="A510" s="2"/>
      <c r="B510" s="11">
        <v>501</v>
      </c>
      <c r="C510" s="12"/>
      <c r="D510" s="12"/>
      <c r="E510" s="13"/>
      <c r="F510" s="14">
        <f t="shared" si="28"/>
        <v>0</v>
      </c>
      <c r="G510" s="14">
        <f t="shared" si="29"/>
        <v>0</v>
      </c>
      <c r="H510" s="15"/>
      <c r="I510" s="15"/>
      <c r="J510" s="2"/>
      <c r="K510" s="11">
        <v>501</v>
      </c>
      <c r="L510" s="12"/>
      <c r="M510" s="12"/>
      <c r="N510" s="13"/>
      <c r="O510" s="14">
        <f t="shared" si="30"/>
        <v>0</v>
      </c>
      <c r="P510" s="14">
        <f t="shared" si="31"/>
        <v>0</v>
      </c>
      <c r="Q510" s="15"/>
      <c r="R510" s="15"/>
      <c r="S510" s="2"/>
    </row>
    <row r="511" spans="1:19" x14ac:dyDescent="0.4">
      <c r="A511" s="2"/>
      <c r="B511" s="11">
        <v>502</v>
      </c>
      <c r="C511" s="12"/>
      <c r="D511" s="12"/>
      <c r="E511" s="13"/>
      <c r="F511" s="14">
        <f t="shared" si="28"/>
        <v>0</v>
      </c>
      <c r="G511" s="14">
        <f t="shared" si="29"/>
        <v>0</v>
      </c>
      <c r="H511" s="15"/>
      <c r="I511" s="15"/>
      <c r="J511" s="2"/>
      <c r="K511" s="11">
        <v>502</v>
      </c>
      <c r="L511" s="12"/>
      <c r="M511" s="12"/>
      <c r="N511" s="13"/>
      <c r="O511" s="14">
        <f t="shared" si="30"/>
        <v>0</v>
      </c>
      <c r="P511" s="14">
        <f t="shared" si="31"/>
        <v>0</v>
      </c>
      <c r="Q511" s="15"/>
      <c r="R511" s="15"/>
      <c r="S511" s="2"/>
    </row>
    <row r="512" spans="1:19" x14ac:dyDescent="0.4">
      <c r="A512" s="2"/>
      <c r="B512" s="11">
        <v>503</v>
      </c>
      <c r="C512" s="12"/>
      <c r="D512" s="12"/>
      <c r="E512" s="13"/>
      <c r="F512" s="14">
        <f t="shared" si="28"/>
        <v>0</v>
      </c>
      <c r="G512" s="14">
        <f t="shared" si="29"/>
        <v>0</v>
      </c>
      <c r="H512" s="15"/>
      <c r="I512" s="15"/>
      <c r="J512" s="2"/>
      <c r="K512" s="11">
        <v>503</v>
      </c>
      <c r="L512" s="12"/>
      <c r="M512" s="12"/>
      <c r="N512" s="13"/>
      <c r="O512" s="14">
        <f t="shared" si="30"/>
        <v>0</v>
      </c>
      <c r="P512" s="14">
        <f t="shared" si="31"/>
        <v>0</v>
      </c>
      <c r="Q512" s="15"/>
      <c r="R512" s="15"/>
      <c r="S512" s="2"/>
    </row>
    <row r="513" spans="1:19" x14ac:dyDescent="0.4">
      <c r="A513" s="2"/>
      <c r="B513" s="11">
        <v>504</v>
      </c>
      <c r="C513" s="12"/>
      <c r="D513" s="12"/>
      <c r="E513" s="13"/>
      <c r="F513" s="14">
        <f t="shared" si="28"/>
        <v>0</v>
      </c>
      <c r="G513" s="14">
        <f t="shared" si="29"/>
        <v>0</v>
      </c>
      <c r="H513" s="15"/>
      <c r="I513" s="15"/>
      <c r="J513" s="2"/>
      <c r="K513" s="11">
        <v>504</v>
      </c>
      <c r="L513" s="12"/>
      <c r="M513" s="12"/>
      <c r="N513" s="13"/>
      <c r="O513" s="14">
        <f t="shared" si="30"/>
        <v>0</v>
      </c>
      <c r="P513" s="14">
        <f t="shared" si="31"/>
        <v>0</v>
      </c>
      <c r="Q513" s="15"/>
      <c r="R513" s="15"/>
      <c r="S513" s="2"/>
    </row>
    <row r="514" spans="1:19" x14ac:dyDescent="0.4">
      <c r="A514" s="2"/>
      <c r="B514" s="11">
        <v>505</v>
      </c>
      <c r="C514" s="12"/>
      <c r="D514" s="12"/>
      <c r="E514" s="13"/>
      <c r="F514" s="14">
        <f t="shared" si="28"/>
        <v>0</v>
      </c>
      <c r="G514" s="14">
        <f t="shared" si="29"/>
        <v>0</v>
      </c>
      <c r="H514" s="15"/>
      <c r="I514" s="15"/>
      <c r="J514" s="2"/>
      <c r="K514" s="11">
        <v>505</v>
      </c>
      <c r="L514" s="12"/>
      <c r="M514" s="12"/>
      <c r="N514" s="13"/>
      <c r="O514" s="14">
        <f t="shared" si="30"/>
        <v>0</v>
      </c>
      <c r="P514" s="14">
        <f t="shared" si="31"/>
        <v>0</v>
      </c>
      <c r="Q514" s="15"/>
      <c r="R514" s="15"/>
      <c r="S514" s="2"/>
    </row>
    <row r="515" spans="1:19" x14ac:dyDescent="0.4">
      <c r="A515" s="2"/>
      <c r="B515" s="11">
        <v>506</v>
      </c>
      <c r="C515" s="12"/>
      <c r="D515" s="12"/>
      <c r="E515" s="13"/>
      <c r="F515" s="14">
        <f t="shared" si="28"/>
        <v>0</v>
      </c>
      <c r="G515" s="14">
        <f t="shared" si="29"/>
        <v>0</v>
      </c>
      <c r="H515" s="15"/>
      <c r="I515" s="15"/>
      <c r="J515" s="2"/>
      <c r="K515" s="11">
        <v>506</v>
      </c>
      <c r="L515" s="12"/>
      <c r="M515" s="12"/>
      <c r="N515" s="13"/>
      <c r="O515" s="14">
        <f t="shared" si="30"/>
        <v>0</v>
      </c>
      <c r="P515" s="14">
        <f t="shared" si="31"/>
        <v>0</v>
      </c>
      <c r="Q515" s="15"/>
      <c r="R515" s="15"/>
      <c r="S515" s="2"/>
    </row>
    <row r="516" spans="1:19" x14ac:dyDescent="0.4">
      <c r="A516" s="2"/>
      <c r="B516" s="11">
        <v>507</v>
      </c>
      <c r="C516" s="12"/>
      <c r="D516" s="12"/>
      <c r="E516" s="13"/>
      <c r="F516" s="14">
        <f t="shared" si="28"/>
        <v>0</v>
      </c>
      <c r="G516" s="14">
        <f t="shared" si="29"/>
        <v>0</v>
      </c>
      <c r="H516" s="15"/>
      <c r="I516" s="15"/>
      <c r="J516" s="2"/>
      <c r="K516" s="11">
        <v>507</v>
      </c>
      <c r="L516" s="12"/>
      <c r="M516" s="12"/>
      <c r="N516" s="13"/>
      <c r="O516" s="14">
        <f t="shared" si="30"/>
        <v>0</v>
      </c>
      <c r="P516" s="14">
        <f t="shared" si="31"/>
        <v>0</v>
      </c>
      <c r="Q516" s="15"/>
      <c r="R516" s="15"/>
      <c r="S516" s="2"/>
    </row>
    <row r="517" spans="1:19" x14ac:dyDescent="0.4">
      <c r="A517" s="2"/>
      <c r="B517" s="11">
        <v>508</v>
      </c>
      <c r="C517" s="12"/>
      <c r="D517" s="12"/>
      <c r="E517" s="13"/>
      <c r="F517" s="14">
        <f t="shared" si="28"/>
        <v>0</v>
      </c>
      <c r="G517" s="14">
        <f t="shared" si="29"/>
        <v>0</v>
      </c>
      <c r="H517" s="15"/>
      <c r="I517" s="15"/>
      <c r="J517" s="2"/>
      <c r="K517" s="11">
        <v>508</v>
      </c>
      <c r="L517" s="12"/>
      <c r="M517" s="12"/>
      <c r="N517" s="13"/>
      <c r="O517" s="14">
        <f t="shared" si="30"/>
        <v>0</v>
      </c>
      <c r="P517" s="14">
        <f t="shared" si="31"/>
        <v>0</v>
      </c>
      <c r="Q517" s="15"/>
      <c r="R517" s="15"/>
      <c r="S517" s="2"/>
    </row>
    <row r="518" spans="1:19" x14ac:dyDescent="0.4">
      <c r="A518" s="2"/>
      <c r="B518" s="11">
        <v>509</v>
      </c>
      <c r="C518" s="12"/>
      <c r="D518" s="12"/>
      <c r="E518" s="13"/>
      <c r="F518" s="14">
        <f t="shared" si="28"/>
        <v>0</v>
      </c>
      <c r="G518" s="14">
        <f t="shared" si="29"/>
        <v>0</v>
      </c>
      <c r="H518" s="15"/>
      <c r="I518" s="15"/>
      <c r="J518" s="2"/>
      <c r="K518" s="11">
        <v>509</v>
      </c>
      <c r="L518" s="12"/>
      <c r="M518" s="12"/>
      <c r="N518" s="13"/>
      <c r="O518" s="14">
        <f t="shared" si="30"/>
        <v>0</v>
      </c>
      <c r="P518" s="14">
        <f t="shared" si="31"/>
        <v>0</v>
      </c>
      <c r="Q518" s="15"/>
      <c r="R518" s="15"/>
      <c r="S518" s="2"/>
    </row>
    <row r="519" spans="1:19" x14ac:dyDescent="0.4">
      <c r="A519" s="2"/>
      <c r="B519" s="11">
        <v>510</v>
      </c>
      <c r="C519" s="12"/>
      <c r="D519" s="12"/>
      <c r="E519" s="13"/>
      <c r="F519" s="14">
        <f t="shared" si="28"/>
        <v>0</v>
      </c>
      <c r="G519" s="14">
        <f t="shared" si="29"/>
        <v>0</v>
      </c>
      <c r="H519" s="15"/>
      <c r="I519" s="15"/>
      <c r="J519" s="2"/>
      <c r="K519" s="11">
        <v>510</v>
      </c>
      <c r="L519" s="12"/>
      <c r="M519" s="12"/>
      <c r="N519" s="13"/>
      <c r="O519" s="14">
        <f t="shared" si="30"/>
        <v>0</v>
      </c>
      <c r="P519" s="14">
        <f t="shared" si="31"/>
        <v>0</v>
      </c>
      <c r="Q519" s="15"/>
      <c r="R519" s="15"/>
      <c r="S519" s="2"/>
    </row>
    <row r="520" spans="1:19" x14ac:dyDescent="0.4">
      <c r="A520" s="2"/>
      <c r="B520" s="11">
        <v>511</v>
      </c>
      <c r="C520" s="12"/>
      <c r="D520" s="12"/>
      <c r="E520" s="13"/>
      <c r="F520" s="14">
        <f t="shared" si="28"/>
        <v>0</v>
      </c>
      <c r="G520" s="14">
        <f t="shared" si="29"/>
        <v>0</v>
      </c>
      <c r="H520" s="15"/>
      <c r="I520" s="15"/>
      <c r="J520" s="2"/>
      <c r="K520" s="11">
        <v>511</v>
      </c>
      <c r="L520" s="12"/>
      <c r="M520" s="12"/>
      <c r="N520" s="13"/>
      <c r="O520" s="14">
        <f t="shared" si="30"/>
        <v>0</v>
      </c>
      <c r="P520" s="14">
        <f t="shared" si="31"/>
        <v>0</v>
      </c>
      <c r="Q520" s="15"/>
      <c r="R520" s="15"/>
      <c r="S520" s="2"/>
    </row>
    <row r="521" spans="1:19" x14ac:dyDescent="0.4">
      <c r="A521" s="2"/>
      <c r="B521" s="11">
        <v>512</v>
      </c>
      <c r="C521" s="12"/>
      <c r="D521" s="12"/>
      <c r="E521" s="13"/>
      <c r="F521" s="14">
        <f t="shared" si="28"/>
        <v>0</v>
      </c>
      <c r="G521" s="14">
        <f t="shared" si="29"/>
        <v>0</v>
      </c>
      <c r="H521" s="15"/>
      <c r="I521" s="15"/>
      <c r="J521" s="2"/>
      <c r="K521" s="11">
        <v>512</v>
      </c>
      <c r="L521" s="12"/>
      <c r="M521" s="12"/>
      <c r="N521" s="13"/>
      <c r="O521" s="14">
        <f t="shared" si="30"/>
        <v>0</v>
      </c>
      <c r="P521" s="14">
        <f t="shared" si="31"/>
        <v>0</v>
      </c>
      <c r="Q521" s="15"/>
      <c r="R521" s="15"/>
      <c r="S521" s="2"/>
    </row>
    <row r="522" spans="1:19" x14ac:dyDescent="0.4">
      <c r="A522" s="2"/>
      <c r="B522" s="11">
        <v>513</v>
      </c>
      <c r="C522" s="12"/>
      <c r="D522" s="12"/>
      <c r="E522" s="13"/>
      <c r="F522" s="14">
        <f t="shared" si="28"/>
        <v>0</v>
      </c>
      <c r="G522" s="14">
        <f t="shared" si="29"/>
        <v>0</v>
      </c>
      <c r="H522" s="15"/>
      <c r="I522" s="15"/>
      <c r="J522" s="2"/>
      <c r="K522" s="11">
        <v>513</v>
      </c>
      <c r="L522" s="12"/>
      <c r="M522" s="12"/>
      <c r="N522" s="13"/>
      <c r="O522" s="14">
        <f t="shared" si="30"/>
        <v>0</v>
      </c>
      <c r="P522" s="14">
        <f t="shared" si="31"/>
        <v>0</v>
      </c>
      <c r="Q522" s="15"/>
      <c r="R522" s="15"/>
      <c r="S522" s="2"/>
    </row>
    <row r="523" spans="1:19" x14ac:dyDescent="0.4">
      <c r="A523" s="2"/>
      <c r="B523" s="11">
        <v>514</v>
      </c>
      <c r="C523" s="12"/>
      <c r="D523" s="12"/>
      <c r="E523" s="13"/>
      <c r="F523" s="14">
        <f t="shared" ref="F523:F586" si="32">E523/10</f>
        <v>0</v>
      </c>
      <c r="G523" s="14">
        <f t="shared" ref="G523:G586" si="33">E523+F523</f>
        <v>0</v>
      </c>
      <c r="H523" s="15"/>
      <c r="I523" s="15"/>
      <c r="J523" s="2"/>
      <c r="K523" s="11">
        <v>514</v>
      </c>
      <c r="L523" s="12"/>
      <c r="M523" s="12"/>
      <c r="N523" s="13"/>
      <c r="O523" s="14">
        <f t="shared" ref="O523:O586" si="34">N523/10</f>
        <v>0</v>
      </c>
      <c r="P523" s="14">
        <f t="shared" ref="P523:P586" si="35">N523+O523</f>
        <v>0</v>
      </c>
      <c r="Q523" s="15"/>
      <c r="R523" s="15"/>
      <c r="S523" s="2"/>
    </row>
    <row r="524" spans="1:19" x14ac:dyDescent="0.4">
      <c r="A524" s="2"/>
      <c r="B524" s="11">
        <v>515</v>
      </c>
      <c r="C524" s="12"/>
      <c r="D524" s="12"/>
      <c r="E524" s="13"/>
      <c r="F524" s="14">
        <f t="shared" si="32"/>
        <v>0</v>
      </c>
      <c r="G524" s="14">
        <f t="shared" si="33"/>
        <v>0</v>
      </c>
      <c r="H524" s="15"/>
      <c r="I524" s="15"/>
      <c r="J524" s="2"/>
      <c r="K524" s="11">
        <v>515</v>
      </c>
      <c r="L524" s="12"/>
      <c r="M524" s="12"/>
      <c r="N524" s="13"/>
      <c r="O524" s="14">
        <f t="shared" si="34"/>
        <v>0</v>
      </c>
      <c r="P524" s="14">
        <f t="shared" si="35"/>
        <v>0</v>
      </c>
      <c r="Q524" s="15"/>
      <c r="R524" s="15"/>
      <c r="S524" s="2"/>
    </row>
    <row r="525" spans="1:19" x14ac:dyDescent="0.4">
      <c r="A525" s="2"/>
      <c r="B525" s="11">
        <v>516</v>
      </c>
      <c r="C525" s="12"/>
      <c r="D525" s="12"/>
      <c r="E525" s="13"/>
      <c r="F525" s="14">
        <f t="shared" si="32"/>
        <v>0</v>
      </c>
      <c r="G525" s="14">
        <f t="shared" si="33"/>
        <v>0</v>
      </c>
      <c r="H525" s="15"/>
      <c r="I525" s="15"/>
      <c r="J525" s="2"/>
      <c r="K525" s="11">
        <v>516</v>
      </c>
      <c r="L525" s="12"/>
      <c r="M525" s="12"/>
      <c r="N525" s="13"/>
      <c r="O525" s="14">
        <f t="shared" si="34"/>
        <v>0</v>
      </c>
      <c r="P525" s="14">
        <f t="shared" si="35"/>
        <v>0</v>
      </c>
      <c r="Q525" s="15"/>
      <c r="R525" s="15"/>
      <c r="S525" s="2"/>
    </row>
    <row r="526" spans="1:19" x14ac:dyDescent="0.4">
      <c r="A526" s="2"/>
      <c r="B526" s="11">
        <v>517</v>
      </c>
      <c r="C526" s="12"/>
      <c r="D526" s="12"/>
      <c r="E526" s="13"/>
      <c r="F526" s="14">
        <f t="shared" si="32"/>
        <v>0</v>
      </c>
      <c r="G526" s="14">
        <f t="shared" si="33"/>
        <v>0</v>
      </c>
      <c r="H526" s="15"/>
      <c r="I526" s="15"/>
      <c r="J526" s="2"/>
      <c r="K526" s="11">
        <v>517</v>
      </c>
      <c r="L526" s="12"/>
      <c r="M526" s="12"/>
      <c r="N526" s="13"/>
      <c r="O526" s="14">
        <f t="shared" si="34"/>
        <v>0</v>
      </c>
      <c r="P526" s="14">
        <f t="shared" si="35"/>
        <v>0</v>
      </c>
      <c r="Q526" s="15"/>
      <c r="R526" s="15"/>
      <c r="S526" s="2"/>
    </row>
    <row r="527" spans="1:19" x14ac:dyDescent="0.4">
      <c r="A527" s="2"/>
      <c r="B527" s="11">
        <v>518</v>
      </c>
      <c r="C527" s="12"/>
      <c r="D527" s="12"/>
      <c r="E527" s="13"/>
      <c r="F527" s="14">
        <f t="shared" si="32"/>
        <v>0</v>
      </c>
      <c r="G527" s="14">
        <f t="shared" si="33"/>
        <v>0</v>
      </c>
      <c r="H527" s="15"/>
      <c r="I527" s="15"/>
      <c r="J527" s="2"/>
      <c r="K527" s="11">
        <v>518</v>
      </c>
      <c r="L527" s="12"/>
      <c r="M527" s="12"/>
      <c r="N527" s="13"/>
      <c r="O527" s="14">
        <f t="shared" si="34"/>
        <v>0</v>
      </c>
      <c r="P527" s="14">
        <f t="shared" si="35"/>
        <v>0</v>
      </c>
      <c r="Q527" s="15"/>
      <c r="R527" s="15"/>
      <c r="S527" s="2"/>
    </row>
    <row r="528" spans="1:19" x14ac:dyDescent="0.4">
      <c r="A528" s="2"/>
      <c r="B528" s="11">
        <v>519</v>
      </c>
      <c r="C528" s="12"/>
      <c r="D528" s="12"/>
      <c r="E528" s="13"/>
      <c r="F528" s="14">
        <f t="shared" si="32"/>
        <v>0</v>
      </c>
      <c r="G528" s="14">
        <f t="shared" si="33"/>
        <v>0</v>
      </c>
      <c r="H528" s="15"/>
      <c r="I528" s="15"/>
      <c r="J528" s="2"/>
      <c r="K528" s="11">
        <v>519</v>
      </c>
      <c r="L528" s="12"/>
      <c r="M528" s="12"/>
      <c r="N528" s="13"/>
      <c r="O528" s="14">
        <f t="shared" si="34"/>
        <v>0</v>
      </c>
      <c r="P528" s="14">
        <f t="shared" si="35"/>
        <v>0</v>
      </c>
      <c r="Q528" s="15"/>
      <c r="R528" s="15"/>
      <c r="S528" s="2"/>
    </row>
    <row r="529" spans="1:19" x14ac:dyDescent="0.4">
      <c r="A529" s="2"/>
      <c r="B529" s="11">
        <v>520</v>
      </c>
      <c r="C529" s="12"/>
      <c r="D529" s="12"/>
      <c r="E529" s="13"/>
      <c r="F529" s="14">
        <f t="shared" si="32"/>
        <v>0</v>
      </c>
      <c r="G529" s="14">
        <f t="shared" si="33"/>
        <v>0</v>
      </c>
      <c r="H529" s="15"/>
      <c r="I529" s="15"/>
      <c r="J529" s="2"/>
      <c r="K529" s="11">
        <v>520</v>
      </c>
      <c r="L529" s="12"/>
      <c r="M529" s="12"/>
      <c r="N529" s="13"/>
      <c r="O529" s="14">
        <f t="shared" si="34"/>
        <v>0</v>
      </c>
      <c r="P529" s="14">
        <f t="shared" si="35"/>
        <v>0</v>
      </c>
      <c r="Q529" s="15"/>
      <c r="R529" s="15"/>
      <c r="S529" s="2"/>
    </row>
    <row r="530" spans="1:19" x14ac:dyDescent="0.4">
      <c r="A530" s="2"/>
      <c r="B530" s="11">
        <v>521</v>
      </c>
      <c r="C530" s="12"/>
      <c r="D530" s="12"/>
      <c r="E530" s="13"/>
      <c r="F530" s="14">
        <f t="shared" si="32"/>
        <v>0</v>
      </c>
      <c r="G530" s="14">
        <f t="shared" si="33"/>
        <v>0</v>
      </c>
      <c r="H530" s="15"/>
      <c r="I530" s="15"/>
      <c r="J530" s="2"/>
      <c r="K530" s="11">
        <v>521</v>
      </c>
      <c r="L530" s="12"/>
      <c r="M530" s="12"/>
      <c r="N530" s="13"/>
      <c r="O530" s="14">
        <f t="shared" si="34"/>
        <v>0</v>
      </c>
      <c r="P530" s="14">
        <f t="shared" si="35"/>
        <v>0</v>
      </c>
      <c r="Q530" s="15"/>
      <c r="R530" s="15"/>
      <c r="S530" s="2"/>
    </row>
    <row r="531" spans="1:19" x14ac:dyDescent="0.4">
      <c r="A531" s="2"/>
      <c r="B531" s="11">
        <v>522</v>
      </c>
      <c r="C531" s="12"/>
      <c r="D531" s="12"/>
      <c r="E531" s="13"/>
      <c r="F531" s="14">
        <f t="shared" si="32"/>
        <v>0</v>
      </c>
      <c r="G531" s="14">
        <f t="shared" si="33"/>
        <v>0</v>
      </c>
      <c r="H531" s="15"/>
      <c r="I531" s="15"/>
      <c r="J531" s="2"/>
      <c r="K531" s="11">
        <v>522</v>
      </c>
      <c r="L531" s="12"/>
      <c r="M531" s="12"/>
      <c r="N531" s="13"/>
      <c r="O531" s="14">
        <f t="shared" si="34"/>
        <v>0</v>
      </c>
      <c r="P531" s="14">
        <f t="shared" si="35"/>
        <v>0</v>
      </c>
      <c r="Q531" s="15"/>
      <c r="R531" s="15"/>
      <c r="S531" s="2"/>
    </row>
    <row r="532" spans="1:19" x14ac:dyDescent="0.4">
      <c r="A532" s="2"/>
      <c r="B532" s="11">
        <v>523</v>
      </c>
      <c r="C532" s="12"/>
      <c r="D532" s="12"/>
      <c r="E532" s="13"/>
      <c r="F532" s="14">
        <f t="shared" si="32"/>
        <v>0</v>
      </c>
      <c r="G532" s="14">
        <f t="shared" si="33"/>
        <v>0</v>
      </c>
      <c r="H532" s="15"/>
      <c r="I532" s="15"/>
      <c r="J532" s="2"/>
      <c r="K532" s="11">
        <v>523</v>
      </c>
      <c r="L532" s="12"/>
      <c r="M532" s="12"/>
      <c r="N532" s="13"/>
      <c r="O532" s="14">
        <f t="shared" si="34"/>
        <v>0</v>
      </c>
      <c r="P532" s="14">
        <f t="shared" si="35"/>
        <v>0</v>
      </c>
      <c r="Q532" s="15"/>
      <c r="R532" s="15"/>
      <c r="S532" s="2"/>
    </row>
    <row r="533" spans="1:19" x14ac:dyDescent="0.4">
      <c r="A533" s="2"/>
      <c r="B533" s="11">
        <v>524</v>
      </c>
      <c r="C533" s="12"/>
      <c r="D533" s="12"/>
      <c r="E533" s="13"/>
      <c r="F533" s="14">
        <f t="shared" si="32"/>
        <v>0</v>
      </c>
      <c r="G533" s="14">
        <f t="shared" si="33"/>
        <v>0</v>
      </c>
      <c r="H533" s="15"/>
      <c r="I533" s="15"/>
      <c r="J533" s="2"/>
      <c r="K533" s="11">
        <v>524</v>
      </c>
      <c r="L533" s="12"/>
      <c r="M533" s="12"/>
      <c r="N533" s="13"/>
      <c r="O533" s="14">
        <f t="shared" si="34"/>
        <v>0</v>
      </c>
      <c r="P533" s="14">
        <f t="shared" si="35"/>
        <v>0</v>
      </c>
      <c r="Q533" s="15"/>
      <c r="R533" s="15"/>
      <c r="S533" s="2"/>
    </row>
    <row r="534" spans="1:19" x14ac:dyDescent="0.4">
      <c r="A534" s="2"/>
      <c r="B534" s="11">
        <v>525</v>
      </c>
      <c r="C534" s="12"/>
      <c r="D534" s="12"/>
      <c r="E534" s="13"/>
      <c r="F534" s="14">
        <f t="shared" si="32"/>
        <v>0</v>
      </c>
      <c r="G534" s="14">
        <f t="shared" si="33"/>
        <v>0</v>
      </c>
      <c r="H534" s="15"/>
      <c r="I534" s="15"/>
      <c r="J534" s="2"/>
      <c r="K534" s="11">
        <v>525</v>
      </c>
      <c r="L534" s="12"/>
      <c r="M534" s="12"/>
      <c r="N534" s="13"/>
      <c r="O534" s="14">
        <f t="shared" si="34"/>
        <v>0</v>
      </c>
      <c r="P534" s="14">
        <f t="shared" si="35"/>
        <v>0</v>
      </c>
      <c r="Q534" s="15"/>
      <c r="R534" s="15"/>
      <c r="S534" s="2"/>
    </row>
    <row r="535" spans="1:19" x14ac:dyDescent="0.4">
      <c r="A535" s="2"/>
      <c r="B535" s="11">
        <v>526</v>
      </c>
      <c r="C535" s="12"/>
      <c r="D535" s="12"/>
      <c r="E535" s="13"/>
      <c r="F535" s="14">
        <f t="shared" si="32"/>
        <v>0</v>
      </c>
      <c r="G535" s="14">
        <f t="shared" si="33"/>
        <v>0</v>
      </c>
      <c r="H535" s="15"/>
      <c r="I535" s="15"/>
      <c r="J535" s="2"/>
      <c r="K535" s="11">
        <v>526</v>
      </c>
      <c r="L535" s="12"/>
      <c r="M535" s="12"/>
      <c r="N535" s="13"/>
      <c r="O535" s="14">
        <f t="shared" si="34"/>
        <v>0</v>
      </c>
      <c r="P535" s="14">
        <f t="shared" si="35"/>
        <v>0</v>
      </c>
      <c r="Q535" s="15"/>
      <c r="R535" s="15"/>
      <c r="S535" s="2"/>
    </row>
    <row r="536" spans="1:19" x14ac:dyDescent="0.4">
      <c r="A536" s="2"/>
      <c r="B536" s="11">
        <v>527</v>
      </c>
      <c r="C536" s="12"/>
      <c r="D536" s="12"/>
      <c r="E536" s="13"/>
      <c r="F536" s="14">
        <f t="shared" si="32"/>
        <v>0</v>
      </c>
      <c r="G536" s="14">
        <f t="shared" si="33"/>
        <v>0</v>
      </c>
      <c r="H536" s="15"/>
      <c r="I536" s="15"/>
      <c r="J536" s="2"/>
      <c r="K536" s="11">
        <v>527</v>
      </c>
      <c r="L536" s="12"/>
      <c r="M536" s="12"/>
      <c r="N536" s="13"/>
      <c r="O536" s="14">
        <f t="shared" si="34"/>
        <v>0</v>
      </c>
      <c r="P536" s="14">
        <f t="shared" si="35"/>
        <v>0</v>
      </c>
      <c r="Q536" s="15"/>
      <c r="R536" s="15"/>
      <c r="S536" s="2"/>
    </row>
    <row r="537" spans="1:19" x14ac:dyDescent="0.4">
      <c r="A537" s="2"/>
      <c r="B537" s="11">
        <v>528</v>
      </c>
      <c r="C537" s="12"/>
      <c r="D537" s="12"/>
      <c r="E537" s="13"/>
      <c r="F537" s="14">
        <f t="shared" si="32"/>
        <v>0</v>
      </c>
      <c r="G537" s="14">
        <f t="shared" si="33"/>
        <v>0</v>
      </c>
      <c r="H537" s="15"/>
      <c r="I537" s="15"/>
      <c r="J537" s="2"/>
      <c r="K537" s="11">
        <v>528</v>
      </c>
      <c r="L537" s="12"/>
      <c r="M537" s="12"/>
      <c r="N537" s="13"/>
      <c r="O537" s="14">
        <f t="shared" si="34"/>
        <v>0</v>
      </c>
      <c r="P537" s="14">
        <f t="shared" si="35"/>
        <v>0</v>
      </c>
      <c r="Q537" s="15"/>
      <c r="R537" s="15"/>
      <c r="S537" s="2"/>
    </row>
    <row r="538" spans="1:19" x14ac:dyDescent="0.4">
      <c r="A538" s="2"/>
      <c r="B538" s="11">
        <v>529</v>
      </c>
      <c r="C538" s="12"/>
      <c r="D538" s="12"/>
      <c r="E538" s="13"/>
      <c r="F538" s="14">
        <f t="shared" si="32"/>
        <v>0</v>
      </c>
      <c r="G538" s="14">
        <f t="shared" si="33"/>
        <v>0</v>
      </c>
      <c r="H538" s="15"/>
      <c r="I538" s="15"/>
      <c r="J538" s="2"/>
      <c r="K538" s="11">
        <v>529</v>
      </c>
      <c r="L538" s="12"/>
      <c r="M538" s="12"/>
      <c r="N538" s="13"/>
      <c r="O538" s="14">
        <f t="shared" si="34"/>
        <v>0</v>
      </c>
      <c r="P538" s="14">
        <f t="shared" si="35"/>
        <v>0</v>
      </c>
      <c r="Q538" s="15"/>
      <c r="R538" s="15"/>
      <c r="S538" s="2"/>
    </row>
    <row r="539" spans="1:19" x14ac:dyDescent="0.4">
      <c r="A539" s="2"/>
      <c r="B539" s="11">
        <v>530</v>
      </c>
      <c r="C539" s="12"/>
      <c r="D539" s="12"/>
      <c r="E539" s="13"/>
      <c r="F539" s="14">
        <f t="shared" si="32"/>
        <v>0</v>
      </c>
      <c r="G539" s="14">
        <f t="shared" si="33"/>
        <v>0</v>
      </c>
      <c r="H539" s="15"/>
      <c r="I539" s="15"/>
      <c r="J539" s="2"/>
      <c r="K539" s="11">
        <v>530</v>
      </c>
      <c r="L539" s="12"/>
      <c r="M539" s="12"/>
      <c r="N539" s="13"/>
      <c r="O539" s="14">
        <f t="shared" si="34"/>
        <v>0</v>
      </c>
      <c r="P539" s="14">
        <f t="shared" si="35"/>
        <v>0</v>
      </c>
      <c r="Q539" s="15"/>
      <c r="R539" s="15"/>
      <c r="S539" s="2"/>
    </row>
    <row r="540" spans="1:19" x14ac:dyDescent="0.4">
      <c r="A540" s="2"/>
      <c r="B540" s="11">
        <v>531</v>
      </c>
      <c r="C540" s="12"/>
      <c r="D540" s="12"/>
      <c r="E540" s="13"/>
      <c r="F540" s="14">
        <f t="shared" si="32"/>
        <v>0</v>
      </c>
      <c r="G540" s="14">
        <f t="shared" si="33"/>
        <v>0</v>
      </c>
      <c r="H540" s="15"/>
      <c r="I540" s="15"/>
      <c r="J540" s="2"/>
      <c r="K540" s="11">
        <v>531</v>
      </c>
      <c r="L540" s="12"/>
      <c r="M540" s="12"/>
      <c r="N540" s="13"/>
      <c r="O540" s="14">
        <f t="shared" si="34"/>
        <v>0</v>
      </c>
      <c r="P540" s="14">
        <f t="shared" si="35"/>
        <v>0</v>
      </c>
      <c r="Q540" s="15"/>
      <c r="R540" s="15"/>
      <c r="S540" s="2"/>
    </row>
    <row r="541" spans="1:19" x14ac:dyDescent="0.4">
      <c r="A541" s="2"/>
      <c r="B541" s="11">
        <v>532</v>
      </c>
      <c r="C541" s="12"/>
      <c r="D541" s="12"/>
      <c r="E541" s="13"/>
      <c r="F541" s="14">
        <f t="shared" si="32"/>
        <v>0</v>
      </c>
      <c r="G541" s="14">
        <f t="shared" si="33"/>
        <v>0</v>
      </c>
      <c r="H541" s="15"/>
      <c r="I541" s="15"/>
      <c r="J541" s="2"/>
      <c r="K541" s="11">
        <v>532</v>
      </c>
      <c r="L541" s="12"/>
      <c r="M541" s="12"/>
      <c r="N541" s="13"/>
      <c r="O541" s="14">
        <f t="shared" si="34"/>
        <v>0</v>
      </c>
      <c r="P541" s="14">
        <f t="shared" si="35"/>
        <v>0</v>
      </c>
      <c r="Q541" s="15"/>
      <c r="R541" s="15"/>
      <c r="S541" s="2"/>
    </row>
    <row r="542" spans="1:19" x14ac:dyDescent="0.4">
      <c r="A542" s="2"/>
      <c r="B542" s="11">
        <v>533</v>
      </c>
      <c r="C542" s="12"/>
      <c r="D542" s="12"/>
      <c r="E542" s="13"/>
      <c r="F542" s="14">
        <f t="shared" si="32"/>
        <v>0</v>
      </c>
      <c r="G542" s="14">
        <f t="shared" si="33"/>
        <v>0</v>
      </c>
      <c r="H542" s="15"/>
      <c r="I542" s="15"/>
      <c r="J542" s="2"/>
      <c r="K542" s="11">
        <v>533</v>
      </c>
      <c r="L542" s="12"/>
      <c r="M542" s="12"/>
      <c r="N542" s="13"/>
      <c r="O542" s="14">
        <f t="shared" si="34"/>
        <v>0</v>
      </c>
      <c r="P542" s="14">
        <f t="shared" si="35"/>
        <v>0</v>
      </c>
      <c r="Q542" s="15"/>
      <c r="R542" s="15"/>
      <c r="S542" s="2"/>
    </row>
    <row r="543" spans="1:19" x14ac:dyDescent="0.4">
      <c r="A543" s="2"/>
      <c r="B543" s="11">
        <v>534</v>
      </c>
      <c r="C543" s="12"/>
      <c r="D543" s="12"/>
      <c r="E543" s="13"/>
      <c r="F543" s="14">
        <f t="shared" si="32"/>
        <v>0</v>
      </c>
      <c r="G543" s="14">
        <f t="shared" si="33"/>
        <v>0</v>
      </c>
      <c r="H543" s="15"/>
      <c r="I543" s="15"/>
      <c r="J543" s="2"/>
      <c r="K543" s="11">
        <v>534</v>
      </c>
      <c r="L543" s="12"/>
      <c r="M543" s="12"/>
      <c r="N543" s="13"/>
      <c r="O543" s="14">
        <f t="shared" si="34"/>
        <v>0</v>
      </c>
      <c r="P543" s="14">
        <f t="shared" si="35"/>
        <v>0</v>
      </c>
      <c r="Q543" s="15"/>
      <c r="R543" s="15"/>
      <c r="S543" s="2"/>
    </row>
    <row r="544" spans="1:19" x14ac:dyDescent="0.4">
      <c r="A544" s="2"/>
      <c r="B544" s="11">
        <v>535</v>
      </c>
      <c r="C544" s="12"/>
      <c r="D544" s="12"/>
      <c r="E544" s="13"/>
      <c r="F544" s="14">
        <f t="shared" si="32"/>
        <v>0</v>
      </c>
      <c r="G544" s="14">
        <f t="shared" si="33"/>
        <v>0</v>
      </c>
      <c r="H544" s="15"/>
      <c r="I544" s="15"/>
      <c r="J544" s="2"/>
      <c r="K544" s="11">
        <v>535</v>
      </c>
      <c r="L544" s="12"/>
      <c r="M544" s="12"/>
      <c r="N544" s="13"/>
      <c r="O544" s="14">
        <f t="shared" si="34"/>
        <v>0</v>
      </c>
      <c r="P544" s="14">
        <f t="shared" si="35"/>
        <v>0</v>
      </c>
      <c r="Q544" s="15"/>
      <c r="R544" s="15"/>
      <c r="S544" s="2"/>
    </row>
    <row r="545" spans="1:19" x14ac:dyDescent="0.4">
      <c r="A545" s="2"/>
      <c r="B545" s="11">
        <v>536</v>
      </c>
      <c r="C545" s="12"/>
      <c r="D545" s="12"/>
      <c r="E545" s="13"/>
      <c r="F545" s="14">
        <f t="shared" si="32"/>
        <v>0</v>
      </c>
      <c r="G545" s="14">
        <f t="shared" si="33"/>
        <v>0</v>
      </c>
      <c r="H545" s="15"/>
      <c r="I545" s="15"/>
      <c r="J545" s="2"/>
      <c r="K545" s="11">
        <v>536</v>
      </c>
      <c r="L545" s="12"/>
      <c r="M545" s="12"/>
      <c r="N545" s="13"/>
      <c r="O545" s="14">
        <f t="shared" si="34"/>
        <v>0</v>
      </c>
      <c r="P545" s="14">
        <f t="shared" si="35"/>
        <v>0</v>
      </c>
      <c r="Q545" s="15"/>
      <c r="R545" s="15"/>
      <c r="S545" s="2"/>
    </row>
    <row r="546" spans="1:19" x14ac:dyDescent="0.4">
      <c r="A546" s="2"/>
      <c r="B546" s="11">
        <v>537</v>
      </c>
      <c r="C546" s="12"/>
      <c r="D546" s="12"/>
      <c r="E546" s="13"/>
      <c r="F546" s="14">
        <f t="shared" si="32"/>
        <v>0</v>
      </c>
      <c r="G546" s="14">
        <f t="shared" si="33"/>
        <v>0</v>
      </c>
      <c r="H546" s="15"/>
      <c r="I546" s="15"/>
      <c r="J546" s="2"/>
      <c r="K546" s="11">
        <v>537</v>
      </c>
      <c r="L546" s="12"/>
      <c r="M546" s="12"/>
      <c r="N546" s="13"/>
      <c r="O546" s="14">
        <f t="shared" si="34"/>
        <v>0</v>
      </c>
      <c r="P546" s="14">
        <f t="shared" si="35"/>
        <v>0</v>
      </c>
      <c r="Q546" s="15"/>
      <c r="R546" s="15"/>
      <c r="S546" s="2"/>
    </row>
    <row r="547" spans="1:19" x14ac:dyDescent="0.4">
      <c r="A547" s="2"/>
      <c r="B547" s="11">
        <v>538</v>
      </c>
      <c r="C547" s="12"/>
      <c r="D547" s="12"/>
      <c r="E547" s="13"/>
      <c r="F547" s="14">
        <f t="shared" si="32"/>
        <v>0</v>
      </c>
      <c r="G547" s="14">
        <f t="shared" si="33"/>
        <v>0</v>
      </c>
      <c r="H547" s="15"/>
      <c r="I547" s="15"/>
      <c r="J547" s="2"/>
      <c r="K547" s="11">
        <v>538</v>
      </c>
      <c r="L547" s="12"/>
      <c r="M547" s="12"/>
      <c r="N547" s="13"/>
      <c r="O547" s="14">
        <f t="shared" si="34"/>
        <v>0</v>
      </c>
      <c r="P547" s="14">
        <f t="shared" si="35"/>
        <v>0</v>
      </c>
      <c r="Q547" s="15"/>
      <c r="R547" s="15"/>
      <c r="S547" s="2"/>
    </row>
    <row r="548" spans="1:19" x14ac:dyDescent="0.4">
      <c r="A548" s="2"/>
      <c r="B548" s="11">
        <v>539</v>
      </c>
      <c r="C548" s="12"/>
      <c r="D548" s="12"/>
      <c r="E548" s="13"/>
      <c r="F548" s="14">
        <f t="shared" si="32"/>
        <v>0</v>
      </c>
      <c r="G548" s="14">
        <f t="shared" si="33"/>
        <v>0</v>
      </c>
      <c r="H548" s="15"/>
      <c r="I548" s="15"/>
      <c r="J548" s="2"/>
      <c r="K548" s="11">
        <v>539</v>
      </c>
      <c r="L548" s="12"/>
      <c r="M548" s="12"/>
      <c r="N548" s="13"/>
      <c r="O548" s="14">
        <f t="shared" si="34"/>
        <v>0</v>
      </c>
      <c r="P548" s="14">
        <f t="shared" si="35"/>
        <v>0</v>
      </c>
      <c r="Q548" s="15"/>
      <c r="R548" s="15"/>
      <c r="S548" s="2"/>
    </row>
    <row r="549" spans="1:19" x14ac:dyDescent="0.4">
      <c r="A549" s="2"/>
      <c r="B549" s="11">
        <v>540</v>
      </c>
      <c r="C549" s="12"/>
      <c r="D549" s="12"/>
      <c r="E549" s="13"/>
      <c r="F549" s="14">
        <f t="shared" si="32"/>
        <v>0</v>
      </c>
      <c r="G549" s="14">
        <f t="shared" si="33"/>
        <v>0</v>
      </c>
      <c r="H549" s="15"/>
      <c r="I549" s="15"/>
      <c r="J549" s="2"/>
      <c r="K549" s="11">
        <v>540</v>
      </c>
      <c r="L549" s="12"/>
      <c r="M549" s="12"/>
      <c r="N549" s="13"/>
      <c r="O549" s="14">
        <f t="shared" si="34"/>
        <v>0</v>
      </c>
      <c r="P549" s="14">
        <f t="shared" si="35"/>
        <v>0</v>
      </c>
      <c r="Q549" s="15"/>
      <c r="R549" s="15"/>
      <c r="S549" s="2"/>
    </row>
    <row r="550" spans="1:19" x14ac:dyDescent="0.4">
      <c r="A550" s="2"/>
      <c r="B550" s="11">
        <v>541</v>
      </c>
      <c r="C550" s="12"/>
      <c r="D550" s="12"/>
      <c r="E550" s="13"/>
      <c r="F550" s="14">
        <f t="shared" si="32"/>
        <v>0</v>
      </c>
      <c r="G550" s="14">
        <f t="shared" si="33"/>
        <v>0</v>
      </c>
      <c r="H550" s="15"/>
      <c r="I550" s="15"/>
      <c r="J550" s="2"/>
      <c r="K550" s="11">
        <v>541</v>
      </c>
      <c r="L550" s="12"/>
      <c r="M550" s="12"/>
      <c r="N550" s="13"/>
      <c r="O550" s="14">
        <f t="shared" si="34"/>
        <v>0</v>
      </c>
      <c r="P550" s="14">
        <f t="shared" si="35"/>
        <v>0</v>
      </c>
      <c r="Q550" s="15"/>
      <c r="R550" s="15"/>
      <c r="S550" s="2"/>
    </row>
    <row r="551" spans="1:19" x14ac:dyDescent="0.4">
      <c r="A551" s="2"/>
      <c r="B551" s="11">
        <v>542</v>
      </c>
      <c r="C551" s="12"/>
      <c r="D551" s="12"/>
      <c r="E551" s="13"/>
      <c r="F551" s="14">
        <f t="shared" si="32"/>
        <v>0</v>
      </c>
      <c r="G551" s="14">
        <f t="shared" si="33"/>
        <v>0</v>
      </c>
      <c r="H551" s="15"/>
      <c r="I551" s="15"/>
      <c r="J551" s="2"/>
      <c r="K551" s="11">
        <v>542</v>
      </c>
      <c r="L551" s="12"/>
      <c r="M551" s="12"/>
      <c r="N551" s="13"/>
      <c r="O551" s="14">
        <f t="shared" si="34"/>
        <v>0</v>
      </c>
      <c r="P551" s="14">
        <f t="shared" si="35"/>
        <v>0</v>
      </c>
      <c r="Q551" s="15"/>
      <c r="R551" s="15"/>
      <c r="S551" s="2"/>
    </row>
    <row r="552" spans="1:19" x14ac:dyDescent="0.4">
      <c r="A552" s="2"/>
      <c r="B552" s="11">
        <v>543</v>
      </c>
      <c r="C552" s="12"/>
      <c r="D552" s="12"/>
      <c r="E552" s="13"/>
      <c r="F552" s="14">
        <f t="shared" si="32"/>
        <v>0</v>
      </c>
      <c r="G552" s="14">
        <f t="shared" si="33"/>
        <v>0</v>
      </c>
      <c r="H552" s="15"/>
      <c r="I552" s="15"/>
      <c r="J552" s="2"/>
      <c r="K552" s="11">
        <v>543</v>
      </c>
      <c r="L552" s="12"/>
      <c r="M552" s="12"/>
      <c r="N552" s="13"/>
      <c r="O552" s="14">
        <f t="shared" si="34"/>
        <v>0</v>
      </c>
      <c r="P552" s="14">
        <f t="shared" si="35"/>
        <v>0</v>
      </c>
      <c r="Q552" s="15"/>
      <c r="R552" s="15"/>
      <c r="S552" s="2"/>
    </row>
    <row r="553" spans="1:19" x14ac:dyDescent="0.4">
      <c r="A553" s="2"/>
      <c r="B553" s="11">
        <v>544</v>
      </c>
      <c r="C553" s="12"/>
      <c r="D553" s="12"/>
      <c r="E553" s="13"/>
      <c r="F553" s="14">
        <f t="shared" si="32"/>
        <v>0</v>
      </c>
      <c r="G553" s="14">
        <f t="shared" si="33"/>
        <v>0</v>
      </c>
      <c r="H553" s="15"/>
      <c r="I553" s="15"/>
      <c r="J553" s="2"/>
      <c r="K553" s="11">
        <v>544</v>
      </c>
      <c r="L553" s="12"/>
      <c r="M553" s="12"/>
      <c r="N553" s="13"/>
      <c r="O553" s="14">
        <f t="shared" si="34"/>
        <v>0</v>
      </c>
      <c r="P553" s="14">
        <f t="shared" si="35"/>
        <v>0</v>
      </c>
      <c r="Q553" s="15"/>
      <c r="R553" s="15"/>
      <c r="S553" s="2"/>
    </row>
    <row r="554" spans="1:19" x14ac:dyDescent="0.4">
      <c r="A554" s="2"/>
      <c r="B554" s="11">
        <v>545</v>
      </c>
      <c r="C554" s="12"/>
      <c r="D554" s="12"/>
      <c r="E554" s="13"/>
      <c r="F554" s="14">
        <f t="shared" si="32"/>
        <v>0</v>
      </c>
      <c r="G554" s="14">
        <f t="shared" si="33"/>
        <v>0</v>
      </c>
      <c r="H554" s="15"/>
      <c r="I554" s="15"/>
      <c r="J554" s="2"/>
      <c r="K554" s="11">
        <v>545</v>
      </c>
      <c r="L554" s="12"/>
      <c r="M554" s="12"/>
      <c r="N554" s="13"/>
      <c r="O554" s="14">
        <f t="shared" si="34"/>
        <v>0</v>
      </c>
      <c r="P554" s="14">
        <f t="shared" si="35"/>
        <v>0</v>
      </c>
      <c r="Q554" s="15"/>
      <c r="R554" s="15"/>
      <c r="S554" s="2"/>
    </row>
    <row r="555" spans="1:19" x14ac:dyDescent="0.4">
      <c r="A555" s="2"/>
      <c r="B555" s="11">
        <v>546</v>
      </c>
      <c r="C555" s="12"/>
      <c r="D555" s="12"/>
      <c r="E555" s="13"/>
      <c r="F555" s="14">
        <f t="shared" si="32"/>
        <v>0</v>
      </c>
      <c r="G555" s="14">
        <f t="shared" si="33"/>
        <v>0</v>
      </c>
      <c r="H555" s="15"/>
      <c r="I555" s="15"/>
      <c r="J555" s="2"/>
      <c r="K555" s="11">
        <v>546</v>
      </c>
      <c r="L555" s="12"/>
      <c r="M555" s="12"/>
      <c r="N555" s="13"/>
      <c r="O555" s="14">
        <f t="shared" si="34"/>
        <v>0</v>
      </c>
      <c r="P555" s="14">
        <f t="shared" si="35"/>
        <v>0</v>
      </c>
      <c r="Q555" s="15"/>
      <c r="R555" s="15"/>
      <c r="S555" s="2"/>
    </row>
    <row r="556" spans="1:19" x14ac:dyDescent="0.4">
      <c r="A556" s="2"/>
      <c r="B556" s="11">
        <v>547</v>
      </c>
      <c r="C556" s="12"/>
      <c r="D556" s="12"/>
      <c r="E556" s="13"/>
      <c r="F556" s="14">
        <f t="shared" si="32"/>
        <v>0</v>
      </c>
      <c r="G556" s="14">
        <f t="shared" si="33"/>
        <v>0</v>
      </c>
      <c r="H556" s="15"/>
      <c r="I556" s="15"/>
      <c r="J556" s="2"/>
      <c r="K556" s="11">
        <v>547</v>
      </c>
      <c r="L556" s="12"/>
      <c r="M556" s="12"/>
      <c r="N556" s="13"/>
      <c r="O556" s="14">
        <f t="shared" si="34"/>
        <v>0</v>
      </c>
      <c r="P556" s="14">
        <f t="shared" si="35"/>
        <v>0</v>
      </c>
      <c r="Q556" s="15"/>
      <c r="R556" s="15"/>
      <c r="S556" s="2"/>
    </row>
    <row r="557" spans="1:19" x14ac:dyDescent="0.4">
      <c r="A557" s="2"/>
      <c r="B557" s="11">
        <v>548</v>
      </c>
      <c r="C557" s="12"/>
      <c r="D557" s="12"/>
      <c r="E557" s="13"/>
      <c r="F557" s="14">
        <f t="shared" si="32"/>
        <v>0</v>
      </c>
      <c r="G557" s="14">
        <f t="shared" si="33"/>
        <v>0</v>
      </c>
      <c r="H557" s="15"/>
      <c r="I557" s="15"/>
      <c r="J557" s="2"/>
      <c r="K557" s="11">
        <v>548</v>
      </c>
      <c r="L557" s="12"/>
      <c r="M557" s="12"/>
      <c r="N557" s="13"/>
      <c r="O557" s="14">
        <f t="shared" si="34"/>
        <v>0</v>
      </c>
      <c r="P557" s="14">
        <f t="shared" si="35"/>
        <v>0</v>
      </c>
      <c r="Q557" s="15"/>
      <c r="R557" s="15"/>
      <c r="S557" s="2"/>
    </row>
    <row r="558" spans="1:19" x14ac:dyDescent="0.4">
      <c r="A558" s="2"/>
      <c r="B558" s="11">
        <v>549</v>
      </c>
      <c r="C558" s="12"/>
      <c r="D558" s="12"/>
      <c r="E558" s="13"/>
      <c r="F558" s="14">
        <f t="shared" si="32"/>
        <v>0</v>
      </c>
      <c r="G558" s="14">
        <f t="shared" si="33"/>
        <v>0</v>
      </c>
      <c r="H558" s="15"/>
      <c r="I558" s="15"/>
      <c r="J558" s="2"/>
      <c r="K558" s="11">
        <v>549</v>
      </c>
      <c r="L558" s="12"/>
      <c r="M558" s="12"/>
      <c r="N558" s="13"/>
      <c r="O558" s="14">
        <f t="shared" si="34"/>
        <v>0</v>
      </c>
      <c r="P558" s="14">
        <f t="shared" si="35"/>
        <v>0</v>
      </c>
      <c r="Q558" s="15"/>
      <c r="R558" s="15"/>
      <c r="S558" s="2"/>
    </row>
    <row r="559" spans="1:19" x14ac:dyDescent="0.4">
      <c r="A559" s="2"/>
      <c r="B559" s="11">
        <v>550</v>
      </c>
      <c r="C559" s="12"/>
      <c r="D559" s="12"/>
      <c r="E559" s="13"/>
      <c r="F559" s="14">
        <f t="shared" si="32"/>
        <v>0</v>
      </c>
      <c r="G559" s="14">
        <f t="shared" si="33"/>
        <v>0</v>
      </c>
      <c r="H559" s="15"/>
      <c r="I559" s="15"/>
      <c r="J559" s="2"/>
      <c r="K559" s="11">
        <v>550</v>
      </c>
      <c r="L559" s="12"/>
      <c r="M559" s="12"/>
      <c r="N559" s="13"/>
      <c r="O559" s="14">
        <f t="shared" si="34"/>
        <v>0</v>
      </c>
      <c r="P559" s="14">
        <f t="shared" si="35"/>
        <v>0</v>
      </c>
      <c r="Q559" s="15"/>
      <c r="R559" s="15"/>
      <c r="S559" s="2"/>
    </row>
    <row r="560" spans="1:19" x14ac:dyDescent="0.4">
      <c r="A560" s="2"/>
      <c r="B560" s="11">
        <v>551</v>
      </c>
      <c r="C560" s="12"/>
      <c r="D560" s="12"/>
      <c r="E560" s="13"/>
      <c r="F560" s="14">
        <f t="shared" si="32"/>
        <v>0</v>
      </c>
      <c r="G560" s="14">
        <f t="shared" si="33"/>
        <v>0</v>
      </c>
      <c r="H560" s="15"/>
      <c r="I560" s="15"/>
      <c r="J560" s="2"/>
      <c r="K560" s="11">
        <v>551</v>
      </c>
      <c r="L560" s="12"/>
      <c r="M560" s="12"/>
      <c r="N560" s="13"/>
      <c r="O560" s="14">
        <f t="shared" si="34"/>
        <v>0</v>
      </c>
      <c r="P560" s="14">
        <f t="shared" si="35"/>
        <v>0</v>
      </c>
      <c r="Q560" s="15"/>
      <c r="R560" s="15"/>
      <c r="S560" s="2"/>
    </row>
    <row r="561" spans="1:19" x14ac:dyDescent="0.4">
      <c r="A561" s="2"/>
      <c r="B561" s="11">
        <v>552</v>
      </c>
      <c r="C561" s="12"/>
      <c r="D561" s="12"/>
      <c r="E561" s="13"/>
      <c r="F561" s="14">
        <f t="shared" si="32"/>
        <v>0</v>
      </c>
      <c r="G561" s="14">
        <f t="shared" si="33"/>
        <v>0</v>
      </c>
      <c r="H561" s="15"/>
      <c r="I561" s="15"/>
      <c r="J561" s="2"/>
      <c r="K561" s="11">
        <v>552</v>
      </c>
      <c r="L561" s="12"/>
      <c r="M561" s="12"/>
      <c r="N561" s="13"/>
      <c r="O561" s="14">
        <f t="shared" si="34"/>
        <v>0</v>
      </c>
      <c r="P561" s="14">
        <f t="shared" si="35"/>
        <v>0</v>
      </c>
      <c r="Q561" s="15"/>
      <c r="R561" s="15"/>
      <c r="S561" s="2"/>
    </row>
    <row r="562" spans="1:19" x14ac:dyDescent="0.4">
      <c r="A562" s="2"/>
      <c r="B562" s="11">
        <v>553</v>
      </c>
      <c r="C562" s="12"/>
      <c r="D562" s="12"/>
      <c r="E562" s="13"/>
      <c r="F562" s="14">
        <f t="shared" si="32"/>
        <v>0</v>
      </c>
      <c r="G562" s="14">
        <f t="shared" si="33"/>
        <v>0</v>
      </c>
      <c r="H562" s="15"/>
      <c r="I562" s="15"/>
      <c r="J562" s="2"/>
      <c r="K562" s="11">
        <v>553</v>
      </c>
      <c r="L562" s="12"/>
      <c r="M562" s="12"/>
      <c r="N562" s="13"/>
      <c r="O562" s="14">
        <f t="shared" si="34"/>
        <v>0</v>
      </c>
      <c r="P562" s="14">
        <f t="shared" si="35"/>
        <v>0</v>
      </c>
      <c r="Q562" s="15"/>
      <c r="R562" s="15"/>
      <c r="S562" s="2"/>
    </row>
    <row r="563" spans="1:19" x14ac:dyDescent="0.4">
      <c r="A563" s="2"/>
      <c r="B563" s="11">
        <v>554</v>
      </c>
      <c r="C563" s="12"/>
      <c r="D563" s="12"/>
      <c r="E563" s="13"/>
      <c r="F563" s="14">
        <f t="shared" si="32"/>
        <v>0</v>
      </c>
      <c r="G563" s="14">
        <f t="shared" si="33"/>
        <v>0</v>
      </c>
      <c r="H563" s="15"/>
      <c r="I563" s="15"/>
      <c r="J563" s="2"/>
      <c r="K563" s="11">
        <v>554</v>
      </c>
      <c r="L563" s="12"/>
      <c r="M563" s="12"/>
      <c r="N563" s="13"/>
      <c r="O563" s="14">
        <f t="shared" si="34"/>
        <v>0</v>
      </c>
      <c r="P563" s="14">
        <f t="shared" si="35"/>
        <v>0</v>
      </c>
      <c r="Q563" s="15"/>
      <c r="R563" s="15"/>
      <c r="S563" s="2"/>
    </row>
    <row r="564" spans="1:19" x14ac:dyDescent="0.4">
      <c r="A564" s="2"/>
      <c r="B564" s="11">
        <v>555</v>
      </c>
      <c r="C564" s="12"/>
      <c r="D564" s="12"/>
      <c r="E564" s="13"/>
      <c r="F564" s="14">
        <f t="shared" si="32"/>
        <v>0</v>
      </c>
      <c r="G564" s="14">
        <f t="shared" si="33"/>
        <v>0</v>
      </c>
      <c r="H564" s="15"/>
      <c r="I564" s="15"/>
      <c r="J564" s="2"/>
      <c r="K564" s="11">
        <v>555</v>
      </c>
      <c r="L564" s="12"/>
      <c r="M564" s="12"/>
      <c r="N564" s="13"/>
      <c r="O564" s="14">
        <f t="shared" si="34"/>
        <v>0</v>
      </c>
      <c r="P564" s="14">
        <f t="shared" si="35"/>
        <v>0</v>
      </c>
      <c r="Q564" s="15"/>
      <c r="R564" s="15"/>
      <c r="S564" s="2"/>
    </row>
    <row r="565" spans="1:19" x14ac:dyDescent="0.4">
      <c r="A565" s="2"/>
      <c r="B565" s="11">
        <v>556</v>
      </c>
      <c r="C565" s="12"/>
      <c r="D565" s="12"/>
      <c r="E565" s="13"/>
      <c r="F565" s="14">
        <f t="shared" si="32"/>
        <v>0</v>
      </c>
      <c r="G565" s="14">
        <f t="shared" si="33"/>
        <v>0</v>
      </c>
      <c r="H565" s="15"/>
      <c r="I565" s="15"/>
      <c r="J565" s="2"/>
      <c r="K565" s="11">
        <v>556</v>
      </c>
      <c r="L565" s="12"/>
      <c r="M565" s="12"/>
      <c r="N565" s="13"/>
      <c r="O565" s="14">
        <f t="shared" si="34"/>
        <v>0</v>
      </c>
      <c r="P565" s="14">
        <f t="shared" si="35"/>
        <v>0</v>
      </c>
      <c r="Q565" s="15"/>
      <c r="R565" s="15"/>
      <c r="S565" s="2"/>
    </row>
    <row r="566" spans="1:19" x14ac:dyDescent="0.4">
      <c r="A566" s="2"/>
      <c r="B566" s="11">
        <v>557</v>
      </c>
      <c r="C566" s="12"/>
      <c r="D566" s="12"/>
      <c r="E566" s="13"/>
      <c r="F566" s="14">
        <f t="shared" si="32"/>
        <v>0</v>
      </c>
      <c r="G566" s="14">
        <f t="shared" si="33"/>
        <v>0</v>
      </c>
      <c r="H566" s="15"/>
      <c r="I566" s="15"/>
      <c r="J566" s="2"/>
      <c r="K566" s="11">
        <v>557</v>
      </c>
      <c r="L566" s="12"/>
      <c r="M566" s="12"/>
      <c r="N566" s="13"/>
      <c r="O566" s="14">
        <f t="shared" si="34"/>
        <v>0</v>
      </c>
      <c r="P566" s="14">
        <f t="shared" si="35"/>
        <v>0</v>
      </c>
      <c r="Q566" s="15"/>
      <c r="R566" s="15"/>
      <c r="S566" s="2"/>
    </row>
    <row r="567" spans="1:19" x14ac:dyDescent="0.4">
      <c r="A567" s="2"/>
      <c r="B567" s="11">
        <v>558</v>
      </c>
      <c r="C567" s="12"/>
      <c r="D567" s="12"/>
      <c r="E567" s="13"/>
      <c r="F567" s="14">
        <f t="shared" si="32"/>
        <v>0</v>
      </c>
      <c r="G567" s="14">
        <f t="shared" si="33"/>
        <v>0</v>
      </c>
      <c r="H567" s="15"/>
      <c r="I567" s="15"/>
      <c r="J567" s="2"/>
      <c r="K567" s="11">
        <v>558</v>
      </c>
      <c r="L567" s="12"/>
      <c r="M567" s="12"/>
      <c r="N567" s="13"/>
      <c r="O567" s="14">
        <f t="shared" si="34"/>
        <v>0</v>
      </c>
      <c r="P567" s="14">
        <f t="shared" si="35"/>
        <v>0</v>
      </c>
      <c r="Q567" s="15"/>
      <c r="R567" s="15"/>
      <c r="S567" s="2"/>
    </row>
    <row r="568" spans="1:19" x14ac:dyDescent="0.4">
      <c r="A568" s="2"/>
      <c r="B568" s="11">
        <v>559</v>
      </c>
      <c r="C568" s="12"/>
      <c r="D568" s="12"/>
      <c r="E568" s="13"/>
      <c r="F568" s="14">
        <f t="shared" si="32"/>
        <v>0</v>
      </c>
      <c r="G568" s="14">
        <f t="shared" si="33"/>
        <v>0</v>
      </c>
      <c r="H568" s="15"/>
      <c r="I568" s="15"/>
      <c r="J568" s="2"/>
      <c r="K568" s="11">
        <v>559</v>
      </c>
      <c r="L568" s="12"/>
      <c r="M568" s="12"/>
      <c r="N568" s="13"/>
      <c r="O568" s="14">
        <f t="shared" si="34"/>
        <v>0</v>
      </c>
      <c r="P568" s="14">
        <f t="shared" si="35"/>
        <v>0</v>
      </c>
      <c r="Q568" s="15"/>
      <c r="R568" s="15"/>
      <c r="S568" s="2"/>
    </row>
    <row r="569" spans="1:19" x14ac:dyDescent="0.4">
      <c r="A569" s="2"/>
      <c r="B569" s="11">
        <v>560</v>
      </c>
      <c r="C569" s="12"/>
      <c r="D569" s="12"/>
      <c r="E569" s="13"/>
      <c r="F569" s="14">
        <f t="shared" si="32"/>
        <v>0</v>
      </c>
      <c r="G569" s="14">
        <f t="shared" si="33"/>
        <v>0</v>
      </c>
      <c r="H569" s="15"/>
      <c r="I569" s="15"/>
      <c r="J569" s="2"/>
      <c r="K569" s="11">
        <v>560</v>
      </c>
      <c r="L569" s="12"/>
      <c r="M569" s="12"/>
      <c r="N569" s="13"/>
      <c r="O569" s="14">
        <f t="shared" si="34"/>
        <v>0</v>
      </c>
      <c r="P569" s="14">
        <f t="shared" si="35"/>
        <v>0</v>
      </c>
      <c r="Q569" s="15"/>
      <c r="R569" s="15"/>
      <c r="S569" s="2"/>
    </row>
    <row r="570" spans="1:19" x14ac:dyDescent="0.4">
      <c r="A570" s="2"/>
      <c r="B570" s="11">
        <v>561</v>
      </c>
      <c r="C570" s="12"/>
      <c r="D570" s="12"/>
      <c r="E570" s="13"/>
      <c r="F570" s="14">
        <f t="shared" si="32"/>
        <v>0</v>
      </c>
      <c r="G570" s="14">
        <f t="shared" si="33"/>
        <v>0</v>
      </c>
      <c r="H570" s="15"/>
      <c r="I570" s="15"/>
      <c r="J570" s="2"/>
      <c r="K570" s="11">
        <v>561</v>
      </c>
      <c r="L570" s="12"/>
      <c r="M570" s="12"/>
      <c r="N570" s="13"/>
      <c r="O570" s="14">
        <f t="shared" si="34"/>
        <v>0</v>
      </c>
      <c r="P570" s="14">
        <f t="shared" si="35"/>
        <v>0</v>
      </c>
      <c r="Q570" s="15"/>
      <c r="R570" s="15"/>
      <c r="S570" s="2"/>
    </row>
    <row r="571" spans="1:19" x14ac:dyDescent="0.4">
      <c r="A571" s="2"/>
      <c r="B571" s="11">
        <v>562</v>
      </c>
      <c r="C571" s="12"/>
      <c r="D571" s="12"/>
      <c r="E571" s="13"/>
      <c r="F571" s="14">
        <f t="shared" si="32"/>
        <v>0</v>
      </c>
      <c r="G571" s="14">
        <f t="shared" si="33"/>
        <v>0</v>
      </c>
      <c r="H571" s="15"/>
      <c r="I571" s="15"/>
      <c r="J571" s="2"/>
      <c r="K571" s="11">
        <v>562</v>
      </c>
      <c r="L571" s="12"/>
      <c r="M571" s="12"/>
      <c r="N571" s="13"/>
      <c r="O571" s="14">
        <f t="shared" si="34"/>
        <v>0</v>
      </c>
      <c r="P571" s="14">
        <f t="shared" si="35"/>
        <v>0</v>
      </c>
      <c r="Q571" s="15"/>
      <c r="R571" s="15"/>
      <c r="S571" s="2"/>
    </row>
    <row r="572" spans="1:19" x14ac:dyDescent="0.4">
      <c r="A572" s="2"/>
      <c r="B572" s="11">
        <v>563</v>
      </c>
      <c r="C572" s="12"/>
      <c r="D572" s="12"/>
      <c r="E572" s="13"/>
      <c r="F572" s="14">
        <f t="shared" si="32"/>
        <v>0</v>
      </c>
      <c r="G572" s="14">
        <f t="shared" si="33"/>
        <v>0</v>
      </c>
      <c r="H572" s="15"/>
      <c r="I572" s="15"/>
      <c r="J572" s="2"/>
      <c r="K572" s="11">
        <v>563</v>
      </c>
      <c r="L572" s="12"/>
      <c r="M572" s="12"/>
      <c r="N572" s="13"/>
      <c r="O572" s="14">
        <f t="shared" si="34"/>
        <v>0</v>
      </c>
      <c r="P572" s="14">
        <f t="shared" si="35"/>
        <v>0</v>
      </c>
      <c r="Q572" s="15"/>
      <c r="R572" s="15"/>
      <c r="S572" s="2"/>
    </row>
    <row r="573" spans="1:19" x14ac:dyDescent="0.4">
      <c r="A573" s="2"/>
      <c r="B573" s="11">
        <v>564</v>
      </c>
      <c r="C573" s="12"/>
      <c r="D573" s="12"/>
      <c r="E573" s="13"/>
      <c r="F573" s="14">
        <f t="shared" si="32"/>
        <v>0</v>
      </c>
      <c r="G573" s="14">
        <f t="shared" si="33"/>
        <v>0</v>
      </c>
      <c r="H573" s="15"/>
      <c r="I573" s="15"/>
      <c r="J573" s="2"/>
      <c r="K573" s="11">
        <v>564</v>
      </c>
      <c r="L573" s="12"/>
      <c r="M573" s="12"/>
      <c r="N573" s="13"/>
      <c r="O573" s="14">
        <f t="shared" si="34"/>
        <v>0</v>
      </c>
      <c r="P573" s="14">
        <f t="shared" si="35"/>
        <v>0</v>
      </c>
      <c r="Q573" s="15"/>
      <c r="R573" s="15"/>
      <c r="S573" s="2"/>
    </row>
    <row r="574" spans="1:19" x14ac:dyDescent="0.4">
      <c r="A574" s="2"/>
      <c r="B574" s="11">
        <v>565</v>
      </c>
      <c r="C574" s="12"/>
      <c r="D574" s="12"/>
      <c r="E574" s="13"/>
      <c r="F574" s="14">
        <f t="shared" si="32"/>
        <v>0</v>
      </c>
      <c r="G574" s="14">
        <f t="shared" si="33"/>
        <v>0</v>
      </c>
      <c r="H574" s="15"/>
      <c r="I574" s="15"/>
      <c r="J574" s="2"/>
      <c r="K574" s="11">
        <v>565</v>
      </c>
      <c r="L574" s="12"/>
      <c r="M574" s="12"/>
      <c r="N574" s="13"/>
      <c r="O574" s="14">
        <f t="shared" si="34"/>
        <v>0</v>
      </c>
      <c r="P574" s="14">
        <f t="shared" si="35"/>
        <v>0</v>
      </c>
      <c r="Q574" s="15"/>
      <c r="R574" s="15"/>
      <c r="S574" s="2"/>
    </row>
    <row r="575" spans="1:19" x14ac:dyDescent="0.4">
      <c r="A575" s="2"/>
      <c r="B575" s="11">
        <v>566</v>
      </c>
      <c r="C575" s="12"/>
      <c r="D575" s="12"/>
      <c r="E575" s="13"/>
      <c r="F575" s="14">
        <f t="shared" si="32"/>
        <v>0</v>
      </c>
      <c r="G575" s="14">
        <f t="shared" si="33"/>
        <v>0</v>
      </c>
      <c r="H575" s="15"/>
      <c r="I575" s="15"/>
      <c r="J575" s="2"/>
      <c r="K575" s="11">
        <v>566</v>
      </c>
      <c r="L575" s="12"/>
      <c r="M575" s="12"/>
      <c r="N575" s="13"/>
      <c r="O575" s="14">
        <f t="shared" si="34"/>
        <v>0</v>
      </c>
      <c r="P575" s="14">
        <f t="shared" si="35"/>
        <v>0</v>
      </c>
      <c r="Q575" s="15"/>
      <c r="R575" s="15"/>
      <c r="S575" s="2"/>
    </row>
    <row r="576" spans="1:19" x14ac:dyDescent="0.4">
      <c r="A576" s="2"/>
      <c r="B576" s="11">
        <v>567</v>
      </c>
      <c r="C576" s="12"/>
      <c r="D576" s="12"/>
      <c r="E576" s="13"/>
      <c r="F576" s="14">
        <f t="shared" si="32"/>
        <v>0</v>
      </c>
      <c r="G576" s="14">
        <f t="shared" si="33"/>
        <v>0</v>
      </c>
      <c r="H576" s="15"/>
      <c r="I576" s="15"/>
      <c r="J576" s="2"/>
      <c r="K576" s="11">
        <v>567</v>
      </c>
      <c r="L576" s="12"/>
      <c r="M576" s="12"/>
      <c r="N576" s="13"/>
      <c r="O576" s="14">
        <f t="shared" si="34"/>
        <v>0</v>
      </c>
      <c r="P576" s="14">
        <f t="shared" si="35"/>
        <v>0</v>
      </c>
      <c r="Q576" s="15"/>
      <c r="R576" s="15"/>
      <c r="S576" s="2"/>
    </row>
    <row r="577" spans="1:19" x14ac:dyDescent="0.4">
      <c r="A577" s="2"/>
      <c r="B577" s="11">
        <v>568</v>
      </c>
      <c r="C577" s="12"/>
      <c r="D577" s="12"/>
      <c r="E577" s="13"/>
      <c r="F577" s="14">
        <f t="shared" si="32"/>
        <v>0</v>
      </c>
      <c r="G577" s="14">
        <f t="shared" si="33"/>
        <v>0</v>
      </c>
      <c r="H577" s="15"/>
      <c r="I577" s="15"/>
      <c r="J577" s="2"/>
      <c r="K577" s="11">
        <v>568</v>
      </c>
      <c r="L577" s="12"/>
      <c r="M577" s="12"/>
      <c r="N577" s="13"/>
      <c r="O577" s="14">
        <f t="shared" si="34"/>
        <v>0</v>
      </c>
      <c r="P577" s="14">
        <f t="shared" si="35"/>
        <v>0</v>
      </c>
      <c r="Q577" s="15"/>
      <c r="R577" s="15"/>
      <c r="S577" s="2"/>
    </row>
    <row r="578" spans="1:19" x14ac:dyDescent="0.4">
      <c r="A578" s="2"/>
      <c r="B578" s="11">
        <v>569</v>
      </c>
      <c r="C578" s="12"/>
      <c r="D578" s="12"/>
      <c r="E578" s="13"/>
      <c r="F578" s="14">
        <f t="shared" si="32"/>
        <v>0</v>
      </c>
      <c r="G578" s="14">
        <f t="shared" si="33"/>
        <v>0</v>
      </c>
      <c r="H578" s="15"/>
      <c r="I578" s="15"/>
      <c r="J578" s="2"/>
      <c r="K578" s="11">
        <v>569</v>
      </c>
      <c r="L578" s="12"/>
      <c r="M578" s="12"/>
      <c r="N578" s="13"/>
      <c r="O578" s="14">
        <f t="shared" si="34"/>
        <v>0</v>
      </c>
      <c r="P578" s="14">
        <f t="shared" si="35"/>
        <v>0</v>
      </c>
      <c r="Q578" s="15"/>
      <c r="R578" s="15"/>
      <c r="S578" s="2"/>
    </row>
    <row r="579" spans="1:19" x14ac:dyDescent="0.4">
      <c r="A579" s="2"/>
      <c r="B579" s="11">
        <v>570</v>
      </c>
      <c r="C579" s="12"/>
      <c r="D579" s="12"/>
      <c r="E579" s="13"/>
      <c r="F579" s="14">
        <f t="shared" si="32"/>
        <v>0</v>
      </c>
      <c r="G579" s="14">
        <f t="shared" si="33"/>
        <v>0</v>
      </c>
      <c r="H579" s="15"/>
      <c r="I579" s="15"/>
      <c r="J579" s="2"/>
      <c r="K579" s="11">
        <v>570</v>
      </c>
      <c r="L579" s="12"/>
      <c r="M579" s="12"/>
      <c r="N579" s="13"/>
      <c r="O579" s="14">
        <f t="shared" si="34"/>
        <v>0</v>
      </c>
      <c r="P579" s="14">
        <f t="shared" si="35"/>
        <v>0</v>
      </c>
      <c r="Q579" s="15"/>
      <c r="R579" s="15"/>
      <c r="S579" s="2"/>
    </row>
    <row r="580" spans="1:19" x14ac:dyDescent="0.4">
      <c r="A580" s="2"/>
      <c r="B580" s="11">
        <v>571</v>
      </c>
      <c r="C580" s="12"/>
      <c r="D580" s="12"/>
      <c r="E580" s="13"/>
      <c r="F580" s="14">
        <f t="shared" si="32"/>
        <v>0</v>
      </c>
      <c r="G580" s="14">
        <f t="shared" si="33"/>
        <v>0</v>
      </c>
      <c r="H580" s="15"/>
      <c r="I580" s="15"/>
      <c r="J580" s="2"/>
      <c r="K580" s="11">
        <v>571</v>
      </c>
      <c r="L580" s="12"/>
      <c r="M580" s="12"/>
      <c r="N580" s="13"/>
      <c r="O580" s="14">
        <f t="shared" si="34"/>
        <v>0</v>
      </c>
      <c r="P580" s="14">
        <f t="shared" si="35"/>
        <v>0</v>
      </c>
      <c r="Q580" s="15"/>
      <c r="R580" s="15"/>
      <c r="S580" s="2"/>
    </row>
    <row r="581" spans="1:19" x14ac:dyDescent="0.4">
      <c r="A581" s="2"/>
      <c r="B581" s="11">
        <v>572</v>
      </c>
      <c r="C581" s="12"/>
      <c r="D581" s="12"/>
      <c r="E581" s="13"/>
      <c r="F581" s="14">
        <f t="shared" si="32"/>
        <v>0</v>
      </c>
      <c r="G581" s="14">
        <f t="shared" si="33"/>
        <v>0</v>
      </c>
      <c r="H581" s="15"/>
      <c r="I581" s="15"/>
      <c r="J581" s="2"/>
      <c r="K581" s="11">
        <v>572</v>
      </c>
      <c r="L581" s="12"/>
      <c r="M581" s="12"/>
      <c r="N581" s="13"/>
      <c r="O581" s="14">
        <f t="shared" si="34"/>
        <v>0</v>
      </c>
      <c r="P581" s="14">
        <f t="shared" si="35"/>
        <v>0</v>
      </c>
      <c r="Q581" s="15"/>
      <c r="R581" s="15"/>
      <c r="S581" s="2"/>
    </row>
    <row r="582" spans="1:19" x14ac:dyDescent="0.4">
      <c r="A582" s="2"/>
      <c r="B582" s="11">
        <v>573</v>
      </c>
      <c r="C582" s="12"/>
      <c r="D582" s="12"/>
      <c r="E582" s="13"/>
      <c r="F582" s="14">
        <f t="shared" si="32"/>
        <v>0</v>
      </c>
      <c r="G582" s="14">
        <f t="shared" si="33"/>
        <v>0</v>
      </c>
      <c r="H582" s="15"/>
      <c r="I582" s="15"/>
      <c r="J582" s="2"/>
      <c r="K582" s="11">
        <v>573</v>
      </c>
      <c r="L582" s="12"/>
      <c r="M582" s="12"/>
      <c r="N582" s="13"/>
      <c r="O582" s="14">
        <f t="shared" si="34"/>
        <v>0</v>
      </c>
      <c r="P582" s="14">
        <f t="shared" si="35"/>
        <v>0</v>
      </c>
      <c r="Q582" s="15"/>
      <c r="R582" s="15"/>
      <c r="S582" s="2"/>
    </row>
    <row r="583" spans="1:19" x14ac:dyDescent="0.4">
      <c r="A583" s="2"/>
      <c r="B583" s="11">
        <v>574</v>
      </c>
      <c r="C583" s="12"/>
      <c r="D583" s="12"/>
      <c r="E583" s="13"/>
      <c r="F583" s="14">
        <f t="shared" si="32"/>
        <v>0</v>
      </c>
      <c r="G583" s="14">
        <f t="shared" si="33"/>
        <v>0</v>
      </c>
      <c r="H583" s="15"/>
      <c r="I583" s="15"/>
      <c r="J583" s="2"/>
      <c r="K583" s="11">
        <v>574</v>
      </c>
      <c r="L583" s="12"/>
      <c r="M583" s="12"/>
      <c r="N583" s="13"/>
      <c r="O583" s="14">
        <f t="shared" si="34"/>
        <v>0</v>
      </c>
      <c r="P583" s="14">
        <f t="shared" si="35"/>
        <v>0</v>
      </c>
      <c r="Q583" s="15"/>
      <c r="R583" s="15"/>
      <c r="S583" s="2"/>
    </row>
    <row r="584" spans="1:19" x14ac:dyDescent="0.4">
      <c r="A584" s="2"/>
      <c r="B584" s="11">
        <v>575</v>
      </c>
      <c r="C584" s="12"/>
      <c r="D584" s="12"/>
      <c r="E584" s="13"/>
      <c r="F584" s="14">
        <f t="shared" si="32"/>
        <v>0</v>
      </c>
      <c r="G584" s="14">
        <f t="shared" si="33"/>
        <v>0</v>
      </c>
      <c r="H584" s="15"/>
      <c r="I584" s="15"/>
      <c r="J584" s="2"/>
      <c r="K584" s="11">
        <v>575</v>
      </c>
      <c r="L584" s="12"/>
      <c r="M584" s="12"/>
      <c r="N584" s="13"/>
      <c r="O584" s="14">
        <f t="shared" si="34"/>
        <v>0</v>
      </c>
      <c r="P584" s="14">
        <f t="shared" si="35"/>
        <v>0</v>
      </c>
      <c r="Q584" s="15"/>
      <c r="R584" s="15"/>
      <c r="S584" s="2"/>
    </row>
    <row r="585" spans="1:19" x14ac:dyDescent="0.4">
      <c r="A585" s="2"/>
      <c r="B585" s="11">
        <v>576</v>
      </c>
      <c r="C585" s="12"/>
      <c r="D585" s="12"/>
      <c r="E585" s="13"/>
      <c r="F585" s="14">
        <f t="shared" si="32"/>
        <v>0</v>
      </c>
      <c r="G585" s="14">
        <f t="shared" si="33"/>
        <v>0</v>
      </c>
      <c r="H585" s="15"/>
      <c r="I585" s="15"/>
      <c r="J585" s="2"/>
      <c r="K585" s="11">
        <v>576</v>
      </c>
      <c r="L585" s="12"/>
      <c r="M585" s="12"/>
      <c r="N585" s="13"/>
      <c r="O585" s="14">
        <f t="shared" si="34"/>
        <v>0</v>
      </c>
      <c r="P585" s="14">
        <f t="shared" si="35"/>
        <v>0</v>
      </c>
      <c r="Q585" s="15"/>
      <c r="R585" s="15"/>
      <c r="S585" s="2"/>
    </row>
    <row r="586" spans="1:19" x14ac:dyDescent="0.4">
      <c r="A586" s="2"/>
      <c r="B586" s="11">
        <v>577</v>
      </c>
      <c r="C586" s="12"/>
      <c r="D586" s="12"/>
      <c r="E586" s="13"/>
      <c r="F586" s="14">
        <f t="shared" si="32"/>
        <v>0</v>
      </c>
      <c r="G586" s="14">
        <f t="shared" si="33"/>
        <v>0</v>
      </c>
      <c r="H586" s="15"/>
      <c r="I586" s="15"/>
      <c r="J586" s="2"/>
      <c r="K586" s="11">
        <v>577</v>
      </c>
      <c r="L586" s="12"/>
      <c r="M586" s="12"/>
      <c r="N586" s="13"/>
      <c r="O586" s="14">
        <f t="shared" si="34"/>
        <v>0</v>
      </c>
      <c r="P586" s="14">
        <f t="shared" si="35"/>
        <v>0</v>
      </c>
      <c r="Q586" s="15"/>
      <c r="R586" s="15"/>
      <c r="S586" s="2"/>
    </row>
    <row r="587" spans="1:19" x14ac:dyDescent="0.4">
      <c r="A587" s="2"/>
      <c r="B587" s="11">
        <v>578</v>
      </c>
      <c r="C587" s="12"/>
      <c r="D587" s="12"/>
      <c r="E587" s="13"/>
      <c r="F587" s="14">
        <f t="shared" ref="F587:F650" si="36">E587/10</f>
        <v>0</v>
      </c>
      <c r="G587" s="14">
        <f t="shared" ref="G587:G650" si="37">E587+F587</f>
        <v>0</v>
      </c>
      <c r="H587" s="15"/>
      <c r="I587" s="15"/>
      <c r="J587" s="2"/>
      <c r="K587" s="11">
        <v>578</v>
      </c>
      <c r="L587" s="12"/>
      <c r="M587" s="12"/>
      <c r="N587" s="13"/>
      <c r="O587" s="14">
        <f t="shared" ref="O587:O650" si="38">N587/10</f>
        <v>0</v>
      </c>
      <c r="P587" s="14">
        <f t="shared" ref="P587:P650" si="39">N587+O587</f>
        <v>0</v>
      </c>
      <c r="Q587" s="15"/>
      <c r="R587" s="15"/>
      <c r="S587" s="2"/>
    </row>
    <row r="588" spans="1:19" x14ac:dyDescent="0.4">
      <c r="A588" s="2"/>
      <c r="B588" s="11">
        <v>579</v>
      </c>
      <c r="C588" s="12"/>
      <c r="D588" s="12"/>
      <c r="E588" s="13"/>
      <c r="F588" s="14">
        <f t="shared" si="36"/>
        <v>0</v>
      </c>
      <c r="G588" s="14">
        <f t="shared" si="37"/>
        <v>0</v>
      </c>
      <c r="H588" s="15"/>
      <c r="I588" s="15"/>
      <c r="J588" s="2"/>
      <c r="K588" s="11">
        <v>579</v>
      </c>
      <c r="L588" s="12"/>
      <c r="M588" s="12"/>
      <c r="N588" s="13"/>
      <c r="O588" s="14">
        <f t="shared" si="38"/>
        <v>0</v>
      </c>
      <c r="P588" s="14">
        <f t="shared" si="39"/>
        <v>0</v>
      </c>
      <c r="Q588" s="15"/>
      <c r="R588" s="15"/>
      <c r="S588" s="2"/>
    </row>
    <row r="589" spans="1:19" x14ac:dyDescent="0.4">
      <c r="A589" s="2"/>
      <c r="B589" s="11">
        <v>580</v>
      </c>
      <c r="C589" s="12"/>
      <c r="D589" s="12"/>
      <c r="E589" s="13"/>
      <c r="F589" s="14">
        <f t="shared" si="36"/>
        <v>0</v>
      </c>
      <c r="G589" s="14">
        <f t="shared" si="37"/>
        <v>0</v>
      </c>
      <c r="H589" s="15"/>
      <c r="I589" s="15"/>
      <c r="J589" s="2"/>
      <c r="K589" s="11">
        <v>580</v>
      </c>
      <c r="L589" s="12"/>
      <c r="M589" s="12"/>
      <c r="N589" s="13"/>
      <c r="O589" s="14">
        <f t="shared" si="38"/>
        <v>0</v>
      </c>
      <c r="P589" s="14">
        <f t="shared" si="39"/>
        <v>0</v>
      </c>
      <c r="Q589" s="15"/>
      <c r="R589" s="15"/>
      <c r="S589" s="2"/>
    </row>
    <row r="590" spans="1:19" x14ac:dyDescent="0.4">
      <c r="A590" s="2"/>
      <c r="B590" s="11">
        <v>581</v>
      </c>
      <c r="C590" s="12"/>
      <c r="D590" s="12"/>
      <c r="E590" s="13"/>
      <c r="F590" s="14">
        <f t="shared" si="36"/>
        <v>0</v>
      </c>
      <c r="G590" s="14">
        <f t="shared" si="37"/>
        <v>0</v>
      </c>
      <c r="H590" s="15"/>
      <c r="I590" s="15"/>
      <c r="J590" s="2"/>
      <c r="K590" s="11">
        <v>581</v>
      </c>
      <c r="L590" s="12"/>
      <c r="M590" s="12"/>
      <c r="N590" s="13"/>
      <c r="O590" s="14">
        <f t="shared" si="38"/>
        <v>0</v>
      </c>
      <c r="P590" s="14">
        <f t="shared" si="39"/>
        <v>0</v>
      </c>
      <c r="Q590" s="15"/>
      <c r="R590" s="15"/>
      <c r="S590" s="2"/>
    </row>
    <row r="591" spans="1:19" x14ac:dyDescent="0.4">
      <c r="A591" s="2"/>
      <c r="B591" s="11">
        <v>582</v>
      </c>
      <c r="C591" s="12"/>
      <c r="D591" s="12"/>
      <c r="E591" s="13"/>
      <c r="F591" s="14">
        <f t="shared" si="36"/>
        <v>0</v>
      </c>
      <c r="G591" s="14">
        <f t="shared" si="37"/>
        <v>0</v>
      </c>
      <c r="H591" s="15"/>
      <c r="I591" s="15"/>
      <c r="J591" s="2"/>
      <c r="K591" s="11">
        <v>582</v>
      </c>
      <c r="L591" s="12"/>
      <c r="M591" s="12"/>
      <c r="N591" s="13"/>
      <c r="O591" s="14">
        <f t="shared" si="38"/>
        <v>0</v>
      </c>
      <c r="P591" s="14">
        <f t="shared" si="39"/>
        <v>0</v>
      </c>
      <c r="Q591" s="15"/>
      <c r="R591" s="15"/>
      <c r="S591" s="2"/>
    </row>
    <row r="592" spans="1:19" x14ac:dyDescent="0.4">
      <c r="A592" s="2"/>
      <c r="B592" s="11">
        <v>583</v>
      </c>
      <c r="C592" s="12"/>
      <c r="D592" s="12"/>
      <c r="E592" s="13"/>
      <c r="F592" s="14">
        <f t="shared" si="36"/>
        <v>0</v>
      </c>
      <c r="G592" s="14">
        <f t="shared" si="37"/>
        <v>0</v>
      </c>
      <c r="H592" s="15"/>
      <c r="I592" s="15"/>
      <c r="J592" s="2"/>
      <c r="K592" s="11">
        <v>583</v>
      </c>
      <c r="L592" s="12"/>
      <c r="M592" s="12"/>
      <c r="N592" s="13"/>
      <c r="O592" s="14">
        <f t="shared" si="38"/>
        <v>0</v>
      </c>
      <c r="P592" s="14">
        <f t="shared" si="39"/>
        <v>0</v>
      </c>
      <c r="Q592" s="15"/>
      <c r="R592" s="15"/>
      <c r="S592" s="2"/>
    </row>
    <row r="593" spans="1:19" x14ac:dyDescent="0.4">
      <c r="A593" s="2"/>
      <c r="B593" s="11">
        <v>584</v>
      </c>
      <c r="C593" s="12"/>
      <c r="D593" s="12"/>
      <c r="E593" s="13"/>
      <c r="F593" s="14">
        <f t="shared" si="36"/>
        <v>0</v>
      </c>
      <c r="G593" s="14">
        <f t="shared" si="37"/>
        <v>0</v>
      </c>
      <c r="H593" s="15"/>
      <c r="I593" s="15"/>
      <c r="J593" s="2"/>
      <c r="K593" s="11">
        <v>584</v>
      </c>
      <c r="L593" s="12"/>
      <c r="M593" s="12"/>
      <c r="N593" s="13"/>
      <c r="O593" s="14">
        <f t="shared" si="38"/>
        <v>0</v>
      </c>
      <c r="P593" s="14">
        <f t="shared" si="39"/>
        <v>0</v>
      </c>
      <c r="Q593" s="15"/>
      <c r="R593" s="15"/>
      <c r="S593" s="2"/>
    </row>
    <row r="594" spans="1:19" x14ac:dyDescent="0.4">
      <c r="A594" s="2"/>
      <c r="B594" s="11">
        <v>585</v>
      </c>
      <c r="C594" s="12"/>
      <c r="D594" s="12"/>
      <c r="E594" s="13"/>
      <c r="F594" s="14">
        <f t="shared" si="36"/>
        <v>0</v>
      </c>
      <c r="G594" s="14">
        <f t="shared" si="37"/>
        <v>0</v>
      </c>
      <c r="H594" s="15"/>
      <c r="I594" s="15"/>
      <c r="J594" s="2"/>
      <c r="K594" s="11">
        <v>585</v>
      </c>
      <c r="L594" s="12"/>
      <c r="M594" s="12"/>
      <c r="N594" s="13"/>
      <c r="O594" s="14">
        <f t="shared" si="38"/>
        <v>0</v>
      </c>
      <c r="P594" s="14">
        <f t="shared" si="39"/>
        <v>0</v>
      </c>
      <c r="Q594" s="15"/>
      <c r="R594" s="15"/>
      <c r="S594" s="2"/>
    </row>
    <row r="595" spans="1:19" x14ac:dyDescent="0.4">
      <c r="A595" s="2"/>
      <c r="B595" s="11">
        <v>586</v>
      </c>
      <c r="C595" s="12"/>
      <c r="D595" s="12"/>
      <c r="E595" s="13"/>
      <c r="F595" s="14">
        <f t="shared" si="36"/>
        <v>0</v>
      </c>
      <c r="G595" s="14">
        <f t="shared" si="37"/>
        <v>0</v>
      </c>
      <c r="H595" s="15"/>
      <c r="I595" s="15"/>
      <c r="J595" s="2"/>
      <c r="K595" s="11">
        <v>586</v>
      </c>
      <c r="L595" s="12"/>
      <c r="M595" s="12"/>
      <c r="N595" s="13"/>
      <c r="O595" s="14">
        <f t="shared" si="38"/>
        <v>0</v>
      </c>
      <c r="P595" s="14">
        <f t="shared" si="39"/>
        <v>0</v>
      </c>
      <c r="Q595" s="15"/>
      <c r="R595" s="15"/>
      <c r="S595" s="2"/>
    </row>
    <row r="596" spans="1:19" x14ac:dyDescent="0.4">
      <c r="A596" s="2"/>
      <c r="B596" s="11">
        <v>587</v>
      </c>
      <c r="C596" s="12"/>
      <c r="D596" s="12"/>
      <c r="E596" s="13"/>
      <c r="F596" s="14">
        <f t="shared" si="36"/>
        <v>0</v>
      </c>
      <c r="G596" s="14">
        <f t="shared" si="37"/>
        <v>0</v>
      </c>
      <c r="H596" s="15"/>
      <c r="I596" s="15"/>
      <c r="J596" s="2"/>
      <c r="K596" s="11">
        <v>587</v>
      </c>
      <c r="L596" s="12"/>
      <c r="M596" s="12"/>
      <c r="N596" s="13"/>
      <c r="O596" s="14">
        <f t="shared" si="38"/>
        <v>0</v>
      </c>
      <c r="P596" s="14">
        <f t="shared" si="39"/>
        <v>0</v>
      </c>
      <c r="Q596" s="15"/>
      <c r="R596" s="15"/>
      <c r="S596" s="2"/>
    </row>
    <row r="597" spans="1:19" x14ac:dyDescent="0.4">
      <c r="A597" s="2"/>
      <c r="B597" s="11">
        <v>588</v>
      </c>
      <c r="C597" s="12"/>
      <c r="D597" s="12"/>
      <c r="E597" s="13"/>
      <c r="F597" s="14">
        <f t="shared" si="36"/>
        <v>0</v>
      </c>
      <c r="G597" s="14">
        <f t="shared" si="37"/>
        <v>0</v>
      </c>
      <c r="H597" s="15"/>
      <c r="I597" s="15"/>
      <c r="J597" s="2"/>
      <c r="K597" s="11">
        <v>588</v>
      </c>
      <c r="L597" s="12"/>
      <c r="M597" s="12"/>
      <c r="N597" s="13"/>
      <c r="O597" s="14">
        <f t="shared" si="38"/>
        <v>0</v>
      </c>
      <c r="P597" s="14">
        <f t="shared" si="39"/>
        <v>0</v>
      </c>
      <c r="Q597" s="15"/>
      <c r="R597" s="15"/>
      <c r="S597" s="2"/>
    </row>
    <row r="598" spans="1:19" x14ac:dyDescent="0.4">
      <c r="A598" s="2"/>
      <c r="B598" s="11">
        <v>589</v>
      </c>
      <c r="C598" s="12"/>
      <c r="D598" s="12"/>
      <c r="E598" s="13"/>
      <c r="F598" s="14">
        <f t="shared" si="36"/>
        <v>0</v>
      </c>
      <c r="G598" s="14">
        <f t="shared" si="37"/>
        <v>0</v>
      </c>
      <c r="H598" s="15"/>
      <c r="I598" s="15"/>
      <c r="J598" s="2"/>
      <c r="K598" s="11">
        <v>589</v>
      </c>
      <c r="L598" s="12"/>
      <c r="M598" s="12"/>
      <c r="N598" s="13"/>
      <c r="O598" s="14">
        <f t="shared" si="38"/>
        <v>0</v>
      </c>
      <c r="P598" s="14">
        <f t="shared" si="39"/>
        <v>0</v>
      </c>
      <c r="Q598" s="15"/>
      <c r="R598" s="15"/>
      <c r="S598" s="2"/>
    </row>
    <row r="599" spans="1:19" x14ac:dyDescent="0.4">
      <c r="A599" s="2"/>
      <c r="B599" s="11">
        <v>590</v>
      </c>
      <c r="C599" s="12"/>
      <c r="D599" s="12"/>
      <c r="E599" s="13"/>
      <c r="F599" s="14">
        <f t="shared" si="36"/>
        <v>0</v>
      </c>
      <c r="G599" s="14">
        <f t="shared" si="37"/>
        <v>0</v>
      </c>
      <c r="H599" s="15"/>
      <c r="I599" s="15"/>
      <c r="J599" s="2"/>
      <c r="K599" s="11">
        <v>590</v>
      </c>
      <c r="L599" s="12"/>
      <c r="M599" s="12"/>
      <c r="N599" s="13"/>
      <c r="O599" s="14">
        <f t="shared" si="38"/>
        <v>0</v>
      </c>
      <c r="P599" s="14">
        <f t="shared" si="39"/>
        <v>0</v>
      </c>
      <c r="Q599" s="15"/>
      <c r="R599" s="15"/>
      <c r="S599" s="2"/>
    </row>
    <row r="600" spans="1:19" x14ac:dyDescent="0.4">
      <c r="A600" s="2"/>
      <c r="B600" s="11">
        <v>591</v>
      </c>
      <c r="C600" s="12"/>
      <c r="D600" s="12"/>
      <c r="E600" s="13"/>
      <c r="F600" s="14">
        <f t="shared" si="36"/>
        <v>0</v>
      </c>
      <c r="G600" s="14">
        <f t="shared" si="37"/>
        <v>0</v>
      </c>
      <c r="H600" s="15"/>
      <c r="I600" s="15"/>
      <c r="J600" s="2"/>
      <c r="K600" s="11">
        <v>591</v>
      </c>
      <c r="L600" s="12"/>
      <c r="M600" s="12"/>
      <c r="N600" s="13"/>
      <c r="O600" s="14">
        <f t="shared" si="38"/>
        <v>0</v>
      </c>
      <c r="P600" s="14">
        <f t="shared" si="39"/>
        <v>0</v>
      </c>
      <c r="Q600" s="15"/>
      <c r="R600" s="15"/>
      <c r="S600" s="2"/>
    </row>
    <row r="601" spans="1:19" x14ac:dyDescent="0.4">
      <c r="A601" s="2"/>
      <c r="B601" s="11">
        <v>592</v>
      </c>
      <c r="C601" s="12"/>
      <c r="D601" s="12"/>
      <c r="E601" s="13"/>
      <c r="F601" s="14">
        <f t="shared" si="36"/>
        <v>0</v>
      </c>
      <c r="G601" s="14">
        <f t="shared" si="37"/>
        <v>0</v>
      </c>
      <c r="H601" s="15"/>
      <c r="I601" s="15"/>
      <c r="J601" s="2"/>
      <c r="K601" s="11">
        <v>592</v>
      </c>
      <c r="L601" s="12"/>
      <c r="M601" s="12"/>
      <c r="N601" s="13"/>
      <c r="O601" s="14">
        <f t="shared" si="38"/>
        <v>0</v>
      </c>
      <c r="P601" s="14">
        <f t="shared" si="39"/>
        <v>0</v>
      </c>
      <c r="Q601" s="15"/>
      <c r="R601" s="15"/>
      <c r="S601" s="2"/>
    </row>
    <row r="602" spans="1:19" x14ac:dyDescent="0.4">
      <c r="A602" s="2"/>
      <c r="B602" s="11">
        <v>593</v>
      </c>
      <c r="C602" s="12"/>
      <c r="D602" s="12"/>
      <c r="E602" s="13"/>
      <c r="F602" s="14">
        <f t="shared" si="36"/>
        <v>0</v>
      </c>
      <c r="G602" s="14">
        <f t="shared" si="37"/>
        <v>0</v>
      </c>
      <c r="H602" s="15"/>
      <c r="I602" s="15"/>
      <c r="J602" s="2"/>
      <c r="K602" s="11">
        <v>593</v>
      </c>
      <c r="L602" s="12"/>
      <c r="M602" s="12"/>
      <c r="N602" s="13"/>
      <c r="O602" s="14">
        <f t="shared" si="38"/>
        <v>0</v>
      </c>
      <c r="P602" s="14">
        <f t="shared" si="39"/>
        <v>0</v>
      </c>
      <c r="Q602" s="15"/>
      <c r="R602" s="15"/>
      <c r="S602" s="2"/>
    </row>
    <row r="603" spans="1:19" x14ac:dyDescent="0.4">
      <c r="A603" s="2"/>
      <c r="B603" s="11">
        <v>594</v>
      </c>
      <c r="C603" s="12"/>
      <c r="D603" s="12"/>
      <c r="E603" s="13"/>
      <c r="F603" s="14">
        <f t="shared" si="36"/>
        <v>0</v>
      </c>
      <c r="G603" s="14">
        <f t="shared" si="37"/>
        <v>0</v>
      </c>
      <c r="H603" s="15"/>
      <c r="I603" s="15"/>
      <c r="J603" s="2"/>
      <c r="K603" s="11">
        <v>594</v>
      </c>
      <c r="L603" s="12"/>
      <c r="M603" s="12"/>
      <c r="N603" s="13"/>
      <c r="O603" s="14">
        <f t="shared" si="38"/>
        <v>0</v>
      </c>
      <c r="P603" s="14">
        <f t="shared" si="39"/>
        <v>0</v>
      </c>
      <c r="Q603" s="15"/>
      <c r="R603" s="15"/>
      <c r="S603" s="2"/>
    </row>
    <row r="604" spans="1:19" x14ac:dyDescent="0.4">
      <c r="A604" s="2"/>
      <c r="B604" s="11">
        <v>595</v>
      </c>
      <c r="C604" s="12"/>
      <c r="D604" s="12"/>
      <c r="E604" s="13"/>
      <c r="F604" s="14">
        <f t="shared" si="36"/>
        <v>0</v>
      </c>
      <c r="G604" s="14">
        <f t="shared" si="37"/>
        <v>0</v>
      </c>
      <c r="H604" s="15"/>
      <c r="I604" s="15"/>
      <c r="J604" s="2"/>
      <c r="K604" s="11">
        <v>595</v>
      </c>
      <c r="L604" s="12"/>
      <c r="M604" s="12"/>
      <c r="N604" s="13"/>
      <c r="O604" s="14">
        <f t="shared" si="38"/>
        <v>0</v>
      </c>
      <c r="P604" s="14">
        <f t="shared" si="39"/>
        <v>0</v>
      </c>
      <c r="Q604" s="15"/>
      <c r="R604" s="15"/>
      <c r="S604" s="2"/>
    </row>
    <row r="605" spans="1:19" x14ac:dyDescent="0.4">
      <c r="A605" s="2"/>
      <c r="B605" s="11">
        <v>596</v>
      </c>
      <c r="C605" s="12"/>
      <c r="D605" s="12"/>
      <c r="E605" s="13"/>
      <c r="F605" s="14">
        <f t="shared" si="36"/>
        <v>0</v>
      </c>
      <c r="G605" s="14">
        <f t="shared" si="37"/>
        <v>0</v>
      </c>
      <c r="H605" s="15"/>
      <c r="I605" s="15"/>
      <c r="J605" s="2"/>
      <c r="K605" s="11">
        <v>596</v>
      </c>
      <c r="L605" s="12"/>
      <c r="M605" s="12"/>
      <c r="N605" s="13"/>
      <c r="O605" s="14">
        <f t="shared" si="38"/>
        <v>0</v>
      </c>
      <c r="P605" s="14">
        <f t="shared" si="39"/>
        <v>0</v>
      </c>
      <c r="Q605" s="15"/>
      <c r="R605" s="15"/>
      <c r="S605" s="2"/>
    </row>
    <row r="606" spans="1:19" x14ac:dyDescent="0.4">
      <c r="A606" s="2"/>
      <c r="B606" s="11">
        <v>597</v>
      </c>
      <c r="C606" s="12"/>
      <c r="D606" s="12"/>
      <c r="E606" s="13"/>
      <c r="F606" s="14">
        <f t="shared" si="36"/>
        <v>0</v>
      </c>
      <c r="G606" s="14">
        <f t="shared" si="37"/>
        <v>0</v>
      </c>
      <c r="H606" s="15"/>
      <c r="I606" s="15"/>
      <c r="J606" s="2"/>
      <c r="K606" s="11">
        <v>597</v>
      </c>
      <c r="L606" s="12"/>
      <c r="M606" s="12"/>
      <c r="N606" s="13"/>
      <c r="O606" s="14">
        <f t="shared" si="38"/>
        <v>0</v>
      </c>
      <c r="P606" s="14">
        <f t="shared" si="39"/>
        <v>0</v>
      </c>
      <c r="Q606" s="15"/>
      <c r="R606" s="15"/>
      <c r="S606" s="2"/>
    </row>
    <row r="607" spans="1:19" x14ac:dyDescent="0.4">
      <c r="A607" s="2"/>
      <c r="B607" s="11">
        <v>598</v>
      </c>
      <c r="C607" s="12"/>
      <c r="D607" s="12"/>
      <c r="E607" s="13"/>
      <c r="F607" s="14">
        <f t="shared" si="36"/>
        <v>0</v>
      </c>
      <c r="G607" s="14">
        <f t="shared" si="37"/>
        <v>0</v>
      </c>
      <c r="H607" s="15"/>
      <c r="I607" s="15"/>
      <c r="J607" s="2"/>
      <c r="K607" s="11">
        <v>598</v>
      </c>
      <c r="L607" s="12"/>
      <c r="M607" s="12"/>
      <c r="N607" s="13"/>
      <c r="O607" s="14">
        <f t="shared" si="38"/>
        <v>0</v>
      </c>
      <c r="P607" s="14">
        <f t="shared" si="39"/>
        <v>0</v>
      </c>
      <c r="Q607" s="15"/>
      <c r="R607" s="15"/>
      <c r="S607" s="2"/>
    </row>
    <row r="608" spans="1:19" x14ac:dyDescent="0.4">
      <c r="A608" s="2"/>
      <c r="B608" s="11">
        <v>599</v>
      </c>
      <c r="C608" s="12"/>
      <c r="D608" s="12"/>
      <c r="E608" s="13"/>
      <c r="F608" s="14">
        <f t="shared" si="36"/>
        <v>0</v>
      </c>
      <c r="G608" s="14">
        <f t="shared" si="37"/>
        <v>0</v>
      </c>
      <c r="H608" s="15"/>
      <c r="I608" s="15"/>
      <c r="J608" s="2"/>
      <c r="K608" s="11">
        <v>599</v>
      </c>
      <c r="L608" s="12"/>
      <c r="M608" s="12"/>
      <c r="N608" s="13"/>
      <c r="O608" s="14">
        <f t="shared" si="38"/>
        <v>0</v>
      </c>
      <c r="P608" s="14">
        <f t="shared" si="39"/>
        <v>0</v>
      </c>
      <c r="Q608" s="15"/>
      <c r="R608" s="15"/>
      <c r="S608" s="2"/>
    </row>
    <row r="609" spans="1:19" x14ac:dyDescent="0.4">
      <c r="A609" s="2"/>
      <c r="B609" s="11">
        <v>600</v>
      </c>
      <c r="C609" s="12"/>
      <c r="D609" s="12"/>
      <c r="E609" s="13"/>
      <c r="F609" s="14">
        <f t="shared" si="36"/>
        <v>0</v>
      </c>
      <c r="G609" s="14">
        <f t="shared" si="37"/>
        <v>0</v>
      </c>
      <c r="H609" s="15"/>
      <c r="I609" s="15"/>
      <c r="J609" s="2"/>
      <c r="K609" s="11">
        <v>600</v>
      </c>
      <c r="L609" s="12"/>
      <c r="M609" s="12"/>
      <c r="N609" s="13"/>
      <c r="O609" s="14">
        <f t="shared" si="38"/>
        <v>0</v>
      </c>
      <c r="P609" s="14">
        <f t="shared" si="39"/>
        <v>0</v>
      </c>
      <c r="Q609" s="15"/>
      <c r="R609" s="15"/>
      <c r="S609" s="2"/>
    </row>
    <row r="610" spans="1:19" x14ac:dyDescent="0.4">
      <c r="A610" s="2"/>
      <c r="B610" s="11">
        <v>601</v>
      </c>
      <c r="C610" s="12"/>
      <c r="D610" s="12"/>
      <c r="E610" s="13"/>
      <c r="F610" s="14">
        <f t="shared" si="36"/>
        <v>0</v>
      </c>
      <c r="G610" s="14">
        <f t="shared" si="37"/>
        <v>0</v>
      </c>
      <c r="H610" s="15"/>
      <c r="I610" s="15"/>
      <c r="J610" s="2"/>
      <c r="K610" s="11">
        <v>601</v>
      </c>
      <c r="L610" s="12"/>
      <c r="M610" s="12"/>
      <c r="N610" s="13"/>
      <c r="O610" s="14">
        <f t="shared" si="38"/>
        <v>0</v>
      </c>
      <c r="P610" s="14">
        <f t="shared" si="39"/>
        <v>0</v>
      </c>
      <c r="Q610" s="15"/>
      <c r="R610" s="15"/>
      <c r="S610" s="2"/>
    </row>
    <row r="611" spans="1:19" x14ac:dyDescent="0.4">
      <c r="A611" s="2"/>
      <c r="B611" s="11">
        <v>602</v>
      </c>
      <c r="C611" s="12"/>
      <c r="D611" s="12"/>
      <c r="E611" s="13"/>
      <c r="F611" s="14">
        <f t="shared" si="36"/>
        <v>0</v>
      </c>
      <c r="G611" s="14">
        <f t="shared" si="37"/>
        <v>0</v>
      </c>
      <c r="H611" s="15"/>
      <c r="I611" s="15"/>
      <c r="J611" s="2"/>
      <c r="K611" s="11">
        <v>602</v>
      </c>
      <c r="L611" s="12"/>
      <c r="M611" s="12"/>
      <c r="N611" s="13"/>
      <c r="O611" s="14">
        <f t="shared" si="38"/>
        <v>0</v>
      </c>
      <c r="P611" s="14">
        <f t="shared" si="39"/>
        <v>0</v>
      </c>
      <c r="Q611" s="15"/>
      <c r="R611" s="15"/>
      <c r="S611" s="2"/>
    </row>
    <row r="612" spans="1:19" x14ac:dyDescent="0.4">
      <c r="A612" s="2"/>
      <c r="B612" s="11">
        <v>603</v>
      </c>
      <c r="C612" s="12"/>
      <c r="D612" s="12"/>
      <c r="E612" s="13"/>
      <c r="F612" s="14">
        <f t="shared" si="36"/>
        <v>0</v>
      </c>
      <c r="G612" s="14">
        <f t="shared" si="37"/>
        <v>0</v>
      </c>
      <c r="H612" s="15"/>
      <c r="I612" s="15"/>
      <c r="J612" s="2"/>
      <c r="K612" s="11">
        <v>603</v>
      </c>
      <c r="L612" s="12"/>
      <c r="M612" s="12"/>
      <c r="N612" s="13"/>
      <c r="O612" s="14">
        <f t="shared" si="38"/>
        <v>0</v>
      </c>
      <c r="P612" s="14">
        <f t="shared" si="39"/>
        <v>0</v>
      </c>
      <c r="Q612" s="15"/>
      <c r="R612" s="15"/>
      <c r="S612" s="2"/>
    </row>
    <row r="613" spans="1:19" x14ac:dyDescent="0.4">
      <c r="A613" s="2"/>
      <c r="B613" s="11">
        <v>604</v>
      </c>
      <c r="C613" s="12"/>
      <c r="D613" s="12"/>
      <c r="E613" s="13"/>
      <c r="F613" s="14">
        <f t="shared" si="36"/>
        <v>0</v>
      </c>
      <c r="G613" s="14">
        <f t="shared" si="37"/>
        <v>0</v>
      </c>
      <c r="H613" s="15"/>
      <c r="I613" s="15"/>
      <c r="J613" s="2"/>
      <c r="K613" s="11">
        <v>604</v>
      </c>
      <c r="L613" s="12"/>
      <c r="M613" s="12"/>
      <c r="N613" s="13"/>
      <c r="O613" s="14">
        <f t="shared" si="38"/>
        <v>0</v>
      </c>
      <c r="P613" s="14">
        <f t="shared" si="39"/>
        <v>0</v>
      </c>
      <c r="Q613" s="15"/>
      <c r="R613" s="15"/>
      <c r="S613" s="2"/>
    </row>
    <row r="614" spans="1:19" x14ac:dyDescent="0.4">
      <c r="A614" s="2"/>
      <c r="B614" s="11">
        <v>605</v>
      </c>
      <c r="C614" s="12"/>
      <c r="D614" s="12"/>
      <c r="E614" s="13"/>
      <c r="F614" s="14">
        <f t="shared" si="36"/>
        <v>0</v>
      </c>
      <c r="G614" s="14">
        <f t="shared" si="37"/>
        <v>0</v>
      </c>
      <c r="H614" s="15"/>
      <c r="I614" s="15"/>
      <c r="J614" s="2"/>
      <c r="K614" s="11">
        <v>605</v>
      </c>
      <c r="L614" s="12"/>
      <c r="M614" s="12"/>
      <c r="N614" s="13"/>
      <c r="O614" s="14">
        <f t="shared" si="38"/>
        <v>0</v>
      </c>
      <c r="P614" s="14">
        <f t="shared" si="39"/>
        <v>0</v>
      </c>
      <c r="Q614" s="15"/>
      <c r="R614" s="15"/>
      <c r="S614" s="2"/>
    </row>
    <row r="615" spans="1:19" x14ac:dyDescent="0.4">
      <c r="A615" s="2"/>
      <c r="B615" s="11">
        <v>606</v>
      </c>
      <c r="C615" s="12"/>
      <c r="D615" s="12"/>
      <c r="E615" s="13"/>
      <c r="F615" s="14">
        <f t="shared" si="36"/>
        <v>0</v>
      </c>
      <c r="G615" s="14">
        <f t="shared" si="37"/>
        <v>0</v>
      </c>
      <c r="H615" s="15"/>
      <c r="I615" s="15"/>
      <c r="J615" s="2"/>
      <c r="K615" s="11">
        <v>606</v>
      </c>
      <c r="L615" s="12"/>
      <c r="M615" s="12"/>
      <c r="N615" s="13"/>
      <c r="O615" s="14">
        <f t="shared" si="38"/>
        <v>0</v>
      </c>
      <c r="P615" s="14">
        <f t="shared" si="39"/>
        <v>0</v>
      </c>
      <c r="Q615" s="15"/>
      <c r="R615" s="15"/>
      <c r="S615" s="2"/>
    </row>
    <row r="616" spans="1:19" x14ac:dyDescent="0.4">
      <c r="A616" s="2"/>
      <c r="B616" s="11">
        <v>607</v>
      </c>
      <c r="C616" s="12"/>
      <c r="D616" s="12"/>
      <c r="E616" s="13"/>
      <c r="F616" s="14">
        <f t="shared" si="36"/>
        <v>0</v>
      </c>
      <c r="G616" s="14">
        <f t="shared" si="37"/>
        <v>0</v>
      </c>
      <c r="H616" s="15"/>
      <c r="I616" s="15"/>
      <c r="J616" s="2"/>
      <c r="K616" s="11">
        <v>607</v>
      </c>
      <c r="L616" s="12"/>
      <c r="M616" s="12"/>
      <c r="N616" s="13"/>
      <c r="O616" s="14">
        <f t="shared" si="38"/>
        <v>0</v>
      </c>
      <c r="P616" s="14">
        <f t="shared" si="39"/>
        <v>0</v>
      </c>
      <c r="Q616" s="15"/>
      <c r="R616" s="15"/>
      <c r="S616" s="2"/>
    </row>
    <row r="617" spans="1:19" x14ac:dyDescent="0.4">
      <c r="A617" s="2"/>
      <c r="B617" s="11">
        <v>608</v>
      </c>
      <c r="C617" s="12"/>
      <c r="D617" s="12"/>
      <c r="E617" s="13"/>
      <c r="F617" s="14">
        <f t="shared" si="36"/>
        <v>0</v>
      </c>
      <c r="G617" s="14">
        <f t="shared" si="37"/>
        <v>0</v>
      </c>
      <c r="H617" s="15"/>
      <c r="I617" s="15"/>
      <c r="J617" s="2"/>
      <c r="K617" s="11">
        <v>608</v>
      </c>
      <c r="L617" s="12"/>
      <c r="M617" s="12"/>
      <c r="N617" s="13"/>
      <c r="O617" s="14">
        <f t="shared" si="38"/>
        <v>0</v>
      </c>
      <c r="P617" s="14">
        <f t="shared" si="39"/>
        <v>0</v>
      </c>
      <c r="Q617" s="15"/>
      <c r="R617" s="15"/>
      <c r="S617" s="2"/>
    </row>
    <row r="618" spans="1:19" x14ac:dyDescent="0.4">
      <c r="A618" s="2"/>
      <c r="B618" s="11">
        <v>609</v>
      </c>
      <c r="C618" s="12"/>
      <c r="D618" s="12"/>
      <c r="E618" s="13"/>
      <c r="F618" s="14">
        <f t="shared" si="36"/>
        <v>0</v>
      </c>
      <c r="G618" s="14">
        <f t="shared" si="37"/>
        <v>0</v>
      </c>
      <c r="H618" s="15"/>
      <c r="I618" s="15"/>
      <c r="J618" s="2"/>
      <c r="K618" s="11">
        <v>609</v>
      </c>
      <c r="L618" s="12"/>
      <c r="M618" s="12"/>
      <c r="N618" s="13"/>
      <c r="O618" s="14">
        <f t="shared" si="38"/>
        <v>0</v>
      </c>
      <c r="P618" s="14">
        <f t="shared" si="39"/>
        <v>0</v>
      </c>
      <c r="Q618" s="15"/>
      <c r="R618" s="15"/>
      <c r="S618" s="2"/>
    </row>
    <row r="619" spans="1:19" x14ac:dyDescent="0.4">
      <c r="A619" s="2"/>
      <c r="B619" s="11">
        <v>610</v>
      </c>
      <c r="C619" s="12"/>
      <c r="D619" s="12"/>
      <c r="E619" s="13"/>
      <c r="F619" s="14">
        <f t="shared" si="36"/>
        <v>0</v>
      </c>
      <c r="G619" s="14">
        <f t="shared" si="37"/>
        <v>0</v>
      </c>
      <c r="H619" s="15"/>
      <c r="I619" s="15"/>
      <c r="J619" s="2"/>
      <c r="K619" s="11">
        <v>610</v>
      </c>
      <c r="L619" s="12"/>
      <c r="M619" s="12"/>
      <c r="N619" s="13"/>
      <c r="O619" s="14">
        <f t="shared" si="38"/>
        <v>0</v>
      </c>
      <c r="P619" s="14">
        <f t="shared" si="39"/>
        <v>0</v>
      </c>
      <c r="Q619" s="15"/>
      <c r="R619" s="15"/>
      <c r="S619" s="2"/>
    </row>
    <row r="620" spans="1:19" x14ac:dyDescent="0.4">
      <c r="A620" s="2"/>
      <c r="B620" s="11">
        <v>611</v>
      </c>
      <c r="C620" s="12"/>
      <c r="D620" s="12"/>
      <c r="E620" s="13"/>
      <c r="F620" s="14">
        <f t="shared" si="36"/>
        <v>0</v>
      </c>
      <c r="G620" s="14">
        <f t="shared" si="37"/>
        <v>0</v>
      </c>
      <c r="H620" s="15"/>
      <c r="I620" s="15"/>
      <c r="J620" s="2"/>
      <c r="K620" s="11">
        <v>611</v>
      </c>
      <c r="L620" s="12"/>
      <c r="M620" s="12"/>
      <c r="N620" s="13"/>
      <c r="O620" s="14">
        <f t="shared" si="38"/>
        <v>0</v>
      </c>
      <c r="P620" s="14">
        <f t="shared" si="39"/>
        <v>0</v>
      </c>
      <c r="Q620" s="15"/>
      <c r="R620" s="15"/>
      <c r="S620" s="2"/>
    </row>
    <row r="621" spans="1:19" x14ac:dyDescent="0.4">
      <c r="A621" s="2"/>
      <c r="B621" s="11">
        <v>612</v>
      </c>
      <c r="C621" s="12"/>
      <c r="D621" s="12"/>
      <c r="E621" s="13"/>
      <c r="F621" s="14">
        <f t="shared" si="36"/>
        <v>0</v>
      </c>
      <c r="G621" s="14">
        <f t="shared" si="37"/>
        <v>0</v>
      </c>
      <c r="H621" s="15"/>
      <c r="I621" s="15"/>
      <c r="J621" s="2"/>
      <c r="K621" s="11">
        <v>612</v>
      </c>
      <c r="L621" s="12"/>
      <c r="M621" s="12"/>
      <c r="N621" s="13"/>
      <c r="O621" s="14">
        <f t="shared" si="38"/>
        <v>0</v>
      </c>
      <c r="P621" s="14">
        <f t="shared" si="39"/>
        <v>0</v>
      </c>
      <c r="Q621" s="15"/>
      <c r="R621" s="15"/>
      <c r="S621" s="2"/>
    </row>
    <row r="622" spans="1:19" x14ac:dyDescent="0.4">
      <c r="A622" s="2"/>
      <c r="B622" s="11">
        <v>613</v>
      </c>
      <c r="C622" s="12"/>
      <c r="D622" s="12"/>
      <c r="E622" s="13"/>
      <c r="F622" s="14">
        <f t="shared" si="36"/>
        <v>0</v>
      </c>
      <c r="G622" s="14">
        <f t="shared" si="37"/>
        <v>0</v>
      </c>
      <c r="H622" s="15"/>
      <c r="I622" s="15"/>
      <c r="J622" s="2"/>
      <c r="K622" s="11">
        <v>613</v>
      </c>
      <c r="L622" s="12"/>
      <c r="M622" s="12"/>
      <c r="N622" s="13"/>
      <c r="O622" s="14">
        <f t="shared" si="38"/>
        <v>0</v>
      </c>
      <c r="P622" s="14">
        <f t="shared" si="39"/>
        <v>0</v>
      </c>
      <c r="Q622" s="15"/>
      <c r="R622" s="15"/>
      <c r="S622" s="2"/>
    </row>
    <row r="623" spans="1:19" x14ac:dyDescent="0.4">
      <c r="A623" s="2"/>
      <c r="B623" s="11">
        <v>614</v>
      </c>
      <c r="C623" s="12"/>
      <c r="D623" s="12"/>
      <c r="E623" s="13"/>
      <c r="F623" s="14">
        <f t="shared" si="36"/>
        <v>0</v>
      </c>
      <c r="G623" s="14">
        <f t="shared" si="37"/>
        <v>0</v>
      </c>
      <c r="H623" s="15"/>
      <c r="I623" s="15"/>
      <c r="J623" s="2"/>
      <c r="K623" s="11">
        <v>614</v>
      </c>
      <c r="L623" s="12"/>
      <c r="M623" s="12"/>
      <c r="N623" s="13"/>
      <c r="O623" s="14">
        <f t="shared" si="38"/>
        <v>0</v>
      </c>
      <c r="P623" s="14">
        <f t="shared" si="39"/>
        <v>0</v>
      </c>
      <c r="Q623" s="15"/>
      <c r="R623" s="15"/>
      <c r="S623" s="2"/>
    </row>
    <row r="624" spans="1:19" x14ac:dyDescent="0.4">
      <c r="A624" s="2"/>
      <c r="B624" s="11">
        <v>615</v>
      </c>
      <c r="C624" s="12"/>
      <c r="D624" s="12"/>
      <c r="E624" s="13"/>
      <c r="F624" s="14">
        <f t="shared" si="36"/>
        <v>0</v>
      </c>
      <c r="G624" s="14">
        <f t="shared" si="37"/>
        <v>0</v>
      </c>
      <c r="H624" s="15"/>
      <c r="I624" s="15"/>
      <c r="J624" s="2"/>
      <c r="K624" s="11">
        <v>615</v>
      </c>
      <c r="L624" s="12"/>
      <c r="M624" s="12"/>
      <c r="N624" s="13"/>
      <c r="O624" s="14">
        <f t="shared" si="38"/>
        <v>0</v>
      </c>
      <c r="P624" s="14">
        <f t="shared" si="39"/>
        <v>0</v>
      </c>
      <c r="Q624" s="15"/>
      <c r="R624" s="15"/>
      <c r="S624" s="2"/>
    </row>
    <row r="625" spans="1:19" x14ac:dyDescent="0.4">
      <c r="A625" s="2"/>
      <c r="B625" s="11">
        <v>616</v>
      </c>
      <c r="C625" s="12"/>
      <c r="D625" s="12"/>
      <c r="E625" s="13"/>
      <c r="F625" s="14">
        <f t="shared" si="36"/>
        <v>0</v>
      </c>
      <c r="G625" s="14">
        <f t="shared" si="37"/>
        <v>0</v>
      </c>
      <c r="H625" s="15"/>
      <c r="I625" s="15"/>
      <c r="J625" s="2"/>
      <c r="K625" s="11">
        <v>616</v>
      </c>
      <c r="L625" s="12"/>
      <c r="M625" s="12"/>
      <c r="N625" s="13"/>
      <c r="O625" s="14">
        <f t="shared" si="38"/>
        <v>0</v>
      </c>
      <c r="P625" s="14">
        <f t="shared" si="39"/>
        <v>0</v>
      </c>
      <c r="Q625" s="15"/>
      <c r="R625" s="15"/>
      <c r="S625" s="2"/>
    </row>
    <row r="626" spans="1:19" x14ac:dyDescent="0.4">
      <c r="A626" s="2"/>
      <c r="B626" s="11">
        <v>617</v>
      </c>
      <c r="C626" s="12"/>
      <c r="D626" s="12"/>
      <c r="E626" s="13"/>
      <c r="F626" s="14">
        <f t="shared" si="36"/>
        <v>0</v>
      </c>
      <c r="G626" s="14">
        <f t="shared" si="37"/>
        <v>0</v>
      </c>
      <c r="H626" s="15"/>
      <c r="I626" s="15"/>
      <c r="J626" s="2"/>
      <c r="K626" s="11">
        <v>617</v>
      </c>
      <c r="L626" s="12"/>
      <c r="M626" s="12"/>
      <c r="N626" s="13"/>
      <c r="O626" s="14">
        <f t="shared" si="38"/>
        <v>0</v>
      </c>
      <c r="P626" s="14">
        <f t="shared" si="39"/>
        <v>0</v>
      </c>
      <c r="Q626" s="15"/>
      <c r="R626" s="15"/>
      <c r="S626" s="2"/>
    </row>
    <row r="627" spans="1:19" x14ac:dyDescent="0.4">
      <c r="A627" s="2"/>
      <c r="B627" s="11">
        <v>618</v>
      </c>
      <c r="C627" s="12"/>
      <c r="D627" s="12"/>
      <c r="E627" s="13"/>
      <c r="F627" s="14">
        <f t="shared" si="36"/>
        <v>0</v>
      </c>
      <c r="G627" s="14">
        <f t="shared" si="37"/>
        <v>0</v>
      </c>
      <c r="H627" s="15"/>
      <c r="I627" s="15"/>
      <c r="J627" s="2"/>
      <c r="K627" s="11">
        <v>618</v>
      </c>
      <c r="L627" s="12"/>
      <c r="M627" s="12"/>
      <c r="N627" s="13"/>
      <c r="O627" s="14">
        <f t="shared" si="38"/>
        <v>0</v>
      </c>
      <c r="P627" s="14">
        <f t="shared" si="39"/>
        <v>0</v>
      </c>
      <c r="Q627" s="15"/>
      <c r="R627" s="15"/>
      <c r="S627" s="2"/>
    </row>
    <row r="628" spans="1:19" x14ac:dyDescent="0.4">
      <c r="A628" s="2"/>
      <c r="B628" s="11">
        <v>619</v>
      </c>
      <c r="C628" s="12"/>
      <c r="D628" s="12"/>
      <c r="E628" s="13"/>
      <c r="F628" s="14">
        <f t="shared" si="36"/>
        <v>0</v>
      </c>
      <c r="G628" s="14">
        <f t="shared" si="37"/>
        <v>0</v>
      </c>
      <c r="H628" s="15"/>
      <c r="I628" s="15"/>
      <c r="J628" s="2"/>
      <c r="K628" s="11">
        <v>619</v>
      </c>
      <c r="L628" s="12"/>
      <c r="M628" s="12"/>
      <c r="N628" s="13"/>
      <c r="O628" s="14">
        <f t="shared" si="38"/>
        <v>0</v>
      </c>
      <c r="P628" s="14">
        <f t="shared" si="39"/>
        <v>0</v>
      </c>
      <c r="Q628" s="15"/>
      <c r="R628" s="15"/>
      <c r="S628" s="2"/>
    </row>
    <row r="629" spans="1:19" x14ac:dyDescent="0.4">
      <c r="A629" s="2"/>
      <c r="B629" s="11">
        <v>620</v>
      </c>
      <c r="C629" s="12"/>
      <c r="D629" s="12"/>
      <c r="E629" s="13"/>
      <c r="F629" s="14">
        <f t="shared" si="36"/>
        <v>0</v>
      </c>
      <c r="G629" s="14">
        <f t="shared" si="37"/>
        <v>0</v>
      </c>
      <c r="H629" s="15"/>
      <c r="I629" s="15"/>
      <c r="J629" s="2"/>
      <c r="K629" s="11">
        <v>620</v>
      </c>
      <c r="L629" s="12"/>
      <c r="M629" s="12"/>
      <c r="N629" s="13"/>
      <c r="O629" s="14">
        <f t="shared" si="38"/>
        <v>0</v>
      </c>
      <c r="P629" s="14">
        <f t="shared" si="39"/>
        <v>0</v>
      </c>
      <c r="Q629" s="15"/>
      <c r="R629" s="15"/>
      <c r="S629" s="2"/>
    </row>
    <row r="630" spans="1:19" x14ac:dyDescent="0.4">
      <c r="A630" s="2"/>
      <c r="B630" s="11">
        <v>621</v>
      </c>
      <c r="C630" s="12"/>
      <c r="D630" s="12"/>
      <c r="E630" s="13"/>
      <c r="F630" s="14">
        <f t="shared" si="36"/>
        <v>0</v>
      </c>
      <c r="G630" s="14">
        <f t="shared" si="37"/>
        <v>0</v>
      </c>
      <c r="H630" s="15"/>
      <c r="I630" s="15"/>
      <c r="J630" s="2"/>
      <c r="K630" s="11">
        <v>621</v>
      </c>
      <c r="L630" s="12"/>
      <c r="M630" s="12"/>
      <c r="N630" s="13"/>
      <c r="O630" s="14">
        <f t="shared" si="38"/>
        <v>0</v>
      </c>
      <c r="P630" s="14">
        <f t="shared" si="39"/>
        <v>0</v>
      </c>
      <c r="Q630" s="15"/>
      <c r="R630" s="15"/>
      <c r="S630" s="2"/>
    </row>
    <row r="631" spans="1:19" x14ac:dyDescent="0.4">
      <c r="A631" s="2"/>
      <c r="B631" s="11">
        <v>622</v>
      </c>
      <c r="C631" s="12"/>
      <c r="D631" s="12"/>
      <c r="E631" s="13"/>
      <c r="F631" s="14">
        <f t="shared" si="36"/>
        <v>0</v>
      </c>
      <c r="G631" s="14">
        <f t="shared" si="37"/>
        <v>0</v>
      </c>
      <c r="H631" s="15"/>
      <c r="I631" s="15"/>
      <c r="J631" s="2"/>
      <c r="K631" s="11">
        <v>622</v>
      </c>
      <c r="L631" s="12"/>
      <c r="M631" s="12"/>
      <c r="N631" s="13"/>
      <c r="O631" s="14">
        <f t="shared" si="38"/>
        <v>0</v>
      </c>
      <c r="P631" s="14">
        <f t="shared" si="39"/>
        <v>0</v>
      </c>
      <c r="Q631" s="15"/>
      <c r="R631" s="15"/>
      <c r="S631" s="2"/>
    </row>
    <row r="632" spans="1:19" x14ac:dyDescent="0.4">
      <c r="A632" s="2"/>
      <c r="B632" s="11">
        <v>623</v>
      </c>
      <c r="C632" s="12"/>
      <c r="D632" s="12"/>
      <c r="E632" s="13"/>
      <c r="F632" s="14">
        <f t="shared" si="36"/>
        <v>0</v>
      </c>
      <c r="G632" s="14">
        <f t="shared" si="37"/>
        <v>0</v>
      </c>
      <c r="H632" s="15"/>
      <c r="I632" s="15"/>
      <c r="J632" s="2"/>
      <c r="K632" s="11">
        <v>623</v>
      </c>
      <c r="L632" s="12"/>
      <c r="M632" s="12"/>
      <c r="N632" s="13"/>
      <c r="O632" s="14">
        <f t="shared" si="38"/>
        <v>0</v>
      </c>
      <c r="P632" s="14">
        <f t="shared" si="39"/>
        <v>0</v>
      </c>
      <c r="Q632" s="15"/>
      <c r="R632" s="15"/>
      <c r="S632" s="2"/>
    </row>
    <row r="633" spans="1:19" x14ac:dyDescent="0.4">
      <c r="A633" s="2"/>
      <c r="B633" s="11">
        <v>624</v>
      </c>
      <c r="C633" s="12"/>
      <c r="D633" s="12"/>
      <c r="E633" s="13"/>
      <c r="F633" s="14">
        <f t="shared" si="36"/>
        <v>0</v>
      </c>
      <c r="G633" s="14">
        <f t="shared" si="37"/>
        <v>0</v>
      </c>
      <c r="H633" s="15"/>
      <c r="I633" s="15"/>
      <c r="J633" s="2"/>
      <c r="K633" s="11">
        <v>624</v>
      </c>
      <c r="L633" s="12"/>
      <c r="M633" s="12"/>
      <c r="N633" s="13"/>
      <c r="O633" s="14">
        <f t="shared" si="38"/>
        <v>0</v>
      </c>
      <c r="P633" s="14">
        <f t="shared" si="39"/>
        <v>0</v>
      </c>
      <c r="Q633" s="15"/>
      <c r="R633" s="15"/>
      <c r="S633" s="2"/>
    </row>
    <row r="634" spans="1:19" x14ac:dyDescent="0.4">
      <c r="A634" s="2"/>
      <c r="B634" s="11">
        <v>625</v>
      </c>
      <c r="C634" s="12"/>
      <c r="D634" s="12"/>
      <c r="E634" s="13"/>
      <c r="F634" s="14">
        <f t="shared" si="36"/>
        <v>0</v>
      </c>
      <c r="G634" s="14">
        <f t="shared" si="37"/>
        <v>0</v>
      </c>
      <c r="H634" s="15"/>
      <c r="I634" s="15"/>
      <c r="J634" s="2"/>
      <c r="K634" s="11">
        <v>625</v>
      </c>
      <c r="L634" s="12"/>
      <c r="M634" s="12"/>
      <c r="N634" s="13"/>
      <c r="O634" s="14">
        <f t="shared" si="38"/>
        <v>0</v>
      </c>
      <c r="P634" s="14">
        <f t="shared" si="39"/>
        <v>0</v>
      </c>
      <c r="Q634" s="15"/>
      <c r="R634" s="15"/>
      <c r="S634" s="2"/>
    </row>
    <row r="635" spans="1:19" x14ac:dyDescent="0.4">
      <c r="A635" s="2"/>
      <c r="B635" s="11">
        <v>626</v>
      </c>
      <c r="C635" s="12"/>
      <c r="D635" s="12"/>
      <c r="E635" s="13"/>
      <c r="F635" s="14">
        <f t="shared" si="36"/>
        <v>0</v>
      </c>
      <c r="G635" s="14">
        <f t="shared" si="37"/>
        <v>0</v>
      </c>
      <c r="H635" s="15"/>
      <c r="I635" s="15"/>
      <c r="J635" s="2"/>
      <c r="K635" s="11">
        <v>626</v>
      </c>
      <c r="L635" s="12"/>
      <c r="M635" s="12"/>
      <c r="N635" s="13"/>
      <c r="O635" s="14">
        <f t="shared" si="38"/>
        <v>0</v>
      </c>
      <c r="P635" s="14">
        <f t="shared" si="39"/>
        <v>0</v>
      </c>
      <c r="Q635" s="15"/>
      <c r="R635" s="15"/>
      <c r="S635" s="2"/>
    </row>
    <row r="636" spans="1:19" x14ac:dyDescent="0.4">
      <c r="A636" s="2"/>
      <c r="B636" s="11">
        <v>627</v>
      </c>
      <c r="C636" s="12"/>
      <c r="D636" s="12"/>
      <c r="E636" s="13"/>
      <c r="F636" s="14">
        <f t="shared" si="36"/>
        <v>0</v>
      </c>
      <c r="G636" s="14">
        <f t="shared" si="37"/>
        <v>0</v>
      </c>
      <c r="H636" s="15"/>
      <c r="I636" s="15"/>
      <c r="J636" s="2"/>
      <c r="K636" s="11">
        <v>627</v>
      </c>
      <c r="L636" s="12"/>
      <c r="M636" s="12"/>
      <c r="N636" s="13"/>
      <c r="O636" s="14">
        <f t="shared" si="38"/>
        <v>0</v>
      </c>
      <c r="P636" s="14">
        <f t="shared" si="39"/>
        <v>0</v>
      </c>
      <c r="Q636" s="15"/>
      <c r="R636" s="15"/>
      <c r="S636" s="2"/>
    </row>
    <row r="637" spans="1:19" x14ac:dyDescent="0.4">
      <c r="A637" s="2"/>
      <c r="B637" s="11">
        <v>628</v>
      </c>
      <c r="C637" s="12"/>
      <c r="D637" s="12"/>
      <c r="E637" s="13"/>
      <c r="F637" s="14">
        <f t="shared" si="36"/>
        <v>0</v>
      </c>
      <c r="G637" s="14">
        <f t="shared" si="37"/>
        <v>0</v>
      </c>
      <c r="H637" s="15"/>
      <c r="I637" s="15"/>
      <c r="J637" s="2"/>
      <c r="K637" s="11">
        <v>628</v>
      </c>
      <c r="L637" s="12"/>
      <c r="M637" s="12"/>
      <c r="N637" s="13"/>
      <c r="O637" s="14">
        <f t="shared" si="38"/>
        <v>0</v>
      </c>
      <c r="P637" s="14">
        <f t="shared" si="39"/>
        <v>0</v>
      </c>
      <c r="Q637" s="15"/>
      <c r="R637" s="15"/>
      <c r="S637" s="2"/>
    </row>
    <row r="638" spans="1:19" x14ac:dyDescent="0.4">
      <c r="A638" s="2"/>
      <c r="B638" s="11">
        <v>629</v>
      </c>
      <c r="C638" s="12"/>
      <c r="D638" s="12"/>
      <c r="E638" s="13"/>
      <c r="F638" s="14">
        <f t="shared" si="36"/>
        <v>0</v>
      </c>
      <c r="G638" s="14">
        <f t="shared" si="37"/>
        <v>0</v>
      </c>
      <c r="H638" s="15"/>
      <c r="I638" s="15"/>
      <c r="J638" s="2"/>
      <c r="K638" s="11">
        <v>629</v>
      </c>
      <c r="L638" s="12"/>
      <c r="M638" s="12"/>
      <c r="N638" s="13"/>
      <c r="O638" s="14">
        <f t="shared" si="38"/>
        <v>0</v>
      </c>
      <c r="P638" s="14">
        <f t="shared" si="39"/>
        <v>0</v>
      </c>
      <c r="Q638" s="15"/>
      <c r="R638" s="15"/>
      <c r="S638" s="2"/>
    </row>
    <row r="639" spans="1:19" x14ac:dyDescent="0.4">
      <c r="A639" s="2"/>
      <c r="B639" s="11">
        <v>630</v>
      </c>
      <c r="C639" s="12"/>
      <c r="D639" s="12"/>
      <c r="E639" s="13"/>
      <c r="F639" s="14">
        <f t="shared" si="36"/>
        <v>0</v>
      </c>
      <c r="G639" s="14">
        <f t="shared" si="37"/>
        <v>0</v>
      </c>
      <c r="H639" s="15"/>
      <c r="I639" s="15"/>
      <c r="J639" s="2"/>
      <c r="K639" s="11">
        <v>630</v>
      </c>
      <c r="L639" s="12"/>
      <c r="M639" s="12"/>
      <c r="N639" s="13"/>
      <c r="O639" s="14">
        <f t="shared" si="38"/>
        <v>0</v>
      </c>
      <c r="P639" s="14">
        <f t="shared" si="39"/>
        <v>0</v>
      </c>
      <c r="Q639" s="15"/>
      <c r="R639" s="15"/>
      <c r="S639" s="2"/>
    </row>
    <row r="640" spans="1:19" x14ac:dyDescent="0.4">
      <c r="A640" s="2"/>
      <c r="B640" s="11">
        <v>631</v>
      </c>
      <c r="C640" s="12"/>
      <c r="D640" s="12"/>
      <c r="E640" s="13"/>
      <c r="F640" s="14">
        <f t="shared" si="36"/>
        <v>0</v>
      </c>
      <c r="G640" s="14">
        <f t="shared" si="37"/>
        <v>0</v>
      </c>
      <c r="H640" s="15"/>
      <c r="I640" s="15"/>
      <c r="J640" s="2"/>
      <c r="K640" s="11">
        <v>631</v>
      </c>
      <c r="L640" s="12"/>
      <c r="M640" s="12"/>
      <c r="N640" s="13"/>
      <c r="O640" s="14">
        <f t="shared" si="38"/>
        <v>0</v>
      </c>
      <c r="P640" s="14">
        <f t="shared" si="39"/>
        <v>0</v>
      </c>
      <c r="Q640" s="15"/>
      <c r="R640" s="15"/>
      <c r="S640" s="2"/>
    </row>
    <row r="641" spans="1:19" x14ac:dyDescent="0.4">
      <c r="A641" s="2"/>
      <c r="B641" s="11">
        <v>632</v>
      </c>
      <c r="C641" s="12"/>
      <c r="D641" s="12"/>
      <c r="E641" s="13"/>
      <c r="F641" s="14">
        <f t="shared" si="36"/>
        <v>0</v>
      </c>
      <c r="G641" s="14">
        <f t="shared" si="37"/>
        <v>0</v>
      </c>
      <c r="H641" s="15"/>
      <c r="I641" s="15"/>
      <c r="J641" s="2"/>
      <c r="K641" s="11">
        <v>632</v>
      </c>
      <c r="L641" s="12"/>
      <c r="M641" s="12"/>
      <c r="N641" s="13"/>
      <c r="O641" s="14">
        <f t="shared" si="38"/>
        <v>0</v>
      </c>
      <c r="P641" s="14">
        <f t="shared" si="39"/>
        <v>0</v>
      </c>
      <c r="Q641" s="15"/>
      <c r="R641" s="15"/>
      <c r="S641" s="2"/>
    </row>
    <row r="642" spans="1:19" x14ac:dyDescent="0.4">
      <c r="A642" s="2"/>
      <c r="B642" s="11">
        <v>633</v>
      </c>
      <c r="C642" s="12"/>
      <c r="D642" s="12"/>
      <c r="E642" s="13"/>
      <c r="F642" s="14">
        <f t="shared" si="36"/>
        <v>0</v>
      </c>
      <c r="G642" s="14">
        <f t="shared" si="37"/>
        <v>0</v>
      </c>
      <c r="H642" s="15"/>
      <c r="I642" s="15"/>
      <c r="J642" s="2"/>
      <c r="K642" s="11">
        <v>633</v>
      </c>
      <c r="L642" s="12"/>
      <c r="M642" s="12"/>
      <c r="N642" s="13"/>
      <c r="O642" s="14">
        <f t="shared" si="38"/>
        <v>0</v>
      </c>
      <c r="P642" s="14">
        <f t="shared" si="39"/>
        <v>0</v>
      </c>
      <c r="Q642" s="15"/>
      <c r="R642" s="15"/>
      <c r="S642" s="2"/>
    </row>
    <row r="643" spans="1:19" x14ac:dyDescent="0.4">
      <c r="A643" s="2"/>
      <c r="B643" s="11">
        <v>634</v>
      </c>
      <c r="C643" s="12"/>
      <c r="D643" s="12"/>
      <c r="E643" s="13"/>
      <c r="F643" s="14">
        <f t="shared" si="36"/>
        <v>0</v>
      </c>
      <c r="G643" s="14">
        <f t="shared" si="37"/>
        <v>0</v>
      </c>
      <c r="H643" s="15"/>
      <c r="I643" s="15"/>
      <c r="J643" s="2"/>
      <c r="K643" s="11">
        <v>634</v>
      </c>
      <c r="L643" s="12"/>
      <c r="M643" s="12"/>
      <c r="N643" s="13"/>
      <c r="O643" s="14">
        <f t="shared" si="38"/>
        <v>0</v>
      </c>
      <c r="P643" s="14">
        <f t="shared" si="39"/>
        <v>0</v>
      </c>
      <c r="Q643" s="15"/>
      <c r="R643" s="15"/>
      <c r="S643" s="2"/>
    </row>
    <row r="644" spans="1:19" x14ac:dyDescent="0.4">
      <c r="A644" s="2"/>
      <c r="B644" s="11">
        <v>635</v>
      </c>
      <c r="C644" s="12"/>
      <c r="D644" s="12"/>
      <c r="E644" s="13"/>
      <c r="F644" s="14">
        <f t="shared" si="36"/>
        <v>0</v>
      </c>
      <c r="G644" s="14">
        <f t="shared" si="37"/>
        <v>0</v>
      </c>
      <c r="H644" s="15"/>
      <c r="I644" s="15"/>
      <c r="J644" s="2"/>
      <c r="K644" s="11">
        <v>635</v>
      </c>
      <c r="L644" s="12"/>
      <c r="M644" s="12"/>
      <c r="N644" s="13"/>
      <c r="O644" s="14">
        <f t="shared" si="38"/>
        <v>0</v>
      </c>
      <c r="P644" s="14">
        <f t="shared" si="39"/>
        <v>0</v>
      </c>
      <c r="Q644" s="15"/>
      <c r="R644" s="15"/>
      <c r="S644" s="2"/>
    </row>
    <row r="645" spans="1:19" x14ac:dyDescent="0.4">
      <c r="A645" s="2"/>
      <c r="B645" s="11">
        <v>636</v>
      </c>
      <c r="C645" s="12"/>
      <c r="D645" s="12"/>
      <c r="E645" s="13"/>
      <c r="F645" s="14">
        <f t="shared" si="36"/>
        <v>0</v>
      </c>
      <c r="G645" s="14">
        <f t="shared" si="37"/>
        <v>0</v>
      </c>
      <c r="H645" s="15"/>
      <c r="I645" s="15"/>
      <c r="J645" s="2"/>
      <c r="K645" s="11">
        <v>636</v>
      </c>
      <c r="L645" s="12"/>
      <c r="M645" s="12"/>
      <c r="N645" s="13"/>
      <c r="O645" s="14">
        <f t="shared" si="38"/>
        <v>0</v>
      </c>
      <c r="P645" s="14">
        <f t="shared" si="39"/>
        <v>0</v>
      </c>
      <c r="Q645" s="15"/>
      <c r="R645" s="15"/>
      <c r="S645" s="2"/>
    </row>
    <row r="646" spans="1:19" x14ac:dyDescent="0.4">
      <c r="A646" s="2"/>
      <c r="B646" s="11">
        <v>637</v>
      </c>
      <c r="C646" s="12"/>
      <c r="D646" s="12"/>
      <c r="E646" s="13"/>
      <c r="F646" s="14">
        <f t="shared" si="36"/>
        <v>0</v>
      </c>
      <c r="G646" s="14">
        <f t="shared" si="37"/>
        <v>0</v>
      </c>
      <c r="H646" s="15"/>
      <c r="I646" s="15"/>
      <c r="J646" s="2"/>
      <c r="K646" s="11">
        <v>637</v>
      </c>
      <c r="L646" s="12"/>
      <c r="M646" s="12"/>
      <c r="N646" s="13"/>
      <c r="O646" s="14">
        <f t="shared" si="38"/>
        <v>0</v>
      </c>
      <c r="P646" s="14">
        <f t="shared" si="39"/>
        <v>0</v>
      </c>
      <c r="Q646" s="15"/>
      <c r="R646" s="15"/>
      <c r="S646" s="2"/>
    </row>
    <row r="647" spans="1:19" x14ac:dyDescent="0.4">
      <c r="A647" s="2"/>
      <c r="B647" s="11">
        <v>638</v>
      </c>
      <c r="C647" s="12"/>
      <c r="D647" s="12"/>
      <c r="E647" s="13"/>
      <c r="F647" s="14">
        <f t="shared" si="36"/>
        <v>0</v>
      </c>
      <c r="G647" s="14">
        <f t="shared" si="37"/>
        <v>0</v>
      </c>
      <c r="H647" s="15"/>
      <c r="I647" s="15"/>
      <c r="J647" s="2"/>
      <c r="K647" s="11">
        <v>638</v>
      </c>
      <c r="L647" s="12"/>
      <c r="M647" s="12"/>
      <c r="N647" s="13"/>
      <c r="O647" s="14">
        <f t="shared" si="38"/>
        <v>0</v>
      </c>
      <c r="P647" s="14">
        <f t="shared" si="39"/>
        <v>0</v>
      </c>
      <c r="Q647" s="15"/>
      <c r="R647" s="15"/>
      <c r="S647" s="2"/>
    </row>
    <row r="648" spans="1:19" x14ac:dyDescent="0.4">
      <c r="A648" s="2"/>
      <c r="B648" s="11">
        <v>639</v>
      </c>
      <c r="C648" s="12"/>
      <c r="D648" s="12"/>
      <c r="E648" s="13"/>
      <c r="F648" s="14">
        <f t="shared" si="36"/>
        <v>0</v>
      </c>
      <c r="G648" s="14">
        <f t="shared" si="37"/>
        <v>0</v>
      </c>
      <c r="H648" s="15"/>
      <c r="I648" s="15"/>
      <c r="J648" s="2"/>
      <c r="K648" s="11">
        <v>639</v>
      </c>
      <c r="L648" s="12"/>
      <c r="M648" s="12"/>
      <c r="N648" s="13"/>
      <c r="O648" s="14">
        <f t="shared" si="38"/>
        <v>0</v>
      </c>
      <c r="P648" s="14">
        <f t="shared" si="39"/>
        <v>0</v>
      </c>
      <c r="Q648" s="15"/>
      <c r="R648" s="15"/>
      <c r="S648" s="2"/>
    </row>
    <row r="649" spans="1:19" x14ac:dyDescent="0.4">
      <c r="A649" s="2"/>
      <c r="B649" s="11">
        <v>640</v>
      </c>
      <c r="C649" s="12"/>
      <c r="D649" s="12"/>
      <c r="E649" s="13"/>
      <c r="F649" s="14">
        <f t="shared" si="36"/>
        <v>0</v>
      </c>
      <c r="G649" s="14">
        <f t="shared" si="37"/>
        <v>0</v>
      </c>
      <c r="H649" s="15"/>
      <c r="I649" s="15"/>
      <c r="J649" s="2"/>
      <c r="K649" s="11">
        <v>640</v>
      </c>
      <c r="L649" s="12"/>
      <c r="M649" s="12"/>
      <c r="N649" s="13"/>
      <c r="O649" s="14">
        <f t="shared" si="38"/>
        <v>0</v>
      </c>
      <c r="P649" s="14">
        <f t="shared" si="39"/>
        <v>0</v>
      </c>
      <c r="Q649" s="15"/>
      <c r="R649" s="15"/>
      <c r="S649" s="2"/>
    </row>
    <row r="650" spans="1:19" x14ac:dyDescent="0.4">
      <c r="A650" s="2"/>
      <c r="B650" s="11">
        <v>641</v>
      </c>
      <c r="C650" s="12"/>
      <c r="D650" s="12"/>
      <c r="E650" s="13"/>
      <c r="F650" s="14">
        <f t="shared" si="36"/>
        <v>0</v>
      </c>
      <c r="G650" s="14">
        <f t="shared" si="37"/>
        <v>0</v>
      </c>
      <c r="H650" s="15"/>
      <c r="I650" s="15"/>
      <c r="J650" s="2"/>
      <c r="K650" s="11">
        <v>641</v>
      </c>
      <c r="L650" s="12"/>
      <c r="M650" s="12"/>
      <c r="N650" s="13"/>
      <c r="O650" s="14">
        <f t="shared" si="38"/>
        <v>0</v>
      </c>
      <c r="P650" s="14">
        <f t="shared" si="39"/>
        <v>0</v>
      </c>
      <c r="Q650" s="15"/>
      <c r="R650" s="15"/>
      <c r="S650" s="2"/>
    </row>
    <row r="651" spans="1:19" x14ac:dyDescent="0.4">
      <c r="A651" s="2"/>
      <c r="B651" s="11">
        <v>642</v>
      </c>
      <c r="C651" s="12"/>
      <c r="D651" s="12"/>
      <c r="E651" s="13"/>
      <c r="F651" s="14">
        <f t="shared" ref="F651:F714" si="40">E651/10</f>
        <v>0</v>
      </c>
      <c r="G651" s="14">
        <f t="shared" ref="G651:G714" si="41">E651+F651</f>
        <v>0</v>
      </c>
      <c r="H651" s="15"/>
      <c r="I651" s="15"/>
      <c r="J651" s="2"/>
      <c r="K651" s="11">
        <v>642</v>
      </c>
      <c r="L651" s="12"/>
      <c r="M651" s="12"/>
      <c r="N651" s="13"/>
      <c r="O651" s="14">
        <f t="shared" ref="O651:O714" si="42">N651/10</f>
        <v>0</v>
      </c>
      <c r="P651" s="14">
        <f t="shared" ref="P651:P714" si="43">N651+O651</f>
        <v>0</v>
      </c>
      <c r="Q651" s="15"/>
      <c r="R651" s="15"/>
      <c r="S651" s="2"/>
    </row>
    <row r="652" spans="1:19" x14ac:dyDescent="0.4">
      <c r="A652" s="2"/>
      <c r="B652" s="11">
        <v>643</v>
      </c>
      <c r="C652" s="12"/>
      <c r="D652" s="12"/>
      <c r="E652" s="13"/>
      <c r="F652" s="14">
        <f t="shared" si="40"/>
        <v>0</v>
      </c>
      <c r="G652" s="14">
        <f t="shared" si="41"/>
        <v>0</v>
      </c>
      <c r="H652" s="15"/>
      <c r="I652" s="15"/>
      <c r="J652" s="2"/>
      <c r="K652" s="11">
        <v>643</v>
      </c>
      <c r="L652" s="12"/>
      <c r="M652" s="12"/>
      <c r="N652" s="13"/>
      <c r="O652" s="14">
        <f t="shared" si="42"/>
        <v>0</v>
      </c>
      <c r="P652" s="14">
        <f t="shared" si="43"/>
        <v>0</v>
      </c>
      <c r="Q652" s="15"/>
      <c r="R652" s="15"/>
      <c r="S652" s="2"/>
    </row>
    <row r="653" spans="1:19" x14ac:dyDescent="0.4">
      <c r="A653" s="2"/>
      <c r="B653" s="11">
        <v>644</v>
      </c>
      <c r="C653" s="12"/>
      <c r="D653" s="12"/>
      <c r="E653" s="13"/>
      <c r="F653" s="14">
        <f t="shared" si="40"/>
        <v>0</v>
      </c>
      <c r="G653" s="14">
        <f t="shared" si="41"/>
        <v>0</v>
      </c>
      <c r="H653" s="15"/>
      <c r="I653" s="15"/>
      <c r="J653" s="2"/>
      <c r="K653" s="11">
        <v>644</v>
      </c>
      <c r="L653" s="12"/>
      <c r="M653" s="12"/>
      <c r="N653" s="13"/>
      <c r="O653" s="14">
        <f t="shared" si="42"/>
        <v>0</v>
      </c>
      <c r="P653" s="14">
        <f t="shared" si="43"/>
        <v>0</v>
      </c>
      <c r="Q653" s="15"/>
      <c r="R653" s="15"/>
      <c r="S653" s="2"/>
    </row>
    <row r="654" spans="1:19" x14ac:dyDescent="0.4">
      <c r="A654" s="2"/>
      <c r="B654" s="11">
        <v>645</v>
      </c>
      <c r="C654" s="12"/>
      <c r="D654" s="12"/>
      <c r="E654" s="13"/>
      <c r="F654" s="14">
        <f t="shared" si="40"/>
        <v>0</v>
      </c>
      <c r="G654" s="14">
        <f t="shared" si="41"/>
        <v>0</v>
      </c>
      <c r="H654" s="15"/>
      <c r="I654" s="15"/>
      <c r="J654" s="2"/>
      <c r="K654" s="11">
        <v>645</v>
      </c>
      <c r="L654" s="12"/>
      <c r="M654" s="12"/>
      <c r="N654" s="13"/>
      <c r="O654" s="14">
        <f t="shared" si="42"/>
        <v>0</v>
      </c>
      <c r="P654" s="14">
        <f t="shared" si="43"/>
        <v>0</v>
      </c>
      <c r="Q654" s="15"/>
      <c r="R654" s="15"/>
      <c r="S654" s="2"/>
    </row>
    <row r="655" spans="1:19" x14ac:dyDescent="0.4">
      <c r="A655" s="2"/>
      <c r="B655" s="11">
        <v>646</v>
      </c>
      <c r="C655" s="12"/>
      <c r="D655" s="12"/>
      <c r="E655" s="13"/>
      <c r="F655" s="14">
        <f t="shared" si="40"/>
        <v>0</v>
      </c>
      <c r="G655" s="14">
        <f t="shared" si="41"/>
        <v>0</v>
      </c>
      <c r="H655" s="15"/>
      <c r="I655" s="15"/>
      <c r="J655" s="2"/>
      <c r="K655" s="11">
        <v>646</v>
      </c>
      <c r="L655" s="12"/>
      <c r="M655" s="12"/>
      <c r="N655" s="13"/>
      <c r="O655" s="14">
        <f t="shared" si="42"/>
        <v>0</v>
      </c>
      <c r="P655" s="14">
        <f t="shared" si="43"/>
        <v>0</v>
      </c>
      <c r="Q655" s="15"/>
      <c r="R655" s="15"/>
      <c r="S655" s="2"/>
    </row>
    <row r="656" spans="1:19" x14ac:dyDescent="0.4">
      <c r="A656" s="2"/>
      <c r="B656" s="11">
        <v>647</v>
      </c>
      <c r="C656" s="12"/>
      <c r="D656" s="12"/>
      <c r="E656" s="13"/>
      <c r="F656" s="14">
        <f t="shared" si="40"/>
        <v>0</v>
      </c>
      <c r="G656" s="14">
        <f t="shared" si="41"/>
        <v>0</v>
      </c>
      <c r="H656" s="15"/>
      <c r="I656" s="15"/>
      <c r="J656" s="2"/>
      <c r="K656" s="11">
        <v>647</v>
      </c>
      <c r="L656" s="12"/>
      <c r="M656" s="12"/>
      <c r="N656" s="13"/>
      <c r="O656" s="14">
        <f t="shared" si="42"/>
        <v>0</v>
      </c>
      <c r="P656" s="14">
        <f t="shared" si="43"/>
        <v>0</v>
      </c>
      <c r="Q656" s="15"/>
      <c r="R656" s="15"/>
      <c r="S656" s="2"/>
    </row>
    <row r="657" spans="1:19" x14ac:dyDescent="0.4">
      <c r="A657" s="2"/>
      <c r="B657" s="11">
        <v>648</v>
      </c>
      <c r="C657" s="12"/>
      <c r="D657" s="12"/>
      <c r="E657" s="13"/>
      <c r="F657" s="14">
        <f t="shared" si="40"/>
        <v>0</v>
      </c>
      <c r="G657" s="14">
        <f t="shared" si="41"/>
        <v>0</v>
      </c>
      <c r="H657" s="15"/>
      <c r="I657" s="15"/>
      <c r="J657" s="2"/>
      <c r="K657" s="11">
        <v>648</v>
      </c>
      <c r="L657" s="12"/>
      <c r="M657" s="12"/>
      <c r="N657" s="13"/>
      <c r="O657" s="14">
        <f t="shared" si="42"/>
        <v>0</v>
      </c>
      <c r="P657" s="14">
        <f t="shared" si="43"/>
        <v>0</v>
      </c>
      <c r="Q657" s="15"/>
      <c r="R657" s="15"/>
      <c r="S657" s="2"/>
    </row>
    <row r="658" spans="1:19" x14ac:dyDescent="0.4">
      <c r="A658" s="2"/>
      <c r="B658" s="11">
        <v>649</v>
      </c>
      <c r="C658" s="12"/>
      <c r="D658" s="12"/>
      <c r="E658" s="13"/>
      <c r="F658" s="14">
        <f t="shared" si="40"/>
        <v>0</v>
      </c>
      <c r="G658" s="14">
        <f t="shared" si="41"/>
        <v>0</v>
      </c>
      <c r="H658" s="15"/>
      <c r="I658" s="15"/>
      <c r="J658" s="2"/>
      <c r="K658" s="11">
        <v>649</v>
      </c>
      <c r="L658" s="12"/>
      <c r="M658" s="12"/>
      <c r="N658" s="13"/>
      <c r="O658" s="14">
        <f t="shared" si="42"/>
        <v>0</v>
      </c>
      <c r="P658" s="14">
        <f t="shared" si="43"/>
        <v>0</v>
      </c>
      <c r="Q658" s="15"/>
      <c r="R658" s="15"/>
      <c r="S658" s="2"/>
    </row>
    <row r="659" spans="1:19" x14ac:dyDescent="0.4">
      <c r="A659" s="2"/>
      <c r="B659" s="11">
        <v>650</v>
      </c>
      <c r="C659" s="12"/>
      <c r="D659" s="12"/>
      <c r="E659" s="13"/>
      <c r="F659" s="14">
        <f t="shared" si="40"/>
        <v>0</v>
      </c>
      <c r="G659" s="14">
        <f t="shared" si="41"/>
        <v>0</v>
      </c>
      <c r="H659" s="15"/>
      <c r="I659" s="15"/>
      <c r="J659" s="2"/>
      <c r="K659" s="11">
        <v>650</v>
      </c>
      <c r="L659" s="12"/>
      <c r="M659" s="12"/>
      <c r="N659" s="13"/>
      <c r="O659" s="14">
        <f t="shared" si="42"/>
        <v>0</v>
      </c>
      <c r="P659" s="14">
        <f t="shared" si="43"/>
        <v>0</v>
      </c>
      <c r="Q659" s="15"/>
      <c r="R659" s="15"/>
      <c r="S659" s="2"/>
    </row>
    <row r="660" spans="1:19" x14ac:dyDescent="0.4">
      <c r="A660" s="2"/>
      <c r="B660" s="11">
        <v>651</v>
      </c>
      <c r="C660" s="12"/>
      <c r="D660" s="12"/>
      <c r="E660" s="13"/>
      <c r="F660" s="14">
        <f t="shared" si="40"/>
        <v>0</v>
      </c>
      <c r="G660" s="14">
        <f t="shared" si="41"/>
        <v>0</v>
      </c>
      <c r="H660" s="15"/>
      <c r="I660" s="15"/>
      <c r="J660" s="2"/>
      <c r="K660" s="11">
        <v>651</v>
      </c>
      <c r="L660" s="12"/>
      <c r="M660" s="12"/>
      <c r="N660" s="13"/>
      <c r="O660" s="14">
        <f t="shared" si="42"/>
        <v>0</v>
      </c>
      <c r="P660" s="14">
        <f t="shared" si="43"/>
        <v>0</v>
      </c>
      <c r="Q660" s="15"/>
      <c r="R660" s="15"/>
      <c r="S660" s="2"/>
    </row>
    <row r="661" spans="1:19" x14ac:dyDescent="0.4">
      <c r="A661" s="2"/>
      <c r="B661" s="11">
        <v>652</v>
      </c>
      <c r="C661" s="12"/>
      <c r="D661" s="12"/>
      <c r="E661" s="13"/>
      <c r="F661" s="14">
        <f t="shared" si="40"/>
        <v>0</v>
      </c>
      <c r="G661" s="14">
        <f t="shared" si="41"/>
        <v>0</v>
      </c>
      <c r="H661" s="15"/>
      <c r="I661" s="15"/>
      <c r="J661" s="2"/>
      <c r="K661" s="11">
        <v>652</v>
      </c>
      <c r="L661" s="12"/>
      <c r="M661" s="12"/>
      <c r="N661" s="13"/>
      <c r="O661" s="14">
        <f t="shared" si="42"/>
        <v>0</v>
      </c>
      <c r="P661" s="14">
        <f t="shared" si="43"/>
        <v>0</v>
      </c>
      <c r="Q661" s="15"/>
      <c r="R661" s="15"/>
      <c r="S661" s="2"/>
    </row>
    <row r="662" spans="1:19" x14ac:dyDescent="0.4">
      <c r="A662" s="2"/>
      <c r="B662" s="11">
        <v>653</v>
      </c>
      <c r="C662" s="12"/>
      <c r="D662" s="12"/>
      <c r="E662" s="13"/>
      <c r="F662" s="14">
        <f t="shared" si="40"/>
        <v>0</v>
      </c>
      <c r="G662" s="14">
        <f t="shared" si="41"/>
        <v>0</v>
      </c>
      <c r="H662" s="15"/>
      <c r="I662" s="15"/>
      <c r="J662" s="2"/>
      <c r="K662" s="11">
        <v>653</v>
      </c>
      <c r="L662" s="12"/>
      <c r="M662" s="12"/>
      <c r="N662" s="13"/>
      <c r="O662" s="14">
        <f t="shared" si="42"/>
        <v>0</v>
      </c>
      <c r="P662" s="14">
        <f t="shared" si="43"/>
        <v>0</v>
      </c>
      <c r="Q662" s="15"/>
      <c r="R662" s="15"/>
      <c r="S662" s="2"/>
    </row>
    <row r="663" spans="1:19" x14ac:dyDescent="0.4">
      <c r="A663" s="2"/>
      <c r="B663" s="11">
        <v>654</v>
      </c>
      <c r="C663" s="12"/>
      <c r="D663" s="12"/>
      <c r="E663" s="13"/>
      <c r="F663" s="14">
        <f t="shared" si="40"/>
        <v>0</v>
      </c>
      <c r="G663" s="14">
        <f t="shared" si="41"/>
        <v>0</v>
      </c>
      <c r="H663" s="15"/>
      <c r="I663" s="15"/>
      <c r="J663" s="2"/>
      <c r="K663" s="11">
        <v>654</v>
      </c>
      <c r="L663" s="12"/>
      <c r="M663" s="12"/>
      <c r="N663" s="13"/>
      <c r="O663" s="14">
        <f t="shared" si="42"/>
        <v>0</v>
      </c>
      <c r="P663" s="14">
        <f t="shared" si="43"/>
        <v>0</v>
      </c>
      <c r="Q663" s="15"/>
      <c r="R663" s="15"/>
      <c r="S663" s="2"/>
    </row>
    <row r="664" spans="1:19" x14ac:dyDescent="0.4">
      <c r="A664" s="2"/>
      <c r="B664" s="11">
        <v>655</v>
      </c>
      <c r="C664" s="12"/>
      <c r="D664" s="12"/>
      <c r="E664" s="13"/>
      <c r="F664" s="14">
        <f t="shared" si="40"/>
        <v>0</v>
      </c>
      <c r="G664" s="14">
        <f t="shared" si="41"/>
        <v>0</v>
      </c>
      <c r="H664" s="15"/>
      <c r="I664" s="15"/>
      <c r="J664" s="2"/>
      <c r="K664" s="11">
        <v>655</v>
      </c>
      <c r="L664" s="12"/>
      <c r="M664" s="12"/>
      <c r="N664" s="13"/>
      <c r="O664" s="14">
        <f t="shared" si="42"/>
        <v>0</v>
      </c>
      <c r="P664" s="14">
        <f t="shared" si="43"/>
        <v>0</v>
      </c>
      <c r="Q664" s="15"/>
      <c r="R664" s="15"/>
      <c r="S664" s="2"/>
    </row>
    <row r="665" spans="1:19" x14ac:dyDescent="0.4">
      <c r="A665" s="2"/>
      <c r="B665" s="11">
        <v>656</v>
      </c>
      <c r="C665" s="12"/>
      <c r="D665" s="12"/>
      <c r="E665" s="13"/>
      <c r="F665" s="14">
        <f t="shared" si="40"/>
        <v>0</v>
      </c>
      <c r="G665" s="14">
        <f t="shared" si="41"/>
        <v>0</v>
      </c>
      <c r="H665" s="15"/>
      <c r="I665" s="15"/>
      <c r="J665" s="2"/>
      <c r="K665" s="11">
        <v>656</v>
      </c>
      <c r="L665" s="12"/>
      <c r="M665" s="12"/>
      <c r="N665" s="13"/>
      <c r="O665" s="14">
        <f t="shared" si="42"/>
        <v>0</v>
      </c>
      <c r="P665" s="14">
        <f t="shared" si="43"/>
        <v>0</v>
      </c>
      <c r="Q665" s="15"/>
      <c r="R665" s="15"/>
      <c r="S665" s="2"/>
    </row>
    <row r="666" spans="1:19" x14ac:dyDescent="0.4">
      <c r="A666" s="2"/>
      <c r="B666" s="11">
        <v>657</v>
      </c>
      <c r="C666" s="12"/>
      <c r="D666" s="12"/>
      <c r="E666" s="13"/>
      <c r="F666" s="14">
        <f t="shared" si="40"/>
        <v>0</v>
      </c>
      <c r="G666" s="14">
        <f t="shared" si="41"/>
        <v>0</v>
      </c>
      <c r="H666" s="15"/>
      <c r="I666" s="15"/>
      <c r="J666" s="2"/>
      <c r="K666" s="11">
        <v>657</v>
      </c>
      <c r="L666" s="12"/>
      <c r="M666" s="12"/>
      <c r="N666" s="13"/>
      <c r="O666" s="14">
        <f t="shared" si="42"/>
        <v>0</v>
      </c>
      <c r="P666" s="14">
        <f t="shared" si="43"/>
        <v>0</v>
      </c>
      <c r="Q666" s="15"/>
      <c r="R666" s="15"/>
      <c r="S666" s="2"/>
    </row>
    <row r="667" spans="1:19" x14ac:dyDescent="0.4">
      <c r="A667" s="2"/>
      <c r="B667" s="11">
        <v>658</v>
      </c>
      <c r="C667" s="12"/>
      <c r="D667" s="12"/>
      <c r="E667" s="13"/>
      <c r="F667" s="14">
        <f t="shared" si="40"/>
        <v>0</v>
      </c>
      <c r="G667" s="14">
        <f t="shared" si="41"/>
        <v>0</v>
      </c>
      <c r="H667" s="15"/>
      <c r="I667" s="15"/>
      <c r="J667" s="2"/>
      <c r="K667" s="11">
        <v>658</v>
      </c>
      <c r="L667" s="12"/>
      <c r="M667" s="12"/>
      <c r="N667" s="13"/>
      <c r="O667" s="14">
        <f t="shared" si="42"/>
        <v>0</v>
      </c>
      <c r="P667" s="14">
        <f t="shared" si="43"/>
        <v>0</v>
      </c>
      <c r="Q667" s="15"/>
      <c r="R667" s="15"/>
      <c r="S667" s="2"/>
    </row>
    <row r="668" spans="1:19" x14ac:dyDescent="0.4">
      <c r="A668" s="2"/>
      <c r="B668" s="11">
        <v>659</v>
      </c>
      <c r="C668" s="12"/>
      <c r="D668" s="12"/>
      <c r="E668" s="13"/>
      <c r="F668" s="14">
        <f t="shared" si="40"/>
        <v>0</v>
      </c>
      <c r="G668" s="14">
        <f t="shared" si="41"/>
        <v>0</v>
      </c>
      <c r="H668" s="15"/>
      <c r="I668" s="15"/>
      <c r="J668" s="2"/>
      <c r="K668" s="11">
        <v>659</v>
      </c>
      <c r="L668" s="12"/>
      <c r="M668" s="12"/>
      <c r="N668" s="13"/>
      <c r="O668" s="14">
        <f t="shared" si="42"/>
        <v>0</v>
      </c>
      <c r="P668" s="14">
        <f t="shared" si="43"/>
        <v>0</v>
      </c>
      <c r="Q668" s="15"/>
      <c r="R668" s="15"/>
      <c r="S668" s="2"/>
    </row>
    <row r="669" spans="1:19" x14ac:dyDescent="0.4">
      <c r="A669" s="2"/>
      <c r="B669" s="11">
        <v>660</v>
      </c>
      <c r="C669" s="12"/>
      <c r="D669" s="12"/>
      <c r="E669" s="13"/>
      <c r="F669" s="14">
        <f t="shared" si="40"/>
        <v>0</v>
      </c>
      <c r="G669" s="14">
        <f t="shared" si="41"/>
        <v>0</v>
      </c>
      <c r="H669" s="15"/>
      <c r="I669" s="15"/>
      <c r="J669" s="2"/>
      <c r="K669" s="11">
        <v>660</v>
      </c>
      <c r="L669" s="12"/>
      <c r="M669" s="12"/>
      <c r="N669" s="13"/>
      <c r="O669" s="14">
        <f t="shared" si="42"/>
        <v>0</v>
      </c>
      <c r="P669" s="14">
        <f t="shared" si="43"/>
        <v>0</v>
      </c>
      <c r="Q669" s="15"/>
      <c r="R669" s="15"/>
      <c r="S669" s="2"/>
    </row>
    <row r="670" spans="1:19" x14ac:dyDescent="0.4">
      <c r="A670" s="2"/>
      <c r="B670" s="11">
        <v>661</v>
      </c>
      <c r="C670" s="12"/>
      <c r="D670" s="12"/>
      <c r="E670" s="13"/>
      <c r="F670" s="14">
        <f t="shared" si="40"/>
        <v>0</v>
      </c>
      <c r="G670" s="14">
        <f t="shared" si="41"/>
        <v>0</v>
      </c>
      <c r="H670" s="15"/>
      <c r="I670" s="15"/>
      <c r="J670" s="2"/>
      <c r="K670" s="11">
        <v>661</v>
      </c>
      <c r="L670" s="12"/>
      <c r="M670" s="12"/>
      <c r="N670" s="13"/>
      <c r="O670" s="14">
        <f t="shared" si="42"/>
        <v>0</v>
      </c>
      <c r="P670" s="14">
        <f t="shared" si="43"/>
        <v>0</v>
      </c>
      <c r="Q670" s="15"/>
      <c r="R670" s="15"/>
      <c r="S670" s="2"/>
    </row>
    <row r="671" spans="1:19" x14ac:dyDescent="0.4">
      <c r="A671" s="2"/>
      <c r="B671" s="11">
        <v>662</v>
      </c>
      <c r="C671" s="12"/>
      <c r="D671" s="12"/>
      <c r="E671" s="13"/>
      <c r="F671" s="14">
        <f t="shared" si="40"/>
        <v>0</v>
      </c>
      <c r="G671" s="14">
        <f t="shared" si="41"/>
        <v>0</v>
      </c>
      <c r="H671" s="15"/>
      <c r="I671" s="15"/>
      <c r="J671" s="2"/>
      <c r="K671" s="11">
        <v>662</v>
      </c>
      <c r="L671" s="12"/>
      <c r="M671" s="12"/>
      <c r="N671" s="13"/>
      <c r="O671" s="14">
        <f t="shared" si="42"/>
        <v>0</v>
      </c>
      <c r="P671" s="14">
        <f t="shared" si="43"/>
        <v>0</v>
      </c>
      <c r="Q671" s="15"/>
      <c r="R671" s="15"/>
      <c r="S671" s="2"/>
    </row>
    <row r="672" spans="1:19" x14ac:dyDescent="0.4">
      <c r="A672" s="2"/>
      <c r="B672" s="11">
        <v>663</v>
      </c>
      <c r="C672" s="12"/>
      <c r="D672" s="12"/>
      <c r="E672" s="13"/>
      <c r="F672" s="14">
        <f t="shared" si="40"/>
        <v>0</v>
      </c>
      <c r="G672" s="14">
        <f t="shared" si="41"/>
        <v>0</v>
      </c>
      <c r="H672" s="15"/>
      <c r="I672" s="15"/>
      <c r="J672" s="2"/>
      <c r="K672" s="11">
        <v>663</v>
      </c>
      <c r="L672" s="12"/>
      <c r="M672" s="12"/>
      <c r="N672" s="13"/>
      <c r="O672" s="14">
        <f t="shared" si="42"/>
        <v>0</v>
      </c>
      <c r="P672" s="14">
        <f t="shared" si="43"/>
        <v>0</v>
      </c>
      <c r="Q672" s="15"/>
      <c r="R672" s="15"/>
      <c r="S672" s="2"/>
    </row>
    <row r="673" spans="1:19" x14ac:dyDescent="0.4">
      <c r="A673" s="2"/>
      <c r="B673" s="11">
        <v>664</v>
      </c>
      <c r="C673" s="12"/>
      <c r="D673" s="12"/>
      <c r="E673" s="13"/>
      <c r="F673" s="14">
        <f t="shared" si="40"/>
        <v>0</v>
      </c>
      <c r="G673" s="14">
        <f t="shared" si="41"/>
        <v>0</v>
      </c>
      <c r="H673" s="15"/>
      <c r="I673" s="15"/>
      <c r="J673" s="2"/>
      <c r="K673" s="11">
        <v>664</v>
      </c>
      <c r="L673" s="12"/>
      <c r="M673" s="12"/>
      <c r="N673" s="13"/>
      <c r="O673" s="14">
        <f t="shared" si="42"/>
        <v>0</v>
      </c>
      <c r="P673" s="14">
        <f t="shared" si="43"/>
        <v>0</v>
      </c>
      <c r="Q673" s="15"/>
      <c r="R673" s="15"/>
      <c r="S673" s="2"/>
    </row>
    <row r="674" spans="1:19" x14ac:dyDescent="0.4">
      <c r="A674" s="2"/>
      <c r="B674" s="11">
        <v>665</v>
      </c>
      <c r="C674" s="12"/>
      <c r="D674" s="12"/>
      <c r="E674" s="13"/>
      <c r="F674" s="14">
        <f t="shared" si="40"/>
        <v>0</v>
      </c>
      <c r="G674" s="14">
        <f t="shared" si="41"/>
        <v>0</v>
      </c>
      <c r="H674" s="15"/>
      <c r="I674" s="15"/>
      <c r="J674" s="2"/>
      <c r="K674" s="11">
        <v>665</v>
      </c>
      <c r="L674" s="12"/>
      <c r="M674" s="12"/>
      <c r="N674" s="13"/>
      <c r="O674" s="14">
        <f t="shared" si="42"/>
        <v>0</v>
      </c>
      <c r="P674" s="14">
        <f t="shared" si="43"/>
        <v>0</v>
      </c>
      <c r="Q674" s="15"/>
      <c r="R674" s="15"/>
      <c r="S674" s="2"/>
    </row>
    <row r="675" spans="1:19" x14ac:dyDescent="0.4">
      <c r="A675" s="2"/>
      <c r="B675" s="11">
        <v>666</v>
      </c>
      <c r="C675" s="12"/>
      <c r="D675" s="12"/>
      <c r="E675" s="13"/>
      <c r="F675" s="14">
        <f t="shared" si="40"/>
        <v>0</v>
      </c>
      <c r="G675" s="14">
        <f t="shared" si="41"/>
        <v>0</v>
      </c>
      <c r="H675" s="15"/>
      <c r="I675" s="15"/>
      <c r="J675" s="2"/>
      <c r="K675" s="11">
        <v>666</v>
      </c>
      <c r="L675" s="12"/>
      <c r="M675" s="12"/>
      <c r="N675" s="13"/>
      <c r="O675" s="14">
        <f t="shared" si="42"/>
        <v>0</v>
      </c>
      <c r="P675" s="14">
        <f t="shared" si="43"/>
        <v>0</v>
      </c>
      <c r="Q675" s="15"/>
      <c r="R675" s="15"/>
      <c r="S675" s="2"/>
    </row>
    <row r="676" spans="1:19" x14ac:dyDescent="0.4">
      <c r="A676" s="2"/>
      <c r="B676" s="11">
        <v>667</v>
      </c>
      <c r="C676" s="12"/>
      <c r="D676" s="12"/>
      <c r="E676" s="13"/>
      <c r="F676" s="14">
        <f t="shared" si="40"/>
        <v>0</v>
      </c>
      <c r="G676" s="14">
        <f t="shared" si="41"/>
        <v>0</v>
      </c>
      <c r="H676" s="15"/>
      <c r="I676" s="15"/>
      <c r="J676" s="2"/>
      <c r="K676" s="11">
        <v>667</v>
      </c>
      <c r="L676" s="12"/>
      <c r="M676" s="12"/>
      <c r="N676" s="13"/>
      <c r="O676" s="14">
        <f t="shared" si="42"/>
        <v>0</v>
      </c>
      <c r="P676" s="14">
        <f t="shared" si="43"/>
        <v>0</v>
      </c>
      <c r="Q676" s="15"/>
      <c r="R676" s="15"/>
      <c r="S676" s="2"/>
    </row>
    <row r="677" spans="1:19" x14ac:dyDescent="0.4">
      <c r="A677" s="2"/>
      <c r="B677" s="11">
        <v>668</v>
      </c>
      <c r="C677" s="12"/>
      <c r="D677" s="12"/>
      <c r="E677" s="13"/>
      <c r="F677" s="14">
        <f t="shared" si="40"/>
        <v>0</v>
      </c>
      <c r="G677" s="14">
        <f t="shared" si="41"/>
        <v>0</v>
      </c>
      <c r="H677" s="15"/>
      <c r="I677" s="15"/>
      <c r="J677" s="2"/>
      <c r="K677" s="11">
        <v>668</v>
      </c>
      <c r="L677" s="12"/>
      <c r="M677" s="12"/>
      <c r="N677" s="13"/>
      <c r="O677" s="14">
        <f t="shared" si="42"/>
        <v>0</v>
      </c>
      <c r="P677" s="14">
        <f t="shared" si="43"/>
        <v>0</v>
      </c>
      <c r="Q677" s="15"/>
      <c r="R677" s="15"/>
      <c r="S677" s="2"/>
    </row>
    <row r="678" spans="1:19" x14ac:dyDescent="0.4">
      <c r="A678" s="2"/>
      <c r="B678" s="11">
        <v>669</v>
      </c>
      <c r="C678" s="12"/>
      <c r="D678" s="12"/>
      <c r="E678" s="13"/>
      <c r="F678" s="14">
        <f t="shared" si="40"/>
        <v>0</v>
      </c>
      <c r="G678" s="14">
        <f t="shared" si="41"/>
        <v>0</v>
      </c>
      <c r="H678" s="15"/>
      <c r="I678" s="15"/>
      <c r="J678" s="2"/>
      <c r="K678" s="11">
        <v>669</v>
      </c>
      <c r="L678" s="12"/>
      <c r="M678" s="12"/>
      <c r="N678" s="13"/>
      <c r="O678" s="14">
        <f t="shared" si="42"/>
        <v>0</v>
      </c>
      <c r="P678" s="14">
        <f t="shared" si="43"/>
        <v>0</v>
      </c>
      <c r="Q678" s="15"/>
      <c r="R678" s="15"/>
      <c r="S678" s="2"/>
    </row>
    <row r="679" spans="1:19" x14ac:dyDescent="0.4">
      <c r="A679" s="2"/>
      <c r="B679" s="11">
        <v>670</v>
      </c>
      <c r="C679" s="12"/>
      <c r="D679" s="12"/>
      <c r="E679" s="13"/>
      <c r="F679" s="14">
        <f t="shared" si="40"/>
        <v>0</v>
      </c>
      <c r="G679" s="14">
        <f t="shared" si="41"/>
        <v>0</v>
      </c>
      <c r="H679" s="15"/>
      <c r="I679" s="15"/>
      <c r="J679" s="2"/>
      <c r="K679" s="11">
        <v>670</v>
      </c>
      <c r="L679" s="12"/>
      <c r="M679" s="12"/>
      <c r="N679" s="13"/>
      <c r="O679" s="14">
        <f t="shared" si="42"/>
        <v>0</v>
      </c>
      <c r="P679" s="14">
        <f t="shared" si="43"/>
        <v>0</v>
      </c>
      <c r="Q679" s="15"/>
      <c r="R679" s="15"/>
      <c r="S679" s="2"/>
    </row>
    <row r="680" spans="1:19" x14ac:dyDescent="0.4">
      <c r="A680" s="2"/>
      <c r="B680" s="11">
        <v>671</v>
      </c>
      <c r="C680" s="12"/>
      <c r="D680" s="12"/>
      <c r="E680" s="13"/>
      <c r="F680" s="14">
        <f t="shared" si="40"/>
        <v>0</v>
      </c>
      <c r="G680" s="14">
        <f t="shared" si="41"/>
        <v>0</v>
      </c>
      <c r="H680" s="15"/>
      <c r="I680" s="15"/>
      <c r="J680" s="2"/>
      <c r="K680" s="11">
        <v>671</v>
      </c>
      <c r="L680" s="12"/>
      <c r="M680" s="12"/>
      <c r="N680" s="13"/>
      <c r="O680" s="14">
        <f t="shared" si="42"/>
        <v>0</v>
      </c>
      <c r="P680" s="14">
        <f t="shared" si="43"/>
        <v>0</v>
      </c>
      <c r="Q680" s="15"/>
      <c r="R680" s="15"/>
      <c r="S680" s="2"/>
    </row>
    <row r="681" spans="1:19" x14ac:dyDescent="0.4">
      <c r="A681" s="2"/>
      <c r="B681" s="11">
        <v>672</v>
      </c>
      <c r="C681" s="12"/>
      <c r="D681" s="12"/>
      <c r="E681" s="13"/>
      <c r="F681" s="14">
        <f t="shared" si="40"/>
        <v>0</v>
      </c>
      <c r="G681" s="14">
        <f t="shared" si="41"/>
        <v>0</v>
      </c>
      <c r="H681" s="15"/>
      <c r="I681" s="15"/>
      <c r="J681" s="2"/>
      <c r="K681" s="11">
        <v>672</v>
      </c>
      <c r="L681" s="12"/>
      <c r="M681" s="12"/>
      <c r="N681" s="13"/>
      <c r="O681" s="14">
        <f t="shared" si="42"/>
        <v>0</v>
      </c>
      <c r="P681" s="14">
        <f t="shared" si="43"/>
        <v>0</v>
      </c>
      <c r="Q681" s="15"/>
      <c r="R681" s="15"/>
      <c r="S681" s="2"/>
    </row>
    <row r="682" spans="1:19" x14ac:dyDescent="0.4">
      <c r="A682" s="2"/>
      <c r="B682" s="11">
        <v>673</v>
      </c>
      <c r="C682" s="12"/>
      <c r="D682" s="12"/>
      <c r="E682" s="13"/>
      <c r="F682" s="14">
        <f t="shared" si="40"/>
        <v>0</v>
      </c>
      <c r="G682" s="14">
        <f t="shared" si="41"/>
        <v>0</v>
      </c>
      <c r="H682" s="15"/>
      <c r="I682" s="15"/>
      <c r="J682" s="2"/>
      <c r="K682" s="11">
        <v>673</v>
      </c>
      <c r="L682" s="12"/>
      <c r="M682" s="12"/>
      <c r="N682" s="13"/>
      <c r="O682" s="14">
        <f t="shared" si="42"/>
        <v>0</v>
      </c>
      <c r="P682" s="14">
        <f t="shared" si="43"/>
        <v>0</v>
      </c>
      <c r="Q682" s="15"/>
      <c r="R682" s="15"/>
      <c r="S682" s="2"/>
    </row>
    <row r="683" spans="1:19" x14ac:dyDescent="0.4">
      <c r="A683" s="2"/>
      <c r="B683" s="11">
        <v>674</v>
      </c>
      <c r="C683" s="12"/>
      <c r="D683" s="12"/>
      <c r="E683" s="13"/>
      <c r="F683" s="14">
        <f t="shared" si="40"/>
        <v>0</v>
      </c>
      <c r="G683" s="14">
        <f t="shared" si="41"/>
        <v>0</v>
      </c>
      <c r="H683" s="15"/>
      <c r="I683" s="15"/>
      <c r="J683" s="2"/>
      <c r="K683" s="11">
        <v>674</v>
      </c>
      <c r="L683" s="12"/>
      <c r="M683" s="12"/>
      <c r="N683" s="13"/>
      <c r="O683" s="14">
        <f t="shared" si="42"/>
        <v>0</v>
      </c>
      <c r="P683" s="14">
        <f t="shared" si="43"/>
        <v>0</v>
      </c>
      <c r="Q683" s="15"/>
      <c r="R683" s="15"/>
      <c r="S683" s="2"/>
    </row>
    <row r="684" spans="1:19" x14ac:dyDescent="0.4">
      <c r="A684" s="2"/>
      <c r="B684" s="11">
        <v>675</v>
      </c>
      <c r="C684" s="12"/>
      <c r="D684" s="12"/>
      <c r="E684" s="13"/>
      <c r="F684" s="14">
        <f t="shared" si="40"/>
        <v>0</v>
      </c>
      <c r="G684" s="14">
        <f t="shared" si="41"/>
        <v>0</v>
      </c>
      <c r="H684" s="15"/>
      <c r="I684" s="15"/>
      <c r="J684" s="2"/>
      <c r="K684" s="11">
        <v>675</v>
      </c>
      <c r="L684" s="12"/>
      <c r="M684" s="12"/>
      <c r="N684" s="13"/>
      <c r="O684" s="14">
        <f t="shared" si="42"/>
        <v>0</v>
      </c>
      <c r="P684" s="14">
        <f t="shared" si="43"/>
        <v>0</v>
      </c>
      <c r="Q684" s="15"/>
      <c r="R684" s="15"/>
      <c r="S684" s="2"/>
    </row>
    <row r="685" spans="1:19" x14ac:dyDescent="0.4">
      <c r="A685" s="2"/>
      <c r="B685" s="11">
        <v>676</v>
      </c>
      <c r="C685" s="12"/>
      <c r="D685" s="12"/>
      <c r="E685" s="13"/>
      <c r="F685" s="14">
        <f t="shared" si="40"/>
        <v>0</v>
      </c>
      <c r="G685" s="14">
        <f t="shared" si="41"/>
        <v>0</v>
      </c>
      <c r="H685" s="15"/>
      <c r="I685" s="15"/>
      <c r="J685" s="2"/>
      <c r="K685" s="11">
        <v>676</v>
      </c>
      <c r="L685" s="12"/>
      <c r="M685" s="12"/>
      <c r="N685" s="13"/>
      <c r="O685" s="14">
        <f t="shared" si="42"/>
        <v>0</v>
      </c>
      <c r="P685" s="14">
        <f t="shared" si="43"/>
        <v>0</v>
      </c>
      <c r="Q685" s="15"/>
      <c r="R685" s="15"/>
      <c r="S685" s="2"/>
    </row>
    <row r="686" spans="1:19" x14ac:dyDescent="0.4">
      <c r="A686" s="2"/>
      <c r="B686" s="11">
        <v>677</v>
      </c>
      <c r="C686" s="12"/>
      <c r="D686" s="12"/>
      <c r="E686" s="13"/>
      <c r="F686" s="14">
        <f t="shared" si="40"/>
        <v>0</v>
      </c>
      <c r="G686" s="14">
        <f t="shared" si="41"/>
        <v>0</v>
      </c>
      <c r="H686" s="15"/>
      <c r="I686" s="15"/>
      <c r="J686" s="2"/>
      <c r="K686" s="11">
        <v>677</v>
      </c>
      <c r="L686" s="12"/>
      <c r="M686" s="12"/>
      <c r="N686" s="13"/>
      <c r="O686" s="14">
        <f t="shared" si="42"/>
        <v>0</v>
      </c>
      <c r="P686" s="14">
        <f t="shared" si="43"/>
        <v>0</v>
      </c>
      <c r="Q686" s="15"/>
      <c r="R686" s="15"/>
      <c r="S686" s="2"/>
    </row>
    <row r="687" spans="1:19" x14ac:dyDescent="0.4">
      <c r="A687" s="2"/>
      <c r="B687" s="11">
        <v>678</v>
      </c>
      <c r="C687" s="12"/>
      <c r="D687" s="12"/>
      <c r="E687" s="13"/>
      <c r="F687" s="14">
        <f t="shared" si="40"/>
        <v>0</v>
      </c>
      <c r="G687" s="14">
        <f t="shared" si="41"/>
        <v>0</v>
      </c>
      <c r="H687" s="15"/>
      <c r="I687" s="15"/>
      <c r="J687" s="2"/>
      <c r="K687" s="11">
        <v>678</v>
      </c>
      <c r="L687" s="12"/>
      <c r="M687" s="12"/>
      <c r="N687" s="13"/>
      <c r="O687" s="14">
        <f t="shared" si="42"/>
        <v>0</v>
      </c>
      <c r="P687" s="14">
        <f t="shared" si="43"/>
        <v>0</v>
      </c>
      <c r="Q687" s="15"/>
      <c r="R687" s="15"/>
      <c r="S687" s="2"/>
    </row>
    <row r="688" spans="1:19" x14ac:dyDescent="0.4">
      <c r="A688" s="2"/>
      <c r="B688" s="11">
        <v>679</v>
      </c>
      <c r="C688" s="12"/>
      <c r="D688" s="12"/>
      <c r="E688" s="13"/>
      <c r="F688" s="14">
        <f t="shared" si="40"/>
        <v>0</v>
      </c>
      <c r="G688" s="14">
        <f t="shared" si="41"/>
        <v>0</v>
      </c>
      <c r="H688" s="15"/>
      <c r="I688" s="15"/>
      <c r="J688" s="2"/>
      <c r="K688" s="11">
        <v>679</v>
      </c>
      <c r="L688" s="12"/>
      <c r="M688" s="12"/>
      <c r="N688" s="13"/>
      <c r="O688" s="14">
        <f t="shared" si="42"/>
        <v>0</v>
      </c>
      <c r="P688" s="14">
        <f t="shared" si="43"/>
        <v>0</v>
      </c>
      <c r="Q688" s="15"/>
      <c r="R688" s="15"/>
      <c r="S688" s="2"/>
    </row>
    <row r="689" spans="1:19" x14ac:dyDescent="0.4">
      <c r="A689" s="2"/>
      <c r="B689" s="11">
        <v>680</v>
      </c>
      <c r="C689" s="12"/>
      <c r="D689" s="12"/>
      <c r="E689" s="13"/>
      <c r="F689" s="14">
        <f t="shared" si="40"/>
        <v>0</v>
      </c>
      <c r="G689" s="14">
        <f t="shared" si="41"/>
        <v>0</v>
      </c>
      <c r="H689" s="15"/>
      <c r="I689" s="15"/>
      <c r="J689" s="2"/>
      <c r="K689" s="11">
        <v>680</v>
      </c>
      <c r="L689" s="12"/>
      <c r="M689" s="12"/>
      <c r="N689" s="13"/>
      <c r="O689" s="14">
        <f t="shared" si="42"/>
        <v>0</v>
      </c>
      <c r="P689" s="14">
        <f t="shared" si="43"/>
        <v>0</v>
      </c>
      <c r="Q689" s="15"/>
      <c r="R689" s="15"/>
      <c r="S689" s="2"/>
    </row>
    <row r="690" spans="1:19" x14ac:dyDescent="0.4">
      <c r="A690" s="2"/>
      <c r="B690" s="11">
        <v>681</v>
      </c>
      <c r="C690" s="12"/>
      <c r="D690" s="12"/>
      <c r="E690" s="13"/>
      <c r="F690" s="14">
        <f t="shared" si="40"/>
        <v>0</v>
      </c>
      <c r="G690" s="14">
        <f t="shared" si="41"/>
        <v>0</v>
      </c>
      <c r="H690" s="15"/>
      <c r="I690" s="15"/>
      <c r="J690" s="2"/>
      <c r="K690" s="11">
        <v>681</v>
      </c>
      <c r="L690" s="12"/>
      <c r="M690" s="12"/>
      <c r="N690" s="13"/>
      <c r="O690" s="14">
        <f t="shared" si="42"/>
        <v>0</v>
      </c>
      <c r="P690" s="14">
        <f t="shared" si="43"/>
        <v>0</v>
      </c>
      <c r="Q690" s="15"/>
      <c r="R690" s="15"/>
      <c r="S690" s="2"/>
    </row>
    <row r="691" spans="1:19" x14ac:dyDescent="0.4">
      <c r="A691" s="2"/>
      <c r="B691" s="11">
        <v>682</v>
      </c>
      <c r="C691" s="12"/>
      <c r="D691" s="12"/>
      <c r="E691" s="13"/>
      <c r="F691" s="14">
        <f t="shared" si="40"/>
        <v>0</v>
      </c>
      <c r="G691" s="14">
        <f t="shared" si="41"/>
        <v>0</v>
      </c>
      <c r="H691" s="15"/>
      <c r="I691" s="15"/>
      <c r="J691" s="2"/>
      <c r="K691" s="11">
        <v>682</v>
      </c>
      <c r="L691" s="12"/>
      <c r="M691" s="12"/>
      <c r="N691" s="13"/>
      <c r="O691" s="14">
        <f t="shared" si="42"/>
        <v>0</v>
      </c>
      <c r="P691" s="14">
        <f t="shared" si="43"/>
        <v>0</v>
      </c>
      <c r="Q691" s="15"/>
      <c r="R691" s="15"/>
      <c r="S691" s="2"/>
    </row>
    <row r="692" spans="1:19" x14ac:dyDescent="0.4">
      <c r="A692" s="2"/>
      <c r="B692" s="11">
        <v>683</v>
      </c>
      <c r="C692" s="12"/>
      <c r="D692" s="12"/>
      <c r="E692" s="13"/>
      <c r="F692" s="14">
        <f t="shared" si="40"/>
        <v>0</v>
      </c>
      <c r="G692" s="14">
        <f t="shared" si="41"/>
        <v>0</v>
      </c>
      <c r="H692" s="15"/>
      <c r="I692" s="15"/>
      <c r="J692" s="2"/>
      <c r="K692" s="11">
        <v>683</v>
      </c>
      <c r="L692" s="12"/>
      <c r="M692" s="12"/>
      <c r="N692" s="13"/>
      <c r="O692" s="14">
        <f t="shared" si="42"/>
        <v>0</v>
      </c>
      <c r="P692" s="14">
        <f t="shared" si="43"/>
        <v>0</v>
      </c>
      <c r="Q692" s="15"/>
      <c r="R692" s="15"/>
      <c r="S692" s="2"/>
    </row>
    <row r="693" spans="1:19" x14ac:dyDescent="0.4">
      <c r="A693" s="2"/>
      <c r="B693" s="11">
        <v>684</v>
      </c>
      <c r="C693" s="12"/>
      <c r="D693" s="12"/>
      <c r="E693" s="13"/>
      <c r="F693" s="14">
        <f t="shared" si="40"/>
        <v>0</v>
      </c>
      <c r="G693" s="14">
        <f t="shared" si="41"/>
        <v>0</v>
      </c>
      <c r="H693" s="15"/>
      <c r="I693" s="15"/>
      <c r="J693" s="2"/>
      <c r="K693" s="11">
        <v>684</v>
      </c>
      <c r="L693" s="12"/>
      <c r="M693" s="12"/>
      <c r="N693" s="13"/>
      <c r="O693" s="14">
        <f t="shared" si="42"/>
        <v>0</v>
      </c>
      <c r="P693" s="14">
        <f t="shared" si="43"/>
        <v>0</v>
      </c>
      <c r="Q693" s="15"/>
      <c r="R693" s="15"/>
      <c r="S693" s="2"/>
    </row>
    <row r="694" spans="1:19" x14ac:dyDescent="0.4">
      <c r="A694" s="2"/>
      <c r="B694" s="11">
        <v>685</v>
      </c>
      <c r="C694" s="12"/>
      <c r="D694" s="12"/>
      <c r="E694" s="13"/>
      <c r="F694" s="14">
        <f t="shared" si="40"/>
        <v>0</v>
      </c>
      <c r="G694" s="14">
        <f t="shared" si="41"/>
        <v>0</v>
      </c>
      <c r="H694" s="15"/>
      <c r="I694" s="15"/>
      <c r="J694" s="2"/>
      <c r="K694" s="11">
        <v>685</v>
      </c>
      <c r="L694" s="12"/>
      <c r="M694" s="12"/>
      <c r="N694" s="13"/>
      <c r="O694" s="14">
        <f t="shared" si="42"/>
        <v>0</v>
      </c>
      <c r="P694" s="14">
        <f t="shared" si="43"/>
        <v>0</v>
      </c>
      <c r="Q694" s="15"/>
      <c r="R694" s="15"/>
      <c r="S694" s="2"/>
    </row>
    <row r="695" spans="1:19" x14ac:dyDescent="0.4">
      <c r="A695" s="2"/>
      <c r="B695" s="11">
        <v>686</v>
      </c>
      <c r="C695" s="12"/>
      <c r="D695" s="12"/>
      <c r="E695" s="13"/>
      <c r="F695" s="14">
        <f t="shared" si="40"/>
        <v>0</v>
      </c>
      <c r="G695" s="14">
        <f t="shared" si="41"/>
        <v>0</v>
      </c>
      <c r="H695" s="15"/>
      <c r="I695" s="15"/>
      <c r="J695" s="2"/>
      <c r="K695" s="11">
        <v>686</v>
      </c>
      <c r="L695" s="12"/>
      <c r="M695" s="12"/>
      <c r="N695" s="13"/>
      <c r="O695" s="14">
        <f t="shared" si="42"/>
        <v>0</v>
      </c>
      <c r="P695" s="14">
        <f t="shared" si="43"/>
        <v>0</v>
      </c>
      <c r="Q695" s="15"/>
      <c r="R695" s="15"/>
      <c r="S695" s="2"/>
    </row>
    <row r="696" spans="1:19" x14ac:dyDescent="0.4">
      <c r="A696" s="2"/>
      <c r="B696" s="11">
        <v>687</v>
      </c>
      <c r="C696" s="12"/>
      <c r="D696" s="12"/>
      <c r="E696" s="13"/>
      <c r="F696" s="14">
        <f t="shared" si="40"/>
        <v>0</v>
      </c>
      <c r="G696" s="14">
        <f t="shared" si="41"/>
        <v>0</v>
      </c>
      <c r="H696" s="15"/>
      <c r="I696" s="15"/>
      <c r="J696" s="2"/>
      <c r="K696" s="11">
        <v>687</v>
      </c>
      <c r="L696" s="12"/>
      <c r="M696" s="12"/>
      <c r="N696" s="13"/>
      <c r="O696" s="14">
        <f t="shared" si="42"/>
        <v>0</v>
      </c>
      <c r="P696" s="14">
        <f t="shared" si="43"/>
        <v>0</v>
      </c>
      <c r="Q696" s="15"/>
      <c r="R696" s="15"/>
      <c r="S696" s="2"/>
    </row>
    <row r="697" spans="1:19" x14ac:dyDescent="0.4">
      <c r="A697" s="2"/>
      <c r="B697" s="11">
        <v>688</v>
      </c>
      <c r="C697" s="12"/>
      <c r="D697" s="12"/>
      <c r="E697" s="13"/>
      <c r="F697" s="14">
        <f t="shared" si="40"/>
        <v>0</v>
      </c>
      <c r="G697" s="14">
        <f t="shared" si="41"/>
        <v>0</v>
      </c>
      <c r="H697" s="15"/>
      <c r="I697" s="15"/>
      <c r="J697" s="2"/>
      <c r="K697" s="11">
        <v>688</v>
      </c>
      <c r="L697" s="12"/>
      <c r="M697" s="12"/>
      <c r="N697" s="13"/>
      <c r="O697" s="14">
        <f t="shared" si="42"/>
        <v>0</v>
      </c>
      <c r="P697" s="14">
        <f t="shared" si="43"/>
        <v>0</v>
      </c>
      <c r="Q697" s="15"/>
      <c r="R697" s="15"/>
      <c r="S697" s="2"/>
    </row>
    <row r="698" spans="1:19" x14ac:dyDescent="0.4">
      <c r="A698" s="2"/>
      <c r="B698" s="11">
        <v>689</v>
      </c>
      <c r="C698" s="12"/>
      <c r="D698" s="12"/>
      <c r="E698" s="13"/>
      <c r="F698" s="14">
        <f t="shared" si="40"/>
        <v>0</v>
      </c>
      <c r="G698" s="14">
        <f t="shared" si="41"/>
        <v>0</v>
      </c>
      <c r="H698" s="15"/>
      <c r="I698" s="15"/>
      <c r="J698" s="2"/>
      <c r="K698" s="11">
        <v>689</v>
      </c>
      <c r="L698" s="12"/>
      <c r="M698" s="12"/>
      <c r="N698" s="13"/>
      <c r="O698" s="14">
        <f t="shared" si="42"/>
        <v>0</v>
      </c>
      <c r="P698" s="14">
        <f t="shared" si="43"/>
        <v>0</v>
      </c>
      <c r="Q698" s="15"/>
      <c r="R698" s="15"/>
      <c r="S698" s="2"/>
    </row>
    <row r="699" spans="1:19" x14ac:dyDescent="0.4">
      <c r="A699" s="2"/>
      <c r="B699" s="11">
        <v>690</v>
      </c>
      <c r="C699" s="12"/>
      <c r="D699" s="12"/>
      <c r="E699" s="13"/>
      <c r="F699" s="14">
        <f t="shared" si="40"/>
        <v>0</v>
      </c>
      <c r="G699" s="14">
        <f t="shared" si="41"/>
        <v>0</v>
      </c>
      <c r="H699" s="15"/>
      <c r="I699" s="15"/>
      <c r="J699" s="2"/>
      <c r="K699" s="11">
        <v>690</v>
      </c>
      <c r="L699" s="12"/>
      <c r="M699" s="12"/>
      <c r="N699" s="13"/>
      <c r="O699" s="14">
        <f t="shared" si="42"/>
        <v>0</v>
      </c>
      <c r="P699" s="14">
        <f t="shared" si="43"/>
        <v>0</v>
      </c>
      <c r="Q699" s="15"/>
      <c r="R699" s="15"/>
      <c r="S699" s="2"/>
    </row>
    <row r="700" spans="1:19" x14ac:dyDescent="0.4">
      <c r="A700" s="2"/>
      <c r="B700" s="11">
        <v>691</v>
      </c>
      <c r="C700" s="12"/>
      <c r="D700" s="12"/>
      <c r="E700" s="13"/>
      <c r="F700" s="14">
        <f t="shared" si="40"/>
        <v>0</v>
      </c>
      <c r="G700" s="14">
        <f t="shared" si="41"/>
        <v>0</v>
      </c>
      <c r="H700" s="15"/>
      <c r="I700" s="15"/>
      <c r="J700" s="2"/>
      <c r="K700" s="11">
        <v>691</v>
      </c>
      <c r="L700" s="12"/>
      <c r="M700" s="12"/>
      <c r="N700" s="13"/>
      <c r="O700" s="14">
        <f t="shared" si="42"/>
        <v>0</v>
      </c>
      <c r="P700" s="14">
        <f t="shared" si="43"/>
        <v>0</v>
      </c>
      <c r="Q700" s="15"/>
      <c r="R700" s="15"/>
      <c r="S700" s="2"/>
    </row>
    <row r="701" spans="1:19" x14ac:dyDescent="0.4">
      <c r="A701" s="2"/>
      <c r="B701" s="11">
        <v>692</v>
      </c>
      <c r="C701" s="12"/>
      <c r="D701" s="12"/>
      <c r="E701" s="13"/>
      <c r="F701" s="14">
        <f t="shared" si="40"/>
        <v>0</v>
      </c>
      <c r="G701" s="14">
        <f t="shared" si="41"/>
        <v>0</v>
      </c>
      <c r="H701" s="15"/>
      <c r="I701" s="15"/>
      <c r="J701" s="2"/>
      <c r="K701" s="11">
        <v>692</v>
      </c>
      <c r="L701" s="12"/>
      <c r="M701" s="12"/>
      <c r="N701" s="13"/>
      <c r="O701" s="14">
        <f t="shared" si="42"/>
        <v>0</v>
      </c>
      <c r="P701" s="14">
        <f t="shared" si="43"/>
        <v>0</v>
      </c>
      <c r="Q701" s="15"/>
      <c r="R701" s="15"/>
      <c r="S701" s="2"/>
    </row>
    <row r="702" spans="1:19" x14ac:dyDescent="0.4">
      <c r="A702" s="2"/>
      <c r="B702" s="11">
        <v>693</v>
      </c>
      <c r="C702" s="12"/>
      <c r="D702" s="12"/>
      <c r="E702" s="13"/>
      <c r="F702" s="14">
        <f t="shared" si="40"/>
        <v>0</v>
      </c>
      <c r="G702" s="14">
        <f t="shared" si="41"/>
        <v>0</v>
      </c>
      <c r="H702" s="15"/>
      <c r="I702" s="15"/>
      <c r="J702" s="2"/>
      <c r="K702" s="11">
        <v>693</v>
      </c>
      <c r="L702" s="12"/>
      <c r="M702" s="12"/>
      <c r="N702" s="13"/>
      <c r="O702" s="14">
        <f t="shared" si="42"/>
        <v>0</v>
      </c>
      <c r="P702" s="14">
        <f t="shared" si="43"/>
        <v>0</v>
      </c>
      <c r="Q702" s="15"/>
      <c r="R702" s="15"/>
      <c r="S702" s="2"/>
    </row>
    <row r="703" spans="1:19" x14ac:dyDescent="0.4">
      <c r="A703" s="2"/>
      <c r="B703" s="11">
        <v>694</v>
      </c>
      <c r="C703" s="12"/>
      <c r="D703" s="12"/>
      <c r="E703" s="13"/>
      <c r="F703" s="14">
        <f t="shared" si="40"/>
        <v>0</v>
      </c>
      <c r="G703" s="14">
        <f t="shared" si="41"/>
        <v>0</v>
      </c>
      <c r="H703" s="15"/>
      <c r="I703" s="15"/>
      <c r="J703" s="2"/>
      <c r="K703" s="11">
        <v>694</v>
      </c>
      <c r="L703" s="12"/>
      <c r="M703" s="12"/>
      <c r="N703" s="13"/>
      <c r="O703" s="14">
        <f t="shared" si="42"/>
        <v>0</v>
      </c>
      <c r="P703" s="14">
        <f t="shared" si="43"/>
        <v>0</v>
      </c>
      <c r="Q703" s="15"/>
      <c r="R703" s="15"/>
      <c r="S703" s="2"/>
    </row>
    <row r="704" spans="1:19" x14ac:dyDescent="0.4">
      <c r="A704" s="2"/>
      <c r="B704" s="11">
        <v>695</v>
      </c>
      <c r="C704" s="12"/>
      <c r="D704" s="12"/>
      <c r="E704" s="13"/>
      <c r="F704" s="14">
        <f t="shared" si="40"/>
        <v>0</v>
      </c>
      <c r="G704" s="14">
        <f t="shared" si="41"/>
        <v>0</v>
      </c>
      <c r="H704" s="15"/>
      <c r="I704" s="15"/>
      <c r="J704" s="2"/>
      <c r="K704" s="11">
        <v>695</v>
      </c>
      <c r="L704" s="12"/>
      <c r="M704" s="12"/>
      <c r="N704" s="13"/>
      <c r="O704" s="14">
        <f t="shared" si="42"/>
        <v>0</v>
      </c>
      <c r="P704" s="14">
        <f t="shared" si="43"/>
        <v>0</v>
      </c>
      <c r="Q704" s="15"/>
      <c r="R704" s="15"/>
      <c r="S704" s="2"/>
    </row>
    <row r="705" spans="1:19" x14ac:dyDescent="0.4">
      <c r="A705" s="2"/>
      <c r="B705" s="11">
        <v>696</v>
      </c>
      <c r="C705" s="12"/>
      <c r="D705" s="12"/>
      <c r="E705" s="13"/>
      <c r="F705" s="14">
        <f t="shared" si="40"/>
        <v>0</v>
      </c>
      <c r="G705" s="14">
        <f t="shared" si="41"/>
        <v>0</v>
      </c>
      <c r="H705" s="15"/>
      <c r="I705" s="15"/>
      <c r="J705" s="2"/>
      <c r="K705" s="11">
        <v>696</v>
      </c>
      <c r="L705" s="12"/>
      <c r="M705" s="12"/>
      <c r="N705" s="13"/>
      <c r="O705" s="14">
        <f t="shared" si="42"/>
        <v>0</v>
      </c>
      <c r="P705" s="14">
        <f t="shared" si="43"/>
        <v>0</v>
      </c>
      <c r="Q705" s="15"/>
      <c r="R705" s="15"/>
      <c r="S705" s="2"/>
    </row>
    <row r="706" spans="1:19" x14ac:dyDescent="0.4">
      <c r="A706" s="2"/>
      <c r="B706" s="11">
        <v>697</v>
      </c>
      <c r="C706" s="12"/>
      <c r="D706" s="12"/>
      <c r="E706" s="13"/>
      <c r="F706" s="14">
        <f t="shared" si="40"/>
        <v>0</v>
      </c>
      <c r="G706" s="14">
        <f t="shared" si="41"/>
        <v>0</v>
      </c>
      <c r="H706" s="15"/>
      <c r="I706" s="15"/>
      <c r="J706" s="2"/>
      <c r="K706" s="11">
        <v>697</v>
      </c>
      <c r="L706" s="12"/>
      <c r="M706" s="12"/>
      <c r="N706" s="13"/>
      <c r="O706" s="14">
        <f t="shared" si="42"/>
        <v>0</v>
      </c>
      <c r="P706" s="14">
        <f t="shared" si="43"/>
        <v>0</v>
      </c>
      <c r="Q706" s="15"/>
      <c r="R706" s="15"/>
      <c r="S706" s="2"/>
    </row>
    <row r="707" spans="1:19" x14ac:dyDescent="0.4">
      <c r="A707" s="2"/>
      <c r="B707" s="11">
        <v>698</v>
      </c>
      <c r="C707" s="12"/>
      <c r="D707" s="12"/>
      <c r="E707" s="13"/>
      <c r="F707" s="14">
        <f t="shared" si="40"/>
        <v>0</v>
      </c>
      <c r="G707" s="14">
        <f t="shared" si="41"/>
        <v>0</v>
      </c>
      <c r="H707" s="15"/>
      <c r="I707" s="15"/>
      <c r="J707" s="2"/>
      <c r="K707" s="11">
        <v>698</v>
      </c>
      <c r="L707" s="12"/>
      <c r="M707" s="12"/>
      <c r="N707" s="13"/>
      <c r="O707" s="14">
        <f t="shared" si="42"/>
        <v>0</v>
      </c>
      <c r="P707" s="14">
        <f t="shared" si="43"/>
        <v>0</v>
      </c>
      <c r="Q707" s="15"/>
      <c r="R707" s="15"/>
      <c r="S707" s="2"/>
    </row>
    <row r="708" spans="1:19" x14ac:dyDescent="0.4">
      <c r="A708" s="2"/>
      <c r="B708" s="11">
        <v>699</v>
      </c>
      <c r="C708" s="12"/>
      <c r="D708" s="12"/>
      <c r="E708" s="13"/>
      <c r="F708" s="14">
        <f t="shared" si="40"/>
        <v>0</v>
      </c>
      <c r="G708" s="14">
        <f t="shared" si="41"/>
        <v>0</v>
      </c>
      <c r="H708" s="15"/>
      <c r="I708" s="15"/>
      <c r="J708" s="2"/>
      <c r="K708" s="11">
        <v>699</v>
      </c>
      <c r="L708" s="12"/>
      <c r="M708" s="12"/>
      <c r="N708" s="13"/>
      <c r="O708" s="14">
        <f t="shared" si="42"/>
        <v>0</v>
      </c>
      <c r="P708" s="14">
        <f t="shared" si="43"/>
        <v>0</v>
      </c>
      <c r="Q708" s="15"/>
      <c r="R708" s="15"/>
      <c r="S708" s="2"/>
    </row>
    <row r="709" spans="1:19" x14ac:dyDescent="0.4">
      <c r="A709" s="2"/>
      <c r="B709" s="11">
        <v>700</v>
      </c>
      <c r="C709" s="12"/>
      <c r="D709" s="12"/>
      <c r="E709" s="13"/>
      <c r="F709" s="14">
        <f t="shared" si="40"/>
        <v>0</v>
      </c>
      <c r="G709" s="14">
        <f t="shared" si="41"/>
        <v>0</v>
      </c>
      <c r="H709" s="15"/>
      <c r="I709" s="15"/>
      <c r="J709" s="2"/>
      <c r="K709" s="11">
        <v>700</v>
      </c>
      <c r="L709" s="12"/>
      <c r="M709" s="12"/>
      <c r="N709" s="13"/>
      <c r="O709" s="14">
        <f t="shared" si="42"/>
        <v>0</v>
      </c>
      <c r="P709" s="14">
        <f t="shared" si="43"/>
        <v>0</v>
      </c>
      <c r="Q709" s="15"/>
      <c r="R709" s="15"/>
      <c r="S709" s="2"/>
    </row>
    <row r="710" spans="1:19" x14ac:dyDescent="0.4">
      <c r="A710" s="2"/>
      <c r="B710" s="11">
        <v>701</v>
      </c>
      <c r="C710" s="12"/>
      <c r="D710" s="12"/>
      <c r="E710" s="13"/>
      <c r="F710" s="14">
        <f t="shared" si="40"/>
        <v>0</v>
      </c>
      <c r="G710" s="14">
        <f t="shared" si="41"/>
        <v>0</v>
      </c>
      <c r="H710" s="15"/>
      <c r="I710" s="15"/>
      <c r="J710" s="2"/>
      <c r="K710" s="11">
        <v>701</v>
      </c>
      <c r="L710" s="12"/>
      <c r="M710" s="12"/>
      <c r="N710" s="13"/>
      <c r="O710" s="14">
        <f t="shared" si="42"/>
        <v>0</v>
      </c>
      <c r="P710" s="14">
        <f t="shared" si="43"/>
        <v>0</v>
      </c>
      <c r="Q710" s="15"/>
      <c r="R710" s="15"/>
      <c r="S710" s="2"/>
    </row>
    <row r="711" spans="1:19" x14ac:dyDescent="0.4">
      <c r="A711" s="2"/>
      <c r="B711" s="11">
        <v>702</v>
      </c>
      <c r="C711" s="12"/>
      <c r="D711" s="12"/>
      <c r="E711" s="13"/>
      <c r="F711" s="14">
        <f t="shared" si="40"/>
        <v>0</v>
      </c>
      <c r="G711" s="14">
        <f t="shared" si="41"/>
        <v>0</v>
      </c>
      <c r="H711" s="15"/>
      <c r="I711" s="15"/>
      <c r="J711" s="2"/>
      <c r="K711" s="11">
        <v>702</v>
      </c>
      <c r="L711" s="12"/>
      <c r="M711" s="12"/>
      <c r="N711" s="13"/>
      <c r="O711" s="14">
        <f t="shared" si="42"/>
        <v>0</v>
      </c>
      <c r="P711" s="14">
        <f t="shared" si="43"/>
        <v>0</v>
      </c>
      <c r="Q711" s="15"/>
      <c r="R711" s="15"/>
      <c r="S711" s="2"/>
    </row>
    <row r="712" spans="1:19" x14ac:dyDescent="0.4">
      <c r="A712" s="2"/>
      <c r="B712" s="11">
        <v>703</v>
      </c>
      <c r="C712" s="12"/>
      <c r="D712" s="12"/>
      <c r="E712" s="13"/>
      <c r="F712" s="14">
        <f t="shared" si="40"/>
        <v>0</v>
      </c>
      <c r="G712" s="14">
        <f t="shared" si="41"/>
        <v>0</v>
      </c>
      <c r="H712" s="15"/>
      <c r="I712" s="15"/>
      <c r="J712" s="2"/>
      <c r="K712" s="11">
        <v>703</v>
      </c>
      <c r="L712" s="12"/>
      <c r="M712" s="12"/>
      <c r="N712" s="13"/>
      <c r="O712" s="14">
        <f t="shared" si="42"/>
        <v>0</v>
      </c>
      <c r="P712" s="14">
        <f t="shared" si="43"/>
        <v>0</v>
      </c>
      <c r="Q712" s="15"/>
      <c r="R712" s="15"/>
      <c r="S712" s="2"/>
    </row>
    <row r="713" spans="1:19" x14ac:dyDescent="0.4">
      <c r="A713" s="2"/>
      <c r="B713" s="11">
        <v>704</v>
      </c>
      <c r="C713" s="12"/>
      <c r="D713" s="12"/>
      <c r="E713" s="13"/>
      <c r="F713" s="14">
        <f t="shared" si="40"/>
        <v>0</v>
      </c>
      <c r="G713" s="14">
        <f t="shared" si="41"/>
        <v>0</v>
      </c>
      <c r="H713" s="15"/>
      <c r="I713" s="15"/>
      <c r="J713" s="2"/>
      <c r="K713" s="11">
        <v>704</v>
      </c>
      <c r="L713" s="12"/>
      <c r="M713" s="12"/>
      <c r="N713" s="13"/>
      <c r="O713" s="14">
        <f t="shared" si="42"/>
        <v>0</v>
      </c>
      <c r="P713" s="14">
        <f t="shared" si="43"/>
        <v>0</v>
      </c>
      <c r="Q713" s="15"/>
      <c r="R713" s="15"/>
      <c r="S713" s="2"/>
    </row>
    <row r="714" spans="1:19" x14ac:dyDescent="0.4">
      <c r="A714" s="2"/>
      <c r="B714" s="11">
        <v>705</v>
      </c>
      <c r="C714" s="12"/>
      <c r="D714" s="12"/>
      <c r="E714" s="13"/>
      <c r="F714" s="14">
        <f t="shared" si="40"/>
        <v>0</v>
      </c>
      <c r="G714" s="14">
        <f t="shared" si="41"/>
        <v>0</v>
      </c>
      <c r="H714" s="15"/>
      <c r="I714" s="15"/>
      <c r="J714" s="2"/>
      <c r="K714" s="11">
        <v>705</v>
      </c>
      <c r="L714" s="12"/>
      <c r="M714" s="12"/>
      <c r="N714" s="13"/>
      <c r="O714" s="14">
        <f t="shared" si="42"/>
        <v>0</v>
      </c>
      <c r="P714" s="14">
        <f t="shared" si="43"/>
        <v>0</v>
      </c>
      <c r="Q714" s="15"/>
      <c r="R714" s="15"/>
      <c r="S714" s="2"/>
    </row>
    <row r="715" spans="1:19" x14ac:dyDescent="0.4">
      <c r="A715" s="2"/>
      <c r="B715" s="11">
        <v>706</v>
      </c>
      <c r="C715" s="12"/>
      <c r="D715" s="12"/>
      <c r="E715" s="13"/>
      <c r="F715" s="14">
        <f t="shared" ref="F715:F778" si="44">E715/10</f>
        <v>0</v>
      </c>
      <c r="G715" s="14">
        <f t="shared" ref="G715:G778" si="45">E715+F715</f>
        <v>0</v>
      </c>
      <c r="H715" s="15"/>
      <c r="I715" s="15"/>
      <c r="J715" s="2"/>
      <c r="K715" s="11">
        <v>706</v>
      </c>
      <c r="L715" s="12"/>
      <c r="M715" s="12"/>
      <c r="N715" s="13"/>
      <c r="O715" s="14">
        <f t="shared" ref="O715:O778" si="46">N715/10</f>
        <v>0</v>
      </c>
      <c r="P715" s="14">
        <f t="shared" ref="P715:P778" si="47">N715+O715</f>
        <v>0</v>
      </c>
      <c r="Q715" s="15"/>
      <c r="R715" s="15"/>
      <c r="S715" s="2"/>
    </row>
    <row r="716" spans="1:19" x14ac:dyDescent="0.4">
      <c r="A716" s="2"/>
      <c r="B716" s="11">
        <v>707</v>
      </c>
      <c r="C716" s="12"/>
      <c r="D716" s="12"/>
      <c r="E716" s="13"/>
      <c r="F716" s="14">
        <f t="shared" si="44"/>
        <v>0</v>
      </c>
      <c r="G716" s="14">
        <f t="shared" si="45"/>
        <v>0</v>
      </c>
      <c r="H716" s="15"/>
      <c r="I716" s="15"/>
      <c r="J716" s="2"/>
      <c r="K716" s="11">
        <v>707</v>
      </c>
      <c r="L716" s="12"/>
      <c r="M716" s="12"/>
      <c r="N716" s="13"/>
      <c r="O716" s="14">
        <f t="shared" si="46"/>
        <v>0</v>
      </c>
      <c r="P716" s="14">
        <f t="shared" si="47"/>
        <v>0</v>
      </c>
      <c r="Q716" s="15"/>
      <c r="R716" s="15"/>
      <c r="S716" s="2"/>
    </row>
    <row r="717" spans="1:19" x14ac:dyDescent="0.4">
      <c r="A717" s="2"/>
      <c r="B717" s="11">
        <v>708</v>
      </c>
      <c r="C717" s="12"/>
      <c r="D717" s="12"/>
      <c r="E717" s="13"/>
      <c r="F717" s="14">
        <f t="shared" si="44"/>
        <v>0</v>
      </c>
      <c r="G717" s="14">
        <f t="shared" si="45"/>
        <v>0</v>
      </c>
      <c r="H717" s="15"/>
      <c r="I717" s="15"/>
      <c r="J717" s="2"/>
      <c r="K717" s="11">
        <v>708</v>
      </c>
      <c r="L717" s="12"/>
      <c r="M717" s="12"/>
      <c r="N717" s="13"/>
      <c r="O717" s="14">
        <f t="shared" si="46"/>
        <v>0</v>
      </c>
      <c r="P717" s="14">
        <f t="shared" si="47"/>
        <v>0</v>
      </c>
      <c r="Q717" s="15"/>
      <c r="R717" s="15"/>
      <c r="S717" s="2"/>
    </row>
    <row r="718" spans="1:19" x14ac:dyDescent="0.4">
      <c r="A718" s="2"/>
      <c r="B718" s="11">
        <v>709</v>
      </c>
      <c r="C718" s="12"/>
      <c r="D718" s="12"/>
      <c r="E718" s="13"/>
      <c r="F718" s="14">
        <f t="shared" si="44"/>
        <v>0</v>
      </c>
      <c r="G718" s="14">
        <f t="shared" si="45"/>
        <v>0</v>
      </c>
      <c r="H718" s="15"/>
      <c r="I718" s="15"/>
      <c r="J718" s="2"/>
      <c r="K718" s="11">
        <v>709</v>
      </c>
      <c r="L718" s="12"/>
      <c r="M718" s="12"/>
      <c r="N718" s="13"/>
      <c r="O718" s="14">
        <f t="shared" si="46"/>
        <v>0</v>
      </c>
      <c r="P718" s="14">
        <f t="shared" si="47"/>
        <v>0</v>
      </c>
      <c r="Q718" s="15"/>
      <c r="R718" s="15"/>
      <c r="S718" s="2"/>
    </row>
    <row r="719" spans="1:19" x14ac:dyDescent="0.4">
      <c r="A719" s="2"/>
      <c r="B719" s="11">
        <v>710</v>
      </c>
      <c r="C719" s="12"/>
      <c r="D719" s="12"/>
      <c r="E719" s="13"/>
      <c r="F719" s="14">
        <f t="shared" si="44"/>
        <v>0</v>
      </c>
      <c r="G719" s="14">
        <f t="shared" si="45"/>
        <v>0</v>
      </c>
      <c r="H719" s="15"/>
      <c r="I719" s="15"/>
      <c r="J719" s="2"/>
      <c r="K719" s="11">
        <v>710</v>
      </c>
      <c r="L719" s="12"/>
      <c r="M719" s="12"/>
      <c r="N719" s="13"/>
      <c r="O719" s="14">
        <f t="shared" si="46"/>
        <v>0</v>
      </c>
      <c r="P719" s="14">
        <f t="shared" si="47"/>
        <v>0</v>
      </c>
      <c r="Q719" s="15"/>
      <c r="R719" s="15"/>
      <c r="S719" s="2"/>
    </row>
    <row r="720" spans="1:19" x14ac:dyDescent="0.4">
      <c r="A720" s="2"/>
      <c r="B720" s="11">
        <v>711</v>
      </c>
      <c r="C720" s="12"/>
      <c r="D720" s="12"/>
      <c r="E720" s="13"/>
      <c r="F720" s="14">
        <f t="shared" si="44"/>
        <v>0</v>
      </c>
      <c r="G720" s="14">
        <f t="shared" si="45"/>
        <v>0</v>
      </c>
      <c r="H720" s="15"/>
      <c r="I720" s="15"/>
      <c r="J720" s="2"/>
      <c r="K720" s="11">
        <v>711</v>
      </c>
      <c r="L720" s="12"/>
      <c r="M720" s="12"/>
      <c r="N720" s="13"/>
      <c r="O720" s="14">
        <f t="shared" si="46"/>
        <v>0</v>
      </c>
      <c r="P720" s="14">
        <f t="shared" si="47"/>
        <v>0</v>
      </c>
      <c r="Q720" s="15"/>
      <c r="R720" s="15"/>
      <c r="S720" s="2"/>
    </row>
    <row r="721" spans="1:19" x14ac:dyDescent="0.4">
      <c r="A721" s="2"/>
      <c r="B721" s="11">
        <v>712</v>
      </c>
      <c r="C721" s="12"/>
      <c r="D721" s="12"/>
      <c r="E721" s="13"/>
      <c r="F721" s="14">
        <f t="shared" si="44"/>
        <v>0</v>
      </c>
      <c r="G721" s="14">
        <f t="shared" si="45"/>
        <v>0</v>
      </c>
      <c r="H721" s="15"/>
      <c r="I721" s="15"/>
      <c r="J721" s="2"/>
      <c r="K721" s="11">
        <v>712</v>
      </c>
      <c r="L721" s="12"/>
      <c r="M721" s="12"/>
      <c r="N721" s="13"/>
      <c r="O721" s="14">
        <f t="shared" si="46"/>
        <v>0</v>
      </c>
      <c r="P721" s="14">
        <f t="shared" si="47"/>
        <v>0</v>
      </c>
      <c r="Q721" s="15"/>
      <c r="R721" s="15"/>
      <c r="S721" s="2"/>
    </row>
    <row r="722" spans="1:19" x14ac:dyDescent="0.4">
      <c r="A722" s="2"/>
      <c r="B722" s="11">
        <v>713</v>
      </c>
      <c r="C722" s="12"/>
      <c r="D722" s="12"/>
      <c r="E722" s="13"/>
      <c r="F722" s="14">
        <f t="shared" si="44"/>
        <v>0</v>
      </c>
      <c r="G722" s="14">
        <f t="shared" si="45"/>
        <v>0</v>
      </c>
      <c r="H722" s="15"/>
      <c r="I722" s="15"/>
      <c r="J722" s="2"/>
      <c r="K722" s="11">
        <v>713</v>
      </c>
      <c r="L722" s="12"/>
      <c r="M722" s="12"/>
      <c r="N722" s="13"/>
      <c r="O722" s="14">
        <f t="shared" si="46"/>
        <v>0</v>
      </c>
      <c r="P722" s="14">
        <f t="shared" si="47"/>
        <v>0</v>
      </c>
      <c r="Q722" s="15"/>
      <c r="R722" s="15"/>
      <c r="S722" s="2"/>
    </row>
    <row r="723" spans="1:19" x14ac:dyDescent="0.4">
      <c r="A723" s="2"/>
      <c r="B723" s="11">
        <v>714</v>
      </c>
      <c r="C723" s="12"/>
      <c r="D723" s="12"/>
      <c r="E723" s="13"/>
      <c r="F723" s="14">
        <f t="shared" si="44"/>
        <v>0</v>
      </c>
      <c r="G723" s="14">
        <f t="shared" si="45"/>
        <v>0</v>
      </c>
      <c r="H723" s="15"/>
      <c r="I723" s="15"/>
      <c r="J723" s="2"/>
      <c r="K723" s="11">
        <v>714</v>
      </c>
      <c r="L723" s="12"/>
      <c r="M723" s="12"/>
      <c r="N723" s="13"/>
      <c r="O723" s="14">
        <f t="shared" si="46"/>
        <v>0</v>
      </c>
      <c r="P723" s="14">
        <f t="shared" si="47"/>
        <v>0</v>
      </c>
      <c r="Q723" s="15"/>
      <c r="R723" s="15"/>
      <c r="S723" s="2"/>
    </row>
    <row r="724" spans="1:19" x14ac:dyDescent="0.4">
      <c r="A724" s="2"/>
      <c r="B724" s="11">
        <v>715</v>
      </c>
      <c r="C724" s="12"/>
      <c r="D724" s="12"/>
      <c r="E724" s="13"/>
      <c r="F724" s="14">
        <f t="shared" si="44"/>
        <v>0</v>
      </c>
      <c r="G724" s="14">
        <f t="shared" si="45"/>
        <v>0</v>
      </c>
      <c r="H724" s="15"/>
      <c r="I724" s="15"/>
      <c r="J724" s="2"/>
      <c r="K724" s="11">
        <v>715</v>
      </c>
      <c r="L724" s="12"/>
      <c r="M724" s="12"/>
      <c r="N724" s="13"/>
      <c r="O724" s="14">
        <f t="shared" si="46"/>
        <v>0</v>
      </c>
      <c r="P724" s="14">
        <f t="shared" si="47"/>
        <v>0</v>
      </c>
      <c r="Q724" s="15"/>
      <c r="R724" s="15"/>
      <c r="S724" s="2"/>
    </row>
    <row r="725" spans="1:19" x14ac:dyDescent="0.4">
      <c r="A725" s="2"/>
      <c r="B725" s="11">
        <v>716</v>
      </c>
      <c r="C725" s="12"/>
      <c r="D725" s="12"/>
      <c r="E725" s="13"/>
      <c r="F725" s="14">
        <f t="shared" si="44"/>
        <v>0</v>
      </c>
      <c r="G725" s="14">
        <f t="shared" si="45"/>
        <v>0</v>
      </c>
      <c r="H725" s="15"/>
      <c r="I725" s="15"/>
      <c r="J725" s="2"/>
      <c r="K725" s="11">
        <v>716</v>
      </c>
      <c r="L725" s="12"/>
      <c r="M725" s="12"/>
      <c r="N725" s="13"/>
      <c r="O725" s="14">
        <f t="shared" si="46"/>
        <v>0</v>
      </c>
      <c r="P725" s="14">
        <f t="shared" si="47"/>
        <v>0</v>
      </c>
      <c r="Q725" s="15"/>
      <c r="R725" s="15"/>
      <c r="S725" s="2"/>
    </row>
    <row r="726" spans="1:19" x14ac:dyDescent="0.4">
      <c r="A726" s="2"/>
      <c r="B726" s="11">
        <v>717</v>
      </c>
      <c r="C726" s="12"/>
      <c r="D726" s="12"/>
      <c r="E726" s="13"/>
      <c r="F726" s="14">
        <f t="shared" si="44"/>
        <v>0</v>
      </c>
      <c r="G726" s="14">
        <f t="shared" si="45"/>
        <v>0</v>
      </c>
      <c r="H726" s="15"/>
      <c r="I726" s="15"/>
      <c r="J726" s="2"/>
      <c r="K726" s="11">
        <v>717</v>
      </c>
      <c r="L726" s="12"/>
      <c r="M726" s="12"/>
      <c r="N726" s="13"/>
      <c r="O726" s="14">
        <f t="shared" si="46"/>
        <v>0</v>
      </c>
      <c r="P726" s="14">
        <f t="shared" si="47"/>
        <v>0</v>
      </c>
      <c r="Q726" s="15"/>
      <c r="R726" s="15"/>
      <c r="S726" s="2"/>
    </row>
    <row r="727" spans="1:19" x14ac:dyDescent="0.4">
      <c r="A727" s="2"/>
      <c r="B727" s="11">
        <v>718</v>
      </c>
      <c r="C727" s="12"/>
      <c r="D727" s="12"/>
      <c r="E727" s="13"/>
      <c r="F727" s="14">
        <f t="shared" si="44"/>
        <v>0</v>
      </c>
      <c r="G727" s="14">
        <f t="shared" si="45"/>
        <v>0</v>
      </c>
      <c r="H727" s="15"/>
      <c r="I727" s="15"/>
      <c r="J727" s="2"/>
      <c r="K727" s="11">
        <v>718</v>
      </c>
      <c r="L727" s="12"/>
      <c r="M727" s="12"/>
      <c r="N727" s="13"/>
      <c r="O727" s="14">
        <f t="shared" si="46"/>
        <v>0</v>
      </c>
      <c r="P727" s="14">
        <f t="shared" si="47"/>
        <v>0</v>
      </c>
      <c r="Q727" s="15"/>
      <c r="R727" s="15"/>
      <c r="S727" s="2"/>
    </row>
    <row r="728" spans="1:19" x14ac:dyDescent="0.4">
      <c r="A728" s="2"/>
      <c r="B728" s="11">
        <v>719</v>
      </c>
      <c r="C728" s="12"/>
      <c r="D728" s="12"/>
      <c r="E728" s="13"/>
      <c r="F728" s="14">
        <f t="shared" si="44"/>
        <v>0</v>
      </c>
      <c r="G728" s="14">
        <f t="shared" si="45"/>
        <v>0</v>
      </c>
      <c r="H728" s="15"/>
      <c r="I728" s="15"/>
      <c r="J728" s="2"/>
      <c r="K728" s="11">
        <v>719</v>
      </c>
      <c r="L728" s="12"/>
      <c r="M728" s="12"/>
      <c r="N728" s="13"/>
      <c r="O728" s="14">
        <f t="shared" si="46"/>
        <v>0</v>
      </c>
      <c r="P728" s="14">
        <f t="shared" si="47"/>
        <v>0</v>
      </c>
      <c r="Q728" s="15"/>
      <c r="R728" s="15"/>
      <c r="S728" s="2"/>
    </row>
    <row r="729" spans="1:19" x14ac:dyDescent="0.4">
      <c r="A729" s="2"/>
      <c r="B729" s="11">
        <v>720</v>
      </c>
      <c r="C729" s="12"/>
      <c r="D729" s="12"/>
      <c r="E729" s="13"/>
      <c r="F729" s="14">
        <f t="shared" si="44"/>
        <v>0</v>
      </c>
      <c r="G729" s="14">
        <f t="shared" si="45"/>
        <v>0</v>
      </c>
      <c r="H729" s="15"/>
      <c r="I729" s="15"/>
      <c r="J729" s="2"/>
      <c r="K729" s="11">
        <v>720</v>
      </c>
      <c r="L729" s="12"/>
      <c r="M729" s="12"/>
      <c r="N729" s="13"/>
      <c r="O729" s="14">
        <f t="shared" si="46"/>
        <v>0</v>
      </c>
      <c r="P729" s="14">
        <f t="shared" si="47"/>
        <v>0</v>
      </c>
      <c r="Q729" s="15"/>
      <c r="R729" s="15"/>
      <c r="S729" s="2"/>
    </row>
    <row r="730" spans="1:19" x14ac:dyDescent="0.4">
      <c r="A730" s="2"/>
      <c r="B730" s="11">
        <v>721</v>
      </c>
      <c r="C730" s="12"/>
      <c r="D730" s="12"/>
      <c r="E730" s="13"/>
      <c r="F730" s="14">
        <f t="shared" si="44"/>
        <v>0</v>
      </c>
      <c r="G730" s="14">
        <f t="shared" si="45"/>
        <v>0</v>
      </c>
      <c r="H730" s="15"/>
      <c r="I730" s="15"/>
      <c r="J730" s="2"/>
      <c r="K730" s="11">
        <v>721</v>
      </c>
      <c r="L730" s="12"/>
      <c r="M730" s="12"/>
      <c r="N730" s="13"/>
      <c r="O730" s="14">
        <f t="shared" si="46"/>
        <v>0</v>
      </c>
      <c r="P730" s="14">
        <f t="shared" si="47"/>
        <v>0</v>
      </c>
      <c r="Q730" s="15"/>
      <c r="R730" s="15"/>
      <c r="S730" s="2"/>
    </row>
    <row r="731" spans="1:19" x14ac:dyDescent="0.4">
      <c r="A731" s="2"/>
      <c r="B731" s="11">
        <v>722</v>
      </c>
      <c r="C731" s="12"/>
      <c r="D731" s="12"/>
      <c r="E731" s="13"/>
      <c r="F731" s="14">
        <f t="shared" si="44"/>
        <v>0</v>
      </c>
      <c r="G731" s="14">
        <f t="shared" si="45"/>
        <v>0</v>
      </c>
      <c r="H731" s="15"/>
      <c r="I731" s="15"/>
      <c r="J731" s="2"/>
      <c r="K731" s="11">
        <v>722</v>
      </c>
      <c r="L731" s="12"/>
      <c r="M731" s="12"/>
      <c r="N731" s="13"/>
      <c r="O731" s="14">
        <f t="shared" si="46"/>
        <v>0</v>
      </c>
      <c r="P731" s="14">
        <f t="shared" si="47"/>
        <v>0</v>
      </c>
      <c r="Q731" s="15"/>
      <c r="R731" s="15"/>
      <c r="S731" s="2"/>
    </row>
    <row r="732" spans="1:19" x14ac:dyDescent="0.4">
      <c r="A732" s="2"/>
      <c r="B732" s="11">
        <v>723</v>
      </c>
      <c r="C732" s="12"/>
      <c r="D732" s="12"/>
      <c r="E732" s="13"/>
      <c r="F732" s="14">
        <f t="shared" si="44"/>
        <v>0</v>
      </c>
      <c r="G732" s="14">
        <f t="shared" si="45"/>
        <v>0</v>
      </c>
      <c r="H732" s="15"/>
      <c r="I732" s="15"/>
      <c r="J732" s="2"/>
      <c r="K732" s="11">
        <v>723</v>
      </c>
      <c r="L732" s="12"/>
      <c r="M732" s="12"/>
      <c r="N732" s="13"/>
      <c r="O732" s="14">
        <f t="shared" si="46"/>
        <v>0</v>
      </c>
      <c r="P732" s="14">
        <f t="shared" si="47"/>
        <v>0</v>
      </c>
      <c r="Q732" s="15"/>
      <c r="R732" s="15"/>
      <c r="S732" s="2"/>
    </row>
    <row r="733" spans="1:19" x14ac:dyDescent="0.4">
      <c r="A733" s="2"/>
      <c r="B733" s="11">
        <v>724</v>
      </c>
      <c r="C733" s="12"/>
      <c r="D733" s="12"/>
      <c r="E733" s="13"/>
      <c r="F733" s="14">
        <f t="shared" si="44"/>
        <v>0</v>
      </c>
      <c r="G733" s="14">
        <f t="shared" si="45"/>
        <v>0</v>
      </c>
      <c r="H733" s="15"/>
      <c r="I733" s="15"/>
      <c r="J733" s="2"/>
      <c r="K733" s="11">
        <v>724</v>
      </c>
      <c r="L733" s="12"/>
      <c r="M733" s="12"/>
      <c r="N733" s="13"/>
      <c r="O733" s="14">
        <f t="shared" si="46"/>
        <v>0</v>
      </c>
      <c r="P733" s="14">
        <f t="shared" si="47"/>
        <v>0</v>
      </c>
      <c r="Q733" s="15"/>
      <c r="R733" s="15"/>
      <c r="S733" s="2"/>
    </row>
    <row r="734" spans="1:19" x14ac:dyDescent="0.4">
      <c r="A734" s="2"/>
      <c r="B734" s="11">
        <v>725</v>
      </c>
      <c r="C734" s="12"/>
      <c r="D734" s="12"/>
      <c r="E734" s="13"/>
      <c r="F734" s="14">
        <f t="shared" si="44"/>
        <v>0</v>
      </c>
      <c r="G734" s="14">
        <f t="shared" si="45"/>
        <v>0</v>
      </c>
      <c r="H734" s="15"/>
      <c r="I734" s="15"/>
      <c r="J734" s="2"/>
      <c r="K734" s="11">
        <v>725</v>
      </c>
      <c r="L734" s="12"/>
      <c r="M734" s="12"/>
      <c r="N734" s="13"/>
      <c r="O734" s="14">
        <f t="shared" si="46"/>
        <v>0</v>
      </c>
      <c r="P734" s="14">
        <f t="shared" si="47"/>
        <v>0</v>
      </c>
      <c r="Q734" s="15"/>
      <c r="R734" s="15"/>
      <c r="S734" s="2"/>
    </row>
    <row r="735" spans="1:19" x14ac:dyDescent="0.4">
      <c r="A735" s="2"/>
      <c r="B735" s="11">
        <v>726</v>
      </c>
      <c r="C735" s="12"/>
      <c r="D735" s="12"/>
      <c r="E735" s="13"/>
      <c r="F735" s="14">
        <f t="shared" si="44"/>
        <v>0</v>
      </c>
      <c r="G735" s="14">
        <f t="shared" si="45"/>
        <v>0</v>
      </c>
      <c r="H735" s="15"/>
      <c r="I735" s="15"/>
      <c r="J735" s="2"/>
      <c r="K735" s="11">
        <v>726</v>
      </c>
      <c r="L735" s="12"/>
      <c r="M735" s="12"/>
      <c r="N735" s="13"/>
      <c r="O735" s="14">
        <f t="shared" si="46"/>
        <v>0</v>
      </c>
      <c r="P735" s="14">
        <f t="shared" si="47"/>
        <v>0</v>
      </c>
      <c r="Q735" s="15"/>
      <c r="R735" s="15"/>
      <c r="S735" s="2"/>
    </row>
    <row r="736" spans="1:19" x14ac:dyDescent="0.4">
      <c r="A736" s="2"/>
      <c r="B736" s="11">
        <v>727</v>
      </c>
      <c r="C736" s="12"/>
      <c r="D736" s="12"/>
      <c r="E736" s="13"/>
      <c r="F736" s="14">
        <f t="shared" si="44"/>
        <v>0</v>
      </c>
      <c r="G736" s="14">
        <f t="shared" si="45"/>
        <v>0</v>
      </c>
      <c r="H736" s="15"/>
      <c r="I736" s="15"/>
      <c r="J736" s="2"/>
      <c r="K736" s="11">
        <v>727</v>
      </c>
      <c r="L736" s="12"/>
      <c r="M736" s="12"/>
      <c r="N736" s="13"/>
      <c r="O736" s="14">
        <f t="shared" si="46"/>
        <v>0</v>
      </c>
      <c r="P736" s="14">
        <f t="shared" si="47"/>
        <v>0</v>
      </c>
      <c r="Q736" s="15"/>
      <c r="R736" s="15"/>
      <c r="S736" s="2"/>
    </row>
    <row r="737" spans="1:19" x14ac:dyDescent="0.4">
      <c r="A737" s="2"/>
      <c r="B737" s="11">
        <v>728</v>
      </c>
      <c r="C737" s="12"/>
      <c r="D737" s="12"/>
      <c r="E737" s="13"/>
      <c r="F737" s="14">
        <f t="shared" si="44"/>
        <v>0</v>
      </c>
      <c r="G737" s="14">
        <f t="shared" si="45"/>
        <v>0</v>
      </c>
      <c r="H737" s="15"/>
      <c r="I737" s="15"/>
      <c r="J737" s="2"/>
      <c r="K737" s="11">
        <v>728</v>
      </c>
      <c r="L737" s="12"/>
      <c r="M737" s="12"/>
      <c r="N737" s="13"/>
      <c r="O737" s="14">
        <f t="shared" si="46"/>
        <v>0</v>
      </c>
      <c r="P737" s="14">
        <f t="shared" si="47"/>
        <v>0</v>
      </c>
      <c r="Q737" s="15"/>
      <c r="R737" s="15"/>
      <c r="S737" s="2"/>
    </row>
    <row r="738" spans="1:19" x14ac:dyDescent="0.4">
      <c r="A738" s="2"/>
      <c r="B738" s="11">
        <v>729</v>
      </c>
      <c r="C738" s="12"/>
      <c r="D738" s="12"/>
      <c r="E738" s="13"/>
      <c r="F738" s="14">
        <f t="shared" si="44"/>
        <v>0</v>
      </c>
      <c r="G738" s="14">
        <f t="shared" si="45"/>
        <v>0</v>
      </c>
      <c r="H738" s="15"/>
      <c r="I738" s="15"/>
      <c r="J738" s="2"/>
      <c r="K738" s="11">
        <v>729</v>
      </c>
      <c r="L738" s="12"/>
      <c r="M738" s="12"/>
      <c r="N738" s="13"/>
      <c r="O738" s="14">
        <f t="shared" si="46"/>
        <v>0</v>
      </c>
      <c r="P738" s="14">
        <f t="shared" si="47"/>
        <v>0</v>
      </c>
      <c r="Q738" s="15"/>
      <c r="R738" s="15"/>
      <c r="S738" s="2"/>
    </row>
    <row r="739" spans="1:19" x14ac:dyDescent="0.4">
      <c r="A739" s="2"/>
      <c r="B739" s="11">
        <v>730</v>
      </c>
      <c r="C739" s="12"/>
      <c r="D739" s="12"/>
      <c r="E739" s="13"/>
      <c r="F739" s="14">
        <f t="shared" si="44"/>
        <v>0</v>
      </c>
      <c r="G739" s="14">
        <f t="shared" si="45"/>
        <v>0</v>
      </c>
      <c r="H739" s="15"/>
      <c r="I739" s="15"/>
      <c r="J739" s="2"/>
      <c r="K739" s="11">
        <v>730</v>
      </c>
      <c r="L739" s="12"/>
      <c r="M739" s="12"/>
      <c r="N739" s="13"/>
      <c r="O739" s="14">
        <f t="shared" si="46"/>
        <v>0</v>
      </c>
      <c r="P739" s="14">
        <f t="shared" si="47"/>
        <v>0</v>
      </c>
      <c r="Q739" s="15"/>
      <c r="R739" s="15"/>
      <c r="S739" s="2"/>
    </row>
    <row r="740" spans="1:19" x14ac:dyDescent="0.4">
      <c r="A740" s="2"/>
      <c r="B740" s="11">
        <v>731</v>
      </c>
      <c r="C740" s="12"/>
      <c r="D740" s="12"/>
      <c r="E740" s="13"/>
      <c r="F740" s="14">
        <f t="shared" si="44"/>
        <v>0</v>
      </c>
      <c r="G740" s="14">
        <f t="shared" si="45"/>
        <v>0</v>
      </c>
      <c r="H740" s="15"/>
      <c r="I740" s="15"/>
      <c r="J740" s="2"/>
      <c r="K740" s="11">
        <v>731</v>
      </c>
      <c r="L740" s="12"/>
      <c r="M740" s="12"/>
      <c r="N740" s="13"/>
      <c r="O740" s="14">
        <f t="shared" si="46"/>
        <v>0</v>
      </c>
      <c r="P740" s="14">
        <f t="shared" si="47"/>
        <v>0</v>
      </c>
      <c r="Q740" s="15"/>
      <c r="R740" s="15"/>
      <c r="S740" s="2"/>
    </row>
    <row r="741" spans="1:19" x14ac:dyDescent="0.4">
      <c r="A741" s="2"/>
      <c r="B741" s="11">
        <v>732</v>
      </c>
      <c r="C741" s="12"/>
      <c r="D741" s="12"/>
      <c r="E741" s="13"/>
      <c r="F741" s="14">
        <f t="shared" si="44"/>
        <v>0</v>
      </c>
      <c r="G741" s="14">
        <f t="shared" si="45"/>
        <v>0</v>
      </c>
      <c r="H741" s="15"/>
      <c r="I741" s="15"/>
      <c r="J741" s="2"/>
      <c r="K741" s="11">
        <v>732</v>
      </c>
      <c r="L741" s="12"/>
      <c r="M741" s="12"/>
      <c r="N741" s="13"/>
      <c r="O741" s="14">
        <f t="shared" si="46"/>
        <v>0</v>
      </c>
      <c r="P741" s="14">
        <f t="shared" si="47"/>
        <v>0</v>
      </c>
      <c r="Q741" s="15"/>
      <c r="R741" s="15"/>
      <c r="S741" s="2"/>
    </row>
    <row r="742" spans="1:19" x14ac:dyDescent="0.4">
      <c r="A742" s="2"/>
      <c r="B742" s="11">
        <v>733</v>
      </c>
      <c r="C742" s="12"/>
      <c r="D742" s="12"/>
      <c r="E742" s="13"/>
      <c r="F742" s="14">
        <f t="shared" si="44"/>
        <v>0</v>
      </c>
      <c r="G742" s="14">
        <f t="shared" si="45"/>
        <v>0</v>
      </c>
      <c r="H742" s="15"/>
      <c r="I742" s="15"/>
      <c r="J742" s="2"/>
      <c r="K742" s="11">
        <v>733</v>
      </c>
      <c r="L742" s="12"/>
      <c r="M742" s="12"/>
      <c r="N742" s="13"/>
      <c r="O742" s="14">
        <f t="shared" si="46"/>
        <v>0</v>
      </c>
      <c r="P742" s="14">
        <f t="shared" si="47"/>
        <v>0</v>
      </c>
      <c r="Q742" s="15"/>
      <c r="R742" s="15"/>
      <c r="S742" s="2"/>
    </row>
    <row r="743" spans="1:19" x14ac:dyDescent="0.4">
      <c r="A743" s="2"/>
      <c r="B743" s="11">
        <v>734</v>
      </c>
      <c r="C743" s="12"/>
      <c r="D743" s="12"/>
      <c r="E743" s="13"/>
      <c r="F743" s="14">
        <f t="shared" si="44"/>
        <v>0</v>
      </c>
      <c r="G743" s="14">
        <f t="shared" si="45"/>
        <v>0</v>
      </c>
      <c r="H743" s="15"/>
      <c r="I743" s="15"/>
      <c r="J743" s="2"/>
      <c r="K743" s="11">
        <v>734</v>
      </c>
      <c r="L743" s="12"/>
      <c r="M743" s="12"/>
      <c r="N743" s="13"/>
      <c r="O743" s="14">
        <f t="shared" si="46"/>
        <v>0</v>
      </c>
      <c r="P743" s="14">
        <f t="shared" si="47"/>
        <v>0</v>
      </c>
      <c r="Q743" s="15"/>
      <c r="R743" s="15"/>
      <c r="S743" s="2"/>
    </row>
    <row r="744" spans="1:19" x14ac:dyDescent="0.4">
      <c r="A744" s="2"/>
      <c r="B744" s="11">
        <v>735</v>
      </c>
      <c r="C744" s="12"/>
      <c r="D744" s="12"/>
      <c r="E744" s="13"/>
      <c r="F744" s="14">
        <f t="shared" si="44"/>
        <v>0</v>
      </c>
      <c r="G744" s="14">
        <f t="shared" si="45"/>
        <v>0</v>
      </c>
      <c r="H744" s="15"/>
      <c r="I744" s="15"/>
      <c r="J744" s="2"/>
      <c r="K744" s="11">
        <v>735</v>
      </c>
      <c r="L744" s="12"/>
      <c r="M744" s="12"/>
      <c r="N744" s="13"/>
      <c r="O744" s="14">
        <f t="shared" si="46"/>
        <v>0</v>
      </c>
      <c r="P744" s="14">
        <f t="shared" si="47"/>
        <v>0</v>
      </c>
      <c r="Q744" s="15"/>
      <c r="R744" s="15"/>
      <c r="S744" s="2"/>
    </row>
    <row r="745" spans="1:19" x14ac:dyDescent="0.4">
      <c r="A745" s="2"/>
      <c r="B745" s="11">
        <v>736</v>
      </c>
      <c r="C745" s="12"/>
      <c r="D745" s="12"/>
      <c r="E745" s="13"/>
      <c r="F745" s="14">
        <f t="shared" si="44"/>
        <v>0</v>
      </c>
      <c r="G745" s="14">
        <f t="shared" si="45"/>
        <v>0</v>
      </c>
      <c r="H745" s="15"/>
      <c r="I745" s="15"/>
      <c r="J745" s="2"/>
      <c r="K745" s="11">
        <v>736</v>
      </c>
      <c r="L745" s="12"/>
      <c r="M745" s="12"/>
      <c r="N745" s="13"/>
      <c r="O745" s="14">
        <f t="shared" si="46"/>
        <v>0</v>
      </c>
      <c r="P745" s="14">
        <f t="shared" si="47"/>
        <v>0</v>
      </c>
      <c r="Q745" s="15"/>
      <c r="R745" s="15"/>
      <c r="S745" s="2"/>
    </row>
    <row r="746" spans="1:19" x14ac:dyDescent="0.4">
      <c r="A746" s="2"/>
      <c r="B746" s="11">
        <v>737</v>
      </c>
      <c r="C746" s="12"/>
      <c r="D746" s="12"/>
      <c r="E746" s="13"/>
      <c r="F746" s="14">
        <f t="shared" si="44"/>
        <v>0</v>
      </c>
      <c r="G746" s="14">
        <f t="shared" si="45"/>
        <v>0</v>
      </c>
      <c r="H746" s="15"/>
      <c r="I746" s="15"/>
      <c r="J746" s="2"/>
      <c r="K746" s="11">
        <v>737</v>
      </c>
      <c r="L746" s="12"/>
      <c r="M746" s="12"/>
      <c r="N746" s="13"/>
      <c r="O746" s="14">
        <f t="shared" si="46"/>
        <v>0</v>
      </c>
      <c r="P746" s="14">
        <f t="shared" si="47"/>
        <v>0</v>
      </c>
      <c r="Q746" s="15"/>
      <c r="R746" s="15"/>
      <c r="S746" s="2"/>
    </row>
    <row r="747" spans="1:19" x14ac:dyDescent="0.4">
      <c r="A747" s="2"/>
      <c r="B747" s="11">
        <v>738</v>
      </c>
      <c r="C747" s="12"/>
      <c r="D747" s="12"/>
      <c r="E747" s="13"/>
      <c r="F747" s="14">
        <f t="shared" si="44"/>
        <v>0</v>
      </c>
      <c r="G747" s="14">
        <f t="shared" si="45"/>
        <v>0</v>
      </c>
      <c r="H747" s="15"/>
      <c r="I747" s="15"/>
      <c r="J747" s="2"/>
      <c r="K747" s="11">
        <v>738</v>
      </c>
      <c r="L747" s="12"/>
      <c r="M747" s="12"/>
      <c r="N747" s="13"/>
      <c r="O747" s="14">
        <f t="shared" si="46"/>
        <v>0</v>
      </c>
      <c r="P747" s="14">
        <f t="shared" si="47"/>
        <v>0</v>
      </c>
      <c r="Q747" s="15"/>
      <c r="R747" s="15"/>
      <c r="S747" s="2"/>
    </row>
    <row r="748" spans="1:19" x14ac:dyDescent="0.4">
      <c r="A748" s="2"/>
      <c r="B748" s="11">
        <v>739</v>
      </c>
      <c r="C748" s="12"/>
      <c r="D748" s="12"/>
      <c r="E748" s="13"/>
      <c r="F748" s="14">
        <f t="shared" si="44"/>
        <v>0</v>
      </c>
      <c r="G748" s="14">
        <f t="shared" si="45"/>
        <v>0</v>
      </c>
      <c r="H748" s="15"/>
      <c r="I748" s="15"/>
      <c r="J748" s="2"/>
      <c r="K748" s="11">
        <v>739</v>
      </c>
      <c r="L748" s="12"/>
      <c r="M748" s="12"/>
      <c r="N748" s="13"/>
      <c r="O748" s="14">
        <f t="shared" si="46"/>
        <v>0</v>
      </c>
      <c r="P748" s="14">
        <f t="shared" si="47"/>
        <v>0</v>
      </c>
      <c r="Q748" s="15"/>
      <c r="R748" s="15"/>
      <c r="S748" s="2"/>
    </row>
    <row r="749" spans="1:19" x14ac:dyDescent="0.4">
      <c r="A749" s="2"/>
      <c r="B749" s="11">
        <v>740</v>
      </c>
      <c r="C749" s="12"/>
      <c r="D749" s="12"/>
      <c r="E749" s="13"/>
      <c r="F749" s="14">
        <f t="shared" si="44"/>
        <v>0</v>
      </c>
      <c r="G749" s="14">
        <f t="shared" si="45"/>
        <v>0</v>
      </c>
      <c r="H749" s="15"/>
      <c r="I749" s="15"/>
      <c r="J749" s="2"/>
      <c r="K749" s="11">
        <v>740</v>
      </c>
      <c r="L749" s="12"/>
      <c r="M749" s="12"/>
      <c r="N749" s="13"/>
      <c r="O749" s="14">
        <f t="shared" si="46"/>
        <v>0</v>
      </c>
      <c r="P749" s="14">
        <f t="shared" si="47"/>
        <v>0</v>
      </c>
      <c r="Q749" s="15"/>
      <c r="R749" s="15"/>
      <c r="S749" s="2"/>
    </row>
    <row r="750" spans="1:19" x14ac:dyDescent="0.4">
      <c r="A750" s="2"/>
      <c r="B750" s="11">
        <v>741</v>
      </c>
      <c r="C750" s="12"/>
      <c r="D750" s="12"/>
      <c r="E750" s="13"/>
      <c r="F750" s="14">
        <f t="shared" si="44"/>
        <v>0</v>
      </c>
      <c r="G750" s="14">
        <f t="shared" si="45"/>
        <v>0</v>
      </c>
      <c r="H750" s="15"/>
      <c r="I750" s="15"/>
      <c r="J750" s="2"/>
      <c r="K750" s="11">
        <v>741</v>
      </c>
      <c r="L750" s="12"/>
      <c r="M750" s="12"/>
      <c r="N750" s="13"/>
      <c r="O750" s="14">
        <f t="shared" si="46"/>
        <v>0</v>
      </c>
      <c r="P750" s="14">
        <f t="shared" si="47"/>
        <v>0</v>
      </c>
      <c r="Q750" s="15"/>
      <c r="R750" s="15"/>
      <c r="S750" s="2"/>
    </row>
    <row r="751" spans="1:19" x14ac:dyDescent="0.4">
      <c r="A751" s="2"/>
      <c r="B751" s="11">
        <v>742</v>
      </c>
      <c r="C751" s="12"/>
      <c r="D751" s="12"/>
      <c r="E751" s="13"/>
      <c r="F751" s="14">
        <f t="shared" si="44"/>
        <v>0</v>
      </c>
      <c r="G751" s="14">
        <f t="shared" si="45"/>
        <v>0</v>
      </c>
      <c r="H751" s="15"/>
      <c r="I751" s="15"/>
      <c r="J751" s="2"/>
      <c r="K751" s="11">
        <v>742</v>
      </c>
      <c r="L751" s="12"/>
      <c r="M751" s="12"/>
      <c r="N751" s="13"/>
      <c r="O751" s="14">
        <f t="shared" si="46"/>
        <v>0</v>
      </c>
      <c r="P751" s="14">
        <f t="shared" si="47"/>
        <v>0</v>
      </c>
      <c r="Q751" s="15"/>
      <c r="R751" s="15"/>
      <c r="S751" s="2"/>
    </row>
    <row r="752" spans="1:19" x14ac:dyDescent="0.4">
      <c r="A752" s="2"/>
      <c r="B752" s="11">
        <v>743</v>
      </c>
      <c r="C752" s="12"/>
      <c r="D752" s="12"/>
      <c r="E752" s="13"/>
      <c r="F752" s="14">
        <f t="shared" si="44"/>
        <v>0</v>
      </c>
      <c r="G752" s="14">
        <f t="shared" si="45"/>
        <v>0</v>
      </c>
      <c r="H752" s="15"/>
      <c r="I752" s="15"/>
      <c r="J752" s="2"/>
      <c r="K752" s="11">
        <v>743</v>
      </c>
      <c r="L752" s="12"/>
      <c r="M752" s="12"/>
      <c r="N752" s="13"/>
      <c r="O752" s="14">
        <f t="shared" si="46"/>
        <v>0</v>
      </c>
      <c r="P752" s="14">
        <f t="shared" si="47"/>
        <v>0</v>
      </c>
      <c r="Q752" s="15"/>
      <c r="R752" s="15"/>
      <c r="S752" s="2"/>
    </row>
    <row r="753" spans="1:19" x14ac:dyDescent="0.4">
      <c r="A753" s="2"/>
      <c r="B753" s="11">
        <v>744</v>
      </c>
      <c r="C753" s="12"/>
      <c r="D753" s="12"/>
      <c r="E753" s="13"/>
      <c r="F753" s="14">
        <f t="shared" si="44"/>
        <v>0</v>
      </c>
      <c r="G753" s="14">
        <f t="shared" si="45"/>
        <v>0</v>
      </c>
      <c r="H753" s="15"/>
      <c r="I753" s="15"/>
      <c r="J753" s="2"/>
      <c r="K753" s="11">
        <v>744</v>
      </c>
      <c r="L753" s="12"/>
      <c r="M753" s="12"/>
      <c r="N753" s="13"/>
      <c r="O753" s="14">
        <f t="shared" si="46"/>
        <v>0</v>
      </c>
      <c r="P753" s="14">
        <f t="shared" si="47"/>
        <v>0</v>
      </c>
      <c r="Q753" s="15"/>
      <c r="R753" s="15"/>
      <c r="S753" s="2"/>
    </row>
    <row r="754" spans="1:19" x14ac:dyDescent="0.4">
      <c r="A754" s="2"/>
      <c r="B754" s="11">
        <v>745</v>
      </c>
      <c r="C754" s="12"/>
      <c r="D754" s="12"/>
      <c r="E754" s="13"/>
      <c r="F754" s="14">
        <f t="shared" si="44"/>
        <v>0</v>
      </c>
      <c r="G754" s="14">
        <f t="shared" si="45"/>
        <v>0</v>
      </c>
      <c r="H754" s="15"/>
      <c r="I754" s="15"/>
      <c r="J754" s="2"/>
      <c r="K754" s="11">
        <v>745</v>
      </c>
      <c r="L754" s="12"/>
      <c r="M754" s="12"/>
      <c r="N754" s="13"/>
      <c r="O754" s="14">
        <f t="shared" si="46"/>
        <v>0</v>
      </c>
      <c r="P754" s="14">
        <f t="shared" si="47"/>
        <v>0</v>
      </c>
      <c r="Q754" s="15"/>
      <c r="R754" s="15"/>
      <c r="S754" s="2"/>
    </row>
    <row r="755" spans="1:19" x14ac:dyDescent="0.4">
      <c r="A755" s="2"/>
      <c r="B755" s="11">
        <v>746</v>
      </c>
      <c r="C755" s="12"/>
      <c r="D755" s="12"/>
      <c r="E755" s="13"/>
      <c r="F755" s="14">
        <f t="shared" si="44"/>
        <v>0</v>
      </c>
      <c r="G755" s="14">
        <f t="shared" si="45"/>
        <v>0</v>
      </c>
      <c r="H755" s="15"/>
      <c r="I755" s="15"/>
      <c r="J755" s="2"/>
      <c r="K755" s="11">
        <v>746</v>
      </c>
      <c r="L755" s="12"/>
      <c r="M755" s="12"/>
      <c r="N755" s="13"/>
      <c r="O755" s="14">
        <f t="shared" si="46"/>
        <v>0</v>
      </c>
      <c r="P755" s="14">
        <f t="shared" si="47"/>
        <v>0</v>
      </c>
      <c r="Q755" s="15"/>
      <c r="R755" s="15"/>
      <c r="S755" s="2"/>
    </row>
    <row r="756" spans="1:19" x14ac:dyDescent="0.4">
      <c r="A756" s="2"/>
      <c r="B756" s="11">
        <v>747</v>
      </c>
      <c r="C756" s="12"/>
      <c r="D756" s="12"/>
      <c r="E756" s="13"/>
      <c r="F756" s="14">
        <f t="shared" si="44"/>
        <v>0</v>
      </c>
      <c r="G756" s="14">
        <f t="shared" si="45"/>
        <v>0</v>
      </c>
      <c r="H756" s="15"/>
      <c r="I756" s="15"/>
      <c r="J756" s="2"/>
      <c r="K756" s="11">
        <v>747</v>
      </c>
      <c r="L756" s="12"/>
      <c r="M756" s="12"/>
      <c r="N756" s="13"/>
      <c r="O756" s="14">
        <f t="shared" si="46"/>
        <v>0</v>
      </c>
      <c r="P756" s="14">
        <f t="shared" si="47"/>
        <v>0</v>
      </c>
      <c r="Q756" s="15"/>
      <c r="R756" s="15"/>
      <c r="S756" s="2"/>
    </row>
    <row r="757" spans="1:19" x14ac:dyDescent="0.4">
      <c r="A757" s="2"/>
      <c r="B757" s="11">
        <v>748</v>
      </c>
      <c r="C757" s="12"/>
      <c r="D757" s="12"/>
      <c r="E757" s="13"/>
      <c r="F757" s="14">
        <f t="shared" si="44"/>
        <v>0</v>
      </c>
      <c r="G757" s="14">
        <f t="shared" si="45"/>
        <v>0</v>
      </c>
      <c r="H757" s="15"/>
      <c r="I757" s="15"/>
      <c r="J757" s="2"/>
      <c r="K757" s="11">
        <v>748</v>
      </c>
      <c r="L757" s="12"/>
      <c r="M757" s="12"/>
      <c r="N757" s="13"/>
      <c r="O757" s="14">
        <f t="shared" si="46"/>
        <v>0</v>
      </c>
      <c r="P757" s="14">
        <f t="shared" si="47"/>
        <v>0</v>
      </c>
      <c r="Q757" s="15"/>
      <c r="R757" s="15"/>
      <c r="S757" s="2"/>
    </row>
    <row r="758" spans="1:19" x14ac:dyDescent="0.4">
      <c r="A758" s="2"/>
      <c r="B758" s="11">
        <v>749</v>
      </c>
      <c r="C758" s="12"/>
      <c r="D758" s="12"/>
      <c r="E758" s="13"/>
      <c r="F758" s="14">
        <f t="shared" si="44"/>
        <v>0</v>
      </c>
      <c r="G758" s="14">
        <f t="shared" si="45"/>
        <v>0</v>
      </c>
      <c r="H758" s="15"/>
      <c r="I758" s="15"/>
      <c r="J758" s="2"/>
      <c r="K758" s="11">
        <v>749</v>
      </c>
      <c r="L758" s="12"/>
      <c r="M758" s="12"/>
      <c r="N758" s="13"/>
      <c r="O758" s="14">
        <f t="shared" si="46"/>
        <v>0</v>
      </c>
      <c r="P758" s="14">
        <f t="shared" si="47"/>
        <v>0</v>
      </c>
      <c r="Q758" s="15"/>
      <c r="R758" s="15"/>
      <c r="S758" s="2"/>
    </row>
    <row r="759" spans="1:19" x14ac:dyDescent="0.4">
      <c r="A759" s="2"/>
      <c r="B759" s="11">
        <v>750</v>
      </c>
      <c r="C759" s="12"/>
      <c r="D759" s="12"/>
      <c r="E759" s="13"/>
      <c r="F759" s="14">
        <f t="shared" si="44"/>
        <v>0</v>
      </c>
      <c r="G759" s="14">
        <f t="shared" si="45"/>
        <v>0</v>
      </c>
      <c r="H759" s="15"/>
      <c r="I759" s="15"/>
      <c r="J759" s="2"/>
      <c r="K759" s="11">
        <v>750</v>
      </c>
      <c r="L759" s="12"/>
      <c r="M759" s="12"/>
      <c r="N759" s="13"/>
      <c r="O759" s="14">
        <f t="shared" si="46"/>
        <v>0</v>
      </c>
      <c r="P759" s="14">
        <f t="shared" si="47"/>
        <v>0</v>
      </c>
      <c r="Q759" s="15"/>
      <c r="R759" s="15"/>
      <c r="S759" s="2"/>
    </row>
    <row r="760" spans="1:19" x14ac:dyDescent="0.4">
      <c r="A760" s="2"/>
      <c r="B760" s="11">
        <v>751</v>
      </c>
      <c r="C760" s="12"/>
      <c r="D760" s="12"/>
      <c r="E760" s="13"/>
      <c r="F760" s="14">
        <f t="shared" si="44"/>
        <v>0</v>
      </c>
      <c r="G760" s="14">
        <f t="shared" si="45"/>
        <v>0</v>
      </c>
      <c r="H760" s="15"/>
      <c r="I760" s="15"/>
      <c r="J760" s="2"/>
      <c r="K760" s="11">
        <v>751</v>
      </c>
      <c r="L760" s="12"/>
      <c r="M760" s="12"/>
      <c r="N760" s="13"/>
      <c r="O760" s="14">
        <f t="shared" si="46"/>
        <v>0</v>
      </c>
      <c r="P760" s="14">
        <f t="shared" si="47"/>
        <v>0</v>
      </c>
      <c r="Q760" s="15"/>
      <c r="R760" s="15"/>
      <c r="S760" s="2"/>
    </row>
    <row r="761" spans="1:19" x14ac:dyDescent="0.4">
      <c r="A761" s="2"/>
      <c r="B761" s="11">
        <v>752</v>
      </c>
      <c r="C761" s="12"/>
      <c r="D761" s="12"/>
      <c r="E761" s="13"/>
      <c r="F761" s="14">
        <f t="shared" si="44"/>
        <v>0</v>
      </c>
      <c r="G761" s="14">
        <f t="shared" si="45"/>
        <v>0</v>
      </c>
      <c r="H761" s="15"/>
      <c r="I761" s="15"/>
      <c r="J761" s="2"/>
      <c r="K761" s="11">
        <v>752</v>
      </c>
      <c r="L761" s="12"/>
      <c r="M761" s="12"/>
      <c r="N761" s="13"/>
      <c r="O761" s="14">
        <f t="shared" si="46"/>
        <v>0</v>
      </c>
      <c r="P761" s="14">
        <f t="shared" si="47"/>
        <v>0</v>
      </c>
      <c r="Q761" s="15"/>
      <c r="R761" s="15"/>
      <c r="S761" s="2"/>
    </row>
    <row r="762" spans="1:19" x14ac:dyDescent="0.4">
      <c r="A762" s="2"/>
      <c r="B762" s="11">
        <v>753</v>
      </c>
      <c r="C762" s="12"/>
      <c r="D762" s="12"/>
      <c r="E762" s="13"/>
      <c r="F762" s="14">
        <f t="shared" si="44"/>
        <v>0</v>
      </c>
      <c r="G762" s="14">
        <f t="shared" si="45"/>
        <v>0</v>
      </c>
      <c r="H762" s="15"/>
      <c r="I762" s="15"/>
      <c r="J762" s="2"/>
      <c r="K762" s="11">
        <v>753</v>
      </c>
      <c r="L762" s="12"/>
      <c r="M762" s="12"/>
      <c r="N762" s="13"/>
      <c r="O762" s="14">
        <f t="shared" si="46"/>
        <v>0</v>
      </c>
      <c r="P762" s="14">
        <f t="shared" si="47"/>
        <v>0</v>
      </c>
      <c r="Q762" s="15"/>
      <c r="R762" s="15"/>
      <c r="S762" s="2"/>
    </row>
    <row r="763" spans="1:19" x14ac:dyDescent="0.4">
      <c r="A763" s="2"/>
      <c r="B763" s="11">
        <v>754</v>
      </c>
      <c r="C763" s="12"/>
      <c r="D763" s="12"/>
      <c r="E763" s="13"/>
      <c r="F763" s="14">
        <f t="shared" si="44"/>
        <v>0</v>
      </c>
      <c r="G763" s="14">
        <f t="shared" si="45"/>
        <v>0</v>
      </c>
      <c r="H763" s="15"/>
      <c r="I763" s="15"/>
      <c r="J763" s="2"/>
      <c r="K763" s="11">
        <v>754</v>
      </c>
      <c r="L763" s="12"/>
      <c r="M763" s="12"/>
      <c r="N763" s="13"/>
      <c r="O763" s="14">
        <f t="shared" si="46"/>
        <v>0</v>
      </c>
      <c r="P763" s="14">
        <f t="shared" si="47"/>
        <v>0</v>
      </c>
      <c r="Q763" s="15"/>
      <c r="R763" s="15"/>
      <c r="S763" s="2"/>
    </row>
    <row r="764" spans="1:19" x14ac:dyDescent="0.4">
      <c r="A764" s="2"/>
      <c r="B764" s="11">
        <v>755</v>
      </c>
      <c r="C764" s="12"/>
      <c r="D764" s="12"/>
      <c r="E764" s="13"/>
      <c r="F764" s="14">
        <f t="shared" si="44"/>
        <v>0</v>
      </c>
      <c r="G764" s="14">
        <f t="shared" si="45"/>
        <v>0</v>
      </c>
      <c r="H764" s="15"/>
      <c r="I764" s="15"/>
      <c r="J764" s="2"/>
      <c r="K764" s="11">
        <v>755</v>
      </c>
      <c r="L764" s="12"/>
      <c r="M764" s="12"/>
      <c r="N764" s="13"/>
      <c r="O764" s="14">
        <f t="shared" si="46"/>
        <v>0</v>
      </c>
      <c r="P764" s="14">
        <f t="shared" si="47"/>
        <v>0</v>
      </c>
      <c r="Q764" s="15"/>
      <c r="R764" s="15"/>
      <c r="S764" s="2"/>
    </row>
    <row r="765" spans="1:19" x14ac:dyDescent="0.4">
      <c r="A765" s="2"/>
      <c r="B765" s="11">
        <v>756</v>
      </c>
      <c r="C765" s="12"/>
      <c r="D765" s="12"/>
      <c r="E765" s="13"/>
      <c r="F765" s="14">
        <f t="shared" si="44"/>
        <v>0</v>
      </c>
      <c r="G765" s="14">
        <f t="shared" si="45"/>
        <v>0</v>
      </c>
      <c r="H765" s="15"/>
      <c r="I765" s="15"/>
      <c r="J765" s="2"/>
      <c r="K765" s="11">
        <v>756</v>
      </c>
      <c r="L765" s="12"/>
      <c r="M765" s="12"/>
      <c r="N765" s="13"/>
      <c r="O765" s="14">
        <f t="shared" si="46"/>
        <v>0</v>
      </c>
      <c r="P765" s="14">
        <f t="shared" si="47"/>
        <v>0</v>
      </c>
      <c r="Q765" s="15"/>
      <c r="R765" s="15"/>
      <c r="S765" s="2"/>
    </row>
    <row r="766" spans="1:19" x14ac:dyDescent="0.4">
      <c r="A766" s="2"/>
      <c r="B766" s="11">
        <v>757</v>
      </c>
      <c r="C766" s="12"/>
      <c r="D766" s="12"/>
      <c r="E766" s="13"/>
      <c r="F766" s="14">
        <f t="shared" si="44"/>
        <v>0</v>
      </c>
      <c r="G766" s="14">
        <f t="shared" si="45"/>
        <v>0</v>
      </c>
      <c r="H766" s="15"/>
      <c r="I766" s="15"/>
      <c r="J766" s="2"/>
      <c r="K766" s="11">
        <v>757</v>
      </c>
      <c r="L766" s="12"/>
      <c r="M766" s="12"/>
      <c r="N766" s="13"/>
      <c r="O766" s="14">
        <f t="shared" si="46"/>
        <v>0</v>
      </c>
      <c r="P766" s="14">
        <f t="shared" si="47"/>
        <v>0</v>
      </c>
      <c r="Q766" s="15"/>
      <c r="R766" s="15"/>
      <c r="S766" s="2"/>
    </row>
    <row r="767" spans="1:19" x14ac:dyDescent="0.4">
      <c r="A767" s="2"/>
      <c r="B767" s="11">
        <v>758</v>
      </c>
      <c r="C767" s="12"/>
      <c r="D767" s="12"/>
      <c r="E767" s="13"/>
      <c r="F767" s="14">
        <f t="shared" si="44"/>
        <v>0</v>
      </c>
      <c r="G767" s="14">
        <f t="shared" si="45"/>
        <v>0</v>
      </c>
      <c r="H767" s="15"/>
      <c r="I767" s="15"/>
      <c r="J767" s="2"/>
      <c r="K767" s="11">
        <v>758</v>
      </c>
      <c r="L767" s="12"/>
      <c r="M767" s="12"/>
      <c r="N767" s="13"/>
      <c r="O767" s="14">
        <f t="shared" si="46"/>
        <v>0</v>
      </c>
      <c r="P767" s="14">
        <f t="shared" si="47"/>
        <v>0</v>
      </c>
      <c r="Q767" s="15"/>
      <c r="R767" s="15"/>
      <c r="S767" s="2"/>
    </row>
    <row r="768" spans="1:19" x14ac:dyDescent="0.4">
      <c r="A768" s="2"/>
      <c r="B768" s="11">
        <v>759</v>
      </c>
      <c r="C768" s="12"/>
      <c r="D768" s="12"/>
      <c r="E768" s="13"/>
      <c r="F768" s="14">
        <f t="shared" si="44"/>
        <v>0</v>
      </c>
      <c r="G768" s="14">
        <f t="shared" si="45"/>
        <v>0</v>
      </c>
      <c r="H768" s="15"/>
      <c r="I768" s="15"/>
      <c r="J768" s="2"/>
      <c r="K768" s="11">
        <v>759</v>
      </c>
      <c r="L768" s="12"/>
      <c r="M768" s="12"/>
      <c r="N768" s="13"/>
      <c r="O768" s="14">
        <f t="shared" si="46"/>
        <v>0</v>
      </c>
      <c r="P768" s="14">
        <f t="shared" si="47"/>
        <v>0</v>
      </c>
      <c r="Q768" s="15"/>
      <c r="R768" s="15"/>
      <c r="S768" s="2"/>
    </row>
    <row r="769" spans="1:19" x14ac:dyDescent="0.4">
      <c r="A769" s="2"/>
      <c r="B769" s="11">
        <v>760</v>
      </c>
      <c r="C769" s="12"/>
      <c r="D769" s="12"/>
      <c r="E769" s="13"/>
      <c r="F769" s="14">
        <f t="shared" si="44"/>
        <v>0</v>
      </c>
      <c r="G769" s="14">
        <f t="shared" si="45"/>
        <v>0</v>
      </c>
      <c r="H769" s="15"/>
      <c r="I769" s="15"/>
      <c r="J769" s="2"/>
      <c r="K769" s="11">
        <v>760</v>
      </c>
      <c r="L769" s="12"/>
      <c r="M769" s="12"/>
      <c r="N769" s="13"/>
      <c r="O769" s="14">
        <f t="shared" si="46"/>
        <v>0</v>
      </c>
      <c r="P769" s="14">
        <f t="shared" si="47"/>
        <v>0</v>
      </c>
      <c r="Q769" s="15"/>
      <c r="R769" s="15"/>
      <c r="S769" s="2"/>
    </row>
    <row r="770" spans="1:19" x14ac:dyDescent="0.4">
      <c r="A770" s="2"/>
      <c r="B770" s="11">
        <v>761</v>
      </c>
      <c r="C770" s="12"/>
      <c r="D770" s="12"/>
      <c r="E770" s="13"/>
      <c r="F770" s="14">
        <f t="shared" si="44"/>
        <v>0</v>
      </c>
      <c r="G770" s="14">
        <f t="shared" si="45"/>
        <v>0</v>
      </c>
      <c r="H770" s="15"/>
      <c r="I770" s="15"/>
      <c r="J770" s="2"/>
      <c r="K770" s="11">
        <v>761</v>
      </c>
      <c r="L770" s="12"/>
      <c r="M770" s="12"/>
      <c r="N770" s="13"/>
      <c r="O770" s="14">
        <f t="shared" si="46"/>
        <v>0</v>
      </c>
      <c r="P770" s="14">
        <f t="shared" si="47"/>
        <v>0</v>
      </c>
      <c r="Q770" s="15"/>
      <c r="R770" s="15"/>
      <c r="S770" s="2"/>
    </row>
    <row r="771" spans="1:19" x14ac:dyDescent="0.4">
      <c r="A771" s="2"/>
      <c r="B771" s="11">
        <v>762</v>
      </c>
      <c r="C771" s="12"/>
      <c r="D771" s="12"/>
      <c r="E771" s="13"/>
      <c r="F771" s="14">
        <f t="shared" si="44"/>
        <v>0</v>
      </c>
      <c r="G771" s="14">
        <f t="shared" si="45"/>
        <v>0</v>
      </c>
      <c r="H771" s="15"/>
      <c r="I771" s="15"/>
      <c r="J771" s="2"/>
      <c r="K771" s="11">
        <v>762</v>
      </c>
      <c r="L771" s="12"/>
      <c r="M771" s="12"/>
      <c r="N771" s="13"/>
      <c r="O771" s="14">
        <f t="shared" si="46"/>
        <v>0</v>
      </c>
      <c r="P771" s="14">
        <f t="shared" si="47"/>
        <v>0</v>
      </c>
      <c r="Q771" s="15"/>
      <c r="R771" s="15"/>
      <c r="S771" s="2"/>
    </row>
    <row r="772" spans="1:19" x14ac:dyDescent="0.4">
      <c r="A772" s="2"/>
      <c r="B772" s="11">
        <v>763</v>
      </c>
      <c r="C772" s="12"/>
      <c r="D772" s="12"/>
      <c r="E772" s="13"/>
      <c r="F772" s="14">
        <f t="shared" si="44"/>
        <v>0</v>
      </c>
      <c r="G772" s="14">
        <f t="shared" si="45"/>
        <v>0</v>
      </c>
      <c r="H772" s="15"/>
      <c r="I772" s="15"/>
      <c r="J772" s="2"/>
      <c r="K772" s="11">
        <v>763</v>
      </c>
      <c r="L772" s="12"/>
      <c r="M772" s="12"/>
      <c r="N772" s="13"/>
      <c r="O772" s="14">
        <f t="shared" si="46"/>
        <v>0</v>
      </c>
      <c r="P772" s="14">
        <f t="shared" si="47"/>
        <v>0</v>
      </c>
      <c r="Q772" s="15"/>
      <c r="R772" s="15"/>
      <c r="S772" s="2"/>
    </row>
    <row r="773" spans="1:19" x14ac:dyDescent="0.4">
      <c r="A773" s="2"/>
      <c r="B773" s="11">
        <v>764</v>
      </c>
      <c r="C773" s="12"/>
      <c r="D773" s="12"/>
      <c r="E773" s="13"/>
      <c r="F773" s="14">
        <f t="shared" si="44"/>
        <v>0</v>
      </c>
      <c r="G773" s="14">
        <f t="shared" si="45"/>
        <v>0</v>
      </c>
      <c r="H773" s="15"/>
      <c r="I773" s="15"/>
      <c r="J773" s="2"/>
      <c r="K773" s="11">
        <v>764</v>
      </c>
      <c r="L773" s="12"/>
      <c r="M773" s="12"/>
      <c r="N773" s="13"/>
      <c r="O773" s="14">
        <f t="shared" si="46"/>
        <v>0</v>
      </c>
      <c r="P773" s="14">
        <f t="shared" si="47"/>
        <v>0</v>
      </c>
      <c r="Q773" s="15"/>
      <c r="R773" s="15"/>
      <c r="S773" s="2"/>
    </row>
    <row r="774" spans="1:19" x14ac:dyDescent="0.4">
      <c r="A774" s="2"/>
      <c r="B774" s="11">
        <v>765</v>
      </c>
      <c r="C774" s="12"/>
      <c r="D774" s="12"/>
      <c r="E774" s="13"/>
      <c r="F774" s="14">
        <f t="shared" si="44"/>
        <v>0</v>
      </c>
      <c r="G774" s="14">
        <f t="shared" si="45"/>
        <v>0</v>
      </c>
      <c r="H774" s="15"/>
      <c r="I774" s="15"/>
      <c r="J774" s="2"/>
      <c r="K774" s="11">
        <v>765</v>
      </c>
      <c r="L774" s="12"/>
      <c r="M774" s="12"/>
      <c r="N774" s="13"/>
      <c r="O774" s="14">
        <f t="shared" si="46"/>
        <v>0</v>
      </c>
      <c r="P774" s="14">
        <f t="shared" si="47"/>
        <v>0</v>
      </c>
      <c r="Q774" s="15"/>
      <c r="R774" s="15"/>
      <c r="S774" s="2"/>
    </row>
    <row r="775" spans="1:19" x14ac:dyDescent="0.4">
      <c r="A775" s="2"/>
      <c r="B775" s="11">
        <v>766</v>
      </c>
      <c r="C775" s="12"/>
      <c r="D775" s="12"/>
      <c r="E775" s="13"/>
      <c r="F775" s="14">
        <f t="shared" si="44"/>
        <v>0</v>
      </c>
      <c r="G775" s="14">
        <f t="shared" si="45"/>
        <v>0</v>
      </c>
      <c r="H775" s="15"/>
      <c r="I775" s="15"/>
      <c r="J775" s="2"/>
      <c r="K775" s="11">
        <v>766</v>
      </c>
      <c r="L775" s="12"/>
      <c r="M775" s="12"/>
      <c r="N775" s="13"/>
      <c r="O775" s="14">
        <f t="shared" si="46"/>
        <v>0</v>
      </c>
      <c r="P775" s="14">
        <f t="shared" si="47"/>
        <v>0</v>
      </c>
      <c r="Q775" s="15"/>
      <c r="R775" s="15"/>
      <c r="S775" s="2"/>
    </row>
    <row r="776" spans="1:19" x14ac:dyDescent="0.4">
      <c r="A776" s="2"/>
      <c r="B776" s="11">
        <v>767</v>
      </c>
      <c r="C776" s="12"/>
      <c r="D776" s="12"/>
      <c r="E776" s="13"/>
      <c r="F776" s="14">
        <f t="shared" si="44"/>
        <v>0</v>
      </c>
      <c r="G776" s="14">
        <f t="shared" si="45"/>
        <v>0</v>
      </c>
      <c r="H776" s="15"/>
      <c r="I776" s="15"/>
      <c r="J776" s="2"/>
      <c r="K776" s="11">
        <v>767</v>
      </c>
      <c r="L776" s="12"/>
      <c r="M776" s="12"/>
      <c r="N776" s="13"/>
      <c r="O776" s="14">
        <f t="shared" si="46"/>
        <v>0</v>
      </c>
      <c r="P776" s="14">
        <f t="shared" si="47"/>
        <v>0</v>
      </c>
      <c r="Q776" s="15"/>
      <c r="R776" s="15"/>
      <c r="S776" s="2"/>
    </row>
    <row r="777" spans="1:19" x14ac:dyDescent="0.4">
      <c r="A777" s="2"/>
      <c r="B777" s="11">
        <v>768</v>
      </c>
      <c r="C777" s="12"/>
      <c r="D777" s="12"/>
      <c r="E777" s="13"/>
      <c r="F777" s="14">
        <f t="shared" si="44"/>
        <v>0</v>
      </c>
      <c r="G777" s="14">
        <f t="shared" si="45"/>
        <v>0</v>
      </c>
      <c r="H777" s="15"/>
      <c r="I777" s="15"/>
      <c r="J777" s="2"/>
      <c r="K777" s="11">
        <v>768</v>
      </c>
      <c r="L777" s="12"/>
      <c r="M777" s="12"/>
      <c r="N777" s="13"/>
      <c r="O777" s="14">
        <f t="shared" si="46"/>
        <v>0</v>
      </c>
      <c r="P777" s="14">
        <f t="shared" si="47"/>
        <v>0</v>
      </c>
      <c r="Q777" s="15"/>
      <c r="R777" s="15"/>
      <c r="S777" s="2"/>
    </row>
    <row r="778" spans="1:19" x14ac:dyDescent="0.4">
      <c r="A778" s="2"/>
      <c r="B778" s="11">
        <v>769</v>
      </c>
      <c r="C778" s="12"/>
      <c r="D778" s="12"/>
      <c r="E778" s="13"/>
      <c r="F778" s="14">
        <f t="shared" si="44"/>
        <v>0</v>
      </c>
      <c r="G778" s="14">
        <f t="shared" si="45"/>
        <v>0</v>
      </c>
      <c r="H778" s="15"/>
      <c r="I778" s="15"/>
      <c r="J778" s="2"/>
      <c r="K778" s="11">
        <v>769</v>
      </c>
      <c r="L778" s="12"/>
      <c r="M778" s="12"/>
      <c r="N778" s="13"/>
      <c r="O778" s="14">
        <f t="shared" si="46"/>
        <v>0</v>
      </c>
      <c r="P778" s="14">
        <f t="shared" si="47"/>
        <v>0</v>
      </c>
      <c r="Q778" s="15"/>
      <c r="R778" s="15"/>
      <c r="S778" s="2"/>
    </row>
    <row r="779" spans="1:19" x14ac:dyDescent="0.4">
      <c r="A779" s="2"/>
      <c r="B779" s="11">
        <v>770</v>
      </c>
      <c r="C779" s="12"/>
      <c r="D779" s="12"/>
      <c r="E779" s="13"/>
      <c r="F779" s="14">
        <f t="shared" ref="F779:F842" si="48">E779/10</f>
        <v>0</v>
      </c>
      <c r="G779" s="14">
        <f t="shared" ref="G779:G842" si="49">E779+F779</f>
        <v>0</v>
      </c>
      <c r="H779" s="15"/>
      <c r="I779" s="15"/>
      <c r="J779" s="2"/>
      <c r="K779" s="11">
        <v>770</v>
      </c>
      <c r="L779" s="12"/>
      <c r="M779" s="12"/>
      <c r="N779" s="13"/>
      <c r="O779" s="14">
        <f t="shared" ref="O779:O842" si="50">N779/10</f>
        <v>0</v>
      </c>
      <c r="P779" s="14">
        <f t="shared" ref="P779:P842" si="51">N779+O779</f>
        <v>0</v>
      </c>
      <c r="Q779" s="15"/>
      <c r="R779" s="15"/>
      <c r="S779" s="2"/>
    </row>
    <row r="780" spans="1:19" x14ac:dyDescent="0.4">
      <c r="A780" s="2"/>
      <c r="B780" s="11">
        <v>771</v>
      </c>
      <c r="C780" s="12"/>
      <c r="D780" s="12"/>
      <c r="E780" s="13"/>
      <c r="F780" s="14">
        <f t="shared" si="48"/>
        <v>0</v>
      </c>
      <c r="G780" s="14">
        <f t="shared" si="49"/>
        <v>0</v>
      </c>
      <c r="H780" s="15"/>
      <c r="I780" s="15"/>
      <c r="J780" s="2"/>
      <c r="K780" s="11">
        <v>771</v>
      </c>
      <c r="L780" s="12"/>
      <c r="M780" s="12"/>
      <c r="N780" s="13"/>
      <c r="O780" s="14">
        <f t="shared" si="50"/>
        <v>0</v>
      </c>
      <c r="P780" s="14">
        <f t="shared" si="51"/>
        <v>0</v>
      </c>
      <c r="Q780" s="15"/>
      <c r="R780" s="15"/>
      <c r="S780" s="2"/>
    </row>
    <row r="781" spans="1:19" x14ac:dyDescent="0.4">
      <c r="A781" s="2"/>
      <c r="B781" s="11">
        <v>772</v>
      </c>
      <c r="C781" s="12"/>
      <c r="D781" s="12"/>
      <c r="E781" s="13"/>
      <c r="F781" s="14">
        <f t="shared" si="48"/>
        <v>0</v>
      </c>
      <c r="G781" s="14">
        <f t="shared" si="49"/>
        <v>0</v>
      </c>
      <c r="H781" s="15"/>
      <c r="I781" s="15"/>
      <c r="J781" s="2"/>
      <c r="K781" s="11">
        <v>772</v>
      </c>
      <c r="L781" s="12"/>
      <c r="M781" s="12"/>
      <c r="N781" s="13"/>
      <c r="O781" s="14">
        <f t="shared" si="50"/>
        <v>0</v>
      </c>
      <c r="P781" s="14">
        <f t="shared" si="51"/>
        <v>0</v>
      </c>
      <c r="Q781" s="15"/>
      <c r="R781" s="15"/>
      <c r="S781" s="2"/>
    </row>
    <row r="782" spans="1:19" x14ac:dyDescent="0.4">
      <c r="A782" s="2"/>
      <c r="B782" s="11">
        <v>773</v>
      </c>
      <c r="C782" s="12"/>
      <c r="D782" s="12"/>
      <c r="E782" s="13"/>
      <c r="F782" s="14">
        <f t="shared" si="48"/>
        <v>0</v>
      </c>
      <c r="G782" s="14">
        <f t="shared" si="49"/>
        <v>0</v>
      </c>
      <c r="H782" s="15"/>
      <c r="I782" s="15"/>
      <c r="J782" s="2"/>
      <c r="K782" s="11">
        <v>773</v>
      </c>
      <c r="L782" s="12"/>
      <c r="M782" s="12"/>
      <c r="N782" s="13"/>
      <c r="O782" s="14">
        <f t="shared" si="50"/>
        <v>0</v>
      </c>
      <c r="P782" s="14">
        <f t="shared" si="51"/>
        <v>0</v>
      </c>
      <c r="Q782" s="15"/>
      <c r="R782" s="15"/>
      <c r="S782" s="2"/>
    </row>
    <row r="783" spans="1:19" x14ac:dyDescent="0.4">
      <c r="A783" s="2"/>
      <c r="B783" s="11">
        <v>774</v>
      </c>
      <c r="C783" s="12"/>
      <c r="D783" s="12"/>
      <c r="E783" s="13"/>
      <c r="F783" s="14">
        <f t="shared" si="48"/>
        <v>0</v>
      </c>
      <c r="G783" s="14">
        <f t="shared" si="49"/>
        <v>0</v>
      </c>
      <c r="H783" s="15"/>
      <c r="I783" s="15"/>
      <c r="J783" s="2"/>
      <c r="K783" s="11">
        <v>774</v>
      </c>
      <c r="L783" s="12"/>
      <c r="M783" s="12"/>
      <c r="N783" s="13"/>
      <c r="O783" s="14">
        <f t="shared" si="50"/>
        <v>0</v>
      </c>
      <c r="P783" s="14">
        <f t="shared" si="51"/>
        <v>0</v>
      </c>
      <c r="Q783" s="15"/>
      <c r="R783" s="15"/>
      <c r="S783" s="2"/>
    </row>
    <row r="784" spans="1:19" x14ac:dyDescent="0.4">
      <c r="A784" s="2"/>
      <c r="B784" s="11">
        <v>775</v>
      </c>
      <c r="C784" s="12"/>
      <c r="D784" s="12"/>
      <c r="E784" s="13"/>
      <c r="F784" s="14">
        <f t="shared" si="48"/>
        <v>0</v>
      </c>
      <c r="G784" s="14">
        <f t="shared" si="49"/>
        <v>0</v>
      </c>
      <c r="H784" s="15"/>
      <c r="I784" s="15"/>
      <c r="J784" s="2"/>
      <c r="K784" s="11">
        <v>775</v>
      </c>
      <c r="L784" s="12"/>
      <c r="M784" s="12"/>
      <c r="N784" s="13"/>
      <c r="O784" s="14">
        <f t="shared" si="50"/>
        <v>0</v>
      </c>
      <c r="P784" s="14">
        <f t="shared" si="51"/>
        <v>0</v>
      </c>
      <c r="Q784" s="15"/>
      <c r="R784" s="15"/>
      <c r="S784" s="2"/>
    </row>
    <row r="785" spans="1:19" x14ac:dyDescent="0.4">
      <c r="A785" s="2"/>
      <c r="B785" s="11">
        <v>776</v>
      </c>
      <c r="C785" s="12"/>
      <c r="D785" s="12"/>
      <c r="E785" s="13"/>
      <c r="F785" s="14">
        <f t="shared" si="48"/>
        <v>0</v>
      </c>
      <c r="G785" s="14">
        <f t="shared" si="49"/>
        <v>0</v>
      </c>
      <c r="H785" s="15"/>
      <c r="I785" s="15"/>
      <c r="J785" s="2"/>
      <c r="K785" s="11">
        <v>776</v>
      </c>
      <c r="L785" s="12"/>
      <c r="M785" s="12"/>
      <c r="N785" s="13"/>
      <c r="O785" s="14">
        <f t="shared" si="50"/>
        <v>0</v>
      </c>
      <c r="P785" s="14">
        <f t="shared" si="51"/>
        <v>0</v>
      </c>
      <c r="Q785" s="15"/>
      <c r="R785" s="15"/>
      <c r="S785" s="2"/>
    </row>
    <row r="786" spans="1:19" x14ac:dyDescent="0.4">
      <c r="A786" s="2"/>
      <c r="B786" s="11">
        <v>777</v>
      </c>
      <c r="C786" s="12"/>
      <c r="D786" s="12"/>
      <c r="E786" s="13"/>
      <c r="F786" s="14">
        <f t="shared" si="48"/>
        <v>0</v>
      </c>
      <c r="G786" s="14">
        <f t="shared" si="49"/>
        <v>0</v>
      </c>
      <c r="H786" s="15"/>
      <c r="I786" s="15"/>
      <c r="J786" s="2"/>
      <c r="K786" s="11">
        <v>777</v>
      </c>
      <c r="L786" s="12"/>
      <c r="M786" s="12"/>
      <c r="N786" s="13"/>
      <c r="O786" s="14">
        <f t="shared" si="50"/>
        <v>0</v>
      </c>
      <c r="P786" s="14">
        <f t="shared" si="51"/>
        <v>0</v>
      </c>
      <c r="Q786" s="15"/>
      <c r="R786" s="15"/>
      <c r="S786" s="2"/>
    </row>
    <row r="787" spans="1:19" x14ac:dyDescent="0.4">
      <c r="A787" s="2"/>
      <c r="B787" s="11">
        <v>778</v>
      </c>
      <c r="C787" s="12"/>
      <c r="D787" s="12"/>
      <c r="E787" s="13"/>
      <c r="F787" s="14">
        <f t="shared" si="48"/>
        <v>0</v>
      </c>
      <c r="G787" s="14">
        <f t="shared" si="49"/>
        <v>0</v>
      </c>
      <c r="H787" s="15"/>
      <c r="I787" s="15"/>
      <c r="J787" s="2"/>
      <c r="K787" s="11">
        <v>778</v>
      </c>
      <c r="L787" s="12"/>
      <c r="M787" s="12"/>
      <c r="N787" s="13"/>
      <c r="O787" s="14">
        <f t="shared" si="50"/>
        <v>0</v>
      </c>
      <c r="P787" s="14">
        <f t="shared" si="51"/>
        <v>0</v>
      </c>
      <c r="Q787" s="15"/>
      <c r="R787" s="15"/>
      <c r="S787" s="2"/>
    </row>
    <row r="788" spans="1:19" x14ac:dyDescent="0.4">
      <c r="A788" s="2"/>
      <c r="B788" s="11">
        <v>779</v>
      </c>
      <c r="C788" s="12"/>
      <c r="D788" s="12"/>
      <c r="E788" s="13"/>
      <c r="F788" s="14">
        <f t="shared" si="48"/>
        <v>0</v>
      </c>
      <c r="G788" s="14">
        <f t="shared" si="49"/>
        <v>0</v>
      </c>
      <c r="H788" s="15"/>
      <c r="I788" s="15"/>
      <c r="J788" s="2"/>
      <c r="K788" s="11">
        <v>779</v>
      </c>
      <c r="L788" s="12"/>
      <c r="M788" s="12"/>
      <c r="N788" s="13"/>
      <c r="O788" s="14">
        <f t="shared" si="50"/>
        <v>0</v>
      </c>
      <c r="P788" s="14">
        <f t="shared" si="51"/>
        <v>0</v>
      </c>
      <c r="Q788" s="15"/>
      <c r="R788" s="15"/>
      <c r="S788" s="2"/>
    </row>
    <row r="789" spans="1:19" x14ac:dyDescent="0.4">
      <c r="A789" s="2"/>
      <c r="B789" s="11">
        <v>780</v>
      </c>
      <c r="C789" s="12"/>
      <c r="D789" s="12"/>
      <c r="E789" s="13"/>
      <c r="F789" s="14">
        <f t="shared" si="48"/>
        <v>0</v>
      </c>
      <c r="G789" s="14">
        <f t="shared" si="49"/>
        <v>0</v>
      </c>
      <c r="H789" s="15"/>
      <c r="I789" s="15"/>
      <c r="J789" s="2"/>
      <c r="K789" s="11">
        <v>780</v>
      </c>
      <c r="L789" s="12"/>
      <c r="M789" s="12"/>
      <c r="N789" s="13"/>
      <c r="O789" s="14">
        <f t="shared" si="50"/>
        <v>0</v>
      </c>
      <c r="P789" s="14">
        <f t="shared" si="51"/>
        <v>0</v>
      </c>
      <c r="Q789" s="15"/>
      <c r="R789" s="15"/>
      <c r="S789" s="2"/>
    </row>
    <row r="790" spans="1:19" x14ac:dyDescent="0.4">
      <c r="A790" s="2"/>
      <c r="B790" s="11">
        <v>781</v>
      </c>
      <c r="C790" s="12"/>
      <c r="D790" s="12"/>
      <c r="E790" s="13"/>
      <c r="F790" s="14">
        <f t="shared" si="48"/>
        <v>0</v>
      </c>
      <c r="G790" s="14">
        <f t="shared" si="49"/>
        <v>0</v>
      </c>
      <c r="H790" s="15"/>
      <c r="I790" s="15"/>
      <c r="J790" s="2"/>
      <c r="K790" s="11">
        <v>781</v>
      </c>
      <c r="L790" s="12"/>
      <c r="M790" s="12"/>
      <c r="N790" s="13"/>
      <c r="O790" s="14">
        <f t="shared" si="50"/>
        <v>0</v>
      </c>
      <c r="P790" s="14">
        <f t="shared" si="51"/>
        <v>0</v>
      </c>
      <c r="Q790" s="15"/>
      <c r="R790" s="15"/>
      <c r="S790" s="2"/>
    </row>
    <row r="791" spans="1:19" x14ac:dyDescent="0.4">
      <c r="A791" s="2"/>
      <c r="B791" s="11">
        <v>782</v>
      </c>
      <c r="C791" s="12"/>
      <c r="D791" s="12"/>
      <c r="E791" s="13"/>
      <c r="F791" s="14">
        <f t="shared" si="48"/>
        <v>0</v>
      </c>
      <c r="G791" s="14">
        <f t="shared" si="49"/>
        <v>0</v>
      </c>
      <c r="H791" s="15"/>
      <c r="I791" s="15"/>
      <c r="J791" s="2"/>
      <c r="K791" s="11">
        <v>782</v>
      </c>
      <c r="L791" s="12"/>
      <c r="M791" s="12"/>
      <c r="N791" s="13"/>
      <c r="O791" s="14">
        <f t="shared" si="50"/>
        <v>0</v>
      </c>
      <c r="P791" s="14">
        <f t="shared" si="51"/>
        <v>0</v>
      </c>
      <c r="Q791" s="15"/>
      <c r="R791" s="15"/>
      <c r="S791" s="2"/>
    </row>
    <row r="792" spans="1:19" x14ac:dyDescent="0.4">
      <c r="A792" s="2"/>
      <c r="B792" s="11">
        <v>783</v>
      </c>
      <c r="C792" s="12"/>
      <c r="D792" s="12"/>
      <c r="E792" s="13"/>
      <c r="F792" s="14">
        <f t="shared" si="48"/>
        <v>0</v>
      </c>
      <c r="G792" s="14">
        <f t="shared" si="49"/>
        <v>0</v>
      </c>
      <c r="H792" s="15"/>
      <c r="I792" s="15"/>
      <c r="J792" s="2"/>
      <c r="K792" s="11">
        <v>783</v>
      </c>
      <c r="L792" s="12"/>
      <c r="M792" s="12"/>
      <c r="N792" s="13"/>
      <c r="O792" s="14">
        <f t="shared" si="50"/>
        <v>0</v>
      </c>
      <c r="P792" s="14">
        <f t="shared" si="51"/>
        <v>0</v>
      </c>
      <c r="Q792" s="15"/>
      <c r="R792" s="15"/>
      <c r="S792" s="2"/>
    </row>
    <row r="793" spans="1:19" x14ac:dyDescent="0.4">
      <c r="A793" s="2"/>
      <c r="B793" s="11">
        <v>784</v>
      </c>
      <c r="C793" s="12"/>
      <c r="D793" s="12"/>
      <c r="E793" s="13"/>
      <c r="F793" s="14">
        <f t="shared" si="48"/>
        <v>0</v>
      </c>
      <c r="G793" s="14">
        <f t="shared" si="49"/>
        <v>0</v>
      </c>
      <c r="H793" s="15"/>
      <c r="I793" s="15"/>
      <c r="J793" s="2"/>
      <c r="K793" s="11">
        <v>784</v>
      </c>
      <c r="L793" s="12"/>
      <c r="M793" s="12"/>
      <c r="N793" s="13"/>
      <c r="O793" s="14">
        <f t="shared" si="50"/>
        <v>0</v>
      </c>
      <c r="P793" s="14">
        <f t="shared" si="51"/>
        <v>0</v>
      </c>
      <c r="Q793" s="15"/>
      <c r="R793" s="15"/>
      <c r="S793" s="2"/>
    </row>
    <row r="794" spans="1:19" x14ac:dyDescent="0.4">
      <c r="A794" s="2"/>
      <c r="B794" s="11">
        <v>785</v>
      </c>
      <c r="C794" s="12"/>
      <c r="D794" s="12"/>
      <c r="E794" s="13"/>
      <c r="F794" s="14">
        <f t="shared" si="48"/>
        <v>0</v>
      </c>
      <c r="G794" s="14">
        <f t="shared" si="49"/>
        <v>0</v>
      </c>
      <c r="H794" s="15"/>
      <c r="I794" s="15"/>
      <c r="J794" s="2"/>
      <c r="K794" s="11">
        <v>785</v>
      </c>
      <c r="L794" s="12"/>
      <c r="M794" s="12"/>
      <c r="N794" s="13"/>
      <c r="O794" s="14">
        <f t="shared" si="50"/>
        <v>0</v>
      </c>
      <c r="P794" s="14">
        <f t="shared" si="51"/>
        <v>0</v>
      </c>
      <c r="Q794" s="15"/>
      <c r="R794" s="15"/>
      <c r="S794" s="2"/>
    </row>
    <row r="795" spans="1:19" x14ac:dyDescent="0.4">
      <c r="A795" s="2"/>
      <c r="B795" s="11">
        <v>786</v>
      </c>
      <c r="C795" s="12"/>
      <c r="D795" s="12"/>
      <c r="E795" s="13"/>
      <c r="F795" s="14">
        <f t="shared" si="48"/>
        <v>0</v>
      </c>
      <c r="G795" s="14">
        <f t="shared" si="49"/>
        <v>0</v>
      </c>
      <c r="H795" s="15"/>
      <c r="I795" s="15"/>
      <c r="J795" s="2"/>
      <c r="K795" s="11">
        <v>786</v>
      </c>
      <c r="L795" s="12"/>
      <c r="M795" s="12"/>
      <c r="N795" s="13"/>
      <c r="O795" s="14">
        <f t="shared" si="50"/>
        <v>0</v>
      </c>
      <c r="P795" s="14">
        <f t="shared" si="51"/>
        <v>0</v>
      </c>
      <c r="Q795" s="15"/>
      <c r="R795" s="15"/>
      <c r="S795" s="2"/>
    </row>
    <row r="796" spans="1:19" x14ac:dyDescent="0.4">
      <c r="A796" s="2"/>
      <c r="B796" s="11">
        <v>787</v>
      </c>
      <c r="C796" s="12"/>
      <c r="D796" s="12"/>
      <c r="E796" s="13"/>
      <c r="F796" s="14">
        <f t="shared" si="48"/>
        <v>0</v>
      </c>
      <c r="G796" s="14">
        <f t="shared" si="49"/>
        <v>0</v>
      </c>
      <c r="H796" s="15"/>
      <c r="I796" s="15"/>
      <c r="J796" s="2"/>
      <c r="K796" s="11">
        <v>787</v>
      </c>
      <c r="L796" s="12"/>
      <c r="M796" s="12"/>
      <c r="N796" s="13"/>
      <c r="O796" s="14">
        <f t="shared" si="50"/>
        <v>0</v>
      </c>
      <c r="P796" s="14">
        <f t="shared" si="51"/>
        <v>0</v>
      </c>
      <c r="Q796" s="15"/>
      <c r="R796" s="15"/>
      <c r="S796" s="2"/>
    </row>
    <row r="797" spans="1:19" x14ac:dyDescent="0.4">
      <c r="A797" s="2"/>
      <c r="B797" s="11">
        <v>788</v>
      </c>
      <c r="C797" s="12"/>
      <c r="D797" s="12"/>
      <c r="E797" s="13"/>
      <c r="F797" s="14">
        <f t="shared" si="48"/>
        <v>0</v>
      </c>
      <c r="G797" s="14">
        <f t="shared" si="49"/>
        <v>0</v>
      </c>
      <c r="H797" s="15"/>
      <c r="I797" s="15"/>
      <c r="J797" s="2"/>
      <c r="K797" s="11">
        <v>788</v>
      </c>
      <c r="L797" s="12"/>
      <c r="M797" s="12"/>
      <c r="N797" s="13"/>
      <c r="O797" s="14">
        <f t="shared" si="50"/>
        <v>0</v>
      </c>
      <c r="P797" s="14">
        <f t="shared" si="51"/>
        <v>0</v>
      </c>
      <c r="Q797" s="15"/>
      <c r="R797" s="15"/>
      <c r="S797" s="2"/>
    </row>
    <row r="798" spans="1:19" x14ac:dyDescent="0.4">
      <c r="A798" s="2"/>
      <c r="B798" s="11">
        <v>789</v>
      </c>
      <c r="C798" s="12"/>
      <c r="D798" s="12"/>
      <c r="E798" s="13"/>
      <c r="F798" s="14">
        <f t="shared" si="48"/>
        <v>0</v>
      </c>
      <c r="G798" s="14">
        <f t="shared" si="49"/>
        <v>0</v>
      </c>
      <c r="H798" s="15"/>
      <c r="I798" s="15"/>
      <c r="J798" s="2"/>
      <c r="K798" s="11">
        <v>789</v>
      </c>
      <c r="L798" s="12"/>
      <c r="M798" s="12"/>
      <c r="N798" s="13"/>
      <c r="O798" s="14">
        <f t="shared" si="50"/>
        <v>0</v>
      </c>
      <c r="P798" s="14">
        <f t="shared" si="51"/>
        <v>0</v>
      </c>
      <c r="Q798" s="15"/>
      <c r="R798" s="15"/>
      <c r="S798" s="2"/>
    </row>
    <row r="799" spans="1:19" x14ac:dyDescent="0.4">
      <c r="A799" s="2"/>
      <c r="B799" s="11">
        <v>790</v>
      </c>
      <c r="C799" s="12"/>
      <c r="D799" s="12"/>
      <c r="E799" s="13"/>
      <c r="F799" s="14">
        <f t="shared" si="48"/>
        <v>0</v>
      </c>
      <c r="G799" s="14">
        <f t="shared" si="49"/>
        <v>0</v>
      </c>
      <c r="H799" s="15"/>
      <c r="I799" s="15"/>
      <c r="J799" s="2"/>
      <c r="K799" s="11">
        <v>790</v>
      </c>
      <c r="L799" s="12"/>
      <c r="M799" s="12"/>
      <c r="N799" s="13"/>
      <c r="O799" s="14">
        <f t="shared" si="50"/>
        <v>0</v>
      </c>
      <c r="P799" s="14">
        <f t="shared" si="51"/>
        <v>0</v>
      </c>
      <c r="Q799" s="15"/>
      <c r="R799" s="15"/>
      <c r="S799" s="2"/>
    </row>
    <row r="800" spans="1:19" x14ac:dyDescent="0.4">
      <c r="A800" s="2"/>
      <c r="B800" s="11">
        <v>791</v>
      </c>
      <c r="C800" s="12"/>
      <c r="D800" s="12"/>
      <c r="E800" s="13"/>
      <c r="F800" s="14">
        <f t="shared" si="48"/>
        <v>0</v>
      </c>
      <c r="G800" s="14">
        <f t="shared" si="49"/>
        <v>0</v>
      </c>
      <c r="H800" s="15"/>
      <c r="I800" s="15"/>
      <c r="J800" s="2"/>
      <c r="K800" s="11">
        <v>791</v>
      </c>
      <c r="L800" s="12"/>
      <c r="M800" s="12"/>
      <c r="N800" s="13"/>
      <c r="O800" s="14">
        <f t="shared" si="50"/>
        <v>0</v>
      </c>
      <c r="P800" s="14">
        <f t="shared" si="51"/>
        <v>0</v>
      </c>
      <c r="Q800" s="15"/>
      <c r="R800" s="15"/>
      <c r="S800" s="2"/>
    </row>
    <row r="801" spans="1:19" x14ac:dyDescent="0.4">
      <c r="A801" s="2"/>
      <c r="B801" s="11">
        <v>792</v>
      </c>
      <c r="C801" s="12"/>
      <c r="D801" s="12"/>
      <c r="E801" s="13"/>
      <c r="F801" s="14">
        <f t="shared" si="48"/>
        <v>0</v>
      </c>
      <c r="G801" s="14">
        <f t="shared" si="49"/>
        <v>0</v>
      </c>
      <c r="H801" s="15"/>
      <c r="I801" s="15"/>
      <c r="J801" s="2"/>
      <c r="K801" s="11">
        <v>792</v>
      </c>
      <c r="L801" s="12"/>
      <c r="M801" s="12"/>
      <c r="N801" s="13"/>
      <c r="O801" s="14">
        <f t="shared" si="50"/>
        <v>0</v>
      </c>
      <c r="P801" s="14">
        <f t="shared" si="51"/>
        <v>0</v>
      </c>
      <c r="Q801" s="15"/>
      <c r="R801" s="15"/>
      <c r="S801" s="2"/>
    </row>
    <row r="802" spans="1:19" x14ac:dyDescent="0.4">
      <c r="A802" s="2"/>
      <c r="B802" s="11">
        <v>793</v>
      </c>
      <c r="C802" s="12"/>
      <c r="D802" s="12"/>
      <c r="E802" s="13"/>
      <c r="F802" s="14">
        <f t="shared" si="48"/>
        <v>0</v>
      </c>
      <c r="G802" s="14">
        <f t="shared" si="49"/>
        <v>0</v>
      </c>
      <c r="H802" s="15"/>
      <c r="I802" s="15"/>
      <c r="J802" s="2"/>
      <c r="K802" s="11">
        <v>793</v>
      </c>
      <c r="L802" s="12"/>
      <c r="M802" s="12"/>
      <c r="N802" s="13"/>
      <c r="O802" s="14">
        <f t="shared" si="50"/>
        <v>0</v>
      </c>
      <c r="P802" s="14">
        <f t="shared" si="51"/>
        <v>0</v>
      </c>
      <c r="Q802" s="15"/>
      <c r="R802" s="15"/>
      <c r="S802" s="2"/>
    </row>
    <row r="803" spans="1:19" x14ac:dyDescent="0.4">
      <c r="A803" s="2"/>
      <c r="B803" s="11">
        <v>794</v>
      </c>
      <c r="C803" s="12"/>
      <c r="D803" s="12"/>
      <c r="E803" s="13"/>
      <c r="F803" s="14">
        <f t="shared" si="48"/>
        <v>0</v>
      </c>
      <c r="G803" s="14">
        <f t="shared" si="49"/>
        <v>0</v>
      </c>
      <c r="H803" s="15"/>
      <c r="I803" s="15"/>
      <c r="J803" s="2"/>
      <c r="K803" s="11">
        <v>794</v>
      </c>
      <c r="L803" s="12"/>
      <c r="M803" s="12"/>
      <c r="N803" s="13"/>
      <c r="O803" s="14">
        <f t="shared" si="50"/>
        <v>0</v>
      </c>
      <c r="P803" s="14">
        <f t="shared" si="51"/>
        <v>0</v>
      </c>
      <c r="Q803" s="15"/>
      <c r="R803" s="15"/>
      <c r="S803" s="2"/>
    </row>
    <row r="804" spans="1:19" x14ac:dyDescent="0.4">
      <c r="A804" s="2"/>
      <c r="B804" s="11">
        <v>795</v>
      </c>
      <c r="C804" s="12"/>
      <c r="D804" s="12"/>
      <c r="E804" s="13"/>
      <c r="F804" s="14">
        <f t="shared" si="48"/>
        <v>0</v>
      </c>
      <c r="G804" s="14">
        <f t="shared" si="49"/>
        <v>0</v>
      </c>
      <c r="H804" s="15"/>
      <c r="I804" s="15"/>
      <c r="J804" s="2"/>
      <c r="K804" s="11">
        <v>795</v>
      </c>
      <c r="L804" s="12"/>
      <c r="M804" s="12"/>
      <c r="N804" s="13"/>
      <c r="O804" s="14">
        <f t="shared" si="50"/>
        <v>0</v>
      </c>
      <c r="P804" s="14">
        <f t="shared" si="51"/>
        <v>0</v>
      </c>
      <c r="Q804" s="15"/>
      <c r="R804" s="15"/>
      <c r="S804" s="2"/>
    </row>
    <row r="805" spans="1:19" x14ac:dyDescent="0.4">
      <c r="A805" s="2"/>
      <c r="B805" s="11">
        <v>796</v>
      </c>
      <c r="C805" s="12"/>
      <c r="D805" s="12"/>
      <c r="E805" s="13"/>
      <c r="F805" s="14">
        <f t="shared" si="48"/>
        <v>0</v>
      </c>
      <c r="G805" s="14">
        <f t="shared" si="49"/>
        <v>0</v>
      </c>
      <c r="H805" s="15"/>
      <c r="I805" s="15"/>
      <c r="J805" s="2"/>
      <c r="K805" s="11">
        <v>796</v>
      </c>
      <c r="L805" s="12"/>
      <c r="M805" s="12"/>
      <c r="N805" s="13"/>
      <c r="O805" s="14">
        <f t="shared" si="50"/>
        <v>0</v>
      </c>
      <c r="P805" s="14">
        <f t="shared" si="51"/>
        <v>0</v>
      </c>
      <c r="Q805" s="15"/>
      <c r="R805" s="15"/>
      <c r="S805" s="2"/>
    </row>
    <row r="806" spans="1:19" x14ac:dyDescent="0.4">
      <c r="A806" s="2"/>
      <c r="B806" s="11">
        <v>797</v>
      </c>
      <c r="C806" s="12"/>
      <c r="D806" s="12"/>
      <c r="E806" s="13"/>
      <c r="F806" s="14">
        <f t="shared" si="48"/>
        <v>0</v>
      </c>
      <c r="G806" s="14">
        <f t="shared" si="49"/>
        <v>0</v>
      </c>
      <c r="H806" s="15"/>
      <c r="I806" s="15"/>
      <c r="J806" s="2"/>
      <c r="K806" s="11">
        <v>797</v>
      </c>
      <c r="L806" s="12"/>
      <c r="M806" s="12"/>
      <c r="N806" s="13"/>
      <c r="O806" s="14">
        <f t="shared" si="50"/>
        <v>0</v>
      </c>
      <c r="P806" s="14">
        <f t="shared" si="51"/>
        <v>0</v>
      </c>
      <c r="Q806" s="15"/>
      <c r="R806" s="15"/>
      <c r="S806" s="2"/>
    </row>
    <row r="807" spans="1:19" x14ac:dyDescent="0.4">
      <c r="A807" s="2"/>
      <c r="B807" s="11">
        <v>798</v>
      </c>
      <c r="C807" s="12"/>
      <c r="D807" s="12"/>
      <c r="E807" s="13"/>
      <c r="F807" s="14">
        <f t="shared" si="48"/>
        <v>0</v>
      </c>
      <c r="G807" s="14">
        <f t="shared" si="49"/>
        <v>0</v>
      </c>
      <c r="H807" s="15"/>
      <c r="I807" s="15"/>
      <c r="J807" s="2"/>
      <c r="K807" s="11">
        <v>798</v>
      </c>
      <c r="L807" s="12"/>
      <c r="M807" s="12"/>
      <c r="N807" s="13"/>
      <c r="O807" s="14">
        <f t="shared" si="50"/>
        <v>0</v>
      </c>
      <c r="P807" s="14">
        <f t="shared" si="51"/>
        <v>0</v>
      </c>
      <c r="Q807" s="15"/>
      <c r="R807" s="15"/>
      <c r="S807" s="2"/>
    </row>
    <row r="808" spans="1:19" x14ac:dyDescent="0.4">
      <c r="A808" s="2"/>
      <c r="B808" s="11">
        <v>799</v>
      </c>
      <c r="C808" s="12"/>
      <c r="D808" s="12"/>
      <c r="E808" s="13"/>
      <c r="F808" s="14">
        <f t="shared" si="48"/>
        <v>0</v>
      </c>
      <c r="G808" s="14">
        <f t="shared" si="49"/>
        <v>0</v>
      </c>
      <c r="H808" s="15"/>
      <c r="I808" s="15"/>
      <c r="J808" s="2"/>
      <c r="K808" s="11">
        <v>799</v>
      </c>
      <c r="L808" s="12"/>
      <c r="M808" s="12"/>
      <c r="N808" s="13"/>
      <c r="O808" s="14">
        <f t="shared" si="50"/>
        <v>0</v>
      </c>
      <c r="P808" s="14">
        <f t="shared" si="51"/>
        <v>0</v>
      </c>
      <c r="Q808" s="15"/>
      <c r="R808" s="15"/>
      <c r="S808" s="2"/>
    </row>
    <row r="809" spans="1:19" x14ac:dyDescent="0.4">
      <c r="A809" s="2"/>
      <c r="B809" s="11">
        <v>800</v>
      </c>
      <c r="C809" s="12"/>
      <c r="D809" s="12"/>
      <c r="E809" s="13"/>
      <c r="F809" s="14">
        <f t="shared" si="48"/>
        <v>0</v>
      </c>
      <c r="G809" s="14">
        <f t="shared" si="49"/>
        <v>0</v>
      </c>
      <c r="H809" s="15"/>
      <c r="I809" s="15"/>
      <c r="J809" s="2"/>
      <c r="K809" s="11">
        <v>800</v>
      </c>
      <c r="L809" s="12"/>
      <c r="M809" s="12"/>
      <c r="N809" s="13"/>
      <c r="O809" s="14">
        <f t="shared" si="50"/>
        <v>0</v>
      </c>
      <c r="P809" s="14">
        <f t="shared" si="51"/>
        <v>0</v>
      </c>
      <c r="Q809" s="15"/>
      <c r="R809" s="15"/>
      <c r="S809" s="2"/>
    </row>
    <row r="810" spans="1:19" x14ac:dyDescent="0.4">
      <c r="A810" s="2"/>
      <c r="B810" s="11">
        <v>801</v>
      </c>
      <c r="C810" s="12"/>
      <c r="D810" s="12"/>
      <c r="E810" s="13"/>
      <c r="F810" s="14">
        <f t="shared" si="48"/>
        <v>0</v>
      </c>
      <c r="G810" s="14">
        <f t="shared" si="49"/>
        <v>0</v>
      </c>
      <c r="H810" s="15"/>
      <c r="I810" s="15"/>
      <c r="J810" s="2"/>
      <c r="K810" s="11">
        <v>801</v>
      </c>
      <c r="L810" s="12"/>
      <c r="M810" s="12"/>
      <c r="N810" s="13"/>
      <c r="O810" s="14">
        <f t="shared" si="50"/>
        <v>0</v>
      </c>
      <c r="P810" s="14">
        <f t="shared" si="51"/>
        <v>0</v>
      </c>
      <c r="Q810" s="15"/>
      <c r="R810" s="15"/>
      <c r="S810" s="2"/>
    </row>
    <row r="811" spans="1:19" x14ac:dyDescent="0.4">
      <c r="A811" s="2"/>
      <c r="B811" s="11">
        <v>802</v>
      </c>
      <c r="C811" s="12"/>
      <c r="D811" s="12"/>
      <c r="E811" s="13"/>
      <c r="F811" s="14">
        <f t="shared" si="48"/>
        <v>0</v>
      </c>
      <c r="G811" s="14">
        <f t="shared" si="49"/>
        <v>0</v>
      </c>
      <c r="H811" s="15"/>
      <c r="I811" s="15"/>
      <c r="J811" s="2"/>
      <c r="K811" s="11">
        <v>802</v>
      </c>
      <c r="L811" s="12"/>
      <c r="M811" s="12"/>
      <c r="N811" s="13"/>
      <c r="O811" s="14">
        <f t="shared" si="50"/>
        <v>0</v>
      </c>
      <c r="P811" s="14">
        <f t="shared" si="51"/>
        <v>0</v>
      </c>
      <c r="Q811" s="15"/>
      <c r="R811" s="15"/>
      <c r="S811" s="2"/>
    </row>
    <row r="812" spans="1:19" x14ac:dyDescent="0.4">
      <c r="A812" s="2"/>
      <c r="B812" s="11">
        <v>803</v>
      </c>
      <c r="C812" s="12"/>
      <c r="D812" s="12"/>
      <c r="E812" s="13"/>
      <c r="F812" s="14">
        <f t="shared" si="48"/>
        <v>0</v>
      </c>
      <c r="G812" s="14">
        <f t="shared" si="49"/>
        <v>0</v>
      </c>
      <c r="H812" s="15"/>
      <c r="I812" s="15"/>
      <c r="J812" s="2"/>
      <c r="K812" s="11">
        <v>803</v>
      </c>
      <c r="L812" s="12"/>
      <c r="M812" s="12"/>
      <c r="N812" s="13"/>
      <c r="O812" s="14">
        <f t="shared" si="50"/>
        <v>0</v>
      </c>
      <c r="P812" s="14">
        <f t="shared" si="51"/>
        <v>0</v>
      </c>
      <c r="Q812" s="15"/>
      <c r="R812" s="15"/>
      <c r="S812" s="2"/>
    </row>
    <row r="813" spans="1:19" x14ac:dyDescent="0.4">
      <c r="A813" s="2"/>
      <c r="B813" s="11">
        <v>804</v>
      </c>
      <c r="C813" s="12"/>
      <c r="D813" s="12"/>
      <c r="E813" s="13"/>
      <c r="F813" s="14">
        <f t="shared" si="48"/>
        <v>0</v>
      </c>
      <c r="G813" s="14">
        <f t="shared" si="49"/>
        <v>0</v>
      </c>
      <c r="H813" s="15"/>
      <c r="I813" s="15"/>
      <c r="J813" s="2"/>
      <c r="K813" s="11">
        <v>804</v>
      </c>
      <c r="L813" s="12"/>
      <c r="M813" s="12"/>
      <c r="N813" s="13"/>
      <c r="O813" s="14">
        <f t="shared" si="50"/>
        <v>0</v>
      </c>
      <c r="P813" s="14">
        <f t="shared" si="51"/>
        <v>0</v>
      </c>
      <c r="Q813" s="15"/>
      <c r="R813" s="15"/>
      <c r="S813" s="2"/>
    </row>
    <row r="814" spans="1:19" x14ac:dyDescent="0.4">
      <c r="A814" s="2"/>
      <c r="B814" s="11">
        <v>805</v>
      </c>
      <c r="C814" s="12"/>
      <c r="D814" s="12"/>
      <c r="E814" s="13"/>
      <c r="F814" s="14">
        <f t="shared" si="48"/>
        <v>0</v>
      </c>
      <c r="G814" s="14">
        <f t="shared" si="49"/>
        <v>0</v>
      </c>
      <c r="H814" s="15"/>
      <c r="I814" s="15"/>
      <c r="J814" s="2"/>
      <c r="K814" s="11">
        <v>805</v>
      </c>
      <c r="L814" s="12"/>
      <c r="M814" s="12"/>
      <c r="N814" s="13"/>
      <c r="O814" s="14">
        <f t="shared" si="50"/>
        <v>0</v>
      </c>
      <c r="P814" s="14">
        <f t="shared" si="51"/>
        <v>0</v>
      </c>
      <c r="Q814" s="15"/>
      <c r="R814" s="15"/>
      <c r="S814" s="2"/>
    </row>
    <row r="815" spans="1:19" x14ac:dyDescent="0.4">
      <c r="A815" s="2"/>
      <c r="B815" s="11">
        <v>806</v>
      </c>
      <c r="C815" s="12"/>
      <c r="D815" s="12"/>
      <c r="E815" s="13"/>
      <c r="F815" s="14">
        <f t="shared" si="48"/>
        <v>0</v>
      </c>
      <c r="G815" s="14">
        <f t="shared" si="49"/>
        <v>0</v>
      </c>
      <c r="H815" s="15"/>
      <c r="I815" s="15"/>
      <c r="J815" s="2"/>
      <c r="K815" s="11">
        <v>806</v>
      </c>
      <c r="L815" s="12"/>
      <c r="M815" s="12"/>
      <c r="N815" s="13"/>
      <c r="O815" s="14">
        <f t="shared" si="50"/>
        <v>0</v>
      </c>
      <c r="P815" s="14">
        <f t="shared" si="51"/>
        <v>0</v>
      </c>
      <c r="Q815" s="15"/>
      <c r="R815" s="15"/>
      <c r="S815" s="2"/>
    </row>
    <row r="816" spans="1:19" x14ac:dyDescent="0.4">
      <c r="A816" s="2"/>
      <c r="B816" s="11">
        <v>807</v>
      </c>
      <c r="C816" s="12"/>
      <c r="D816" s="12"/>
      <c r="E816" s="13"/>
      <c r="F816" s="14">
        <f t="shared" si="48"/>
        <v>0</v>
      </c>
      <c r="G816" s="14">
        <f t="shared" si="49"/>
        <v>0</v>
      </c>
      <c r="H816" s="15"/>
      <c r="I816" s="15"/>
      <c r="J816" s="2"/>
      <c r="K816" s="11">
        <v>807</v>
      </c>
      <c r="L816" s="12"/>
      <c r="M816" s="12"/>
      <c r="N816" s="13"/>
      <c r="O816" s="14">
        <f t="shared" si="50"/>
        <v>0</v>
      </c>
      <c r="P816" s="14">
        <f t="shared" si="51"/>
        <v>0</v>
      </c>
      <c r="Q816" s="15"/>
      <c r="R816" s="15"/>
      <c r="S816" s="2"/>
    </row>
    <row r="817" spans="1:19" x14ac:dyDescent="0.4">
      <c r="A817" s="2"/>
      <c r="B817" s="11">
        <v>808</v>
      </c>
      <c r="C817" s="12"/>
      <c r="D817" s="12"/>
      <c r="E817" s="13"/>
      <c r="F817" s="14">
        <f t="shared" si="48"/>
        <v>0</v>
      </c>
      <c r="G817" s="14">
        <f t="shared" si="49"/>
        <v>0</v>
      </c>
      <c r="H817" s="15"/>
      <c r="I817" s="15"/>
      <c r="J817" s="2"/>
      <c r="K817" s="11">
        <v>808</v>
      </c>
      <c r="L817" s="12"/>
      <c r="M817" s="12"/>
      <c r="N817" s="13"/>
      <c r="O817" s="14">
        <f t="shared" si="50"/>
        <v>0</v>
      </c>
      <c r="P817" s="14">
        <f t="shared" si="51"/>
        <v>0</v>
      </c>
      <c r="Q817" s="15"/>
      <c r="R817" s="15"/>
      <c r="S817" s="2"/>
    </row>
    <row r="818" spans="1:19" x14ac:dyDescent="0.4">
      <c r="A818" s="2"/>
      <c r="B818" s="11">
        <v>809</v>
      </c>
      <c r="C818" s="12"/>
      <c r="D818" s="12"/>
      <c r="E818" s="13"/>
      <c r="F818" s="14">
        <f t="shared" si="48"/>
        <v>0</v>
      </c>
      <c r="G818" s="14">
        <f t="shared" si="49"/>
        <v>0</v>
      </c>
      <c r="H818" s="15"/>
      <c r="I818" s="15"/>
      <c r="J818" s="2"/>
      <c r="K818" s="11">
        <v>809</v>
      </c>
      <c r="L818" s="12"/>
      <c r="M818" s="12"/>
      <c r="N818" s="13"/>
      <c r="O818" s="14">
        <f t="shared" si="50"/>
        <v>0</v>
      </c>
      <c r="P818" s="14">
        <f t="shared" si="51"/>
        <v>0</v>
      </c>
      <c r="Q818" s="15"/>
      <c r="R818" s="15"/>
      <c r="S818" s="2"/>
    </row>
    <row r="819" spans="1:19" x14ac:dyDescent="0.4">
      <c r="A819" s="2"/>
      <c r="B819" s="11">
        <v>810</v>
      </c>
      <c r="C819" s="12"/>
      <c r="D819" s="12"/>
      <c r="E819" s="13"/>
      <c r="F819" s="14">
        <f t="shared" si="48"/>
        <v>0</v>
      </c>
      <c r="G819" s="14">
        <f t="shared" si="49"/>
        <v>0</v>
      </c>
      <c r="H819" s="15"/>
      <c r="I819" s="15"/>
      <c r="J819" s="2"/>
      <c r="K819" s="11">
        <v>810</v>
      </c>
      <c r="L819" s="12"/>
      <c r="M819" s="12"/>
      <c r="N819" s="13"/>
      <c r="O819" s="14">
        <f t="shared" si="50"/>
        <v>0</v>
      </c>
      <c r="P819" s="14">
        <f t="shared" si="51"/>
        <v>0</v>
      </c>
      <c r="Q819" s="15"/>
      <c r="R819" s="15"/>
      <c r="S819" s="2"/>
    </row>
    <row r="820" spans="1:19" x14ac:dyDescent="0.4">
      <c r="A820" s="2"/>
      <c r="B820" s="11">
        <v>811</v>
      </c>
      <c r="C820" s="12"/>
      <c r="D820" s="12"/>
      <c r="E820" s="13"/>
      <c r="F820" s="14">
        <f t="shared" si="48"/>
        <v>0</v>
      </c>
      <c r="G820" s="14">
        <f t="shared" si="49"/>
        <v>0</v>
      </c>
      <c r="H820" s="15"/>
      <c r="I820" s="15"/>
      <c r="J820" s="2"/>
      <c r="K820" s="11">
        <v>811</v>
      </c>
      <c r="L820" s="12"/>
      <c r="M820" s="12"/>
      <c r="N820" s="13"/>
      <c r="O820" s="14">
        <f t="shared" si="50"/>
        <v>0</v>
      </c>
      <c r="P820" s="14">
        <f t="shared" si="51"/>
        <v>0</v>
      </c>
      <c r="Q820" s="15"/>
      <c r="R820" s="15"/>
      <c r="S820" s="2"/>
    </row>
    <row r="821" spans="1:19" x14ac:dyDescent="0.4">
      <c r="A821" s="2"/>
      <c r="B821" s="11">
        <v>812</v>
      </c>
      <c r="C821" s="12"/>
      <c r="D821" s="12"/>
      <c r="E821" s="13"/>
      <c r="F821" s="14">
        <f t="shared" si="48"/>
        <v>0</v>
      </c>
      <c r="G821" s="14">
        <f t="shared" si="49"/>
        <v>0</v>
      </c>
      <c r="H821" s="15"/>
      <c r="I821" s="15"/>
      <c r="J821" s="2"/>
      <c r="K821" s="11">
        <v>812</v>
      </c>
      <c r="L821" s="12"/>
      <c r="M821" s="12"/>
      <c r="N821" s="13"/>
      <c r="O821" s="14">
        <f t="shared" si="50"/>
        <v>0</v>
      </c>
      <c r="P821" s="14">
        <f t="shared" si="51"/>
        <v>0</v>
      </c>
      <c r="Q821" s="15"/>
      <c r="R821" s="15"/>
      <c r="S821" s="2"/>
    </row>
    <row r="822" spans="1:19" x14ac:dyDescent="0.4">
      <c r="A822" s="2"/>
      <c r="B822" s="11">
        <v>813</v>
      </c>
      <c r="C822" s="12"/>
      <c r="D822" s="12"/>
      <c r="E822" s="13"/>
      <c r="F822" s="14">
        <f t="shared" si="48"/>
        <v>0</v>
      </c>
      <c r="G822" s="14">
        <f t="shared" si="49"/>
        <v>0</v>
      </c>
      <c r="H822" s="15"/>
      <c r="I822" s="15"/>
      <c r="J822" s="2"/>
      <c r="K822" s="11">
        <v>813</v>
      </c>
      <c r="L822" s="12"/>
      <c r="M822" s="12"/>
      <c r="N822" s="13"/>
      <c r="O822" s="14">
        <f t="shared" si="50"/>
        <v>0</v>
      </c>
      <c r="P822" s="14">
        <f t="shared" si="51"/>
        <v>0</v>
      </c>
      <c r="Q822" s="15"/>
      <c r="R822" s="15"/>
      <c r="S822" s="2"/>
    </row>
    <row r="823" spans="1:19" x14ac:dyDescent="0.4">
      <c r="A823" s="2"/>
      <c r="B823" s="11">
        <v>814</v>
      </c>
      <c r="C823" s="12"/>
      <c r="D823" s="12"/>
      <c r="E823" s="13"/>
      <c r="F823" s="14">
        <f t="shared" si="48"/>
        <v>0</v>
      </c>
      <c r="G823" s="14">
        <f t="shared" si="49"/>
        <v>0</v>
      </c>
      <c r="H823" s="15"/>
      <c r="I823" s="15"/>
      <c r="J823" s="2"/>
      <c r="K823" s="11">
        <v>814</v>
      </c>
      <c r="L823" s="12"/>
      <c r="M823" s="12"/>
      <c r="N823" s="13"/>
      <c r="O823" s="14">
        <f t="shared" si="50"/>
        <v>0</v>
      </c>
      <c r="P823" s="14">
        <f t="shared" si="51"/>
        <v>0</v>
      </c>
      <c r="Q823" s="15"/>
      <c r="R823" s="15"/>
      <c r="S823" s="2"/>
    </row>
    <row r="824" spans="1:19" x14ac:dyDescent="0.4">
      <c r="A824" s="2"/>
      <c r="B824" s="11">
        <v>815</v>
      </c>
      <c r="C824" s="12"/>
      <c r="D824" s="12"/>
      <c r="E824" s="13"/>
      <c r="F824" s="14">
        <f t="shared" si="48"/>
        <v>0</v>
      </c>
      <c r="G824" s="14">
        <f t="shared" si="49"/>
        <v>0</v>
      </c>
      <c r="H824" s="15"/>
      <c r="I824" s="15"/>
      <c r="J824" s="2"/>
      <c r="K824" s="11">
        <v>815</v>
      </c>
      <c r="L824" s="12"/>
      <c r="M824" s="12"/>
      <c r="N824" s="13"/>
      <c r="O824" s="14">
        <f t="shared" si="50"/>
        <v>0</v>
      </c>
      <c r="P824" s="14">
        <f t="shared" si="51"/>
        <v>0</v>
      </c>
      <c r="Q824" s="15"/>
      <c r="R824" s="15"/>
      <c r="S824" s="2"/>
    </row>
    <row r="825" spans="1:19" x14ac:dyDescent="0.4">
      <c r="A825" s="2"/>
      <c r="B825" s="11">
        <v>816</v>
      </c>
      <c r="C825" s="12"/>
      <c r="D825" s="12"/>
      <c r="E825" s="13"/>
      <c r="F825" s="14">
        <f t="shared" si="48"/>
        <v>0</v>
      </c>
      <c r="G825" s="14">
        <f t="shared" si="49"/>
        <v>0</v>
      </c>
      <c r="H825" s="15"/>
      <c r="I825" s="15"/>
      <c r="J825" s="2"/>
      <c r="K825" s="11">
        <v>816</v>
      </c>
      <c r="L825" s="12"/>
      <c r="M825" s="12"/>
      <c r="N825" s="13"/>
      <c r="O825" s="14">
        <f t="shared" si="50"/>
        <v>0</v>
      </c>
      <c r="P825" s="14">
        <f t="shared" si="51"/>
        <v>0</v>
      </c>
      <c r="Q825" s="15"/>
      <c r="R825" s="15"/>
      <c r="S825" s="2"/>
    </row>
    <row r="826" spans="1:19" x14ac:dyDescent="0.4">
      <c r="A826" s="2"/>
      <c r="B826" s="11">
        <v>817</v>
      </c>
      <c r="C826" s="12"/>
      <c r="D826" s="12"/>
      <c r="E826" s="13"/>
      <c r="F826" s="14">
        <f t="shared" si="48"/>
        <v>0</v>
      </c>
      <c r="G826" s="14">
        <f t="shared" si="49"/>
        <v>0</v>
      </c>
      <c r="H826" s="15"/>
      <c r="I826" s="15"/>
      <c r="J826" s="2"/>
      <c r="K826" s="11">
        <v>817</v>
      </c>
      <c r="L826" s="12"/>
      <c r="M826" s="12"/>
      <c r="N826" s="13"/>
      <c r="O826" s="14">
        <f t="shared" si="50"/>
        <v>0</v>
      </c>
      <c r="P826" s="14">
        <f t="shared" si="51"/>
        <v>0</v>
      </c>
      <c r="Q826" s="15"/>
      <c r="R826" s="15"/>
      <c r="S826" s="2"/>
    </row>
    <row r="827" spans="1:19" x14ac:dyDescent="0.4">
      <c r="A827" s="2"/>
      <c r="B827" s="11">
        <v>818</v>
      </c>
      <c r="C827" s="12"/>
      <c r="D827" s="12"/>
      <c r="E827" s="13"/>
      <c r="F827" s="14">
        <f t="shared" si="48"/>
        <v>0</v>
      </c>
      <c r="G827" s="14">
        <f t="shared" si="49"/>
        <v>0</v>
      </c>
      <c r="H827" s="15"/>
      <c r="I827" s="15"/>
      <c r="J827" s="2"/>
      <c r="K827" s="11">
        <v>818</v>
      </c>
      <c r="L827" s="12"/>
      <c r="M827" s="12"/>
      <c r="N827" s="13"/>
      <c r="O827" s="14">
        <f t="shared" si="50"/>
        <v>0</v>
      </c>
      <c r="P827" s="14">
        <f t="shared" si="51"/>
        <v>0</v>
      </c>
      <c r="Q827" s="15"/>
      <c r="R827" s="15"/>
      <c r="S827" s="2"/>
    </row>
    <row r="828" spans="1:19" x14ac:dyDescent="0.4">
      <c r="A828" s="2"/>
      <c r="B828" s="11">
        <v>819</v>
      </c>
      <c r="C828" s="12"/>
      <c r="D828" s="12"/>
      <c r="E828" s="13"/>
      <c r="F828" s="14">
        <f t="shared" si="48"/>
        <v>0</v>
      </c>
      <c r="G828" s="14">
        <f t="shared" si="49"/>
        <v>0</v>
      </c>
      <c r="H828" s="15"/>
      <c r="I828" s="15"/>
      <c r="J828" s="2"/>
      <c r="K828" s="11">
        <v>819</v>
      </c>
      <c r="L828" s="12"/>
      <c r="M828" s="12"/>
      <c r="N828" s="13"/>
      <c r="O828" s="14">
        <f t="shared" si="50"/>
        <v>0</v>
      </c>
      <c r="P828" s="14">
        <f t="shared" si="51"/>
        <v>0</v>
      </c>
      <c r="Q828" s="15"/>
      <c r="R828" s="15"/>
      <c r="S828" s="2"/>
    </row>
    <row r="829" spans="1:19" x14ac:dyDescent="0.4">
      <c r="A829" s="2"/>
      <c r="B829" s="11">
        <v>820</v>
      </c>
      <c r="C829" s="12"/>
      <c r="D829" s="12"/>
      <c r="E829" s="13"/>
      <c r="F829" s="14">
        <f t="shared" si="48"/>
        <v>0</v>
      </c>
      <c r="G829" s="14">
        <f t="shared" si="49"/>
        <v>0</v>
      </c>
      <c r="H829" s="15"/>
      <c r="I829" s="15"/>
      <c r="J829" s="2"/>
      <c r="K829" s="11">
        <v>820</v>
      </c>
      <c r="L829" s="12"/>
      <c r="M829" s="12"/>
      <c r="N829" s="13"/>
      <c r="O829" s="14">
        <f t="shared" si="50"/>
        <v>0</v>
      </c>
      <c r="P829" s="14">
        <f t="shared" si="51"/>
        <v>0</v>
      </c>
      <c r="Q829" s="15"/>
      <c r="R829" s="15"/>
      <c r="S829" s="2"/>
    </row>
    <row r="830" spans="1:19" x14ac:dyDescent="0.4">
      <c r="A830" s="2"/>
      <c r="B830" s="11">
        <v>821</v>
      </c>
      <c r="C830" s="12"/>
      <c r="D830" s="12"/>
      <c r="E830" s="13"/>
      <c r="F830" s="14">
        <f t="shared" si="48"/>
        <v>0</v>
      </c>
      <c r="G830" s="14">
        <f t="shared" si="49"/>
        <v>0</v>
      </c>
      <c r="H830" s="15"/>
      <c r="I830" s="15"/>
      <c r="J830" s="2"/>
      <c r="K830" s="11">
        <v>821</v>
      </c>
      <c r="L830" s="12"/>
      <c r="M830" s="12"/>
      <c r="N830" s="13"/>
      <c r="O830" s="14">
        <f t="shared" si="50"/>
        <v>0</v>
      </c>
      <c r="P830" s="14">
        <f t="shared" si="51"/>
        <v>0</v>
      </c>
      <c r="Q830" s="15"/>
      <c r="R830" s="15"/>
      <c r="S830" s="2"/>
    </row>
    <row r="831" spans="1:19" x14ac:dyDescent="0.4">
      <c r="A831" s="2"/>
      <c r="B831" s="11">
        <v>822</v>
      </c>
      <c r="C831" s="12"/>
      <c r="D831" s="12"/>
      <c r="E831" s="13"/>
      <c r="F831" s="14">
        <f t="shared" si="48"/>
        <v>0</v>
      </c>
      <c r="G831" s="14">
        <f t="shared" si="49"/>
        <v>0</v>
      </c>
      <c r="H831" s="15"/>
      <c r="I831" s="15"/>
      <c r="J831" s="2"/>
      <c r="K831" s="11">
        <v>822</v>
      </c>
      <c r="L831" s="12"/>
      <c r="M831" s="12"/>
      <c r="N831" s="13"/>
      <c r="O831" s="14">
        <f t="shared" si="50"/>
        <v>0</v>
      </c>
      <c r="P831" s="14">
        <f t="shared" si="51"/>
        <v>0</v>
      </c>
      <c r="Q831" s="15"/>
      <c r="R831" s="15"/>
      <c r="S831" s="2"/>
    </row>
    <row r="832" spans="1:19" x14ac:dyDescent="0.4">
      <c r="A832" s="2"/>
      <c r="B832" s="11">
        <v>823</v>
      </c>
      <c r="C832" s="12"/>
      <c r="D832" s="12"/>
      <c r="E832" s="13"/>
      <c r="F832" s="14">
        <f t="shared" si="48"/>
        <v>0</v>
      </c>
      <c r="G832" s="14">
        <f t="shared" si="49"/>
        <v>0</v>
      </c>
      <c r="H832" s="15"/>
      <c r="I832" s="15"/>
      <c r="J832" s="2"/>
      <c r="K832" s="11">
        <v>823</v>
      </c>
      <c r="L832" s="12"/>
      <c r="M832" s="12"/>
      <c r="N832" s="13"/>
      <c r="O832" s="14">
        <f t="shared" si="50"/>
        <v>0</v>
      </c>
      <c r="P832" s="14">
        <f t="shared" si="51"/>
        <v>0</v>
      </c>
      <c r="Q832" s="15"/>
      <c r="R832" s="15"/>
      <c r="S832" s="2"/>
    </row>
    <row r="833" spans="1:19" x14ac:dyDescent="0.4">
      <c r="A833" s="2"/>
      <c r="B833" s="11">
        <v>824</v>
      </c>
      <c r="C833" s="12"/>
      <c r="D833" s="12"/>
      <c r="E833" s="13"/>
      <c r="F833" s="14">
        <f t="shared" si="48"/>
        <v>0</v>
      </c>
      <c r="G833" s="14">
        <f t="shared" si="49"/>
        <v>0</v>
      </c>
      <c r="H833" s="15"/>
      <c r="I833" s="15"/>
      <c r="J833" s="2"/>
      <c r="K833" s="11">
        <v>824</v>
      </c>
      <c r="L833" s="12"/>
      <c r="M833" s="12"/>
      <c r="N833" s="13"/>
      <c r="O833" s="14">
        <f t="shared" si="50"/>
        <v>0</v>
      </c>
      <c r="P833" s="14">
        <f t="shared" si="51"/>
        <v>0</v>
      </c>
      <c r="Q833" s="15"/>
      <c r="R833" s="15"/>
      <c r="S833" s="2"/>
    </row>
    <row r="834" spans="1:19" x14ac:dyDescent="0.4">
      <c r="A834" s="2"/>
      <c r="B834" s="11">
        <v>825</v>
      </c>
      <c r="C834" s="12"/>
      <c r="D834" s="12"/>
      <c r="E834" s="13"/>
      <c r="F834" s="14">
        <f t="shared" si="48"/>
        <v>0</v>
      </c>
      <c r="G834" s="14">
        <f t="shared" si="49"/>
        <v>0</v>
      </c>
      <c r="H834" s="15"/>
      <c r="I834" s="15"/>
      <c r="J834" s="2"/>
      <c r="K834" s="11">
        <v>825</v>
      </c>
      <c r="L834" s="12"/>
      <c r="M834" s="12"/>
      <c r="N834" s="13"/>
      <c r="O834" s="14">
        <f t="shared" si="50"/>
        <v>0</v>
      </c>
      <c r="P834" s="14">
        <f t="shared" si="51"/>
        <v>0</v>
      </c>
      <c r="Q834" s="15"/>
      <c r="R834" s="15"/>
      <c r="S834" s="2"/>
    </row>
    <row r="835" spans="1:19" x14ac:dyDescent="0.4">
      <c r="A835" s="2"/>
      <c r="B835" s="11">
        <v>826</v>
      </c>
      <c r="C835" s="12"/>
      <c r="D835" s="12"/>
      <c r="E835" s="13"/>
      <c r="F835" s="14">
        <f t="shared" si="48"/>
        <v>0</v>
      </c>
      <c r="G835" s="14">
        <f t="shared" si="49"/>
        <v>0</v>
      </c>
      <c r="H835" s="15"/>
      <c r="I835" s="15"/>
      <c r="J835" s="2"/>
      <c r="K835" s="11">
        <v>826</v>
      </c>
      <c r="L835" s="12"/>
      <c r="M835" s="12"/>
      <c r="N835" s="13"/>
      <c r="O835" s="14">
        <f t="shared" si="50"/>
        <v>0</v>
      </c>
      <c r="P835" s="14">
        <f t="shared" si="51"/>
        <v>0</v>
      </c>
      <c r="Q835" s="15"/>
      <c r="R835" s="15"/>
      <c r="S835" s="2"/>
    </row>
    <row r="836" spans="1:19" x14ac:dyDescent="0.4">
      <c r="A836" s="2"/>
      <c r="B836" s="11">
        <v>827</v>
      </c>
      <c r="C836" s="12"/>
      <c r="D836" s="12"/>
      <c r="E836" s="13"/>
      <c r="F836" s="14">
        <f t="shared" si="48"/>
        <v>0</v>
      </c>
      <c r="G836" s="14">
        <f t="shared" si="49"/>
        <v>0</v>
      </c>
      <c r="H836" s="15"/>
      <c r="I836" s="15"/>
      <c r="J836" s="2"/>
      <c r="K836" s="11">
        <v>827</v>
      </c>
      <c r="L836" s="12"/>
      <c r="M836" s="12"/>
      <c r="N836" s="13"/>
      <c r="O836" s="14">
        <f t="shared" si="50"/>
        <v>0</v>
      </c>
      <c r="P836" s="14">
        <f t="shared" si="51"/>
        <v>0</v>
      </c>
      <c r="Q836" s="15"/>
      <c r="R836" s="15"/>
      <c r="S836" s="2"/>
    </row>
    <row r="837" spans="1:19" x14ac:dyDescent="0.4">
      <c r="A837" s="2"/>
      <c r="B837" s="11">
        <v>828</v>
      </c>
      <c r="C837" s="12"/>
      <c r="D837" s="12"/>
      <c r="E837" s="13"/>
      <c r="F837" s="14">
        <f t="shared" si="48"/>
        <v>0</v>
      </c>
      <c r="G837" s="14">
        <f t="shared" si="49"/>
        <v>0</v>
      </c>
      <c r="H837" s="15"/>
      <c r="I837" s="15"/>
      <c r="J837" s="2"/>
      <c r="K837" s="11">
        <v>828</v>
      </c>
      <c r="L837" s="12"/>
      <c r="M837" s="12"/>
      <c r="N837" s="13"/>
      <c r="O837" s="14">
        <f t="shared" si="50"/>
        <v>0</v>
      </c>
      <c r="P837" s="14">
        <f t="shared" si="51"/>
        <v>0</v>
      </c>
      <c r="Q837" s="15"/>
      <c r="R837" s="15"/>
      <c r="S837" s="2"/>
    </row>
    <row r="838" spans="1:19" x14ac:dyDescent="0.4">
      <c r="A838" s="2"/>
      <c r="B838" s="11">
        <v>829</v>
      </c>
      <c r="C838" s="12"/>
      <c r="D838" s="12"/>
      <c r="E838" s="13"/>
      <c r="F838" s="14">
        <f t="shared" si="48"/>
        <v>0</v>
      </c>
      <c r="G838" s="14">
        <f t="shared" si="49"/>
        <v>0</v>
      </c>
      <c r="H838" s="15"/>
      <c r="I838" s="15"/>
      <c r="J838" s="2"/>
      <c r="K838" s="11">
        <v>829</v>
      </c>
      <c r="L838" s="12"/>
      <c r="M838" s="12"/>
      <c r="N838" s="13"/>
      <c r="O838" s="14">
        <f t="shared" si="50"/>
        <v>0</v>
      </c>
      <c r="P838" s="14">
        <f t="shared" si="51"/>
        <v>0</v>
      </c>
      <c r="Q838" s="15"/>
      <c r="R838" s="15"/>
      <c r="S838" s="2"/>
    </row>
    <row r="839" spans="1:19" x14ac:dyDescent="0.4">
      <c r="A839" s="2"/>
      <c r="B839" s="11">
        <v>830</v>
      </c>
      <c r="C839" s="12"/>
      <c r="D839" s="12"/>
      <c r="E839" s="13"/>
      <c r="F839" s="14">
        <f t="shared" si="48"/>
        <v>0</v>
      </c>
      <c r="G839" s="14">
        <f t="shared" si="49"/>
        <v>0</v>
      </c>
      <c r="H839" s="15"/>
      <c r="I839" s="15"/>
      <c r="J839" s="2"/>
      <c r="K839" s="11">
        <v>830</v>
      </c>
      <c r="L839" s="12"/>
      <c r="M839" s="12"/>
      <c r="N839" s="13"/>
      <c r="O839" s="14">
        <f t="shared" si="50"/>
        <v>0</v>
      </c>
      <c r="P839" s="14">
        <f t="shared" si="51"/>
        <v>0</v>
      </c>
      <c r="Q839" s="15"/>
      <c r="R839" s="15"/>
      <c r="S839" s="2"/>
    </row>
    <row r="840" spans="1:19" x14ac:dyDescent="0.4">
      <c r="A840" s="2"/>
      <c r="B840" s="11">
        <v>831</v>
      </c>
      <c r="C840" s="12"/>
      <c r="D840" s="12"/>
      <c r="E840" s="13"/>
      <c r="F840" s="14">
        <f t="shared" si="48"/>
        <v>0</v>
      </c>
      <c r="G840" s="14">
        <f t="shared" si="49"/>
        <v>0</v>
      </c>
      <c r="H840" s="15"/>
      <c r="I840" s="15"/>
      <c r="J840" s="2"/>
      <c r="K840" s="11">
        <v>831</v>
      </c>
      <c r="L840" s="12"/>
      <c r="M840" s="12"/>
      <c r="N840" s="13"/>
      <c r="O840" s="14">
        <f t="shared" si="50"/>
        <v>0</v>
      </c>
      <c r="P840" s="14">
        <f t="shared" si="51"/>
        <v>0</v>
      </c>
      <c r="Q840" s="15"/>
      <c r="R840" s="15"/>
      <c r="S840" s="2"/>
    </row>
    <row r="841" spans="1:19" x14ac:dyDescent="0.4">
      <c r="A841" s="2"/>
      <c r="B841" s="11">
        <v>832</v>
      </c>
      <c r="C841" s="12"/>
      <c r="D841" s="12"/>
      <c r="E841" s="13"/>
      <c r="F841" s="14">
        <f t="shared" si="48"/>
        <v>0</v>
      </c>
      <c r="G841" s="14">
        <f t="shared" si="49"/>
        <v>0</v>
      </c>
      <c r="H841" s="15"/>
      <c r="I841" s="15"/>
      <c r="J841" s="2"/>
      <c r="K841" s="11">
        <v>832</v>
      </c>
      <c r="L841" s="12"/>
      <c r="M841" s="12"/>
      <c r="N841" s="13"/>
      <c r="O841" s="14">
        <f t="shared" si="50"/>
        <v>0</v>
      </c>
      <c r="P841" s="14">
        <f t="shared" si="51"/>
        <v>0</v>
      </c>
      <c r="Q841" s="15"/>
      <c r="R841" s="15"/>
      <c r="S841" s="2"/>
    </row>
    <row r="842" spans="1:19" x14ac:dyDescent="0.4">
      <c r="A842" s="2"/>
      <c r="B842" s="11">
        <v>833</v>
      </c>
      <c r="C842" s="12"/>
      <c r="D842" s="12"/>
      <c r="E842" s="13"/>
      <c r="F842" s="14">
        <f t="shared" si="48"/>
        <v>0</v>
      </c>
      <c r="G842" s="14">
        <f t="shared" si="49"/>
        <v>0</v>
      </c>
      <c r="H842" s="15"/>
      <c r="I842" s="15"/>
      <c r="J842" s="2"/>
      <c r="K842" s="11">
        <v>833</v>
      </c>
      <c r="L842" s="12"/>
      <c r="M842" s="12"/>
      <c r="N842" s="13"/>
      <c r="O842" s="14">
        <f t="shared" si="50"/>
        <v>0</v>
      </c>
      <c r="P842" s="14">
        <f t="shared" si="51"/>
        <v>0</v>
      </c>
      <c r="Q842" s="15"/>
      <c r="R842" s="15"/>
      <c r="S842" s="2"/>
    </row>
    <row r="843" spans="1:19" x14ac:dyDescent="0.4">
      <c r="A843" s="2"/>
      <c r="B843" s="11">
        <v>834</v>
      </c>
      <c r="C843" s="12"/>
      <c r="D843" s="12"/>
      <c r="E843" s="13"/>
      <c r="F843" s="14">
        <f t="shared" ref="F843:F906" si="52">E843/10</f>
        <v>0</v>
      </c>
      <c r="G843" s="14">
        <f t="shared" ref="G843:G906" si="53">E843+F843</f>
        <v>0</v>
      </c>
      <c r="H843" s="15"/>
      <c r="I843" s="15"/>
      <c r="J843" s="2"/>
      <c r="K843" s="11">
        <v>834</v>
      </c>
      <c r="L843" s="12"/>
      <c r="M843" s="12"/>
      <c r="N843" s="13"/>
      <c r="O843" s="14">
        <f t="shared" ref="O843:O906" si="54">N843/10</f>
        <v>0</v>
      </c>
      <c r="P843" s="14">
        <f t="shared" ref="P843:P906" si="55">N843+O843</f>
        <v>0</v>
      </c>
      <c r="Q843" s="15"/>
      <c r="R843" s="15"/>
      <c r="S843" s="2"/>
    </row>
    <row r="844" spans="1:19" x14ac:dyDescent="0.4">
      <c r="A844" s="2"/>
      <c r="B844" s="11">
        <v>835</v>
      </c>
      <c r="C844" s="12"/>
      <c r="D844" s="12"/>
      <c r="E844" s="13"/>
      <c r="F844" s="14">
        <f t="shared" si="52"/>
        <v>0</v>
      </c>
      <c r="G844" s="14">
        <f t="shared" si="53"/>
        <v>0</v>
      </c>
      <c r="H844" s="15"/>
      <c r="I844" s="15"/>
      <c r="J844" s="2"/>
      <c r="K844" s="11">
        <v>835</v>
      </c>
      <c r="L844" s="12"/>
      <c r="M844" s="12"/>
      <c r="N844" s="13"/>
      <c r="O844" s="14">
        <f t="shared" si="54"/>
        <v>0</v>
      </c>
      <c r="P844" s="14">
        <f t="shared" si="55"/>
        <v>0</v>
      </c>
      <c r="Q844" s="15"/>
      <c r="R844" s="15"/>
      <c r="S844" s="2"/>
    </row>
    <row r="845" spans="1:19" x14ac:dyDescent="0.4">
      <c r="A845" s="2"/>
      <c r="B845" s="11">
        <v>836</v>
      </c>
      <c r="C845" s="12"/>
      <c r="D845" s="12"/>
      <c r="E845" s="13"/>
      <c r="F845" s="14">
        <f t="shared" si="52"/>
        <v>0</v>
      </c>
      <c r="G845" s="14">
        <f t="shared" si="53"/>
        <v>0</v>
      </c>
      <c r="H845" s="15"/>
      <c r="I845" s="15"/>
      <c r="J845" s="2"/>
      <c r="K845" s="11">
        <v>836</v>
      </c>
      <c r="L845" s="12"/>
      <c r="M845" s="12"/>
      <c r="N845" s="13"/>
      <c r="O845" s="14">
        <f t="shared" si="54"/>
        <v>0</v>
      </c>
      <c r="P845" s="14">
        <f t="shared" si="55"/>
        <v>0</v>
      </c>
      <c r="Q845" s="15"/>
      <c r="R845" s="15"/>
      <c r="S845" s="2"/>
    </row>
    <row r="846" spans="1:19" x14ac:dyDescent="0.4">
      <c r="A846" s="2"/>
      <c r="B846" s="11">
        <v>837</v>
      </c>
      <c r="C846" s="12"/>
      <c r="D846" s="12"/>
      <c r="E846" s="13"/>
      <c r="F846" s="14">
        <f t="shared" si="52"/>
        <v>0</v>
      </c>
      <c r="G846" s="14">
        <f t="shared" si="53"/>
        <v>0</v>
      </c>
      <c r="H846" s="15"/>
      <c r="I846" s="15"/>
      <c r="J846" s="2"/>
      <c r="K846" s="11">
        <v>837</v>
      </c>
      <c r="L846" s="12"/>
      <c r="M846" s="12"/>
      <c r="N846" s="13"/>
      <c r="O846" s="14">
        <f t="shared" si="54"/>
        <v>0</v>
      </c>
      <c r="P846" s="14">
        <f t="shared" si="55"/>
        <v>0</v>
      </c>
      <c r="Q846" s="15"/>
      <c r="R846" s="15"/>
      <c r="S846" s="2"/>
    </row>
    <row r="847" spans="1:19" x14ac:dyDescent="0.4">
      <c r="A847" s="2"/>
      <c r="B847" s="11">
        <v>838</v>
      </c>
      <c r="C847" s="12"/>
      <c r="D847" s="12"/>
      <c r="E847" s="13"/>
      <c r="F847" s="14">
        <f t="shared" si="52"/>
        <v>0</v>
      </c>
      <c r="G847" s="14">
        <f t="shared" si="53"/>
        <v>0</v>
      </c>
      <c r="H847" s="15"/>
      <c r="I847" s="15"/>
      <c r="J847" s="2"/>
      <c r="K847" s="11">
        <v>838</v>
      </c>
      <c r="L847" s="12"/>
      <c r="M847" s="12"/>
      <c r="N847" s="13"/>
      <c r="O847" s="14">
        <f t="shared" si="54"/>
        <v>0</v>
      </c>
      <c r="P847" s="14">
        <f t="shared" si="55"/>
        <v>0</v>
      </c>
      <c r="Q847" s="15"/>
      <c r="R847" s="15"/>
      <c r="S847" s="2"/>
    </row>
    <row r="848" spans="1:19" x14ac:dyDescent="0.4">
      <c r="A848" s="2"/>
      <c r="B848" s="11">
        <v>839</v>
      </c>
      <c r="C848" s="12"/>
      <c r="D848" s="12"/>
      <c r="E848" s="13"/>
      <c r="F848" s="14">
        <f t="shared" si="52"/>
        <v>0</v>
      </c>
      <c r="G848" s="14">
        <f t="shared" si="53"/>
        <v>0</v>
      </c>
      <c r="H848" s="15"/>
      <c r="I848" s="15"/>
      <c r="J848" s="2"/>
      <c r="K848" s="11">
        <v>839</v>
      </c>
      <c r="L848" s="12"/>
      <c r="M848" s="12"/>
      <c r="N848" s="13"/>
      <c r="O848" s="14">
        <f t="shared" si="54"/>
        <v>0</v>
      </c>
      <c r="P848" s="14">
        <f t="shared" si="55"/>
        <v>0</v>
      </c>
      <c r="Q848" s="15"/>
      <c r="R848" s="15"/>
      <c r="S848" s="2"/>
    </row>
    <row r="849" spans="1:19" x14ac:dyDescent="0.4">
      <c r="A849" s="2"/>
      <c r="B849" s="11">
        <v>840</v>
      </c>
      <c r="C849" s="12"/>
      <c r="D849" s="12"/>
      <c r="E849" s="13"/>
      <c r="F849" s="14">
        <f t="shared" si="52"/>
        <v>0</v>
      </c>
      <c r="G849" s="14">
        <f t="shared" si="53"/>
        <v>0</v>
      </c>
      <c r="H849" s="15"/>
      <c r="I849" s="15"/>
      <c r="J849" s="2"/>
      <c r="K849" s="11">
        <v>840</v>
      </c>
      <c r="L849" s="12"/>
      <c r="M849" s="12"/>
      <c r="N849" s="13"/>
      <c r="O849" s="14">
        <f t="shared" si="54"/>
        <v>0</v>
      </c>
      <c r="P849" s="14">
        <f t="shared" si="55"/>
        <v>0</v>
      </c>
      <c r="Q849" s="15"/>
      <c r="R849" s="15"/>
      <c r="S849" s="2"/>
    </row>
    <row r="850" spans="1:19" x14ac:dyDescent="0.4">
      <c r="A850" s="2"/>
      <c r="B850" s="11">
        <v>841</v>
      </c>
      <c r="C850" s="12"/>
      <c r="D850" s="12"/>
      <c r="E850" s="13"/>
      <c r="F850" s="14">
        <f t="shared" si="52"/>
        <v>0</v>
      </c>
      <c r="G850" s="14">
        <f t="shared" si="53"/>
        <v>0</v>
      </c>
      <c r="H850" s="15"/>
      <c r="I850" s="15"/>
      <c r="J850" s="2"/>
      <c r="K850" s="11">
        <v>841</v>
      </c>
      <c r="L850" s="12"/>
      <c r="M850" s="12"/>
      <c r="N850" s="13"/>
      <c r="O850" s="14">
        <f t="shared" si="54"/>
        <v>0</v>
      </c>
      <c r="P850" s="14">
        <f t="shared" si="55"/>
        <v>0</v>
      </c>
      <c r="Q850" s="15"/>
      <c r="R850" s="15"/>
      <c r="S850" s="2"/>
    </row>
    <row r="851" spans="1:19" x14ac:dyDescent="0.4">
      <c r="A851" s="2"/>
      <c r="B851" s="11">
        <v>842</v>
      </c>
      <c r="C851" s="12"/>
      <c r="D851" s="12"/>
      <c r="E851" s="13"/>
      <c r="F851" s="14">
        <f t="shared" si="52"/>
        <v>0</v>
      </c>
      <c r="G851" s="14">
        <f t="shared" si="53"/>
        <v>0</v>
      </c>
      <c r="H851" s="15"/>
      <c r="I851" s="15"/>
      <c r="J851" s="2"/>
      <c r="K851" s="11">
        <v>842</v>
      </c>
      <c r="L851" s="12"/>
      <c r="M851" s="12"/>
      <c r="N851" s="13"/>
      <c r="O851" s="14">
        <f t="shared" si="54"/>
        <v>0</v>
      </c>
      <c r="P851" s="14">
        <f t="shared" si="55"/>
        <v>0</v>
      </c>
      <c r="Q851" s="15"/>
      <c r="R851" s="15"/>
      <c r="S851" s="2"/>
    </row>
    <row r="852" spans="1:19" x14ac:dyDescent="0.4">
      <c r="A852" s="2"/>
      <c r="B852" s="11">
        <v>843</v>
      </c>
      <c r="C852" s="12"/>
      <c r="D852" s="12"/>
      <c r="E852" s="13"/>
      <c r="F852" s="14">
        <f t="shared" si="52"/>
        <v>0</v>
      </c>
      <c r="G852" s="14">
        <f t="shared" si="53"/>
        <v>0</v>
      </c>
      <c r="H852" s="15"/>
      <c r="I852" s="15"/>
      <c r="J852" s="2"/>
      <c r="K852" s="11">
        <v>843</v>
      </c>
      <c r="L852" s="12"/>
      <c r="M852" s="12"/>
      <c r="N852" s="13"/>
      <c r="O852" s="14">
        <f t="shared" si="54"/>
        <v>0</v>
      </c>
      <c r="P852" s="14">
        <f t="shared" si="55"/>
        <v>0</v>
      </c>
      <c r="Q852" s="15"/>
      <c r="R852" s="15"/>
      <c r="S852" s="2"/>
    </row>
    <row r="853" spans="1:19" x14ac:dyDescent="0.4">
      <c r="A853" s="2"/>
      <c r="B853" s="11">
        <v>844</v>
      </c>
      <c r="C853" s="12"/>
      <c r="D853" s="12"/>
      <c r="E853" s="13"/>
      <c r="F853" s="14">
        <f t="shared" si="52"/>
        <v>0</v>
      </c>
      <c r="G853" s="14">
        <f t="shared" si="53"/>
        <v>0</v>
      </c>
      <c r="H853" s="15"/>
      <c r="I853" s="15"/>
      <c r="J853" s="2"/>
      <c r="K853" s="11">
        <v>844</v>
      </c>
      <c r="L853" s="12"/>
      <c r="M853" s="12"/>
      <c r="N853" s="13"/>
      <c r="O853" s="14">
        <f t="shared" si="54"/>
        <v>0</v>
      </c>
      <c r="P853" s="14">
        <f t="shared" si="55"/>
        <v>0</v>
      </c>
      <c r="Q853" s="15"/>
      <c r="R853" s="15"/>
      <c r="S853" s="2"/>
    </row>
    <row r="854" spans="1:19" x14ac:dyDescent="0.4">
      <c r="A854" s="2"/>
      <c r="B854" s="11">
        <v>845</v>
      </c>
      <c r="C854" s="12"/>
      <c r="D854" s="12"/>
      <c r="E854" s="13"/>
      <c r="F854" s="14">
        <f t="shared" si="52"/>
        <v>0</v>
      </c>
      <c r="G854" s="14">
        <f t="shared" si="53"/>
        <v>0</v>
      </c>
      <c r="H854" s="15"/>
      <c r="I854" s="15"/>
      <c r="J854" s="2"/>
      <c r="K854" s="11">
        <v>845</v>
      </c>
      <c r="L854" s="12"/>
      <c r="M854" s="12"/>
      <c r="N854" s="13"/>
      <c r="O854" s="14">
        <f t="shared" si="54"/>
        <v>0</v>
      </c>
      <c r="P854" s="14">
        <f t="shared" si="55"/>
        <v>0</v>
      </c>
      <c r="Q854" s="15"/>
      <c r="R854" s="15"/>
      <c r="S854" s="2"/>
    </row>
    <row r="855" spans="1:19" x14ac:dyDescent="0.4">
      <c r="A855" s="2"/>
      <c r="B855" s="11">
        <v>846</v>
      </c>
      <c r="C855" s="12"/>
      <c r="D855" s="12"/>
      <c r="E855" s="13"/>
      <c r="F855" s="14">
        <f t="shared" si="52"/>
        <v>0</v>
      </c>
      <c r="G855" s="14">
        <f t="shared" si="53"/>
        <v>0</v>
      </c>
      <c r="H855" s="15"/>
      <c r="I855" s="15"/>
      <c r="J855" s="2"/>
      <c r="K855" s="11">
        <v>846</v>
      </c>
      <c r="L855" s="12"/>
      <c r="M855" s="12"/>
      <c r="N855" s="13"/>
      <c r="O855" s="14">
        <f t="shared" si="54"/>
        <v>0</v>
      </c>
      <c r="P855" s="14">
        <f t="shared" si="55"/>
        <v>0</v>
      </c>
      <c r="Q855" s="15"/>
      <c r="R855" s="15"/>
      <c r="S855" s="2"/>
    </row>
    <row r="856" spans="1:19" x14ac:dyDescent="0.4">
      <c r="A856" s="2"/>
      <c r="B856" s="11">
        <v>847</v>
      </c>
      <c r="C856" s="12"/>
      <c r="D856" s="12"/>
      <c r="E856" s="13"/>
      <c r="F856" s="14">
        <f t="shared" si="52"/>
        <v>0</v>
      </c>
      <c r="G856" s="14">
        <f t="shared" si="53"/>
        <v>0</v>
      </c>
      <c r="H856" s="15"/>
      <c r="I856" s="15"/>
      <c r="J856" s="2"/>
      <c r="K856" s="11">
        <v>847</v>
      </c>
      <c r="L856" s="12"/>
      <c r="M856" s="12"/>
      <c r="N856" s="13"/>
      <c r="O856" s="14">
        <f t="shared" si="54"/>
        <v>0</v>
      </c>
      <c r="P856" s="14">
        <f t="shared" si="55"/>
        <v>0</v>
      </c>
      <c r="Q856" s="15"/>
      <c r="R856" s="15"/>
      <c r="S856" s="2"/>
    </row>
    <row r="857" spans="1:19" x14ac:dyDescent="0.4">
      <c r="A857" s="2"/>
      <c r="B857" s="11">
        <v>848</v>
      </c>
      <c r="C857" s="12"/>
      <c r="D857" s="12"/>
      <c r="E857" s="13"/>
      <c r="F857" s="14">
        <f t="shared" si="52"/>
        <v>0</v>
      </c>
      <c r="G857" s="14">
        <f t="shared" si="53"/>
        <v>0</v>
      </c>
      <c r="H857" s="15"/>
      <c r="I857" s="15"/>
      <c r="J857" s="2"/>
      <c r="K857" s="11">
        <v>848</v>
      </c>
      <c r="L857" s="12"/>
      <c r="M857" s="12"/>
      <c r="N857" s="13"/>
      <c r="O857" s="14">
        <f t="shared" si="54"/>
        <v>0</v>
      </c>
      <c r="P857" s="14">
        <f t="shared" si="55"/>
        <v>0</v>
      </c>
      <c r="Q857" s="15"/>
      <c r="R857" s="15"/>
      <c r="S857" s="2"/>
    </row>
    <row r="858" spans="1:19" x14ac:dyDescent="0.4">
      <c r="A858" s="2"/>
      <c r="B858" s="11">
        <v>849</v>
      </c>
      <c r="C858" s="12"/>
      <c r="D858" s="12"/>
      <c r="E858" s="13"/>
      <c r="F858" s="14">
        <f t="shared" si="52"/>
        <v>0</v>
      </c>
      <c r="G858" s="14">
        <f t="shared" si="53"/>
        <v>0</v>
      </c>
      <c r="H858" s="15"/>
      <c r="I858" s="15"/>
      <c r="J858" s="2"/>
      <c r="K858" s="11">
        <v>849</v>
      </c>
      <c r="L858" s="12"/>
      <c r="M858" s="12"/>
      <c r="N858" s="13"/>
      <c r="O858" s="14">
        <f t="shared" si="54"/>
        <v>0</v>
      </c>
      <c r="P858" s="14">
        <f t="shared" si="55"/>
        <v>0</v>
      </c>
      <c r="Q858" s="15"/>
      <c r="R858" s="15"/>
      <c r="S858" s="2"/>
    </row>
    <row r="859" spans="1:19" x14ac:dyDescent="0.4">
      <c r="A859" s="2"/>
      <c r="B859" s="11">
        <v>850</v>
      </c>
      <c r="C859" s="12"/>
      <c r="D859" s="12"/>
      <c r="E859" s="13"/>
      <c r="F859" s="14">
        <f t="shared" si="52"/>
        <v>0</v>
      </c>
      <c r="G859" s="14">
        <f t="shared" si="53"/>
        <v>0</v>
      </c>
      <c r="H859" s="15"/>
      <c r="I859" s="15"/>
      <c r="J859" s="2"/>
      <c r="K859" s="11">
        <v>850</v>
      </c>
      <c r="L859" s="12"/>
      <c r="M859" s="12"/>
      <c r="N859" s="13"/>
      <c r="O859" s="14">
        <f t="shared" si="54"/>
        <v>0</v>
      </c>
      <c r="P859" s="14">
        <f t="shared" si="55"/>
        <v>0</v>
      </c>
      <c r="Q859" s="15"/>
      <c r="R859" s="15"/>
      <c r="S859" s="2"/>
    </row>
    <row r="860" spans="1:19" x14ac:dyDescent="0.4">
      <c r="A860" s="2"/>
      <c r="B860" s="11">
        <v>851</v>
      </c>
      <c r="C860" s="12"/>
      <c r="D860" s="12"/>
      <c r="E860" s="13"/>
      <c r="F860" s="14">
        <f t="shared" si="52"/>
        <v>0</v>
      </c>
      <c r="G860" s="14">
        <f t="shared" si="53"/>
        <v>0</v>
      </c>
      <c r="H860" s="15"/>
      <c r="I860" s="15"/>
      <c r="J860" s="2"/>
      <c r="K860" s="11">
        <v>851</v>
      </c>
      <c r="L860" s="12"/>
      <c r="M860" s="12"/>
      <c r="N860" s="13"/>
      <c r="O860" s="14">
        <f t="shared" si="54"/>
        <v>0</v>
      </c>
      <c r="P860" s="14">
        <f t="shared" si="55"/>
        <v>0</v>
      </c>
      <c r="Q860" s="15"/>
      <c r="R860" s="15"/>
      <c r="S860" s="2"/>
    </row>
    <row r="861" spans="1:19" x14ac:dyDescent="0.4">
      <c r="A861" s="2"/>
      <c r="B861" s="11">
        <v>852</v>
      </c>
      <c r="C861" s="12"/>
      <c r="D861" s="12"/>
      <c r="E861" s="13"/>
      <c r="F861" s="14">
        <f t="shared" si="52"/>
        <v>0</v>
      </c>
      <c r="G861" s="14">
        <f t="shared" si="53"/>
        <v>0</v>
      </c>
      <c r="H861" s="15"/>
      <c r="I861" s="15"/>
      <c r="J861" s="2"/>
      <c r="K861" s="11">
        <v>852</v>
      </c>
      <c r="L861" s="12"/>
      <c r="M861" s="12"/>
      <c r="N861" s="13"/>
      <c r="O861" s="14">
        <f t="shared" si="54"/>
        <v>0</v>
      </c>
      <c r="P861" s="14">
        <f t="shared" si="55"/>
        <v>0</v>
      </c>
      <c r="Q861" s="15"/>
      <c r="R861" s="15"/>
      <c r="S861" s="2"/>
    </row>
    <row r="862" spans="1:19" x14ac:dyDescent="0.4">
      <c r="A862" s="2"/>
      <c r="B862" s="11">
        <v>853</v>
      </c>
      <c r="C862" s="12"/>
      <c r="D862" s="12"/>
      <c r="E862" s="13"/>
      <c r="F862" s="14">
        <f t="shared" si="52"/>
        <v>0</v>
      </c>
      <c r="G862" s="14">
        <f t="shared" si="53"/>
        <v>0</v>
      </c>
      <c r="H862" s="15"/>
      <c r="I862" s="15"/>
      <c r="J862" s="2"/>
      <c r="K862" s="11">
        <v>853</v>
      </c>
      <c r="L862" s="12"/>
      <c r="M862" s="12"/>
      <c r="N862" s="13"/>
      <c r="O862" s="14">
        <f t="shared" si="54"/>
        <v>0</v>
      </c>
      <c r="P862" s="14">
        <f t="shared" si="55"/>
        <v>0</v>
      </c>
      <c r="Q862" s="15"/>
      <c r="R862" s="15"/>
      <c r="S862" s="2"/>
    </row>
    <row r="863" spans="1:19" x14ac:dyDescent="0.4">
      <c r="A863" s="2"/>
      <c r="B863" s="11">
        <v>854</v>
      </c>
      <c r="C863" s="12"/>
      <c r="D863" s="12"/>
      <c r="E863" s="13"/>
      <c r="F863" s="14">
        <f t="shared" si="52"/>
        <v>0</v>
      </c>
      <c r="G863" s="14">
        <f t="shared" si="53"/>
        <v>0</v>
      </c>
      <c r="H863" s="15"/>
      <c r="I863" s="15"/>
      <c r="J863" s="2"/>
      <c r="K863" s="11">
        <v>854</v>
      </c>
      <c r="L863" s="12"/>
      <c r="M863" s="12"/>
      <c r="N863" s="13"/>
      <c r="O863" s="14">
        <f t="shared" si="54"/>
        <v>0</v>
      </c>
      <c r="P863" s="14">
        <f t="shared" si="55"/>
        <v>0</v>
      </c>
      <c r="Q863" s="15"/>
      <c r="R863" s="15"/>
      <c r="S863" s="2"/>
    </row>
    <row r="864" spans="1:19" x14ac:dyDescent="0.4">
      <c r="A864" s="2"/>
      <c r="B864" s="11">
        <v>855</v>
      </c>
      <c r="C864" s="12"/>
      <c r="D864" s="12"/>
      <c r="E864" s="13"/>
      <c r="F864" s="14">
        <f t="shared" si="52"/>
        <v>0</v>
      </c>
      <c r="G864" s="14">
        <f t="shared" si="53"/>
        <v>0</v>
      </c>
      <c r="H864" s="15"/>
      <c r="I864" s="15"/>
      <c r="J864" s="2"/>
      <c r="K864" s="11">
        <v>855</v>
      </c>
      <c r="L864" s="12"/>
      <c r="M864" s="12"/>
      <c r="N864" s="13"/>
      <c r="O864" s="14">
        <f t="shared" si="54"/>
        <v>0</v>
      </c>
      <c r="P864" s="14">
        <f t="shared" si="55"/>
        <v>0</v>
      </c>
      <c r="Q864" s="15"/>
      <c r="R864" s="15"/>
      <c r="S864" s="2"/>
    </row>
    <row r="865" spans="1:19" x14ac:dyDescent="0.4">
      <c r="A865" s="2"/>
      <c r="B865" s="11">
        <v>856</v>
      </c>
      <c r="C865" s="12"/>
      <c r="D865" s="12"/>
      <c r="E865" s="13"/>
      <c r="F865" s="14">
        <f t="shared" si="52"/>
        <v>0</v>
      </c>
      <c r="G865" s="14">
        <f t="shared" si="53"/>
        <v>0</v>
      </c>
      <c r="H865" s="15"/>
      <c r="I865" s="15"/>
      <c r="J865" s="2"/>
      <c r="K865" s="11">
        <v>856</v>
      </c>
      <c r="L865" s="12"/>
      <c r="M865" s="12"/>
      <c r="N865" s="13"/>
      <c r="O865" s="14">
        <f t="shared" si="54"/>
        <v>0</v>
      </c>
      <c r="P865" s="14">
        <f t="shared" si="55"/>
        <v>0</v>
      </c>
      <c r="Q865" s="15"/>
      <c r="R865" s="15"/>
      <c r="S865" s="2"/>
    </row>
    <row r="866" spans="1:19" x14ac:dyDescent="0.4">
      <c r="A866" s="2"/>
      <c r="B866" s="11">
        <v>857</v>
      </c>
      <c r="C866" s="12"/>
      <c r="D866" s="12"/>
      <c r="E866" s="13"/>
      <c r="F866" s="14">
        <f t="shared" si="52"/>
        <v>0</v>
      </c>
      <c r="G866" s="14">
        <f t="shared" si="53"/>
        <v>0</v>
      </c>
      <c r="H866" s="15"/>
      <c r="I866" s="15"/>
      <c r="J866" s="2"/>
      <c r="K866" s="11">
        <v>857</v>
      </c>
      <c r="L866" s="12"/>
      <c r="M866" s="12"/>
      <c r="N866" s="13"/>
      <c r="O866" s="14">
        <f t="shared" si="54"/>
        <v>0</v>
      </c>
      <c r="P866" s="14">
        <f t="shared" si="55"/>
        <v>0</v>
      </c>
      <c r="Q866" s="15"/>
      <c r="R866" s="15"/>
      <c r="S866" s="2"/>
    </row>
    <row r="867" spans="1:19" x14ac:dyDescent="0.4">
      <c r="A867" s="2"/>
      <c r="B867" s="11">
        <v>858</v>
      </c>
      <c r="C867" s="12"/>
      <c r="D867" s="12"/>
      <c r="E867" s="13"/>
      <c r="F867" s="14">
        <f t="shared" si="52"/>
        <v>0</v>
      </c>
      <c r="G867" s="14">
        <f t="shared" si="53"/>
        <v>0</v>
      </c>
      <c r="H867" s="15"/>
      <c r="I867" s="15"/>
      <c r="J867" s="2"/>
      <c r="K867" s="11">
        <v>858</v>
      </c>
      <c r="L867" s="12"/>
      <c r="M867" s="12"/>
      <c r="N867" s="13"/>
      <c r="O867" s="14">
        <f t="shared" si="54"/>
        <v>0</v>
      </c>
      <c r="P867" s="14">
        <f t="shared" si="55"/>
        <v>0</v>
      </c>
      <c r="Q867" s="15"/>
      <c r="R867" s="15"/>
      <c r="S867" s="2"/>
    </row>
    <row r="868" spans="1:19" x14ac:dyDescent="0.4">
      <c r="A868" s="2"/>
      <c r="B868" s="11">
        <v>859</v>
      </c>
      <c r="C868" s="12"/>
      <c r="D868" s="12"/>
      <c r="E868" s="13"/>
      <c r="F868" s="14">
        <f t="shared" si="52"/>
        <v>0</v>
      </c>
      <c r="G868" s="14">
        <f t="shared" si="53"/>
        <v>0</v>
      </c>
      <c r="H868" s="15"/>
      <c r="I868" s="15"/>
      <c r="J868" s="2"/>
      <c r="K868" s="11">
        <v>859</v>
      </c>
      <c r="L868" s="12"/>
      <c r="M868" s="12"/>
      <c r="N868" s="13"/>
      <c r="O868" s="14">
        <f t="shared" si="54"/>
        <v>0</v>
      </c>
      <c r="P868" s="14">
        <f t="shared" si="55"/>
        <v>0</v>
      </c>
      <c r="Q868" s="15"/>
      <c r="R868" s="15"/>
      <c r="S868" s="2"/>
    </row>
    <row r="869" spans="1:19" x14ac:dyDescent="0.4">
      <c r="A869" s="2"/>
      <c r="B869" s="11">
        <v>860</v>
      </c>
      <c r="C869" s="12"/>
      <c r="D869" s="12"/>
      <c r="E869" s="13"/>
      <c r="F869" s="14">
        <f t="shared" si="52"/>
        <v>0</v>
      </c>
      <c r="G869" s="14">
        <f t="shared" si="53"/>
        <v>0</v>
      </c>
      <c r="H869" s="15"/>
      <c r="I869" s="15"/>
      <c r="J869" s="2"/>
      <c r="K869" s="11">
        <v>860</v>
      </c>
      <c r="L869" s="12"/>
      <c r="M869" s="12"/>
      <c r="N869" s="13"/>
      <c r="O869" s="14">
        <f t="shared" si="54"/>
        <v>0</v>
      </c>
      <c r="P869" s="14">
        <f t="shared" si="55"/>
        <v>0</v>
      </c>
      <c r="Q869" s="15"/>
      <c r="R869" s="15"/>
      <c r="S869" s="2"/>
    </row>
    <row r="870" spans="1:19" x14ac:dyDescent="0.4">
      <c r="A870" s="2"/>
      <c r="B870" s="11">
        <v>861</v>
      </c>
      <c r="C870" s="12"/>
      <c r="D870" s="12"/>
      <c r="E870" s="13"/>
      <c r="F870" s="14">
        <f t="shared" si="52"/>
        <v>0</v>
      </c>
      <c r="G870" s="14">
        <f t="shared" si="53"/>
        <v>0</v>
      </c>
      <c r="H870" s="15"/>
      <c r="I870" s="15"/>
      <c r="J870" s="2"/>
      <c r="K870" s="11">
        <v>861</v>
      </c>
      <c r="L870" s="12"/>
      <c r="M870" s="12"/>
      <c r="N870" s="13"/>
      <c r="O870" s="14">
        <f t="shared" si="54"/>
        <v>0</v>
      </c>
      <c r="P870" s="14">
        <f t="shared" si="55"/>
        <v>0</v>
      </c>
      <c r="Q870" s="15"/>
      <c r="R870" s="15"/>
      <c r="S870" s="2"/>
    </row>
    <row r="871" spans="1:19" x14ac:dyDescent="0.4">
      <c r="A871" s="2"/>
      <c r="B871" s="11">
        <v>862</v>
      </c>
      <c r="C871" s="12"/>
      <c r="D871" s="12"/>
      <c r="E871" s="13"/>
      <c r="F871" s="14">
        <f t="shared" si="52"/>
        <v>0</v>
      </c>
      <c r="G871" s="14">
        <f t="shared" si="53"/>
        <v>0</v>
      </c>
      <c r="H871" s="15"/>
      <c r="I871" s="15"/>
      <c r="J871" s="2"/>
      <c r="K871" s="11">
        <v>862</v>
      </c>
      <c r="L871" s="12"/>
      <c r="M871" s="12"/>
      <c r="N871" s="13"/>
      <c r="O871" s="14">
        <f t="shared" si="54"/>
        <v>0</v>
      </c>
      <c r="P871" s="14">
        <f t="shared" si="55"/>
        <v>0</v>
      </c>
      <c r="Q871" s="15"/>
      <c r="R871" s="15"/>
      <c r="S871" s="2"/>
    </row>
    <row r="872" spans="1:19" x14ac:dyDescent="0.4">
      <c r="A872" s="2"/>
      <c r="B872" s="11">
        <v>863</v>
      </c>
      <c r="C872" s="12"/>
      <c r="D872" s="12"/>
      <c r="E872" s="13"/>
      <c r="F872" s="14">
        <f t="shared" si="52"/>
        <v>0</v>
      </c>
      <c r="G872" s="14">
        <f t="shared" si="53"/>
        <v>0</v>
      </c>
      <c r="H872" s="15"/>
      <c r="I872" s="15"/>
      <c r="J872" s="2"/>
      <c r="K872" s="11">
        <v>863</v>
      </c>
      <c r="L872" s="12"/>
      <c r="M872" s="12"/>
      <c r="N872" s="13"/>
      <c r="O872" s="14">
        <f t="shared" si="54"/>
        <v>0</v>
      </c>
      <c r="P872" s="14">
        <f t="shared" si="55"/>
        <v>0</v>
      </c>
      <c r="Q872" s="15"/>
      <c r="R872" s="15"/>
      <c r="S872" s="2"/>
    </row>
    <row r="873" spans="1:19" x14ac:dyDescent="0.4">
      <c r="A873" s="2"/>
      <c r="B873" s="11">
        <v>864</v>
      </c>
      <c r="C873" s="12"/>
      <c r="D873" s="12"/>
      <c r="E873" s="13"/>
      <c r="F873" s="14">
        <f t="shared" si="52"/>
        <v>0</v>
      </c>
      <c r="G873" s="14">
        <f t="shared" si="53"/>
        <v>0</v>
      </c>
      <c r="H873" s="15"/>
      <c r="I873" s="15"/>
      <c r="J873" s="2"/>
      <c r="K873" s="11">
        <v>864</v>
      </c>
      <c r="L873" s="12"/>
      <c r="M873" s="12"/>
      <c r="N873" s="13"/>
      <c r="O873" s="14">
        <f t="shared" si="54"/>
        <v>0</v>
      </c>
      <c r="P873" s="14">
        <f t="shared" si="55"/>
        <v>0</v>
      </c>
      <c r="Q873" s="15"/>
      <c r="R873" s="15"/>
      <c r="S873" s="2"/>
    </row>
    <row r="874" spans="1:19" x14ac:dyDescent="0.4">
      <c r="A874" s="2"/>
      <c r="B874" s="11">
        <v>865</v>
      </c>
      <c r="C874" s="12"/>
      <c r="D874" s="12"/>
      <c r="E874" s="13"/>
      <c r="F874" s="14">
        <f t="shared" si="52"/>
        <v>0</v>
      </c>
      <c r="G874" s="14">
        <f t="shared" si="53"/>
        <v>0</v>
      </c>
      <c r="H874" s="15"/>
      <c r="I874" s="15"/>
      <c r="J874" s="2"/>
      <c r="K874" s="11">
        <v>865</v>
      </c>
      <c r="L874" s="12"/>
      <c r="M874" s="12"/>
      <c r="N874" s="13"/>
      <c r="O874" s="14">
        <f t="shared" si="54"/>
        <v>0</v>
      </c>
      <c r="P874" s="14">
        <f t="shared" si="55"/>
        <v>0</v>
      </c>
      <c r="Q874" s="15"/>
      <c r="R874" s="15"/>
      <c r="S874" s="2"/>
    </row>
    <row r="875" spans="1:19" x14ac:dyDescent="0.4">
      <c r="A875" s="2"/>
      <c r="B875" s="11">
        <v>866</v>
      </c>
      <c r="C875" s="12"/>
      <c r="D875" s="12"/>
      <c r="E875" s="13"/>
      <c r="F875" s="14">
        <f t="shared" si="52"/>
        <v>0</v>
      </c>
      <c r="G875" s="14">
        <f t="shared" si="53"/>
        <v>0</v>
      </c>
      <c r="H875" s="15"/>
      <c r="I875" s="15"/>
      <c r="J875" s="2"/>
      <c r="K875" s="11">
        <v>866</v>
      </c>
      <c r="L875" s="12"/>
      <c r="M875" s="12"/>
      <c r="N875" s="13"/>
      <c r="O875" s="14">
        <f t="shared" si="54"/>
        <v>0</v>
      </c>
      <c r="P875" s="14">
        <f t="shared" si="55"/>
        <v>0</v>
      </c>
      <c r="Q875" s="15"/>
      <c r="R875" s="15"/>
      <c r="S875" s="2"/>
    </row>
    <row r="876" spans="1:19" x14ac:dyDescent="0.4">
      <c r="A876" s="2"/>
      <c r="B876" s="11">
        <v>867</v>
      </c>
      <c r="C876" s="12"/>
      <c r="D876" s="12"/>
      <c r="E876" s="13"/>
      <c r="F876" s="14">
        <f t="shared" si="52"/>
        <v>0</v>
      </c>
      <c r="G876" s="14">
        <f t="shared" si="53"/>
        <v>0</v>
      </c>
      <c r="H876" s="15"/>
      <c r="I876" s="15"/>
      <c r="J876" s="2"/>
      <c r="K876" s="11">
        <v>867</v>
      </c>
      <c r="L876" s="12"/>
      <c r="M876" s="12"/>
      <c r="N876" s="13"/>
      <c r="O876" s="14">
        <f t="shared" si="54"/>
        <v>0</v>
      </c>
      <c r="P876" s="14">
        <f t="shared" si="55"/>
        <v>0</v>
      </c>
      <c r="Q876" s="15"/>
      <c r="R876" s="15"/>
      <c r="S876" s="2"/>
    </row>
    <row r="877" spans="1:19" x14ac:dyDescent="0.4">
      <c r="A877" s="2"/>
      <c r="B877" s="11">
        <v>868</v>
      </c>
      <c r="C877" s="12"/>
      <c r="D877" s="12"/>
      <c r="E877" s="13"/>
      <c r="F877" s="14">
        <f t="shared" si="52"/>
        <v>0</v>
      </c>
      <c r="G877" s="14">
        <f t="shared" si="53"/>
        <v>0</v>
      </c>
      <c r="H877" s="15"/>
      <c r="I877" s="15"/>
      <c r="J877" s="2"/>
      <c r="K877" s="11">
        <v>868</v>
      </c>
      <c r="L877" s="12"/>
      <c r="M877" s="12"/>
      <c r="N877" s="13"/>
      <c r="O877" s="14">
        <f t="shared" si="54"/>
        <v>0</v>
      </c>
      <c r="P877" s="14">
        <f t="shared" si="55"/>
        <v>0</v>
      </c>
      <c r="Q877" s="15"/>
      <c r="R877" s="15"/>
      <c r="S877" s="2"/>
    </row>
    <row r="878" spans="1:19" x14ac:dyDescent="0.4">
      <c r="A878" s="2"/>
      <c r="B878" s="11">
        <v>869</v>
      </c>
      <c r="C878" s="12"/>
      <c r="D878" s="12"/>
      <c r="E878" s="13"/>
      <c r="F878" s="14">
        <f t="shared" si="52"/>
        <v>0</v>
      </c>
      <c r="G878" s="14">
        <f t="shared" si="53"/>
        <v>0</v>
      </c>
      <c r="H878" s="15"/>
      <c r="I878" s="15"/>
      <c r="J878" s="2"/>
      <c r="K878" s="11">
        <v>869</v>
      </c>
      <c r="L878" s="12"/>
      <c r="M878" s="12"/>
      <c r="N878" s="13"/>
      <c r="O878" s="14">
        <f t="shared" si="54"/>
        <v>0</v>
      </c>
      <c r="P878" s="14">
        <f t="shared" si="55"/>
        <v>0</v>
      </c>
      <c r="Q878" s="15"/>
      <c r="R878" s="15"/>
      <c r="S878" s="2"/>
    </row>
    <row r="879" spans="1:19" x14ac:dyDescent="0.4">
      <c r="A879" s="2"/>
      <c r="B879" s="11">
        <v>870</v>
      </c>
      <c r="C879" s="12"/>
      <c r="D879" s="12"/>
      <c r="E879" s="13"/>
      <c r="F879" s="14">
        <f t="shared" si="52"/>
        <v>0</v>
      </c>
      <c r="G879" s="14">
        <f t="shared" si="53"/>
        <v>0</v>
      </c>
      <c r="H879" s="15"/>
      <c r="I879" s="15"/>
      <c r="J879" s="2"/>
      <c r="K879" s="11">
        <v>870</v>
      </c>
      <c r="L879" s="12"/>
      <c r="M879" s="12"/>
      <c r="N879" s="13"/>
      <c r="O879" s="14">
        <f t="shared" si="54"/>
        <v>0</v>
      </c>
      <c r="P879" s="14">
        <f t="shared" si="55"/>
        <v>0</v>
      </c>
      <c r="Q879" s="15"/>
      <c r="R879" s="15"/>
      <c r="S879" s="2"/>
    </row>
    <row r="880" spans="1:19" x14ac:dyDescent="0.4">
      <c r="A880" s="2"/>
      <c r="B880" s="11">
        <v>871</v>
      </c>
      <c r="C880" s="12"/>
      <c r="D880" s="12"/>
      <c r="E880" s="13"/>
      <c r="F880" s="14">
        <f t="shared" si="52"/>
        <v>0</v>
      </c>
      <c r="G880" s="14">
        <f t="shared" si="53"/>
        <v>0</v>
      </c>
      <c r="H880" s="15"/>
      <c r="I880" s="15"/>
      <c r="J880" s="2"/>
      <c r="K880" s="11">
        <v>871</v>
      </c>
      <c r="L880" s="12"/>
      <c r="M880" s="12"/>
      <c r="N880" s="13"/>
      <c r="O880" s="14">
        <f t="shared" si="54"/>
        <v>0</v>
      </c>
      <c r="P880" s="14">
        <f t="shared" si="55"/>
        <v>0</v>
      </c>
      <c r="Q880" s="15"/>
      <c r="R880" s="15"/>
      <c r="S880" s="2"/>
    </row>
    <row r="881" spans="1:19" x14ac:dyDescent="0.4">
      <c r="A881" s="2"/>
      <c r="B881" s="11">
        <v>872</v>
      </c>
      <c r="C881" s="12"/>
      <c r="D881" s="12"/>
      <c r="E881" s="13"/>
      <c r="F881" s="14">
        <f t="shared" si="52"/>
        <v>0</v>
      </c>
      <c r="G881" s="14">
        <f t="shared" si="53"/>
        <v>0</v>
      </c>
      <c r="H881" s="15"/>
      <c r="I881" s="15"/>
      <c r="J881" s="2"/>
      <c r="K881" s="11">
        <v>872</v>
      </c>
      <c r="L881" s="12"/>
      <c r="M881" s="12"/>
      <c r="N881" s="13"/>
      <c r="O881" s="14">
        <f t="shared" si="54"/>
        <v>0</v>
      </c>
      <c r="P881" s="14">
        <f t="shared" si="55"/>
        <v>0</v>
      </c>
      <c r="Q881" s="15"/>
      <c r="R881" s="15"/>
      <c r="S881" s="2"/>
    </row>
    <row r="882" spans="1:19" x14ac:dyDescent="0.4">
      <c r="A882" s="2"/>
      <c r="B882" s="11">
        <v>873</v>
      </c>
      <c r="C882" s="12"/>
      <c r="D882" s="12"/>
      <c r="E882" s="13"/>
      <c r="F882" s="14">
        <f t="shared" si="52"/>
        <v>0</v>
      </c>
      <c r="G882" s="14">
        <f t="shared" si="53"/>
        <v>0</v>
      </c>
      <c r="H882" s="15"/>
      <c r="I882" s="15"/>
      <c r="J882" s="2"/>
      <c r="K882" s="11">
        <v>873</v>
      </c>
      <c r="L882" s="12"/>
      <c r="M882" s="12"/>
      <c r="N882" s="13"/>
      <c r="O882" s="14">
        <f t="shared" si="54"/>
        <v>0</v>
      </c>
      <c r="P882" s="14">
        <f t="shared" si="55"/>
        <v>0</v>
      </c>
      <c r="Q882" s="15"/>
      <c r="R882" s="15"/>
      <c r="S882" s="2"/>
    </row>
    <row r="883" spans="1:19" x14ac:dyDescent="0.4">
      <c r="A883" s="2"/>
      <c r="B883" s="11">
        <v>874</v>
      </c>
      <c r="C883" s="12"/>
      <c r="D883" s="12"/>
      <c r="E883" s="13"/>
      <c r="F883" s="14">
        <f t="shared" si="52"/>
        <v>0</v>
      </c>
      <c r="G883" s="14">
        <f t="shared" si="53"/>
        <v>0</v>
      </c>
      <c r="H883" s="15"/>
      <c r="I883" s="15"/>
      <c r="J883" s="2"/>
      <c r="K883" s="11">
        <v>874</v>
      </c>
      <c r="L883" s="12"/>
      <c r="M883" s="12"/>
      <c r="N883" s="13"/>
      <c r="O883" s="14">
        <f t="shared" si="54"/>
        <v>0</v>
      </c>
      <c r="P883" s="14">
        <f t="shared" si="55"/>
        <v>0</v>
      </c>
      <c r="Q883" s="15"/>
      <c r="R883" s="15"/>
      <c r="S883" s="2"/>
    </row>
    <row r="884" spans="1:19" x14ac:dyDescent="0.4">
      <c r="A884" s="2"/>
      <c r="B884" s="11">
        <v>875</v>
      </c>
      <c r="C884" s="12"/>
      <c r="D884" s="12"/>
      <c r="E884" s="13"/>
      <c r="F884" s="14">
        <f t="shared" si="52"/>
        <v>0</v>
      </c>
      <c r="G884" s="14">
        <f t="shared" si="53"/>
        <v>0</v>
      </c>
      <c r="H884" s="15"/>
      <c r="I884" s="15"/>
      <c r="J884" s="2"/>
      <c r="K884" s="11">
        <v>875</v>
      </c>
      <c r="L884" s="12"/>
      <c r="M884" s="12"/>
      <c r="N884" s="13"/>
      <c r="O884" s="14">
        <f t="shared" si="54"/>
        <v>0</v>
      </c>
      <c r="P884" s="14">
        <f t="shared" si="55"/>
        <v>0</v>
      </c>
      <c r="Q884" s="15"/>
      <c r="R884" s="15"/>
      <c r="S884" s="2"/>
    </row>
    <row r="885" spans="1:19" x14ac:dyDescent="0.4">
      <c r="A885" s="2"/>
      <c r="B885" s="11">
        <v>876</v>
      </c>
      <c r="C885" s="12"/>
      <c r="D885" s="12"/>
      <c r="E885" s="13"/>
      <c r="F885" s="14">
        <f t="shared" si="52"/>
        <v>0</v>
      </c>
      <c r="G885" s="14">
        <f t="shared" si="53"/>
        <v>0</v>
      </c>
      <c r="H885" s="15"/>
      <c r="I885" s="15"/>
      <c r="J885" s="2"/>
      <c r="K885" s="11">
        <v>876</v>
      </c>
      <c r="L885" s="12"/>
      <c r="M885" s="12"/>
      <c r="N885" s="13"/>
      <c r="O885" s="14">
        <f t="shared" si="54"/>
        <v>0</v>
      </c>
      <c r="P885" s="14">
        <f t="shared" si="55"/>
        <v>0</v>
      </c>
      <c r="Q885" s="15"/>
      <c r="R885" s="15"/>
      <c r="S885" s="2"/>
    </row>
    <row r="886" spans="1:19" x14ac:dyDescent="0.4">
      <c r="A886" s="2"/>
      <c r="B886" s="11">
        <v>877</v>
      </c>
      <c r="C886" s="12"/>
      <c r="D886" s="12"/>
      <c r="E886" s="13"/>
      <c r="F886" s="14">
        <f t="shared" si="52"/>
        <v>0</v>
      </c>
      <c r="G886" s="14">
        <f t="shared" si="53"/>
        <v>0</v>
      </c>
      <c r="H886" s="15"/>
      <c r="I886" s="15"/>
      <c r="J886" s="2"/>
      <c r="K886" s="11">
        <v>877</v>
      </c>
      <c r="L886" s="12"/>
      <c r="M886" s="12"/>
      <c r="N886" s="13"/>
      <c r="O886" s="14">
        <f t="shared" si="54"/>
        <v>0</v>
      </c>
      <c r="P886" s="14">
        <f t="shared" si="55"/>
        <v>0</v>
      </c>
      <c r="Q886" s="15"/>
      <c r="R886" s="15"/>
      <c r="S886" s="2"/>
    </row>
    <row r="887" spans="1:19" x14ac:dyDescent="0.4">
      <c r="A887" s="2"/>
      <c r="B887" s="11">
        <v>878</v>
      </c>
      <c r="C887" s="12"/>
      <c r="D887" s="12"/>
      <c r="E887" s="13"/>
      <c r="F887" s="14">
        <f t="shared" si="52"/>
        <v>0</v>
      </c>
      <c r="G887" s="14">
        <f t="shared" si="53"/>
        <v>0</v>
      </c>
      <c r="H887" s="15"/>
      <c r="I887" s="15"/>
      <c r="J887" s="2"/>
      <c r="K887" s="11">
        <v>878</v>
      </c>
      <c r="L887" s="12"/>
      <c r="M887" s="12"/>
      <c r="N887" s="13"/>
      <c r="O887" s="14">
        <f t="shared" si="54"/>
        <v>0</v>
      </c>
      <c r="P887" s="14">
        <f t="shared" si="55"/>
        <v>0</v>
      </c>
      <c r="Q887" s="15"/>
      <c r="R887" s="15"/>
      <c r="S887" s="2"/>
    </row>
    <row r="888" spans="1:19" x14ac:dyDescent="0.4">
      <c r="A888" s="2"/>
      <c r="B888" s="11">
        <v>879</v>
      </c>
      <c r="C888" s="12"/>
      <c r="D888" s="12"/>
      <c r="E888" s="13"/>
      <c r="F888" s="14">
        <f t="shared" si="52"/>
        <v>0</v>
      </c>
      <c r="G888" s="14">
        <f t="shared" si="53"/>
        <v>0</v>
      </c>
      <c r="H888" s="15"/>
      <c r="I888" s="15"/>
      <c r="J888" s="2"/>
      <c r="K888" s="11">
        <v>879</v>
      </c>
      <c r="L888" s="12"/>
      <c r="M888" s="12"/>
      <c r="N888" s="13"/>
      <c r="O888" s="14">
        <f t="shared" si="54"/>
        <v>0</v>
      </c>
      <c r="P888" s="14">
        <f t="shared" si="55"/>
        <v>0</v>
      </c>
      <c r="Q888" s="15"/>
      <c r="R888" s="15"/>
      <c r="S888" s="2"/>
    </row>
    <row r="889" spans="1:19" x14ac:dyDescent="0.4">
      <c r="A889" s="2"/>
      <c r="B889" s="11">
        <v>880</v>
      </c>
      <c r="C889" s="12"/>
      <c r="D889" s="12"/>
      <c r="E889" s="13"/>
      <c r="F889" s="14">
        <f t="shared" si="52"/>
        <v>0</v>
      </c>
      <c r="G889" s="14">
        <f t="shared" si="53"/>
        <v>0</v>
      </c>
      <c r="H889" s="15"/>
      <c r="I889" s="15"/>
      <c r="J889" s="2"/>
      <c r="K889" s="11">
        <v>880</v>
      </c>
      <c r="L889" s="12"/>
      <c r="M889" s="12"/>
      <c r="N889" s="13"/>
      <c r="O889" s="14">
        <f t="shared" si="54"/>
        <v>0</v>
      </c>
      <c r="P889" s="14">
        <f t="shared" si="55"/>
        <v>0</v>
      </c>
      <c r="Q889" s="15"/>
      <c r="R889" s="15"/>
      <c r="S889" s="2"/>
    </row>
    <row r="890" spans="1:19" x14ac:dyDescent="0.4">
      <c r="A890" s="2"/>
      <c r="B890" s="11">
        <v>881</v>
      </c>
      <c r="C890" s="12"/>
      <c r="D890" s="12"/>
      <c r="E890" s="13"/>
      <c r="F890" s="14">
        <f t="shared" si="52"/>
        <v>0</v>
      </c>
      <c r="G890" s="14">
        <f t="shared" si="53"/>
        <v>0</v>
      </c>
      <c r="H890" s="15"/>
      <c r="I890" s="15"/>
      <c r="J890" s="2"/>
      <c r="K890" s="11">
        <v>881</v>
      </c>
      <c r="L890" s="12"/>
      <c r="M890" s="12"/>
      <c r="N890" s="13"/>
      <c r="O890" s="14">
        <f t="shared" si="54"/>
        <v>0</v>
      </c>
      <c r="P890" s="14">
        <f t="shared" si="55"/>
        <v>0</v>
      </c>
      <c r="Q890" s="15"/>
      <c r="R890" s="15"/>
      <c r="S890" s="2"/>
    </row>
    <row r="891" spans="1:19" x14ac:dyDescent="0.4">
      <c r="A891" s="2"/>
      <c r="B891" s="11">
        <v>882</v>
      </c>
      <c r="C891" s="12"/>
      <c r="D891" s="12"/>
      <c r="E891" s="13"/>
      <c r="F891" s="14">
        <f t="shared" si="52"/>
        <v>0</v>
      </c>
      <c r="G891" s="14">
        <f t="shared" si="53"/>
        <v>0</v>
      </c>
      <c r="H891" s="15"/>
      <c r="I891" s="15"/>
      <c r="J891" s="2"/>
      <c r="K891" s="11">
        <v>882</v>
      </c>
      <c r="L891" s="12"/>
      <c r="M891" s="12"/>
      <c r="N891" s="13"/>
      <c r="O891" s="14">
        <f t="shared" si="54"/>
        <v>0</v>
      </c>
      <c r="P891" s="14">
        <f t="shared" si="55"/>
        <v>0</v>
      </c>
      <c r="Q891" s="15"/>
      <c r="R891" s="15"/>
      <c r="S891" s="2"/>
    </row>
    <row r="892" spans="1:19" x14ac:dyDescent="0.4">
      <c r="A892" s="2"/>
      <c r="B892" s="11">
        <v>883</v>
      </c>
      <c r="C892" s="12"/>
      <c r="D892" s="12"/>
      <c r="E892" s="13"/>
      <c r="F892" s="14">
        <f t="shared" si="52"/>
        <v>0</v>
      </c>
      <c r="G892" s="14">
        <f t="shared" si="53"/>
        <v>0</v>
      </c>
      <c r="H892" s="15"/>
      <c r="I892" s="15"/>
      <c r="J892" s="2"/>
      <c r="K892" s="11">
        <v>883</v>
      </c>
      <c r="L892" s="12"/>
      <c r="M892" s="12"/>
      <c r="N892" s="13"/>
      <c r="O892" s="14">
        <f t="shared" si="54"/>
        <v>0</v>
      </c>
      <c r="P892" s="14">
        <f t="shared" si="55"/>
        <v>0</v>
      </c>
      <c r="Q892" s="15"/>
      <c r="R892" s="15"/>
      <c r="S892" s="2"/>
    </row>
    <row r="893" spans="1:19" x14ac:dyDescent="0.4">
      <c r="A893" s="2"/>
      <c r="B893" s="11">
        <v>884</v>
      </c>
      <c r="C893" s="12"/>
      <c r="D893" s="12"/>
      <c r="E893" s="13"/>
      <c r="F893" s="14">
        <f t="shared" si="52"/>
        <v>0</v>
      </c>
      <c r="G893" s="14">
        <f t="shared" si="53"/>
        <v>0</v>
      </c>
      <c r="H893" s="15"/>
      <c r="I893" s="15"/>
      <c r="J893" s="2"/>
      <c r="K893" s="11">
        <v>884</v>
      </c>
      <c r="L893" s="12"/>
      <c r="M893" s="12"/>
      <c r="N893" s="13"/>
      <c r="O893" s="14">
        <f t="shared" si="54"/>
        <v>0</v>
      </c>
      <c r="P893" s="14">
        <f t="shared" si="55"/>
        <v>0</v>
      </c>
      <c r="Q893" s="15"/>
      <c r="R893" s="15"/>
      <c r="S893" s="2"/>
    </row>
    <row r="894" spans="1:19" x14ac:dyDescent="0.4">
      <c r="A894" s="2"/>
      <c r="B894" s="11">
        <v>885</v>
      </c>
      <c r="C894" s="12"/>
      <c r="D894" s="12"/>
      <c r="E894" s="13"/>
      <c r="F894" s="14">
        <f t="shared" si="52"/>
        <v>0</v>
      </c>
      <c r="G894" s="14">
        <f t="shared" si="53"/>
        <v>0</v>
      </c>
      <c r="H894" s="15"/>
      <c r="I894" s="15"/>
      <c r="J894" s="2"/>
      <c r="K894" s="11">
        <v>885</v>
      </c>
      <c r="L894" s="12"/>
      <c r="M894" s="12"/>
      <c r="N894" s="13"/>
      <c r="O894" s="14">
        <f t="shared" si="54"/>
        <v>0</v>
      </c>
      <c r="P894" s="14">
        <f t="shared" si="55"/>
        <v>0</v>
      </c>
      <c r="Q894" s="15"/>
      <c r="R894" s="15"/>
      <c r="S894" s="2"/>
    </row>
    <row r="895" spans="1:19" x14ac:dyDescent="0.4">
      <c r="A895" s="2"/>
      <c r="B895" s="11">
        <v>886</v>
      </c>
      <c r="C895" s="12"/>
      <c r="D895" s="12"/>
      <c r="E895" s="13"/>
      <c r="F895" s="14">
        <f t="shared" si="52"/>
        <v>0</v>
      </c>
      <c r="G895" s="14">
        <f t="shared" si="53"/>
        <v>0</v>
      </c>
      <c r="H895" s="15"/>
      <c r="I895" s="15"/>
      <c r="J895" s="2"/>
      <c r="K895" s="11">
        <v>886</v>
      </c>
      <c r="L895" s="12"/>
      <c r="M895" s="12"/>
      <c r="N895" s="13"/>
      <c r="O895" s="14">
        <f t="shared" si="54"/>
        <v>0</v>
      </c>
      <c r="P895" s="14">
        <f t="shared" si="55"/>
        <v>0</v>
      </c>
      <c r="Q895" s="15"/>
      <c r="R895" s="15"/>
      <c r="S895" s="2"/>
    </row>
    <row r="896" spans="1:19" x14ac:dyDescent="0.4">
      <c r="A896" s="2"/>
      <c r="B896" s="11">
        <v>887</v>
      </c>
      <c r="C896" s="12"/>
      <c r="D896" s="12"/>
      <c r="E896" s="13"/>
      <c r="F896" s="14">
        <f t="shared" si="52"/>
        <v>0</v>
      </c>
      <c r="G896" s="14">
        <f t="shared" si="53"/>
        <v>0</v>
      </c>
      <c r="H896" s="15"/>
      <c r="I896" s="15"/>
      <c r="J896" s="2"/>
      <c r="K896" s="11">
        <v>887</v>
      </c>
      <c r="L896" s="12"/>
      <c r="M896" s="12"/>
      <c r="N896" s="13"/>
      <c r="O896" s="14">
        <f t="shared" si="54"/>
        <v>0</v>
      </c>
      <c r="P896" s="14">
        <f t="shared" si="55"/>
        <v>0</v>
      </c>
      <c r="Q896" s="15"/>
      <c r="R896" s="15"/>
      <c r="S896" s="2"/>
    </row>
    <row r="897" spans="1:19" x14ac:dyDescent="0.4">
      <c r="A897" s="2"/>
      <c r="B897" s="11">
        <v>888</v>
      </c>
      <c r="C897" s="12"/>
      <c r="D897" s="12"/>
      <c r="E897" s="13"/>
      <c r="F897" s="14">
        <f t="shared" si="52"/>
        <v>0</v>
      </c>
      <c r="G897" s="14">
        <f t="shared" si="53"/>
        <v>0</v>
      </c>
      <c r="H897" s="15"/>
      <c r="I897" s="15"/>
      <c r="J897" s="2"/>
      <c r="K897" s="11">
        <v>888</v>
      </c>
      <c r="L897" s="12"/>
      <c r="M897" s="12"/>
      <c r="N897" s="13"/>
      <c r="O897" s="14">
        <f t="shared" si="54"/>
        <v>0</v>
      </c>
      <c r="P897" s="14">
        <f t="shared" si="55"/>
        <v>0</v>
      </c>
      <c r="Q897" s="15"/>
      <c r="R897" s="15"/>
      <c r="S897" s="2"/>
    </row>
    <row r="898" spans="1:19" x14ac:dyDescent="0.4">
      <c r="A898" s="2"/>
      <c r="B898" s="11">
        <v>889</v>
      </c>
      <c r="C898" s="12"/>
      <c r="D898" s="12"/>
      <c r="E898" s="13"/>
      <c r="F898" s="14">
        <f t="shared" si="52"/>
        <v>0</v>
      </c>
      <c r="G898" s="14">
        <f t="shared" si="53"/>
        <v>0</v>
      </c>
      <c r="H898" s="15"/>
      <c r="I898" s="15"/>
      <c r="J898" s="2"/>
      <c r="K898" s="11">
        <v>889</v>
      </c>
      <c r="L898" s="12"/>
      <c r="M898" s="12"/>
      <c r="N898" s="13"/>
      <c r="O898" s="14">
        <f t="shared" si="54"/>
        <v>0</v>
      </c>
      <c r="P898" s="14">
        <f t="shared" si="55"/>
        <v>0</v>
      </c>
      <c r="Q898" s="15"/>
      <c r="R898" s="15"/>
      <c r="S898" s="2"/>
    </row>
    <row r="899" spans="1:19" x14ac:dyDescent="0.4">
      <c r="A899" s="2"/>
      <c r="B899" s="11">
        <v>890</v>
      </c>
      <c r="C899" s="12"/>
      <c r="D899" s="12"/>
      <c r="E899" s="13"/>
      <c r="F899" s="14">
        <f t="shared" si="52"/>
        <v>0</v>
      </c>
      <c r="G899" s="14">
        <f t="shared" si="53"/>
        <v>0</v>
      </c>
      <c r="H899" s="15"/>
      <c r="I899" s="15"/>
      <c r="J899" s="2"/>
      <c r="K899" s="11">
        <v>890</v>
      </c>
      <c r="L899" s="12"/>
      <c r="M899" s="12"/>
      <c r="N899" s="13"/>
      <c r="O899" s="14">
        <f t="shared" si="54"/>
        <v>0</v>
      </c>
      <c r="P899" s="14">
        <f t="shared" si="55"/>
        <v>0</v>
      </c>
      <c r="Q899" s="15"/>
      <c r="R899" s="15"/>
      <c r="S899" s="2"/>
    </row>
    <row r="900" spans="1:19" x14ac:dyDescent="0.4">
      <c r="A900" s="2"/>
      <c r="B900" s="11">
        <v>891</v>
      </c>
      <c r="C900" s="12"/>
      <c r="D900" s="12"/>
      <c r="E900" s="13"/>
      <c r="F900" s="14">
        <f t="shared" si="52"/>
        <v>0</v>
      </c>
      <c r="G900" s="14">
        <f t="shared" si="53"/>
        <v>0</v>
      </c>
      <c r="H900" s="15"/>
      <c r="I900" s="15"/>
      <c r="J900" s="2"/>
      <c r="K900" s="11">
        <v>891</v>
      </c>
      <c r="L900" s="12"/>
      <c r="M900" s="12"/>
      <c r="N900" s="13"/>
      <c r="O900" s="14">
        <f t="shared" si="54"/>
        <v>0</v>
      </c>
      <c r="P900" s="14">
        <f t="shared" si="55"/>
        <v>0</v>
      </c>
      <c r="Q900" s="15"/>
      <c r="R900" s="15"/>
      <c r="S900" s="2"/>
    </row>
    <row r="901" spans="1:19" x14ac:dyDescent="0.4">
      <c r="A901" s="2"/>
      <c r="B901" s="11">
        <v>892</v>
      </c>
      <c r="C901" s="12"/>
      <c r="D901" s="12"/>
      <c r="E901" s="13"/>
      <c r="F901" s="14">
        <f t="shared" si="52"/>
        <v>0</v>
      </c>
      <c r="G901" s="14">
        <f t="shared" si="53"/>
        <v>0</v>
      </c>
      <c r="H901" s="15"/>
      <c r="I901" s="15"/>
      <c r="J901" s="2"/>
      <c r="K901" s="11">
        <v>892</v>
      </c>
      <c r="L901" s="12"/>
      <c r="M901" s="12"/>
      <c r="N901" s="13"/>
      <c r="O901" s="14">
        <f t="shared" si="54"/>
        <v>0</v>
      </c>
      <c r="P901" s="14">
        <f t="shared" si="55"/>
        <v>0</v>
      </c>
      <c r="Q901" s="15"/>
      <c r="R901" s="15"/>
      <c r="S901" s="2"/>
    </row>
    <row r="902" spans="1:19" x14ac:dyDescent="0.4">
      <c r="A902" s="2"/>
      <c r="B902" s="11">
        <v>893</v>
      </c>
      <c r="C902" s="12"/>
      <c r="D902" s="12"/>
      <c r="E902" s="13"/>
      <c r="F902" s="14">
        <f t="shared" si="52"/>
        <v>0</v>
      </c>
      <c r="G902" s="14">
        <f t="shared" si="53"/>
        <v>0</v>
      </c>
      <c r="H902" s="15"/>
      <c r="I902" s="15"/>
      <c r="J902" s="2"/>
      <c r="K902" s="11">
        <v>893</v>
      </c>
      <c r="L902" s="12"/>
      <c r="M902" s="12"/>
      <c r="N902" s="13"/>
      <c r="O902" s="14">
        <f t="shared" si="54"/>
        <v>0</v>
      </c>
      <c r="P902" s="14">
        <f t="shared" si="55"/>
        <v>0</v>
      </c>
      <c r="Q902" s="15"/>
      <c r="R902" s="15"/>
      <c r="S902" s="2"/>
    </row>
    <row r="903" spans="1:19" x14ac:dyDescent="0.4">
      <c r="A903" s="2"/>
      <c r="B903" s="11">
        <v>894</v>
      </c>
      <c r="C903" s="12"/>
      <c r="D903" s="12"/>
      <c r="E903" s="13"/>
      <c r="F903" s="14">
        <f t="shared" si="52"/>
        <v>0</v>
      </c>
      <c r="G903" s="14">
        <f t="shared" si="53"/>
        <v>0</v>
      </c>
      <c r="H903" s="15"/>
      <c r="I903" s="15"/>
      <c r="J903" s="2"/>
      <c r="K903" s="11">
        <v>894</v>
      </c>
      <c r="L903" s="12"/>
      <c r="M903" s="12"/>
      <c r="N903" s="13"/>
      <c r="O903" s="14">
        <f t="shared" si="54"/>
        <v>0</v>
      </c>
      <c r="P903" s="14">
        <f t="shared" si="55"/>
        <v>0</v>
      </c>
      <c r="Q903" s="15"/>
      <c r="R903" s="15"/>
      <c r="S903" s="2"/>
    </row>
    <row r="904" spans="1:19" x14ac:dyDescent="0.4">
      <c r="A904" s="2"/>
      <c r="B904" s="11">
        <v>895</v>
      </c>
      <c r="C904" s="12"/>
      <c r="D904" s="12"/>
      <c r="E904" s="13"/>
      <c r="F904" s="14">
        <f t="shared" si="52"/>
        <v>0</v>
      </c>
      <c r="G904" s="14">
        <f t="shared" si="53"/>
        <v>0</v>
      </c>
      <c r="H904" s="15"/>
      <c r="I904" s="15"/>
      <c r="J904" s="2"/>
      <c r="K904" s="11">
        <v>895</v>
      </c>
      <c r="L904" s="12"/>
      <c r="M904" s="12"/>
      <c r="N904" s="13"/>
      <c r="O904" s="14">
        <f t="shared" si="54"/>
        <v>0</v>
      </c>
      <c r="P904" s="14">
        <f t="shared" si="55"/>
        <v>0</v>
      </c>
      <c r="Q904" s="15"/>
      <c r="R904" s="15"/>
      <c r="S904" s="2"/>
    </row>
    <row r="905" spans="1:19" x14ac:dyDescent="0.4">
      <c r="A905" s="2"/>
      <c r="B905" s="11">
        <v>896</v>
      </c>
      <c r="C905" s="12"/>
      <c r="D905" s="12"/>
      <c r="E905" s="13"/>
      <c r="F905" s="14">
        <f t="shared" si="52"/>
        <v>0</v>
      </c>
      <c r="G905" s="14">
        <f t="shared" si="53"/>
        <v>0</v>
      </c>
      <c r="H905" s="15"/>
      <c r="I905" s="15"/>
      <c r="J905" s="2"/>
      <c r="K905" s="11">
        <v>896</v>
      </c>
      <c r="L905" s="12"/>
      <c r="M905" s="12"/>
      <c r="N905" s="13"/>
      <c r="O905" s="14">
        <f t="shared" si="54"/>
        <v>0</v>
      </c>
      <c r="P905" s="14">
        <f t="shared" si="55"/>
        <v>0</v>
      </c>
      <c r="Q905" s="15"/>
      <c r="R905" s="15"/>
      <c r="S905" s="2"/>
    </row>
    <row r="906" spans="1:19" x14ac:dyDescent="0.4">
      <c r="A906" s="2"/>
      <c r="B906" s="11">
        <v>897</v>
      </c>
      <c r="C906" s="12"/>
      <c r="D906" s="12"/>
      <c r="E906" s="13"/>
      <c r="F906" s="14">
        <f t="shared" si="52"/>
        <v>0</v>
      </c>
      <c r="G906" s="14">
        <f t="shared" si="53"/>
        <v>0</v>
      </c>
      <c r="H906" s="15"/>
      <c r="I906" s="15"/>
      <c r="J906" s="2"/>
      <c r="K906" s="11">
        <v>897</v>
      </c>
      <c r="L906" s="12"/>
      <c r="M906" s="12"/>
      <c r="N906" s="13"/>
      <c r="O906" s="14">
        <f t="shared" si="54"/>
        <v>0</v>
      </c>
      <c r="P906" s="14">
        <f t="shared" si="55"/>
        <v>0</v>
      </c>
      <c r="Q906" s="15"/>
      <c r="R906" s="15"/>
      <c r="S906" s="2"/>
    </row>
    <row r="907" spans="1:19" x14ac:dyDescent="0.4">
      <c r="A907" s="2"/>
      <c r="B907" s="11">
        <v>898</v>
      </c>
      <c r="C907" s="12"/>
      <c r="D907" s="12"/>
      <c r="E907" s="13"/>
      <c r="F907" s="14">
        <f t="shared" ref="F907:F970" si="56">E907/10</f>
        <v>0</v>
      </c>
      <c r="G907" s="14">
        <f t="shared" ref="G907:G970" si="57">E907+F907</f>
        <v>0</v>
      </c>
      <c r="H907" s="15"/>
      <c r="I907" s="15"/>
      <c r="J907" s="2"/>
      <c r="K907" s="11">
        <v>898</v>
      </c>
      <c r="L907" s="12"/>
      <c r="M907" s="12"/>
      <c r="N907" s="13"/>
      <c r="O907" s="14">
        <f t="shared" ref="O907:O970" si="58">N907/10</f>
        <v>0</v>
      </c>
      <c r="P907" s="14">
        <f t="shared" ref="P907:P970" si="59">N907+O907</f>
        <v>0</v>
      </c>
      <c r="Q907" s="15"/>
      <c r="R907" s="15"/>
      <c r="S907" s="2"/>
    </row>
    <row r="908" spans="1:19" x14ac:dyDescent="0.4">
      <c r="A908" s="2"/>
      <c r="B908" s="11">
        <v>899</v>
      </c>
      <c r="C908" s="12"/>
      <c r="D908" s="12"/>
      <c r="E908" s="13"/>
      <c r="F908" s="14">
        <f t="shared" si="56"/>
        <v>0</v>
      </c>
      <c r="G908" s="14">
        <f t="shared" si="57"/>
        <v>0</v>
      </c>
      <c r="H908" s="15"/>
      <c r="I908" s="15"/>
      <c r="J908" s="2"/>
      <c r="K908" s="11">
        <v>899</v>
      </c>
      <c r="L908" s="12"/>
      <c r="M908" s="12"/>
      <c r="N908" s="13"/>
      <c r="O908" s="14">
        <f t="shared" si="58"/>
        <v>0</v>
      </c>
      <c r="P908" s="14">
        <f t="shared" si="59"/>
        <v>0</v>
      </c>
      <c r="Q908" s="15"/>
      <c r="R908" s="15"/>
      <c r="S908" s="2"/>
    </row>
    <row r="909" spans="1:19" x14ac:dyDescent="0.4">
      <c r="A909" s="2"/>
      <c r="B909" s="11">
        <v>900</v>
      </c>
      <c r="C909" s="12"/>
      <c r="D909" s="12"/>
      <c r="E909" s="13"/>
      <c r="F909" s="14">
        <f t="shared" si="56"/>
        <v>0</v>
      </c>
      <c r="G909" s="14">
        <f t="shared" si="57"/>
        <v>0</v>
      </c>
      <c r="H909" s="15"/>
      <c r="I909" s="15"/>
      <c r="J909" s="2"/>
      <c r="K909" s="11">
        <v>900</v>
      </c>
      <c r="L909" s="12"/>
      <c r="M909" s="12"/>
      <c r="N909" s="13"/>
      <c r="O909" s="14">
        <f t="shared" si="58"/>
        <v>0</v>
      </c>
      <c r="P909" s="14">
        <f t="shared" si="59"/>
        <v>0</v>
      </c>
      <c r="Q909" s="15"/>
      <c r="R909" s="15"/>
      <c r="S909" s="2"/>
    </row>
    <row r="910" spans="1:19" x14ac:dyDescent="0.4">
      <c r="A910" s="2"/>
      <c r="B910" s="11">
        <v>901</v>
      </c>
      <c r="C910" s="12"/>
      <c r="D910" s="12"/>
      <c r="E910" s="13"/>
      <c r="F910" s="14">
        <f t="shared" si="56"/>
        <v>0</v>
      </c>
      <c r="G910" s="14">
        <f t="shared" si="57"/>
        <v>0</v>
      </c>
      <c r="H910" s="15"/>
      <c r="I910" s="15"/>
      <c r="J910" s="2"/>
      <c r="K910" s="11">
        <v>901</v>
      </c>
      <c r="L910" s="12"/>
      <c r="M910" s="12"/>
      <c r="N910" s="13"/>
      <c r="O910" s="14">
        <f t="shared" si="58"/>
        <v>0</v>
      </c>
      <c r="P910" s="14">
        <f t="shared" si="59"/>
        <v>0</v>
      </c>
      <c r="Q910" s="15"/>
      <c r="R910" s="15"/>
      <c r="S910" s="2"/>
    </row>
    <row r="911" spans="1:19" x14ac:dyDescent="0.4">
      <c r="A911" s="2"/>
      <c r="B911" s="11">
        <v>902</v>
      </c>
      <c r="C911" s="12"/>
      <c r="D911" s="12"/>
      <c r="E911" s="13"/>
      <c r="F911" s="14">
        <f t="shared" si="56"/>
        <v>0</v>
      </c>
      <c r="G911" s="14">
        <f t="shared" si="57"/>
        <v>0</v>
      </c>
      <c r="H911" s="15"/>
      <c r="I911" s="15"/>
      <c r="J911" s="2"/>
      <c r="K911" s="11">
        <v>902</v>
      </c>
      <c r="L911" s="12"/>
      <c r="M911" s="12"/>
      <c r="N911" s="13"/>
      <c r="O911" s="14">
        <f t="shared" si="58"/>
        <v>0</v>
      </c>
      <c r="P911" s="14">
        <f t="shared" si="59"/>
        <v>0</v>
      </c>
      <c r="Q911" s="15"/>
      <c r="R911" s="15"/>
      <c r="S911" s="2"/>
    </row>
    <row r="912" spans="1:19" x14ac:dyDescent="0.4">
      <c r="A912" s="2"/>
      <c r="B912" s="11">
        <v>903</v>
      </c>
      <c r="C912" s="12"/>
      <c r="D912" s="12"/>
      <c r="E912" s="13"/>
      <c r="F912" s="14">
        <f t="shared" si="56"/>
        <v>0</v>
      </c>
      <c r="G912" s="14">
        <f t="shared" si="57"/>
        <v>0</v>
      </c>
      <c r="H912" s="15"/>
      <c r="I912" s="15"/>
      <c r="J912" s="2"/>
      <c r="K912" s="11">
        <v>903</v>
      </c>
      <c r="L912" s="12"/>
      <c r="M912" s="12"/>
      <c r="N912" s="13"/>
      <c r="O912" s="14">
        <f t="shared" si="58"/>
        <v>0</v>
      </c>
      <c r="P912" s="14">
        <f t="shared" si="59"/>
        <v>0</v>
      </c>
      <c r="Q912" s="15"/>
      <c r="R912" s="15"/>
      <c r="S912" s="2"/>
    </row>
    <row r="913" spans="1:19" x14ac:dyDescent="0.4">
      <c r="A913" s="2"/>
      <c r="B913" s="11">
        <v>904</v>
      </c>
      <c r="C913" s="12"/>
      <c r="D913" s="12"/>
      <c r="E913" s="13"/>
      <c r="F913" s="14">
        <f t="shared" si="56"/>
        <v>0</v>
      </c>
      <c r="G913" s="14">
        <f t="shared" si="57"/>
        <v>0</v>
      </c>
      <c r="H913" s="15"/>
      <c r="I913" s="15"/>
      <c r="J913" s="2"/>
      <c r="K913" s="11">
        <v>904</v>
      </c>
      <c r="L913" s="12"/>
      <c r="M913" s="12"/>
      <c r="N913" s="13"/>
      <c r="O913" s="14">
        <f t="shared" si="58"/>
        <v>0</v>
      </c>
      <c r="P913" s="14">
        <f t="shared" si="59"/>
        <v>0</v>
      </c>
      <c r="Q913" s="15"/>
      <c r="R913" s="15"/>
      <c r="S913" s="2"/>
    </row>
    <row r="914" spans="1:19" x14ac:dyDescent="0.4">
      <c r="A914" s="2"/>
      <c r="B914" s="11">
        <v>905</v>
      </c>
      <c r="C914" s="12"/>
      <c r="D914" s="12"/>
      <c r="E914" s="13"/>
      <c r="F914" s="14">
        <f t="shared" si="56"/>
        <v>0</v>
      </c>
      <c r="G914" s="14">
        <f t="shared" si="57"/>
        <v>0</v>
      </c>
      <c r="H914" s="15"/>
      <c r="I914" s="15"/>
      <c r="J914" s="2"/>
      <c r="K914" s="11">
        <v>905</v>
      </c>
      <c r="L914" s="12"/>
      <c r="M914" s="12"/>
      <c r="N914" s="13"/>
      <c r="O914" s="14">
        <f t="shared" si="58"/>
        <v>0</v>
      </c>
      <c r="P914" s="14">
        <f t="shared" si="59"/>
        <v>0</v>
      </c>
      <c r="Q914" s="15"/>
      <c r="R914" s="15"/>
      <c r="S914" s="2"/>
    </row>
    <row r="915" spans="1:19" x14ac:dyDescent="0.4">
      <c r="A915" s="2"/>
      <c r="B915" s="11">
        <v>906</v>
      </c>
      <c r="C915" s="12"/>
      <c r="D915" s="12"/>
      <c r="E915" s="13"/>
      <c r="F915" s="14">
        <f t="shared" si="56"/>
        <v>0</v>
      </c>
      <c r="G915" s="14">
        <f t="shared" si="57"/>
        <v>0</v>
      </c>
      <c r="H915" s="15"/>
      <c r="I915" s="15"/>
      <c r="J915" s="2"/>
      <c r="K915" s="11">
        <v>906</v>
      </c>
      <c r="L915" s="12"/>
      <c r="M915" s="12"/>
      <c r="N915" s="13"/>
      <c r="O915" s="14">
        <f t="shared" si="58"/>
        <v>0</v>
      </c>
      <c r="P915" s="14">
        <f t="shared" si="59"/>
        <v>0</v>
      </c>
      <c r="Q915" s="15"/>
      <c r="R915" s="15"/>
      <c r="S915" s="2"/>
    </row>
    <row r="916" spans="1:19" x14ac:dyDescent="0.4">
      <c r="A916" s="2"/>
      <c r="B916" s="11">
        <v>907</v>
      </c>
      <c r="C916" s="12"/>
      <c r="D916" s="12"/>
      <c r="E916" s="13"/>
      <c r="F916" s="14">
        <f t="shared" si="56"/>
        <v>0</v>
      </c>
      <c r="G916" s="14">
        <f t="shared" si="57"/>
        <v>0</v>
      </c>
      <c r="H916" s="15"/>
      <c r="I916" s="15"/>
      <c r="J916" s="2"/>
      <c r="K916" s="11">
        <v>907</v>
      </c>
      <c r="L916" s="12"/>
      <c r="M916" s="12"/>
      <c r="N916" s="13"/>
      <c r="O916" s="14">
        <f t="shared" si="58"/>
        <v>0</v>
      </c>
      <c r="P916" s="14">
        <f t="shared" si="59"/>
        <v>0</v>
      </c>
      <c r="Q916" s="15"/>
      <c r="R916" s="15"/>
      <c r="S916" s="2"/>
    </row>
    <row r="917" spans="1:19" x14ac:dyDescent="0.4">
      <c r="A917" s="2"/>
      <c r="B917" s="11">
        <v>908</v>
      </c>
      <c r="C917" s="12"/>
      <c r="D917" s="12"/>
      <c r="E917" s="13"/>
      <c r="F917" s="14">
        <f t="shared" si="56"/>
        <v>0</v>
      </c>
      <c r="G917" s="14">
        <f t="shared" si="57"/>
        <v>0</v>
      </c>
      <c r="H917" s="15"/>
      <c r="I917" s="15"/>
      <c r="J917" s="2"/>
      <c r="K917" s="11">
        <v>908</v>
      </c>
      <c r="L917" s="12"/>
      <c r="M917" s="12"/>
      <c r="N917" s="13"/>
      <c r="O917" s="14">
        <f t="shared" si="58"/>
        <v>0</v>
      </c>
      <c r="P917" s="14">
        <f t="shared" si="59"/>
        <v>0</v>
      </c>
      <c r="Q917" s="15"/>
      <c r="R917" s="15"/>
      <c r="S917" s="2"/>
    </row>
    <row r="918" spans="1:19" x14ac:dyDescent="0.4">
      <c r="A918" s="2"/>
      <c r="B918" s="11">
        <v>909</v>
      </c>
      <c r="C918" s="12"/>
      <c r="D918" s="12"/>
      <c r="E918" s="13"/>
      <c r="F918" s="14">
        <f t="shared" si="56"/>
        <v>0</v>
      </c>
      <c r="G918" s="14">
        <f t="shared" si="57"/>
        <v>0</v>
      </c>
      <c r="H918" s="15"/>
      <c r="I918" s="15"/>
      <c r="J918" s="2"/>
      <c r="K918" s="11">
        <v>909</v>
      </c>
      <c r="L918" s="12"/>
      <c r="M918" s="12"/>
      <c r="N918" s="13"/>
      <c r="O918" s="14">
        <f t="shared" si="58"/>
        <v>0</v>
      </c>
      <c r="P918" s="14">
        <f t="shared" si="59"/>
        <v>0</v>
      </c>
      <c r="Q918" s="15"/>
      <c r="R918" s="15"/>
      <c r="S918" s="2"/>
    </row>
    <row r="919" spans="1:19" x14ac:dyDescent="0.4">
      <c r="A919" s="2"/>
      <c r="B919" s="11">
        <v>910</v>
      </c>
      <c r="C919" s="12"/>
      <c r="D919" s="12"/>
      <c r="E919" s="13"/>
      <c r="F919" s="14">
        <f t="shared" si="56"/>
        <v>0</v>
      </c>
      <c r="G919" s="14">
        <f t="shared" si="57"/>
        <v>0</v>
      </c>
      <c r="H919" s="15"/>
      <c r="I919" s="15"/>
      <c r="J919" s="2"/>
      <c r="K919" s="11">
        <v>910</v>
      </c>
      <c r="L919" s="12"/>
      <c r="M919" s="12"/>
      <c r="N919" s="13"/>
      <c r="O919" s="14">
        <f t="shared" si="58"/>
        <v>0</v>
      </c>
      <c r="P919" s="14">
        <f t="shared" si="59"/>
        <v>0</v>
      </c>
      <c r="Q919" s="15"/>
      <c r="R919" s="15"/>
      <c r="S919" s="2"/>
    </row>
    <row r="920" spans="1:19" x14ac:dyDescent="0.4">
      <c r="A920" s="2"/>
      <c r="B920" s="11">
        <v>911</v>
      </c>
      <c r="C920" s="12"/>
      <c r="D920" s="12"/>
      <c r="E920" s="13"/>
      <c r="F920" s="14">
        <f t="shared" si="56"/>
        <v>0</v>
      </c>
      <c r="G920" s="14">
        <f t="shared" si="57"/>
        <v>0</v>
      </c>
      <c r="H920" s="15"/>
      <c r="I920" s="15"/>
      <c r="J920" s="2"/>
      <c r="K920" s="11">
        <v>911</v>
      </c>
      <c r="L920" s="12"/>
      <c r="M920" s="12"/>
      <c r="N920" s="13"/>
      <c r="O920" s="14">
        <f t="shared" si="58"/>
        <v>0</v>
      </c>
      <c r="P920" s="14">
        <f t="shared" si="59"/>
        <v>0</v>
      </c>
      <c r="Q920" s="15"/>
      <c r="R920" s="15"/>
      <c r="S920" s="2"/>
    </row>
    <row r="921" spans="1:19" x14ac:dyDescent="0.4">
      <c r="A921" s="2"/>
      <c r="B921" s="11">
        <v>912</v>
      </c>
      <c r="C921" s="12"/>
      <c r="D921" s="12"/>
      <c r="E921" s="13"/>
      <c r="F921" s="14">
        <f t="shared" si="56"/>
        <v>0</v>
      </c>
      <c r="G921" s="14">
        <f t="shared" si="57"/>
        <v>0</v>
      </c>
      <c r="H921" s="15"/>
      <c r="I921" s="15"/>
      <c r="J921" s="2"/>
      <c r="K921" s="11">
        <v>912</v>
      </c>
      <c r="L921" s="12"/>
      <c r="M921" s="12"/>
      <c r="N921" s="13"/>
      <c r="O921" s="14">
        <f t="shared" si="58"/>
        <v>0</v>
      </c>
      <c r="P921" s="14">
        <f t="shared" si="59"/>
        <v>0</v>
      </c>
      <c r="Q921" s="15"/>
      <c r="R921" s="15"/>
      <c r="S921" s="2"/>
    </row>
    <row r="922" spans="1:19" x14ac:dyDescent="0.4">
      <c r="A922" s="2"/>
      <c r="B922" s="11">
        <v>913</v>
      </c>
      <c r="C922" s="12"/>
      <c r="D922" s="12"/>
      <c r="E922" s="13"/>
      <c r="F922" s="14">
        <f t="shared" si="56"/>
        <v>0</v>
      </c>
      <c r="G922" s="14">
        <f t="shared" si="57"/>
        <v>0</v>
      </c>
      <c r="H922" s="15"/>
      <c r="I922" s="15"/>
      <c r="J922" s="2"/>
      <c r="K922" s="11">
        <v>913</v>
      </c>
      <c r="L922" s="12"/>
      <c r="M922" s="12"/>
      <c r="N922" s="13"/>
      <c r="O922" s="14">
        <f t="shared" si="58"/>
        <v>0</v>
      </c>
      <c r="P922" s="14">
        <f t="shared" si="59"/>
        <v>0</v>
      </c>
      <c r="Q922" s="15"/>
      <c r="R922" s="15"/>
      <c r="S922" s="2"/>
    </row>
    <row r="923" spans="1:19" x14ac:dyDescent="0.4">
      <c r="A923" s="2"/>
      <c r="B923" s="11">
        <v>914</v>
      </c>
      <c r="C923" s="12"/>
      <c r="D923" s="12"/>
      <c r="E923" s="13"/>
      <c r="F923" s="14">
        <f t="shared" si="56"/>
        <v>0</v>
      </c>
      <c r="G923" s="14">
        <f t="shared" si="57"/>
        <v>0</v>
      </c>
      <c r="H923" s="15"/>
      <c r="I923" s="15"/>
      <c r="J923" s="2"/>
      <c r="K923" s="11">
        <v>914</v>
      </c>
      <c r="L923" s="12"/>
      <c r="M923" s="12"/>
      <c r="N923" s="13"/>
      <c r="O923" s="14">
        <f t="shared" si="58"/>
        <v>0</v>
      </c>
      <c r="P923" s="14">
        <f t="shared" si="59"/>
        <v>0</v>
      </c>
      <c r="Q923" s="15"/>
      <c r="R923" s="15"/>
      <c r="S923" s="2"/>
    </row>
    <row r="924" spans="1:19" x14ac:dyDescent="0.4">
      <c r="A924" s="2"/>
      <c r="B924" s="11">
        <v>915</v>
      </c>
      <c r="C924" s="12"/>
      <c r="D924" s="12"/>
      <c r="E924" s="13"/>
      <c r="F924" s="14">
        <f t="shared" si="56"/>
        <v>0</v>
      </c>
      <c r="G924" s="14">
        <f t="shared" si="57"/>
        <v>0</v>
      </c>
      <c r="H924" s="15"/>
      <c r="I924" s="15"/>
      <c r="J924" s="2"/>
      <c r="K924" s="11">
        <v>915</v>
      </c>
      <c r="L924" s="12"/>
      <c r="M924" s="12"/>
      <c r="N924" s="13"/>
      <c r="O924" s="14">
        <f t="shared" si="58"/>
        <v>0</v>
      </c>
      <c r="P924" s="14">
        <f t="shared" si="59"/>
        <v>0</v>
      </c>
      <c r="Q924" s="15"/>
      <c r="R924" s="15"/>
      <c r="S924" s="2"/>
    </row>
    <row r="925" spans="1:19" x14ac:dyDescent="0.4">
      <c r="A925" s="2"/>
      <c r="B925" s="11">
        <v>916</v>
      </c>
      <c r="C925" s="12"/>
      <c r="D925" s="12"/>
      <c r="E925" s="13"/>
      <c r="F925" s="14">
        <f t="shared" si="56"/>
        <v>0</v>
      </c>
      <c r="G925" s="14">
        <f t="shared" si="57"/>
        <v>0</v>
      </c>
      <c r="H925" s="15"/>
      <c r="I925" s="15"/>
      <c r="J925" s="2"/>
      <c r="K925" s="11">
        <v>916</v>
      </c>
      <c r="L925" s="12"/>
      <c r="M925" s="12"/>
      <c r="N925" s="13"/>
      <c r="O925" s="14">
        <f t="shared" si="58"/>
        <v>0</v>
      </c>
      <c r="P925" s="14">
        <f t="shared" si="59"/>
        <v>0</v>
      </c>
      <c r="Q925" s="15"/>
      <c r="R925" s="15"/>
      <c r="S925" s="2"/>
    </row>
    <row r="926" spans="1:19" x14ac:dyDescent="0.4">
      <c r="A926" s="2"/>
      <c r="B926" s="11">
        <v>917</v>
      </c>
      <c r="C926" s="12"/>
      <c r="D926" s="12"/>
      <c r="E926" s="13"/>
      <c r="F926" s="14">
        <f t="shared" si="56"/>
        <v>0</v>
      </c>
      <c r="G926" s="14">
        <f t="shared" si="57"/>
        <v>0</v>
      </c>
      <c r="H926" s="15"/>
      <c r="I926" s="15"/>
      <c r="J926" s="2"/>
      <c r="K926" s="11">
        <v>917</v>
      </c>
      <c r="L926" s="12"/>
      <c r="M926" s="12"/>
      <c r="N926" s="13"/>
      <c r="O926" s="14">
        <f t="shared" si="58"/>
        <v>0</v>
      </c>
      <c r="P926" s="14">
        <f t="shared" si="59"/>
        <v>0</v>
      </c>
      <c r="Q926" s="15"/>
      <c r="R926" s="15"/>
      <c r="S926" s="2"/>
    </row>
    <row r="927" spans="1:19" x14ac:dyDescent="0.4">
      <c r="A927" s="2"/>
      <c r="B927" s="11">
        <v>918</v>
      </c>
      <c r="C927" s="12"/>
      <c r="D927" s="12"/>
      <c r="E927" s="13"/>
      <c r="F927" s="14">
        <f t="shared" si="56"/>
        <v>0</v>
      </c>
      <c r="G927" s="14">
        <f t="shared" si="57"/>
        <v>0</v>
      </c>
      <c r="H927" s="15"/>
      <c r="I927" s="15"/>
      <c r="J927" s="2"/>
      <c r="K927" s="11">
        <v>918</v>
      </c>
      <c r="L927" s="12"/>
      <c r="M927" s="12"/>
      <c r="N927" s="13"/>
      <c r="O927" s="14">
        <f t="shared" si="58"/>
        <v>0</v>
      </c>
      <c r="P927" s="14">
        <f t="shared" si="59"/>
        <v>0</v>
      </c>
      <c r="Q927" s="15"/>
      <c r="R927" s="15"/>
      <c r="S927" s="2"/>
    </row>
    <row r="928" spans="1:19" x14ac:dyDescent="0.4">
      <c r="A928" s="2"/>
      <c r="B928" s="11">
        <v>919</v>
      </c>
      <c r="C928" s="12"/>
      <c r="D928" s="12"/>
      <c r="E928" s="13"/>
      <c r="F928" s="14">
        <f t="shared" si="56"/>
        <v>0</v>
      </c>
      <c r="G928" s="14">
        <f t="shared" si="57"/>
        <v>0</v>
      </c>
      <c r="H928" s="15"/>
      <c r="I928" s="15"/>
      <c r="J928" s="2"/>
      <c r="K928" s="11">
        <v>919</v>
      </c>
      <c r="L928" s="12"/>
      <c r="M928" s="12"/>
      <c r="N928" s="13"/>
      <c r="O928" s="14">
        <f t="shared" si="58"/>
        <v>0</v>
      </c>
      <c r="P928" s="14">
        <f t="shared" si="59"/>
        <v>0</v>
      </c>
      <c r="Q928" s="15"/>
      <c r="R928" s="15"/>
      <c r="S928" s="2"/>
    </row>
    <row r="929" spans="1:19" x14ac:dyDescent="0.4">
      <c r="A929" s="2"/>
      <c r="B929" s="11">
        <v>920</v>
      </c>
      <c r="C929" s="12"/>
      <c r="D929" s="12"/>
      <c r="E929" s="13"/>
      <c r="F929" s="14">
        <f t="shared" si="56"/>
        <v>0</v>
      </c>
      <c r="G929" s="14">
        <f t="shared" si="57"/>
        <v>0</v>
      </c>
      <c r="H929" s="15"/>
      <c r="I929" s="15"/>
      <c r="J929" s="2"/>
      <c r="K929" s="11">
        <v>920</v>
      </c>
      <c r="L929" s="12"/>
      <c r="M929" s="12"/>
      <c r="N929" s="13"/>
      <c r="O929" s="14">
        <f t="shared" si="58"/>
        <v>0</v>
      </c>
      <c r="P929" s="14">
        <f t="shared" si="59"/>
        <v>0</v>
      </c>
      <c r="Q929" s="15"/>
      <c r="R929" s="15"/>
      <c r="S929" s="2"/>
    </row>
    <row r="930" spans="1:19" x14ac:dyDescent="0.4">
      <c r="A930" s="2"/>
      <c r="B930" s="11">
        <v>921</v>
      </c>
      <c r="C930" s="12"/>
      <c r="D930" s="12"/>
      <c r="E930" s="13"/>
      <c r="F930" s="14">
        <f t="shared" si="56"/>
        <v>0</v>
      </c>
      <c r="G930" s="14">
        <f t="shared" si="57"/>
        <v>0</v>
      </c>
      <c r="H930" s="15"/>
      <c r="I930" s="15"/>
      <c r="J930" s="2"/>
      <c r="K930" s="11">
        <v>921</v>
      </c>
      <c r="L930" s="12"/>
      <c r="M930" s="12"/>
      <c r="N930" s="13"/>
      <c r="O930" s="14">
        <f t="shared" si="58"/>
        <v>0</v>
      </c>
      <c r="P930" s="14">
        <f t="shared" si="59"/>
        <v>0</v>
      </c>
      <c r="Q930" s="15"/>
      <c r="R930" s="15"/>
      <c r="S930" s="2"/>
    </row>
    <row r="931" spans="1:19" x14ac:dyDescent="0.4">
      <c r="A931" s="2"/>
      <c r="B931" s="11">
        <v>922</v>
      </c>
      <c r="C931" s="12"/>
      <c r="D931" s="12"/>
      <c r="E931" s="13"/>
      <c r="F931" s="14">
        <f t="shared" si="56"/>
        <v>0</v>
      </c>
      <c r="G931" s="14">
        <f t="shared" si="57"/>
        <v>0</v>
      </c>
      <c r="H931" s="15"/>
      <c r="I931" s="15"/>
      <c r="J931" s="2"/>
      <c r="K931" s="11">
        <v>922</v>
      </c>
      <c r="L931" s="12"/>
      <c r="M931" s="12"/>
      <c r="N931" s="13"/>
      <c r="O931" s="14">
        <f t="shared" si="58"/>
        <v>0</v>
      </c>
      <c r="P931" s="14">
        <f t="shared" si="59"/>
        <v>0</v>
      </c>
      <c r="Q931" s="15"/>
      <c r="R931" s="15"/>
      <c r="S931" s="2"/>
    </row>
    <row r="932" spans="1:19" x14ac:dyDescent="0.4">
      <c r="A932" s="2"/>
      <c r="B932" s="11">
        <v>923</v>
      </c>
      <c r="C932" s="12"/>
      <c r="D932" s="12"/>
      <c r="E932" s="13"/>
      <c r="F932" s="14">
        <f t="shared" si="56"/>
        <v>0</v>
      </c>
      <c r="G932" s="14">
        <f t="shared" si="57"/>
        <v>0</v>
      </c>
      <c r="H932" s="15"/>
      <c r="I932" s="15"/>
      <c r="J932" s="2"/>
      <c r="K932" s="11">
        <v>923</v>
      </c>
      <c r="L932" s="12"/>
      <c r="M932" s="12"/>
      <c r="N932" s="13"/>
      <c r="O932" s="14">
        <f t="shared" si="58"/>
        <v>0</v>
      </c>
      <c r="P932" s="14">
        <f t="shared" si="59"/>
        <v>0</v>
      </c>
      <c r="Q932" s="15"/>
      <c r="R932" s="15"/>
      <c r="S932" s="2"/>
    </row>
    <row r="933" spans="1:19" x14ac:dyDescent="0.4">
      <c r="A933" s="2"/>
      <c r="B933" s="11">
        <v>924</v>
      </c>
      <c r="C933" s="12"/>
      <c r="D933" s="12"/>
      <c r="E933" s="13"/>
      <c r="F933" s="14">
        <f t="shared" si="56"/>
        <v>0</v>
      </c>
      <c r="G933" s="14">
        <f t="shared" si="57"/>
        <v>0</v>
      </c>
      <c r="H933" s="15"/>
      <c r="I933" s="15"/>
      <c r="J933" s="2"/>
      <c r="K933" s="11">
        <v>924</v>
      </c>
      <c r="L933" s="12"/>
      <c r="M933" s="12"/>
      <c r="N933" s="13"/>
      <c r="O933" s="14">
        <f t="shared" si="58"/>
        <v>0</v>
      </c>
      <c r="P933" s="14">
        <f t="shared" si="59"/>
        <v>0</v>
      </c>
      <c r="Q933" s="15"/>
      <c r="R933" s="15"/>
      <c r="S933" s="2"/>
    </row>
    <row r="934" spans="1:19" x14ac:dyDescent="0.4">
      <c r="A934" s="2"/>
      <c r="B934" s="11">
        <v>925</v>
      </c>
      <c r="C934" s="12"/>
      <c r="D934" s="12"/>
      <c r="E934" s="13"/>
      <c r="F934" s="14">
        <f t="shared" si="56"/>
        <v>0</v>
      </c>
      <c r="G934" s="14">
        <f t="shared" si="57"/>
        <v>0</v>
      </c>
      <c r="H934" s="15"/>
      <c r="I934" s="15"/>
      <c r="J934" s="2"/>
      <c r="K934" s="11">
        <v>925</v>
      </c>
      <c r="L934" s="12"/>
      <c r="M934" s="12"/>
      <c r="N934" s="13"/>
      <c r="O934" s="14">
        <f t="shared" si="58"/>
        <v>0</v>
      </c>
      <c r="P934" s="14">
        <f t="shared" si="59"/>
        <v>0</v>
      </c>
      <c r="Q934" s="15"/>
      <c r="R934" s="15"/>
      <c r="S934" s="2"/>
    </row>
    <row r="935" spans="1:19" x14ac:dyDescent="0.4">
      <c r="A935" s="2"/>
      <c r="B935" s="11">
        <v>926</v>
      </c>
      <c r="C935" s="12"/>
      <c r="D935" s="12"/>
      <c r="E935" s="13"/>
      <c r="F935" s="14">
        <f t="shared" si="56"/>
        <v>0</v>
      </c>
      <c r="G935" s="14">
        <f t="shared" si="57"/>
        <v>0</v>
      </c>
      <c r="H935" s="15"/>
      <c r="I935" s="15"/>
      <c r="J935" s="2"/>
      <c r="K935" s="11">
        <v>926</v>
      </c>
      <c r="L935" s="12"/>
      <c r="M935" s="12"/>
      <c r="N935" s="13"/>
      <c r="O935" s="14">
        <f t="shared" si="58"/>
        <v>0</v>
      </c>
      <c r="P935" s="14">
        <f t="shared" si="59"/>
        <v>0</v>
      </c>
      <c r="Q935" s="15"/>
      <c r="R935" s="15"/>
      <c r="S935" s="2"/>
    </row>
    <row r="936" spans="1:19" x14ac:dyDescent="0.4">
      <c r="A936" s="2"/>
      <c r="B936" s="11">
        <v>927</v>
      </c>
      <c r="C936" s="12"/>
      <c r="D936" s="12"/>
      <c r="E936" s="13"/>
      <c r="F936" s="14">
        <f t="shared" si="56"/>
        <v>0</v>
      </c>
      <c r="G936" s="14">
        <f t="shared" si="57"/>
        <v>0</v>
      </c>
      <c r="H936" s="15"/>
      <c r="I936" s="15"/>
      <c r="J936" s="2"/>
      <c r="K936" s="11">
        <v>927</v>
      </c>
      <c r="L936" s="12"/>
      <c r="M936" s="12"/>
      <c r="N936" s="13"/>
      <c r="O936" s="14">
        <f t="shared" si="58"/>
        <v>0</v>
      </c>
      <c r="P936" s="14">
        <f t="shared" si="59"/>
        <v>0</v>
      </c>
      <c r="Q936" s="15"/>
      <c r="R936" s="15"/>
      <c r="S936" s="2"/>
    </row>
    <row r="937" spans="1:19" x14ac:dyDescent="0.4">
      <c r="A937" s="2"/>
      <c r="B937" s="11">
        <v>928</v>
      </c>
      <c r="C937" s="12"/>
      <c r="D937" s="12"/>
      <c r="E937" s="13"/>
      <c r="F937" s="14">
        <f t="shared" si="56"/>
        <v>0</v>
      </c>
      <c r="G937" s="14">
        <f t="shared" si="57"/>
        <v>0</v>
      </c>
      <c r="H937" s="15"/>
      <c r="I937" s="15"/>
      <c r="J937" s="2"/>
      <c r="K937" s="11">
        <v>928</v>
      </c>
      <c r="L937" s="12"/>
      <c r="M937" s="12"/>
      <c r="N937" s="13"/>
      <c r="O937" s="14">
        <f t="shared" si="58"/>
        <v>0</v>
      </c>
      <c r="P937" s="14">
        <f t="shared" si="59"/>
        <v>0</v>
      </c>
      <c r="Q937" s="15"/>
      <c r="R937" s="15"/>
      <c r="S937" s="2"/>
    </row>
    <row r="938" spans="1:19" x14ac:dyDescent="0.4">
      <c r="A938" s="2"/>
      <c r="B938" s="11">
        <v>929</v>
      </c>
      <c r="C938" s="12"/>
      <c r="D938" s="12"/>
      <c r="E938" s="13"/>
      <c r="F938" s="14">
        <f t="shared" si="56"/>
        <v>0</v>
      </c>
      <c r="G938" s="14">
        <f t="shared" si="57"/>
        <v>0</v>
      </c>
      <c r="H938" s="15"/>
      <c r="I938" s="15"/>
      <c r="J938" s="2"/>
      <c r="K938" s="11">
        <v>929</v>
      </c>
      <c r="L938" s="12"/>
      <c r="M938" s="12"/>
      <c r="N938" s="13"/>
      <c r="O938" s="14">
        <f t="shared" si="58"/>
        <v>0</v>
      </c>
      <c r="P938" s="14">
        <f t="shared" si="59"/>
        <v>0</v>
      </c>
      <c r="Q938" s="15"/>
      <c r="R938" s="15"/>
      <c r="S938" s="2"/>
    </row>
    <row r="939" spans="1:19" x14ac:dyDescent="0.4">
      <c r="A939" s="2"/>
      <c r="B939" s="11">
        <v>930</v>
      </c>
      <c r="C939" s="12"/>
      <c r="D939" s="12"/>
      <c r="E939" s="13"/>
      <c r="F939" s="14">
        <f t="shared" si="56"/>
        <v>0</v>
      </c>
      <c r="G939" s="14">
        <f t="shared" si="57"/>
        <v>0</v>
      </c>
      <c r="H939" s="15"/>
      <c r="I939" s="15"/>
      <c r="J939" s="2"/>
      <c r="K939" s="11">
        <v>930</v>
      </c>
      <c r="L939" s="12"/>
      <c r="M939" s="12"/>
      <c r="N939" s="13"/>
      <c r="O939" s="14">
        <f t="shared" si="58"/>
        <v>0</v>
      </c>
      <c r="P939" s="14">
        <f t="shared" si="59"/>
        <v>0</v>
      </c>
      <c r="Q939" s="15"/>
      <c r="R939" s="15"/>
      <c r="S939" s="2"/>
    </row>
    <row r="940" spans="1:19" x14ac:dyDescent="0.4">
      <c r="A940" s="2"/>
      <c r="B940" s="11">
        <v>931</v>
      </c>
      <c r="C940" s="12"/>
      <c r="D940" s="12"/>
      <c r="E940" s="13"/>
      <c r="F940" s="14">
        <f t="shared" si="56"/>
        <v>0</v>
      </c>
      <c r="G940" s="14">
        <f t="shared" si="57"/>
        <v>0</v>
      </c>
      <c r="H940" s="15"/>
      <c r="I940" s="15"/>
      <c r="J940" s="2"/>
      <c r="K940" s="11">
        <v>931</v>
      </c>
      <c r="L940" s="12"/>
      <c r="M940" s="12"/>
      <c r="N940" s="13"/>
      <c r="O940" s="14">
        <f t="shared" si="58"/>
        <v>0</v>
      </c>
      <c r="P940" s="14">
        <f t="shared" si="59"/>
        <v>0</v>
      </c>
      <c r="Q940" s="15"/>
      <c r="R940" s="15"/>
      <c r="S940" s="2"/>
    </row>
    <row r="941" spans="1:19" x14ac:dyDescent="0.4">
      <c r="A941" s="2"/>
      <c r="B941" s="11">
        <v>932</v>
      </c>
      <c r="C941" s="12"/>
      <c r="D941" s="12"/>
      <c r="E941" s="13"/>
      <c r="F941" s="14">
        <f t="shared" si="56"/>
        <v>0</v>
      </c>
      <c r="G941" s="14">
        <f t="shared" si="57"/>
        <v>0</v>
      </c>
      <c r="H941" s="15"/>
      <c r="I941" s="15"/>
      <c r="J941" s="2"/>
      <c r="K941" s="11">
        <v>932</v>
      </c>
      <c r="L941" s="12"/>
      <c r="M941" s="12"/>
      <c r="N941" s="13"/>
      <c r="O941" s="14">
        <f t="shared" si="58"/>
        <v>0</v>
      </c>
      <c r="P941" s="14">
        <f t="shared" si="59"/>
        <v>0</v>
      </c>
      <c r="Q941" s="15"/>
      <c r="R941" s="15"/>
      <c r="S941" s="2"/>
    </row>
    <row r="942" spans="1:19" x14ac:dyDescent="0.4">
      <c r="A942" s="2"/>
      <c r="B942" s="11">
        <v>933</v>
      </c>
      <c r="C942" s="12"/>
      <c r="D942" s="12"/>
      <c r="E942" s="13"/>
      <c r="F942" s="14">
        <f t="shared" si="56"/>
        <v>0</v>
      </c>
      <c r="G942" s="14">
        <f t="shared" si="57"/>
        <v>0</v>
      </c>
      <c r="H942" s="15"/>
      <c r="I942" s="15"/>
      <c r="J942" s="2"/>
      <c r="K942" s="11">
        <v>933</v>
      </c>
      <c r="L942" s="12"/>
      <c r="M942" s="12"/>
      <c r="N942" s="13"/>
      <c r="O942" s="14">
        <f t="shared" si="58"/>
        <v>0</v>
      </c>
      <c r="P942" s="14">
        <f t="shared" si="59"/>
        <v>0</v>
      </c>
      <c r="Q942" s="15"/>
      <c r="R942" s="15"/>
      <c r="S942" s="2"/>
    </row>
    <row r="943" spans="1:19" x14ac:dyDescent="0.4">
      <c r="A943" s="2"/>
      <c r="B943" s="11">
        <v>934</v>
      </c>
      <c r="C943" s="12"/>
      <c r="D943" s="12"/>
      <c r="E943" s="13"/>
      <c r="F943" s="14">
        <f t="shared" si="56"/>
        <v>0</v>
      </c>
      <c r="G943" s="14">
        <f t="shared" si="57"/>
        <v>0</v>
      </c>
      <c r="H943" s="15"/>
      <c r="I943" s="15"/>
      <c r="J943" s="2"/>
      <c r="K943" s="11">
        <v>934</v>
      </c>
      <c r="L943" s="12"/>
      <c r="M943" s="12"/>
      <c r="N943" s="13"/>
      <c r="O943" s="14">
        <f t="shared" si="58"/>
        <v>0</v>
      </c>
      <c r="P943" s="14">
        <f t="shared" si="59"/>
        <v>0</v>
      </c>
      <c r="Q943" s="15"/>
      <c r="R943" s="15"/>
      <c r="S943" s="2"/>
    </row>
    <row r="944" spans="1:19" x14ac:dyDescent="0.4">
      <c r="A944" s="2"/>
      <c r="B944" s="11">
        <v>935</v>
      </c>
      <c r="C944" s="12"/>
      <c r="D944" s="12"/>
      <c r="E944" s="13"/>
      <c r="F944" s="14">
        <f t="shared" si="56"/>
        <v>0</v>
      </c>
      <c r="G944" s="14">
        <f t="shared" si="57"/>
        <v>0</v>
      </c>
      <c r="H944" s="15"/>
      <c r="I944" s="15"/>
      <c r="J944" s="2"/>
      <c r="K944" s="11">
        <v>935</v>
      </c>
      <c r="L944" s="12"/>
      <c r="M944" s="12"/>
      <c r="N944" s="13"/>
      <c r="O944" s="14">
        <f t="shared" si="58"/>
        <v>0</v>
      </c>
      <c r="P944" s="14">
        <f t="shared" si="59"/>
        <v>0</v>
      </c>
      <c r="Q944" s="15"/>
      <c r="R944" s="15"/>
      <c r="S944" s="2"/>
    </row>
    <row r="945" spans="1:19" x14ac:dyDescent="0.4">
      <c r="A945" s="2"/>
      <c r="B945" s="11">
        <v>936</v>
      </c>
      <c r="C945" s="12"/>
      <c r="D945" s="12"/>
      <c r="E945" s="13"/>
      <c r="F945" s="14">
        <f t="shared" si="56"/>
        <v>0</v>
      </c>
      <c r="G945" s="14">
        <f t="shared" si="57"/>
        <v>0</v>
      </c>
      <c r="H945" s="15"/>
      <c r="I945" s="15"/>
      <c r="J945" s="2"/>
      <c r="K945" s="11">
        <v>936</v>
      </c>
      <c r="L945" s="12"/>
      <c r="M945" s="12"/>
      <c r="N945" s="13"/>
      <c r="O945" s="14">
        <f t="shared" si="58"/>
        <v>0</v>
      </c>
      <c r="P945" s="14">
        <f t="shared" si="59"/>
        <v>0</v>
      </c>
      <c r="Q945" s="15"/>
      <c r="R945" s="15"/>
      <c r="S945" s="2"/>
    </row>
    <row r="946" spans="1:19" x14ac:dyDescent="0.4">
      <c r="A946" s="2"/>
      <c r="B946" s="11">
        <v>937</v>
      </c>
      <c r="C946" s="12"/>
      <c r="D946" s="12"/>
      <c r="E946" s="13"/>
      <c r="F946" s="14">
        <f t="shared" si="56"/>
        <v>0</v>
      </c>
      <c r="G946" s="14">
        <f t="shared" si="57"/>
        <v>0</v>
      </c>
      <c r="H946" s="15"/>
      <c r="I946" s="15"/>
      <c r="J946" s="2"/>
      <c r="K946" s="11">
        <v>937</v>
      </c>
      <c r="L946" s="12"/>
      <c r="M946" s="12"/>
      <c r="N946" s="13"/>
      <c r="O946" s="14">
        <f t="shared" si="58"/>
        <v>0</v>
      </c>
      <c r="P946" s="14">
        <f t="shared" si="59"/>
        <v>0</v>
      </c>
      <c r="Q946" s="15"/>
      <c r="R946" s="15"/>
      <c r="S946" s="2"/>
    </row>
    <row r="947" spans="1:19" x14ac:dyDescent="0.4">
      <c r="A947" s="2"/>
      <c r="B947" s="11">
        <v>938</v>
      </c>
      <c r="C947" s="12"/>
      <c r="D947" s="12"/>
      <c r="E947" s="13"/>
      <c r="F947" s="14">
        <f t="shared" si="56"/>
        <v>0</v>
      </c>
      <c r="G947" s="14">
        <f t="shared" si="57"/>
        <v>0</v>
      </c>
      <c r="H947" s="15"/>
      <c r="I947" s="15"/>
      <c r="J947" s="2"/>
      <c r="K947" s="11">
        <v>938</v>
      </c>
      <c r="L947" s="12"/>
      <c r="M947" s="12"/>
      <c r="N947" s="13"/>
      <c r="O947" s="14">
        <f t="shared" si="58"/>
        <v>0</v>
      </c>
      <c r="P947" s="14">
        <f t="shared" si="59"/>
        <v>0</v>
      </c>
      <c r="Q947" s="15"/>
      <c r="R947" s="15"/>
      <c r="S947" s="2"/>
    </row>
    <row r="948" spans="1:19" x14ac:dyDescent="0.4">
      <c r="A948" s="2"/>
      <c r="B948" s="11">
        <v>939</v>
      </c>
      <c r="C948" s="12"/>
      <c r="D948" s="12"/>
      <c r="E948" s="13"/>
      <c r="F948" s="14">
        <f t="shared" si="56"/>
        <v>0</v>
      </c>
      <c r="G948" s="14">
        <f t="shared" si="57"/>
        <v>0</v>
      </c>
      <c r="H948" s="15"/>
      <c r="I948" s="15"/>
      <c r="J948" s="2"/>
      <c r="K948" s="11">
        <v>939</v>
      </c>
      <c r="L948" s="12"/>
      <c r="M948" s="12"/>
      <c r="N948" s="13"/>
      <c r="O948" s="14">
        <f t="shared" si="58"/>
        <v>0</v>
      </c>
      <c r="P948" s="14">
        <f t="shared" si="59"/>
        <v>0</v>
      </c>
      <c r="Q948" s="15"/>
      <c r="R948" s="15"/>
      <c r="S948" s="2"/>
    </row>
    <row r="949" spans="1:19" x14ac:dyDescent="0.4">
      <c r="A949" s="2"/>
      <c r="B949" s="11">
        <v>940</v>
      </c>
      <c r="C949" s="12"/>
      <c r="D949" s="12"/>
      <c r="E949" s="13"/>
      <c r="F949" s="14">
        <f t="shared" si="56"/>
        <v>0</v>
      </c>
      <c r="G949" s="14">
        <f t="shared" si="57"/>
        <v>0</v>
      </c>
      <c r="H949" s="15"/>
      <c r="I949" s="15"/>
      <c r="J949" s="2"/>
      <c r="K949" s="11">
        <v>940</v>
      </c>
      <c r="L949" s="12"/>
      <c r="M949" s="12"/>
      <c r="N949" s="13"/>
      <c r="O949" s="14">
        <f t="shared" si="58"/>
        <v>0</v>
      </c>
      <c r="P949" s="14">
        <f t="shared" si="59"/>
        <v>0</v>
      </c>
      <c r="Q949" s="15"/>
      <c r="R949" s="15"/>
      <c r="S949" s="2"/>
    </row>
    <row r="950" spans="1:19" x14ac:dyDescent="0.4">
      <c r="A950" s="2"/>
      <c r="B950" s="11">
        <v>941</v>
      </c>
      <c r="C950" s="12"/>
      <c r="D950" s="12"/>
      <c r="E950" s="13"/>
      <c r="F950" s="14">
        <f t="shared" si="56"/>
        <v>0</v>
      </c>
      <c r="G950" s="14">
        <f t="shared" si="57"/>
        <v>0</v>
      </c>
      <c r="H950" s="15"/>
      <c r="I950" s="15"/>
      <c r="J950" s="2"/>
      <c r="K950" s="11">
        <v>941</v>
      </c>
      <c r="L950" s="12"/>
      <c r="M950" s="12"/>
      <c r="N950" s="13"/>
      <c r="O950" s="14">
        <f t="shared" si="58"/>
        <v>0</v>
      </c>
      <c r="P950" s="14">
        <f t="shared" si="59"/>
        <v>0</v>
      </c>
      <c r="Q950" s="15"/>
      <c r="R950" s="15"/>
      <c r="S950" s="2"/>
    </row>
    <row r="951" spans="1:19" x14ac:dyDescent="0.4">
      <c r="A951" s="2"/>
      <c r="B951" s="11">
        <v>942</v>
      </c>
      <c r="C951" s="12"/>
      <c r="D951" s="12"/>
      <c r="E951" s="13"/>
      <c r="F951" s="14">
        <f t="shared" si="56"/>
        <v>0</v>
      </c>
      <c r="G951" s="14">
        <f t="shared" si="57"/>
        <v>0</v>
      </c>
      <c r="H951" s="15"/>
      <c r="I951" s="15"/>
      <c r="J951" s="2"/>
      <c r="K951" s="11">
        <v>942</v>
      </c>
      <c r="L951" s="12"/>
      <c r="M951" s="12"/>
      <c r="N951" s="13"/>
      <c r="O951" s="14">
        <f t="shared" si="58"/>
        <v>0</v>
      </c>
      <c r="P951" s="14">
        <f t="shared" si="59"/>
        <v>0</v>
      </c>
      <c r="Q951" s="15"/>
      <c r="R951" s="15"/>
      <c r="S951" s="2"/>
    </row>
    <row r="952" spans="1:19" x14ac:dyDescent="0.4">
      <c r="A952" s="2"/>
      <c r="B952" s="11">
        <v>943</v>
      </c>
      <c r="C952" s="12"/>
      <c r="D952" s="12"/>
      <c r="E952" s="13"/>
      <c r="F952" s="14">
        <f t="shared" si="56"/>
        <v>0</v>
      </c>
      <c r="G952" s="14">
        <f t="shared" si="57"/>
        <v>0</v>
      </c>
      <c r="H952" s="15"/>
      <c r="I952" s="15"/>
      <c r="J952" s="2"/>
      <c r="K952" s="11">
        <v>943</v>
      </c>
      <c r="L952" s="12"/>
      <c r="M952" s="12"/>
      <c r="N952" s="13"/>
      <c r="O952" s="14">
        <f t="shared" si="58"/>
        <v>0</v>
      </c>
      <c r="P952" s="14">
        <f t="shared" si="59"/>
        <v>0</v>
      </c>
      <c r="Q952" s="15"/>
      <c r="R952" s="15"/>
      <c r="S952" s="2"/>
    </row>
    <row r="953" spans="1:19" x14ac:dyDescent="0.4">
      <c r="A953" s="2"/>
      <c r="B953" s="11">
        <v>944</v>
      </c>
      <c r="C953" s="12"/>
      <c r="D953" s="12"/>
      <c r="E953" s="13"/>
      <c r="F953" s="14">
        <f t="shared" si="56"/>
        <v>0</v>
      </c>
      <c r="G953" s="14">
        <f t="shared" si="57"/>
        <v>0</v>
      </c>
      <c r="H953" s="15"/>
      <c r="I953" s="15"/>
      <c r="J953" s="2"/>
      <c r="K953" s="11">
        <v>944</v>
      </c>
      <c r="L953" s="12"/>
      <c r="M953" s="12"/>
      <c r="N953" s="13"/>
      <c r="O953" s="14">
        <f t="shared" si="58"/>
        <v>0</v>
      </c>
      <c r="P953" s="14">
        <f t="shared" si="59"/>
        <v>0</v>
      </c>
      <c r="Q953" s="15"/>
      <c r="R953" s="15"/>
      <c r="S953" s="2"/>
    </row>
    <row r="954" spans="1:19" x14ac:dyDescent="0.4">
      <c r="A954" s="2"/>
      <c r="B954" s="11">
        <v>945</v>
      </c>
      <c r="C954" s="12"/>
      <c r="D954" s="12"/>
      <c r="E954" s="13"/>
      <c r="F954" s="14">
        <f t="shared" si="56"/>
        <v>0</v>
      </c>
      <c r="G954" s="14">
        <f t="shared" si="57"/>
        <v>0</v>
      </c>
      <c r="H954" s="15"/>
      <c r="I954" s="15"/>
      <c r="J954" s="2"/>
      <c r="K954" s="11">
        <v>945</v>
      </c>
      <c r="L954" s="12"/>
      <c r="M954" s="12"/>
      <c r="N954" s="13"/>
      <c r="O954" s="14">
        <f t="shared" si="58"/>
        <v>0</v>
      </c>
      <c r="P954" s="14">
        <f t="shared" si="59"/>
        <v>0</v>
      </c>
      <c r="Q954" s="15"/>
      <c r="R954" s="15"/>
      <c r="S954" s="2"/>
    </row>
    <row r="955" spans="1:19" x14ac:dyDescent="0.4">
      <c r="A955" s="2"/>
      <c r="B955" s="11">
        <v>946</v>
      </c>
      <c r="C955" s="12"/>
      <c r="D955" s="12"/>
      <c r="E955" s="13"/>
      <c r="F955" s="14">
        <f t="shared" si="56"/>
        <v>0</v>
      </c>
      <c r="G955" s="14">
        <f t="shared" si="57"/>
        <v>0</v>
      </c>
      <c r="H955" s="15"/>
      <c r="I955" s="15"/>
      <c r="J955" s="2"/>
      <c r="K955" s="11">
        <v>946</v>
      </c>
      <c r="L955" s="12"/>
      <c r="M955" s="12"/>
      <c r="N955" s="13"/>
      <c r="O955" s="14">
        <f t="shared" si="58"/>
        <v>0</v>
      </c>
      <c r="P955" s="14">
        <f t="shared" si="59"/>
        <v>0</v>
      </c>
      <c r="Q955" s="15"/>
      <c r="R955" s="15"/>
      <c r="S955" s="2"/>
    </row>
    <row r="956" spans="1:19" x14ac:dyDescent="0.4">
      <c r="A956" s="2"/>
      <c r="B956" s="11">
        <v>947</v>
      </c>
      <c r="C956" s="12"/>
      <c r="D956" s="12"/>
      <c r="E956" s="13"/>
      <c r="F956" s="14">
        <f t="shared" si="56"/>
        <v>0</v>
      </c>
      <c r="G956" s="14">
        <f t="shared" si="57"/>
        <v>0</v>
      </c>
      <c r="H956" s="15"/>
      <c r="I956" s="15"/>
      <c r="J956" s="2"/>
      <c r="K956" s="11">
        <v>947</v>
      </c>
      <c r="L956" s="12"/>
      <c r="M956" s="12"/>
      <c r="N956" s="13"/>
      <c r="O956" s="14">
        <f t="shared" si="58"/>
        <v>0</v>
      </c>
      <c r="P956" s="14">
        <f t="shared" si="59"/>
        <v>0</v>
      </c>
      <c r="Q956" s="15"/>
      <c r="R956" s="15"/>
      <c r="S956" s="2"/>
    </row>
    <row r="957" spans="1:19" x14ac:dyDescent="0.4">
      <c r="A957" s="2"/>
      <c r="B957" s="11">
        <v>948</v>
      </c>
      <c r="C957" s="12"/>
      <c r="D957" s="12"/>
      <c r="E957" s="13"/>
      <c r="F957" s="14">
        <f t="shared" si="56"/>
        <v>0</v>
      </c>
      <c r="G957" s="14">
        <f t="shared" si="57"/>
        <v>0</v>
      </c>
      <c r="H957" s="15"/>
      <c r="I957" s="15"/>
      <c r="J957" s="2"/>
      <c r="K957" s="11">
        <v>948</v>
      </c>
      <c r="L957" s="12"/>
      <c r="M957" s="12"/>
      <c r="N957" s="13"/>
      <c r="O957" s="14">
        <f t="shared" si="58"/>
        <v>0</v>
      </c>
      <c r="P957" s="14">
        <f t="shared" si="59"/>
        <v>0</v>
      </c>
      <c r="Q957" s="15"/>
      <c r="R957" s="15"/>
      <c r="S957" s="2"/>
    </row>
    <row r="958" spans="1:19" x14ac:dyDescent="0.4">
      <c r="A958" s="2"/>
      <c r="B958" s="11">
        <v>949</v>
      </c>
      <c r="C958" s="12"/>
      <c r="D958" s="12"/>
      <c r="E958" s="13"/>
      <c r="F958" s="14">
        <f t="shared" si="56"/>
        <v>0</v>
      </c>
      <c r="G958" s="14">
        <f t="shared" si="57"/>
        <v>0</v>
      </c>
      <c r="H958" s="15"/>
      <c r="I958" s="15"/>
      <c r="J958" s="2"/>
      <c r="K958" s="11">
        <v>949</v>
      </c>
      <c r="L958" s="12"/>
      <c r="M958" s="12"/>
      <c r="N958" s="13"/>
      <c r="O958" s="14">
        <f t="shared" si="58"/>
        <v>0</v>
      </c>
      <c r="P958" s="14">
        <f t="shared" si="59"/>
        <v>0</v>
      </c>
      <c r="Q958" s="15"/>
      <c r="R958" s="15"/>
      <c r="S958" s="2"/>
    </row>
    <row r="959" spans="1:19" x14ac:dyDescent="0.4">
      <c r="A959" s="2"/>
      <c r="B959" s="11">
        <v>950</v>
      </c>
      <c r="C959" s="12"/>
      <c r="D959" s="12"/>
      <c r="E959" s="13"/>
      <c r="F959" s="14">
        <f t="shared" si="56"/>
        <v>0</v>
      </c>
      <c r="G959" s="14">
        <f t="shared" si="57"/>
        <v>0</v>
      </c>
      <c r="H959" s="15"/>
      <c r="I959" s="15"/>
      <c r="J959" s="2"/>
      <c r="K959" s="11">
        <v>950</v>
      </c>
      <c r="L959" s="12"/>
      <c r="M959" s="12"/>
      <c r="N959" s="13"/>
      <c r="O959" s="14">
        <f t="shared" si="58"/>
        <v>0</v>
      </c>
      <c r="P959" s="14">
        <f t="shared" si="59"/>
        <v>0</v>
      </c>
      <c r="Q959" s="15"/>
      <c r="R959" s="15"/>
      <c r="S959" s="2"/>
    </row>
    <row r="960" spans="1:19" x14ac:dyDescent="0.4">
      <c r="A960" s="2"/>
      <c r="B960" s="11">
        <v>951</v>
      </c>
      <c r="C960" s="12"/>
      <c r="D960" s="12"/>
      <c r="E960" s="13"/>
      <c r="F960" s="14">
        <f t="shared" si="56"/>
        <v>0</v>
      </c>
      <c r="G960" s="14">
        <f t="shared" si="57"/>
        <v>0</v>
      </c>
      <c r="H960" s="15"/>
      <c r="I960" s="15"/>
      <c r="J960" s="2"/>
      <c r="K960" s="11">
        <v>951</v>
      </c>
      <c r="L960" s="12"/>
      <c r="M960" s="12"/>
      <c r="N960" s="13"/>
      <c r="O960" s="14">
        <f t="shared" si="58"/>
        <v>0</v>
      </c>
      <c r="P960" s="14">
        <f t="shared" si="59"/>
        <v>0</v>
      </c>
      <c r="Q960" s="15"/>
      <c r="R960" s="15"/>
      <c r="S960" s="2"/>
    </row>
    <row r="961" spans="1:19" x14ac:dyDescent="0.4">
      <c r="A961" s="2"/>
      <c r="B961" s="11">
        <v>952</v>
      </c>
      <c r="C961" s="12"/>
      <c r="D961" s="12"/>
      <c r="E961" s="13"/>
      <c r="F961" s="14">
        <f t="shared" si="56"/>
        <v>0</v>
      </c>
      <c r="G961" s="14">
        <f t="shared" si="57"/>
        <v>0</v>
      </c>
      <c r="H961" s="15"/>
      <c r="I961" s="15"/>
      <c r="J961" s="2"/>
      <c r="K961" s="11">
        <v>952</v>
      </c>
      <c r="L961" s="12"/>
      <c r="M961" s="12"/>
      <c r="N961" s="13"/>
      <c r="O961" s="14">
        <f t="shared" si="58"/>
        <v>0</v>
      </c>
      <c r="P961" s="14">
        <f t="shared" si="59"/>
        <v>0</v>
      </c>
      <c r="Q961" s="15"/>
      <c r="R961" s="15"/>
      <c r="S961" s="2"/>
    </row>
    <row r="962" spans="1:19" x14ac:dyDescent="0.4">
      <c r="A962" s="2"/>
      <c r="B962" s="11">
        <v>953</v>
      </c>
      <c r="C962" s="12"/>
      <c r="D962" s="12"/>
      <c r="E962" s="13"/>
      <c r="F962" s="14">
        <f t="shared" si="56"/>
        <v>0</v>
      </c>
      <c r="G962" s="14">
        <f t="shared" si="57"/>
        <v>0</v>
      </c>
      <c r="H962" s="15"/>
      <c r="I962" s="15"/>
      <c r="J962" s="2"/>
      <c r="K962" s="11">
        <v>953</v>
      </c>
      <c r="L962" s="12"/>
      <c r="M962" s="12"/>
      <c r="N962" s="13"/>
      <c r="O962" s="14">
        <f t="shared" si="58"/>
        <v>0</v>
      </c>
      <c r="P962" s="14">
        <f t="shared" si="59"/>
        <v>0</v>
      </c>
      <c r="Q962" s="15"/>
      <c r="R962" s="15"/>
      <c r="S962" s="2"/>
    </row>
    <row r="963" spans="1:19" x14ac:dyDescent="0.4">
      <c r="A963" s="2"/>
      <c r="B963" s="11">
        <v>954</v>
      </c>
      <c r="C963" s="12"/>
      <c r="D963" s="12"/>
      <c r="E963" s="13"/>
      <c r="F963" s="14">
        <f t="shared" si="56"/>
        <v>0</v>
      </c>
      <c r="G963" s="14">
        <f t="shared" si="57"/>
        <v>0</v>
      </c>
      <c r="H963" s="15"/>
      <c r="I963" s="15"/>
      <c r="J963" s="2"/>
      <c r="K963" s="11">
        <v>954</v>
      </c>
      <c r="L963" s="12"/>
      <c r="M963" s="12"/>
      <c r="N963" s="13"/>
      <c r="O963" s="14">
        <f t="shared" si="58"/>
        <v>0</v>
      </c>
      <c r="P963" s="14">
        <f t="shared" si="59"/>
        <v>0</v>
      </c>
      <c r="Q963" s="15"/>
      <c r="R963" s="15"/>
      <c r="S963" s="2"/>
    </row>
    <row r="964" spans="1:19" x14ac:dyDescent="0.4">
      <c r="A964" s="2"/>
      <c r="B964" s="11">
        <v>955</v>
      </c>
      <c r="C964" s="12"/>
      <c r="D964" s="12"/>
      <c r="E964" s="13"/>
      <c r="F964" s="14">
        <f t="shared" si="56"/>
        <v>0</v>
      </c>
      <c r="G964" s="14">
        <f t="shared" si="57"/>
        <v>0</v>
      </c>
      <c r="H964" s="15"/>
      <c r="I964" s="15"/>
      <c r="J964" s="2"/>
      <c r="K964" s="11">
        <v>955</v>
      </c>
      <c r="L964" s="12"/>
      <c r="M964" s="12"/>
      <c r="N964" s="13"/>
      <c r="O964" s="14">
        <f t="shared" si="58"/>
        <v>0</v>
      </c>
      <c r="P964" s="14">
        <f t="shared" si="59"/>
        <v>0</v>
      </c>
      <c r="Q964" s="15"/>
      <c r="R964" s="15"/>
      <c r="S964" s="2"/>
    </row>
    <row r="965" spans="1:19" x14ac:dyDescent="0.4">
      <c r="A965" s="2"/>
      <c r="B965" s="11">
        <v>956</v>
      </c>
      <c r="C965" s="12"/>
      <c r="D965" s="12"/>
      <c r="E965" s="13"/>
      <c r="F965" s="14">
        <f t="shared" si="56"/>
        <v>0</v>
      </c>
      <c r="G965" s="14">
        <f t="shared" si="57"/>
        <v>0</v>
      </c>
      <c r="H965" s="15"/>
      <c r="I965" s="15"/>
      <c r="J965" s="2"/>
      <c r="K965" s="11">
        <v>956</v>
      </c>
      <c r="L965" s="12"/>
      <c r="M965" s="12"/>
      <c r="N965" s="13"/>
      <c r="O965" s="14">
        <f t="shared" si="58"/>
        <v>0</v>
      </c>
      <c r="P965" s="14">
        <f t="shared" si="59"/>
        <v>0</v>
      </c>
      <c r="Q965" s="15"/>
      <c r="R965" s="15"/>
      <c r="S965" s="2"/>
    </row>
    <row r="966" spans="1:19" x14ac:dyDescent="0.4">
      <c r="A966" s="2"/>
      <c r="B966" s="11">
        <v>957</v>
      </c>
      <c r="C966" s="12"/>
      <c r="D966" s="12"/>
      <c r="E966" s="13"/>
      <c r="F966" s="14">
        <f t="shared" si="56"/>
        <v>0</v>
      </c>
      <c r="G966" s="14">
        <f t="shared" si="57"/>
        <v>0</v>
      </c>
      <c r="H966" s="15"/>
      <c r="I966" s="15"/>
      <c r="J966" s="2"/>
      <c r="K966" s="11">
        <v>957</v>
      </c>
      <c r="L966" s="12"/>
      <c r="M966" s="12"/>
      <c r="N966" s="13"/>
      <c r="O966" s="14">
        <f t="shared" si="58"/>
        <v>0</v>
      </c>
      <c r="P966" s="14">
        <f t="shared" si="59"/>
        <v>0</v>
      </c>
      <c r="Q966" s="15"/>
      <c r="R966" s="15"/>
      <c r="S966" s="2"/>
    </row>
    <row r="967" spans="1:19" x14ac:dyDescent="0.4">
      <c r="A967" s="2"/>
      <c r="B967" s="11">
        <v>958</v>
      </c>
      <c r="C967" s="12"/>
      <c r="D967" s="12"/>
      <c r="E967" s="13"/>
      <c r="F967" s="14">
        <f t="shared" si="56"/>
        <v>0</v>
      </c>
      <c r="G967" s="14">
        <f t="shared" si="57"/>
        <v>0</v>
      </c>
      <c r="H967" s="15"/>
      <c r="I967" s="15"/>
      <c r="J967" s="2"/>
      <c r="K967" s="11">
        <v>958</v>
      </c>
      <c r="L967" s="12"/>
      <c r="M967" s="12"/>
      <c r="N967" s="13"/>
      <c r="O967" s="14">
        <f t="shared" si="58"/>
        <v>0</v>
      </c>
      <c r="P967" s="14">
        <f t="shared" si="59"/>
        <v>0</v>
      </c>
      <c r="Q967" s="15"/>
      <c r="R967" s="15"/>
      <c r="S967" s="2"/>
    </row>
    <row r="968" spans="1:19" x14ac:dyDescent="0.4">
      <c r="A968" s="2"/>
      <c r="B968" s="11">
        <v>959</v>
      </c>
      <c r="C968" s="12"/>
      <c r="D968" s="12"/>
      <c r="E968" s="13"/>
      <c r="F968" s="14">
        <f t="shared" si="56"/>
        <v>0</v>
      </c>
      <c r="G968" s="14">
        <f t="shared" si="57"/>
        <v>0</v>
      </c>
      <c r="H968" s="15"/>
      <c r="I968" s="15"/>
      <c r="J968" s="2"/>
      <c r="K968" s="11">
        <v>959</v>
      </c>
      <c r="L968" s="12"/>
      <c r="M968" s="12"/>
      <c r="N968" s="13"/>
      <c r="O968" s="14">
        <f t="shared" si="58"/>
        <v>0</v>
      </c>
      <c r="P968" s="14">
        <f t="shared" si="59"/>
        <v>0</v>
      </c>
      <c r="Q968" s="15"/>
      <c r="R968" s="15"/>
      <c r="S968" s="2"/>
    </row>
    <row r="969" spans="1:19" x14ac:dyDescent="0.4">
      <c r="A969" s="2"/>
      <c r="B969" s="11">
        <v>960</v>
      </c>
      <c r="C969" s="12"/>
      <c r="D969" s="12"/>
      <c r="E969" s="13"/>
      <c r="F969" s="14">
        <f t="shared" si="56"/>
        <v>0</v>
      </c>
      <c r="G969" s="14">
        <f t="shared" si="57"/>
        <v>0</v>
      </c>
      <c r="H969" s="15"/>
      <c r="I969" s="15"/>
      <c r="J969" s="2"/>
      <c r="K969" s="11">
        <v>960</v>
      </c>
      <c r="L969" s="12"/>
      <c r="M969" s="12"/>
      <c r="N969" s="13"/>
      <c r="O969" s="14">
        <f t="shared" si="58"/>
        <v>0</v>
      </c>
      <c r="P969" s="14">
        <f t="shared" si="59"/>
        <v>0</v>
      </c>
      <c r="Q969" s="15"/>
      <c r="R969" s="15"/>
      <c r="S969" s="2"/>
    </row>
    <row r="970" spans="1:19" x14ac:dyDescent="0.4">
      <c r="A970" s="2"/>
      <c r="B970" s="11">
        <v>961</v>
      </c>
      <c r="C970" s="12"/>
      <c r="D970" s="12"/>
      <c r="E970" s="13"/>
      <c r="F970" s="14">
        <f t="shared" si="56"/>
        <v>0</v>
      </c>
      <c r="G970" s="14">
        <f t="shared" si="57"/>
        <v>0</v>
      </c>
      <c r="H970" s="15"/>
      <c r="I970" s="15"/>
      <c r="J970" s="2"/>
      <c r="K970" s="11">
        <v>961</v>
      </c>
      <c r="L970" s="12"/>
      <c r="M970" s="12"/>
      <c r="N970" s="13"/>
      <c r="O970" s="14">
        <f t="shared" si="58"/>
        <v>0</v>
      </c>
      <c r="P970" s="14">
        <f t="shared" si="59"/>
        <v>0</v>
      </c>
      <c r="Q970" s="15"/>
      <c r="R970" s="15"/>
      <c r="S970" s="2"/>
    </row>
    <row r="971" spans="1:19" x14ac:dyDescent="0.4">
      <c r="A971" s="2"/>
      <c r="B971" s="11">
        <v>962</v>
      </c>
      <c r="C971" s="12"/>
      <c r="D971" s="12"/>
      <c r="E971" s="13"/>
      <c r="F971" s="14">
        <f t="shared" ref="F971:F1009" si="60">E971/10</f>
        <v>0</v>
      </c>
      <c r="G971" s="14">
        <f t="shared" ref="G971:G1009" si="61">E971+F971</f>
        <v>0</v>
      </c>
      <c r="H971" s="15"/>
      <c r="I971" s="15"/>
      <c r="J971" s="2"/>
      <c r="K971" s="11">
        <v>962</v>
      </c>
      <c r="L971" s="12"/>
      <c r="M971" s="12"/>
      <c r="N971" s="13"/>
      <c r="O971" s="14">
        <f t="shared" ref="O971:O1009" si="62">N971/10</f>
        <v>0</v>
      </c>
      <c r="P971" s="14">
        <f t="shared" ref="P971:P1009" si="63">N971+O971</f>
        <v>0</v>
      </c>
      <c r="Q971" s="15"/>
      <c r="R971" s="15"/>
      <c r="S971" s="2"/>
    </row>
    <row r="972" spans="1:19" x14ac:dyDescent="0.4">
      <c r="A972" s="2"/>
      <c r="B972" s="11">
        <v>963</v>
      </c>
      <c r="C972" s="12"/>
      <c r="D972" s="12"/>
      <c r="E972" s="13"/>
      <c r="F972" s="14">
        <f t="shared" si="60"/>
        <v>0</v>
      </c>
      <c r="G972" s="14">
        <f t="shared" si="61"/>
        <v>0</v>
      </c>
      <c r="H972" s="15"/>
      <c r="I972" s="15"/>
      <c r="J972" s="2"/>
      <c r="K972" s="11">
        <v>963</v>
      </c>
      <c r="L972" s="12"/>
      <c r="M972" s="12"/>
      <c r="N972" s="13"/>
      <c r="O972" s="14">
        <f t="shared" si="62"/>
        <v>0</v>
      </c>
      <c r="P972" s="14">
        <f t="shared" si="63"/>
        <v>0</v>
      </c>
      <c r="Q972" s="15"/>
      <c r="R972" s="15"/>
      <c r="S972" s="2"/>
    </row>
    <row r="973" spans="1:19" x14ac:dyDescent="0.4">
      <c r="A973" s="2"/>
      <c r="B973" s="11">
        <v>964</v>
      </c>
      <c r="C973" s="12"/>
      <c r="D973" s="12"/>
      <c r="E973" s="13"/>
      <c r="F973" s="14">
        <f t="shared" si="60"/>
        <v>0</v>
      </c>
      <c r="G973" s="14">
        <f t="shared" si="61"/>
        <v>0</v>
      </c>
      <c r="H973" s="15"/>
      <c r="I973" s="15"/>
      <c r="J973" s="2"/>
      <c r="K973" s="11">
        <v>964</v>
      </c>
      <c r="L973" s="12"/>
      <c r="M973" s="12"/>
      <c r="N973" s="13"/>
      <c r="O973" s="14">
        <f t="shared" si="62"/>
        <v>0</v>
      </c>
      <c r="P973" s="14">
        <f t="shared" si="63"/>
        <v>0</v>
      </c>
      <c r="Q973" s="15"/>
      <c r="R973" s="15"/>
      <c r="S973" s="2"/>
    </row>
    <row r="974" spans="1:19" x14ac:dyDescent="0.4">
      <c r="A974" s="2"/>
      <c r="B974" s="11">
        <v>965</v>
      </c>
      <c r="C974" s="12"/>
      <c r="D974" s="12"/>
      <c r="E974" s="13"/>
      <c r="F974" s="14">
        <f t="shared" si="60"/>
        <v>0</v>
      </c>
      <c r="G974" s="14">
        <f t="shared" si="61"/>
        <v>0</v>
      </c>
      <c r="H974" s="15"/>
      <c r="I974" s="15"/>
      <c r="J974" s="2"/>
      <c r="K974" s="11">
        <v>965</v>
      </c>
      <c r="L974" s="12"/>
      <c r="M974" s="12"/>
      <c r="N974" s="13"/>
      <c r="O974" s="14">
        <f t="shared" si="62"/>
        <v>0</v>
      </c>
      <c r="P974" s="14">
        <f t="shared" si="63"/>
        <v>0</v>
      </c>
      <c r="Q974" s="15"/>
      <c r="R974" s="15"/>
      <c r="S974" s="2"/>
    </row>
    <row r="975" spans="1:19" x14ac:dyDescent="0.4">
      <c r="A975" s="2"/>
      <c r="B975" s="11">
        <v>966</v>
      </c>
      <c r="C975" s="12"/>
      <c r="D975" s="12"/>
      <c r="E975" s="13"/>
      <c r="F975" s="14">
        <f t="shared" si="60"/>
        <v>0</v>
      </c>
      <c r="G975" s="14">
        <f t="shared" si="61"/>
        <v>0</v>
      </c>
      <c r="H975" s="15"/>
      <c r="I975" s="15"/>
      <c r="J975" s="2"/>
      <c r="K975" s="11">
        <v>966</v>
      </c>
      <c r="L975" s="12"/>
      <c r="M975" s="12"/>
      <c r="N975" s="13"/>
      <c r="O975" s="14">
        <f t="shared" si="62"/>
        <v>0</v>
      </c>
      <c r="P975" s="14">
        <f t="shared" si="63"/>
        <v>0</v>
      </c>
      <c r="Q975" s="15"/>
      <c r="R975" s="15"/>
      <c r="S975" s="2"/>
    </row>
    <row r="976" spans="1:19" x14ac:dyDescent="0.4">
      <c r="A976" s="2"/>
      <c r="B976" s="11">
        <v>967</v>
      </c>
      <c r="C976" s="12"/>
      <c r="D976" s="12"/>
      <c r="E976" s="13"/>
      <c r="F976" s="14">
        <f t="shared" si="60"/>
        <v>0</v>
      </c>
      <c r="G976" s="14">
        <f t="shared" si="61"/>
        <v>0</v>
      </c>
      <c r="H976" s="15"/>
      <c r="I976" s="15"/>
      <c r="J976" s="2"/>
      <c r="K976" s="11">
        <v>967</v>
      </c>
      <c r="L976" s="12"/>
      <c r="M976" s="12"/>
      <c r="N976" s="13"/>
      <c r="O976" s="14">
        <f t="shared" si="62"/>
        <v>0</v>
      </c>
      <c r="P976" s="14">
        <f t="shared" si="63"/>
        <v>0</v>
      </c>
      <c r="Q976" s="15"/>
      <c r="R976" s="15"/>
      <c r="S976" s="2"/>
    </row>
    <row r="977" spans="1:19" x14ac:dyDescent="0.4">
      <c r="A977" s="2"/>
      <c r="B977" s="11">
        <v>968</v>
      </c>
      <c r="C977" s="12"/>
      <c r="D977" s="12"/>
      <c r="E977" s="13"/>
      <c r="F977" s="14">
        <f t="shared" si="60"/>
        <v>0</v>
      </c>
      <c r="G977" s="14">
        <f t="shared" si="61"/>
        <v>0</v>
      </c>
      <c r="H977" s="15"/>
      <c r="I977" s="15"/>
      <c r="J977" s="2"/>
      <c r="K977" s="11">
        <v>968</v>
      </c>
      <c r="L977" s="12"/>
      <c r="M977" s="12"/>
      <c r="N977" s="13"/>
      <c r="O977" s="14">
        <f t="shared" si="62"/>
        <v>0</v>
      </c>
      <c r="P977" s="14">
        <f t="shared" si="63"/>
        <v>0</v>
      </c>
      <c r="Q977" s="15"/>
      <c r="R977" s="15"/>
      <c r="S977" s="2"/>
    </row>
    <row r="978" spans="1:19" x14ac:dyDescent="0.4">
      <c r="A978" s="2"/>
      <c r="B978" s="11">
        <v>969</v>
      </c>
      <c r="C978" s="12"/>
      <c r="D978" s="12"/>
      <c r="E978" s="13"/>
      <c r="F978" s="14">
        <f t="shared" si="60"/>
        <v>0</v>
      </c>
      <c r="G978" s="14">
        <f t="shared" si="61"/>
        <v>0</v>
      </c>
      <c r="H978" s="15"/>
      <c r="I978" s="15"/>
      <c r="J978" s="2"/>
      <c r="K978" s="11">
        <v>969</v>
      </c>
      <c r="L978" s="12"/>
      <c r="M978" s="12"/>
      <c r="N978" s="13"/>
      <c r="O978" s="14">
        <f t="shared" si="62"/>
        <v>0</v>
      </c>
      <c r="P978" s="14">
        <f t="shared" si="63"/>
        <v>0</v>
      </c>
      <c r="Q978" s="15"/>
      <c r="R978" s="15"/>
      <c r="S978" s="2"/>
    </row>
    <row r="979" spans="1:19" x14ac:dyDescent="0.4">
      <c r="A979" s="2"/>
      <c r="B979" s="11">
        <v>970</v>
      </c>
      <c r="C979" s="12"/>
      <c r="D979" s="12"/>
      <c r="E979" s="13"/>
      <c r="F979" s="14">
        <f t="shared" si="60"/>
        <v>0</v>
      </c>
      <c r="G979" s="14">
        <f t="shared" si="61"/>
        <v>0</v>
      </c>
      <c r="H979" s="15"/>
      <c r="I979" s="15"/>
      <c r="J979" s="2"/>
      <c r="K979" s="11">
        <v>970</v>
      </c>
      <c r="L979" s="12"/>
      <c r="M979" s="12"/>
      <c r="N979" s="13"/>
      <c r="O979" s="14">
        <f t="shared" si="62"/>
        <v>0</v>
      </c>
      <c r="P979" s="14">
        <f t="shared" si="63"/>
        <v>0</v>
      </c>
      <c r="Q979" s="15"/>
      <c r="R979" s="15"/>
      <c r="S979" s="2"/>
    </row>
    <row r="980" spans="1:19" x14ac:dyDescent="0.4">
      <c r="A980" s="2"/>
      <c r="B980" s="11">
        <v>971</v>
      </c>
      <c r="C980" s="12"/>
      <c r="D980" s="12"/>
      <c r="E980" s="13"/>
      <c r="F980" s="14">
        <f t="shared" si="60"/>
        <v>0</v>
      </c>
      <c r="G980" s="14">
        <f t="shared" si="61"/>
        <v>0</v>
      </c>
      <c r="H980" s="15"/>
      <c r="I980" s="15"/>
      <c r="J980" s="2"/>
      <c r="K980" s="11">
        <v>971</v>
      </c>
      <c r="L980" s="12"/>
      <c r="M980" s="12"/>
      <c r="N980" s="13"/>
      <c r="O980" s="14">
        <f t="shared" si="62"/>
        <v>0</v>
      </c>
      <c r="P980" s="14">
        <f t="shared" si="63"/>
        <v>0</v>
      </c>
      <c r="Q980" s="15"/>
      <c r="R980" s="15"/>
      <c r="S980" s="2"/>
    </row>
    <row r="981" spans="1:19" x14ac:dyDescent="0.4">
      <c r="A981" s="2"/>
      <c r="B981" s="11">
        <v>972</v>
      </c>
      <c r="C981" s="12"/>
      <c r="D981" s="12"/>
      <c r="E981" s="13"/>
      <c r="F981" s="14">
        <f t="shared" si="60"/>
        <v>0</v>
      </c>
      <c r="G981" s="14">
        <f t="shared" si="61"/>
        <v>0</v>
      </c>
      <c r="H981" s="15"/>
      <c r="I981" s="15"/>
      <c r="J981" s="2"/>
      <c r="K981" s="11">
        <v>972</v>
      </c>
      <c r="L981" s="12"/>
      <c r="M981" s="12"/>
      <c r="N981" s="13"/>
      <c r="O981" s="14">
        <f t="shared" si="62"/>
        <v>0</v>
      </c>
      <c r="P981" s="14">
        <f t="shared" si="63"/>
        <v>0</v>
      </c>
      <c r="Q981" s="15"/>
      <c r="R981" s="15"/>
      <c r="S981" s="2"/>
    </row>
    <row r="982" spans="1:19" x14ac:dyDescent="0.4">
      <c r="A982" s="2"/>
      <c r="B982" s="11">
        <v>973</v>
      </c>
      <c r="C982" s="12"/>
      <c r="D982" s="12"/>
      <c r="E982" s="13"/>
      <c r="F982" s="14">
        <f t="shared" si="60"/>
        <v>0</v>
      </c>
      <c r="G982" s="14">
        <f t="shared" si="61"/>
        <v>0</v>
      </c>
      <c r="H982" s="15"/>
      <c r="I982" s="15"/>
      <c r="J982" s="2"/>
      <c r="K982" s="11">
        <v>973</v>
      </c>
      <c r="L982" s="12"/>
      <c r="M982" s="12"/>
      <c r="N982" s="13"/>
      <c r="O982" s="14">
        <f t="shared" si="62"/>
        <v>0</v>
      </c>
      <c r="P982" s="14">
        <f t="shared" si="63"/>
        <v>0</v>
      </c>
      <c r="Q982" s="15"/>
      <c r="R982" s="15"/>
      <c r="S982" s="2"/>
    </row>
    <row r="983" spans="1:19" x14ac:dyDescent="0.4">
      <c r="A983" s="2"/>
      <c r="B983" s="11">
        <v>974</v>
      </c>
      <c r="C983" s="12"/>
      <c r="D983" s="12"/>
      <c r="E983" s="13"/>
      <c r="F983" s="14">
        <f t="shared" si="60"/>
        <v>0</v>
      </c>
      <c r="G983" s="14">
        <f t="shared" si="61"/>
        <v>0</v>
      </c>
      <c r="H983" s="15"/>
      <c r="I983" s="15"/>
      <c r="J983" s="2"/>
      <c r="K983" s="11">
        <v>974</v>
      </c>
      <c r="L983" s="12"/>
      <c r="M983" s="12"/>
      <c r="N983" s="13"/>
      <c r="O983" s="14">
        <f t="shared" si="62"/>
        <v>0</v>
      </c>
      <c r="P983" s="14">
        <f t="shared" si="63"/>
        <v>0</v>
      </c>
      <c r="Q983" s="15"/>
      <c r="R983" s="15"/>
      <c r="S983" s="2"/>
    </row>
    <row r="984" spans="1:19" x14ac:dyDescent="0.4">
      <c r="A984" s="2"/>
      <c r="B984" s="11">
        <v>975</v>
      </c>
      <c r="C984" s="12"/>
      <c r="D984" s="12"/>
      <c r="E984" s="13"/>
      <c r="F984" s="14">
        <f t="shared" si="60"/>
        <v>0</v>
      </c>
      <c r="G984" s="14">
        <f t="shared" si="61"/>
        <v>0</v>
      </c>
      <c r="H984" s="15"/>
      <c r="I984" s="15"/>
      <c r="J984" s="2"/>
      <c r="K984" s="11">
        <v>975</v>
      </c>
      <c r="L984" s="12"/>
      <c r="M984" s="12"/>
      <c r="N984" s="13"/>
      <c r="O984" s="14">
        <f t="shared" si="62"/>
        <v>0</v>
      </c>
      <c r="P984" s="14">
        <f t="shared" si="63"/>
        <v>0</v>
      </c>
      <c r="Q984" s="15"/>
      <c r="R984" s="15"/>
      <c r="S984" s="2"/>
    </row>
    <row r="985" spans="1:19" x14ac:dyDescent="0.4">
      <c r="A985" s="2"/>
      <c r="B985" s="11">
        <v>976</v>
      </c>
      <c r="C985" s="12"/>
      <c r="D985" s="12"/>
      <c r="E985" s="13"/>
      <c r="F985" s="14">
        <f t="shared" si="60"/>
        <v>0</v>
      </c>
      <c r="G985" s="14">
        <f t="shared" si="61"/>
        <v>0</v>
      </c>
      <c r="H985" s="15"/>
      <c r="I985" s="15"/>
      <c r="J985" s="2"/>
      <c r="K985" s="11">
        <v>976</v>
      </c>
      <c r="L985" s="12"/>
      <c r="M985" s="12"/>
      <c r="N985" s="13"/>
      <c r="O985" s="14">
        <f t="shared" si="62"/>
        <v>0</v>
      </c>
      <c r="P985" s="14">
        <f t="shared" si="63"/>
        <v>0</v>
      </c>
      <c r="Q985" s="15"/>
      <c r="R985" s="15"/>
      <c r="S985" s="2"/>
    </row>
    <row r="986" spans="1:19" x14ac:dyDescent="0.4">
      <c r="A986" s="2"/>
      <c r="B986" s="11">
        <v>977</v>
      </c>
      <c r="C986" s="12"/>
      <c r="D986" s="12"/>
      <c r="E986" s="13"/>
      <c r="F986" s="14">
        <f t="shared" si="60"/>
        <v>0</v>
      </c>
      <c r="G986" s="14">
        <f t="shared" si="61"/>
        <v>0</v>
      </c>
      <c r="H986" s="15"/>
      <c r="I986" s="15"/>
      <c r="J986" s="2"/>
      <c r="K986" s="11">
        <v>977</v>
      </c>
      <c r="L986" s="12"/>
      <c r="M986" s="12"/>
      <c r="N986" s="13"/>
      <c r="O986" s="14">
        <f t="shared" si="62"/>
        <v>0</v>
      </c>
      <c r="P986" s="14">
        <f t="shared" si="63"/>
        <v>0</v>
      </c>
      <c r="Q986" s="15"/>
      <c r="R986" s="15"/>
      <c r="S986" s="2"/>
    </row>
    <row r="987" spans="1:19" x14ac:dyDescent="0.4">
      <c r="A987" s="2"/>
      <c r="B987" s="11">
        <v>978</v>
      </c>
      <c r="C987" s="12"/>
      <c r="D987" s="12"/>
      <c r="E987" s="13"/>
      <c r="F987" s="14">
        <f t="shared" si="60"/>
        <v>0</v>
      </c>
      <c r="G987" s="14">
        <f t="shared" si="61"/>
        <v>0</v>
      </c>
      <c r="H987" s="15"/>
      <c r="I987" s="15"/>
      <c r="J987" s="2"/>
      <c r="K987" s="11">
        <v>978</v>
      </c>
      <c r="L987" s="12"/>
      <c r="M987" s="12"/>
      <c r="N987" s="13"/>
      <c r="O987" s="14">
        <f t="shared" si="62"/>
        <v>0</v>
      </c>
      <c r="P987" s="14">
        <f t="shared" si="63"/>
        <v>0</v>
      </c>
      <c r="Q987" s="15"/>
      <c r="R987" s="15"/>
      <c r="S987" s="2"/>
    </row>
    <row r="988" spans="1:19" x14ac:dyDescent="0.4">
      <c r="A988" s="2"/>
      <c r="B988" s="11">
        <v>979</v>
      </c>
      <c r="C988" s="12"/>
      <c r="D988" s="12"/>
      <c r="E988" s="13"/>
      <c r="F988" s="14">
        <f t="shared" si="60"/>
        <v>0</v>
      </c>
      <c r="G988" s="14">
        <f t="shared" si="61"/>
        <v>0</v>
      </c>
      <c r="H988" s="15"/>
      <c r="I988" s="15"/>
      <c r="J988" s="2"/>
      <c r="K988" s="11">
        <v>979</v>
      </c>
      <c r="L988" s="12"/>
      <c r="M988" s="12"/>
      <c r="N988" s="13"/>
      <c r="O988" s="14">
        <f t="shared" si="62"/>
        <v>0</v>
      </c>
      <c r="P988" s="14">
        <f t="shared" si="63"/>
        <v>0</v>
      </c>
      <c r="Q988" s="15"/>
      <c r="R988" s="15"/>
      <c r="S988" s="2"/>
    </row>
    <row r="989" spans="1:19" x14ac:dyDescent="0.4">
      <c r="A989" s="2"/>
      <c r="B989" s="11">
        <v>980</v>
      </c>
      <c r="C989" s="12"/>
      <c r="D989" s="12"/>
      <c r="E989" s="13"/>
      <c r="F989" s="14">
        <f t="shared" si="60"/>
        <v>0</v>
      </c>
      <c r="G989" s="14">
        <f t="shared" si="61"/>
        <v>0</v>
      </c>
      <c r="H989" s="15"/>
      <c r="I989" s="15"/>
      <c r="J989" s="2"/>
      <c r="K989" s="11">
        <v>980</v>
      </c>
      <c r="L989" s="12"/>
      <c r="M989" s="12"/>
      <c r="N989" s="13"/>
      <c r="O989" s="14">
        <f t="shared" si="62"/>
        <v>0</v>
      </c>
      <c r="P989" s="14">
        <f t="shared" si="63"/>
        <v>0</v>
      </c>
      <c r="Q989" s="15"/>
      <c r="R989" s="15"/>
      <c r="S989" s="2"/>
    </row>
    <row r="990" spans="1:19" x14ac:dyDescent="0.4">
      <c r="A990" s="2"/>
      <c r="B990" s="11">
        <v>981</v>
      </c>
      <c r="C990" s="12"/>
      <c r="D990" s="12"/>
      <c r="E990" s="13"/>
      <c r="F990" s="14">
        <f t="shared" si="60"/>
        <v>0</v>
      </c>
      <c r="G990" s="14">
        <f t="shared" si="61"/>
        <v>0</v>
      </c>
      <c r="H990" s="15"/>
      <c r="I990" s="15"/>
      <c r="J990" s="2"/>
      <c r="K990" s="11">
        <v>981</v>
      </c>
      <c r="L990" s="12"/>
      <c r="M990" s="12"/>
      <c r="N990" s="13"/>
      <c r="O990" s="14">
        <f t="shared" si="62"/>
        <v>0</v>
      </c>
      <c r="P990" s="14">
        <f t="shared" si="63"/>
        <v>0</v>
      </c>
      <c r="Q990" s="15"/>
      <c r="R990" s="15"/>
      <c r="S990" s="2"/>
    </row>
    <row r="991" spans="1:19" x14ac:dyDescent="0.4">
      <c r="A991" s="2"/>
      <c r="B991" s="11">
        <v>982</v>
      </c>
      <c r="C991" s="12"/>
      <c r="D991" s="12"/>
      <c r="E991" s="13"/>
      <c r="F991" s="14">
        <f t="shared" si="60"/>
        <v>0</v>
      </c>
      <c r="G991" s="14">
        <f t="shared" si="61"/>
        <v>0</v>
      </c>
      <c r="H991" s="15"/>
      <c r="I991" s="15"/>
      <c r="J991" s="2"/>
      <c r="K991" s="11">
        <v>982</v>
      </c>
      <c r="L991" s="12"/>
      <c r="M991" s="12"/>
      <c r="N991" s="13"/>
      <c r="O991" s="14">
        <f t="shared" si="62"/>
        <v>0</v>
      </c>
      <c r="P991" s="14">
        <f t="shared" si="63"/>
        <v>0</v>
      </c>
      <c r="Q991" s="15"/>
      <c r="R991" s="15"/>
      <c r="S991" s="2"/>
    </row>
    <row r="992" spans="1:19" x14ac:dyDescent="0.4">
      <c r="A992" s="2"/>
      <c r="B992" s="11">
        <v>983</v>
      </c>
      <c r="C992" s="12"/>
      <c r="D992" s="12"/>
      <c r="E992" s="13"/>
      <c r="F992" s="14">
        <f t="shared" si="60"/>
        <v>0</v>
      </c>
      <c r="G992" s="14">
        <f t="shared" si="61"/>
        <v>0</v>
      </c>
      <c r="H992" s="15"/>
      <c r="I992" s="15"/>
      <c r="J992" s="2"/>
      <c r="K992" s="11">
        <v>983</v>
      </c>
      <c r="L992" s="12"/>
      <c r="M992" s="12"/>
      <c r="N992" s="13"/>
      <c r="O992" s="14">
        <f t="shared" si="62"/>
        <v>0</v>
      </c>
      <c r="P992" s="14">
        <f t="shared" si="63"/>
        <v>0</v>
      </c>
      <c r="Q992" s="15"/>
      <c r="R992" s="15"/>
      <c r="S992" s="2"/>
    </row>
    <row r="993" spans="1:19" x14ac:dyDescent="0.4">
      <c r="A993" s="2"/>
      <c r="B993" s="11">
        <v>984</v>
      </c>
      <c r="C993" s="12"/>
      <c r="D993" s="12"/>
      <c r="E993" s="13"/>
      <c r="F993" s="14">
        <f t="shared" si="60"/>
        <v>0</v>
      </c>
      <c r="G993" s="14">
        <f t="shared" si="61"/>
        <v>0</v>
      </c>
      <c r="H993" s="15"/>
      <c r="I993" s="15"/>
      <c r="J993" s="2"/>
      <c r="K993" s="11">
        <v>984</v>
      </c>
      <c r="L993" s="12"/>
      <c r="M993" s="12"/>
      <c r="N993" s="13"/>
      <c r="O993" s="14">
        <f t="shared" si="62"/>
        <v>0</v>
      </c>
      <c r="P993" s="14">
        <f t="shared" si="63"/>
        <v>0</v>
      </c>
      <c r="Q993" s="15"/>
      <c r="R993" s="15"/>
      <c r="S993" s="2"/>
    </row>
    <row r="994" spans="1:19" x14ac:dyDescent="0.4">
      <c r="A994" s="2"/>
      <c r="B994" s="11">
        <v>985</v>
      </c>
      <c r="C994" s="12"/>
      <c r="D994" s="12"/>
      <c r="E994" s="13"/>
      <c r="F994" s="14">
        <f t="shared" si="60"/>
        <v>0</v>
      </c>
      <c r="G994" s="14">
        <f t="shared" si="61"/>
        <v>0</v>
      </c>
      <c r="H994" s="15"/>
      <c r="I994" s="15"/>
      <c r="J994" s="2"/>
      <c r="K994" s="11">
        <v>985</v>
      </c>
      <c r="L994" s="12"/>
      <c r="M994" s="12"/>
      <c r="N994" s="13"/>
      <c r="O994" s="14">
        <f t="shared" si="62"/>
        <v>0</v>
      </c>
      <c r="P994" s="14">
        <f t="shared" si="63"/>
        <v>0</v>
      </c>
      <c r="Q994" s="15"/>
      <c r="R994" s="15"/>
      <c r="S994" s="2"/>
    </row>
    <row r="995" spans="1:19" x14ac:dyDescent="0.4">
      <c r="A995" s="2"/>
      <c r="B995" s="11">
        <v>986</v>
      </c>
      <c r="C995" s="12"/>
      <c r="D995" s="12"/>
      <c r="E995" s="13"/>
      <c r="F995" s="14">
        <f t="shared" si="60"/>
        <v>0</v>
      </c>
      <c r="G995" s="14">
        <f t="shared" si="61"/>
        <v>0</v>
      </c>
      <c r="H995" s="15"/>
      <c r="I995" s="15"/>
      <c r="J995" s="2"/>
      <c r="K995" s="11">
        <v>986</v>
      </c>
      <c r="L995" s="12"/>
      <c r="M995" s="12"/>
      <c r="N995" s="13"/>
      <c r="O995" s="14">
        <f t="shared" si="62"/>
        <v>0</v>
      </c>
      <c r="P995" s="14">
        <f t="shared" si="63"/>
        <v>0</v>
      </c>
      <c r="Q995" s="15"/>
      <c r="R995" s="15"/>
      <c r="S995" s="2"/>
    </row>
    <row r="996" spans="1:19" x14ac:dyDescent="0.4">
      <c r="A996" s="2"/>
      <c r="B996" s="11">
        <v>987</v>
      </c>
      <c r="C996" s="12"/>
      <c r="D996" s="12"/>
      <c r="E996" s="13"/>
      <c r="F996" s="14">
        <f t="shared" si="60"/>
        <v>0</v>
      </c>
      <c r="G996" s="14">
        <f t="shared" si="61"/>
        <v>0</v>
      </c>
      <c r="H996" s="15"/>
      <c r="I996" s="15"/>
      <c r="J996" s="2"/>
      <c r="K996" s="11">
        <v>987</v>
      </c>
      <c r="L996" s="12"/>
      <c r="M996" s="12"/>
      <c r="N996" s="13"/>
      <c r="O996" s="14">
        <f t="shared" si="62"/>
        <v>0</v>
      </c>
      <c r="P996" s="14">
        <f t="shared" si="63"/>
        <v>0</v>
      </c>
      <c r="Q996" s="15"/>
      <c r="R996" s="15"/>
      <c r="S996" s="2"/>
    </row>
    <row r="997" spans="1:19" x14ac:dyDescent="0.4">
      <c r="A997" s="2"/>
      <c r="B997" s="11">
        <v>988</v>
      </c>
      <c r="C997" s="12"/>
      <c r="D997" s="12"/>
      <c r="E997" s="13"/>
      <c r="F997" s="14">
        <f t="shared" si="60"/>
        <v>0</v>
      </c>
      <c r="G997" s="14">
        <f t="shared" si="61"/>
        <v>0</v>
      </c>
      <c r="H997" s="15"/>
      <c r="I997" s="15"/>
      <c r="J997" s="2"/>
      <c r="K997" s="11">
        <v>988</v>
      </c>
      <c r="L997" s="12"/>
      <c r="M997" s="12"/>
      <c r="N997" s="13"/>
      <c r="O997" s="14">
        <f t="shared" si="62"/>
        <v>0</v>
      </c>
      <c r="P997" s="14">
        <f t="shared" si="63"/>
        <v>0</v>
      </c>
      <c r="Q997" s="15"/>
      <c r="R997" s="15"/>
      <c r="S997" s="2"/>
    </row>
    <row r="998" spans="1:19" x14ac:dyDescent="0.4">
      <c r="A998" s="2"/>
      <c r="B998" s="11">
        <v>989</v>
      </c>
      <c r="C998" s="12"/>
      <c r="D998" s="12"/>
      <c r="E998" s="13"/>
      <c r="F998" s="14">
        <f t="shared" si="60"/>
        <v>0</v>
      </c>
      <c r="G998" s="14">
        <f t="shared" si="61"/>
        <v>0</v>
      </c>
      <c r="H998" s="15"/>
      <c r="I998" s="15"/>
      <c r="J998" s="2"/>
      <c r="K998" s="11">
        <v>989</v>
      </c>
      <c r="L998" s="12"/>
      <c r="M998" s="12"/>
      <c r="N998" s="13"/>
      <c r="O998" s="14">
        <f t="shared" si="62"/>
        <v>0</v>
      </c>
      <c r="P998" s="14">
        <f t="shared" si="63"/>
        <v>0</v>
      </c>
      <c r="Q998" s="15"/>
      <c r="R998" s="15"/>
      <c r="S998" s="2"/>
    </row>
    <row r="999" spans="1:19" x14ac:dyDescent="0.4">
      <c r="A999" s="2"/>
      <c r="B999" s="11">
        <v>990</v>
      </c>
      <c r="C999" s="12"/>
      <c r="D999" s="12"/>
      <c r="E999" s="13"/>
      <c r="F999" s="14">
        <f t="shared" si="60"/>
        <v>0</v>
      </c>
      <c r="G999" s="14">
        <f t="shared" si="61"/>
        <v>0</v>
      </c>
      <c r="H999" s="15"/>
      <c r="I999" s="15"/>
      <c r="J999" s="2"/>
      <c r="K999" s="11">
        <v>990</v>
      </c>
      <c r="L999" s="12"/>
      <c r="M999" s="12"/>
      <c r="N999" s="13"/>
      <c r="O999" s="14">
        <f t="shared" si="62"/>
        <v>0</v>
      </c>
      <c r="P999" s="14">
        <f t="shared" si="63"/>
        <v>0</v>
      </c>
      <c r="Q999" s="15"/>
      <c r="R999" s="15"/>
      <c r="S999" s="2"/>
    </row>
    <row r="1000" spans="1:19" x14ac:dyDescent="0.4">
      <c r="A1000" s="2"/>
      <c r="B1000" s="11">
        <v>991</v>
      </c>
      <c r="C1000" s="12"/>
      <c r="D1000" s="12"/>
      <c r="E1000" s="13"/>
      <c r="F1000" s="14">
        <f t="shared" si="60"/>
        <v>0</v>
      </c>
      <c r="G1000" s="14">
        <f t="shared" si="61"/>
        <v>0</v>
      </c>
      <c r="H1000" s="15"/>
      <c r="I1000" s="15"/>
      <c r="J1000" s="2"/>
      <c r="K1000" s="11">
        <v>991</v>
      </c>
      <c r="L1000" s="12"/>
      <c r="M1000" s="12"/>
      <c r="N1000" s="13"/>
      <c r="O1000" s="14">
        <f t="shared" si="62"/>
        <v>0</v>
      </c>
      <c r="P1000" s="14">
        <f t="shared" si="63"/>
        <v>0</v>
      </c>
      <c r="Q1000" s="15"/>
      <c r="R1000" s="15"/>
      <c r="S1000" s="2"/>
    </row>
    <row r="1001" spans="1:19" x14ac:dyDescent="0.4">
      <c r="A1001" s="2"/>
      <c r="B1001" s="11">
        <v>992</v>
      </c>
      <c r="C1001" s="12"/>
      <c r="D1001" s="12"/>
      <c r="E1001" s="13"/>
      <c r="F1001" s="14">
        <f t="shared" si="60"/>
        <v>0</v>
      </c>
      <c r="G1001" s="14">
        <f t="shared" si="61"/>
        <v>0</v>
      </c>
      <c r="H1001" s="15"/>
      <c r="I1001" s="15"/>
      <c r="J1001" s="2"/>
      <c r="K1001" s="11">
        <v>992</v>
      </c>
      <c r="L1001" s="12"/>
      <c r="M1001" s="12"/>
      <c r="N1001" s="13"/>
      <c r="O1001" s="14">
        <f t="shared" si="62"/>
        <v>0</v>
      </c>
      <c r="P1001" s="14">
        <f t="shared" si="63"/>
        <v>0</v>
      </c>
      <c r="Q1001" s="15"/>
      <c r="R1001" s="15"/>
      <c r="S1001" s="2"/>
    </row>
    <row r="1002" spans="1:19" x14ac:dyDescent="0.4">
      <c r="A1002" s="2"/>
      <c r="B1002" s="11">
        <v>993</v>
      </c>
      <c r="C1002" s="12"/>
      <c r="D1002" s="12"/>
      <c r="E1002" s="13"/>
      <c r="F1002" s="14">
        <f t="shared" si="60"/>
        <v>0</v>
      </c>
      <c r="G1002" s="14">
        <f t="shared" si="61"/>
        <v>0</v>
      </c>
      <c r="H1002" s="15"/>
      <c r="I1002" s="15"/>
      <c r="J1002" s="2"/>
      <c r="K1002" s="11">
        <v>993</v>
      </c>
      <c r="L1002" s="12"/>
      <c r="M1002" s="12"/>
      <c r="N1002" s="13"/>
      <c r="O1002" s="14">
        <f t="shared" si="62"/>
        <v>0</v>
      </c>
      <c r="P1002" s="14">
        <f t="shared" si="63"/>
        <v>0</v>
      </c>
      <c r="Q1002" s="15"/>
      <c r="R1002" s="15"/>
      <c r="S1002" s="2"/>
    </row>
    <row r="1003" spans="1:19" x14ac:dyDescent="0.4">
      <c r="A1003" s="2"/>
      <c r="B1003" s="11">
        <v>994</v>
      </c>
      <c r="C1003" s="12"/>
      <c r="D1003" s="12"/>
      <c r="E1003" s="13"/>
      <c r="F1003" s="14">
        <f t="shared" si="60"/>
        <v>0</v>
      </c>
      <c r="G1003" s="14">
        <f t="shared" si="61"/>
        <v>0</v>
      </c>
      <c r="H1003" s="15"/>
      <c r="I1003" s="15"/>
      <c r="J1003" s="2"/>
      <c r="K1003" s="11">
        <v>994</v>
      </c>
      <c r="L1003" s="12"/>
      <c r="M1003" s="12"/>
      <c r="N1003" s="13"/>
      <c r="O1003" s="14">
        <f t="shared" si="62"/>
        <v>0</v>
      </c>
      <c r="P1003" s="14">
        <f t="shared" si="63"/>
        <v>0</v>
      </c>
      <c r="Q1003" s="15"/>
      <c r="R1003" s="15"/>
      <c r="S1003" s="2"/>
    </row>
    <row r="1004" spans="1:19" x14ac:dyDescent="0.4">
      <c r="A1004" s="2"/>
      <c r="B1004" s="11">
        <v>995</v>
      </c>
      <c r="C1004" s="12"/>
      <c r="D1004" s="12"/>
      <c r="E1004" s="13"/>
      <c r="F1004" s="14">
        <f t="shared" si="60"/>
        <v>0</v>
      </c>
      <c r="G1004" s="14">
        <f t="shared" si="61"/>
        <v>0</v>
      </c>
      <c r="H1004" s="15"/>
      <c r="I1004" s="15"/>
      <c r="J1004" s="2"/>
      <c r="K1004" s="11">
        <v>995</v>
      </c>
      <c r="L1004" s="12"/>
      <c r="M1004" s="12"/>
      <c r="N1004" s="13"/>
      <c r="O1004" s="14">
        <f t="shared" si="62"/>
        <v>0</v>
      </c>
      <c r="P1004" s="14">
        <f t="shared" si="63"/>
        <v>0</v>
      </c>
      <c r="Q1004" s="15"/>
      <c r="R1004" s="15"/>
      <c r="S1004" s="2"/>
    </row>
    <row r="1005" spans="1:19" x14ac:dyDescent="0.4">
      <c r="A1005" s="2"/>
      <c r="B1005" s="11">
        <v>996</v>
      </c>
      <c r="C1005" s="12"/>
      <c r="D1005" s="12"/>
      <c r="E1005" s="13"/>
      <c r="F1005" s="14">
        <f t="shared" si="60"/>
        <v>0</v>
      </c>
      <c r="G1005" s="14">
        <f t="shared" si="61"/>
        <v>0</v>
      </c>
      <c r="H1005" s="15"/>
      <c r="I1005" s="15"/>
      <c r="J1005" s="2"/>
      <c r="K1005" s="11">
        <v>996</v>
      </c>
      <c r="L1005" s="12"/>
      <c r="M1005" s="12"/>
      <c r="N1005" s="13"/>
      <c r="O1005" s="14">
        <f t="shared" si="62"/>
        <v>0</v>
      </c>
      <c r="P1005" s="14">
        <f t="shared" si="63"/>
        <v>0</v>
      </c>
      <c r="Q1005" s="15"/>
      <c r="R1005" s="15"/>
      <c r="S1005" s="2"/>
    </row>
    <row r="1006" spans="1:19" x14ac:dyDescent="0.4">
      <c r="A1006" s="2"/>
      <c r="B1006" s="11">
        <v>997</v>
      </c>
      <c r="C1006" s="12"/>
      <c r="D1006" s="12"/>
      <c r="E1006" s="13"/>
      <c r="F1006" s="14">
        <f t="shared" si="60"/>
        <v>0</v>
      </c>
      <c r="G1006" s="14">
        <f t="shared" si="61"/>
        <v>0</v>
      </c>
      <c r="H1006" s="15"/>
      <c r="I1006" s="15"/>
      <c r="J1006" s="2"/>
      <c r="K1006" s="11">
        <v>997</v>
      </c>
      <c r="L1006" s="12"/>
      <c r="M1006" s="12"/>
      <c r="N1006" s="13"/>
      <c r="O1006" s="14">
        <f t="shared" si="62"/>
        <v>0</v>
      </c>
      <c r="P1006" s="14">
        <f t="shared" si="63"/>
        <v>0</v>
      </c>
      <c r="Q1006" s="15"/>
      <c r="R1006" s="15"/>
      <c r="S1006" s="2"/>
    </row>
    <row r="1007" spans="1:19" x14ac:dyDescent="0.4">
      <c r="A1007" s="2"/>
      <c r="B1007" s="11">
        <v>998</v>
      </c>
      <c r="C1007" s="12"/>
      <c r="D1007" s="12"/>
      <c r="E1007" s="13"/>
      <c r="F1007" s="14">
        <f t="shared" si="60"/>
        <v>0</v>
      </c>
      <c r="G1007" s="14">
        <f t="shared" si="61"/>
        <v>0</v>
      </c>
      <c r="H1007" s="15"/>
      <c r="I1007" s="15"/>
      <c r="J1007" s="2"/>
      <c r="K1007" s="11">
        <v>998</v>
      </c>
      <c r="L1007" s="12"/>
      <c r="M1007" s="12"/>
      <c r="N1007" s="13"/>
      <c r="O1007" s="14">
        <f t="shared" si="62"/>
        <v>0</v>
      </c>
      <c r="P1007" s="14">
        <f t="shared" si="63"/>
        <v>0</v>
      </c>
      <c r="Q1007" s="15"/>
      <c r="R1007" s="15"/>
      <c r="S1007" s="2"/>
    </row>
    <row r="1008" spans="1:19" x14ac:dyDescent="0.4">
      <c r="A1008" s="2"/>
      <c r="B1008" s="11">
        <v>999</v>
      </c>
      <c r="C1008" s="12"/>
      <c r="D1008" s="12"/>
      <c r="E1008" s="13"/>
      <c r="F1008" s="14">
        <f t="shared" si="60"/>
        <v>0</v>
      </c>
      <c r="G1008" s="14">
        <f t="shared" si="61"/>
        <v>0</v>
      </c>
      <c r="H1008" s="15"/>
      <c r="I1008" s="15"/>
      <c r="J1008" s="2"/>
      <c r="K1008" s="11">
        <v>999</v>
      </c>
      <c r="L1008" s="12"/>
      <c r="M1008" s="12"/>
      <c r="N1008" s="13"/>
      <c r="O1008" s="14">
        <f t="shared" si="62"/>
        <v>0</v>
      </c>
      <c r="P1008" s="14">
        <f t="shared" si="63"/>
        <v>0</v>
      </c>
      <c r="Q1008" s="15"/>
      <c r="R1008" s="15"/>
      <c r="S1008" s="2"/>
    </row>
    <row r="1009" spans="1:19" x14ac:dyDescent="0.4">
      <c r="A1009" s="2"/>
      <c r="B1009" s="16">
        <v>1000</v>
      </c>
      <c r="C1009" s="17"/>
      <c r="D1009" s="17"/>
      <c r="E1009" s="18"/>
      <c r="F1009" s="19">
        <f t="shared" si="60"/>
        <v>0</v>
      </c>
      <c r="G1009" s="19">
        <f t="shared" si="61"/>
        <v>0</v>
      </c>
      <c r="H1009" s="20"/>
      <c r="I1009" s="20"/>
      <c r="J1009" s="2"/>
      <c r="K1009" s="16">
        <v>1000</v>
      </c>
      <c r="L1009" s="17"/>
      <c r="M1009" s="17"/>
      <c r="N1009" s="18"/>
      <c r="O1009" s="19">
        <f t="shared" si="62"/>
        <v>0</v>
      </c>
      <c r="P1009" s="19">
        <f t="shared" si="63"/>
        <v>0</v>
      </c>
      <c r="Q1009" s="20"/>
      <c r="R1009" s="20"/>
      <c r="S1009" s="2"/>
    </row>
    <row r="1010" spans="1:19" x14ac:dyDescent="0.4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</row>
  </sheetData>
  <mergeCells count="14">
    <mergeCell ref="B6:D6"/>
    <mergeCell ref="K6:M6"/>
    <mergeCell ref="B8:I8"/>
    <mergeCell ref="K8:R8"/>
    <mergeCell ref="B2:D5"/>
    <mergeCell ref="E2:F3"/>
    <mergeCell ref="G2:I3"/>
    <mergeCell ref="K2:M5"/>
    <mergeCell ref="N2:O3"/>
    <mergeCell ref="P2:R3"/>
    <mergeCell ref="E4:F6"/>
    <mergeCell ref="G4:I6"/>
    <mergeCell ref="N4:O6"/>
    <mergeCell ref="P4:R6"/>
  </mergeCells>
  <phoneticPr fontId="1" type="noConversion"/>
  <conditionalFormatting sqref="B10:I1009">
    <cfRule type="expression" dxfId="399" priority="2">
      <formula>$I10&lt;&gt;""</formula>
    </cfRule>
  </conditionalFormatting>
  <conditionalFormatting sqref="K10:R1009">
    <cfRule type="expression" dxfId="398" priority="1">
      <formula>$R10&lt;&gt;""</formula>
    </cfRule>
  </conditionalFormatting>
  <dataValidations count="1">
    <dataValidation allowBlank="1" showInputMessage="1" showErrorMessage="1" sqref="A1:Z1048576" xr:uid="{9AE982F0-4540-49EE-8C63-B3B5CA8C0F17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CD5D5-CFFD-4631-BD21-AD923C8917AD}">
  <sheetPr codeName="Sheet3"/>
  <dimension ref="A1:AX1062"/>
  <sheetViews>
    <sheetView showGridLines="0" topLeftCell="A69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8.69921875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M1" s="79" cm="1">
        <f t="array" aca="1" ref="AM1" ca="1">SUMPRODUCT(--(ISNUMBER(MATCH(H1:H2000, 설정!B10:B19, 0))), --(C1:C2000=$AL3), --(H1:H2000="&lt;&gt;"), --(V1:V2000=1), --(W1:W2000=1), F1:F2000)</f>
        <v>0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05" t="s">
        <v>236</v>
      </c>
      <c r="C2" s="405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97</v>
      </c>
      <c r="AM2" s="102" t="s">
        <v>184</v>
      </c>
      <c r="AN2" s="102" t="s">
        <v>102</v>
      </c>
      <c r="AO2" s="102" t="s">
        <v>189</v>
      </c>
      <c r="AP2" s="102" t="s">
        <v>98</v>
      </c>
      <c r="AQ2" s="102" t="s">
        <v>100</v>
      </c>
      <c r="AR2" s="102" t="s">
        <v>101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05"/>
      <c r="C3" s="405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46023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07">
        <f ca="1">IF(AL3&lt;&gt;"", AVERAGEA(AM3), "")</f>
        <v>0</v>
      </c>
      <c r="AO3" s="107">
        <f ca="1">IF('요약 Data'!$C$2 &gt;= AL3, AM3, "")</f>
        <v>0</v>
      </c>
      <c r="AP3" s="107" t="str">
        <f ca="1">IF(OR($AL3 = '요약 Data'!$C$2, $AL3 = $AU$10), AO3, "")</f>
        <v/>
      </c>
      <c r="AQ3" s="107"/>
      <c r="AR3" s="107"/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05"/>
      <c r="C4" s="405"/>
      <c r="D4" s="91"/>
      <c r="E4" s="406">
        <f>VLOOKUP("총 매출", O:P, 2, 0)</f>
        <v>0</v>
      </c>
      <c r="F4" s="406"/>
      <c r="G4" s="406"/>
      <c r="H4" s="406"/>
      <c r="I4" s="406">
        <f>VLOOKUP("총 매입", O:P, 2, 0)</f>
        <v>0</v>
      </c>
      <c r="J4" s="406"/>
      <c r="K4" s="406"/>
      <c r="L4" s="406"/>
      <c r="M4" s="406"/>
      <c r="N4" s="406"/>
      <c r="O4" s="406"/>
      <c r="P4" s="406">
        <f>E4-I4</f>
        <v>0</v>
      </c>
      <c r="Q4" s="406"/>
      <c r="R4" s="406"/>
      <c r="S4" s="406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17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46024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07">
        <f ca="1">IF(AL4&lt;&gt;"", AVERAGEA(AM3:AM4), "")</f>
        <v>0</v>
      </c>
      <c r="AO4" s="107">
        <f ca="1">IF('요약 Data'!$C$2 &gt;= AL4, AO3+AM4, NA())</f>
        <v>0</v>
      </c>
      <c r="AP4" s="107" t="e">
        <f ca="1">IF(OR($AL4 = '요약 Data'!$C$2, $AL4 = $AU$10), AO4, NA())</f>
        <v>#N/A</v>
      </c>
      <c r="AQ4" s="107"/>
      <c r="AR4" s="107"/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05"/>
      <c r="C5" s="405"/>
      <c r="D5" s="91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6"/>
      <c r="S5" s="406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46025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07">
        <f ca="1">IF(AL5&lt;&gt;"", AVERAGEA(AM3:AM5), "")</f>
        <v>0</v>
      </c>
      <c r="AO5" s="107">
        <f ca="1">IF('요약 Data'!$C$2 &gt;= AL5, AO4+AM5, NA())</f>
        <v>0</v>
      </c>
      <c r="AP5" s="107" t="e">
        <f ca="1">IF(OR($AL5 = '요약 Data'!$C$2, $AL5 = $AU$10), AO5, NA())</f>
        <v>#N/A</v>
      </c>
      <c r="AQ5" s="107"/>
      <c r="AR5" s="107"/>
      <c r="AT5" s="96" t="s">
        <v>89</v>
      </c>
      <c r="AU5" s="88"/>
      <c r="AV5" s="88"/>
      <c r="AW5" s="96" t="s">
        <v>89</v>
      </c>
      <c r="AX5" s="88"/>
    </row>
    <row r="6" spans="1:50" ht="17.25" customHeight="1" thickBot="1" x14ac:dyDescent="0.45">
      <c r="A6" s="2"/>
      <c r="B6" s="405"/>
      <c r="C6" s="405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46026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07">
        <f ca="1">IF(AL6&lt;&gt;"", AVERAGEA(AM3:AM6), "")</f>
        <v>0</v>
      </c>
      <c r="AO6" s="107">
        <f ca="1">IF('요약 Data'!$C$2 &gt;= AL6, AO5+AM6, NA())</f>
        <v>0</v>
      </c>
      <c r="AP6" s="107" t="e">
        <f ca="1">IF(OR($AL6 = '요약 Data'!$C$2, $AL6 = $AU$10), AO6, NA())</f>
        <v>#N/A</v>
      </c>
      <c r="AQ6" s="107"/>
      <c r="AR6" s="107"/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46027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07">
        <f ca="1">IF(AL7&lt;&gt;"", AVERAGEA(AM3:AM7), "")</f>
        <v>0</v>
      </c>
      <c r="AO7" s="107">
        <f ca="1">IF('요약 Data'!$C$2 &gt;= AL7, AO6+AM7, NA())</f>
        <v>0</v>
      </c>
      <c r="AP7" s="107" t="e">
        <f ca="1">IF(OR($AL7 = '요약 Data'!$C$2, $AL7 = $AU$10), AO7, NA())</f>
        <v>#N/A</v>
      </c>
      <c r="AQ7" s="107"/>
      <c r="AR7" s="107"/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46028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07">
        <f ca="1">IF(AL8&lt;&gt;"", AVERAGEA(AM3:AM8), "")</f>
        <v>0</v>
      </c>
      <c r="AO8" s="107">
        <f ca="1">IF('요약 Data'!$C$2 &gt;= AL8, AO7+AM8, NA())</f>
        <v>0</v>
      </c>
      <c r="AP8" s="107" t="e">
        <f ca="1">IF(OR($AL8 = '요약 Data'!$C$2, $AL8 = $AU$10), AO8, NA())</f>
        <v>#N/A</v>
      </c>
      <c r="AQ8" s="107"/>
      <c r="AR8" s="107"/>
      <c r="AT8" s="97" t="s">
        <v>91</v>
      </c>
      <c r="AU8" s="98">
        <v>1</v>
      </c>
      <c r="AV8" s="88"/>
      <c r="AW8" s="97" t="s">
        <v>92</v>
      </c>
      <c r="AX8" s="98">
        <f>IFERROR(MATCH("총 목표 매출", 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46029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 "")</f>
        <v>0</v>
      </c>
      <c r="AO9" s="107">
        <f ca="1">IF('요약 Data'!$C$2 &gt;= AL9, AO8+AM9, NA())</f>
        <v>0</v>
      </c>
      <c r="AP9" s="107" t="e">
        <f ca="1">IF(OR($AL9 = '요약 Data'!$C$2, $AL9 = $AU$10), AO9, NA())</f>
        <v>#N/A</v>
      </c>
      <c r="AQ9" s="107"/>
      <c r="AR9" s="107"/>
      <c r="AT9" s="97" t="s">
        <v>93</v>
      </c>
      <c r="AU9" s="99">
        <f>IFERROR(DATE(설정!$C$2, AU8, 1), 0)</f>
        <v>46023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46030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ca="1">IF(AL10&lt;&gt;"", AVERAGEA(AM4:AM10), "")</f>
        <v>0</v>
      </c>
      <c r="AO10" s="107">
        <f ca="1">IF('요약 Data'!$C$2 &gt;= AL10, AO9+AM10, NA())</f>
        <v>0</v>
      </c>
      <c r="AP10" s="107" t="e">
        <f ca="1">IF(OR($AL10 = '요약 Data'!$C$2, $AL10 = $AU$10), AO10, NA())</f>
        <v>#N/A</v>
      </c>
      <c r="AQ10" s="107"/>
      <c r="AR10" s="107"/>
      <c r="AT10" s="97" t="s">
        <v>94</v>
      </c>
      <c r="AU10" s="99">
        <f>IFERROR(DATE(설정!$C$2, AU8, DAY(EOMONTH(DATE(설정!$C$2, AU8, 1), 0))), 0)</f>
        <v>46053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46031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ref="AN11:AN33" ca="1" si="10">IF(AL11&lt;&gt;"", AVERAGEA(AM5:AM11), "")</f>
        <v>0</v>
      </c>
      <c r="AO11" s="107">
        <f ca="1">IF('요약 Data'!$C$2 &gt;= AL11, AO10+AM11, NA())</f>
        <v>0</v>
      </c>
      <c r="AP11" s="107" t="e">
        <f ca="1">IF(OR($AL11 = '요약 Data'!$C$2, $AL11 = $AU$10), AO11, NA())</f>
        <v>#N/A</v>
      </c>
      <c r="AQ11" s="107"/>
      <c r="AR11" s="107"/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46032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>
        <f ca="1">IF('요약 Data'!$C$2 &gt;= AL12, AO11+AM12, NA())</f>
        <v>0</v>
      </c>
      <c r="AP12" s="107" t="e">
        <f ca="1">IF(OR($AL12 = '요약 Data'!$C$2, $AL12 = $AU$10), AO12, NA())</f>
        <v>#N/A</v>
      </c>
      <c r="AQ12" s="107"/>
      <c r="AR12" s="107"/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46033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>
        <f ca="1">IF('요약 Data'!$C$2 &gt;= AL13, AO12+AM13, NA())</f>
        <v>0</v>
      </c>
      <c r="AP13" s="107" t="e">
        <f ca="1">IF(OR($AL13 = '요약 Data'!$C$2, $AL13 = $AU$10), AO13, NA())</f>
        <v>#N/A</v>
      </c>
      <c r="AQ13" s="107"/>
      <c r="AR13" s="107"/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46034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>
        <f ca="1">IF('요약 Data'!$C$2 &gt;= AL14, AO13+AM14, NA())</f>
        <v>0</v>
      </c>
      <c r="AP14" s="107" t="e">
        <f ca="1">IF(OR($AL14 = '요약 Data'!$C$2, $AL14 = $AU$10), AO14, NA())</f>
        <v>#N/A</v>
      </c>
      <c r="AQ14" s="107"/>
      <c r="AR14" s="107"/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46035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>
        <f ca="1">IF('요약 Data'!$C$2 &gt;= AL15, AO14+AM15, NA())</f>
        <v>0</v>
      </c>
      <c r="AP15" s="107" t="e">
        <f ca="1">IF(OR($AL15 = '요약 Data'!$C$2, $AL15 = $AU$10), AO15, NA())</f>
        <v>#N/A</v>
      </c>
      <c r="AQ15" s="107"/>
      <c r="AR15" s="107"/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46036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>
        <f ca="1">IF('요약 Data'!$C$2 &gt;= AL16, AO15+AM16, NA())</f>
        <v>0</v>
      </c>
      <c r="AP16" s="107" t="e">
        <f ca="1">IF(OR($AL16 = '요약 Data'!$C$2, $AL16 = $AU$10), AO16, NA())</f>
        <v>#N/A</v>
      </c>
      <c r="AQ16" s="107"/>
      <c r="AR16" s="107"/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46037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>
        <f ca="1">IF('요약 Data'!$C$2 &gt;= AL17, AO16+AM17, NA())</f>
        <v>0</v>
      </c>
      <c r="AP17" s="107" t="e">
        <f ca="1">IF(OR($AL17 = '요약 Data'!$C$2, $AL17 = $AU$10), AO17, NA())</f>
        <v>#N/A</v>
      </c>
      <c r="AQ17" s="107"/>
      <c r="AR17" s="107"/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229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ref="AE18:AE22" ca="1" si="11">IF(AH18&lt;&gt;0, AH18 + AD18*0.001,"")</f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46038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>
        <f ca="1">IF('요약 Data'!$C$2 &gt;= AL18, AO17+AM18, NA())</f>
        <v>0</v>
      </c>
      <c r="AP18" s="107" t="e">
        <f ca="1">IF(OR($AL18 = '요약 Data'!$C$2, $AL18 = $AU$10), AO18, NA())</f>
        <v>#N/A</v>
      </c>
      <c r="AQ18" s="107"/>
      <c r="AR18" s="107"/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11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46039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>
        <f ca="1">IF('요약 Data'!$C$2 &gt;= AL19, AO18+AM19, NA())</f>
        <v>0</v>
      </c>
      <c r="AP19" s="107">
        <f ca="1">IF(OR($AL19 = '요약 Data'!$C$2, $AL19 = $AU$10), AO19, NA())</f>
        <v>0</v>
      </c>
      <c r="AQ19" s="107"/>
      <c r="AR19" s="107"/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11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46040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/>
      <c r="AR20" s="107"/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11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46041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/>
      <c r="AR21" s="107"/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11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46042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/>
      <c r="AR22" s="107"/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ref="AE23" si="12">IF(AH23&lt;&gt;0, AH23 + AD23*0.001,"")</f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46043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/>
      <c r="AR23" s="107"/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46044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/>
      <c r="AR24" s="107"/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46045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/>
      <c r="AR25" s="107"/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181"/>
      <c r="AI26" s="80"/>
      <c r="AJ26" s="80"/>
      <c r="AK26" s="79">
        <v>24</v>
      </c>
      <c r="AL26" s="104">
        <f t="shared" si="9"/>
        <v>46046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/>
      <c r="AR26" s="107"/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46047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/>
      <c r="AR27" s="107"/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46048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/>
      <c r="AR28" s="107"/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46049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/>
      <c r="AR29" s="107"/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46050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/>
      <c r="AR30" s="107"/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>
        <f t="shared" si="9"/>
        <v>46051</v>
      </c>
      <c r="AM31" s="107" cm="1">
        <f t="array" aca="1" ref="AM31" ca="1">IF($AL31&lt;&gt;"", SUMPRODUCT(--(ISNUMBER(MATCH($H$1:$H$2000, 설정!$B$10:$B$19, 0))), --($C$1:$C$2000=$AL31), --($H$1:$H$2000&lt;&gt;""), --($V$1:$V$2000=1), --($W$1:$W$2000=1), $G$1:$G$2000), "")</f>
        <v>0</v>
      </c>
      <c r="AN31" s="107">
        <f t="shared" ca="1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/>
      <c r="AR31" s="107"/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>
        <f t="shared" si="9"/>
        <v>46052</v>
      </c>
      <c r="AM32" s="107" cm="1">
        <f t="array" aca="1" ref="AM32" ca="1">IF($AL32&lt;&gt;"", SUMPRODUCT(--(ISNUMBER(MATCH($H$1:$H$2000, 설정!$B$10:$B$19, 0))), --($C$1:$C$2000=$AL32), --($H$1:$H$2000&lt;&gt;""), --($V$1:$V$2000=1), --($W$1:$W$2000=1), $G$1:$G$2000), "")</f>
        <v>0</v>
      </c>
      <c r="AN32" s="107">
        <f t="shared" ca="1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/>
      <c r="AR32" s="107"/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>
        <f t="shared" si="9"/>
        <v>46053</v>
      </c>
      <c r="AM33" s="107" cm="1">
        <f t="array" aca="1" ref="AM33" ca="1">IF($AL33&lt;&gt;"", SUMPRODUCT(--(ISNUMBER(MATCH($H$1:$H$2000, 설정!$B$10:$B$19, 0))), --($C$1:$C$2000=$AL33), --($H$1:$H$2000&lt;&gt;""), --($V$1:$V$2000=1), --($W$1:$W$2000=1), $G$1:$G$2000), "")</f>
        <v>0</v>
      </c>
      <c r="AN33" s="107">
        <f t="shared" ca="1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/>
      <c r="AR33" s="107"/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152">
        <f>ROW(A1)</f>
        <v>1</v>
      </c>
      <c r="C35" s="153"/>
      <c r="D35" s="152"/>
      <c r="E35" s="152"/>
      <c r="F35" s="270"/>
      <c r="G35" s="154"/>
      <c r="H35" s="152" t="s">
        <v>63</v>
      </c>
      <c r="I35" s="152"/>
      <c r="J35" s="155"/>
      <c r="K35" s="152"/>
      <c r="L35" s="56"/>
      <c r="M35" s="411"/>
      <c r="N35" s="412"/>
      <c r="O35" s="412"/>
      <c r="P35" s="412"/>
      <c r="Q35" s="56"/>
      <c r="R35" s="60" t="s">
        <v>15</v>
      </c>
      <c r="S35" s="76">
        <f t="shared" ref="S35:S44" si="13"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4">IFERROR(IF(OR($B35="No", $K35=""), 1, COUNTIF($R$35:$R$44,$K35)), 0)</f>
        <v>1</v>
      </c>
    </row>
    <row r="36" spans="1:44" ht="17.25" customHeight="1" x14ac:dyDescent="0.4">
      <c r="A36" s="2"/>
      <c r="B36" s="148">
        <f t="shared" ref="B36:B53" si="15">ROW(A2)</f>
        <v>2</v>
      </c>
      <c r="C36" s="149"/>
      <c r="D36" s="148"/>
      <c r="E36" s="148"/>
      <c r="F36" s="271"/>
      <c r="G36" s="150"/>
      <c r="H36" s="148" t="s">
        <v>63</v>
      </c>
      <c r="I36" s="148"/>
      <c r="J36" s="148"/>
      <c r="K36" s="148"/>
      <c r="L36" s="56"/>
      <c r="M36" s="413"/>
      <c r="N36" s="402"/>
      <c r="O36" s="402"/>
      <c r="P36" s="402"/>
      <c r="Q36" s="56"/>
      <c r="R36" s="61" t="s">
        <v>171</v>
      </c>
      <c r="S36" s="77">
        <f t="shared" si="13"/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4"/>
        <v>1</v>
      </c>
    </row>
    <row r="37" spans="1:44" ht="17.25" customHeight="1" x14ac:dyDescent="0.4">
      <c r="A37" s="2"/>
      <c r="B37" s="148">
        <f t="shared" si="15"/>
        <v>3</v>
      </c>
      <c r="C37" s="149"/>
      <c r="D37" s="148"/>
      <c r="E37" s="148"/>
      <c r="F37" s="271"/>
      <c r="G37" s="150"/>
      <c r="H37" s="148" t="s">
        <v>63</v>
      </c>
      <c r="I37" s="148"/>
      <c r="J37" s="148"/>
      <c r="K37" s="14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4"/>
        <v>1</v>
      </c>
    </row>
    <row r="38" spans="1:44" ht="17.25" customHeight="1" x14ac:dyDescent="0.4">
      <c r="A38" s="2"/>
      <c r="B38" s="148">
        <f t="shared" si="15"/>
        <v>4</v>
      </c>
      <c r="C38" s="149"/>
      <c r="D38" s="148"/>
      <c r="E38" s="148"/>
      <c r="F38" s="271"/>
      <c r="G38" s="150"/>
      <c r="H38" s="148" t="s">
        <v>63</v>
      </c>
      <c r="I38" s="148"/>
      <c r="J38" s="148"/>
      <c r="K38" s="14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4"/>
        <v>1</v>
      </c>
    </row>
    <row r="39" spans="1:44" ht="17.25" customHeight="1" x14ac:dyDescent="0.4">
      <c r="A39" s="2"/>
      <c r="B39" s="148">
        <f t="shared" si="15"/>
        <v>5</v>
      </c>
      <c r="C39" s="149"/>
      <c r="D39" s="148"/>
      <c r="E39" s="148"/>
      <c r="F39" s="271"/>
      <c r="G39" s="150"/>
      <c r="H39" s="148" t="s">
        <v>63</v>
      </c>
      <c r="I39" s="262"/>
      <c r="J39" s="148"/>
      <c r="K39" s="14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4"/>
        <v>1</v>
      </c>
    </row>
    <row r="40" spans="1:44" ht="17.25" customHeight="1" x14ac:dyDescent="0.4">
      <c r="A40" s="2"/>
      <c r="B40" s="148">
        <f t="shared" si="15"/>
        <v>6</v>
      </c>
      <c r="C40" s="149"/>
      <c r="D40" s="148"/>
      <c r="E40" s="148"/>
      <c r="F40" s="271"/>
      <c r="G40" s="150"/>
      <c r="H40" s="148" t="s">
        <v>63</v>
      </c>
      <c r="I40" s="148"/>
      <c r="J40" s="148"/>
      <c r="K40" s="14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4"/>
        <v>1</v>
      </c>
    </row>
    <row r="41" spans="1:44" ht="17.25" customHeight="1" x14ac:dyDescent="0.4">
      <c r="A41" s="2"/>
      <c r="B41" s="148">
        <f t="shared" si="15"/>
        <v>7</v>
      </c>
      <c r="C41" s="149"/>
      <c r="D41" s="148"/>
      <c r="E41" s="148"/>
      <c r="F41" s="271"/>
      <c r="G41" s="150"/>
      <c r="H41" s="148" t="s">
        <v>63</v>
      </c>
      <c r="I41" s="148"/>
      <c r="J41" s="148"/>
      <c r="K41" s="14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4"/>
        <v>1</v>
      </c>
    </row>
    <row r="42" spans="1:44" ht="17.25" customHeight="1" x14ac:dyDescent="0.4">
      <c r="A42" s="2"/>
      <c r="B42" s="148">
        <f t="shared" si="15"/>
        <v>8</v>
      </c>
      <c r="C42" s="149"/>
      <c r="D42" s="148"/>
      <c r="E42" s="148"/>
      <c r="F42" s="271"/>
      <c r="G42" s="150"/>
      <c r="H42" s="148" t="s">
        <v>63</v>
      </c>
      <c r="I42" s="148"/>
      <c r="J42" s="148"/>
      <c r="K42" s="14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4"/>
        <v>1</v>
      </c>
    </row>
    <row r="43" spans="1:44" ht="17.25" customHeight="1" x14ac:dyDescent="0.4">
      <c r="A43" s="2"/>
      <c r="B43" s="148">
        <f t="shared" si="15"/>
        <v>9</v>
      </c>
      <c r="C43" s="149"/>
      <c r="D43" s="148"/>
      <c r="E43" s="148"/>
      <c r="F43" s="271"/>
      <c r="G43" s="150"/>
      <c r="H43" s="148" t="s">
        <v>63</v>
      </c>
      <c r="I43" s="148"/>
      <c r="J43" s="148"/>
      <c r="K43" s="14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4"/>
        <v>1</v>
      </c>
    </row>
    <row r="44" spans="1:44" ht="17.25" customHeight="1" x14ac:dyDescent="0.4">
      <c r="A44" s="2"/>
      <c r="B44" s="148">
        <f t="shared" si="15"/>
        <v>10</v>
      </c>
      <c r="C44" s="149"/>
      <c r="D44" s="148"/>
      <c r="E44" s="148"/>
      <c r="F44" s="271"/>
      <c r="G44" s="150"/>
      <c r="H44" s="148" t="s">
        <v>63</v>
      </c>
      <c r="I44" s="148"/>
      <c r="J44" s="148"/>
      <c r="K44" s="14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4"/>
        <v>1</v>
      </c>
    </row>
    <row r="45" spans="1:44" ht="17.25" customHeight="1" x14ac:dyDescent="0.4">
      <c r="A45" s="2"/>
      <c r="B45" s="148">
        <f t="shared" si="15"/>
        <v>11</v>
      </c>
      <c r="C45" s="149"/>
      <c r="D45" s="148"/>
      <c r="E45" s="148"/>
      <c r="F45" s="271"/>
      <c r="G45" s="150"/>
      <c r="H45" s="148" t="s">
        <v>63</v>
      </c>
      <c r="I45" s="148"/>
      <c r="J45" s="148"/>
      <c r="K45" s="14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4"/>
        <v>1</v>
      </c>
    </row>
    <row r="46" spans="1:44" ht="17.25" customHeight="1" x14ac:dyDescent="0.4">
      <c r="A46" s="2"/>
      <c r="B46" s="148">
        <f t="shared" si="15"/>
        <v>12</v>
      </c>
      <c r="C46" s="149"/>
      <c r="D46" s="148"/>
      <c r="E46" s="148"/>
      <c r="F46" s="271"/>
      <c r="G46" s="150"/>
      <c r="H46" s="148" t="s">
        <v>63</v>
      </c>
      <c r="I46" s="148"/>
      <c r="J46" s="148"/>
      <c r="K46" s="14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79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4"/>
        <v>1</v>
      </c>
    </row>
    <row r="47" spans="1:44" ht="17.25" customHeight="1" x14ac:dyDescent="0.4">
      <c r="A47" s="2"/>
      <c r="B47" s="148">
        <f t="shared" si="15"/>
        <v>13</v>
      </c>
      <c r="C47" s="149"/>
      <c r="D47" s="148"/>
      <c r="E47" s="148"/>
      <c r="F47" s="271"/>
      <c r="G47" s="150"/>
      <c r="H47" s="148" t="s">
        <v>63</v>
      </c>
      <c r="I47" s="148"/>
      <c r="J47" s="148"/>
      <c r="K47" s="14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4"/>
        <v>1</v>
      </c>
    </row>
    <row r="48" spans="1:44" ht="17.25" customHeight="1" x14ac:dyDescent="0.4">
      <c r="A48" s="2"/>
      <c r="B48" s="148">
        <f t="shared" si="15"/>
        <v>14</v>
      </c>
      <c r="C48" s="149"/>
      <c r="D48" s="148"/>
      <c r="E48" s="148"/>
      <c r="F48" s="271"/>
      <c r="G48" s="150"/>
      <c r="H48" s="148" t="s">
        <v>63</v>
      </c>
      <c r="I48" s="148"/>
      <c r="J48" s="148"/>
      <c r="K48" s="148"/>
      <c r="L48" s="56"/>
      <c r="M48" s="343" t="s">
        <v>372</v>
      </c>
      <c r="N48" s="392">
        <v>0</v>
      </c>
      <c r="O48" s="112" t="s">
        <v>373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4"/>
        <v>1</v>
      </c>
    </row>
    <row r="49" spans="1:26" ht="17.25" customHeight="1" x14ac:dyDescent="0.4">
      <c r="A49" s="2"/>
      <c r="B49" s="148">
        <f t="shared" si="15"/>
        <v>15</v>
      </c>
      <c r="C49" s="149"/>
      <c r="D49" s="148"/>
      <c r="E49" s="148"/>
      <c r="F49" s="271"/>
      <c r="G49" s="150"/>
      <c r="H49" s="148" t="s">
        <v>63</v>
      </c>
      <c r="I49" s="148"/>
      <c r="J49" s="148"/>
      <c r="K49" s="148"/>
      <c r="L49" s="56"/>
      <c r="M49" s="344"/>
      <c r="N49" s="393"/>
      <c r="O49" s="110" t="s">
        <v>374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4"/>
        <v>1</v>
      </c>
    </row>
    <row r="50" spans="1:26" ht="17.25" customHeight="1" x14ac:dyDescent="0.4">
      <c r="A50" s="2"/>
      <c r="B50" s="148">
        <f t="shared" si="15"/>
        <v>16</v>
      </c>
      <c r="C50" s="149"/>
      <c r="D50" s="148"/>
      <c r="E50" s="148"/>
      <c r="F50" s="271"/>
      <c r="G50" s="150"/>
      <c r="H50" s="148" t="s">
        <v>63</v>
      </c>
      <c r="I50" s="148"/>
      <c r="J50" s="148"/>
      <c r="K50" s="148"/>
      <c r="L50" s="56"/>
      <c r="M50" s="344"/>
      <c r="N50" s="393"/>
      <c r="O50" s="110" t="s">
        <v>375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4"/>
        <v>1</v>
      </c>
    </row>
    <row r="51" spans="1:26" ht="17.25" customHeight="1" x14ac:dyDescent="0.4">
      <c r="A51" s="2"/>
      <c r="B51" s="148">
        <f t="shared" si="15"/>
        <v>17</v>
      </c>
      <c r="C51" s="149"/>
      <c r="D51" s="148"/>
      <c r="E51" s="148"/>
      <c r="F51" s="271"/>
      <c r="G51" s="150"/>
      <c r="H51" s="148" t="s">
        <v>63</v>
      </c>
      <c r="I51" s="148"/>
      <c r="J51" s="148"/>
      <c r="K51" s="148"/>
      <c r="L51" s="56"/>
      <c r="M51" s="344"/>
      <c r="N51" s="393"/>
      <c r="O51" s="110" t="s">
        <v>376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4"/>
        <v>1</v>
      </c>
    </row>
    <row r="52" spans="1:26" ht="17.25" customHeight="1" x14ac:dyDescent="0.4">
      <c r="A52" s="2"/>
      <c r="B52" s="148">
        <f t="shared" si="15"/>
        <v>18</v>
      </c>
      <c r="C52" s="149"/>
      <c r="D52" s="148"/>
      <c r="E52" s="148"/>
      <c r="F52" s="271"/>
      <c r="G52" s="150"/>
      <c r="H52" s="148" t="s">
        <v>63</v>
      </c>
      <c r="I52" s="148"/>
      <c r="J52" s="148"/>
      <c r="K52" s="148"/>
      <c r="L52" s="56"/>
      <c r="M52" s="344"/>
      <c r="N52" s="393"/>
      <c r="O52" s="110" t="s">
        <v>377</v>
      </c>
      <c r="P52" s="191">
        <f>SUMIFS(G1:G1057, H1:H1057, M48, I1:I1057, O52, C1:C1057, "&gt;=" &amp; $AU$9, C1:C1057, "&lt;=" &amp; $AU$10)</f>
        <v>0</v>
      </c>
      <c r="T52" s="113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4"/>
        <v>1</v>
      </c>
    </row>
    <row r="53" spans="1:26" ht="17.25" customHeight="1" x14ac:dyDescent="0.4">
      <c r="A53" s="2"/>
      <c r="B53" s="148">
        <f t="shared" si="15"/>
        <v>19</v>
      </c>
      <c r="C53" s="149"/>
      <c r="D53" s="148"/>
      <c r="E53" s="148"/>
      <c r="F53" s="271"/>
      <c r="G53" s="150"/>
      <c r="H53" s="148" t="s">
        <v>63</v>
      </c>
      <c r="I53" s="148"/>
      <c r="J53" s="148"/>
      <c r="K53" s="148"/>
      <c r="L53" s="56"/>
      <c r="M53" s="344"/>
      <c r="N53" s="393"/>
      <c r="O53" s="110" t="s">
        <v>378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113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4"/>
        <v>1</v>
      </c>
    </row>
    <row r="54" spans="1:26" ht="17.25" customHeight="1" x14ac:dyDescent="0.4">
      <c r="A54" s="2"/>
      <c r="B54" s="263">
        <f>ROW(A20)</f>
        <v>20</v>
      </c>
      <c r="C54" s="264"/>
      <c r="D54" s="263"/>
      <c r="E54" s="263"/>
      <c r="F54" s="272"/>
      <c r="G54" s="265"/>
      <c r="H54" s="263" t="s">
        <v>63</v>
      </c>
      <c r="I54" s="263"/>
      <c r="J54" s="263"/>
      <c r="K54" s="263"/>
      <c r="L54" s="56"/>
      <c r="M54" s="394" t="s">
        <v>379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4"/>
        <v>1</v>
      </c>
    </row>
    <row r="55" spans="1:26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4"/>
        <v>1</v>
      </c>
      <c r="Z55" s="79" t="str" cm="1">
        <f t="array" ref="Z55">IFERROR(IF($I$18="매출 대분류", INDEX(설정!$B$10:$B$19, ROWS($A$1:$A17)), INDEX(INDEX(설정!$C$10:$Q$19, MATCH($I$18, 설정!$B$10:$B$19, 0), 0), ROWS($A$1:$A17))), "")</f>
        <v/>
      </c>
    </row>
    <row r="56" spans="1:26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4"/>
        <v>1</v>
      </c>
      <c r="Z56" s="79" t="str" cm="1">
        <f t="array" ref="Z56">IFERROR(IF($I$18="매출 대분류", INDEX(설정!$B$10:$B$19, ROWS($A$1:$A18)), INDEX(INDEX(설정!$C$10:$Q$19, MATCH($I$18, 설정!$B$10:$B$19, 0), 0), ROWS($A$1:$A18))), "")</f>
        <v/>
      </c>
    </row>
    <row r="57" spans="1:26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4"/>
        <v>1</v>
      </c>
      <c r="Z57" s="79" t="str" cm="1">
        <f t="array" ref="Z57">IFERROR(IF($I$18="매출 대분류", INDEX(설정!$B$10:$B$19, ROWS($A$1:$A19)), INDEX(INDEX(설정!$C$10:$Q$19, MATCH($I$18, 설정!$B$10:$B$19, 0), 0), ROWS($A$1:$A19))), "")</f>
        <v/>
      </c>
    </row>
    <row r="58" spans="1:26" ht="17.25" customHeight="1" x14ac:dyDescent="0.4">
      <c r="A58" s="2"/>
      <c r="B58" s="220">
        <f t="shared" ref="B58:B121" si="16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4"/>
        <v>1</v>
      </c>
      <c r="Z58" s="79" t="str" cm="1">
        <f t="array" ref="Z58">IFERROR(IF($I$18="매출 대분류", INDEX(설정!$B$10:$B$19, ROWS($A$1:$A20)), INDEX(INDEX(설정!$C$10:$Q$19, MATCH($I$18, 설정!$B$10:$B$19, 0), 0), ROWS($A$1:$A20))), "")</f>
        <v/>
      </c>
    </row>
    <row r="59" spans="1:26" ht="17.25" customHeight="1" x14ac:dyDescent="0.4">
      <c r="A59" s="2"/>
      <c r="B59" s="58">
        <f t="shared" si="16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4"/>
        <v>1</v>
      </c>
      <c r="Z59" s="79" t="str" cm="1">
        <f t="array" ref="Z59">IFERROR(IF($I$18="매출 대분류", INDEX(설정!$B$10:$B$19, ROWS($A$1:$A21)), INDEX(INDEX(설정!$C$10:$Q$19, MATCH($I$18, 설정!$B$10:$B$19, 0), 0), ROWS($A$1:$A21))), "")</f>
        <v/>
      </c>
    </row>
    <row r="60" spans="1:26" ht="17.25" customHeight="1" x14ac:dyDescent="0.4">
      <c r="A60" s="2"/>
      <c r="B60" s="58">
        <f t="shared" si="16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4"/>
        <v>1</v>
      </c>
    </row>
    <row r="61" spans="1:26" ht="17.25" customHeight="1" x14ac:dyDescent="0.4">
      <c r="A61" s="2"/>
      <c r="B61" s="58">
        <f t="shared" si="16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380</v>
      </c>
      <c r="N61" s="392">
        <v>0</v>
      </c>
      <c r="O61" s="112" t="s">
        <v>381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4"/>
        <v>1</v>
      </c>
    </row>
    <row r="62" spans="1:26" ht="17.25" customHeight="1" x14ac:dyDescent="0.4">
      <c r="A62" s="2"/>
      <c r="B62" s="58">
        <f t="shared" si="16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382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4"/>
        <v>1</v>
      </c>
    </row>
    <row r="63" spans="1:26" ht="17.25" customHeight="1" x14ac:dyDescent="0.4">
      <c r="A63" s="2"/>
      <c r="B63" s="58">
        <f t="shared" si="16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383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4"/>
        <v>1</v>
      </c>
    </row>
    <row r="64" spans="1:26" ht="17.25" customHeight="1" x14ac:dyDescent="0.4">
      <c r="A64" s="2"/>
      <c r="B64" s="58">
        <f t="shared" si="16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384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4"/>
        <v>1</v>
      </c>
    </row>
    <row r="65" spans="1:25" ht="17.25" customHeight="1" x14ac:dyDescent="0.4">
      <c r="A65" s="2"/>
      <c r="B65" s="58">
        <f t="shared" si="16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385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4"/>
        <v>1</v>
      </c>
    </row>
    <row r="66" spans="1:25" ht="17.25" customHeight="1" x14ac:dyDescent="0.4">
      <c r="A66" s="2"/>
      <c r="B66" s="58">
        <f t="shared" si="16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386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4"/>
        <v>1</v>
      </c>
    </row>
    <row r="67" spans="1:25" ht="17.25" customHeight="1" x14ac:dyDescent="0.4">
      <c r="A67" s="2"/>
      <c r="B67" s="58">
        <f t="shared" si="16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387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4"/>
        <v>1</v>
      </c>
    </row>
    <row r="68" spans="1:25" ht="17.25" customHeight="1" x14ac:dyDescent="0.4">
      <c r="A68" s="2"/>
      <c r="B68" s="58">
        <f t="shared" si="16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388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4"/>
        <v>1</v>
      </c>
    </row>
    <row r="69" spans="1:25" ht="17.25" customHeight="1" x14ac:dyDescent="0.4">
      <c r="A69" s="2"/>
      <c r="B69" s="58">
        <f t="shared" si="16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389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4"/>
        <v>1</v>
      </c>
    </row>
    <row r="70" spans="1:25" ht="17.25" customHeight="1" x14ac:dyDescent="0.4">
      <c r="A70" s="2"/>
      <c r="B70" s="58">
        <f t="shared" si="16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390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4"/>
        <v>1</v>
      </c>
    </row>
    <row r="71" spans="1:25" ht="17.25" customHeight="1" x14ac:dyDescent="0.4">
      <c r="A71" s="2"/>
      <c r="B71" s="58">
        <f t="shared" si="16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391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4"/>
        <v>1</v>
      </c>
    </row>
    <row r="72" spans="1:25" ht="17.25" customHeight="1" x14ac:dyDescent="0.4">
      <c r="A72" s="2"/>
      <c r="B72" s="58">
        <f t="shared" si="16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4"/>
        <v>1</v>
      </c>
    </row>
    <row r="73" spans="1:25" ht="17.25" customHeight="1" x14ac:dyDescent="0.4">
      <c r="A73" s="2"/>
      <c r="B73" s="58">
        <f t="shared" si="16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392</v>
      </c>
      <c r="N73" s="392">
        <v>0</v>
      </c>
      <c r="O73" s="112" t="s">
        <v>393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4"/>
        <v>1</v>
      </c>
    </row>
    <row r="74" spans="1:25" ht="17.25" customHeight="1" x14ac:dyDescent="0.4">
      <c r="A74" s="2"/>
      <c r="B74" s="58">
        <f t="shared" si="16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394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4"/>
        <v>1</v>
      </c>
    </row>
    <row r="75" spans="1:25" ht="17.25" customHeight="1" x14ac:dyDescent="0.4">
      <c r="A75" s="2"/>
      <c r="B75" s="58">
        <f t="shared" si="16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395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4"/>
        <v>1</v>
      </c>
    </row>
    <row r="76" spans="1:25" ht="17.25" customHeight="1" x14ac:dyDescent="0.4">
      <c r="A76" s="2"/>
      <c r="B76" s="58">
        <f t="shared" si="16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396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4"/>
        <v>1</v>
      </c>
    </row>
    <row r="77" spans="1:25" ht="17.25" customHeight="1" x14ac:dyDescent="0.4">
      <c r="A77" s="2"/>
      <c r="B77" s="58">
        <f t="shared" si="16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397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4"/>
        <v>1</v>
      </c>
    </row>
    <row r="78" spans="1:25" ht="17.25" customHeight="1" x14ac:dyDescent="0.4">
      <c r="A78" s="2"/>
      <c r="B78" s="58">
        <f t="shared" si="16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398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4"/>
        <v>1</v>
      </c>
    </row>
    <row r="79" spans="1:25" ht="17.25" customHeight="1" x14ac:dyDescent="0.4">
      <c r="A79" s="2"/>
      <c r="B79" s="58">
        <f t="shared" si="16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4"/>
        <v>1</v>
      </c>
    </row>
    <row r="80" spans="1:25" ht="17.25" customHeight="1" x14ac:dyDescent="0.4">
      <c r="A80" s="2"/>
      <c r="B80" s="58">
        <f t="shared" si="16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399</v>
      </c>
      <c r="N80" s="392">
        <v>0</v>
      </c>
      <c r="O80" s="112" t="s">
        <v>400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4"/>
        <v>1</v>
      </c>
    </row>
    <row r="81" spans="1:25" ht="17.25" customHeight="1" x14ac:dyDescent="0.4">
      <c r="A81" s="2"/>
      <c r="B81" s="58">
        <f t="shared" si="16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401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4"/>
        <v>1</v>
      </c>
    </row>
    <row r="82" spans="1:25" ht="17.25" customHeight="1" x14ac:dyDescent="0.4">
      <c r="A82" s="2"/>
      <c r="B82" s="58">
        <f t="shared" si="16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402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4"/>
        <v>1</v>
      </c>
    </row>
    <row r="83" spans="1:25" ht="17.25" customHeight="1" x14ac:dyDescent="0.4">
      <c r="A83" s="2"/>
      <c r="B83" s="58">
        <f t="shared" si="16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403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4"/>
        <v>1</v>
      </c>
    </row>
    <row r="84" spans="1:25" ht="17.25" customHeight="1" x14ac:dyDescent="0.4">
      <c r="A84" s="2"/>
      <c r="B84" s="58">
        <f t="shared" si="16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404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4"/>
        <v>1</v>
      </c>
    </row>
    <row r="85" spans="1:25" ht="17.25" customHeight="1" x14ac:dyDescent="0.4">
      <c r="A85" s="2"/>
      <c r="B85" s="58">
        <f t="shared" si="16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4"/>
        <v>1</v>
      </c>
    </row>
    <row r="86" spans="1:25" ht="17.25" customHeight="1" x14ac:dyDescent="0.35">
      <c r="A86" s="2"/>
      <c r="B86" s="58">
        <f t="shared" si="16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405</v>
      </c>
      <c r="N86" s="392">
        <v>0</v>
      </c>
      <c r="O86" s="112" t="s">
        <v>406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4"/>
        <v>1</v>
      </c>
    </row>
    <row r="87" spans="1:25" ht="17.25" customHeight="1" x14ac:dyDescent="0.35">
      <c r="A87" s="2"/>
      <c r="B87" s="58">
        <f t="shared" si="16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407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4"/>
        <v>1</v>
      </c>
    </row>
    <row r="88" spans="1:25" ht="17.25" customHeight="1" x14ac:dyDescent="0.35">
      <c r="A88" s="2"/>
      <c r="B88" s="58">
        <f t="shared" si="16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408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4"/>
        <v>1</v>
      </c>
    </row>
    <row r="89" spans="1:25" ht="17.25" customHeight="1" x14ac:dyDescent="0.35">
      <c r="A89" s="2"/>
      <c r="B89" s="58">
        <f t="shared" si="16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409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4"/>
        <v>1</v>
      </c>
    </row>
    <row r="90" spans="1:25" ht="17.25" customHeight="1" x14ac:dyDescent="0.35">
      <c r="A90" s="2"/>
      <c r="B90" s="58">
        <f t="shared" si="16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4"/>
        <v>1</v>
      </c>
    </row>
    <row r="91" spans="1:25" ht="17.25" customHeight="1" x14ac:dyDescent="0.35">
      <c r="A91" s="2"/>
      <c r="B91" s="58">
        <f t="shared" si="16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410</v>
      </c>
      <c r="N91" s="392">
        <v>0</v>
      </c>
      <c r="O91" s="112" t="s">
        <v>411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4"/>
        <v>1</v>
      </c>
    </row>
    <row r="92" spans="1:25" ht="17.25" customHeight="1" x14ac:dyDescent="0.35">
      <c r="A92" s="2"/>
      <c r="B92" s="58">
        <f t="shared" si="16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412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4"/>
        <v>1</v>
      </c>
    </row>
    <row r="93" spans="1:25" ht="17.25" customHeight="1" x14ac:dyDescent="0.35">
      <c r="A93" s="2"/>
      <c r="B93" s="58">
        <f t="shared" si="16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413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4"/>
        <v>1</v>
      </c>
    </row>
    <row r="94" spans="1:25" ht="17.25" customHeight="1" x14ac:dyDescent="0.35">
      <c r="A94" s="2"/>
      <c r="B94" s="58">
        <f t="shared" si="16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414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4"/>
        <v>1</v>
      </c>
    </row>
    <row r="95" spans="1:25" ht="17.25" customHeight="1" x14ac:dyDescent="0.35">
      <c r="A95" s="2"/>
      <c r="B95" s="58">
        <f t="shared" si="16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415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4"/>
        <v>1</v>
      </c>
    </row>
    <row r="96" spans="1:25" ht="17.25" customHeight="1" x14ac:dyDescent="0.35">
      <c r="A96" s="2"/>
      <c r="B96" s="58">
        <f t="shared" si="16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416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4"/>
        <v>1</v>
      </c>
    </row>
    <row r="97" spans="1:25" ht="17.25" customHeight="1" x14ac:dyDescent="0.35">
      <c r="A97" s="2"/>
      <c r="B97" s="58">
        <f t="shared" si="16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4"/>
        <v>1</v>
      </c>
    </row>
    <row r="98" spans="1:25" ht="17.25" customHeight="1" x14ac:dyDescent="0.35">
      <c r="A98" s="2"/>
      <c r="B98" s="58">
        <f t="shared" si="16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417</v>
      </c>
      <c r="N98" s="392">
        <v>0</v>
      </c>
      <c r="O98" s="112" t="s">
        <v>418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4"/>
        <v>1</v>
      </c>
    </row>
    <row r="99" spans="1:25" ht="17.25" customHeight="1" x14ac:dyDescent="0.4">
      <c r="A99" s="2"/>
      <c r="B99" s="58">
        <f t="shared" si="16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419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7">IFERROR(IF(OR($B99="No", $K99=""), 1, COUNTIF($R$35:$R$44,$K99)), 0)</f>
        <v>1</v>
      </c>
    </row>
    <row r="100" spans="1:25" ht="17.25" customHeight="1" x14ac:dyDescent="0.4">
      <c r="A100" s="2"/>
      <c r="B100" s="58">
        <f t="shared" si="16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420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7"/>
        <v>1</v>
      </c>
    </row>
    <row r="101" spans="1:25" ht="17.25" customHeight="1" x14ac:dyDescent="0.4">
      <c r="A101" s="2"/>
      <c r="B101" s="58">
        <f t="shared" si="16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421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7"/>
        <v>1</v>
      </c>
    </row>
    <row r="102" spans="1:25" ht="17.25" customHeight="1" x14ac:dyDescent="0.4">
      <c r="A102" s="2"/>
      <c r="B102" s="58">
        <f t="shared" si="16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7"/>
        <v>1</v>
      </c>
    </row>
    <row r="103" spans="1:25" ht="17.25" customHeight="1" x14ac:dyDescent="0.4">
      <c r="A103" s="2"/>
      <c r="B103" s="58">
        <f t="shared" si="16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422</v>
      </c>
      <c r="N103" s="392">
        <v>0</v>
      </c>
      <c r="O103" s="112" t="s">
        <v>423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7"/>
        <v>1</v>
      </c>
    </row>
    <row r="104" spans="1:25" ht="17.25" customHeight="1" x14ac:dyDescent="0.4">
      <c r="A104" s="2"/>
      <c r="B104" s="58">
        <f t="shared" si="16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424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7"/>
        <v>1</v>
      </c>
    </row>
    <row r="105" spans="1:25" ht="17.25" customHeight="1" x14ac:dyDescent="0.4">
      <c r="A105" s="2"/>
      <c r="B105" s="58">
        <f t="shared" si="16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425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7"/>
        <v>1</v>
      </c>
    </row>
    <row r="106" spans="1:25" ht="17.25" customHeight="1" x14ac:dyDescent="0.4">
      <c r="A106" s="2"/>
      <c r="B106" s="58">
        <f t="shared" si="16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426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7"/>
        <v>1</v>
      </c>
    </row>
    <row r="107" spans="1:25" ht="17.25" customHeight="1" x14ac:dyDescent="0.4">
      <c r="A107" s="2"/>
      <c r="B107" s="58">
        <f t="shared" si="16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427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7"/>
        <v>1</v>
      </c>
    </row>
    <row r="108" spans="1:25" ht="17.25" customHeight="1" x14ac:dyDescent="0.4">
      <c r="A108" s="2"/>
      <c r="B108" s="58">
        <f t="shared" si="16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7"/>
        <v>1</v>
      </c>
    </row>
    <row r="109" spans="1:25" ht="17.25" customHeight="1" x14ac:dyDescent="0.4">
      <c r="A109" s="2"/>
      <c r="B109" s="58">
        <f t="shared" si="16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428</v>
      </c>
      <c r="N109" s="192">
        <v>0</v>
      </c>
      <c r="O109" s="112" t="s">
        <v>429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7"/>
        <v>1</v>
      </c>
    </row>
    <row r="110" spans="1:25" ht="17.25" customHeight="1" x14ac:dyDescent="0.4">
      <c r="A110" s="2"/>
      <c r="B110" s="58">
        <f t="shared" si="16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430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7"/>
        <v>1</v>
      </c>
    </row>
    <row r="111" spans="1:25" ht="17.25" customHeight="1" x14ac:dyDescent="0.4">
      <c r="A111" s="2"/>
      <c r="B111" s="58">
        <f t="shared" si="16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7"/>
        <v>1</v>
      </c>
    </row>
    <row r="112" spans="1:25" ht="17.25" customHeight="1" x14ac:dyDescent="0.4">
      <c r="A112" s="2"/>
      <c r="B112" s="58">
        <f t="shared" si="16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431</v>
      </c>
      <c r="N112" s="392">
        <v>0</v>
      </c>
      <c r="O112" s="112" t="s">
        <v>432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7"/>
        <v>1</v>
      </c>
    </row>
    <row r="113" spans="1:25" ht="17.25" customHeight="1" x14ac:dyDescent="0.4">
      <c r="A113" s="2"/>
      <c r="B113" s="58">
        <f t="shared" si="16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433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7"/>
        <v>1</v>
      </c>
    </row>
    <row r="114" spans="1:25" ht="17.25" customHeight="1" x14ac:dyDescent="0.4">
      <c r="A114" s="2"/>
      <c r="B114" s="58">
        <f t="shared" si="16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434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7"/>
        <v>1</v>
      </c>
    </row>
    <row r="115" spans="1:25" ht="17.25" customHeight="1" x14ac:dyDescent="0.4">
      <c r="A115" s="2"/>
      <c r="B115" s="58">
        <f t="shared" si="16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7"/>
        <v>1</v>
      </c>
    </row>
    <row r="116" spans="1:25" ht="17.25" customHeight="1" x14ac:dyDescent="0.4">
      <c r="A116" s="2"/>
      <c r="B116" s="58">
        <f t="shared" si="16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7"/>
        <v>1</v>
      </c>
    </row>
    <row r="117" spans="1:25" ht="17.25" customHeight="1" x14ac:dyDescent="0.4">
      <c r="A117" s="2"/>
      <c r="B117" s="58">
        <f t="shared" si="16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7"/>
        <v>1</v>
      </c>
    </row>
    <row r="118" spans="1:25" ht="17.25" customHeight="1" x14ac:dyDescent="0.4">
      <c r="A118" s="2"/>
      <c r="B118" s="58">
        <f t="shared" si="16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7"/>
        <v>1</v>
      </c>
    </row>
    <row r="119" spans="1:25" ht="17.25" customHeight="1" x14ac:dyDescent="0.4">
      <c r="A119" s="2"/>
      <c r="B119" s="58">
        <f t="shared" si="16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7"/>
        <v>1</v>
      </c>
    </row>
    <row r="120" spans="1:25" ht="17.25" customHeight="1" x14ac:dyDescent="0.4">
      <c r="A120" s="2"/>
      <c r="B120" s="58">
        <f t="shared" si="16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7"/>
        <v>1</v>
      </c>
    </row>
    <row r="121" spans="1:25" ht="17.25" customHeight="1" x14ac:dyDescent="0.4">
      <c r="A121" s="2"/>
      <c r="B121" s="58">
        <f t="shared" si="16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7"/>
        <v>1</v>
      </c>
    </row>
    <row r="122" spans="1:25" ht="17.25" customHeight="1" x14ac:dyDescent="0.4">
      <c r="A122" s="2"/>
      <c r="B122" s="58">
        <f t="shared" ref="B122:B185" si="18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7"/>
        <v>1</v>
      </c>
    </row>
    <row r="123" spans="1:25" ht="17.25" customHeight="1" x14ac:dyDescent="0.4">
      <c r="A123" s="2"/>
      <c r="B123" s="58">
        <f t="shared" si="18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7"/>
        <v>1</v>
      </c>
    </row>
    <row r="124" spans="1:25" ht="17.25" customHeight="1" x14ac:dyDescent="0.4">
      <c r="A124" s="2"/>
      <c r="B124" s="58">
        <f t="shared" si="18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7"/>
        <v>1</v>
      </c>
    </row>
    <row r="125" spans="1:25" ht="17.25" customHeight="1" x14ac:dyDescent="0.4">
      <c r="A125" s="2"/>
      <c r="B125" s="58">
        <f t="shared" si="18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7"/>
        <v>1</v>
      </c>
    </row>
    <row r="126" spans="1:25" ht="17.25" customHeight="1" x14ac:dyDescent="0.4">
      <c r="A126" s="2"/>
      <c r="B126" s="58">
        <f t="shared" si="18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7"/>
        <v>1</v>
      </c>
    </row>
    <row r="127" spans="1:25" ht="17.25" customHeight="1" x14ac:dyDescent="0.4">
      <c r="A127" s="2"/>
      <c r="B127" s="58">
        <f t="shared" si="18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7"/>
        <v>1</v>
      </c>
    </row>
    <row r="128" spans="1:25" ht="17.25" customHeight="1" x14ac:dyDescent="0.4">
      <c r="A128" s="2"/>
      <c r="B128" s="58">
        <f t="shared" si="18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7"/>
        <v>1</v>
      </c>
    </row>
    <row r="129" spans="1:25" ht="17.25" customHeight="1" x14ac:dyDescent="0.4">
      <c r="A129" s="2"/>
      <c r="B129" s="58">
        <f t="shared" si="18"/>
        <v>72</v>
      </c>
      <c r="C129" s="94"/>
      <c r="D129" s="58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7"/>
        <v>1</v>
      </c>
    </row>
    <row r="130" spans="1:25" ht="17.25" customHeight="1" x14ac:dyDescent="0.4">
      <c r="A130" s="2"/>
      <c r="B130" s="58">
        <f t="shared" si="18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7"/>
        <v>1</v>
      </c>
    </row>
    <row r="131" spans="1:25" ht="17.25" customHeight="1" x14ac:dyDescent="0.4">
      <c r="A131" s="2"/>
      <c r="B131" s="58">
        <f t="shared" si="18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7"/>
        <v>1</v>
      </c>
    </row>
    <row r="132" spans="1:25" ht="17.25" customHeight="1" x14ac:dyDescent="0.4">
      <c r="A132" s="2"/>
      <c r="B132" s="58">
        <f t="shared" si="18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7"/>
        <v>1</v>
      </c>
    </row>
    <row r="133" spans="1:25" ht="17.25" customHeight="1" x14ac:dyDescent="0.4">
      <c r="A133" s="2"/>
      <c r="B133" s="58">
        <f t="shared" si="18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7"/>
        <v>1</v>
      </c>
    </row>
    <row r="134" spans="1:25" ht="17.25" customHeight="1" x14ac:dyDescent="0.4">
      <c r="A134" s="2"/>
      <c r="B134" s="58">
        <f t="shared" si="18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7"/>
        <v>1</v>
      </c>
    </row>
    <row r="135" spans="1:25" ht="17.25" customHeight="1" x14ac:dyDescent="0.4">
      <c r="A135" s="2"/>
      <c r="B135" s="58">
        <f t="shared" si="18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7"/>
        <v>1</v>
      </c>
    </row>
    <row r="136" spans="1:25" ht="17.25" customHeight="1" x14ac:dyDescent="0.4">
      <c r="A136" s="2"/>
      <c r="B136" s="58">
        <f t="shared" si="18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7"/>
        <v>1</v>
      </c>
    </row>
    <row r="137" spans="1:25" ht="17.25" customHeight="1" x14ac:dyDescent="0.4">
      <c r="A137" s="2"/>
      <c r="B137" s="58">
        <f t="shared" si="18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7"/>
        <v>1</v>
      </c>
    </row>
    <row r="138" spans="1:25" ht="17.25" customHeight="1" x14ac:dyDescent="0.4">
      <c r="A138" s="2"/>
      <c r="B138" s="58">
        <f t="shared" si="18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7"/>
        <v>1</v>
      </c>
    </row>
    <row r="139" spans="1:25" ht="17.25" customHeight="1" x14ac:dyDescent="0.4">
      <c r="A139" s="2"/>
      <c r="B139" s="58">
        <f t="shared" si="18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7"/>
        <v>1</v>
      </c>
    </row>
    <row r="140" spans="1:25" ht="17.25" customHeight="1" x14ac:dyDescent="0.4">
      <c r="A140" s="2"/>
      <c r="B140" s="58">
        <f t="shared" si="18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7"/>
        <v>1</v>
      </c>
    </row>
    <row r="141" spans="1:25" ht="17.25" customHeight="1" x14ac:dyDescent="0.4">
      <c r="A141" s="2"/>
      <c r="B141" s="58">
        <f t="shared" si="18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7"/>
        <v>1</v>
      </c>
    </row>
    <row r="142" spans="1:25" ht="17.25" customHeight="1" x14ac:dyDescent="0.4">
      <c r="A142" s="2"/>
      <c r="B142" s="58">
        <f t="shared" si="18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7"/>
        <v>1</v>
      </c>
    </row>
    <row r="143" spans="1:25" ht="17.25" customHeight="1" x14ac:dyDescent="0.4">
      <c r="A143" s="2"/>
      <c r="B143" s="58">
        <f t="shared" si="18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7"/>
        <v>1</v>
      </c>
    </row>
    <row r="144" spans="1:25" ht="17.25" customHeight="1" x14ac:dyDescent="0.4">
      <c r="A144" s="2"/>
      <c r="B144" s="58">
        <f t="shared" si="18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7"/>
        <v>1</v>
      </c>
    </row>
    <row r="145" spans="1:25" ht="17.25" customHeight="1" x14ac:dyDescent="0.4">
      <c r="A145" s="2"/>
      <c r="B145" s="58">
        <f t="shared" si="18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7"/>
        <v>1</v>
      </c>
    </row>
    <row r="146" spans="1:25" ht="17.25" customHeight="1" x14ac:dyDescent="0.4">
      <c r="A146" s="2"/>
      <c r="B146" s="58">
        <f t="shared" si="18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7"/>
        <v>1</v>
      </c>
    </row>
    <row r="147" spans="1:25" ht="17.25" customHeight="1" x14ac:dyDescent="0.4">
      <c r="A147" s="2"/>
      <c r="B147" s="58">
        <f t="shared" si="18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7"/>
        <v>1</v>
      </c>
    </row>
    <row r="148" spans="1:25" ht="17.25" customHeight="1" x14ac:dyDescent="0.4">
      <c r="A148" s="2"/>
      <c r="B148" s="58">
        <f t="shared" si="18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7"/>
        <v>1</v>
      </c>
    </row>
    <row r="149" spans="1:25" ht="17.25" customHeight="1" x14ac:dyDescent="0.4">
      <c r="A149" s="2"/>
      <c r="B149" s="58">
        <f t="shared" si="18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7"/>
        <v>1</v>
      </c>
    </row>
    <row r="150" spans="1:25" ht="17.25" customHeight="1" x14ac:dyDescent="0.4">
      <c r="A150" s="2"/>
      <c r="B150" s="58">
        <f t="shared" si="18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7"/>
        <v>1</v>
      </c>
    </row>
    <row r="151" spans="1:25" ht="17.25" customHeight="1" x14ac:dyDescent="0.4">
      <c r="A151" s="2"/>
      <c r="B151" s="58">
        <f t="shared" si="18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7"/>
        <v>1</v>
      </c>
    </row>
    <row r="152" spans="1:25" ht="17.25" customHeight="1" x14ac:dyDescent="0.4">
      <c r="A152" s="2"/>
      <c r="B152" s="58">
        <f t="shared" si="18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7"/>
        <v>1</v>
      </c>
    </row>
    <row r="153" spans="1:25" ht="17.25" customHeight="1" x14ac:dyDescent="0.4">
      <c r="A153" s="2"/>
      <c r="B153" s="58">
        <f t="shared" si="18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7"/>
        <v>1</v>
      </c>
    </row>
    <row r="154" spans="1:25" ht="17.25" customHeight="1" x14ac:dyDescent="0.4">
      <c r="A154" s="2"/>
      <c r="B154" s="58">
        <f t="shared" si="18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7"/>
        <v>1</v>
      </c>
    </row>
    <row r="155" spans="1:25" ht="17.25" customHeight="1" x14ac:dyDescent="0.4">
      <c r="A155" s="2"/>
      <c r="B155" s="58">
        <f t="shared" si="18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7"/>
        <v>1</v>
      </c>
    </row>
    <row r="156" spans="1:25" ht="17.25" customHeight="1" x14ac:dyDescent="0.4">
      <c r="A156" s="2"/>
      <c r="B156" s="58">
        <f t="shared" si="18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7"/>
        <v>1</v>
      </c>
    </row>
    <row r="157" spans="1:25" ht="17.25" customHeight="1" x14ac:dyDescent="0.4">
      <c r="A157" s="2"/>
      <c r="B157" s="58">
        <f t="shared" si="18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7"/>
        <v>1</v>
      </c>
    </row>
    <row r="158" spans="1:25" ht="17.25" customHeight="1" x14ac:dyDescent="0.4">
      <c r="A158" s="2"/>
      <c r="B158" s="58">
        <f t="shared" si="18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7"/>
        <v>1</v>
      </c>
    </row>
    <row r="159" spans="1:25" ht="17.25" customHeight="1" x14ac:dyDescent="0.4">
      <c r="A159" s="2"/>
      <c r="B159" s="58">
        <f t="shared" si="18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7"/>
        <v>1</v>
      </c>
    </row>
    <row r="160" spans="1:25" ht="17.25" customHeight="1" x14ac:dyDescent="0.4">
      <c r="A160" s="2"/>
      <c r="B160" s="58">
        <f t="shared" si="18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7"/>
        <v>1</v>
      </c>
    </row>
    <row r="161" spans="1:25" ht="17.25" customHeight="1" x14ac:dyDescent="0.4">
      <c r="A161" s="2"/>
      <c r="B161" s="58">
        <f t="shared" si="18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7"/>
        <v>1</v>
      </c>
    </row>
    <row r="162" spans="1:25" ht="17.25" customHeight="1" x14ac:dyDescent="0.4">
      <c r="A162" s="2"/>
      <c r="B162" s="58">
        <f t="shared" si="18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7"/>
        <v>1</v>
      </c>
    </row>
    <row r="163" spans="1:25" ht="17.25" customHeight="1" x14ac:dyDescent="0.4">
      <c r="A163" s="2"/>
      <c r="B163" s="58">
        <f t="shared" si="18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9">IFERROR(IF(OR($B163="No", $K163=""), 1, COUNTIF($R$35:$R$44,$K163)), 0)</f>
        <v>1</v>
      </c>
    </row>
    <row r="164" spans="1:25" ht="17.25" customHeight="1" x14ac:dyDescent="0.4">
      <c r="A164" s="2"/>
      <c r="B164" s="58">
        <f t="shared" si="18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9"/>
        <v>1</v>
      </c>
    </row>
    <row r="165" spans="1:25" ht="17.25" customHeight="1" x14ac:dyDescent="0.4">
      <c r="A165" s="2"/>
      <c r="B165" s="58">
        <f t="shared" si="18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9"/>
        <v>1</v>
      </c>
    </row>
    <row r="166" spans="1:25" ht="17.25" customHeight="1" x14ac:dyDescent="0.4">
      <c r="A166" s="2"/>
      <c r="B166" s="58">
        <f t="shared" si="18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9"/>
        <v>1</v>
      </c>
    </row>
    <row r="167" spans="1:25" ht="17.25" customHeight="1" x14ac:dyDescent="0.4">
      <c r="A167" s="2"/>
      <c r="B167" s="58">
        <f t="shared" si="18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9"/>
        <v>1</v>
      </c>
    </row>
    <row r="168" spans="1:25" ht="17.25" customHeight="1" x14ac:dyDescent="0.4">
      <c r="A168" s="2"/>
      <c r="B168" s="58">
        <f t="shared" si="18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9"/>
        <v>1</v>
      </c>
    </row>
    <row r="169" spans="1:25" ht="17.25" customHeight="1" x14ac:dyDescent="0.4">
      <c r="A169" s="2"/>
      <c r="B169" s="58">
        <f t="shared" si="18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9"/>
        <v>1</v>
      </c>
    </row>
    <row r="170" spans="1:25" ht="17.25" customHeight="1" x14ac:dyDescent="0.4">
      <c r="A170" s="2"/>
      <c r="B170" s="58">
        <f t="shared" si="18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9"/>
        <v>1</v>
      </c>
    </row>
    <row r="171" spans="1:25" ht="17.25" customHeight="1" x14ac:dyDescent="0.4">
      <c r="A171" s="2"/>
      <c r="B171" s="58">
        <f t="shared" si="18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9"/>
        <v>1</v>
      </c>
    </row>
    <row r="172" spans="1:25" ht="17.25" customHeight="1" x14ac:dyDescent="0.4">
      <c r="A172" s="2"/>
      <c r="B172" s="58">
        <f t="shared" si="18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9"/>
        <v>1</v>
      </c>
    </row>
    <row r="173" spans="1:25" ht="17.25" customHeight="1" x14ac:dyDescent="0.4">
      <c r="A173" s="2"/>
      <c r="B173" s="58">
        <f t="shared" si="18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9"/>
        <v>1</v>
      </c>
    </row>
    <row r="174" spans="1:25" ht="17.25" customHeight="1" x14ac:dyDescent="0.4">
      <c r="A174" s="2"/>
      <c r="B174" s="58">
        <f t="shared" si="18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9"/>
        <v>1</v>
      </c>
    </row>
    <row r="175" spans="1:25" ht="17.25" customHeight="1" x14ac:dyDescent="0.4">
      <c r="A175" s="2"/>
      <c r="B175" s="58">
        <f t="shared" si="18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9"/>
        <v>1</v>
      </c>
    </row>
    <row r="176" spans="1:25" ht="17.25" customHeight="1" x14ac:dyDescent="0.4">
      <c r="A176" s="2"/>
      <c r="B176" s="58">
        <f t="shared" si="18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9"/>
        <v>1</v>
      </c>
    </row>
    <row r="177" spans="1:25" ht="17.25" customHeight="1" x14ac:dyDescent="0.4">
      <c r="A177" s="2"/>
      <c r="B177" s="58">
        <f t="shared" si="18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9"/>
        <v>1</v>
      </c>
    </row>
    <row r="178" spans="1:25" ht="17.25" customHeight="1" x14ac:dyDescent="0.4">
      <c r="A178" s="2"/>
      <c r="B178" s="58">
        <f t="shared" si="18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9"/>
        <v>1</v>
      </c>
    </row>
    <row r="179" spans="1:25" ht="17.25" customHeight="1" x14ac:dyDescent="0.4">
      <c r="A179" s="2"/>
      <c r="B179" s="58">
        <f t="shared" si="18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9"/>
        <v>1</v>
      </c>
    </row>
    <row r="180" spans="1:25" ht="17.25" customHeight="1" x14ac:dyDescent="0.4">
      <c r="A180" s="2"/>
      <c r="B180" s="58">
        <f t="shared" si="18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9"/>
        <v>1</v>
      </c>
    </row>
    <row r="181" spans="1:25" ht="17.25" customHeight="1" x14ac:dyDescent="0.4">
      <c r="A181" s="2"/>
      <c r="B181" s="58">
        <f t="shared" si="18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9"/>
        <v>1</v>
      </c>
    </row>
    <row r="182" spans="1:25" ht="17.25" customHeight="1" x14ac:dyDescent="0.4">
      <c r="A182" s="2"/>
      <c r="B182" s="58">
        <f t="shared" si="18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9"/>
        <v>1</v>
      </c>
    </row>
    <row r="183" spans="1:25" ht="17.25" customHeight="1" x14ac:dyDescent="0.4">
      <c r="A183" s="2"/>
      <c r="B183" s="58">
        <f t="shared" si="18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9"/>
        <v>1</v>
      </c>
    </row>
    <row r="184" spans="1:25" ht="17.25" customHeight="1" x14ac:dyDescent="0.4">
      <c r="A184" s="2"/>
      <c r="B184" s="58">
        <f t="shared" si="18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9"/>
        <v>1</v>
      </c>
    </row>
    <row r="185" spans="1:25" ht="17.25" customHeight="1" x14ac:dyDescent="0.4">
      <c r="A185" s="2"/>
      <c r="B185" s="58">
        <f t="shared" si="18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9"/>
        <v>1</v>
      </c>
    </row>
    <row r="186" spans="1:25" ht="17.25" customHeight="1" x14ac:dyDescent="0.4">
      <c r="A186" s="2"/>
      <c r="B186" s="58">
        <f t="shared" ref="B186:B249" si="20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9"/>
        <v>1</v>
      </c>
    </row>
    <row r="187" spans="1:25" ht="17.25" customHeight="1" x14ac:dyDescent="0.4">
      <c r="A187" s="2"/>
      <c r="B187" s="58">
        <f t="shared" si="20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9"/>
        <v>1</v>
      </c>
    </row>
    <row r="188" spans="1:25" ht="17.25" customHeight="1" x14ac:dyDescent="0.4">
      <c r="A188" s="2"/>
      <c r="B188" s="58">
        <f t="shared" si="20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9"/>
        <v>1</v>
      </c>
    </row>
    <row r="189" spans="1:25" ht="17.25" customHeight="1" x14ac:dyDescent="0.4">
      <c r="A189" s="2"/>
      <c r="B189" s="58">
        <f t="shared" si="20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9"/>
        <v>1</v>
      </c>
    </row>
    <row r="190" spans="1:25" ht="17.25" customHeight="1" x14ac:dyDescent="0.4">
      <c r="A190" s="2"/>
      <c r="B190" s="58">
        <f t="shared" si="20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9"/>
        <v>1</v>
      </c>
    </row>
    <row r="191" spans="1:25" ht="17.25" customHeight="1" x14ac:dyDescent="0.4">
      <c r="A191" s="2"/>
      <c r="B191" s="58">
        <f t="shared" si="20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9"/>
        <v>1</v>
      </c>
    </row>
    <row r="192" spans="1:25" ht="17.25" customHeight="1" x14ac:dyDescent="0.4">
      <c r="A192" s="2"/>
      <c r="B192" s="58">
        <f t="shared" si="20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9"/>
        <v>1</v>
      </c>
    </row>
    <row r="193" spans="1:25" ht="17.25" customHeight="1" x14ac:dyDescent="0.4">
      <c r="A193" s="2"/>
      <c r="B193" s="58">
        <f t="shared" si="20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9"/>
        <v>1</v>
      </c>
    </row>
    <row r="194" spans="1:25" ht="17.25" customHeight="1" x14ac:dyDescent="0.4">
      <c r="A194" s="2"/>
      <c r="B194" s="58">
        <f t="shared" si="20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9"/>
        <v>1</v>
      </c>
    </row>
    <row r="195" spans="1:25" ht="17.25" customHeight="1" x14ac:dyDescent="0.4">
      <c r="A195" s="2"/>
      <c r="B195" s="58">
        <f t="shared" si="20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9"/>
        <v>1</v>
      </c>
    </row>
    <row r="196" spans="1:25" ht="17.25" customHeight="1" x14ac:dyDescent="0.4">
      <c r="A196" s="2"/>
      <c r="B196" s="58">
        <f t="shared" si="20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9"/>
        <v>1</v>
      </c>
    </row>
    <row r="197" spans="1:25" ht="17.25" customHeight="1" x14ac:dyDescent="0.4">
      <c r="A197" s="2"/>
      <c r="B197" s="58">
        <f t="shared" si="20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9"/>
        <v>1</v>
      </c>
    </row>
    <row r="198" spans="1:25" ht="17.25" customHeight="1" x14ac:dyDescent="0.4">
      <c r="A198" s="2"/>
      <c r="B198" s="58">
        <f t="shared" si="20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9"/>
        <v>1</v>
      </c>
    </row>
    <row r="199" spans="1:25" ht="17.25" customHeight="1" x14ac:dyDescent="0.4">
      <c r="A199" s="2"/>
      <c r="B199" s="58">
        <f t="shared" si="20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9"/>
        <v>1</v>
      </c>
    </row>
    <row r="200" spans="1:25" ht="17.25" customHeight="1" x14ac:dyDescent="0.4">
      <c r="A200" s="2"/>
      <c r="B200" s="58">
        <f t="shared" si="20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9"/>
        <v>1</v>
      </c>
    </row>
    <row r="201" spans="1:25" ht="17.25" customHeight="1" x14ac:dyDescent="0.4">
      <c r="A201" s="2"/>
      <c r="B201" s="58">
        <f t="shared" si="20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9"/>
        <v>1</v>
      </c>
    </row>
    <row r="202" spans="1:25" ht="17.25" customHeight="1" x14ac:dyDescent="0.4">
      <c r="A202" s="2"/>
      <c r="B202" s="58">
        <f t="shared" si="20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9"/>
        <v>1</v>
      </c>
    </row>
    <row r="203" spans="1:25" ht="17.25" customHeight="1" x14ac:dyDescent="0.4">
      <c r="A203" s="2"/>
      <c r="B203" s="58">
        <f t="shared" si="20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9"/>
        <v>1</v>
      </c>
    </row>
    <row r="204" spans="1:25" ht="17.25" customHeight="1" x14ac:dyDescent="0.4">
      <c r="A204" s="2"/>
      <c r="B204" s="58">
        <f t="shared" si="20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9"/>
        <v>1</v>
      </c>
    </row>
    <row r="205" spans="1:25" ht="17.25" customHeight="1" x14ac:dyDescent="0.4">
      <c r="A205" s="2"/>
      <c r="B205" s="58">
        <f t="shared" si="20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9"/>
        <v>1</v>
      </c>
    </row>
    <row r="206" spans="1:25" ht="17.25" customHeight="1" x14ac:dyDescent="0.4">
      <c r="A206" s="2"/>
      <c r="B206" s="58">
        <f t="shared" si="20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9"/>
        <v>1</v>
      </c>
    </row>
    <row r="207" spans="1:25" ht="17.25" customHeight="1" x14ac:dyDescent="0.4">
      <c r="A207" s="2"/>
      <c r="B207" s="58">
        <f t="shared" si="20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9"/>
        <v>1</v>
      </c>
    </row>
    <row r="208" spans="1:25" ht="17.25" customHeight="1" x14ac:dyDescent="0.4">
      <c r="A208" s="2"/>
      <c r="B208" s="58">
        <f t="shared" si="20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9"/>
        <v>1</v>
      </c>
    </row>
    <row r="209" spans="1:25" ht="17.25" customHeight="1" x14ac:dyDescent="0.4">
      <c r="A209" s="2"/>
      <c r="B209" s="58">
        <f t="shared" si="20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9"/>
        <v>1</v>
      </c>
    </row>
    <row r="210" spans="1:25" ht="17.25" customHeight="1" x14ac:dyDescent="0.4">
      <c r="A210" s="2"/>
      <c r="B210" s="58">
        <f t="shared" si="20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9"/>
        <v>1</v>
      </c>
    </row>
    <row r="211" spans="1:25" ht="17.25" customHeight="1" x14ac:dyDescent="0.4">
      <c r="A211" s="2"/>
      <c r="B211" s="58">
        <f t="shared" si="20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9"/>
        <v>1</v>
      </c>
    </row>
    <row r="212" spans="1:25" ht="17.25" customHeight="1" x14ac:dyDescent="0.4">
      <c r="A212" s="2"/>
      <c r="B212" s="58">
        <f t="shared" si="20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9"/>
        <v>1</v>
      </c>
    </row>
    <row r="213" spans="1:25" ht="17.25" customHeight="1" x14ac:dyDescent="0.4">
      <c r="A213" s="2"/>
      <c r="B213" s="58">
        <f t="shared" si="20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9"/>
        <v>1</v>
      </c>
    </row>
    <row r="214" spans="1:25" ht="17.25" customHeight="1" x14ac:dyDescent="0.4">
      <c r="A214" s="2"/>
      <c r="B214" s="58">
        <f t="shared" si="20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9"/>
        <v>1</v>
      </c>
    </row>
    <row r="215" spans="1:25" ht="17.25" customHeight="1" x14ac:dyDescent="0.4">
      <c r="A215" s="2"/>
      <c r="B215" s="58">
        <f t="shared" si="20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9"/>
        <v>1</v>
      </c>
    </row>
    <row r="216" spans="1:25" ht="17.25" customHeight="1" x14ac:dyDescent="0.4">
      <c r="A216" s="2"/>
      <c r="B216" s="58">
        <f t="shared" si="20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9"/>
        <v>1</v>
      </c>
    </row>
    <row r="217" spans="1:25" ht="17.25" customHeight="1" x14ac:dyDescent="0.4">
      <c r="A217" s="2"/>
      <c r="B217" s="58">
        <f t="shared" si="20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9"/>
        <v>1</v>
      </c>
    </row>
    <row r="218" spans="1:25" ht="17.25" customHeight="1" x14ac:dyDescent="0.4">
      <c r="A218" s="2"/>
      <c r="B218" s="58">
        <f t="shared" si="20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9"/>
        <v>1</v>
      </c>
    </row>
    <row r="219" spans="1:25" ht="17.25" customHeight="1" x14ac:dyDescent="0.4">
      <c r="A219" s="2"/>
      <c r="B219" s="58">
        <f t="shared" si="20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9"/>
        <v>1</v>
      </c>
    </row>
    <row r="220" spans="1:25" ht="17.25" customHeight="1" x14ac:dyDescent="0.4">
      <c r="A220" s="2"/>
      <c r="B220" s="58">
        <f t="shared" si="20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9"/>
        <v>1</v>
      </c>
    </row>
    <row r="221" spans="1:25" ht="17.25" customHeight="1" x14ac:dyDescent="0.4">
      <c r="A221" s="2"/>
      <c r="B221" s="58">
        <f t="shared" si="20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9"/>
        <v>1</v>
      </c>
    </row>
    <row r="222" spans="1:25" ht="17.25" customHeight="1" x14ac:dyDescent="0.4">
      <c r="A222" s="2"/>
      <c r="B222" s="58">
        <f t="shared" si="20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9"/>
        <v>1</v>
      </c>
    </row>
    <row r="223" spans="1:25" ht="17.25" customHeight="1" x14ac:dyDescent="0.4">
      <c r="A223" s="2"/>
      <c r="B223" s="58">
        <f t="shared" si="20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9"/>
        <v>1</v>
      </c>
    </row>
    <row r="224" spans="1:25" ht="17.25" customHeight="1" x14ac:dyDescent="0.4">
      <c r="A224" s="2"/>
      <c r="B224" s="58">
        <f t="shared" si="20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9"/>
        <v>1</v>
      </c>
    </row>
    <row r="225" spans="1:25" ht="17.25" customHeight="1" x14ac:dyDescent="0.4">
      <c r="A225" s="2"/>
      <c r="B225" s="58">
        <f t="shared" si="20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9"/>
        <v>1</v>
      </c>
    </row>
    <row r="226" spans="1:25" ht="17.25" customHeight="1" x14ac:dyDescent="0.4">
      <c r="A226" s="2"/>
      <c r="B226" s="58">
        <f t="shared" si="20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9"/>
        <v>1</v>
      </c>
    </row>
    <row r="227" spans="1:25" ht="17.25" customHeight="1" x14ac:dyDescent="0.4">
      <c r="A227" s="2"/>
      <c r="B227" s="58">
        <f t="shared" si="20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21">IFERROR(IF(OR($B227="No", $K227=""), 1, COUNTIF($R$35:$R$44,$K227)), 0)</f>
        <v>1</v>
      </c>
    </row>
    <row r="228" spans="1:25" ht="17.25" customHeight="1" x14ac:dyDescent="0.4">
      <c r="A228" s="2"/>
      <c r="B228" s="58">
        <f t="shared" si="20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21"/>
        <v>1</v>
      </c>
    </row>
    <row r="229" spans="1:25" ht="17.25" customHeight="1" x14ac:dyDescent="0.4">
      <c r="A229" s="2"/>
      <c r="B229" s="58">
        <f t="shared" si="20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21"/>
        <v>1</v>
      </c>
    </row>
    <row r="230" spans="1:25" ht="17.25" customHeight="1" x14ac:dyDescent="0.4">
      <c r="A230" s="2"/>
      <c r="B230" s="58">
        <f t="shared" si="20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21"/>
        <v>1</v>
      </c>
    </row>
    <row r="231" spans="1:25" ht="17.25" customHeight="1" x14ac:dyDescent="0.4">
      <c r="A231" s="2"/>
      <c r="B231" s="58">
        <f t="shared" si="20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21"/>
        <v>1</v>
      </c>
    </row>
    <row r="232" spans="1:25" ht="17.25" customHeight="1" x14ac:dyDescent="0.4">
      <c r="A232" s="2"/>
      <c r="B232" s="58">
        <f t="shared" si="20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21"/>
        <v>1</v>
      </c>
    </row>
    <row r="233" spans="1:25" ht="17.25" customHeight="1" x14ac:dyDescent="0.4">
      <c r="A233" s="2"/>
      <c r="B233" s="58">
        <f t="shared" si="20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21"/>
        <v>1</v>
      </c>
    </row>
    <row r="234" spans="1:25" ht="17.25" customHeight="1" x14ac:dyDescent="0.4">
      <c r="A234" s="2"/>
      <c r="B234" s="58">
        <f t="shared" si="20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21"/>
        <v>1</v>
      </c>
    </row>
    <row r="235" spans="1:25" ht="17.25" customHeight="1" x14ac:dyDescent="0.4">
      <c r="A235" s="2"/>
      <c r="B235" s="58">
        <f t="shared" si="20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21"/>
        <v>1</v>
      </c>
    </row>
    <row r="236" spans="1:25" ht="17.25" customHeight="1" x14ac:dyDescent="0.4">
      <c r="A236" s="2"/>
      <c r="B236" s="58">
        <f t="shared" si="20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21"/>
        <v>1</v>
      </c>
    </row>
    <row r="237" spans="1:25" ht="17.25" customHeight="1" x14ac:dyDescent="0.4">
      <c r="A237" s="2"/>
      <c r="B237" s="58">
        <f t="shared" si="20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21"/>
        <v>1</v>
      </c>
    </row>
    <row r="238" spans="1:25" ht="17.25" customHeight="1" x14ac:dyDescent="0.4">
      <c r="A238" s="2"/>
      <c r="B238" s="58">
        <f t="shared" si="20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21"/>
        <v>1</v>
      </c>
    </row>
    <row r="239" spans="1:25" ht="17.25" customHeight="1" x14ac:dyDescent="0.4">
      <c r="A239" s="2"/>
      <c r="B239" s="58">
        <f t="shared" si="20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21"/>
        <v>1</v>
      </c>
    </row>
    <row r="240" spans="1:25" ht="17.25" customHeight="1" x14ac:dyDescent="0.4">
      <c r="A240" s="2"/>
      <c r="B240" s="58">
        <f t="shared" si="20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21"/>
        <v>1</v>
      </c>
    </row>
    <row r="241" spans="1:25" ht="17.25" customHeight="1" x14ac:dyDescent="0.4">
      <c r="A241" s="2"/>
      <c r="B241" s="58">
        <f t="shared" si="20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21"/>
        <v>1</v>
      </c>
    </row>
    <row r="242" spans="1:25" ht="17.25" customHeight="1" x14ac:dyDescent="0.4">
      <c r="A242" s="2"/>
      <c r="B242" s="58">
        <f t="shared" si="20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21"/>
        <v>1</v>
      </c>
    </row>
    <row r="243" spans="1:25" ht="17.25" customHeight="1" x14ac:dyDescent="0.4">
      <c r="A243" s="2"/>
      <c r="B243" s="58">
        <f t="shared" si="20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21"/>
        <v>1</v>
      </c>
    </row>
    <row r="244" spans="1:25" ht="17.25" customHeight="1" x14ac:dyDescent="0.4">
      <c r="A244" s="2"/>
      <c r="B244" s="58">
        <f t="shared" si="20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21"/>
        <v>1</v>
      </c>
    </row>
    <row r="245" spans="1:25" ht="17.25" customHeight="1" x14ac:dyDescent="0.4">
      <c r="A245" s="2"/>
      <c r="B245" s="58">
        <f t="shared" si="20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21"/>
        <v>1</v>
      </c>
    </row>
    <row r="246" spans="1:25" ht="17.25" customHeight="1" x14ac:dyDescent="0.4">
      <c r="A246" s="2"/>
      <c r="B246" s="58">
        <f t="shared" si="20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21"/>
        <v>1</v>
      </c>
    </row>
    <row r="247" spans="1:25" ht="17.25" customHeight="1" x14ac:dyDescent="0.4">
      <c r="A247" s="2"/>
      <c r="B247" s="58">
        <f t="shared" si="20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21"/>
        <v>1</v>
      </c>
    </row>
    <row r="248" spans="1:25" ht="17.25" customHeight="1" x14ac:dyDescent="0.4">
      <c r="A248" s="2"/>
      <c r="B248" s="58">
        <f t="shared" si="20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21"/>
        <v>1</v>
      </c>
    </row>
    <row r="249" spans="1:25" ht="17.25" customHeight="1" x14ac:dyDescent="0.4">
      <c r="A249" s="2"/>
      <c r="B249" s="58">
        <f t="shared" si="20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21"/>
        <v>1</v>
      </c>
    </row>
    <row r="250" spans="1:25" ht="17.25" customHeight="1" x14ac:dyDescent="0.4">
      <c r="A250" s="2"/>
      <c r="B250" s="58">
        <f t="shared" ref="B250:B313" si="22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21"/>
        <v>1</v>
      </c>
    </row>
    <row r="251" spans="1:25" ht="17.25" customHeight="1" x14ac:dyDescent="0.4">
      <c r="A251" s="2"/>
      <c r="B251" s="58">
        <f t="shared" si="22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21"/>
        <v>1</v>
      </c>
    </row>
    <row r="252" spans="1:25" ht="17.25" customHeight="1" x14ac:dyDescent="0.4">
      <c r="A252" s="2"/>
      <c r="B252" s="58">
        <f t="shared" si="22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21"/>
        <v>1</v>
      </c>
    </row>
    <row r="253" spans="1:25" ht="17.25" customHeight="1" x14ac:dyDescent="0.4">
      <c r="A253" s="2"/>
      <c r="B253" s="58">
        <f t="shared" si="22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21"/>
        <v>1</v>
      </c>
    </row>
    <row r="254" spans="1:25" ht="17.25" customHeight="1" x14ac:dyDescent="0.4">
      <c r="A254" s="2"/>
      <c r="B254" s="58">
        <f t="shared" si="22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21"/>
        <v>1</v>
      </c>
    </row>
    <row r="255" spans="1:25" ht="17.25" customHeight="1" x14ac:dyDescent="0.4">
      <c r="A255" s="2"/>
      <c r="B255" s="58">
        <f t="shared" si="22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21"/>
        <v>1</v>
      </c>
    </row>
    <row r="256" spans="1:25" ht="17.25" customHeight="1" x14ac:dyDescent="0.4">
      <c r="A256" s="2"/>
      <c r="B256" s="58">
        <f t="shared" si="22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21"/>
        <v>1</v>
      </c>
    </row>
    <row r="257" spans="1:25" ht="17.25" customHeight="1" x14ac:dyDescent="0.4">
      <c r="A257" s="2"/>
      <c r="B257" s="58">
        <f t="shared" si="22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21"/>
        <v>1</v>
      </c>
    </row>
    <row r="258" spans="1:25" ht="17.25" customHeight="1" x14ac:dyDescent="0.4">
      <c r="A258" s="2"/>
      <c r="B258" s="58">
        <f t="shared" si="22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21"/>
        <v>1</v>
      </c>
    </row>
    <row r="259" spans="1:25" ht="17.25" customHeight="1" x14ac:dyDescent="0.4">
      <c r="A259" s="2"/>
      <c r="B259" s="58">
        <f t="shared" si="22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21"/>
        <v>1</v>
      </c>
    </row>
    <row r="260" spans="1:25" ht="17.25" customHeight="1" x14ac:dyDescent="0.4">
      <c r="A260" s="2"/>
      <c r="B260" s="58">
        <f t="shared" si="22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21"/>
        <v>1</v>
      </c>
    </row>
    <row r="261" spans="1:25" ht="17.25" customHeight="1" x14ac:dyDescent="0.4">
      <c r="A261" s="2"/>
      <c r="B261" s="58">
        <f t="shared" si="22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21"/>
        <v>1</v>
      </c>
    </row>
    <row r="262" spans="1:25" ht="17.25" customHeight="1" x14ac:dyDescent="0.4">
      <c r="A262" s="2"/>
      <c r="B262" s="58">
        <f t="shared" si="22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21"/>
        <v>1</v>
      </c>
    </row>
    <row r="263" spans="1:25" ht="17.25" customHeight="1" x14ac:dyDescent="0.4">
      <c r="A263" s="2"/>
      <c r="B263" s="58">
        <f t="shared" si="22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21"/>
        <v>1</v>
      </c>
    </row>
    <row r="264" spans="1:25" ht="17.25" customHeight="1" x14ac:dyDescent="0.4">
      <c r="A264" s="2"/>
      <c r="B264" s="58">
        <f t="shared" si="22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21"/>
        <v>1</v>
      </c>
    </row>
    <row r="265" spans="1:25" ht="17.25" customHeight="1" x14ac:dyDescent="0.4">
      <c r="A265" s="2"/>
      <c r="B265" s="58">
        <f t="shared" si="22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21"/>
        <v>1</v>
      </c>
    </row>
    <row r="266" spans="1:25" ht="17.25" customHeight="1" x14ac:dyDescent="0.4">
      <c r="A266" s="2"/>
      <c r="B266" s="58">
        <f t="shared" si="22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21"/>
        <v>1</v>
      </c>
    </row>
    <row r="267" spans="1:25" ht="17.25" customHeight="1" x14ac:dyDescent="0.4">
      <c r="A267" s="2"/>
      <c r="B267" s="58">
        <f t="shared" si="22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21"/>
        <v>1</v>
      </c>
    </row>
    <row r="268" spans="1:25" ht="17.25" customHeight="1" x14ac:dyDescent="0.4">
      <c r="A268" s="2"/>
      <c r="B268" s="58">
        <f t="shared" si="22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21"/>
        <v>1</v>
      </c>
    </row>
    <row r="269" spans="1:25" ht="17.25" customHeight="1" x14ac:dyDescent="0.4">
      <c r="A269" s="2"/>
      <c r="B269" s="58">
        <f t="shared" si="22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21"/>
        <v>1</v>
      </c>
    </row>
    <row r="270" spans="1:25" ht="17.25" customHeight="1" x14ac:dyDescent="0.4">
      <c r="A270" s="2"/>
      <c r="B270" s="58">
        <f t="shared" si="22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21"/>
        <v>1</v>
      </c>
    </row>
    <row r="271" spans="1:25" ht="17.25" customHeight="1" x14ac:dyDescent="0.4">
      <c r="A271" s="2"/>
      <c r="B271" s="58">
        <f t="shared" si="22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21"/>
        <v>1</v>
      </c>
    </row>
    <row r="272" spans="1:25" ht="17.25" customHeight="1" x14ac:dyDescent="0.4">
      <c r="A272" s="2"/>
      <c r="B272" s="58">
        <f t="shared" si="22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21"/>
        <v>1</v>
      </c>
    </row>
    <row r="273" spans="1:25" ht="17.25" customHeight="1" x14ac:dyDescent="0.4">
      <c r="A273" s="2"/>
      <c r="B273" s="58">
        <f t="shared" si="22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21"/>
        <v>1</v>
      </c>
    </row>
    <row r="274" spans="1:25" ht="17.25" customHeight="1" x14ac:dyDescent="0.4">
      <c r="A274" s="2"/>
      <c r="B274" s="58">
        <f t="shared" si="22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21"/>
        <v>1</v>
      </c>
    </row>
    <row r="275" spans="1:25" ht="17.25" customHeight="1" x14ac:dyDescent="0.4">
      <c r="A275" s="2"/>
      <c r="B275" s="58">
        <f t="shared" si="22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21"/>
        <v>1</v>
      </c>
    </row>
    <row r="276" spans="1:25" ht="17.25" customHeight="1" x14ac:dyDescent="0.4">
      <c r="A276" s="2"/>
      <c r="B276" s="58">
        <f t="shared" si="22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21"/>
        <v>1</v>
      </c>
    </row>
    <row r="277" spans="1:25" ht="17.25" customHeight="1" x14ac:dyDescent="0.4">
      <c r="A277" s="2"/>
      <c r="B277" s="58">
        <f t="shared" si="22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21"/>
        <v>1</v>
      </c>
    </row>
    <row r="278" spans="1:25" ht="17.25" customHeight="1" x14ac:dyDescent="0.4">
      <c r="A278" s="2"/>
      <c r="B278" s="58">
        <f t="shared" si="22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21"/>
        <v>1</v>
      </c>
    </row>
    <row r="279" spans="1:25" ht="17.25" customHeight="1" x14ac:dyDescent="0.4">
      <c r="A279" s="2"/>
      <c r="B279" s="58">
        <f t="shared" si="22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21"/>
        <v>1</v>
      </c>
    </row>
    <row r="280" spans="1:25" ht="17.25" customHeight="1" x14ac:dyDescent="0.4">
      <c r="A280" s="2"/>
      <c r="B280" s="58">
        <f t="shared" si="22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21"/>
        <v>1</v>
      </c>
    </row>
    <row r="281" spans="1:25" ht="17.25" customHeight="1" x14ac:dyDescent="0.4">
      <c r="A281" s="2"/>
      <c r="B281" s="58">
        <f t="shared" si="22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21"/>
        <v>1</v>
      </c>
    </row>
    <row r="282" spans="1:25" ht="17.25" customHeight="1" x14ac:dyDescent="0.4">
      <c r="A282" s="2"/>
      <c r="B282" s="58">
        <f t="shared" si="22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21"/>
        <v>1</v>
      </c>
    </row>
    <row r="283" spans="1:25" ht="17.25" customHeight="1" x14ac:dyDescent="0.4">
      <c r="A283" s="2"/>
      <c r="B283" s="58">
        <f t="shared" si="22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21"/>
        <v>1</v>
      </c>
    </row>
    <row r="284" spans="1:25" ht="17.25" customHeight="1" x14ac:dyDescent="0.4">
      <c r="A284" s="2"/>
      <c r="B284" s="58">
        <f t="shared" si="22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21"/>
        <v>1</v>
      </c>
    </row>
    <row r="285" spans="1:25" ht="17.25" customHeight="1" x14ac:dyDescent="0.4">
      <c r="A285" s="2"/>
      <c r="B285" s="58">
        <f t="shared" si="22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21"/>
        <v>1</v>
      </c>
    </row>
    <row r="286" spans="1:25" ht="17.25" customHeight="1" x14ac:dyDescent="0.4">
      <c r="A286" s="2"/>
      <c r="B286" s="58">
        <f t="shared" si="22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21"/>
        <v>1</v>
      </c>
    </row>
    <row r="287" spans="1:25" ht="17.25" customHeight="1" x14ac:dyDescent="0.4">
      <c r="A287" s="2"/>
      <c r="B287" s="58">
        <f t="shared" si="22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21"/>
        <v>1</v>
      </c>
    </row>
    <row r="288" spans="1:25" ht="17.25" customHeight="1" x14ac:dyDescent="0.4">
      <c r="A288" s="2"/>
      <c r="B288" s="58">
        <f t="shared" si="22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21"/>
        <v>1</v>
      </c>
    </row>
    <row r="289" spans="1:25" ht="17.25" customHeight="1" x14ac:dyDescent="0.4">
      <c r="A289" s="2"/>
      <c r="B289" s="58">
        <f t="shared" si="22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21"/>
        <v>1</v>
      </c>
    </row>
    <row r="290" spans="1:25" ht="17.25" customHeight="1" x14ac:dyDescent="0.4">
      <c r="A290" s="2"/>
      <c r="B290" s="58">
        <f t="shared" si="22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21"/>
        <v>1</v>
      </c>
    </row>
    <row r="291" spans="1:25" ht="17.25" customHeight="1" x14ac:dyDescent="0.4">
      <c r="A291" s="2"/>
      <c r="B291" s="58">
        <f t="shared" si="22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3">IFERROR(IF(OR($B291="No", $K291=""), 1, COUNTIF($R$35:$R$44,$K291)), 0)</f>
        <v>1</v>
      </c>
    </row>
    <row r="292" spans="1:25" ht="17.25" customHeight="1" x14ac:dyDescent="0.4">
      <c r="A292" s="2"/>
      <c r="B292" s="58">
        <f t="shared" si="22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3"/>
        <v>1</v>
      </c>
    </row>
    <row r="293" spans="1:25" ht="17.25" customHeight="1" x14ac:dyDescent="0.4">
      <c r="A293" s="2"/>
      <c r="B293" s="58">
        <f t="shared" si="22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3"/>
        <v>1</v>
      </c>
    </row>
    <row r="294" spans="1:25" ht="17.25" customHeight="1" x14ac:dyDescent="0.4">
      <c r="A294" s="2"/>
      <c r="B294" s="58">
        <f t="shared" si="22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3"/>
        <v>1</v>
      </c>
    </row>
    <row r="295" spans="1:25" ht="17.25" customHeight="1" x14ac:dyDescent="0.4">
      <c r="A295" s="2"/>
      <c r="B295" s="58">
        <f t="shared" si="22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3"/>
        <v>1</v>
      </c>
    </row>
    <row r="296" spans="1:25" ht="17.25" customHeight="1" x14ac:dyDescent="0.4">
      <c r="A296" s="2"/>
      <c r="B296" s="58">
        <f t="shared" si="22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3"/>
        <v>1</v>
      </c>
    </row>
    <row r="297" spans="1:25" ht="17.25" customHeight="1" x14ac:dyDescent="0.4">
      <c r="A297" s="2"/>
      <c r="B297" s="58">
        <f t="shared" si="22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3"/>
        <v>1</v>
      </c>
    </row>
    <row r="298" spans="1:25" ht="17.25" customHeight="1" x14ac:dyDescent="0.4">
      <c r="A298" s="2"/>
      <c r="B298" s="58">
        <f t="shared" si="22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3"/>
        <v>1</v>
      </c>
    </row>
    <row r="299" spans="1:25" ht="17.25" customHeight="1" x14ac:dyDescent="0.4">
      <c r="A299" s="2"/>
      <c r="B299" s="58">
        <f t="shared" si="22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3"/>
        <v>1</v>
      </c>
    </row>
    <row r="300" spans="1:25" ht="17.25" customHeight="1" x14ac:dyDescent="0.4">
      <c r="A300" s="2"/>
      <c r="B300" s="58">
        <f t="shared" si="22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3"/>
        <v>1</v>
      </c>
    </row>
    <row r="301" spans="1:25" ht="17.25" customHeight="1" x14ac:dyDescent="0.4">
      <c r="A301" s="2"/>
      <c r="B301" s="58">
        <f t="shared" si="22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3"/>
        <v>1</v>
      </c>
    </row>
    <row r="302" spans="1:25" ht="17.25" customHeight="1" x14ac:dyDescent="0.4">
      <c r="A302" s="2"/>
      <c r="B302" s="58">
        <f t="shared" si="22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3"/>
        <v>1</v>
      </c>
    </row>
    <row r="303" spans="1:25" ht="17.25" customHeight="1" x14ac:dyDescent="0.4">
      <c r="A303" s="2"/>
      <c r="B303" s="58">
        <f t="shared" si="22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3"/>
        <v>1</v>
      </c>
    </row>
    <row r="304" spans="1:25" ht="17.25" customHeight="1" x14ac:dyDescent="0.4">
      <c r="A304" s="2"/>
      <c r="B304" s="58">
        <f t="shared" si="22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3"/>
        <v>1</v>
      </c>
    </row>
    <row r="305" spans="1:25" ht="17.25" customHeight="1" x14ac:dyDescent="0.4">
      <c r="A305" s="2"/>
      <c r="B305" s="58">
        <f t="shared" si="22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3"/>
        <v>1</v>
      </c>
    </row>
    <row r="306" spans="1:25" ht="17.25" customHeight="1" x14ac:dyDescent="0.4">
      <c r="A306" s="2"/>
      <c r="B306" s="58">
        <f t="shared" si="22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3"/>
        <v>1</v>
      </c>
    </row>
    <row r="307" spans="1:25" ht="17.25" customHeight="1" x14ac:dyDescent="0.4">
      <c r="A307" s="2"/>
      <c r="B307" s="58">
        <f t="shared" si="22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3"/>
        <v>1</v>
      </c>
    </row>
    <row r="308" spans="1:25" ht="17.25" customHeight="1" x14ac:dyDescent="0.4">
      <c r="A308" s="2"/>
      <c r="B308" s="58">
        <f t="shared" si="22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3"/>
        <v>1</v>
      </c>
    </row>
    <row r="309" spans="1:25" ht="17.25" customHeight="1" x14ac:dyDescent="0.4">
      <c r="A309" s="2"/>
      <c r="B309" s="58">
        <f t="shared" si="22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3"/>
        <v>1</v>
      </c>
    </row>
    <row r="310" spans="1:25" ht="17.25" customHeight="1" x14ac:dyDescent="0.4">
      <c r="A310" s="2"/>
      <c r="B310" s="58">
        <f t="shared" si="22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3"/>
        <v>1</v>
      </c>
    </row>
    <row r="311" spans="1:25" ht="17.25" customHeight="1" x14ac:dyDescent="0.4">
      <c r="A311" s="2"/>
      <c r="B311" s="58">
        <f t="shared" si="22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3"/>
        <v>1</v>
      </c>
    </row>
    <row r="312" spans="1:25" ht="17.25" customHeight="1" x14ac:dyDescent="0.4">
      <c r="A312" s="2"/>
      <c r="B312" s="58">
        <f t="shared" si="22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3"/>
        <v>1</v>
      </c>
    </row>
    <row r="313" spans="1:25" ht="17.25" customHeight="1" x14ac:dyDescent="0.4">
      <c r="A313" s="2"/>
      <c r="B313" s="58">
        <f t="shared" si="22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3"/>
        <v>1</v>
      </c>
    </row>
    <row r="314" spans="1:25" ht="17.25" customHeight="1" x14ac:dyDescent="0.4">
      <c r="A314" s="2"/>
      <c r="B314" s="58">
        <f t="shared" ref="B314:B377" si="24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3"/>
        <v>1</v>
      </c>
    </row>
    <row r="315" spans="1:25" ht="17.25" customHeight="1" x14ac:dyDescent="0.4">
      <c r="A315" s="2"/>
      <c r="B315" s="58">
        <f t="shared" si="24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3"/>
        <v>1</v>
      </c>
    </row>
    <row r="316" spans="1:25" ht="17.25" customHeight="1" x14ac:dyDescent="0.4">
      <c r="A316" s="2"/>
      <c r="B316" s="58">
        <f t="shared" si="24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3"/>
        <v>1</v>
      </c>
    </row>
    <row r="317" spans="1:25" ht="17.25" customHeight="1" x14ac:dyDescent="0.4">
      <c r="A317" s="2"/>
      <c r="B317" s="58">
        <f t="shared" si="24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3"/>
        <v>1</v>
      </c>
    </row>
    <row r="318" spans="1:25" ht="17.25" customHeight="1" x14ac:dyDescent="0.4">
      <c r="A318" s="2"/>
      <c r="B318" s="58">
        <f t="shared" si="24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3"/>
        <v>1</v>
      </c>
    </row>
    <row r="319" spans="1:25" ht="17.25" customHeight="1" x14ac:dyDescent="0.4">
      <c r="A319" s="2"/>
      <c r="B319" s="58">
        <f t="shared" si="24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3"/>
        <v>1</v>
      </c>
    </row>
    <row r="320" spans="1:25" ht="17.25" customHeight="1" x14ac:dyDescent="0.4">
      <c r="A320" s="2"/>
      <c r="B320" s="58">
        <f t="shared" si="24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3"/>
        <v>1</v>
      </c>
    </row>
    <row r="321" spans="1:25" ht="17.25" customHeight="1" x14ac:dyDescent="0.4">
      <c r="A321" s="2"/>
      <c r="B321" s="58">
        <f t="shared" si="24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3"/>
        <v>1</v>
      </c>
    </row>
    <row r="322" spans="1:25" ht="17.25" customHeight="1" x14ac:dyDescent="0.4">
      <c r="A322" s="2"/>
      <c r="B322" s="58">
        <f t="shared" si="24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3"/>
        <v>1</v>
      </c>
    </row>
    <row r="323" spans="1:25" ht="17.25" customHeight="1" x14ac:dyDescent="0.4">
      <c r="A323" s="2"/>
      <c r="B323" s="58">
        <f t="shared" si="24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3"/>
        <v>1</v>
      </c>
    </row>
    <row r="324" spans="1:25" ht="17.25" customHeight="1" x14ac:dyDescent="0.4">
      <c r="A324" s="2"/>
      <c r="B324" s="58">
        <f t="shared" si="24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3"/>
        <v>1</v>
      </c>
    </row>
    <row r="325" spans="1:25" ht="17.25" customHeight="1" x14ac:dyDescent="0.4">
      <c r="A325" s="2"/>
      <c r="B325" s="58">
        <f t="shared" si="24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3"/>
        <v>1</v>
      </c>
    </row>
    <row r="326" spans="1:25" ht="17.25" customHeight="1" x14ac:dyDescent="0.4">
      <c r="A326" s="2"/>
      <c r="B326" s="58">
        <f t="shared" si="24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3"/>
        <v>1</v>
      </c>
    </row>
    <row r="327" spans="1:25" ht="17.25" customHeight="1" x14ac:dyDescent="0.4">
      <c r="A327" s="2"/>
      <c r="B327" s="58">
        <f t="shared" si="24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3"/>
        <v>1</v>
      </c>
    </row>
    <row r="328" spans="1:25" ht="17.25" customHeight="1" x14ac:dyDescent="0.4">
      <c r="A328" s="2"/>
      <c r="B328" s="58">
        <f t="shared" si="24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3"/>
        <v>1</v>
      </c>
    </row>
    <row r="329" spans="1:25" ht="17.25" customHeight="1" x14ac:dyDescent="0.4">
      <c r="A329" s="2"/>
      <c r="B329" s="58">
        <f t="shared" si="24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3"/>
        <v>1</v>
      </c>
    </row>
    <row r="330" spans="1:25" ht="17.25" customHeight="1" x14ac:dyDescent="0.4">
      <c r="A330" s="2"/>
      <c r="B330" s="58">
        <f t="shared" si="24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3"/>
        <v>1</v>
      </c>
    </row>
    <row r="331" spans="1:25" ht="17.25" customHeight="1" x14ac:dyDescent="0.4">
      <c r="A331" s="2"/>
      <c r="B331" s="58">
        <f t="shared" si="24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3"/>
        <v>1</v>
      </c>
    </row>
    <row r="332" spans="1:25" ht="17.25" customHeight="1" x14ac:dyDescent="0.4">
      <c r="A332" s="2"/>
      <c r="B332" s="58">
        <f t="shared" si="24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3"/>
        <v>1</v>
      </c>
    </row>
    <row r="333" spans="1:25" ht="17.25" customHeight="1" x14ac:dyDescent="0.4">
      <c r="A333" s="2"/>
      <c r="B333" s="58">
        <f t="shared" si="24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3"/>
        <v>1</v>
      </c>
    </row>
    <row r="334" spans="1:25" ht="17.25" customHeight="1" x14ac:dyDescent="0.4">
      <c r="A334" s="2"/>
      <c r="B334" s="58">
        <f t="shared" si="24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3"/>
        <v>1</v>
      </c>
    </row>
    <row r="335" spans="1:25" ht="17.25" customHeight="1" x14ac:dyDescent="0.4">
      <c r="A335" s="2"/>
      <c r="B335" s="58">
        <f t="shared" si="24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3"/>
        <v>1</v>
      </c>
    </row>
    <row r="336" spans="1:25" ht="17.25" customHeight="1" x14ac:dyDescent="0.4">
      <c r="A336" s="2"/>
      <c r="B336" s="58">
        <f t="shared" si="24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3"/>
        <v>1</v>
      </c>
    </row>
    <row r="337" spans="1:25" ht="17.25" customHeight="1" x14ac:dyDescent="0.4">
      <c r="A337" s="2"/>
      <c r="B337" s="58">
        <f t="shared" si="24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3"/>
        <v>1</v>
      </c>
    </row>
    <row r="338" spans="1:25" ht="17.25" customHeight="1" x14ac:dyDescent="0.4">
      <c r="A338" s="2"/>
      <c r="B338" s="58">
        <f t="shared" si="24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3"/>
        <v>1</v>
      </c>
    </row>
    <row r="339" spans="1:25" ht="17.25" customHeight="1" x14ac:dyDescent="0.4">
      <c r="A339" s="2"/>
      <c r="B339" s="58">
        <f t="shared" si="24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3"/>
        <v>1</v>
      </c>
    </row>
    <row r="340" spans="1:25" ht="17.25" customHeight="1" x14ac:dyDescent="0.4">
      <c r="A340" s="2"/>
      <c r="B340" s="58">
        <f t="shared" si="24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3"/>
        <v>1</v>
      </c>
    </row>
    <row r="341" spans="1:25" ht="17.25" customHeight="1" x14ac:dyDescent="0.4">
      <c r="A341" s="2"/>
      <c r="B341" s="58">
        <f t="shared" si="24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3"/>
        <v>1</v>
      </c>
    </row>
    <row r="342" spans="1:25" ht="17.25" customHeight="1" x14ac:dyDescent="0.4">
      <c r="A342" s="2"/>
      <c r="B342" s="58">
        <f t="shared" si="24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3"/>
        <v>1</v>
      </c>
    </row>
    <row r="343" spans="1:25" ht="17.25" customHeight="1" x14ac:dyDescent="0.4">
      <c r="A343" s="2"/>
      <c r="B343" s="58">
        <f t="shared" si="24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3"/>
        <v>1</v>
      </c>
    </row>
    <row r="344" spans="1:25" ht="17.25" customHeight="1" x14ac:dyDescent="0.4">
      <c r="A344" s="2"/>
      <c r="B344" s="58">
        <f t="shared" si="24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3"/>
        <v>1</v>
      </c>
    </row>
    <row r="345" spans="1:25" ht="17.25" customHeight="1" x14ac:dyDescent="0.4">
      <c r="A345" s="2"/>
      <c r="B345" s="58">
        <f t="shared" si="24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3"/>
        <v>1</v>
      </c>
    </row>
    <row r="346" spans="1:25" ht="17.25" customHeight="1" x14ac:dyDescent="0.4">
      <c r="A346" s="2"/>
      <c r="B346" s="58">
        <f t="shared" si="24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3"/>
        <v>1</v>
      </c>
    </row>
    <row r="347" spans="1:25" ht="17.25" customHeight="1" x14ac:dyDescent="0.4">
      <c r="A347" s="2"/>
      <c r="B347" s="58">
        <f t="shared" si="24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3"/>
        <v>1</v>
      </c>
    </row>
    <row r="348" spans="1:25" ht="17.25" customHeight="1" x14ac:dyDescent="0.4">
      <c r="A348" s="2"/>
      <c r="B348" s="58">
        <f t="shared" si="24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3"/>
        <v>1</v>
      </c>
    </row>
    <row r="349" spans="1:25" ht="17.25" customHeight="1" x14ac:dyDescent="0.4">
      <c r="A349" s="2"/>
      <c r="B349" s="58">
        <f t="shared" si="24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3"/>
        <v>1</v>
      </c>
    </row>
    <row r="350" spans="1:25" ht="17.25" customHeight="1" x14ac:dyDescent="0.4">
      <c r="A350" s="2"/>
      <c r="B350" s="58">
        <f t="shared" si="24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3"/>
        <v>1</v>
      </c>
    </row>
    <row r="351" spans="1:25" ht="17.25" customHeight="1" x14ac:dyDescent="0.4">
      <c r="A351" s="2"/>
      <c r="B351" s="58">
        <f t="shared" si="24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3"/>
        <v>1</v>
      </c>
    </row>
    <row r="352" spans="1:25" ht="17.25" customHeight="1" x14ac:dyDescent="0.4">
      <c r="A352" s="2"/>
      <c r="B352" s="58">
        <f t="shared" si="24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3"/>
        <v>1</v>
      </c>
    </row>
    <row r="353" spans="1:25" ht="17.25" customHeight="1" x14ac:dyDescent="0.4">
      <c r="A353" s="2"/>
      <c r="B353" s="58">
        <f t="shared" si="24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3"/>
        <v>1</v>
      </c>
    </row>
    <row r="354" spans="1:25" ht="17.25" customHeight="1" x14ac:dyDescent="0.4">
      <c r="A354" s="2"/>
      <c r="B354" s="58">
        <f t="shared" si="24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3"/>
        <v>1</v>
      </c>
    </row>
    <row r="355" spans="1:25" ht="17.25" customHeight="1" x14ac:dyDescent="0.4">
      <c r="A355" s="2"/>
      <c r="B355" s="58">
        <f t="shared" si="24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5">IFERROR(IF(OR($B355="No", $K355=""), 1, COUNTIF($R$35:$R$44,$K355)), 0)</f>
        <v>1</v>
      </c>
    </row>
    <row r="356" spans="1:25" ht="17.25" customHeight="1" x14ac:dyDescent="0.4">
      <c r="A356" s="2"/>
      <c r="B356" s="58">
        <f t="shared" si="24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5"/>
        <v>1</v>
      </c>
    </row>
    <row r="357" spans="1:25" ht="17.25" customHeight="1" x14ac:dyDescent="0.4">
      <c r="A357" s="2"/>
      <c r="B357" s="58">
        <f t="shared" si="24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5"/>
        <v>1</v>
      </c>
    </row>
    <row r="358" spans="1:25" ht="17.25" customHeight="1" x14ac:dyDescent="0.4">
      <c r="A358" s="2"/>
      <c r="B358" s="58">
        <f t="shared" si="24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5"/>
        <v>1</v>
      </c>
    </row>
    <row r="359" spans="1:25" ht="17.25" customHeight="1" x14ac:dyDescent="0.4">
      <c r="A359" s="2"/>
      <c r="B359" s="58">
        <f t="shared" si="24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5"/>
        <v>1</v>
      </c>
    </row>
    <row r="360" spans="1:25" ht="17.25" customHeight="1" x14ac:dyDescent="0.4">
      <c r="A360" s="2"/>
      <c r="B360" s="58">
        <f t="shared" si="24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5"/>
        <v>1</v>
      </c>
    </row>
    <row r="361" spans="1:25" ht="17.25" customHeight="1" x14ac:dyDescent="0.4">
      <c r="A361" s="2"/>
      <c r="B361" s="58">
        <f t="shared" si="24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5"/>
        <v>1</v>
      </c>
    </row>
    <row r="362" spans="1:25" ht="17.25" customHeight="1" x14ac:dyDescent="0.4">
      <c r="A362" s="2"/>
      <c r="B362" s="58">
        <f t="shared" si="24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5"/>
        <v>1</v>
      </c>
    </row>
    <row r="363" spans="1:25" ht="17.25" customHeight="1" x14ac:dyDescent="0.4">
      <c r="A363" s="2"/>
      <c r="B363" s="58">
        <f t="shared" si="24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5"/>
        <v>1</v>
      </c>
    </row>
    <row r="364" spans="1:25" ht="17.25" customHeight="1" x14ac:dyDescent="0.4">
      <c r="A364" s="2"/>
      <c r="B364" s="58">
        <f t="shared" si="24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5"/>
        <v>1</v>
      </c>
    </row>
    <row r="365" spans="1:25" ht="17.25" customHeight="1" x14ac:dyDescent="0.4">
      <c r="A365" s="2"/>
      <c r="B365" s="58">
        <f t="shared" si="24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5"/>
        <v>1</v>
      </c>
    </row>
    <row r="366" spans="1:25" ht="17.25" customHeight="1" x14ac:dyDescent="0.4">
      <c r="A366" s="2"/>
      <c r="B366" s="58">
        <f t="shared" si="24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5"/>
        <v>1</v>
      </c>
    </row>
    <row r="367" spans="1:25" ht="17.25" customHeight="1" x14ac:dyDescent="0.4">
      <c r="A367" s="2"/>
      <c r="B367" s="58">
        <f t="shared" si="24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5"/>
        <v>1</v>
      </c>
    </row>
    <row r="368" spans="1:25" ht="17.25" customHeight="1" x14ac:dyDescent="0.4">
      <c r="A368" s="2"/>
      <c r="B368" s="58">
        <f t="shared" si="24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5"/>
        <v>1</v>
      </c>
    </row>
    <row r="369" spans="1:25" ht="17.25" customHeight="1" x14ac:dyDescent="0.4">
      <c r="A369" s="2"/>
      <c r="B369" s="58">
        <f t="shared" si="24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5"/>
        <v>1</v>
      </c>
    </row>
    <row r="370" spans="1:25" ht="17.25" customHeight="1" x14ac:dyDescent="0.4">
      <c r="A370" s="2"/>
      <c r="B370" s="58">
        <f t="shared" si="24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5"/>
        <v>1</v>
      </c>
    </row>
    <row r="371" spans="1:25" ht="17.25" customHeight="1" x14ac:dyDescent="0.4">
      <c r="A371" s="2"/>
      <c r="B371" s="58">
        <f t="shared" si="24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5"/>
        <v>1</v>
      </c>
    </row>
    <row r="372" spans="1:25" ht="17.25" customHeight="1" x14ac:dyDescent="0.4">
      <c r="A372" s="2"/>
      <c r="B372" s="58">
        <f t="shared" si="24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5"/>
        <v>1</v>
      </c>
    </row>
    <row r="373" spans="1:25" ht="17.25" customHeight="1" x14ac:dyDescent="0.4">
      <c r="A373" s="2"/>
      <c r="B373" s="58">
        <f t="shared" si="24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5"/>
        <v>1</v>
      </c>
    </row>
    <row r="374" spans="1:25" ht="17.25" customHeight="1" x14ac:dyDescent="0.4">
      <c r="A374" s="2"/>
      <c r="B374" s="58">
        <f t="shared" si="24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5"/>
        <v>1</v>
      </c>
    </row>
    <row r="375" spans="1:25" ht="17.25" customHeight="1" x14ac:dyDescent="0.4">
      <c r="A375" s="2"/>
      <c r="B375" s="58">
        <f t="shared" si="24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5"/>
        <v>1</v>
      </c>
    </row>
    <row r="376" spans="1:25" ht="17.25" customHeight="1" x14ac:dyDescent="0.4">
      <c r="A376" s="2"/>
      <c r="B376" s="58">
        <f t="shared" si="24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5"/>
        <v>1</v>
      </c>
    </row>
    <row r="377" spans="1:25" ht="17.25" customHeight="1" x14ac:dyDescent="0.4">
      <c r="A377" s="2"/>
      <c r="B377" s="58">
        <f t="shared" si="24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5"/>
        <v>1</v>
      </c>
    </row>
    <row r="378" spans="1:25" ht="17.25" customHeight="1" x14ac:dyDescent="0.4">
      <c r="A378" s="2"/>
      <c r="B378" s="58">
        <f t="shared" ref="B378:B441" si="26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5"/>
        <v>1</v>
      </c>
    </row>
    <row r="379" spans="1:25" ht="17.25" customHeight="1" x14ac:dyDescent="0.4">
      <c r="A379" s="2"/>
      <c r="B379" s="58">
        <f t="shared" si="26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5"/>
        <v>1</v>
      </c>
    </row>
    <row r="380" spans="1:25" ht="17.25" customHeight="1" x14ac:dyDescent="0.4">
      <c r="A380" s="2"/>
      <c r="B380" s="58">
        <f t="shared" si="26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5"/>
        <v>1</v>
      </c>
    </row>
    <row r="381" spans="1:25" ht="17.25" customHeight="1" x14ac:dyDescent="0.4">
      <c r="A381" s="2"/>
      <c r="B381" s="58">
        <f t="shared" si="26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5"/>
        <v>1</v>
      </c>
    </row>
    <row r="382" spans="1:25" ht="17.25" customHeight="1" x14ac:dyDescent="0.4">
      <c r="A382" s="2"/>
      <c r="B382" s="58">
        <f t="shared" si="26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5"/>
        <v>1</v>
      </c>
    </row>
    <row r="383" spans="1:25" ht="17.25" customHeight="1" x14ac:dyDescent="0.4">
      <c r="A383" s="2"/>
      <c r="B383" s="58">
        <f t="shared" si="26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5"/>
        <v>1</v>
      </c>
    </row>
    <row r="384" spans="1:25" ht="17.25" customHeight="1" x14ac:dyDescent="0.4">
      <c r="A384" s="2"/>
      <c r="B384" s="58">
        <f t="shared" si="26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5"/>
        <v>1</v>
      </c>
    </row>
    <row r="385" spans="1:25" ht="17.25" customHeight="1" x14ac:dyDescent="0.4">
      <c r="A385" s="2"/>
      <c r="B385" s="58">
        <f t="shared" si="26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5"/>
        <v>1</v>
      </c>
    </row>
    <row r="386" spans="1:25" ht="17.25" customHeight="1" x14ac:dyDescent="0.4">
      <c r="A386" s="2"/>
      <c r="B386" s="58">
        <f t="shared" si="26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5"/>
        <v>1</v>
      </c>
    </row>
    <row r="387" spans="1:25" ht="17.25" customHeight="1" x14ac:dyDescent="0.4">
      <c r="A387" s="2"/>
      <c r="B387" s="58">
        <f t="shared" si="26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5"/>
        <v>1</v>
      </c>
    </row>
    <row r="388" spans="1:25" ht="17.25" customHeight="1" x14ac:dyDescent="0.4">
      <c r="A388" s="2"/>
      <c r="B388" s="58">
        <f t="shared" si="26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5"/>
        <v>1</v>
      </c>
    </row>
    <row r="389" spans="1:25" ht="17.25" customHeight="1" x14ac:dyDescent="0.4">
      <c r="A389" s="2"/>
      <c r="B389" s="58">
        <f t="shared" si="26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5"/>
        <v>1</v>
      </c>
    </row>
    <row r="390" spans="1:25" ht="17.25" customHeight="1" x14ac:dyDescent="0.4">
      <c r="A390" s="2"/>
      <c r="B390" s="58">
        <f t="shared" si="26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5"/>
        <v>1</v>
      </c>
    </row>
    <row r="391" spans="1:25" ht="17.25" customHeight="1" x14ac:dyDescent="0.4">
      <c r="A391" s="2"/>
      <c r="B391" s="58">
        <f t="shared" si="26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5"/>
        <v>1</v>
      </c>
    </row>
    <row r="392" spans="1:25" ht="17.25" customHeight="1" x14ac:dyDescent="0.4">
      <c r="A392" s="2"/>
      <c r="B392" s="58">
        <f t="shared" si="26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5"/>
        <v>1</v>
      </c>
    </row>
    <row r="393" spans="1:25" ht="17.25" customHeight="1" x14ac:dyDescent="0.4">
      <c r="A393" s="2"/>
      <c r="B393" s="58">
        <f t="shared" si="26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5"/>
        <v>1</v>
      </c>
    </row>
    <row r="394" spans="1:25" ht="17.25" customHeight="1" x14ac:dyDescent="0.4">
      <c r="A394" s="2"/>
      <c r="B394" s="58">
        <f t="shared" si="26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5"/>
        <v>1</v>
      </c>
    </row>
    <row r="395" spans="1:25" ht="17.25" customHeight="1" x14ac:dyDescent="0.4">
      <c r="A395" s="2"/>
      <c r="B395" s="58">
        <f t="shared" si="26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5"/>
        <v>1</v>
      </c>
    </row>
    <row r="396" spans="1:25" ht="17.25" customHeight="1" x14ac:dyDescent="0.4">
      <c r="A396" s="2"/>
      <c r="B396" s="58">
        <f t="shared" si="26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5"/>
        <v>1</v>
      </c>
    </row>
    <row r="397" spans="1:25" ht="17.25" customHeight="1" x14ac:dyDescent="0.4">
      <c r="A397" s="2"/>
      <c r="B397" s="58">
        <f t="shared" si="26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5"/>
        <v>1</v>
      </c>
    </row>
    <row r="398" spans="1:25" ht="17.25" customHeight="1" x14ac:dyDescent="0.4">
      <c r="A398" s="2"/>
      <c r="B398" s="58">
        <f t="shared" si="26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5"/>
        <v>1</v>
      </c>
    </row>
    <row r="399" spans="1:25" ht="17.25" customHeight="1" x14ac:dyDescent="0.4">
      <c r="A399" s="2"/>
      <c r="B399" s="58">
        <f t="shared" si="26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5"/>
        <v>1</v>
      </c>
    </row>
    <row r="400" spans="1:25" ht="17.25" customHeight="1" x14ac:dyDescent="0.4">
      <c r="A400" s="2"/>
      <c r="B400" s="58">
        <f t="shared" si="26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5"/>
        <v>1</v>
      </c>
    </row>
    <row r="401" spans="1:25" ht="17.25" customHeight="1" x14ac:dyDescent="0.4">
      <c r="A401" s="2"/>
      <c r="B401" s="58">
        <f t="shared" si="26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5"/>
        <v>1</v>
      </c>
    </row>
    <row r="402" spans="1:25" ht="17.25" customHeight="1" x14ac:dyDescent="0.4">
      <c r="A402" s="2"/>
      <c r="B402" s="58">
        <f t="shared" si="26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5"/>
        <v>1</v>
      </c>
    </row>
    <row r="403" spans="1:25" ht="17.25" customHeight="1" x14ac:dyDescent="0.4">
      <c r="A403" s="2"/>
      <c r="B403" s="58">
        <f t="shared" si="26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5"/>
        <v>1</v>
      </c>
    </row>
    <row r="404" spans="1:25" ht="17.25" customHeight="1" x14ac:dyDescent="0.4">
      <c r="A404" s="2"/>
      <c r="B404" s="58">
        <f t="shared" si="26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5"/>
        <v>1</v>
      </c>
    </row>
    <row r="405" spans="1:25" ht="17.25" customHeight="1" x14ac:dyDescent="0.4">
      <c r="A405" s="2"/>
      <c r="B405" s="58">
        <f t="shared" si="26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5"/>
        <v>1</v>
      </c>
    </row>
    <row r="406" spans="1:25" ht="17.25" customHeight="1" x14ac:dyDescent="0.4">
      <c r="A406" s="2"/>
      <c r="B406" s="58">
        <f t="shared" si="26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5"/>
        <v>1</v>
      </c>
    </row>
    <row r="407" spans="1:25" ht="17.25" customHeight="1" x14ac:dyDescent="0.4">
      <c r="A407" s="2"/>
      <c r="B407" s="58">
        <f t="shared" si="26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5"/>
        <v>1</v>
      </c>
    </row>
    <row r="408" spans="1:25" ht="17.25" customHeight="1" x14ac:dyDescent="0.4">
      <c r="A408" s="2"/>
      <c r="B408" s="58">
        <f t="shared" si="26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5"/>
        <v>1</v>
      </c>
    </row>
    <row r="409" spans="1:25" ht="17.25" customHeight="1" x14ac:dyDescent="0.4">
      <c r="A409" s="2"/>
      <c r="B409" s="58">
        <f t="shared" si="26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5"/>
        <v>1</v>
      </c>
    </row>
    <row r="410" spans="1:25" ht="17.25" customHeight="1" x14ac:dyDescent="0.4">
      <c r="A410" s="2"/>
      <c r="B410" s="58">
        <f t="shared" si="26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5"/>
        <v>1</v>
      </c>
    </row>
    <row r="411" spans="1:25" ht="17.25" customHeight="1" x14ac:dyDescent="0.4">
      <c r="A411" s="2"/>
      <c r="B411" s="58">
        <f t="shared" si="26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5"/>
        <v>1</v>
      </c>
    </row>
    <row r="412" spans="1:25" ht="17.25" customHeight="1" x14ac:dyDescent="0.4">
      <c r="A412" s="2"/>
      <c r="B412" s="58">
        <f t="shared" si="26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5"/>
        <v>1</v>
      </c>
    </row>
    <row r="413" spans="1:25" ht="17.25" customHeight="1" x14ac:dyDescent="0.4">
      <c r="A413" s="2"/>
      <c r="B413" s="58">
        <f t="shared" si="26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5"/>
        <v>1</v>
      </c>
    </row>
    <row r="414" spans="1:25" ht="17.25" customHeight="1" x14ac:dyDescent="0.4">
      <c r="A414" s="2"/>
      <c r="B414" s="58">
        <f t="shared" si="26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5"/>
        <v>1</v>
      </c>
    </row>
    <row r="415" spans="1:25" ht="17.25" customHeight="1" x14ac:dyDescent="0.4">
      <c r="A415" s="2"/>
      <c r="B415" s="58">
        <f t="shared" si="26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5"/>
        <v>1</v>
      </c>
    </row>
    <row r="416" spans="1:25" ht="17.25" customHeight="1" x14ac:dyDescent="0.4">
      <c r="A416" s="2"/>
      <c r="B416" s="58">
        <f t="shared" si="26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5"/>
        <v>1</v>
      </c>
    </row>
    <row r="417" spans="1:25" ht="17.25" customHeight="1" x14ac:dyDescent="0.4">
      <c r="A417" s="2"/>
      <c r="B417" s="58">
        <f t="shared" si="26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5"/>
        <v>1</v>
      </c>
    </row>
    <row r="418" spans="1:25" ht="17.25" customHeight="1" x14ac:dyDescent="0.4">
      <c r="A418" s="2"/>
      <c r="B418" s="58">
        <f t="shared" si="26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5"/>
        <v>1</v>
      </c>
    </row>
    <row r="419" spans="1:25" ht="17.25" customHeight="1" x14ac:dyDescent="0.4">
      <c r="A419" s="2"/>
      <c r="B419" s="58">
        <f t="shared" si="26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7">IFERROR(IF(OR($B419="No", $K419=""), 1, COUNTIF($R$35:$R$44,$K419)), 0)</f>
        <v>1</v>
      </c>
    </row>
    <row r="420" spans="1:25" ht="17.25" customHeight="1" x14ac:dyDescent="0.4">
      <c r="A420" s="2"/>
      <c r="B420" s="58">
        <f t="shared" si="26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7"/>
        <v>1</v>
      </c>
    </row>
    <row r="421" spans="1:25" ht="17.25" customHeight="1" x14ac:dyDescent="0.4">
      <c r="A421" s="2"/>
      <c r="B421" s="58">
        <f t="shared" si="26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7"/>
        <v>1</v>
      </c>
    </row>
    <row r="422" spans="1:25" ht="17.25" customHeight="1" x14ac:dyDescent="0.4">
      <c r="A422" s="2"/>
      <c r="B422" s="58">
        <f t="shared" si="26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7"/>
        <v>1</v>
      </c>
    </row>
    <row r="423" spans="1:25" ht="17.25" customHeight="1" x14ac:dyDescent="0.4">
      <c r="A423" s="2"/>
      <c r="B423" s="58">
        <f t="shared" si="26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7"/>
        <v>1</v>
      </c>
    </row>
    <row r="424" spans="1:25" ht="17.25" customHeight="1" x14ac:dyDescent="0.4">
      <c r="A424" s="2"/>
      <c r="B424" s="58">
        <f t="shared" si="26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7"/>
        <v>1</v>
      </c>
    </row>
    <row r="425" spans="1:25" ht="17.25" customHeight="1" x14ac:dyDescent="0.4">
      <c r="A425" s="2"/>
      <c r="B425" s="58">
        <f t="shared" si="26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7"/>
        <v>1</v>
      </c>
    </row>
    <row r="426" spans="1:25" ht="17.25" customHeight="1" x14ac:dyDescent="0.4">
      <c r="A426" s="2"/>
      <c r="B426" s="58">
        <f t="shared" si="26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7"/>
        <v>1</v>
      </c>
    </row>
    <row r="427" spans="1:25" ht="17.25" customHeight="1" x14ac:dyDescent="0.4">
      <c r="A427" s="2"/>
      <c r="B427" s="58">
        <f t="shared" si="26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7"/>
        <v>1</v>
      </c>
    </row>
    <row r="428" spans="1:25" ht="17.25" customHeight="1" x14ac:dyDescent="0.4">
      <c r="A428" s="2"/>
      <c r="B428" s="58">
        <f t="shared" si="26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7"/>
        <v>1</v>
      </c>
    </row>
    <row r="429" spans="1:25" ht="17.25" customHeight="1" x14ac:dyDescent="0.4">
      <c r="A429" s="2"/>
      <c r="B429" s="58">
        <f t="shared" si="26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7"/>
        <v>1</v>
      </c>
    </row>
    <row r="430" spans="1:25" ht="17.25" customHeight="1" x14ac:dyDescent="0.4">
      <c r="A430" s="2"/>
      <c r="B430" s="58">
        <f t="shared" si="26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7"/>
        <v>1</v>
      </c>
    </row>
    <row r="431" spans="1:25" ht="17.25" customHeight="1" x14ac:dyDescent="0.4">
      <c r="A431" s="2"/>
      <c r="B431" s="58">
        <f t="shared" si="26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7"/>
        <v>1</v>
      </c>
    </row>
    <row r="432" spans="1:25" ht="17.25" customHeight="1" x14ac:dyDescent="0.4">
      <c r="A432" s="2"/>
      <c r="B432" s="58">
        <f t="shared" si="26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7"/>
        <v>1</v>
      </c>
    </row>
    <row r="433" spans="1:25" ht="17.25" customHeight="1" x14ac:dyDescent="0.4">
      <c r="A433" s="2"/>
      <c r="B433" s="58">
        <f t="shared" si="26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7"/>
        <v>1</v>
      </c>
    </row>
    <row r="434" spans="1:25" ht="17.25" customHeight="1" x14ac:dyDescent="0.4">
      <c r="A434" s="2"/>
      <c r="B434" s="58">
        <f t="shared" si="26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7"/>
        <v>1</v>
      </c>
    </row>
    <row r="435" spans="1:25" ht="17.25" customHeight="1" x14ac:dyDescent="0.4">
      <c r="A435" s="2"/>
      <c r="B435" s="58">
        <f t="shared" si="26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7"/>
        <v>1</v>
      </c>
    </row>
    <row r="436" spans="1:25" ht="17.25" customHeight="1" x14ac:dyDescent="0.4">
      <c r="A436" s="2"/>
      <c r="B436" s="58">
        <f t="shared" si="26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7"/>
        <v>1</v>
      </c>
    </row>
    <row r="437" spans="1:25" ht="17.25" customHeight="1" x14ac:dyDescent="0.4">
      <c r="A437" s="2"/>
      <c r="B437" s="58">
        <f t="shared" si="26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7"/>
        <v>1</v>
      </c>
    </row>
    <row r="438" spans="1:25" ht="17.25" customHeight="1" x14ac:dyDescent="0.4">
      <c r="A438" s="2"/>
      <c r="B438" s="58">
        <f t="shared" si="26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7"/>
        <v>1</v>
      </c>
    </row>
    <row r="439" spans="1:25" ht="17.25" customHeight="1" x14ac:dyDescent="0.4">
      <c r="A439" s="2"/>
      <c r="B439" s="58">
        <f t="shared" si="26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7"/>
        <v>1</v>
      </c>
    </row>
    <row r="440" spans="1:25" ht="17.25" customHeight="1" x14ac:dyDescent="0.4">
      <c r="A440" s="2"/>
      <c r="B440" s="58">
        <f t="shared" si="26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7"/>
        <v>1</v>
      </c>
    </row>
    <row r="441" spans="1:25" ht="17.25" customHeight="1" x14ac:dyDescent="0.4">
      <c r="A441" s="2"/>
      <c r="B441" s="58">
        <f t="shared" si="26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7"/>
        <v>1</v>
      </c>
    </row>
    <row r="442" spans="1:25" ht="17.25" customHeight="1" x14ac:dyDescent="0.4">
      <c r="A442" s="2"/>
      <c r="B442" s="58">
        <f t="shared" ref="B442:B505" si="28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7"/>
        <v>1</v>
      </c>
    </row>
    <row r="443" spans="1:25" ht="17.25" customHeight="1" x14ac:dyDescent="0.4">
      <c r="A443" s="2"/>
      <c r="B443" s="58">
        <f t="shared" si="28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7"/>
        <v>1</v>
      </c>
    </row>
    <row r="444" spans="1:25" ht="17.25" customHeight="1" x14ac:dyDescent="0.4">
      <c r="A444" s="2"/>
      <c r="B444" s="58">
        <f t="shared" si="28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7"/>
        <v>1</v>
      </c>
    </row>
    <row r="445" spans="1:25" ht="17.25" customHeight="1" x14ac:dyDescent="0.4">
      <c r="A445" s="2"/>
      <c r="B445" s="58">
        <f t="shared" si="28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7"/>
        <v>1</v>
      </c>
    </row>
    <row r="446" spans="1:25" ht="17.25" customHeight="1" x14ac:dyDescent="0.4">
      <c r="A446" s="2"/>
      <c r="B446" s="58">
        <f t="shared" si="28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7"/>
        <v>1</v>
      </c>
    </row>
    <row r="447" spans="1:25" ht="17.25" customHeight="1" x14ac:dyDescent="0.4">
      <c r="A447" s="2"/>
      <c r="B447" s="58">
        <f t="shared" si="28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7"/>
        <v>1</v>
      </c>
    </row>
    <row r="448" spans="1:25" ht="17.25" customHeight="1" x14ac:dyDescent="0.4">
      <c r="A448" s="2"/>
      <c r="B448" s="58">
        <f t="shared" si="28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7"/>
        <v>1</v>
      </c>
    </row>
    <row r="449" spans="1:25" ht="17.25" customHeight="1" x14ac:dyDescent="0.4">
      <c r="A449" s="2"/>
      <c r="B449" s="58">
        <f t="shared" si="28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7"/>
        <v>1</v>
      </c>
    </row>
    <row r="450" spans="1:25" ht="17.25" customHeight="1" x14ac:dyDescent="0.4">
      <c r="A450" s="2"/>
      <c r="B450" s="58">
        <f t="shared" si="28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7"/>
        <v>1</v>
      </c>
    </row>
    <row r="451" spans="1:25" ht="17.25" customHeight="1" x14ac:dyDescent="0.4">
      <c r="A451" s="2"/>
      <c r="B451" s="58">
        <f t="shared" si="28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7"/>
        <v>1</v>
      </c>
    </row>
    <row r="452" spans="1:25" ht="17.25" customHeight="1" x14ac:dyDescent="0.4">
      <c r="A452" s="2"/>
      <c r="B452" s="58">
        <f t="shared" si="28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7"/>
        <v>1</v>
      </c>
    </row>
    <row r="453" spans="1:25" ht="17.25" customHeight="1" x14ac:dyDescent="0.4">
      <c r="A453" s="2"/>
      <c r="B453" s="58">
        <f t="shared" si="28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7"/>
        <v>1</v>
      </c>
    </row>
    <row r="454" spans="1:25" ht="17.25" customHeight="1" x14ac:dyDescent="0.4">
      <c r="A454" s="2"/>
      <c r="B454" s="58">
        <f t="shared" si="28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7"/>
        <v>1</v>
      </c>
    </row>
    <row r="455" spans="1:25" ht="17.25" customHeight="1" x14ac:dyDescent="0.4">
      <c r="A455" s="2"/>
      <c r="B455" s="58">
        <f t="shared" si="28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7"/>
        <v>1</v>
      </c>
    </row>
    <row r="456" spans="1:25" ht="17.25" customHeight="1" x14ac:dyDescent="0.4">
      <c r="A456" s="2"/>
      <c r="B456" s="58">
        <f t="shared" si="28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7"/>
        <v>1</v>
      </c>
    </row>
    <row r="457" spans="1:25" ht="17.25" customHeight="1" x14ac:dyDescent="0.4">
      <c r="A457" s="2"/>
      <c r="B457" s="58">
        <f t="shared" si="28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7"/>
        <v>1</v>
      </c>
    </row>
    <row r="458" spans="1:25" ht="17.25" customHeight="1" x14ac:dyDescent="0.4">
      <c r="A458" s="2"/>
      <c r="B458" s="58">
        <f t="shared" si="28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7"/>
        <v>1</v>
      </c>
    </row>
    <row r="459" spans="1:25" ht="17.25" customHeight="1" x14ac:dyDescent="0.4">
      <c r="A459" s="2"/>
      <c r="B459" s="58">
        <f t="shared" si="28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7"/>
        <v>1</v>
      </c>
    </row>
    <row r="460" spans="1:25" ht="17.25" customHeight="1" x14ac:dyDescent="0.4">
      <c r="A460" s="2"/>
      <c r="B460" s="58">
        <f t="shared" si="28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7"/>
        <v>1</v>
      </c>
    </row>
    <row r="461" spans="1:25" ht="17.25" customHeight="1" x14ac:dyDescent="0.4">
      <c r="A461" s="2"/>
      <c r="B461" s="58">
        <f t="shared" si="28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7"/>
        <v>1</v>
      </c>
    </row>
    <row r="462" spans="1:25" ht="17.25" customHeight="1" x14ac:dyDescent="0.4">
      <c r="A462" s="2"/>
      <c r="B462" s="58">
        <f t="shared" si="28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7"/>
        <v>1</v>
      </c>
    </row>
    <row r="463" spans="1:25" ht="17.25" customHeight="1" x14ac:dyDescent="0.4">
      <c r="A463" s="2"/>
      <c r="B463" s="58">
        <f t="shared" si="28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7"/>
        <v>1</v>
      </c>
    </row>
    <row r="464" spans="1:25" ht="17.25" customHeight="1" x14ac:dyDescent="0.4">
      <c r="A464" s="2"/>
      <c r="B464" s="58">
        <f t="shared" si="28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7"/>
        <v>1</v>
      </c>
    </row>
    <row r="465" spans="1:25" ht="17.25" customHeight="1" x14ac:dyDescent="0.4">
      <c r="A465" s="2"/>
      <c r="B465" s="58">
        <f t="shared" si="28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7"/>
        <v>1</v>
      </c>
    </row>
    <row r="466" spans="1:25" ht="17.25" customHeight="1" x14ac:dyDescent="0.4">
      <c r="A466" s="2"/>
      <c r="B466" s="58">
        <f t="shared" si="28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7"/>
        <v>1</v>
      </c>
    </row>
    <row r="467" spans="1:25" ht="17.25" customHeight="1" x14ac:dyDescent="0.4">
      <c r="A467" s="2"/>
      <c r="B467" s="58">
        <f t="shared" si="28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7"/>
        <v>1</v>
      </c>
    </row>
    <row r="468" spans="1:25" ht="17.25" customHeight="1" x14ac:dyDescent="0.4">
      <c r="A468" s="2"/>
      <c r="B468" s="58">
        <f t="shared" si="28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7"/>
        <v>1</v>
      </c>
    </row>
    <row r="469" spans="1:25" ht="17.25" customHeight="1" x14ac:dyDescent="0.4">
      <c r="A469" s="2"/>
      <c r="B469" s="58">
        <f t="shared" si="28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7"/>
        <v>1</v>
      </c>
    </row>
    <row r="470" spans="1:25" ht="17.25" customHeight="1" x14ac:dyDescent="0.4">
      <c r="A470" s="2"/>
      <c r="B470" s="58">
        <f t="shared" si="28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7"/>
        <v>1</v>
      </c>
    </row>
    <row r="471" spans="1:25" ht="17.25" customHeight="1" x14ac:dyDescent="0.4">
      <c r="A471" s="2"/>
      <c r="B471" s="58">
        <f t="shared" si="28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7"/>
        <v>1</v>
      </c>
    </row>
    <row r="472" spans="1:25" ht="17.25" customHeight="1" x14ac:dyDescent="0.4">
      <c r="A472" s="2"/>
      <c r="B472" s="58">
        <f t="shared" si="28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7"/>
        <v>1</v>
      </c>
    </row>
    <row r="473" spans="1:25" ht="17.25" customHeight="1" x14ac:dyDescent="0.4">
      <c r="A473" s="2"/>
      <c r="B473" s="58">
        <f t="shared" si="28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7"/>
        <v>1</v>
      </c>
    </row>
    <row r="474" spans="1:25" ht="17.25" customHeight="1" x14ac:dyDescent="0.4">
      <c r="A474" s="2"/>
      <c r="B474" s="58">
        <f t="shared" si="28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7"/>
        <v>1</v>
      </c>
    </row>
    <row r="475" spans="1:25" ht="17.25" customHeight="1" x14ac:dyDescent="0.4">
      <c r="A475" s="2"/>
      <c r="B475" s="58">
        <f t="shared" si="28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7"/>
        <v>1</v>
      </c>
    </row>
    <row r="476" spans="1:25" ht="17.25" customHeight="1" x14ac:dyDescent="0.4">
      <c r="A476" s="2"/>
      <c r="B476" s="58">
        <f t="shared" si="28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7"/>
        <v>1</v>
      </c>
    </row>
    <row r="477" spans="1:25" ht="17.25" customHeight="1" x14ac:dyDescent="0.4">
      <c r="A477" s="2"/>
      <c r="B477" s="58">
        <f t="shared" si="28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7"/>
        <v>1</v>
      </c>
    </row>
    <row r="478" spans="1:25" ht="17.25" customHeight="1" x14ac:dyDescent="0.4">
      <c r="A478" s="2"/>
      <c r="B478" s="58">
        <f t="shared" si="28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7"/>
        <v>1</v>
      </c>
    </row>
    <row r="479" spans="1:25" ht="17.25" customHeight="1" x14ac:dyDescent="0.4">
      <c r="A479" s="2"/>
      <c r="B479" s="58">
        <f t="shared" si="28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7"/>
        <v>1</v>
      </c>
    </row>
    <row r="480" spans="1:25" ht="17.25" customHeight="1" x14ac:dyDescent="0.4">
      <c r="A480" s="2"/>
      <c r="B480" s="58">
        <f t="shared" si="28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7"/>
        <v>1</v>
      </c>
    </row>
    <row r="481" spans="1:25" ht="17.25" customHeight="1" x14ac:dyDescent="0.4">
      <c r="A481" s="2"/>
      <c r="B481" s="58">
        <f t="shared" si="28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7"/>
        <v>1</v>
      </c>
    </row>
    <row r="482" spans="1:25" ht="17.25" customHeight="1" x14ac:dyDescent="0.4">
      <c r="A482" s="2"/>
      <c r="B482" s="58">
        <f t="shared" si="28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7"/>
        <v>1</v>
      </c>
    </row>
    <row r="483" spans="1:25" ht="17.25" customHeight="1" x14ac:dyDescent="0.4">
      <c r="A483" s="2"/>
      <c r="B483" s="58">
        <f t="shared" si="28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9">IFERROR(IF(OR($B483="No", $K483=""), 1, COUNTIF($R$35:$R$44,$K483)), 0)</f>
        <v>1</v>
      </c>
    </row>
    <row r="484" spans="1:25" ht="17.25" customHeight="1" x14ac:dyDescent="0.4">
      <c r="A484" s="2"/>
      <c r="B484" s="58">
        <f t="shared" si="28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9"/>
        <v>1</v>
      </c>
    </row>
    <row r="485" spans="1:25" ht="17.25" customHeight="1" x14ac:dyDescent="0.4">
      <c r="A485" s="2"/>
      <c r="B485" s="58">
        <f t="shared" si="28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9"/>
        <v>1</v>
      </c>
    </row>
    <row r="486" spans="1:25" ht="17.25" customHeight="1" x14ac:dyDescent="0.4">
      <c r="A486" s="2"/>
      <c r="B486" s="58">
        <f t="shared" si="28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9"/>
        <v>1</v>
      </c>
    </row>
    <row r="487" spans="1:25" ht="17.25" customHeight="1" x14ac:dyDescent="0.4">
      <c r="A487" s="2"/>
      <c r="B487" s="58">
        <f t="shared" si="28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9"/>
        <v>1</v>
      </c>
    </row>
    <row r="488" spans="1:25" ht="17.25" customHeight="1" x14ac:dyDescent="0.4">
      <c r="A488" s="2"/>
      <c r="B488" s="58">
        <f t="shared" si="28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9"/>
        <v>1</v>
      </c>
    </row>
    <row r="489" spans="1:25" ht="17.25" customHeight="1" x14ac:dyDescent="0.4">
      <c r="A489" s="2"/>
      <c r="B489" s="58">
        <f t="shared" si="28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9"/>
        <v>1</v>
      </c>
    </row>
    <row r="490" spans="1:25" ht="17.25" customHeight="1" x14ac:dyDescent="0.4">
      <c r="A490" s="2"/>
      <c r="B490" s="58">
        <f t="shared" si="28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9"/>
        <v>1</v>
      </c>
    </row>
    <row r="491" spans="1:25" ht="17.25" customHeight="1" x14ac:dyDescent="0.4">
      <c r="A491" s="2"/>
      <c r="B491" s="58">
        <f t="shared" si="28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9"/>
        <v>1</v>
      </c>
    </row>
    <row r="492" spans="1:25" ht="17.25" customHeight="1" x14ac:dyDescent="0.4">
      <c r="A492" s="2"/>
      <c r="B492" s="58">
        <f t="shared" si="28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9"/>
        <v>1</v>
      </c>
    </row>
    <row r="493" spans="1:25" ht="17.25" customHeight="1" x14ac:dyDescent="0.4">
      <c r="A493" s="2"/>
      <c r="B493" s="58">
        <f t="shared" si="28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9"/>
        <v>1</v>
      </c>
    </row>
    <row r="494" spans="1:25" ht="17.25" customHeight="1" x14ac:dyDescent="0.4">
      <c r="A494" s="2"/>
      <c r="B494" s="58">
        <f t="shared" si="28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9"/>
        <v>1</v>
      </c>
    </row>
    <row r="495" spans="1:25" ht="17.25" customHeight="1" x14ac:dyDescent="0.4">
      <c r="A495" s="2"/>
      <c r="B495" s="58">
        <f t="shared" si="28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9"/>
        <v>1</v>
      </c>
    </row>
    <row r="496" spans="1:25" ht="17.25" customHeight="1" x14ac:dyDescent="0.4">
      <c r="A496" s="2"/>
      <c r="B496" s="58">
        <f t="shared" si="28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9"/>
        <v>1</v>
      </c>
    </row>
    <row r="497" spans="1:25" ht="17.25" customHeight="1" x14ac:dyDescent="0.4">
      <c r="A497" s="2"/>
      <c r="B497" s="58">
        <f t="shared" si="28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9"/>
        <v>1</v>
      </c>
    </row>
    <row r="498" spans="1:25" ht="17.25" customHeight="1" x14ac:dyDescent="0.4">
      <c r="A498" s="2"/>
      <c r="B498" s="58">
        <f t="shared" si="28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9"/>
        <v>1</v>
      </c>
    </row>
    <row r="499" spans="1:25" ht="17.25" customHeight="1" x14ac:dyDescent="0.4">
      <c r="A499" s="2"/>
      <c r="B499" s="58">
        <f t="shared" si="28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9"/>
        <v>1</v>
      </c>
    </row>
    <row r="500" spans="1:25" ht="17.25" customHeight="1" x14ac:dyDescent="0.4">
      <c r="A500" s="2"/>
      <c r="B500" s="58">
        <f t="shared" si="28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9"/>
        <v>1</v>
      </c>
    </row>
    <row r="501" spans="1:25" ht="17.25" customHeight="1" x14ac:dyDescent="0.4">
      <c r="A501" s="2"/>
      <c r="B501" s="58">
        <f t="shared" si="28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9"/>
        <v>1</v>
      </c>
    </row>
    <row r="502" spans="1:25" ht="17.25" customHeight="1" x14ac:dyDescent="0.4">
      <c r="A502" s="2"/>
      <c r="B502" s="58">
        <f t="shared" si="28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9"/>
        <v>1</v>
      </c>
    </row>
    <row r="503" spans="1:25" ht="17.25" customHeight="1" x14ac:dyDescent="0.4">
      <c r="A503" s="2"/>
      <c r="B503" s="58">
        <f t="shared" si="28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9"/>
        <v>1</v>
      </c>
    </row>
    <row r="504" spans="1:25" ht="17.25" customHeight="1" x14ac:dyDescent="0.4">
      <c r="A504" s="2"/>
      <c r="B504" s="58">
        <f t="shared" si="28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9"/>
        <v>1</v>
      </c>
    </row>
    <row r="505" spans="1:25" ht="17.25" customHeight="1" x14ac:dyDescent="0.4">
      <c r="A505" s="2"/>
      <c r="B505" s="58">
        <f t="shared" si="28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9"/>
        <v>1</v>
      </c>
    </row>
    <row r="506" spans="1:25" ht="17.25" customHeight="1" x14ac:dyDescent="0.4">
      <c r="A506" s="2"/>
      <c r="B506" s="58">
        <f t="shared" ref="B506:B569" si="30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9"/>
        <v>1</v>
      </c>
    </row>
    <row r="507" spans="1:25" ht="17.25" customHeight="1" x14ac:dyDescent="0.4">
      <c r="A507" s="2"/>
      <c r="B507" s="58">
        <f t="shared" si="30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9"/>
        <v>1</v>
      </c>
    </row>
    <row r="508" spans="1:25" ht="17.25" customHeight="1" x14ac:dyDescent="0.4">
      <c r="A508" s="2"/>
      <c r="B508" s="58">
        <f t="shared" si="30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9"/>
        <v>1</v>
      </c>
    </row>
    <row r="509" spans="1:25" ht="17.25" customHeight="1" x14ac:dyDescent="0.4">
      <c r="A509" s="2"/>
      <c r="B509" s="58">
        <f t="shared" si="30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9"/>
        <v>1</v>
      </c>
    </row>
    <row r="510" spans="1:25" ht="17.25" customHeight="1" x14ac:dyDescent="0.4">
      <c r="A510" s="2"/>
      <c r="B510" s="58">
        <f t="shared" si="30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9"/>
        <v>1</v>
      </c>
    </row>
    <row r="511" spans="1:25" ht="17.25" customHeight="1" x14ac:dyDescent="0.4">
      <c r="A511" s="2"/>
      <c r="B511" s="58">
        <f t="shared" si="30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9"/>
        <v>1</v>
      </c>
    </row>
    <row r="512" spans="1:25" ht="17.25" customHeight="1" x14ac:dyDescent="0.4">
      <c r="A512" s="2"/>
      <c r="B512" s="58">
        <f t="shared" si="30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9"/>
        <v>1</v>
      </c>
    </row>
    <row r="513" spans="1:25" ht="17.25" customHeight="1" x14ac:dyDescent="0.4">
      <c r="A513" s="2"/>
      <c r="B513" s="58">
        <f t="shared" si="30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9"/>
        <v>1</v>
      </c>
    </row>
    <row r="514" spans="1:25" ht="17.25" customHeight="1" x14ac:dyDescent="0.4">
      <c r="A514" s="2"/>
      <c r="B514" s="58">
        <f t="shared" si="30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9"/>
        <v>1</v>
      </c>
    </row>
    <row r="515" spans="1:25" ht="17.25" customHeight="1" x14ac:dyDescent="0.4">
      <c r="A515" s="2"/>
      <c r="B515" s="58">
        <f t="shared" si="30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9"/>
        <v>1</v>
      </c>
    </row>
    <row r="516" spans="1:25" ht="17.25" customHeight="1" x14ac:dyDescent="0.4">
      <c r="A516" s="2"/>
      <c r="B516" s="58">
        <f t="shared" si="30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9"/>
        <v>1</v>
      </c>
    </row>
    <row r="517" spans="1:25" ht="17.25" customHeight="1" x14ac:dyDescent="0.4">
      <c r="A517" s="2"/>
      <c r="B517" s="58">
        <f t="shared" si="30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9"/>
        <v>1</v>
      </c>
    </row>
    <row r="518" spans="1:25" ht="17.25" customHeight="1" x14ac:dyDescent="0.4">
      <c r="A518" s="2"/>
      <c r="B518" s="58">
        <f t="shared" si="30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9"/>
        <v>1</v>
      </c>
    </row>
    <row r="519" spans="1:25" ht="17.25" customHeight="1" x14ac:dyDescent="0.4">
      <c r="A519" s="2"/>
      <c r="B519" s="58">
        <f t="shared" si="30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9"/>
        <v>1</v>
      </c>
    </row>
    <row r="520" spans="1:25" ht="17.25" customHeight="1" x14ac:dyDescent="0.4">
      <c r="A520" s="2"/>
      <c r="B520" s="58">
        <f t="shared" si="30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9"/>
        <v>1</v>
      </c>
    </row>
    <row r="521" spans="1:25" ht="17.25" customHeight="1" x14ac:dyDescent="0.4">
      <c r="A521" s="2"/>
      <c r="B521" s="58">
        <f t="shared" si="30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9"/>
        <v>1</v>
      </c>
    </row>
    <row r="522" spans="1:25" ht="17.25" customHeight="1" x14ac:dyDescent="0.4">
      <c r="A522" s="2"/>
      <c r="B522" s="58">
        <f t="shared" si="30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9"/>
        <v>1</v>
      </c>
    </row>
    <row r="523" spans="1:25" ht="17.25" customHeight="1" x14ac:dyDescent="0.4">
      <c r="A523" s="2"/>
      <c r="B523" s="58">
        <f t="shared" si="30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9"/>
        <v>1</v>
      </c>
    </row>
    <row r="524" spans="1:25" ht="17.25" customHeight="1" x14ac:dyDescent="0.4">
      <c r="A524" s="2"/>
      <c r="B524" s="58">
        <f t="shared" si="30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9"/>
        <v>1</v>
      </c>
    </row>
    <row r="525" spans="1:25" ht="17.25" customHeight="1" x14ac:dyDescent="0.4">
      <c r="A525" s="2"/>
      <c r="B525" s="58">
        <f t="shared" si="30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9"/>
        <v>1</v>
      </c>
    </row>
    <row r="526" spans="1:25" ht="17.25" customHeight="1" x14ac:dyDescent="0.4">
      <c r="A526" s="2"/>
      <c r="B526" s="58">
        <f t="shared" si="30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9"/>
        <v>1</v>
      </c>
    </row>
    <row r="527" spans="1:25" ht="17.25" customHeight="1" x14ac:dyDescent="0.4">
      <c r="A527" s="2"/>
      <c r="B527" s="58">
        <f t="shared" si="30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9"/>
        <v>1</v>
      </c>
    </row>
    <row r="528" spans="1:25" ht="17.25" customHeight="1" x14ac:dyDescent="0.4">
      <c r="A528" s="2"/>
      <c r="B528" s="58">
        <f t="shared" si="30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9"/>
        <v>1</v>
      </c>
    </row>
    <row r="529" spans="1:25" ht="17.25" customHeight="1" x14ac:dyDescent="0.4">
      <c r="A529" s="2"/>
      <c r="B529" s="58">
        <f t="shared" si="30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9"/>
        <v>1</v>
      </c>
    </row>
    <row r="530" spans="1:25" ht="17.25" customHeight="1" x14ac:dyDescent="0.4">
      <c r="A530" s="2"/>
      <c r="B530" s="58">
        <f t="shared" si="30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9"/>
        <v>1</v>
      </c>
    </row>
    <row r="531" spans="1:25" ht="17.25" customHeight="1" x14ac:dyDescent="0.4">
      <c r="A531" s="2"/>
      <c r="B531" s="58">
        <f t="shared" si="30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9"/>
        <v>1</v>
      </c>
    </row>
    <row r="532" spans="1:25" ht="17.25" customHeight="1" x14ac:dyDescent="0.4">
      <c r="A532" s="2"/>
      <c r="B532" s="58">
        <f t="shared" si="30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9"/>
        <v>1</v>
      </c>
    </row>
    <row r="533" spans="1:25" ht="17.25" customHeight="1" x14ac:dyDescent="0.4">
      <c r="A533" s="2"/>
      <c r="B533" s="58">
        <f t="shared" si="30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9"/>
        <v>1</v>
      </c>
    </row>
    <row r="534" spans="1:25" ht="17.25" customHeight="1" x14ac:dyDescent="0.4">
      <c r="A534" s="2"/>
      <c r="B534" s="58">
        <f t="shared" si="30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9"/>
        <v>1</v>
      </c>
    </row>
    <row r="535" spans="1:25" ht="17.25" customHeight="1" x14ac:dyDescent="0.4">
      <c r="A535" s="2"/>
      <c r="B535" s="58">
        <f t="shared" si="30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9"/>
        <v>1</v>
      </c>
    </row>
    <row r="536" spans="1:25" ht="17.25" customHeight="1" x14ac:dyDescent="0.4">
      <c r="A536" s="2"/>
      <c r="B536" s="58">
        <f t="shared" si="30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9"/>
        <v>1</v>
      </c>
    </row>
    <row r="537" spans="1:25" ht="17.25" customHeight="1" x14ac:dyDescent="0.4">
      <c r="A537" s="2"/>
      <c r="B537" s="58">
        <f t="shared" si="30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9"/>
        <v>1</v>
      </c>
    </row>
    <row r="538" spans="1:25" ht="17.25" customHeight="1" x14ac:dyDescent="0.4">
      <c r="A538" s="2"/>
      <c r="B538" s="58">
        <f t="shared" si="30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9"/>
        <v>1</v>
      </c>
    </row>
    <row r="539" spans="1:25" ht="17.25" customHeight="1" x14ac:dyDescent="0.4">
      <c r="A539" s="2"/>
      <c r="B539" s="58">
        <f t="shared" si="30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9"/>
        <v>1</v>
      </c>
    </row>
    <row r="540" spans="1:25" ht="17.25" customHeight="1" x14ac:dyDescent="0.4">
      <c r="A540" s="2"/>
      <c r="B540" s="58">
        <f t="shared" si="30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9"/>
        <v>1</v>
      </c>
    </row>
    <row r="541" spans="1:25" ht="17.25" customHeight="1" x14ac:dyDescent="0.4">
      <c r="A541" s="2"/>
      <c r="B541" s="58">
        <f t="shared" si="30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9"/>
        <v>1</v>
      </c>
    </row>
    <row r="542" spans="1:25" ht="17.25" customHeight="1" x14ac:dyDescent="0.4">
      <c r="A542" s="2"/>
      <c r="B542" s="58">
        <f t="shared" si="30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9"/>
        <v>1</v>
      </c>
    </row>
    <row r="543" spans="1:25" ht="17.25" customHeight="1" x14ac:dyDescent="0.4">
      <c r="A543" s="2"/>
      <c r="B543" s="58">
        <f t="shared" si="30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9"/>
        <v>1</v>
      </c>
    </row>
    <row r="544" spans="1:25" ht="17.25" customHeight="1" x14ac:dyDescent="0.4">
      <c r="A544" s="2"/>
      <c r="B544" s="58">
        <f t="shared" si="30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9"/>
        <v>1</v>
      </c>
    </row>
    <row r="545" spans="1:25" ht="17.25" customHeight="1" x14ac:dyDescent="0.4">
      <c r="A545" s="2"/>
      <c r="B545" s="58">
        <f t="shared" si="30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9"/>
        <v>1</v>
      </c>
    </row>
    <row r="546" spans="1:25" ht="17.25" customHeight="1" x14ac:dyDescent="0.4">
      <c r="A546" s="2"/>
      <c r="B546" s="58">
        <f t="shared" si="30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9"/>
        <v>1</v>
      </c>
    </row>
    <row r="547" spans="1:25" ht="17.25" customHeight="1" x14ac:dyDescent="0.4">
      <c r="A547" s="2"/>
      <c r="B547" s="58">
        <f t="shared" si="30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31">IFERROR(IF(OR($B547="No", $K547=""), 1, COUNTIF($R$35:$R$44,$K547)), 0)</f>
        <v>1</v>
      </c>
    </row>
    <row r="548" spans="1:25" ht="17.25" customHeight="1" x14ac:dyDescent="0.4">
      <c r="A548" s="2"/>
      <c r="B548" s="58">
        <f t="shared" si="30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31"/>
        <v>1</v>
      </c>
    </row>
    <row r="549" spans="1:25" ht="17.25" customHeight="1" x14ac:dyDescent="0.4">
      <c r="A549" s="2"/>
      <c r="B549" s="58">
        <f t="shared" si="30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31"/>
        <v>1</v>
      </c>
    </row>
    <row r="550" spans="1:25" ht="17.25" customHeight="1" x14ac:dyDescent="0.4">
      <c r="A550" s="2"/>
      <c r="B550" s="58">
        <f t="shared" si="30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31"/>
        <v>1</v>
      </c>
    </row>
    <row r="551" spans="1:25" ht="17.25" customHeight="1" x14ac:dyDescent="0.4">
      <c r="A551" s="2"/>
      <c r="B551" s="58">
        <f t="shared" si="30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31"/>
        <v>1</v>
      </c>
    </row>
    <row r="552" spans="1:25" ht="17.25" customHeight="1" x14ac:dyDescent="0.4">
      <c r="A552" s="2"/>
      <c r="B552" s="58">
        <f t="shared" si="30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31"/>
        <v>1</v>
      </c>
    </row>
    <row r="553" spans="1:25" ht="17.25" customHeight="1" x14ac:dyDescent="0.4">
      <c r="A553" s="2"/>
      <c r="B553" s="58">
        <f t="shared" si="30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31"/>
        <v>1</v>
      </c>
    </row>
    <row r="554" spans="1:25" ht="17.25" customHeight="1" x14ac:dyDescent="0.4">
      <c r="A554" s="2"/>
      <c r="B554" s="58">
        <f t="shared" si="30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31"/>
        <v>1</v>
      </c>
    </row>
    <row r="555" spans="1:25" ht="17.25" customHeight="1" x14ac:dyDescent="0.4">
      <c r="A555" s="2"/>
      <c r="B555" s="58">
        <f t="shared" si="30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31"/>
        <v>1</v>
      </c>
    </row>
    <row r="556" spans="1:25" ht="17.25" customHeight="1" x14ac:dyDescent="0.4">
      <c r="A556" s="2"/>
      <c r="B556" s="58">
        <f t="shared" si="30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31"/>
        <v>1</v>
      </c>
    </row>
    <row r="557" spans="1:25" ht="17.25" customHeight="1" x14ac:dyDescent="0.4">
      <c r="A557" s="2"/>
      <c r="B557" s="58">
        <f t="shared" si="30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31"/>
        <v>1</v>
      </c>
    </row>
    <row r="558" spans="1:25" ht="17.25" customHeight="1" x14ac:dyDescent="0.4">
      <c r="A558" s="2"/>
      <c r="B558" s="58">
        <f t="shared" si="30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31"/>
        <v>1</v>
      </c>
    </row>
    <row r="559" spans="1:25" ht="17.25" customHeight="1" x14ac:dyDescent="0.4">
      <c r="A559" s="2"/>
      <c r="B559" s="58">
        <f t="shared" si="30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31"/>
        <v>1</v>
      </c>
    </row>
    <row r="560" spans="1:25" ht="17.25" customHeight="1" x14ac:dyDescent="0.4">
      <c r="A560" s="2"/>
      <c r="B560" s="58">
        <f t="shared" si="30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31"/>
        <v>1</v>
      </c>
    </row>
    <row r="561" spans="1:25" ht="17.25" customHeight="1" x14ac:dyDescent="0.4">
      <c r="A561" s="2"/>
      <c r="B561" s="58">
        <f t="shared" si="30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31"/>
        <v>1</v>
      </c>
    </row>
    <row r="562" spans="1:25" ht="17.25" customHeight="1" x14ac:dyDescent="0.4">
      <c r="A562" s="2"/>
      <c r="B562" s="58">
        <f t="shared" si="30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31"/>
        <v>1</v>
      </c>
    </row>
    <row r="563" spans="1:25" ht="17.25" customHeight="1" x14ac:dyDescent="0.4">
      <c r="A563" s="2"/>
      <c r="B563" s="58">
        <f t="shared" si="30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31"/>
        <v>1</v>
      </c>
    </row>
    <row r="564" spans="1:25" ht="17.25" customHeight="1" x14ac:dyDescent="0.4">
      <c r="A564" s="2"/>
      <c r="B564" s="58">
        <f t="shared" si="30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31"/>
        <v>1</v>
      </c>
    </row>
    <row r="565" spans="1:25" ht="17.25" customHeight="1" x14ac:dyDescent="0.4">
      <c r="A565" s="2"/>
      <c r="B565" s="58">
        <f t="shared" si="30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31"/>
        <v>1</v>
      </c>
    </row>
    <row r="566" spans="1:25" ht="17.25" customHeight="1" x14ac:dyDescent="0.4">
      <c r="A566" s="2"/>
      <c r="B566" s="58">
        <f t="shared" si="30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31"/>
        <v>1</v>
      </c>
    </row>
    <row r="567" spans="1:25" ht="17.25" customHeight="1" x14ac:dyDescent="0.4">
      <c r="A567" s="2"/>
      <c r="B567" s="58">
        <f t="shared" si="30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31"/>
        <v>1</v>
      </c>
    </row>
    <row r="568" spans="1:25" ht="17.25" customHeight="1" x14ac:dyDescent="0.4">
      <c r="A568" s="2"/>
      <c r="B568" s="58">
        <f t="shared" si="30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31"/>
        <v>1</v>
      </c>
    </row>
    <row r="569" spans="1:25" ht="17.25" customHeight="1" x14ac:dyDescent="0.4">
      <c r="A569" s="2"/>
      <c r="B569" s="58">
        <f t="shared" si="30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31"/>
        <v>1</v>
      </c>
    </row>
    <row r="570" spans="1:25" ht="17.25" customHeight="1" x14ac:dyDescent="0.4">
      <c r="A570" s="2"/>
      <c r="B570" s="58">
        <f t="shared" ref="B570:B633" si="32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31"/>
        <v>1</v>
      </c>
    </row>
    <row r="571" spans="1:25" ht="17.25" customHeight="1" x14ac:dyDescent="0.4">
      <c r="A571" s="2"/>
      <c r="B571" s="58">
        <f t="shared" si="32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31"/>
        <v>1</v>
      </c>
    </row>
    <row r="572" spans="1:25" ht="17.25" customHeight="1" x14ac:dyDescent="0.4">
      <c r="A572" s="2"/>
      <c r="B572" s="58">
        <f t="shared" si="32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31"/>
        <v>1</v>
      </c>
    </row>
    <row r="573" spans="1:25" ht="17.25" customHeight="1" x14ac:dyDescent="0.4">
      <c r="A573" s="2"/>
      <c r="B573" s="58">
        <f t="shared" si="32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31"/>
        <v>1</v>
      </c>
    </row>
    <row r="574" spans="1:25" ht="17.25" customHeight="1" x14ac:dyDescent="0.4">
      <c r="A574" s="2"/>
      <c r="B574" s="58">
        <f t="shared" si="32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31"/>
        <v>1</v>
      </c>
    </row>
    <row r="575" spans="1:25" ht="17.25" customHeight="1" x14ac:dyDescent="0.4">
      <c r="A575" s="2"/>
      <c r="B575" s="58">
        <f t="shared" si="32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31"/>
        <v>1</v>
      </c>
    </row>
    <row r="576" spans="1:25" ht="17.25" customHeight="1" x14ac:dyDescent="0.4">
      <c r="A576" s="2"/>
      <c r="B576" s="58">
        <f t="shared" si="32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31"/>
        <v>1</v>
      </c>
    </row>
    <row r="577" spans="1:25" ht="17.25" customHeight="1" x14ac:dyDescent="0.4">
      <c r="A577" s="2"/>
      <c r="B577" s="58">
        <f t="shared" si="32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31"/>
        <v>1</v>
      </c>
    </row>
    <row r="578" spans="1:25" ht="17.25" customHeight="1" x14ac:dyDescent="0.4">
      <c r="A578" s="2"/>
      <c r="B578" s="58">
        <f t="shared" si="32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31"/>
        <v>1</v>
      </c>
    </row>
    <row r="579" spans="1:25" ht="17.25" customHeight="1" x14ac:dyDescent="0.4">
      <c r="A579" s="2"/>
      <c r="B579" s="58">
        <f t="shared" si="32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31"/>
        <v>1</v>
      </c>
    </row>
    <row r="580" spans="1:25" ht="17.25" customHeight="1" x14ac:dyDescent="0.4">
      <c r="A580" s="2"/>
      <c r="B580" s="58">
        <f t="shared" si="32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31"/>
        <v>1</v>
      </c>
    </row>
    <row r="581" spans="1:25" ht="17.25" customHeight="1" x14ac:dyDescent="0.4">
      <c r="A581" s="2"/>
      <c r="B581" s="58">
        <f t="shared" si="32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31"/>
        <v>1</v>
      </c>
    </row>
    <row r="582" spans="1:25" ht="17.25" customHeight="1" x14ac:dyDescent="0.4">
      <c r="A582" s="2"/>
      <c r="B582" s="58">
        <f t="shared" si="32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31"/>
        <v>1</v>
      </c>
    </row>
    <row r="583" spans="1:25" ht="17.25" customHeight="1" x14ac:dyDescent="0.4">
      <c r="A583" s="2"/>
      <c r="B583" s="58">
        <f t="shared" si="32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31"/>
        <v>1</v>
      </c>
    </row>
    <row r="584" spans="1:25" ht="17.25" customHeight="1" x14ac:dyDescent="0.4">
      <c r="A584" s="2"/>
      <c r="B584" s="58">
        <f t="shared" si="32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31"/>
        <v>1</v>
      </c>
    </row>
    <row r="585" spans="1:25" ht="17.25" customHeight="1" x14ac:dyDescent="0.4">
      <c r="A585" s="2"/>
      <c r="B585" s="58">
        <f t="shared" si="32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31"/>
        <v>1</v>
      </c>
    </row>
    <row r="586" spans="1:25" ht="17.25" customHeight="1" x14ac:dyDescent="0.4">
      <c r="A586" s="2"/>
      <c r="B586" s="58">
        <f t="shared" si="32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31"/>
        <v>1</v>
      </c>
    </row>
    <row r="587" spans="1:25" ht="17.25" customHeight="1" x14ac:dyDescent="0.4">
      <c r="A587" s="2"/>
      <c r="B587" s="58">
        <f t="shared" si="32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31"/>
        <v>1</v>
      </c>
    </row>
    <row r="588" spans="1:25" ht="17.25" customHeight="1" x14ac:dyDescent="0.4">
      <c r="A588" s="2"/>
      <c r="B588" s="58">
        <f t="shared" si="32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31"/>
        <v>1</v>
      </c>
    </row>
    <row r="589" spans="1:25" ht="17.25" customHeight="1" x14ac:dyDescent="0.4">
      <c r="A589" s="2"/>
      <c r="B589" s="58">
        <f t="shared" si="32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31"/>
        <v>1</v>
      </c>
    </row>
    <row r="590" spans="1:25" ht="17.25" customHeight="1" x14ac:dyDescent="0.4">
      <c r="A590" s="2"/>
      <c r="B590" s="58">
        <f t="shared" si="32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31"/>
        <v>1</v>
      </c>
    </row>
    <row r="591" spans="1:25" ht="17.25" customHeight="1" x14ac:dyDescent="0.4">
      <c r="A591" s="2"/>
      <c r="B591" s="58">
        <f t="shared" si="32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31"/>
        <v>1</v>
      </c>
    </row>
    <row r="592" spans="1:25" ht="17.25" customHeight="1" x14ac:dyDescent="0.4">
      <c r="A592" s="2"/>
      <c r="B592" s="58">
        <f t="shared" si="32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31"/>
        <v>1</v>
      </c>
    </row>
    <row r="593" spans="1:25" ht="17.25" customHeight="1" x14ac:dyDescent="0.4">
      <c r="A593" s="2"/>
      <c r="B593" s="58">
        <f t="shared" si="32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31"/>
        <v>1</v>
      </c>
    </row>
    <row r="594" spans="1:25" ht="17.25" customHeight="1" x14ac:dyDescent="0.4">
      <c r="A594" s="2"/>
      <c r="B594" s="58">
        <f t="shared" si="32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31"/>
        <v>1</v>
      </c>
    </row>
    <row r="595" spans="1:25" ht="17.25" customHeight="1" x14ac:dyDescent="0.4">
      <c r="A595" s="2"/>
      <c r="B595" s="58">
        <f t="shared" si="32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31"/>
        <v>1</v>
      </c>
    </row>
    <row r="596" spans="1:25" ht="17.25" customHeight="1" x14ac:dyDescent="0.4">
      <c r="A596" s="2"/>
      <c r="B596" s="58">
        <f t="shared" si="32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31"/>
        <v>1</v>
      </c>
    </row>
    <row r="597" spans="1:25" ht="17.25" customHeight="1" x14ac:dyDescent="0.4">
      <c r="A597" s="2"/>
      <c r="B597" s="58">
        <f t="shared" si="32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31"/>
        <v>1</v>
      </c>
    </row>
    <row r="598" spans="1:25" ht="17.25" customHeight="1" x14ac:dyDescent="0.4">
      <c r="A598" s="2"/>
      <c r="B598" s="58">
        <f t="shared" si="32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31"/>
        <v>1</v>
      </c>
    </row>
    <row r="599" spans="1:25" ht="17.25" customHeight="1" x14ac:dyDescent="0.4">
      <c r="A599" s="2"/>
      <c r="B599" s="58">
        <f t="shared" si="32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31"/>
        <v>1</v>
      </c>
    </row>
    <row r="600" spans="1:25" ht="17.25" customHeight="1" x14ac:dyDescent="0.4">
      <c r="A600" s="2"/>
      <c r="B600" s="58">
        <f t="shared" si="32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31"/>
        <v>1</v>
      </c>
    </row>
    <row r="601" spans="1:25" ht="17.25" customHeight="1" x14ac:dyDescent="0.4">
      <c r="A601" s="2"/>
      <c r="B601" s="58">
        <f t="shared" si="32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31"/>
        <v>1</v>
      </c>
    </row>
    <row r="602" spans="1:25" ht="17.25" customHeight="1" x14ac:dyDescent="0.4">
      <c r="A602" s="2"/>
      <c r="B602" s="58">
        <f t="shared" si="32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31"/>
        <v>1</v>
      </c>
    </row>
    <row r="603" spans="1:25" ht="17.25" customHeight="1" x14ac:dyDescent="0.4">
      <c r="A603" s="2"/>
      <c r="B603" s="58">
        <f t="shared" si="32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31"/>
        <v>1</v>
      </c>
    </row>
    <row r="604" spans="1:25" ht="17.25" customHeight="1" x14ac:dyDescent="0.4">
      <c r="A604" s="2"/>
      <c r="B604" s="58">
        <f t="shared" si="32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31"/>
        <v>1</v>
      </c>
    </row>
    <row r="605" spans="1:25" ht="17.25" customHeight="1" x14ac:dyDescent="0.4">
      <c r="A605" s="2"/>
      <c r="B605" s="58">
        <f t="shared" si="32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31"/>
        <v>1</v>
      </c>
    </row>
    <row r="606" spans="1:25" ht="17.25" customHeight="1" x14ac:dyDescent="0.4">
      <c r="A606" s="2"/>
      <c r="B606" s="58">
        <f t="shared" si="32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31"/>
        <v>1</v>
      </c>
    </row>
    <row r="607" spans="1:25" ht="17.25" customHeight="1" x14ac:dyDescent="0.4">
      <c r="A607" s="2"/>
      <c r="B607" s="58">
        <f t="shared" si="32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31"/>
        <v>1</v>
      </c>
    </row>
    <row r="608" spans="1:25" ht="17.25" customHeight="1" x14ac:dyDescent="0.4">
      <c r="A608" s="2"/>
      <c r="B608" s="58">
        <f t="shared" si="32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31"/>
        <v>1</v>
      </c>
    </row>
    <row r="609" spans="1:25" ht="17.25" customHeight="1" x14ac:dyDescent="0.4">
      <c r="A609" s="2"/>
      <c r="B609" s="58">
        <f t="shared" si="32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31"/>
        <v>1</v>
      </c>
    </row>
    <row r="610" spans="1:25" ht="17.25" customHeight="1" x14ac:dyDescent="0.4">
      <c r="A610" s="2"/>
      <c r="B610" s="58">
        <f t="shared" si="32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31"/>
        <v>1</v>
      </c>
    </row>
    <row r="611" spans="1:25" ht="17.25" customHeight="1" x14ac:dyDescent="0.4">
      <c r="A611" s="2"/>
      <c r="B611" s="58">
        <f t="shared" si="32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3">IFERROR(IF(OR($B611="No", $K611=""), 1, COUNTIF($R$35:$R$44,$K611)), 0)</f>
        <v>1</v>
      </c>
    </row>
    <row r="612" spans="1:25" ht="17.25" customHeight="1" x14ac:dyDescent="0.4">
      <c r="A612" s="2"/>
      <c r="B612" s="58">
        <f t="shared" si="32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3"/>
        <v>1</v>
      </c>
    </row>
    <row r="613" spans="1:25" ht="17.25" customHeight="1" x14ac:dyDescent="0.4">
      <c r="A613" s="2"/>
      <c r="B613" s="58">
        <f t="shared" si="32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3"/>
        <v>1</v>
      </c>
    </row>
    <row r="614" spans="1:25" ht="17.25" customHeight="1" x14ac:dyDescent="0.4">
      <c r="A614" s="2"/>
      <c r="B614" s="58">
        <f t="shared" si="32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3"/>
        <v>1</v>
      </c>
    </row>
    <row r="615" spans="1:25" ht="17.25" customHeight="1" x14ac:dyDescent="0.4">
      <c r="A615" s="2"/>
      <c r="B615" s="58">
        <f t="shared" si="32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3"/>
        <v>1</v>
      </c>
    </row>
    <row r="616" spans="1:25" ht="17.25" customHeight="1" x14ac:dyDescent="0.4">
      <c r="A616" s="2"/>
      <c r="B616" s="58">
        <f t="shared" si="32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3"/>
        <v>1</v>
      </c>
    </row>
    <row r="617" spans="1:25" ht="17.25" customHeight="1" x14ac:dyDescent="0.4">
      <c r="A617" s="2"/>
      <c r="B617" s="58">
        <f t="shared" si="32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3"/>
        <v>1</v>
      </c>
    </row>
    <row r="618" spans="1:25" ht="17.25" customHeight="1" x14ac:dyDescent="0.4">
      <c r="A618" s="2"/>
      <c r="B618" s="58">
        <f t="shared" si="32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3"/>
        <v>1</v>
      </c>
    </row>
    <row r="619" spans="1:25" ht="17.25" customHeight="1" x14ac:dyDescent="0.4">
      <c r="A619" s="2"/>
      <c r="B619" s="58">
        <f t="shared" si="32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3"/>
        <v>1</v>
      </c>
    </row>
    <row r="620" spans="1:25" ht="17.25" customHeight="1" x14ac:dyDescent="0.4">
      <c r="A620" s="2"/>
      <c r="B620" s="58">
        <f t="shared" si="32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3"/>
        <v>1</v>
      </c>
    </row>
    <row r="621" spans="1:25" ht="17.25" customHeight="1" x14ac:dyDescent="0.4">
      <c r="A621" s="2"/>
      <c r="B621" s="58">
        <f t="shared" si="32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3"/>
        <v>1</v>
      </c>
    </row>
    <row r="622" spans="1:25" ht="17.25" customHeight="1" x14ac:dyDescent="0.4">
      <c r="A622" s="2"/>
      <c r="B622" s="58">
        <f t="shared" si="32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3"/>
        <v>1</v>
      </c>
    </row>
    <row r="623" spans="1:25" ht="17.25" customHeight="1" x14ac:dyDescent="0.4">
      <c r="A623" s="2"/>
      <c r="B623" s="58">
        <f t="shared" si="32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3"/>
        <v>1</v>
      </c>
    </row>
    <row r="624" spans="1:25" ht="17.25" customHeight="1" x14ac:dyDescent="0.4">
      <c r="A624" s="2"/>
      <c r="B624" s="58">
        <f t="shared" si="32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3"/>
        <v>1</v>
      </c>
    </row>
    <row r="625" spans="1:25" ht="17.25" customHeight="1" x14ac:dyDescent="0.4">
      <c r="A625" s="2"/>
      <c r="B625" s="58">
        <f t="shared" si="32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3"/>
        <v>1</v>
      </c>
    </row>
    <row r="626" spans="1:25" ht="17.25" customHeight="1" x14ac:dyDescent="0.4">
      <c r="A626" s="2"/>
      <c r="B626" s="58">
        <f t="shared" si="32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3"/>
        <v>1</v>
      </c>
    </row>
    <row r="627" spans="1:25" ht="17.25" customHeight="1" x14ac:dyDescent="0.4">
      <c r="A627" s="2"/>
      <c r="B627" s="58">
        <f t="shared" si="32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3"/>
        <v>1</v>
      </c>
    </row>
    <row r="628" spans="1:25" ht="17.25" customHeight="1" x14ac:dyDescent="0.4">
      <c r="A628" s="2"/>
      <c r="B628" s="58">
        <f t="shared" si="32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3"/>
        <v>1</v>
      </c>
    </row>
    <row r="629" spans="1:25" ht="17.25" customHeight="1" x14ac:dyDescent="0.4">
      <c r="A629" s="2"/>
      <c r="B629" s="58">
        <f t="shared" si="32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3"/>
        <v>1</v>
      </c>
    </row>
    <row r="630" spans="1:25" ht="17.25" customHeight="1" x14ac:dyDescent="0.4">
      <c r="A630" s="2"/>
      <c r="B630" s="58">
        <f t="shared" si="32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3"/>
        <v>1</v>
      </c>
    </row>
    <row r="631" spans="1:25" ht="17.25" customHeight="1" x14ac:dyDescent="0.4">
      <c r="A631" s="2"/>
      <c r="B631" s="58">
        <f t="shared" si="32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3"/>
        <v>1</v>
      </c>
    </row>
    <row r="632" spans="1:25" ht="17.25" customHeight="1" x14ac:dyDescent="0.4">
      <c r="A632" s="2"/>
      <c r="B632" s="58">
        <f t="shared" si="32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3"/>
        <v>1</v>
      </c>
    </row>
    <row r="633" spans="1:25" ht="17.25" customHeight="1" x14ac:dyDescent="0.4">
      <c r="A633" s="2"/>
      <c r="B633" s="58">
        <f t="shared" si="32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3"/>
        <v>1</v>
      </c>
    </row>
    <row r="634" spans="1:25" ht="17.25" customHeight="1" x14ac:dyDescent="0.4">
      <c r="A634" s="2"/>
      <c r="B634" s="58">
        <f t="shared" ref="B634:B697" si="34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3"/>
        <v>1</v>
      </c>
    </row>
    <row r="635" spans="1:25" ht="17.25" customHeight="1" x14ac:dyDescent="0.4">
      <c r="A635" s="2"/>
      <c r="B635" s="58">
        <f t="shared" si="34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3"/>
        <v>1</v>
      </c>
    </row>
    <row r="636" spans="1:25" ht="17.25" customHeight="1" x14ac:dyDescent="0.4">
      <c r="A636" s="2"/>
      <c r="B636" s="58">
        <f t="shared" si="34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3"/>
        <v>1</v>
      </c>
    </row>
    <row r="637" spans="1:25" ht="17.25" customHeight="1" x14ac:dyDescent="0.4">
      <c r="A637" s="2"/>
      <c r="B637" s="58">
        <f t="shared" si="34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3"/>
        <v>1</v>
      </c>
    </row>
    <row r="638" spans="1:25" ht="17.25" customHeight="1" x14ac:dyDescent="0.4">
      <c r="A638" s="2"/>
      <c r="B638" s="58">
        <f t="shared" si="34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3"/>
        <v>1</v>
      </c>
    </row>
    <row r="639" spans="1:25" ht="17.25" customHeight="1" x14ac:dyDescent="0.4">
      <c r="A639" s="2"/>
      <c r="B639" s="58">
        <f t="shared" si="34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3"/>
        <v>1</v>
      </c>
    </row>
    <row r="640" spans="1:25" ht="17.25" customHeight="1" x14ac:dyDescent="0.4">
      <c r="A640" s="2"/>
      <c r="B640" s="58">
        <f t="shared" si="34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3"/>
        <v>1</v>
      </c>
    </row>
    <row r="641" spans="1:25" ht="17.25" customHeight="1" x14ac:dyDescent="0.4">
      <c r="A641" s="2"/>
      <c r="B641" s="58">
        <f t="shared" si="34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3"/>
        <v>1</v>
      </c>
    </row>
    <row r="642" spans="1:25" ht="17.25" customHeight="1" x14ac:dyDescent="0.4">
      <c r="A642" s="2"/>
      <c r="B642" s="58">
        <f t="shared" si="34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3"/>
        <v>1</v>
      </c>
    </row>
    <row r="643" spans="1:25" ht="17.25" customHeight="1" x14ac:dyDescent="0.4">
      <c r="A643" s="2"/>
      <c r="B643" s="58">
        <f t="shared" si="34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3"/>
        <v>1</v>
      </c>
    </row>
    <row r="644" spans="1:25" ht="17.25" customHeight="1" x14ac:dyDescent="0.4">
      <c r="A644" s="2"/>
      <c r="B644" s="58">
        <f t="shared" si="34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3"/>
        <v>1</v>
      </c>
    </row>
    <row r="645" spans="1:25" ht="17.25" customHeight="1" x14ac:dyDescent="0.4">
      <c r="A645" s="2"/>
      <c r="B645" s="58">
        <f t="shared" si="34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3"/>
        <v>1</v>
      </c>
    </row>
    <row r="646" spans="1:25" ht="17.25" customHeight="1" x14ac:dyDescent="0.4">
      <c r="A646" s="2"/>
      <c r="B646" s="58">
        <f t="shared" si="34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3"/>
        <v>1</v>
      </c>
    </row>
    <row r="647" spans="1:25" ht="17.25" customHeight="1" x14ac:dyDescent="0.4">
      <c r="A647" s="2"/>
      <c r="B647" s="58">
        <f t="shared" si="34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3"/>
        <v>1</v>
      </c>
    </row>
    <row r="648" spans="1:25" ht="17.25" customHeight="1" x14ac:dyDescent="0.4">
      <c r="A648" s="2"/>
      <c r="B648" s="58">
        <f t="shared" si="34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3"/>
        <v>1</v>
      </c>
    </row>
    <row r="649" spans="1:25" ht="17.25" customHeight="1" x14ac:dyDescent="0.4">
      <c r="A649" s="2"/>
      <c r="B649" s="58">
        <f t="shared" si="34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3"/>
        <v>1</v>
      </c>
    </row>
    <row r="650" spans="1:25" ht="17.25" customHeight="1" x14ac:dyDescent="0.4">
      <c r="A650" s="2"/>
      <c r="B650" s="58">
        <f t="shared" si="34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3"/>
        <v>1</v>
      </c>
    </row>
    <row r="651" spans="1:25" ht="17.25" customHeight="1" x14ac:dyDescent="0.4">
      <c r="A651" s="2"/>
      <c r="B651" s="58">
        <f t="shared" si="34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3"/>
        <v>1</v>
      </c>
    </row>
    <row r="652" spans="1:25" ht="17.25" customHeight="1" x14ac:dyDescent="0.4">
      <c r="A652" s="2"/>
      <c r="B652" s="58">
        <f t="shared" si="34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3"/>
        <v>1</v>
      </c>
    </row>
    <row r="653" spans="1:25" ht="17.25" customHeight="1" x14ac:dyDescent="0.4">
      <c r="A653" s="2"/>
      <c r="B653" s="58">
        <f t="shared" si="34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3"/>
        <v>1</v>
      </c>
    </row>
    <row r="654" spans="1:25" ht="17.25" customHeight="1" x14ac:dyDescent="0.4">
      <c r="A654" s="2"/>
      <c r="B654" s="58">
        <f t="shared" si="34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3"/>
        <v>1</v>
      </c>
    </row>
    <row r="655" spans="1:25" ht="17.25" customHeight="1" x14ac:dyDescent="0.4">
      <c r="A655" s="2"/>
      <c r="B655" s="58">
        <f t="shared" si="34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3"/>
        <v>1</v>
      </c>
    </row>
    <row r="656" spans="1:25" ht="17.25" customHeight="1" x14ac:dyDescent="0.4">
      <c r="A656" s="2"/>
      <c r="B656" s="58">
        <f t="shared" si="34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3"/>
        <v>1</v>
      </c>
    </row>
    <row r="657" spans="1:25" ht="17.25" customHeight="1" x14ac:dyDescent="0.4">
      <c r="A657" s="2"/>
      <c r="B657" s="58">
        <f t="shared" si="34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3"/>
        <v>1</v>
      </c>
    </row>
    <row r="658" spans="1:25" ht="17.25" customHeight="1" x14ac:dyDescent="0.4">
      <c r="A658" s="2"/>
      <c r="B658" s="58">
        <f t="shared" si="34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3"/>
        <v>1</v>
      </c>
    </row>
    <row r="659" spans="1:25" ht="17.25" customHeight="1" x14ac:dyDescent="0.4">
      <c r="A659" s="2"/>
      <c r="B659" s="58">
        <f t="shared" si="34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3"/>
        <v>1</v>
      </c>
    </row>
    <row r="660" spans="1:25" ht="17.25" customHeight="1" x14ac:dyDescent="0.4">
      <c r="A660" s="2"/>
      <c r="B660" s="58">
        <f t="shared" si="34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3"/>
        <v>1</v>
      </c>
    </row>
    <row r="661" spans="1:25" ht="17.25" customHeight="1" x14ac:dyDescent="0.4">
      <c r="A661" s="2"/>
      <c r="B661" s="58">
        <f t="shared" si="34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3"/>
        <v>1</v>
      </c>
    </row>
    <row r="662" spans="1:25" ht="17.25" customHeight="1" x14ac:dyDescent="0.4">
      <c r="A662" s="2"/>
      <c r="B662" s="58">
        <f t="shared" si="34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3"/>
        <v>1</v>
      </c>
    </row>
    <row r="663" spans="1:25" ht="17.25" customHeight="1" x14ac:dyDescent="0.4">
      <c r="A663" s="2"/>
      <c r="B663" s="58">
        <f t="shared" si="34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3"/>
        <v>1</v>
      </c>
    </row>
    <row r="664" spans="1:25" ht="17.25" customHeight="1" x14ac:dyDescent="0.4">
      <c r="A664" s="2"/>
      <c r="B664" s="58">
        <f t="shared" si="34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3"/>
        <v>1</v>
      </c>
    </row>
    <row r="665" spans="1:25" ht="17.25" customHeight="1" x14ac:dyDescent="0.4">
      <c r="A665" s="2"/>
      <c r="B665" s="58">
        <f t="shared" si="34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3"/>
        <v>1</v>
      </c>
    </row>
    <row r="666" spans="1:25" ht="17.25" customHeight="1" x14ac:dyDescent="0.4">
      <c r="A666" s="2"/>
      <c r="B666" s="58">
        <f t="shared" si="34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3"/>
        <v>1</v>
      </c>
    </row>
    <row r="667" spans="1:25" ht="17.25" customHeight="1" x14ac:dyDescent="0.4">
      <c r="A667" s="2"/>
      <c r="B667" s="58">
        <f t="shared" si="34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3"/>
        <v>1</v>
      </c>
    </row>
    <row r="668" spans="1:25" ht="17.25" customHeight="1" x14ac:dyDescent="0.4">
      <c r="A668" s="2"/>
      <c r="B668" s="58">
        <f t="shared" si="34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3"/>
        <v>1</v>
      </c>
    </row>
    <row r="669" spans="1:25" ht="17.25" customHeight="1" x14ac:dyDescent="0.4">
      <c r="A669" s="2"/>
      <c r="B669" s="58">
        <f t="shared" si="34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3"/>
        <v>1</v>
      </c>
    </row>
    <row r="670" spans="1:25" ht="17.25" customHeight="1" x14ac:dyDescent="0.4">
      <c r="A670" s="2"/>
      <c r="B670" s="58">
        <f t="shared" si="34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3"/>
        <v>1</v>
      </c>
    </row>
    <row r="671" spans="1:25" ht="17.25" customHeight="1" x14ac:dyDescent="0.4">
      <c r="A671" s="2"/>
      <c r="B671" s="58">
        <f t="shared" si="34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3"/>
        <v>1</v>
      </c>
    </row>
    <row r="672" spans="1:25" ht="17.25" customHeight="1" x14ac:dyDescent="0.4">
      <c r="A672" s="2"/>
      <c r="B672" s="58">
        <f t="shared" si="34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3"/>
        <v>1</v>
      </c>
    </row>
    <row r="673" spans="1:25" ht="17.25" customHeight="1" x14ac:dyDescent="0.4">
      <c r="A673" s="2"/>
      <c r="B673" s="58">
        <f t="shared" si="34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3"/>
        <v>1</v>
      </c>
    </row>
    <row r="674" spans="1:25" ht="17.25" customHeight="1" x14ac:dyDescent="0.4">
      <c r="A674" s="2"/>
      <c r="B674" s="58">
        <f t="shared" si="34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3"/>
        <v>1</v>
      </c>
    </row>
    <row r="675" spans="1:25" ht="17.25" customHeight="1" x14ac:dyDescent="0.4">
      <c r="A675" s="2"/>
      <c r="B675" s="58">
        <f t="shared" si="34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5">IFERROR(IF(OR($B675="No", $K675=""), 1, COUNTIF($R$35:$R$44,$K675)), 0)</f>
        <v>1</v>
      </c>
    </row>
    <row r="676" spans="1:25" ht="17.25" customHeight="1" x14ac:dyDescent="0.4">
      <c r="A676" s="2"/>
      <c r="B676" s="58">
        <f t="shared" si="34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5"/>
        <v>1</v>
      </c>
    </row>
    <row r="677" spans="1:25" ht="17.25" customHeight="1" x14ac:dyDescent="0.4">
      <c r="A677" s="2"/>
      <c r="B677" s="58">
        <f t="shared" si="34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5"/>
        <v>1</v>
      </c>
    </row>
    <row r="678" spans="1:25" ht="17.25" customHeight="1" x14ac:dyDescent="0.4">
      <c r="A678" s="2"/>
      <c r="B678" s="58">
        <f t="shared" si="34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5"/>
        <v>1</v>
      </c>
    </row>
    <row r="679" spans="1:25" ht="17.25" customHeight="1" x14ac:dyDescent="0.4">
      <c r="A679" s="2"/>
      <c r="B679" s="58">
        <f t="shared" si="34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5"/>
        <v>1</v>
      </c>
    </row>
    <row r="680" spans="1:25" ht="17.25" customHeight="1" x14ac:dyDescent="0.4">
      <c r="A680" s="2"/>
      <c r="B680" s="58">
        <f t="shared" si="34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5"/>
        <v>1</v>
      </c>
    </row>
    <row r="681" spans="1:25" ht="17.25" customHeight="1" x14ac:dyDescent="0.4">
      <c r="A681" s="2"/>
      <c r="B681" s="58">
        <f t="shared" si="34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5"/>
        <v>1</v>
      </c>
    </row>
    <row r="682" spans="1:25" ht="17.25" customHeight="1" x14ac:dyDescent="0.4">
      <c r="A682" s="2"/>
      <c r="B682" s="58">
        <f t="shared" si="34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5"/>
        <v>1</v>
      </c>
    </row>
    <row r="683" spans="1:25" ht="17.25" customHeight="1" x14ac:dyDescent="0.4">
      <c r="A683" s="2"/>
      <c r="B683" s="58">
        <f t="shared" si="34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5"/>
        <v>1</v>
      </c>
    </row>
    <row r="684" spans="1:25" ht="17.25" customHeight="1" x14ac:dyDescent="0.4">
      <c r="A684" s="2"/>
      <c r="B684" s="58">
        <f t="shared" si="34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5"/>
        <v>1</v>
      </c>
    </row>
    <row r="685" spans="1:25" ht="17.25" customHeight="1" x14ac:dyDescent="0.4">
      <c r="A685" s="2"/>
      <c r="B685" s="58">
        <f t="shared" si="34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5"/>
        <v>1</v>
      </c>
    </row>
    <row r="686" spans="1:25" ht="17.25" customHeight="1" x14ac:dyDescent="0.4">
      <c r="A686" s="2"/>
      <c r="B686" s="58">
        <f t="shared" si="34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5"/>
        <v>1</v>
      </c>
    </row>
    <row r="687" spans="1:25" ht="17.25" customHeight="1" x14ac:dyDescent="0.4">
      <c r="A687" s="2"/>
      <c r="B687" s="58">
        <f t="shared" si="34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5"/>
        <v>1</v>
      </c>
    </row>
    <row r="688" spans="1:25" ht="17.25" customHeight="1" x14ac:dyDescent="0.4">
      <c r="A688" s="2"/>
      <c r="B688" s="58">
        <f t="shared" si="34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5"/>
        <v>1</v>
      </c>
    </row>
    <row r="689" spans="1:25" ht="17.25" customHeight="1" x14ac:dyDescent="0.4">
      <c r="A689" s="2"/>
      <c r="B689" s="58">
        <f t="shared" si="34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5"/>
        <v>1</v>
      </c>
    </row>
    <row r="690" spans="1:25" ht="17.25" customHeight="1" x14ac:dyDescent="0.4">
      <c r="A690" s="2"/>
      <c r="B690" s="58">
        <f t="shared" si="34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5"/>
        <v>1</v>
      </c>
    </row>
    <row r="691" spans="1:25" ht="17.25" customHeight="1" x14ac:dyDescent="0.4">
      <c r="A691" s="2"/>
      <c r="B691" s="58">
        <f t="shared" si="34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5"/>
        <v>1</v>
      </c>
    </row>
    <row r="692" spans="1:25" ht="17.25" customHeight="1" x14ac:dyDescent="0.4">
      <c r="A692" s="2"/>
      <c r="B692" s="58">
        <f t="shared" si="34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5"/>
        <v>1</v>
      </c>
    </row>
    <row r="693" spans="1:25" ht="17.25" customHeight="1" x14ac:dyDescent="0.4">
      <c r="A693" s="2"/>
      <c r="B693" s="58">
        <f t="shared" si="34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5"/>
        <v>1</v>
      </c>
    </row>
    <row r="694" spans="1:25" ht="17.25" customHeight="1" x14ac:dyDescent="0.4">
      <c r="A694" s="2"/>
      <c r="B694" s="58">
        <f t="shared" si="34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5"/>
        <v>1</v>
      </c>
    </row>
    <row r="695" spans="1:25" ht="17.25" customHeight="1" x14ac:dyDescent="0.4">
      <c r="A695" s="2"/>
      <c r="B695" s="58">
        <f t="shared" si="34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5"/>
        <v>1</v>
      </c>
    </row>
    <row r="696" spans="1:25" ht="17.25" customHeight="1" x14ac:dyDescent="0.4">
      <c r="A696" s="2"/>
      <c r="B696" s="58">
        <f t="shared" si="34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5"/>
        <v>1</v>
      </c>
    </row>
    <row r="697" spans="1:25" ht="17.25" customHeight="1" x14ac:dyDescent="0.4">
      <c r="A697" s="2"/>
      <c r="B697" s="58">
        <f t="shared" si="34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5"/>
        <v>1</v>
      </c>
    </row>
    <row r="698" spans="1:25" ht="17.25" customHeight="1" x14ac:dyDescent="0.4">
      <c r="A698" s="2"/>
      <c r="B698" s="58">
        <f t="shared" ref="B698:B761" si="36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5"/>
        <v>1</v>
      </c>
    </row>
    <row r="699" spans="1:25" ht="17.25" customHeight="1" x14ac:dyDescent="0.4">
      <c r="A699" s="2"/>
      <c r="B699" s="58">
        <f t="shared" si="36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5"/>
        <v>1</v>
      </c>
    </row>
    <row r="700" spans="1:25" ht="17.25" customHeight="1" x14ac:dyDescent="0.4">
      <c r="A700" s="2"/>
      <c r="B700" s="58">
        <f t="shared" si="36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5"/>
        <v>1</v>
      </c>
    </row>
    <row r="701" spans="1:25" ht="17.25" customHeight="1" x14ac:dyDescent="0.4">
      <c r="A701" s="2"/>
      <c r="B701" s="58">
        <f t="shared" si="36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5"/>
        <v>1</v>
      </c>
    </row>
    <row r="702" spans="1:25" ht="17.25" customHeight="1" x14ac:dyDescent="0.4">
      <c r="A702" s="2"/>
      <c r="B702" s="58">
        <f t="shared" si="36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5"/>
        <v>1</v>
      </c>
    </row>
    <row r="703" spans="1:25" ht="17.25" customHeight="1" x14ac:dyDescent="0.4">
      <c r="A703" s="2"/>
      <c r="B703" s="58">
        <f t="shared" si="36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5"/>
        <v>1</v>
      </c>
    </row>
    <row r="704" spans="1:25" ht="17.25" customHeight="1" x14ac:dyDescent="0.4">
      <c r="A704" s="2"/>
      <c r="B704" s="58">
        <f t="shared" si="36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5"/>
        <v>1</v>
      </c>
    </row>
    <row r="705" spans="1:25" ht="17.25" customHeight="1" x14ac:dyDescent="0.4">
      <c r="A705" s="2"/>
      <c r="B705" s="58">
        <f t="shared" si="36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5"/>
        <v>1</v>
      </c>
    </row>
    <row r="706" spans="1:25" ht="17.25" customHeight="1" x14ac:dyDescent="0.4">
      <c r="A706" s="2"/>
      <c r="B706" s="58">
        <f t="shared" si="36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5"/>
        <v>1</v>
      </c>
    </row>
    <row r="707" spans="1:25" ht="17.25" customHeight="1" x14ac:dyDescent="0.4">
      <c r="A707" s="2"/>
      <c r="B707" s="58">
        <f t="shared" si="36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5"/>
        <v>1</v>
      </c>
    </row>
    <row r="708" spans="1:25" ht="17.25" customHeight="1" x14ac:dyDescent="0.4">
      <c r="A708" s="2"/>
      <c r="B708" s="58">
        <f t="shared" si="36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5"/>
        <v>1</v>
      </c>
    </row>
    <row r="709" spans="1:25" ht="17.25" customHeight="1" x14ac:dyDescent="0.4">
      <c r="A709" s="2"/>
      <c r="B709" s="58">
        <f t="shared" si="36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5"/>
        <v>1</v>
      </c>
    </row>
    <row r="710" spans="1:25" ht="17.25" customHeight="1" x14ac:dyDescent="0.4">
      <c r="A710" s="2"/>
      <c r="B710" s="58">
        <f t="shared" si="36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5"/>
        <v>1</v>
      </c>
    </row>
    <row r="711" spans="1:25" ht="17.25" customHeight="1" x14ac:dyDescent="0.4">
      <c r="A711" s="2"/>
      <c r="B711" s="58">
        <f t="shared" si="36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5"/>
        <v>1</v>
      </c>
    </row>
    <row r="712" spans="1:25" ht="17.25" customHeight="1" x14ac:dyDescent="0.4">
      <c r="A712" s="2"/>
      <c r="B712" s="58">
        <f t="shared" si="36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5"/>
        <v>1</v>
      </c>
    </row>
    <row r="713" spans="1:25" ht="17.25" customHeight="1" x14ac:dyDescent="0.4">
      <c r="A713" s="2"/>
      <c r="B713" s="58">
        <f t="shared" si="36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5"/>
        <v>1</v>
      </c>
    </row>
    <row r="714" spans="1:25" ht="17.25" customHeight="1" x14ac:dyDescent="0.4">
      <c r="A714" s="2"/>
      <c r="B714" s="58">
        <f t="shared" si="36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5"/>
        <v>1</v>
      </c>
    </row>
    <row r="715" spans="1:25" ht="17.25" customHeight="1" x14ac:dyDescent="0.4">
      <c r="A715" s="2"/>
      <c r="B715" s="58">
        <f t="shared" si="36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5"/>
        <v>1</v>
      </c>
    </row>
    <row r="716" spans="1:25" ht="17.25" customHeight="1" x14ac:dyDescent="0.4">
      <c r="A716" s="2"/>
      <c r="B716" s="58">
        <f t="shared" si="36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5"/>
        <v>1</v>
      </c>
    </row>
    <row r="717" spans="1:25" ht="17.25" customHeight="1" x14ac:dyDescent="0.4">
      <c r="A717" s="2"/>
      <c r="B717" s="58">
        <f t="shared" si="36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5"/>
        <v>1</v>
      </c>
    </row>
    <row r="718" spans="1:25" ht="17.25" customHeight="1" x14ac:dyDescent="0.4">
      <c r="A718" s="2"/>
      <c r="B718" s="58">
        <f t="shared" si="36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5"/>
        <v>1</v>
      </c>
    </row>
    <row r="719" spans="1:25" ht="17.25" customHeight="1" x14ac:dyDescent="0.4">
      <c r="A719" s="2"/>
      <c r="B719" s="58">
        <f t="shared" si="36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5"/>
        <v>1</v>
      </c>
    </row>
    <row r="720" spans="1:25" ht="17.25" customHeight="1" x14ac:dyDescent="0.4">
      <c r="A720" s="2"/>
      <c r="B720" s="58">
        <f t="shared" si="36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5"/>
        <v>1</v>
      </c>
    </row>
    <row r="721" spans="1:25" ht="17.25" customHeight="1" x14ac:dyDescent="0.4">
      <c r="A721" s="2"/>
      <c r="B721" s="58">
        <f t="shared" si="36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5"/>
        <v>1</v>
      </c>
    </row>
    <row r="722" spans="1:25" ht="17.25" customHeight="1" x14ac:dyDescent="0.4">
      <c r="A722" s="2"/>
      <c r="B722" s="58">
        <f t="shared" si="36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5"/>
        <v>1</v>
      </c>
    </row>
    <row r="723" spans="1:25" ht="17.25" customHeight="1" x14ac:dyDescent="0.4">
      <c r="A723" s="2"/>
      <c r="B723" s="58">
        <f t="shared" si="36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5"/>
        <v>1</v>
      </c>
    </row>
    <row r="724" spans="1:25" ht="17.25" customHeight="1" x14ac:dyDescent="0.4">
      <c r="A724" s="2"/>
      <c r="B724" s="58">
        <f t="shared" si="36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5"/>
        <v>1</v>
      </c>
    </row>
    <row r="725" spans="1:25" ht="17.25" customHeight="1" x14ac:dyDescent="0.4">
      <c r="A725" s="2"/>
      <c r="B725" s="58">
        <f t="shared" si="36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5"/>
        <v>1</v>
      </c>
    </row>
    <row r="726" spans="1:25" ht="17.25" customHeight="1" x14ac:dyDescent="0.4">
      <c r="A726" s="2"/>
      <c r="B726" s="58">
        <f t="shared" si="36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5"/>
        <v>1</v>
      </c>
    </row>
    <row r="727" spans="1:25" ht="17.25" customHeight="1" x14ac:dyDescent="0.4">
      <c r="A727" s="2"/>
      <c r="B727" s="58">
        <f t="shared" si="36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5"/>
        <v>1</v>
      </c>
    </row>
    <row r="728" spans="1:25" ht="17.25" customHeight="1" x14ac:dyDescent="0.4">
      <c r="A728" s="2"/>
      <c r="B728" s="58">
        <f t="shared" si="36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5"/>
        <v>1</v>
      </c>
    </row>
    <row r="729" spans="1:25" ht="17.25" customHeight="1" x14ac:dyDescent="0.4">
      <c r="A729" s="2"/>
      <c r="B729" s="58">
        <f t="shared" si="36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5"/>
        <v>1</v>
      </c>
    </row>
    <row r="730" spans="1:25" ht="17.25" customHeight="1" x14ac:dyDescent="0.4">
      <c r="A730" s="2"/>
      <c r="B730" s="58">
        <f t="shared" si="36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5"/>
        <v>1</v>
      </c>
    </row>
    <row r="731" spans="1:25" ht="17.25" customHeight="1" x14ac:dyDescent="0.4">
      <c r="A731" s="2"/>
      <c r="B731" s="58">
        <f t="shared" si="36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5"/>
        <v>1</v>
      </c>
    </row>
    <row r="732" spans="1:25" ht="17.25" customHeight="1" x14ac:dyDescent="0.4">
      <c r="A732" s="2"/>
      <c r="B732" s="58">
        <f t="shared" si="36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5"/>
        <v>1</v>
      </c>
    </row>
    <row r="733" spans="1:25" ht="17.25" customHeight="1" x14ac:dyDescent="0.4">
      <c r="A733" s="2"/>
      <c r="B733" s="58">
        <f t="shared" si="36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5"/>
        <v>1</v>
      </c>
    </row>
    <row r="734" spans="1:25" ht="17.25" customHeight="1" x14ac:dyDescent="0.4">
      <c r="A734" s="2"/>
      <c r="B734" s="58">
        <f t="shared" si="36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5"/>
        <v>1</v>
      </c>
    </row>
    <row r="735" spans="1:25" ht="17.25" customHeight="1" x14ac:dyDescent="0.4">
      <c r="A735" s="2"/>
      <c r="B735" s="58">
        <f t="shared" si="36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5"/>
        <v>1</v>
      </c>
    </row>
    <row r="736" spans="1:25" ht="17.25" customHeight="1" x14ac:dyDescent="0.4">
      <c r="A736" s="2"/>
      <c r="B736" s="58">
        <f t="shared" si="36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5"/>
        <v>1</v>
      </c>
    </row>
    <row r="737" spans="1:25" ht="17.25" customHeight="1" x14ac:dyDescent="0.4">
      <c r="A737" s="2"/>
      <c r="B737" s="58">
        <f t="shared" si="36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5"/>
        <v>1</v>
      </c>
    </row>
    <row r="738" spans="1:25" ht="17.25" customHeight="1" x14ac:dyDescent="0.4">
      <c r="A738" s="2"/>
      <c r="B738" s="58">
        <f t="shared" si="36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5"/>
        <v>1</v>
      </c>
    </row>
    <row r="739" spans="1:25" ht="17.25" customHeight="1" x14ac:dyDescent="0.4">
      <c r="A739" s="2"/>
      <c r="B739" s="58">
        <f t="shared" si="36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7">IFERROR(IF(OR($B739="No", $K739=""), 1, COUNTIF($R$35:$R$44,$K739)), 0)</f>
        <v>1</v>
      </c>
    </row>
    <row r="740" spans="1:25" ht="17.25" customHeight="1" x14ac:dyDescent="0.4">
      <c r="A740" s="2"/>
      <c r="B740" s="58">
        <f t="shared" si="36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7"/>
        <v>1</v>
      </c>
    </row>
    <row r="741" spans="1:25" ht="17.25" customHeight="1" x14ac:dyDescent="0.4">
      <c r="A741" s="2"/>
      <c r="B741" s="58">
        <f t="shared" si="36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7"/>
        <v>1</v>
      </c>
    </row>
    <row r="742" spans="1:25" ht="17.25" customHeight="1" x14ac:dyDescent="0.4">
      <c r="A742" s="2"/>
      <c r="B742" s="58">
        <f t="shared" si="36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7"/>
        <v>1</v>
      </c>
    </row>
    <row r="743" spans="1:25" ht="17.25" customHeight="1" x14ac:dyDescent="0.4">
      <c r="A743" s="2"/>
      <c r="B743" s="58">
        <f t="shared" si="36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7"/>
        <v>1</v>
      </c>
    </row>
    <row r="744" spans="1:25" ht="17.25" customHeight="1" x14ac:dyDescent="0.4">
      <c r="A744" s="2"/>
      <c r="B744" s="58">
        <f t="shared" si="36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7"/>
        <v>1</v>
      </c>
    </row>
    <row r="745" spans="1:25" ht="17.25" customHeight="1" x14ac:dyDescent="0.4">
      <c r="A745" s="2"/>
      <c r="B745" s="58">
        <f t="shared" si="36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7"/>
        <v>1</v>
      </c>
    </row>
    <row r="746" spans="1:25" ht="17.25" customHeight="1" x14ac:dyDescent="0.4">
      <c r="A746" s="2"/>
      <c r="B746" s="58">
        <f t="shared" si="36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7"/>
        <v>1</v>
      </c>
    </row>
    <row r="747" spans="1:25" ht="17.25" customHeight="1" x14ac:dyDescent="0.4">
      <c r="A747" s="2"/>
      <c r="B747" s="58">
        <f t="shared" si="36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7"/>
        <v>1</v>
      </c>
    </row>
    <row r="748" spans="1:25" ht="17.25" customHeight="1" x14ac:dyDescent="0.4">
      <c r="A748" s="2"/>
      <c r="B748" s="58">
        <f t="shared" si="36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7"/>
        <v>1</v>
      </c>
    </row>
    <row r="749" spans="1:25" ht="17.25" customHeight="1" x14ac:dyDescent="0.4">
      <c r="A749" s="2"/>
      <c r="B749" s="58">
        <f t="shared" si="36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7"/>
        <v>1</v>
      </c>
    </row>
    <row r="750" spans="1:25" ht="17.25" customHeight="1" x14ac:dyDescent="0.4">
      <c r="A750" s="2"/>
      <c r="B750" s="58">
        <f t="shared" si="36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7"/>
        <v>1</v>
      </c>
    </row>
    <row r="751" spans="1:25" ht="17.25" customHeight="1" x14ac:dyDescent="0.4">
      <c r="A751" s="2"/>
      <c r="B751" s="58">
        <f t="shared" si="36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7"/>
        <v>1</v>
      </c>
    </row>
    <row r="752" spans="1:25" ht="17.25" customHeight="1" x14ac:dyDescent="0.4">
      <c r="A752" s="2"/>
      <c r="B752" s="58">
        <f t="shared" si="36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7"/>
        <v>1</v>
      </c>
    </row>
    <row r="753" spans="1:25" ht="17.25" customHeight="1" x14ac:dyDescent="0.4">
      <c r="A753" s="2"/>
      <c r="B753" s="58">
        <f t="shared" si="36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7"/>
        <v>1</v>
      </c>
    </row>
    <row r="754" spans="1:25" ht="17.25" customHeight="1" x14ac:dyDescent="0.4">
      <c r="A754" s="2"/>
      <c r="B754" s="58">
        <f t="shared" si="36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7"/>
        <v>1</v>
      </c>
    </row>
    <row r="755" spans="1:25" ht="17.25" customHeight="1" x14ac:dyDescent="0.4">
      <c r="A755" s="2"/>
      <c r="B755" s="58">
        <f t="shared" si="36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7"/>
        <v>1</v>
      </c>
    </row>
    <row r="756" spans="1:25" ht="17.25" customHeight="1" x14ac:dyDescent="0.4">
      <c r="A756" s="2"/>
      <c r="B756" s="58">
        <f t="shared" si="36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7"/>
        <v>1</v>
      </c>
    </row>
    <row r="757" spans="1:25" ht="17.25" customHeight="1" x14ac:dyDescent="0.4">
      <c r="A757" s="2"/>
      <c r="B757" s="58">
        <f t="shared" si="36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7"/>
        <v>1</v>
      </c>
    </row>
    <row r="758" spans="1:25" ht="17.25" customHeight="1" x14ac:dyDescent="0.4">
      <c r="A758" s="2"/>
      <c r="B758" s="58">
        <f t="shared" si="36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7"/>
        <v>1</v>
      </c>
    </row>
    <row r="759" spans="1:25" ht="17.25" customHeight="1" x14ac:dyDescent="0.4">
      <c r="A759" s="2"/>
      <c r="B759" s="58">
        <f t="shared" si="36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7"/>
        <v>1</v>
      </c>
    </row>
    <row r="760" spans="1:25" ht="17.25" customHeight="1" x14ac:dyDescent="0.4">
      <c r="A760" s="2"/>
      <c r="B760" s="58">
        <f t="shared" si="36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7"/>
        <v>1</v>
      </c>
    </row>
    <row r="761" spans="1:25" ht="17.25" customHeight="1" x14ac:dyDescent="0.4">
      <c r="A761" s="2"/>
      <c r="B761" s="58">
        <f t="shared" si="36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7"/>
        <v>1</v>
      </c>
    </row>
    <row r="762" spans="1:25" ht="17.25" customHeight="1" x14ac:dyDescent="0.4">
      <c r="A762" s="2"/>
      <c r="B762" s="58">
        <f t="shared" ref="B762:B825" si="38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7"/>
        <v>1</v>
      </c>
    </row>
    <row r="763" spans="1:25" ht="17.25" customHeight="1" x14ac:dyDescent="0.4">
      <c r="A763" s="2"/>
      <c r="B763" s="58">
        <f t="shared" si="38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7"/>
        <v>1</v>
      </c>
    </row>
    <row r="764" spans="1:25" ht="17.25" customHeight="1" x14ac:dyDescent="0.4">
      <c r="A764" s="2"/>
      <c r="B764" s="58">
        <f t="shared" si="38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7"/>
        <v>1</v>
      </c>
    </row>
    <row r="765" spans="1:25" ht="17.25" customHeight="1" x14ac:dyDescent="0.4">
      <c r="A765" s="2"/>
      <c r="B765" s="58">
        <f t="shared" si="38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7"/>
        <v>1</v>
      </c>
    </row>
    <row r="766" spans="1:25" ht="17.25" customHeight="1" x14ac:dyDescent="0.4">
      <c r="A766" s="2"/>
      <c r="B766" s="58">
        <f t="shared" si="38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7"/>
        <v>1</v>
      </c>
    </row>
    <row r="767" spans="1:25" ht="17.25" customHeight="1" x14ac:dyDescent="0.4">
      <c r="A767" s="2"/>
      <c r="B767" s="58">
        <f t="shared" si="38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7"/>
        <v>1</v>
      </c>
    </row>
    <row r="768" spans="1:25" ht="17.25" customHeight="1" x14ac:dyDescent="0.4">
      <c r="A768" s="2"/>
      <c r="B768" s="58">
        <f t="shared" si="38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7"/>
        <v>1</v>
      </c>
    </row>
    <row r="769" spans="1:25" ht="17.25" customHeight="1" x14ac:dyDescent="0.4">
      <c r="A769" s="2"/>
      <c r="B769" s="58">
        <f t="shared" si="38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7"/>
        <v>1</v>
      </c>
    </row>
    <row r="770" spans="1:25" ht="17.25" customHeight="1" x14ac:dyDescent="0.4">
      <c r="A770" s="2"/>
      <c r="B770" s="58">
        <f t="shared" si="38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7"/>
        <v>1</v>
      </c>
    </row>
    <row r="771" spans="1:25" ht="17.25" customHeight="1" x14ac:dyDescent="0.4">
      <c r="A771" s="2"/>
      <c r="B771" s="58">
        <f t="shared" si="38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7"/>
        <v>1</v>
      </c>
    </row>
    <row r="772" spans="1:25" ht="17.25" customHeight="1" x14ac:dyDescent="0.4">
      <c r="A772" s="2"/>
      <c r="B772" s="58">
        <f t="shared" si="38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7"/>
        <v>1</v>
      </c>
    </row>
    <row r="773" spans="1:25" ht="17.25" customHeight="1" x14ac:dyDescent="0.4">
      <c r="A773" s="2"/>
      <c r="B773" s="58">
        <f t="shared" si="38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7"/>
        <v>1</v>
      </c>
    </row>
    <row r="774" spans="1:25" ht="17.25" customHeight="1" x14ac:dyDescent="0.4">
      <c r="A774" s="2"/>
      <c r="B774" s="58">
        <f t="shared" si="38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7"/>
        <v>1</v>
      </c>
    </row>
    <row r="775" spans="1:25" ht="17.25" customHeight="1" x14ac:dyDescent="0.4">
      <c r="A775" s="2"/>
      <c r="B775" s="58">
        <f t="shared" si="38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7"/>
        <v>1</v>
      </c>
    </row>
    <row r="776" spans="1:25" ht="17.25" customHeight="1" x14ac:dyDescent="0.4">
      <c r="A776" s="2"/>
      <c r="B776" s="58">
        <f t="shared" si="38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7"/>
        <v>1</v>
      </c>
    </row>
    <row r="777" spans="1:25" ht="17.25" customHeight="1" x14ac:dyDescent="0.4">
      <c r="A777" s="2"/>
      <c r="B777" s="58">
        <f t="shared" si="38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7"/>
        <v>1</v>
      </c>
    </row>
    <row r="778" spans="1:25" ht="17.25" customHeight="1" x14ac:dyDescent="0.4">
      <c r="A778" s="2"/>
      <c r="B778" s="58">
        <f t="shared" si="38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7"/>
        <v>1</v>
      </c>
    </row>
    <row r="779" spans="1:25" ht="17.25" customHeight="1" x14ac:dyDescent="0.4">
      <c r="A779" s="2"/>
      <c r="B779" s="58">
        <f t="shared" si="38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7"/>
        <v>1</v>
      </c>
    </row>
    <row r="780" spans="1:25" ht="17.25" customHeight="1" x14ac:dyDescent="0.4">
      <c r="A780" s="2"/>
      <c r="B780" s="58">
        <f t="shared" si="38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7"/>
        <v>1</v>
      </c>
    </row>
    <row r="781" spans="1:25" ht="17.25" customHeight="1" x14ac:dyDescent="0.4">
      <c r="A781" s="2"/>
      <c r="B781" s="58">
        <f t="shared" si="38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7"/>
        <v>1</v>
      </c>
    </row>
    <row r="782" spans="1:25" ht="17.25" customHeight="1" x14ac:dyDescent="0.4">
      <c r="A782" s="2"/>
      <c r="B782" s="58">
        <f t="shared" si="38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7"/>
        <v>1</v>
      </c>
    </row>
    <row r="783" spans="1:25" ht="17.25" customHeight="1" x14ac:dyDescent="0.4">
      <c r="A783" s="2"/>
      <c r="B783" s="58">
        <f t="shared" si="38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7"/>
        <v>1</v>
      </c>
    </row>
    <row r="784" spans="1:25" ht="17.25" customHeight="1" x14ac:dyDescent="0.4">
      <c r="A784" s="2"/>
      <c r="B784" s="58">
        <f t="shared" si="38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7"/>
        <v>1</v>
      </c>
    </row>
    <row r="785" spans="1:25" ht="17.25" customHeight="1" x14ac:dyDescent="0.4">
      <c r="A785" s="2"/>
      <c r="B785" s="58">
        <f t="shared" si="38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7"/>
        <v>1</v>
      </c>
    </row>
    <row r="786" spans="1:25" ht="17.25" customHeight="1" x14ac:dyDescent="0.4">
      <c r="A786" s="2"/>
      <c r="B786" s="58">
        <f t="shared" si="38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7"/>
        <v>1</v>
      </c>
    </row>
    <row r="787" spans="1:25" ht="17.25" customHeight="1" x14ac:dyDescent="0.4">
      <c r="A787" s="2"/>
      <c r="B787" s="58">
        <f t="shared" si="38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7"/>
        <v>1</v>
      </c>
    </row>
    <row r="788" spans="1:25" ht="17.25" customHeight="1" x14ac:dyDescent="0.4">
      <c r="A788" s="2"/>
      <c r="B788" s="58">
        <f t="shared" si="38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7"/>
        <v>1</v>
      </c>
    </row>
    <row r="789" spans="1:25" ht="17.25" customHeight="1" x14ac:dyDescent="0.4">
      <c r="A789" s="2"/>
      <c r="B789" s="58">
        <f t="shared" si="38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7"/>
        <v>1</v>
      </c>
    </row>
    <row r="790" spans="1:25" ht="17.25" customHeight="1" x14ac:dyDescent="0.4">
      <c r="A790" s="2"/>
      <c r="B790" s="58">
        <f t="shared" si="38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7"/>
        <v>1</v>
      </c>
    </row>
    <row r="791" spans="1:25" ht="17.25" customHeight="1" x14ac:dyDescent="0.4">
      <c r="A791" s="2"/>
      <c r="B791" s="58">
        <f t="shared" si="38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7"/>
        <v>1</v>
      </c>
    </row>
    <row r="792" spans="1:25" ht="17.25" customHeight="1" x14ac:dyDescent="0.4">
      <c r="A792" s="2"/>
      <c r="B792" s="58">
        <f t="shared" si="38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7"/>
        <v>1</v>
      </c>
    </row>
    <row r="793" spans="1:25" ht="17.25" customHeight="1" x14ac:dyDescent="0.4">
      <c r="A793" s="2"/>
      <c r="B793" s="58">
        <f t="shared" si="38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7"/>
        <v>1</v>
      </c>
    </row>
    <row r="794" spans="1:25" ht="17.25" customHeight="1" x14ac:dyDescent="0.4">
      <c r="A794" s="2"/>
      <c r="B794" s="58">
        <f t="shared" si="38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7"/>
        <v>1</v>
      </c>
    </row>
    <row r="795" spans="1:25" ht="17.25" customHeight="1" x14ac:dyDescent="0.4">
      <c r="A795" s="2"/>
      <c r="B795" s="58">
        <f t="shared" si="38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7"/>
        <v>1</v>
      </c>
    </row>
    <row r="796" spans="1:25" ht="17.25" customHeight="1" x14ac:dyDescent="0.4">
      <c r="A796" s="2"/>
      <c r="B796" s="58">
        <f t="shared" si="38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7"/>
        <v>1</v>
      </c>
    </row>
    <row r="797" spans="1:25" ht="17.25" customHeight="1" x14ac:dyDescent="0.4">
      <c r="A797" s="2"/>
      <c r="B797" s="58">
        <f t="shared" si="38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7"/>
        <v>1</v>
      </c>
    </row>
    <row r="798" spans="1:25" ht="17.25" customHeight="1" x14ac:dyDescent="0.4">
      <c r="A798" s="2"/>
      <c r="B798" s="58">
        <f t="shared" si="38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7"/>
        <v>1</v>
      </c>
    </row>
    <row r="799" spans="1:25" ht="17.25" customHeight="1" x14ac:dyDescent="0.4">
      <c r="A799" s="2"/>
      <c r="B799" s="58">
        <f t="shared" si="38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7"/>
        <v>1</v>
      </c>
    </row>
    <row r="800" spans="1:25" ht="17.25" customHeight="1" x14ac:dyDescent="0.4">
      <c r="A800" s="2"/>
      <c r="B800" s="58">
        <f t="shared" si="38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7"/>
        <v>1</v>
      </c>
    </row>
    <row r="801" spans="1:25" ht="17.25" customHeight="1" x14ac:dyDescent="0.4">
      <c r="A801" s="2"/>
      <c r="B801" s="58">
        <f t="shared" si="38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7"/>
        <v>1</v>
      </c>
    </row>
    <row r="802" spans="1:25" ht="17.25" customHeight="1" x14ac:dyDescent="0.4">
      <c r="A802" s="2"/>
      <c r="B802" s="58">
        <f t="shared" si="38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7"/>
        <v>1</v>
      </c>
    </row>
    <row r="803" spans="1:25" ht="17.25" customHeight="1" x14ac:dyDescent="0.4">
      <c r="A803" s="2"/>
      <c r="B803" s="58">
        <f t="shared" si="38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9">IFERROR(IF(OR($B803="No", $K803=""), 1, COUNTIF($R$35:$R$44,$K803)), 0)</f>
        <v>1</v>
      </c>
    </row>
    <row r="804" spans="1:25" ht="17.25" customHeight="1" x14ac:dyDescent="0.4">
      <c r="A804" s="2"/>
      <c r="B804" s="58">
        <f t="shared" si="38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9"/>
        <v>1</v>
      </c>
    </row>
    <row r="805" spans="1:25" ht="17.25" customHeight="1" x14ac:dyDescent="0.4">
      <c r="A805" s="2"/>
      <c r="B805" s="58">
        <f t="shared" si="38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9"/>
        <v>1</v>
      </c>
    </row>
    <row r="806" spans="1:25" ht="17.25" customHeight="1" x14ac:dyDescent="0.4">
      <c r="A806" s="2"/>
      <c r="B806" s="58">
        <f t="shared" si="38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9"/>
        <v>1</v>
      </c>
    </row>
    <row r="807" spans="1:25" ht="17.25" customHeight="1" x14ac:dyDescent="0.4">
      <c r="A807" s="2"/>
      <c r="B807" s="58">
        <f t="shared" si="38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9"/>
        <v>1</v>
      </c>
    </row>
    <row r="808" spans="1:25" ht="17.25" customHeight="1" x14ac:dyDescent="0.4">
      <c r="A808" s="2"/>
      <c r="B808" s="58">
        <f t="shared" si="38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9"/>
        <v>1</v>
      </c>
    </row>
    <row r="809" spans="1:25" ht="17.25" customHeight="1" x14ac:dyDescent="0.4">
      <c r="A809" s="2"/>
      <c r="B809" s="58">
        <f t="shared" si="38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9"/>
        <v>1</v>
      </c>
    </row>
    <row r="810" spans="1:25" ht="17.25" customHeight="1" x14ac:dyDescent="0.4">
      <c r="A810" s="2"/>
      <c r="B810" s="58">
        <f t="shared" si="38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9"/>
        <v>1</v>
      </c>
    </row>
    <row r="811" spans="1:25" ht="17.25" customHeight="1" x14ac:dyDescent="0.4">
      <c r="A811" s="2"/>
      <c r="B811" s="58">
        <f t="shared" si="38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9"/>
        <v>1</v>
      </c>
    </row>
    <row r="812" spans="1:25" ht="17.25" customHeight="1" x14ac:dyDescent="0.4">
      <c r="A812" s="2"/>
      <c r="B812" s="58">
        <f t="shared" si="38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9"/>
        <v>1</v>
      </c>
    </row>
    <row r="813" spans="1:25" ht="17.25" customHeight="1" x14ac:dyDescent="0.4">
      <c r="A813" s="2"/>
      <c r="B813" s="58">
        <f t="shared" si="38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9"/>
        <v>1</v>
      </c>
    </row>
    <row r="814" spans="1:25" ht="17.25" customHeight="1" x14ac:dyDescent="0.4">
      <c r="A814" s="2"/>
      <c r="B814" s="58">
        <f t="shared" si="38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9"/>
        <v>1</v>
      </c>
    </row>
    <row r="815" spans="1:25" ht="17.25" customHeight="1" x14ac:dyDescent="0.4">
      <c r="A815" s="2"/>
      <c r="B815" s="58">
        <f t="shared" si="38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9"/>
        <v>1</v>
      </c>
    </row>
    <row r="816" spans="1:25" ht="17.25" customHeight="1" x14ac:dyDescent="0.4">
      <c r="A816" s="2"/>
      <c r="B816" s="58">
        <f t="shared" si="38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9"/>
        <v>1</v>
      </c>
    </row>
    <row r="817" spans="1:25" ht="17.25" customHeight="1" x14ac:dyDescent="0.4">
      <c r="A817" s="2"/>
      <c r="B817" s="58">
        <f t="shared" si="38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9"/>
        <v>1</v>
      </c>
    </row>
    <row r="818" spans="1:25" ht="17.25" customHeight="1" x14ac:dyDescent="0.4">
      <c r="A818" s="2"/>
      <c r="B818" s="58">
        <f t="shared" si="38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9"/>
        <v>1</v>
      </c>
    </row>
    <row r="819" spans="1:25" ht="17.25" customHeight="1" x14ac:dyDescent="0.4">
      <c r="A819" s="2"/>
      <c r="B819" s="58">
        <f t="shared" si="38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9"/>
        <v>1</v>
      </c>
    </row>
    <row r="820" spans="1:25" ht="17.25" customHeight="1" x14ac:dyDescent="0.4">
      <c r="A820" s="2"/>
      <c r="B820" s="58">
        <f t="shared" si="38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9"/>
        <v>1</v>
      </c>
    </row>
    <row r="821" spans="1:25" ht="17.25" customHeight="1" x14ac:dyDescent="0.4">
      <c r="A821" s="2"/>
      <c r="B821" s="58">
        <f t="shared" si="38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9"/>
        <v>1</v>
      </c>
    </row>
    <row r="822" spans="1:25" ht="17.25" customHeight="1" x14ac:dyDescent="0.4">
      <c r="A822" s="2"/>
      <c r="B822" s="58">
        <f t="shared" si="38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9"/>
        <v>1</v>
      </c>
    </row>
    <row r="823" spans="1:25" ht="17.25" customHeight="1" x14ac:dyDescent="0.4">
      <c r="A823" s="2"/>
      <c r="B823" s="58">
        <f t="shared" si="38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9"/>
        <v>1</v>
      </c>
    </row>
    <row r="824" spans="1:25" ht="17.25" customHeight="1" x14ac:dyDescent="0.4">
      <c r="A824" s="2"/>
      <c r="B824" s="58">
        <f t="shared" si="38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9"/>
        <v>1</v>
      </c>
    </row>
    <row r="825" spans="1:25" ht="17.25" customHeight="1" x14ac:dyDescent="0.4">
      <c r="A825" s="2"/>
      <c r="B825" s="58">
        <f t="shared" si="38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9"/>
        <v>1</v>
      </c>
    </row>
    <row r="826" spans="1:25" ht="17.25" customHeight="1" x14ac:dyDescent="0.4">
      <c r="A826" s="2"/>
      <c r="B826" s="58">
        <f t="shared" ref="B826:B889" si="40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9"/>
        <v>1</v>
      </c>
    </row>
    <row r="827" spans="1:25" ht="17.25" customHeight="1" x14ac:dyDescent="0.4">
      <c r="A827" s="2"/>
      <c r="B827" s="58">
        <f t="shared" si="40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9"/>
        <v>1</v>
      </c>
    </row>
    <row r="828" spans="1:25" ht="17.25" customHeight="1" x14ac:dyDescent="0.4">
      <c r="A828" s="2"/>
      <c r="B828" s="58">
        <f t="shared" si="40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9"/>
        <v>1</v>
      </c>
    </row>
    <row r="829" spans="1:25" ht="17.25" customHeight="1" x14ac:dyDescent="0.4">
      <c r="A829" s="2"/>
      <c r="B829" s="58">
        <f t="shared" si="40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9"/>
        <v>1</v>
      </c>
    </row>
    <row r="830" spans="1:25" ht="17.25" customHeight="1" x14ac:dyDescent="0.4">
      <c r="A830" s="2"/>
      <c r="B830" s="58">
        <f t="shared" si="40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9"/>
        <v>1</v>
      </c>
    </row>
    <row r="831" spans="1:25" ht="17.25" customHeight="1" x14ac:dyDescent="0.4">
      <c r="A831" s="2"/>
      <c r="B831" s="58">
        <f t="shared" si="40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9"/>
        <v>1</v>
      </c>
    </row>
    <row r="832" spans="1:25" ht="17.25" customHeight="1" x14ac:dyDescent="0.4">
      <c r="A832" s="2"/>
      <c r="B832" s="58">
        <f t="shared" si="40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9"/>
        <v>1</v>
      </c>
    </row>
    <row r="833" spans="1:25" ht="17.25" customHeight="1" x14ac:dyDescent="0.4">
      <c r="A833" s="2"/>
      <c r="B833" s="58">
        <f t="shared" si="40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9"/>
        <v>1</v>
      </c>
    </row>
    <row r="834" spans="1:25" ht="17.25" customHeight="1" x14ac:dyDescent="0.4">
      <c r="A834" s="2"/>
      <c r="B834" s="58">
        <f t="shared" si="40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9"/>
        <v>1</v>
      </c>
    </row>
    <row r="835" spans="1:25" ht="17.25" customHeight="1" x14ac:dyDescent="0.4">
      <c r="A835" s="2"/>
      <c r="B835" s="58">
        <f t="shared" si="40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9"/>
        <v>1</v>
      </c>
    </row>
    <row r="836" spans="1:25" ht="17.25" customHeight="1" x14ac:dyDescent="0.4">
      <c r="A836" s="2"/>
      <c r="B836" s="58">
        <f t="shared" si="40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9"/>
        <v>1</v>
      </c>
    </row>
    <row r="837" spans="1:25" ht="17.25" customHeight="1" x14ac:dyDescent="0.4">
      <c r="A837" s="2"/>
      <c r="B837" s="58">
        <f t="shared" si="40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9"/>
        <v>1</v>
      </c>
    </row>
    <row r="838" spans="1:25" ht="17.25" customHeight="1" x14ac:dyDescent="0.4">
      <c r="A838" s="2"/>
      <c r="B838" s="58">
        <f t="shared" si="40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9"/>
        <v>1</v>
      </c>
    </row>
    <row r="839" spans="1:25" ht="17.25" customHeight="1" x14ac:dyDescent="0.4">
      <c r="A839" s="2"/>
      <c r="B839" s="58">
        <f t="shared" si="40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9"/>
        <v>1</v>
      </c>
    </row>
    <row r="840" spans="1:25" ht="17.25" customHeight="1" x14ac:dyDescent="0.4">
      <c r="A840" s="2"/>
      <c r="B840" s="58">
        <f t="shared" si="40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9"/>
        <v>1</v>
      </c>
    </row>
    <row r="841" spans="1:25" ht="17.25" customHeight="1" x14ac:dyDescent="0.4">
      <c r="A841" s="2"/>
      <c r="B841" s="58">
        <f t="shared" si="40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9"/>
        <v>1</v>
      </c>
    </row>
    <row r="842" spans="1:25" ht="17.25" customHeight="1" x14ac:dyDescent="0.4">
      <c r="A842" s="2"/>
      <c r="B842" s="58">
        <f t="shared" si="40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9"/>
        <v>1</v>
      </c>
    </row>
    <row r="843" spans="1:25" ht="17.25" customHeight="1" x14ac:dyDescent="0.4">
      <c r="A843" s="2"/>
      <c r="B843" s="58">
        <f t="shared" si="40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9"/>
        <v>1</v>
      </c>
    </row>
    <row r="844" spans="1:25" ht="17.25" customHeight="1" x14ac:dyDescent="0.4">
      <c r="A844" s="2"/>
      <c r="B844" s="58">
        <f t="shared" si="40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9"/>
        <v>1</v>
      </c>
    </row>
    <row r="845" spans="1:25" ht="17.25" customHeight="1" x14ac:dyDescent="0.4">
      <c r="A845" s="2"/>
      <c r="B845" s="58">
        <f t="shared" si="40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9"/>
        <v>1</v>
      </c>
    </row>
    <row r="846" spans="1:25" ht="17.25" customHeight="1" x14ac:dyDescent="0.4">
      <c r="A846" s="2"/>
      <c r="B846" s="58">
        <f t="shared" si="40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9"/>
        <v>1</v>
      </c>
    </row>
    <row r="847" spans="1:25" ht="17.25" customHeight="1" x14ac:dyDescent="0.4">
      <c r="A847" s="2"/>
      <c r="B847" s="58">
        <f t="shared" si="40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9"/>
        <v>1</v>
      </c>
    </row>
    <row r="848" spans="1:25" ht="17.25" customHeight="1" x14ac:dyDescent="0.4">
      <c r="A848" s="2"/>
      <c r="B848" s="58">
        <f t="shared" si="40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9"/>
        <v>1</v>
      </c>
    </row>
    <row r="849" spans="1:25" ht="17.25" customHeight="1" x14ac:dyDescent="0.4">
      <c r="A849" s="2"/>
      <c r="B849" s="58">
        <f t="shared" si="40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9"/>
        <v>1</v>
      </c>
    </row>
    <row r="850" spans="1:25" ht="17.25" customHeight="1" x14ac:dyDescent="0.4">
      <c r="A850" s="2"/>
      <c r="B850" s="58">
        <f t="shared" si="40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9"/>
        <v>1</v>
      </c>
    </row>
    <row r="851" spans="1:25" ht="17.25" customHeight="1" x14ac:dyDescent="0.4">
      <c r="A851" s="2"/>
      <c r="B851" s="58">
        <f t="shared" si="40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9"/>
        <v>1</v>
      </c>
    </row>
    <row r="852" spans="1:25" ht="17.25" customHeight="1" x14ac:dyDescent="0.4">
      <c r="A852" s="2"/>
      <c r="B852" s="58">
        <f t="shared" si="40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9"/>
        <v>1</v>
      </c>
    </row>
    <row r="853" spans="1:25" ht="17.25" customHeight="1" x14ac:dyDescent="0.4">
      <c r="A853" s="2"/>
      <c r="B853" s="58">
        <f t="shared" si="40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9"/>
        <v>1</v>
      </c>
    </row>
    <row r="854" spans="1:25" ht="17.25" customHeight="1" x14ac:dyDescent="0.4">
      <c r="A854" s="2"/>
      <c r="B854" s="58">
        <f t="shared" si="40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9"/>
        <v>1</v>
      </c>
    </row>
    <row r="855" spans="1:25" ht="17.25" customHeight="1" x14ac:dyDescent="0.4">
      <c r="A855" s="2"/>
      <c r="B855" s="58">
        <f t="shared" si="40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9"/>
        <v>1</v>
      </c>
    </row>
    <row r="856" spans="1:25" ht="17.25" customHeight="1" x14ac:dyDescent="0.4">
      <c r="A856" s="2"/>
      <c r="B856" s="58">
        <f t="shared" si="40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9"/>
        <v>1</v>
      </c>
    </row>
    <row r="857" spans="1:25" ht="17.25" customHeight="1" x14ac:dyDescent="0.4">
      <c r="A857" s="2"/>
      <c r="B857" s="58">
        <f t="shared" si="40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9"/>
        <v>1</v>
      </c>
    </row>
    <row r="858" spans="1:25" ht="17.25" customHeight="1" x14ac:dyDescent="0.4">
      <c r="A858" s="2"/>
      <c r="B858" s="58">
        <f t="shared" si="40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9"/>
        <v>1</v>
      </c>
    </row>
    <row r="859" spans="1:25" ht="17.25" customHeight="1" x14ac:dyDescent="0.4">
      <c r="A859" s="2"/>
      <c r="B859" s="58">
        <f t="shared" si="40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9"/>
        <v>1</v>
      </c>
    </row>
    <row r="860" spans="1:25" ht="17.25" customHeight="1" x14ac:dyDescent="0.4">
      <c r="A860" s="2"/>
      <c r="B860" s="58">
        <f t="shared" si="40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9"/>
        <v>1</v>
      </c>
    </row>
    <row r="861" spans="1:25" ht="17.25" customHeight="1" x14ac:dyDescent="0.4">
      <c r="A861" s="2"/>
      <c r="B861" s="58">
        <f t="shared" si="40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9"/>
        <v>1</v>
      </c>
    </row>
    <row r="862" spans="1:25" ht="17.25" customHeight="1" x14ac:dyDescent="0.4">
      <c r="A862" s="2"/>
      <c r="B862" s="58">
        <f t="shared" si="40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9"/>
        <v>1</v>
      </c>
    </row>
    <row r="863" spans="1:25" ht="17.25" customHeight="1" x14ac:dyDescent="0.4">
      <c r="A863" s="2"/>
      <c r="B863" s="58">
        <f t="shared" si="40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9"/>
        <v>1</v>
      </c>
    </row>
    <row r="864" spans="1:25" ht="17.25" customHeight="1" x14ac:dyDescent="0.4">
      <c r="A864" s="2"/>
      <c r="B864" s="58">
        <f t="shared" si="40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9"/>
        <v>1</v>
      </c>
    </row>
    <row r="865" spans="1:25" ht="17.25" customHeight="1" x14ac:dyDescent="0.4">
      <c r="A865" s="2"/>
      <c r="B865" s="58">
        <f t="shared" si="40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9"/>
        <v>1</v>
      </c>
    </row>
    <row r="866" spans="1:25" ht="17.25" customHeight="1" x14ac:dyDescent="0.4">
      <c r="A866" s="2"/>
      <c r="B866" s="58">
        <f t="shared" si="40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9"/>
        <v>1</v>
      </c>
    </row>
    <row r="867" spans="1:25" ht="17.25" customHeight="1" x14ac:dyDescent="0.4">
      <c r="A867" s="2"/>
      <c r="B867" s="58">
        <f t="shared" si="40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41">IFERROR(IF(OR($B867="No", $K867=""), 1, COUNTIF($R$35:$R$44,$K867)), 0)</f>
        <v>1</v>
      </c>
    </row>
    <row r="868" spans="1:25" ht="17.25" customHeight="1" x14ac:dyDescent="0.4">
      <c r="A868" s="2"/>
      <c r="B868" s="58">
        <f t="shared" si="40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41"/>
        <v>1</v>
      </c>
    </row>
    <row r="869" spans="1:25" ht="17.25" customHeight="1" x14ac:dyDescent="0.4">
      <c r="A869" s="2"/>
      <c r="B869" s="58">
        <f t="shared" si="40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41"/>
        <v>1</v>
      </c>
    </row>
    <row r="870" spans="1:25" ht="17.25" customHeight="1" x14ac:dyDescent="0.4">
      <c r="A870" s="2"/>
      <c r="B870" s="58">
        <f t="shared" si="40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41"/>
        <v>1</v>
      </c>
    </row>
    <row r="871" spans="1:25" ht="17.25" customHeight="1" x14ac:dyDescent="0.4">
      <c r="A871" s="2"/>
      <c r="B871" s="58">
        <f t="shared" si="40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41"/>
        <v>1</v>
      </c>
    </row>
    <row r="872" spans="1:25" ht="17.25" customHeight="1" x14ac:dyDescent="0.4">
      <c r="A872" s="2"/>
      <c r="B872" s="58">
        <f t="shared" si="40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41"/>
        <v>1</v>
      </c>
    </row>
    <row r="873" spans="1:25" ht="17.25" customHeight="1" x14ac:dyDescent="0.4">
      <c r="A873" s="2"/>
      <c r="B873" s="58">
        <f t="shared" si="40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41"/>
        <v>1</v>
      </c>
    </row>
    <row r="874" spans="1:25" ht="17.25" customHeight="1" x14ac:dyDescent="0.4">
      <c r="A874" s="2"/>
      <c r="B874" s="58">
        <f t="shared" si="40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41"/>
        <v>1</v>
      </c>
    </row>
    <row r="875" spans="1:25" ht="17.25" customHeight="1" x14ac:dyDescent="0.4">
      <c r="A875" s="2"/>
      <c r="B875" s="58">
        <f t="shared" si="40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41"/>
        <v>1</v>
      </c>
    </row>
    <row r="876" spans="1:25" ht="17.25" customHeight="1" x14ac:dyDescent="0.4">
      <c r="A876" s="2"/>
      <c r="B876" s="58">
        <f t="shared" si="40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41"/>
        <v>1</v>
      </c>
    </row>
    <row r="877" spans="1:25" ht="17.25" customHeight="1" x14ac:dyDescent="0.4">
      <c r="A877" s="2"/>
      <c r="B877" s="58">
        <f t="shared" si="40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41"/>
        <v>1</v>
      </c>
    </row>
    <row r="878" spans="1:25" ht="17.25" customHeight="1" x14ac:dyDescent="0.4">
      <c r="A878" s="2"/>
      <c r="B878" s="58">
        <f t="shared" si="40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41"/>
        <v>1</v>
      </c>
    </row>
    <row r="879" spans="1:25" ht="17.25" customHeight="1" x14ac:dyDescent="0.4">
      <c r="A879" s="2"/>
      <c r="B879" s="58">
        <f t="shared" si="40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41"/>
        <v>1</v>
      </c>
    </row>
    <row r="880" spans="1:25" ht="17.25" customHeight="1" x14ac:dyDescent="0.4">
      <c r="A880" s="2"/>
      <c r="B880" s="58">
        <f t="shared" si="40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41"/>
        <v>1</v>
      </c>
    </row>
    <row r="881" spans="1:25" ht="17.25" customHeight="1" x14ac:dyDescent="0.4">
      <c r="A881" s="2"/>
      <c r="B881" s="58">
        <f t="shared" si="40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41"/>
        <v>1</v>
      </c>
    </row>
    <row r="882" spans="1:25" ht="17.25" customHeight="1" x14ac:dyDescent="0.4">
      <c r="A882" s="2"/>
      <c r="B882" s="58">
        <f t="shared" si="40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41"/>
        <v>1</v>
      </c>
    </row>
    <row r="883" spans="1:25" ht="17.25" customHeight="1" x14ac:dyDescent="0.4">
      <c r="A883" s="2"/>
      <c r="B883" s="58">
        <f t="shared" si="40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41"/>
        <v>1</v>
      </c>
    </row>
    <row r="884" spans="1:25" ht="17.25" customHeight="1" x14ac:dyDescent="0.4">
      <c r="A884" s="2"/>
      <c r="B884" s="58">
        <f t="shared" si="40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41"/>
        <v>1</v>
      </c>
    </row>
    <row r="885" spans="1:25" ht="17.25" customHeight="1" x14ac:dyDescent="0.4">
      <c r="A885" s="2"/>
      <c r="B885" s="58">
        <f t="shared" si="40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41"/>
        <v>1</v>
      </c>
    </row>
    <row r="886" spans="1:25" ht="17.25" customHeight="1" x14ac:dyDescent="0.4">
      <c r="A886" s="2"/>
      <c r="B886" s="58">
        <f t="shared" si="40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41"/>
        <v>1</v>
      </c>
    </row>
    <row r="887" spans="1:25" ht="17.25" customHeight="1" x14ac:dyDescent="0.4">
      <c r="A887" s="2"/>
      <c r="B887" s="58">
        <f t="shared" si="40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41"/>
        <v>1</v>
      </c>
    </row>
    <row r="888" spans="1:25" ht="17.25" customHeight="1" x14ac:dyDescent="0.4">
      <c r="A888" s="2"/>
      <c r="B888" s="58">
        <f t="shared" si="40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41"/>
        <v>1</v>
      </c>
    </row>
    <row r="889" spans="1:25" ht="17.25" customHeight="1" x14ac:dyDescent="0.4">
      <c r="A889" s="2"/>
      <c r="B889" s="58">
        <f t="shared" si="40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41"/>
        <v>1</v>
      </c>
    </row>
    <row r="890" spans="1:25" ht="17.25" customHeight="1" x14ac:dyDescent="0.4">
      <c r="A890" s="2"/>
      <c r="B890" s="58">
        <f t="shared" ref="B890:B953" si="42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41"/>
        <v>1</v>
      </c>
    </row>
    <row r="891" spans="1:25" ht="17.25" customHeight="1" x14ac:dyDescent="0.4">
      <c r="A891" s="2"/>
      <c r="B891" s="58">
        <f t="shared" si="42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41"/>
        <v>1</v>
      </c>
    </row>
    <row r="892" spans="1:25" ht="17.25" customHeight="1" x14ac:dyDescent="0.4">
      <c r="A892" s="2"/>
      <c r="B892" s="58">
        <f t="shared" si="42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41"/>
        <v>1</v>
      </c>
    </row>
    <row r="893" spans="1:25" ht="17.25" customHeight="1" x14ac:dyDescent="0.4">
      <c r="A893" s="2"/>
      <c r="B893" s="58">
        <f t="shared" si="42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41"/>
        <v>1</v>
      </c>
    </row>
    <row r="894" spans="1:25" ht="17.25" customHeight="1" x14ac:dyDescent="0.4">
      <c r="A894" s="2"/>
      <c r="B894" s="58">
        <f t="shared" si="42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41"/>
        <v>1</v>
      </c>
    </row>
    <row r="895" spans="1:25" ht="17.25" customHeight="1" x14ac:dyDescent="0.4">
      <c r="A895" s="2"/>
      <c r="B895" s="58">
        <f t="shared" si="42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41"/>
        <v>1</v>
      </c>
    </row>
    <row r="896" spans="1:25" ht="17.25" customHeight="1" x14ac:dyDescent="0.4">
      <c r="A896" s="2"/>
      <c r="B896" s="58">
        <f t="shared" si="42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41"/>
        <v>1</v>
      </c>
    </row>
    <row r="897" spans="1:25" ht="17.25" customHeight="1" x14ac:dyDescent="0.4">
      <c r="A897" s="2"/>
      <c r="B897" s="58">
        <f t="shared" si="42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41"/>
        <v>1</v>
      </c>
    </row>
    <row r="898" spans="1:25" ht="17.25" customHeight="1" x14ac:dyDescent="0.4">
      <c r="A898" s="2"/>
      <c r="B898" s="58">
        <f t="shared" si="42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41"/>
        <v>1</v>
      </c>
    </row>
    <row r="899" spans="1:25" ht="17.25" customHeight="1" x14ac:dyDescent="0.4">
      <c r="A899" s="2"/>
      <c r="B899" s="58">
        <f t="shared" si="42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41"/>
        <v>1</v>
      </c>
    </row>
    <row r="900" spans="1:25" ht="17.25" customHeight="1" x14ac:dyDescent="0.4">
      <c r="A900" s="2"/>
      <c r="B900" s="58">
        <f t="shared" si="42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41"/>
        <v>1</v>
      </c>
    </row>
    <row r="901" spans="1:25" ht="17.25" customHeight="1" x14ac:dyDescent="0.4">
      <c r="A901" s="2"/>
      <c r="B901" s="58">
        <f t="shared" si="42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41"/>
        <v>1</v>
      </c>
    </row>
    <row r="902" spans="1:25" ht="17.25" customHeight="1" x14ac:dyDescent="0.4">
      <c r="A902" s="2"/>
      <c r="B902" s="58">
        <f t="shared" si="42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41"/>
        <v>1</v>
      </c>
    </row>
    <row r="903" spans="1:25" ht="17.25" customHeight="1" x14ac:dyDescent="0.4">
      <c r="A903" s="2"/>
      <c r="B903" s="58">
        <f t="shared" si="42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41"/>
        <v>1</v>
      </c>
    </row>
    <row r="904" spans="1:25" ht="17.25" customHeight="1" x14ac:dyDescent="0.4">
      <c r="A904" s="2"/>
      <c r="B904" s="58">
        <f t="shared" si="42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41"/>
        <v>1</v>
      </c>
    </row>
    <row r="905" spans="1:25" ht="17.25" customHeight="1" x14ac:dyDescent="0.4">
      <c r="A905" s="2"/>
      <c r="B905" s="58">
        <f t="shared" si="42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41"/>
        <v>1</v>
      </c>
    </row>
    <row r="906" spans="1:25" ht="17.25" customHeight="1" x14ac:dyDescent="0.4">
      <c r="A906" s="2"/>
      <c r="B906" s="58">
        <f t="shared" si="42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41"/>
        <v>1</v>
      </c>
    </row>
    <row r="907" spans="1:25" ht="17.25" customHeight="1" x14ac:dyDescent="0.4">
      <c r="A907" s="2"/>
      <c r="B907" s="58">
        <f t="shared" si="42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41"/>
        <v>1</v>
      </c>
    </row>
    <row r="908" spans="1:25" ht="17.25" customHeight="1" x14ac:dyDescent="0.4">
      <c r="A908" s="2"/>
      <c r="B908" s="58">
        <f t="shared" si="42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41"/>
        <v>1</v>
      </c>
    </row>
    <row r="909" spans="1:25" ht="17.25" customHeight="1" x14ac:dyDescent="0.4">
      <c r="A909" s="2"/>
      <c r="B909" s="58">
        <f t="shared" si="42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41"/>
        <v>1</v>
      </c>
    </row>
    <row r="910" spans="1:25" ht="17.25" customHeight="1" x14ac:dyDescent="0.4">
      <c r="A910" s="2"/>
      <c r="B910" s="58">
        <f t="shared" si="42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41"/>
        <v>1</v>
      </c>
    </row>
    <row r="911" spans="1:25" ht="17.25" customHeight="1" x14ac:dyDescent="0.4">
      <c r="A911" s="2"/>
      <c r="B911" s="58">
        <f t="shared" si="42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41"/>
        <v>1</v>
      </c>
    </row>
    <row r="912" spans="1:25" ht="17.25" customHeight="1" x14ac:dyDescent="0.4">
      <c r="A912" s="2"/>
      <c r="B912" s="58">
        <f t="shared" si="42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41"/>
        <v>1</v>
      </c>
    </row>
    <row r="913" spans="1:25" ht="17.25" customHeight="1" x14ac:dyDescent="0.4">
      <c r="A913" s="2"/>
      <c r="B913" s="58">
        <f t="shared" si="42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41"/>
        <v>1</v>
      </c>
    </row>
    <row r="914" spans="1:25" ht="17.25" customHeight="1" x14ac:dyDescent="0.4">
      <c r="A914" s="2"/>
      <c r="B914" s="58">
        <f t="shared" si="42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41"/>
        <v>1</v>
      </c>
    </row>
    <row r="915" spans="1:25" ht="17.25" customHeight="1" x14ac:dyDescent="0.4">
      <c r="A915" s="2"/>
      <c r="B915" s="58">
        <f t="shared" si="42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41"/>
        <v>1</v>
      </c>
    </row>
    <row r="916" spans="1:25" ht="17.25" customHeight="1" x14ac:dyDescent="0.4">
      <c r="A916" s="2"/>
      <c r="B916" s="58">
        <f t="shared" si="42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41"/>
        <v>1</v>
      </c>
    </row>
    <row r="917" spans="1:25" ht="17.25" customHeight="1" x14ac:dyDescent="0.4">
      <c r="A917" s="2"/>
      <c r="B917" s="58">
        <f t="shared" si="42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41"/>
        <v>1</v>
      </c>
    </row>
    <row r="918" spans="1:25" ht="17.25" customHeight="1" x14ac:dyDescent="0.4">
      <c r="A918" s="2"/>
      <c r="B918" s="58">
        <f t="shared" si="42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41"/>
        <v>1</v>
      </c>
    </row>
    <row r="919" spans="1:25" ht="17.25" customHeight="1" x14ac:dyDescent="0.4">
      <c r="A919" s="2"/>
      <c r="B919" s="58">
        <f t="shared" si="42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41"/>
        <v>1</v>
      </c>
    </row>
    <row r="920" spans="1:25" ht="17.25" customHeight="1" x14ac:dyDescent="0.4">
      <c r="A920" s="2"/>
      <c r="B920" s="58">
        <f t="shared" si="42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41"/>
        <v>1</v>
      </c>
    </row>
    <row r="921" spans="1:25" ht="17.25" customHeight="1" x14ac:dyDescent="0.4">
      <c r="A921" s="2"/>
      <c r="B921" s="58">
        <f t="shared" si="42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41"/>
        <v>1</v>
      </c>
    </row>
    <row r="922" spans="1:25" ht="17.25" customHeight="1" x14ac:dyDescent="0.4">
      <c r="A922" s="2"/>
      <c r="B922" s="58">
        <f t="shared" si="42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41"/>
        <v>1</v>
      </c>
    </row>
    <row r="923" spans="1:25" ht="17.25" customHeight="1" x14ac:dyDescent="0.4">
      <c r="A923" s="2"/>
      <c r="B923" s="58">
        <f t="shared" si="42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41"/>
        <v>1</v>
      </c>
    </row>
    <row r="924" spans="1:25" ht="17.25" customHeight="1" x14ac:dyDescent="0.4">
      <c r="A924" s="2"/>
      <c r="B924" s="58">
        <f t="shared" si="42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41"/>
        <v>1</v>
      </c>
    </row>
    <row r="925" spans="1:25" ht="17.25" customHeight="1" x14ac:dyDescent="0.4">
      <c r="A925" s="2"/>
      <c r="B925" s="58">
        <f t="shared" si="42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41"/>
        <v>1</v>
      </c>
    </row>
    <row r="926" spans="1:25" ht="17.25" customHeight="1" x14ac:dyDescent="0.4">
      <c r="A926" s="2"/>
      <c r="B926" s="58">
        <f t="shared" si="42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41"/>
        <v>1</v>
      </c>
    </row>
    <row r="927" spans="1:25" ht="17.25" customHeight="1" x14ac:dyDescent="0.4">
      <c r="A927" s="2"/>
      <c r="B927" s="58">
        <f t="shared" si="42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41"/>
        <v>1</v>
      </c>
    </row>
    <row r="928" spans="1:25" ht="17.25" customHeight="1" x14ac:dyDescent="0.4">
      <c r="A928" s="2"/>
      <c r="B928" s="58">
        <f t="shared" si="42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41"/>
        <v>1</v>
      </c>
    </row>
    <row r="929" spans="1:25" ht="17.25" customHeight="1" x14ac:dyDescent="0.4">
      <c r="A929" s="2"/>
      <c r="B929" s="58">
        <f t="shared" si="42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41"/>
        <v>1</v>
      </c>
    </row>
    <row r="930" spans="1:25" ht="17.25" customHeight="1" x14ac:dyDescent="0.4">
      <c r="A930" s="2"/>
      <c r="B930" s="58">
        <f t="shared" si="42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41"/>
        <v>1</v>
      </c>
    </row>
    <row r="931" spans="1:25" ht="17.25" customHeight="1" x14ac:dyDescent="0.4">
      <c r="A931" s="2"/>
      <c r="B931" s="58">
        <f t="shared" si="42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3">IFERROR(IF(OR($B931="No", $K931=""), 1, COUNTIF($R$35:$R$44,$K931)), 0)</f>
        <v>1</v>
      </c>
    </row>
    <row r="932" spans="1:25" ht="17.25" customHeight="1" x14ac:dyDescent="0.4">
      <c r="A932" s="2"/>
      <c r="B932" s="58">
        <f t="shared" si="42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3"/>
        <v>1</v>
      </c>
    </row>
    <row r="933" spans="1:25" ht="17.25" customHeight="1" x14ac:dyDescent="0.4">
      <c r="A933" s="2"/>
      <c r="B933" s="58">
        <f t="shared" si="42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3"/>
        <v>1</v>
      </c>
    </row>
    <row r="934" spans="1:25" ht="17.25" customHeight="1" x14ac:dyDescent="0.4">
      <c r="A934" s="2"/>
      <c r="B934" s="58">
        <f t="shared" si="42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3"/>
        <v>1</v>
      </c>
    </row>
    <row r="935" spans="1:25" ht="17.25" customHeight="1" x14ac:dyDescent="0.4">
      <c r="A935" s="2"/>
      <c r="B935" s="58">
        <f t="shared" si="42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3"/>
        <v>1</v>
      </c>
    </row>
    <row r="936" spans="1:25" ht="17.25" customHeight="1" x14ac:dyDescent="0.4">
      <c r="A936" s="2"/>
      <c r="B936" s="58">
        <f t="shared" si="42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3"/>
        <v>1</v>
      </c>
    </row>
    <row r="937" spans="1:25" ht="17.25" customHeight="1" x14ac:dyDescent="0.4">
      <c r="A937" s="2"/>
      <c r="B937" s="58">
        <f t="shared" si="42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3"/>
        <v>1</v>
      </c>
    </row>
    <row r="938" spans="1:25" ht="17.25" customHeight="1" x14ac:dyDescent="0.4">
      <c r="A938" s="2"/>
      <c r="B938" s="58">
        <f t="shared" si="42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3"/>
        <v>1</v>
      </c>
    </row>
    <row r="939" spans="1:25" ht="17.25" customHeight="1" x14ac:dyDescent="0.4">
      <c r="A939" s="2"/>
      <c r="B939" s="58">
        <f t="shared" si="42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3"/>
        <v>1</v>
      </c>
    </row>
    <row r="940" spans="1:25" ht="17.25" customHeight="1" x14ac:dyDescent="0.4">
      <c r="A940" s="2"/>
      <c r="B940" s="58">
        <f t="shared" si="42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3"/>
        <v>1</v>
      </c>
    </row>
    <row r="941" spans="1:25" ht="17.25" customHeight="1" x14ac:dyDescent="0.4">
      <c r="A941" s="2"/>
      <c r="B941" s="58">
        <f t="shared" si="42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3"/>
        <v>1</v>
      </c>
    </row>
    <row r="942" spans="1:25" ht="17.25" customHeight="1" x14ac:dyDescent="0.4">
      <c r="A942" s="2"/>
      <c r="B942" s="58">
        <f t="shared" si="42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3"/>
        <v>1</v>
      </c>
    </row>
    <row r="943" spans="1:25" ht="17.25" customHeight="1" x14ac:dyDescent="0.4">
      <c r="A943" s="2"/>
      <c r="B943" s="58">
        <f t="shared" si="42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3"/>
        <v>1</v>
      </c>
    </row>
    <row r="944" spans="1:25" ht="17.25" customHeight="1" x14ac:dyDescent="0.4">
      <c r="A944" s="2"/>
      <c r="B944" s="58">
        <f t="shared" si="42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3"/>
        <v>1</v>
      </c>
    </row>
    <row r="945" spans="1:25" ht="17.25" customHeight="1" x14ac:dyDescent="0.4">
      <c r="A945" s="2"/>
      <c r="B945" s="58">
        <f t="shared" si="42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3"/>
        <v>1</v>
      </c>
    </row>
    <row r="946" spans="1:25" ht="17.25" customHeight="1" x14ac:dyDescent="0.4">
      <c r="A946" s="2"/>
      <c r="B946" s="58">
        <f t="shared" si="42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3"/>
        <v>1</v>
      </c>
    </row>
    <row r="947" spans="1:25" ht="17.25" customHeight="1" x14ac:dyDescent="0.4">
      <c r="A947" s="2"/>
      <c r="B947" s="58">
        <f t="shared" si="42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3"/>
        <v>1</v>
      </c>
    </row>
    <row r="948" spans="1:25" ht="17.25" customHeight="1" x14ac:dyDescent="0.4">
      <c r="A948" s="2"/>
      <c r="B948" s="58">
        <f t="shared" si="42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3"/>
        <v>1</v>
      </c>
    </row>
    <row r="949" spans="1:25" ht="17.25" customHeight="1" x14ac:dyDescent="0.4">
      <c r="A949" s="2"/>
      <c r="B949" s="58">
        <f t="shared" si="42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3"/>
        <v>1</v>
      </c>
    </row>
    <row r="950" spans="1:25" ht="17.25" customHeight="1" x14ac:dyDescent="0.4">
      <c r="A950" s="2"/>
      <c r="B950" s="58">
        <f t="shared" si="42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3"/>
        <v>1</v>
      </c>
    </row>
    <row r="951" spans="1:25" ht="17.25" customHeight="1" x14ac:dyDescent="0.4">
      <c r="A951" s="2"/>
      <c r="B951" s="58">
        <f t="shared" si="42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3"/>
        <v>1</v>
      </c>
    </row>
    <row r="952" spans="1:25" ht="17.25" customHeight="1" x14ac:dyDescent="0.4">
      <c r="A952" s="2"/>
      <c r="B952" s="58">
        <f t="shared" si="42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3"/>
        <v>1</v>
      </c>
    </row>
    <row r="953" spans="1:25" ht="17.25" customHeight="1" x14ac:dyDescent="0.4">
      <c r="A953" s="2"/>
      <c r="B953" s="58">
        <f t="shared" si="42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3"/>
        <v>1</v>
      </c>
    </row>
    <row r="954" spans="1:25" ht="17.25" customHeight="1" x14ac:dyDescent="0.4">
      <c r="A954" s="2"/>
      <c r="B954" s="58">
        <f t="shared" ref="B954:B1017" si="44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3"/>
        <v>1</v>
      </c>
    </row>
    <row r="955" spans="1:25" ht="17.25" customHeight="1" x14ac:dyDescent="0.4">
      <c r="A955" s="2"/>
      <c r="B955" s="58">
        <f t="shared" si="44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3"/>
        <v>1</v>
      </c>
    </row>
    <row r="956" spans="1:25" ht="17.25" customHeight="1" x14ac:dyDescent="0.4">
      <c r="A956" s="2"/>
      <c r="B956" s="58">
        <f t="shared" si="44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3"/>
        <v>1</v>
      </c>
    </row>
    <row r="957" spans="1:25" ht="17.25" customHeight="1" x14ac:dyDescent="0.4">
      <c r="A957" s="2"/>
      <c r="B957" s="58">
        <f t="shared" si="44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3"/>
        <v>1</v>
      </c>
    </row>
    <row r="958" spans="1:25" ht="17.25" customHeight="1" x14ac:dyDescent="0.4">
      <c r="A958" s="2"/>
      <c r="B958" s="58">
        <f t="shared" si="44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3"/>
        <v>1</v>
      </c>
    </row>
    <row r="959" spans="1:25" ht="17.25" customHeight="1" x14ac:dyDescent="0.4">
      <c r="A959" s="2"/>
      <c r="B959" s="58">
        <f t="shared" si="44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3"/>
        <v>1</v>
      </c>
    </row>
    <row r="960" spans="1:25" ht="17.25" customHeight="1" x14ac:dyDescent="0.4">
      <c r="A960" s="2"/>
      <c r="B960" s="58">
        <f t="shared" si="44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3"/>
        <v>1</v>
      </c>
    </row>
    <row r="961" spans="1:25" ht="17.25" customHeight="1" x14ac:dyDescent="0.4">
      <c r="A961" s="2"/>
      <c r="B961" s="58">
        <f t="shared" si="44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3"/>
        <v>1</v>
      </c>
    </row>
    <row r="962" spans="1:25" ht="17.25" customHeight="1" x14ac:dyDescent="0.4">
      <c r="A962" s="2"/>
      <c r="B962" s="58">
        <f t="shared" si="44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3"/>
        <v>1</v>
      </c>
    </row>
    <row r="963" spans="1:25" ht="17.25" customHeight="1" x14ac:dyDescent="0.4">
      <c r="A963" s="2"/>
      <c r="B963" s="58">
        <f t="shared" si="44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3"/>
        <v>1</v>
      </c>
    </row>
    <row r="964" spans="1:25" ht="17.25" customHeight="1" x14ac:dyDescent="0.4">
      <c r="A964" s="2"/>
      <c r="B964" s="58">
        <f t="shared" si="44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3"/>
        <v>1</v>
      </c>
    </row>
    <row r="965" spans="1:25" ht="17.25" customHeight="1" x14ac:dyDescent="0.4">
      <c r="A965" s="2"/>
      <c r="B965" s="58">
        <f t="shared" si="44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3"/>
        <v>1</v>
      </c>
    </row>
    <row r="966" spans="1:25" ht="17.25" customHeight="1" x14ac:dyDescent="0.4">
      <c r="A966" s="2"/>
      <c r="B966" s="58">
        <f t="shared" si="44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3"/>
        <v>1</v>
      </c>
    </row>
    <row r="967" spans="1:25" ht="17.25" customHeight="1" x14ac:dyDescent="0.4">
      <c r="A967" s="2"/>
      <c r="B967" s="58">
        <f t="shared" si="44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3"/>
        <v>1</v>
      </c>
    </row>
    <row r="968" spans="1:25" ht="17.25" customHeight="1" x14ac:dyDescent="0.4">
      <c r="A968" s="2"/>
      <c r="B968" s="58">
        <f t="shared" si="44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3"/>
        <v>1</v>
      </c>
    </row>
    <row r="969" spans="1:25" ht="17.25" customHeight="1" x14ac:dyDescent="0.4">
      <c r="A969" s="2"/>
      <c r="B969" s="58">
        <f t="shared" si="44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3"/>
        <v>1</v>
      </c>
    </row>
    <row r="970" spans="1:25" ht="17.25" customHeight="1" x14ac:dyDescent="0.4">
      <c r="A970" s="2"/>
      <c r="B970" s="58">
        <f t="shared" si="44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3"/>
        <v>1</v>
      </c>
    </row>
    <row r="971" spans="1:25" ht="17.25" customHeight="1" x14ac:dyDescent="0.4">
      <c r="A971" s="2"/>
      <c r="B971" s="58">
        <f t="shared" si="44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3"/>
        <v>1</v>
      </c>
    </row>
    <row r="972" spans="1:25" ht="17.25" customHeight="1" x14ac:dyDescent="0.4">
      <c r="A972" s="2"/>
      <c r="B972" s="58">
        <f t="shared" si="44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3"/>
        <v>1</v>
      </c>
    </row>
    <row r="973" spans="1:25" ht="17.25" customHeight="1" x14ac:dyDescent="0.4">
      <c r="A973" s="2"/>
      <c r="B973" s="58">
        <f t="shared" si="44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3"/>
        <v>1</v>
      </c>
    </row>
    <row r="974" spans="1:25" ht="17.25" customHeight="1" x14ac:dyDescent="0.4">
      <c r="A974" s="2"/>
      <c r="B974" s="58">
        <f t="shared" si="44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3"/>
        <v>1</v>
      </c>
    </row>
    <row r="975" spans="1:25" ht="17.25" customHeight="1" x14ac:dyDescent="0.4">
      <c r="A975" s="2"/>
      <c r="B975" s="58">
        <f t="shared" si="44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3"/>
        <v>1</v>
      </c>
    </row>
    <row r="976" spans="1:25" ht="17.25" customHeight="1" x14ac:dyDescent="0.4">
      <c r="A976" s="2"/>
      <c r="B976" s="58">
        <f t="shared" si="44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3"/>
        <v>1</v>
      </c>
    </row>
    <row r="977" spans="1:25" ht="17.25" customHeight="1" x14ac:dyDescent="0.4">
      <c r="A977" s="2"/>
      <c r="B977" s="58">
        <f t="shared" si="44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3"/>
        <v>1</v>
      </c>
    </row>
    <row r="978" spans="1:25" ht="17.25" customHeight="1" x14ac:dyDescent="0.4">
      <c r="A978" s="2"/>
      <c r="B978" s="58">
        <f t="shared" si="44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3"/>
        <v>1</v>
      </c>
    </row>
    <row r="979" spans="1:25" ht="17.25" customHeight="1" x14ac:dyDescent="0.4">
      <c r="A979" s="2"/>
      <c r="B979" s="58">
        <f t="shared" si="44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3"/>
        <v>1</v>
      </c>
    </row>
    <row r="980" spans="1:25" ht="17.25" customHeight="1" x14ac:dyDescent="0.4">
      <c r="A980" s="2"/>
      <c r="B980" s="58">
        <f t="shared" si="44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3"/>
        <v>1</v>
      </c>
    </row>
    <row r="981" spans="1:25" ht="17.25" customHeight="1" x14ac:dyDescent="0.4">
      <c r="A981" s="2"/>
      <c r="B981" s="58">
        <f t="shared" si="44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3"/>
        <v>1</v>
      </c>
    </row>
    <row r="982" spans="1:25" ht="17.25" customHeight="1" x14ac:dyDescent="0.4">
      <c r="A982" s="2"/>
      <c r="B982" s="58">
        <f t="shared" si="44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3"/>
        <v>1</v>
      </c>
    </row>
    <row r="983" spans="1:25" ht="17.25" customHeight="1" x14ac:dyDescent="0.4">
      <c r="A983" s="2"/>
      <c r="B983" s="58">
        <f t="shared" si="44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3"/>
        <v>1</v>
      </c>
    </row>
    <row r="984" spans="1:25" ht="17.25" customHeight="1" x14ac:dyDescent="0.4">
      <c r="A984" s="2"/>
      <c r="B984" s="58">
        <f t="shared" si="44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3"/>
        <v>1</v>
      </c>
    </row>
    <row r="985" spans="1:25" ht="17.25" customHeight="1" x14ac:dyDescent="0.4">
      <c r="A985" s="2"/>
      <c r="B985" s="58">
        <f t="shared" si="44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3"/>
        <v>1</v>
      </c>
    </row>
    <row r="986" spans="1:25" ht="17.25" customHeight="1" x14ac:dyDescent="0.4">
      <c r="A986" s="2"/>
      <c r="B986" s="58">
        <f t="shared" si="44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3"/>
        <v>1</v>
      </c>
    </row>
    <row r="987" spans="1:25" ht="17.25" customHeight="1" x14ac:dyDescent="0.4">
      <c r="A987" s="2"/>
      <c r="B987" s="58">
        <f t="shared" si="44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3"/>
        <v>1</v>
      </c>
    </row>
    <row r="988" spans="1:25" ht="17.25" customHeight="1" x14ac:dyDescent="0.4">
      <c r="A988" s="2"/>
      <c r="B988" s="58">
        <f t="shared" si="44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3"/>
        <v>1</v>
      </c>
    </row>
    <row r="989" spans="1:25" ht="17.25" customHeight="1" x14ac:dyDescent="0.4">
      <c r="A989" s="2"/>
      <c r="B989" s="58">
        <f t="shared" si="44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3"/>
        <v>1</v>
      </c>
    </row>
    <row r="990" spans="1:25" ht="17.25" customHeight="1" x14ac:dyDescent="0.4">
      <c r="A990" s="2"/>
      <c r="B990" s="58">
        <f t="shared" si="44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3"/>
        <v>1</v>
      </c>
    </row>
    <row r="991" spans="1:25" ht="17.25" customHeight="1" x14ac:dyDescent="0.4">
      <c r="A991" s="2"/>
      <c r="B991" s="58">
        <f t="shared" si="44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3"/>
        <v>1</v>
      </c>
    </row>
    <row r="992" spans="1:25" ht="17.25" customHeight="1" x14ac:dyDescent="0.4">
      <c r="A992" s="2"/>
      <c r="B992" s="58">
        <f t="shared" si="44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3"/>
        <v>1</v>
      </c>
    </row>
    <row r="993" spans="1:25" ht="17.25" customHeight="1" x14ac:dyDescent="0.4">
      <c r="A993" s="2"/>
      <c r="B993" s="58">
        <f t="shared" si="44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3"/>
        <v>1</v>
      </c>
    </row>
    <row r="994" spans="1:25" ht="17.25" customHeight="1" x14ac:dyDescent="0.4">
      <c r="A994" s="2"/>
      <c r="B994" s="58">
        <f t="shared" si="44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3"/>
        <v>1</v>
      </c>
    </row>
    <row r="995" spans="1:25" ht="17.25" customHeight="1" x14ac:dyDescent="0.4">
      <c r="A995" s="2"/>
      <c r="B995" s="58">
        <f t="shared" si="44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5">IFERROR(IF(OR($B995="No", $K995=""), 1, COUNTIF($R$35:$R$44,$K995)), 0)</f>
        <v>1</v>
      </c>
    </row>
    <row r="996" spans="1:25" ht="17.25" customHeight="1" x14ac:dyDescent="0.4">
      <c r="A996" s="2"/>
      <c r="B996" s="58">
        <f t="shared" si="44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5"/>
        <v>1</v>
      </c>
    </row>
    <row r="997" spans="1:25" ht="17.25" customHeight="1" x14ac:dyDescent="0.4">
      <c r="A997" s="2"/>
      <c r="B997" s="58">
        <f t="shared" si="44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5"/>
        <v>1</v>
      </c>
    </row>
    <row r="998" spans="1:25" ht="17.25" customHeight="1" x14ac:dyDescent="0.4">
      <c r="A998" s="2"/>
      <c r="B998" s="58">
        <f t="shared" si="44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5"/>
        <v>1</v>
      </c>
    </row>
    <row r="999" spans="1:25" ht="17.25" customHeight="1" x14ac:dyDescent="0.4">
      <c r="A999" s="2"/>
      <c r="B999" s="58">
        <f t="shared" si="44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5"/>
        <v>1</v>
      </c>
    </row>
    <row r="1000" spans="1:25" ht="17.25" customHeight="1" x14ac:dyDescent="0.4">
      <c r="A1000" s="2"/>
      <c r="B1000" s="58">
        <f t="shared" si="44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5"/>
        <v>1</v>
      </c>
    </row>
    <row r="1001" spans="1:25" ht="17.25" customHeight="1" x14ac:dyDescent="0.4">
      <c r="A1001" s="2"/>
      <c r="B1001" s="58">
        <f t="shared" si="44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5"/>
        <v>1</v>
      </c>
    </row>
    <row r="1002" spans="1:25" ht="17.25" customHeight="1" x14ac:dyDescent="0.4">
      <c r="A1002" s="2"/>
      <c r="B1002" s="58">
        <f t="shared" si="44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5"/>
        <v>1</v>
      </c>
    </row>
    <row r="1003" spans="1:25" ht="17.25" customHeight="1" x14ac:dyDescent="0.4">
      <c r="A1003" s="2"/>
      <c r="B1003" s="58">
        <f t="shared" si="44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5"/>
        <v>1</v>
      </c>
    </row>
    <row r="1004" spans="1:25" ht="17.25" customHeight="1" x14ac:dyDescent="0.4">
      <c r="A1004" s="2"/>
      <c r="B1004" s="58">
        <f t="shared" si="44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5"/>
        <v>1</v>
      </c>
    </row>
    <row r="1005" spans="1:25" ht="17.25" customHeight="1" x14ac:dyDescent="0.4">
      <c r="A1005" s="2"/>
      <c r="B1005" s="58">
        <f t="shared" si="44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5"/>
        <v>1</v>
      </c>
    </row>
    <row r="1006" spans="1:25" ht="17.25" customHeight="1" x14ac:dyDescent="0.4">
      <c r="A1006" s="2"/>
      <c r="B1006" s="58">
        <f t="shared" si="44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5"/>
        <v>1</v>
      </c>
    </row>
    <row r="1007" spans="1:25" ht="17.25" customHeight="1" x14ac:dyDescent="0.4">
      <c r="A1007" s="2"/>
      <c r="B1007" s="58">
        <f t="shared" si="44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5"/>
        <v>1</v>
      </c>
    </row>
    <row r="1008" spans="1:25" ht="17.25" customHeight="1" x14ac:dyDescent="0.4">
      <c r="A1008" s="2"/>
      <c r="B1008" s="58">
        <f t="shared" si="44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5"/>
        <v>1</v>
      </c>
    </row>
    <row r="1009" spans="1:25" ht="17.25" customHeight="1" x14ac:dyDescent="0.4">
      <c r="A1009" s="2"/>
      <c r="B1009" s="58">
        <f t="shared" si="44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5"/>
        <v>1</v>
      </c>
    </row>
    <row r="1010" spans="1:25" ht="17.25" customHeight="1" x14ac:dyDescent="0.4">
      <c r="A1010" s="2"/>
      <c r="B1010" s="58">
        <f t="shared" si="44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5"/>
        <v>1</v>
      </c>
    </row>
    <row r="1011" spans="1:25" ht="17.25" customHeight="1" x14ac:dyDescent="0.4">
      <c r="A1011" s="2"/>
      <c r="B1011" s="58">
        <f t="shared" si="44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5"/>
        <v>1</v>
      </c>
    </row>
    <row r="1012" spans="1:25" ht="17.25" customHeight="1" x14ac:dyDescent="0.4">
      <c r="A1012" s="2"/>
      <c r="B1012" s="58">
        <f t="shared" si="44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5"/>
        <v>1</v>
      </c>
    </row>
    <row r="1013" spans="1:25" ht="17.25" customHeight="1" x14ac:dyDescent="0.4">
      <c r="A1013" s="2"/>
      <c r="B1013" s="58">
        <f t="shared" si="44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5"/>
        <v>1</v>
      </c>
    </row>
    <row r="1014" spans="1:25" ht="17.25" customHeight="1" x14ac:dyDescent="0.4">
      <c r="A1014" s="2"/>
      <c r="B1014" s="58">
        <f t="shared" si="44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5"/>
        <v>1</v>
      </c>
    </row>
    <row r="1015" spans="1:25" ht="17.25" customHeight="1" x14ac:dyDescent="0.4">
      <c r="A1015" s="2"/>
      <c r="B1015" s="58">
        <f t="shared" si="44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5"/>
        <v>1</v>
      </c>
    </row>
    <row r="1016" spans="1:25" ht="17.25" customHeight="1" x14ac:dyDescent="0.4">
      <c r="A1016" s="2"/>
      <c r="B1016" s="58">
        <f t="shared" si="44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5"/>
        <v>1</v>
      </c>
    </row>
    <row r="1017" spans="1:25" ht="17.25" customHeight="1" x14ac:dyDescent="0.4">
      <c r="A1017" s="2"/>
      <c r="B1017" s="58">
        <f t="shared" si="44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5"/>
        <v>1</v>
      </c>
    </row>
    <row r="1018" spans="1:25" ht="17.25" customHeight="1" x14ac:dyDescent="0.4">
      <c r="A1018" s="2"/>
      <c r="B1018" s="58">
        <f t="shared" ref="B1018:B1057" si="46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5"/>
        <v>1</v>
      </c>
    </row>
    <row r="1019" spans="1:25" ht="17.25" customHeight="1" x14ac:dyDescent="0.4">
      <c r="A1019" s="2"/>
      <c r="B1019" s="58">
        <f t="shared" si="46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5"/>
        <v>1</v>
      </c>
    </row>
    <row r="1020" spans="1:25" ht="17.25" customHeight="1" x14ac:dyDescent="0.4">
      <c r="A1020" s="2"/>
      <c r="B1020" s="58">
        <f t="shared" si="46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5"/>
        <v>1</v>
      </c>
    </row>
    <row r="1021" spans="1:25" ht="17.25" customHeight="1" x14ac:dyDescent="0.4">
      <c r="A1021" s="2"/>
      <c r="B1021" s="58">
        <f t="shared" si="46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5"/>
        <v>1</v>
      </c>
    </row>
    <row r="1022" spans="1:25" ht="17.25" customHeight="1" x14ac:dyDescent="0.4">
      <c r="A1022" s="2"/>
      <c r="B1022" s="58">
        <f t="shared" si="46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5"/>
        <v>1</v>
      </c>
    </row>
    <row r="1023" spans="1:25" ht="17.25" customHeight="1" x14ac:dyDescent="0.4">
      <c r="A1023" s="2"/>
      <c r="B1023" s="58">
        <f t="shared" si="46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5"/>
        <v>1</v>
      </c>
    </row>
    <row r="1024" spans="1:25" ht="17.25" customHeight="1" x14ac:dyDescent="0.4">
      <c r="A1024" s="2"/>
      <c r="B1024" s="58">
        <f t="shared" si="46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5"/>
        <v>1</v>
      </c>
    </row>
    <row r="1025" spans="1:25" ht="17.25" customHeight="1" x14ac:dyDescent="0.4">
      <c r="A1025" s="2"/>
      <c r="B1025" s="58">
        <f t="shared" si="46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5"/>
        <v>1</v>
      </c>
    </row>
    <row r="1026" spans="1:25" ht="17.25" customHeight="1" x14ac:dyDescent="0.4">
      <c r="A1026" s="2"/>
      <c r="B1026" s="58">
        <f t="shared" si="46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5"/>
        <v>1</v>
      </c>
    </row>
    <row r="1027" spans="1:25" ht="17.25" customHeight="1" x14ac:dyDescent="0.4">
      <c r="A1027" s="2"/>
      <c r="B1027" s="58">
        <f t="shared" si="46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5"/>
        <v>1</v>
      </c>
    </row>
    <row r="1028" spans="1:25" ht="17.25" customHeight="1" x14ac:dyDescent="0.4">
      <c r="A1028" s="2"/>
      <c r="B1028" s="58">
        <f t="shared" si="46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5"/>
        <v>1</v>
      </c>
    </row>
    <row r="1029" spans="1:25" ht="17.25" customHeight="1" x14ac:dyDescent="0.4">
      <c r="A1029" s="2"/>
      <c r="B1029" s="58">
        <f t="shared" si="46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5"/>
        <v>1</v>
      </c>
    </row>
    <row r="1030" spans="1:25" ht="17.25" customHeight="1" x14ac:dyDescent="0.4">
      <c r="A1030" s="2"/>
      <c r="B1030" s="58">
        <f t="shared" si="46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5"/>
        <v>1</v>
      </c>
    </row>
    <row r="1031" spans="1:25" ht="17.25" customHeight="1" x14ac:dyDescent="0.4">
      <c r="A1031" s="2"/>
      <c r="B1031" s="58">
        <f t="shared" si="46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5"/>
        <v>1</v>
      </c>
    </row>
    <row r="1032" spans="1:25" ht="17.25" customHeight="1" x14ac:dyDescent="0.4">
      <c r="A1032" s="2"/>
      <c r="B1032" s="58">
        <f t="shared" si="46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5"/>
        <v>1</v>
      </c>
    </row>
    <row r="1033" spans="1:25" ht="17.25" customHeight="1" x14ac:dyDescent="0.4">
      <c r="A1033" s="2"/>
      <c r="B1033" s="58">
        <f t="shared" si="46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5"/>
        <v>1</v>
      </c>
    </row>
    <row r="1034" spans="1:25" ht="17.25" customHeight="1" x14ac:dyDescent="0.4">
      <c r="A1034" s="2"/>
      <c r="B1034" s="58">
        <f t="shared" si="46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5"/>
        <v>1</v>
      </c>
    </row>
    <row r="1035" spans="1:25" ht="17.25" customHeight="1" x14ac:dyDescent="0.4">
      <c r="A1035" s="2"/>
      <c r="B1035" s="58">
        <f t="shared" si="46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5"/>
        <v>1</v>
      </c>
    </row>
    <row r="1036" spans="1:25" ht="17.25" customHeight="1" x14ac:dyDescent="0.4">
      <c r="A1036" s="2"/>
      <c r="B1036" s="58">
        <f t="shared" si="46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5"/>
        <v>1</v>
      </c>
    </row>
    <row r="1037" spans="1:25" ht="17.25" customHeight="1" x14ac:dyDescent="0.4">
      <c r="A1037" s="2"/>
      <c r="B1037" s="58">
        <f t="shared" si="46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5"/>
        <v>1</v>
      </c>
    </row>
    <row r="1038" spans="1:25" ht="17.25" customHeight="1" x14ac:dyDescent="0.4">
      <c r="A1038" s="2"/>
      <c r="B1038" s="58">
        <f t="shared" si="46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5"/>
        <v>1</v>
      </c>
    </row>
    <row r="1039" spans="1:25" ht="17.25" customHeight="1" x14ac:dyDescent="0.4">
      <c r="A1039" s="2"/>
      <c r="B1039" s="58">
        <f t="shared" si="46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5"/>
        <v>1</v>
      </c>
    </row>
    <row r="1040" spans="1:25" ht="17.25" customHeight="1" x14ac:dyDescent="0.4">
      <c r="A1040" s="2"/>
      <c r="B1040" s="58">
        <f t="shared" si="46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5"/>
        <v>1</v>
      </c>
    </row>
    <row r="1041" spans="1:25" ht="17.25" customHeight="1" x14ac:dyDescent="0.4">
      <c r="A1041" s="2"/>
      <c r="B1041" s="58">
        <f t="shared" si="46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5"/>
        <v>1</v>
      </c>
    </row>
    <row r="1042" spans="1:25" ht="17.25" customHeight="1" x14ac:dyDescent="0.4">
      <c r="A1042" s="2"/>
      <c r="B1042" s="58">
        <f t="shared" si="46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5"/>
        <v>1</v>
      </c>
    </row>
    <row r="1043" spans="1:25" ht="17.25" customHeight="1" x14ac:dyDescent="0.4">
      <c r="A1043" s="2"/>
      <c r="B1043" s="58">
        <f t="shared" si="46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5"/>
        <v>1</v>
      </c>
    </row>
    <row r="1044" spans="1:25" ht="17.25" customHeight="1" x14ac:dyDescent="0.4">
      <c r="A1044" s="2"/>
      <c r="B1044" s="58">
        <f t="shared" si="46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5"/>
        <v>1</v>
      </c>
    </row>
    <row r="1045" spans="1:25" ht="17.25" customHeight="1" x14ac:dyDescent="0.4">
      <c r="A1045" s="2"/>
      <c r="B1045" s="58">
        <f t="shared" si="46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5"/>
        <v>1</v>
      </c>
    </row>
    <row r="1046" spans="1:25" ht="17.25" customHeight="1" x14ac:dyDescent="0.4">
      <c r="A1046" s="2"/>
      <c r="B1046" s="58">
        <f t="shared" si="46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5"/>
        <v>1</v>
      </c>
    </row>
    <row r="1047" spans="1:25" ht="17.25" customHeight="1" x14ac:dyDescent="0.4">
      <c r="A1047" s="2"/>
      <c r="B1047" s="58">
        <f t="shared" si="46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5"/>
        <v>1</v>
      </c>
    </row>
    <row r="1048" spans="1:25" ht="17.25" customHeight="1" x14ac:dyDescent="0.4">
      <c r="A1048" s="2"/>
      <c r="B1048" s="58">
        <f t="shared" si="46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5"/>
        <v>1</v>
      </c>
    </row>
    <row r="1049" spans="1:25" ht="17.25" customHeight="1" x14ac:dyDescent="0.4">
      <c r="A1049" s="2"/>
      <c r="B1049" s="58">
        <f t="shared" si="46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5"/>
        <v>1</v>
      </c>
    </row>
    <row r="1050" spans="1:25" ht="17.25" customHeight="1" x14ac:dyDescent="0.4">
      <c r="A1050" s="2"/>
      <c r="B1050" s="58">
        <f t="shared" si="46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5"/>
        <v>1</v>
      </c>
    </row>
    <row r="1051" spans="1:25" ht="17.25" customHeight="1" x14ac:dyDescent="0.4">
      <c r="A1051" s="2"/>
      <c r="B1051" s="58">
        <f t="shared" si="46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5"/>
        <v>1</v>
      </c>
    </row>
    <row r="1052" spans="1:25" ht="17.25" customHeight="1" x14ac:dyDescent="0.4">
      <c r="A1052" s="2"/>
      <c r="B1052" s="58">
        <f t="shared" si="46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5"/>
        <v>1</v>
      </c>
    </row>
    <row r="1053" spans="1:25" ht="17.25" customHeight="1" x14ac:dyDescent="0.4">
      <c r="A1053" s="2"/>
      <c r="B1053" s="58">
        <f t="shared" si="46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5"/>
        <v>1</v>
      </c>
    </row>
    <row r="1054" spans="1:25" ht="17.25" customHeight="1" x14ac:dyDescent="0.4">
      <c r="A1054" s="2"/>
      <c r="B1054" s="58">
        <f t="shared" si="46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5"/>
        <v>1</v>
      </c>
    </row>
    <row r="1055" spans="1:25" ht="17.25" customHeight="1" x14ac:dyDescent="0.4">
      <c r="A1055" s="2"/>
      <c r="B1055" s="58">
        <f t="shared" si="46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5"/>
        <v>1</v>
      </c>
    </row>
    <row r="1056" spans="1:25" ht="17.25" customHeight="1" x14ac:dyDescent="0.4">
      <c r="A1056" s="2"/>
      <c r="B1056" s="58">
        <f t="shared" si="46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5"/>
        <v>1</v>
      </c>
    </row>
    <row r="1057" spans="1:25" ht="17.25" customHeight="1" x14ac:dyDescent="0.4">
      <c r="A1057" s="2"/>
      <c r="B1057" s="59">
        <f t="shared" si="46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5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  <c r="V1058" s="81">
        <f>IFERROR(IF(OR($B1056="No", $H1056=""), 1, COUNTIF(설정!$S$10:$S$41,$H1056)), 0)</f>
        <v>1</v>
      </c>
      <c r="W1058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8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8" s="81">
        <f>IFERROR(IF(OR($B1056="No", $K1056=""), 1, COUNTIF($R$35:$R$44,$K1056)), 0)</f>
        <v>1</v>
      </c>
    </row>
    <row r="1059" spans="1:25" ht="17.25" customHeight="1" x14ac:dyDescent="0.4">
      <c r="V1059" s="81">
        <f>IFERROR(IF(OR($B1057="No", $H1057=""), 1, COUNTIF(설정!$S$10:$S$41,$H1057)), 0)</f>
        <v>1</v>
      </c>
      <c r="W1059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9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9" s="81">
        <f>IFERROR(IF(OR($B1057="No", $K1057=""), 1, COUNTIF($R$35:$R$44,$K1057)), 0)</f>
        <v>1</v>
      </c>
    </row>
    <row r="1060" spans="1:25" ht="17.25" customHeight="1" x14ac:dyDescent="0.4">
      <c r="V1060" s="81"/>
      <c r="W1060" s="81"/>
      <c r="X1060" s="81"/>
      <c r="Y1060" s="81"/>
    </row>
    <row r="1061" spans="1:25" ht="17.25" customHeight="1" x14ac:dyDescent="0.4">
      <c r="V1061" s="81"/>
      <c r="W1061" s="81"/>
      <c r="X1061" s="81"/>
      <c r="Y1061" s="81"/>
    </row>
    <row r="1062" spans="1:25" ht="17.25" customHeight="1" x14ac:dyDescent="0.4">
      <c r="V1062" s="81"/>
      <c r="W1062" s="81"/>
      <c r="X1062" s="81"/>
      <c r="Y1062" s="81"/>
    </row>
  </sheetData>
  <autoFilter ref="B57:K57" xr:uid="{C52CD5D5-CFFD-4631-BD21-AD923C8917AD}"/>
  <dataConsolidate/>
  <mergeCells count="64">
    <mergeCell ref="M48:M53"/>
    <mergeCell ref="N48:N53"/>
    <mergeCell ref="M54:O55"/>
    <mergeCell ref="R46:S46"/>
    <mergeCell ref="M46:P46"/>
    <mergeCell ref="R53:S53"/>
    <mergeCell ref="G18:H18"/>
    <mergeCell ref="M40:P40"/>
    <mergeCell ref="M41:P41"/>
    <mergeCell ref="M42:P42"/>
    <mergeCell ref="M39:P39"/>
    <mergeCell ref="M34:P34"/>
    <mergeCell ref="M35:P35"/>
    <mergeCell ref="M36:P36"/>
    <mergeCell ref="M37:P37"/>
    <mergeCell ref="M38:P38"/>
    <mergeCell ref="B56:K56"/>
    <mergeCell ref="M43:P43"/>
    <mergeCell ref="P2:S3"/>
    <mergeCell ref="B2:C6"/>
    <mergeCell ref="E2:H3"/>
    <mergeCell ref="E4:H5"/>
    <mergeCell ref="E6:H6"/>
    <mergeCell ref="I2:O3"/>
    <mergeCell ref="I4:O5"/>
    <mergeCell ref="P4:S5"/>
    <mergeCell ref="M44:P44"/>
    <mergeCell ref="B18:E18"/>
    <mergeCell ref="M18:S18"/>
    <mergeCell ref="B33:K33"/>
    <mergeCell ref="M33:P33"/>
    <mergeCell ref="R33:S33"/>
    <mergeCell ref="M56:M57"/>
    <mergeCell ref="N56:N57"/>
    <mergeCell ref="O56:O57"/>
    <mergeCell ref="M59:P59"/>
    <mergeCell ref="M61:M70"/>
    <mergeCell ref="N61:N70"/>
    <mergeCell ref="M116:M117"/>
    <mergeCell ref="N116:N117"/>
    <mergeCell ref="O116:O117"/>
    <mergeCell ref="M96:O97"/>
    <mergeCell ref="M84:O85"/>
    <mergeCell ref="M86:M88"/>
    <mergeCell ref="N86:N88"/>
    <mergeCell ref="M89:O90"/>
    <mergeCell ref="M91:M95"/>
    <mergeCell ref="M107:O108"/>
    <mergeCell ref="M110:O111"/>
    <mergeCell ref="M112:M113"/>
    <mergeCell ref="N112:N113"/>
    <mergeCell ref="M114:O115"/>
    <mergeCell ref="N91:N95"/>
    <mergeCell ref="M98:M100"/>
    <mergeCell ref="N98:N100"/>
    <mergeCell ref="M101:O102"/>
    <mergeCell ref="M103:M106"/>
    <mergeCell ref="N103:N106"/>
    <mergeCell ref="M71:O72"/>
    <mergeCell ref="M73:M77"/>
    <mergeCell ref="N73:N77"/>
    <mergeCell ref="M78:O79"/>
    <mergeCell ref="M80:M83"/>
    <mergeCell ref="N80:N83"/>
  </mergeCells>
  <phoneticPr fontId="1" type="noConversion"/>
  <conditionalFormatting sqref="B35:K54 B58:K1057">
    <cfRule type="expression" dxfId="381" priority="7">
      <formula>AND(($K35=$R$44), ($K35&lt;&gt;""))</formula>
    </cfRule>
    <cfRule type="expression" dxfId="380" priority="8">
      <formula>AND(($K35=$R$43), ($K35&lt;&gt;""))</formula>
    </cfRule>
    <cfRule type="expression" dxfId="379" priority="9">
      <formula>AND(($K35=$R$42), ($K35&lt;&gt;""))</formula>
    </cfRule>
    <cfRule type="expression" dxfId="378" priority="10">
      <formula>AND(($K35=$R$41), ($K35&lt;&gt;""))</formula>
    </cfRule>
    <cfRule type="expression" dxfId="377" priority="11">
      <formula>AND(($K35=$R$40), ($K35&lt;&gt;""))</formula>
    </cfRule>
    <cfRule type="expression" dxfId="376" priority="12">
      <formula>AND(($K35=$R$39), ($K35&lt;&gt;""))</formula>
    </cfRule>
    <cfRule type="expression" dxfId="375" priority="13">
      <formula>AND(($K35=$R$38), ($K35&lt;&gt;""))</formula>
    </cfRule>
    <cfRule type="expression" dxfId="374" priority="14">
      <formula>AND(($K35=$R$37), ($K35&lt;&gt;""))</formula>
    </cfRule>
    <cfRule type="expression" dxfId="373" priority="15">
      <formula>AND(($K35=$R$36), ($K35&lt;&gt;""))</formula>
    </cfRule>
    <cfRule type="expression" dxfId="372" priority="16">
      <formula>AND(($K35=$R$35), ($K35&lt;&gt;""))</formula>
    </cfRule>
  </conditionalFormatting>
  <conditionalFormatting sqref="C35:C54 C58:C1057">
    <cfRule type="expression" dxfId="371" priority="5">
      <formula>NOT(OR(AND($AU$9&lt;=$C35, $AU$10&gt;=$C35), $C35=""))</formula>
    </cfRule>
  </conditionalFormatting>
  <conditionalFormatting sqref="K35:K54 K58:K1057">
    <cfRule type="expression" dxfId="366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B4A519AE-C59E-6D44-8E4E-3FD17FDCC61E}"/>
    <dataValidation type="list" allowBlank="1" showInputMessage="1" showErrorMessage="1" error="태그 항목을 선택해 주세요." sqref="K35:K54 K58:K1057" xr:uid="{F7DD73A9-8C29-4608-85A4-4FD3FA9C7757}">
      <formula1>OFFSET($R$35, 0, 0, COUNTA($R$35:$R$44))</formula1>
    </dataValidation>
    <dataValidation type="date" allowBlank="1" showInputMessage="1" showErrorMessage="1" error="해당월의 날짜를 입력해 주세요." sqref="C35:C54 C58:C1057" xr:uid="{3611B35F-0BBD-407C-80CF-7B87FEAC9C45}">
      <formula1>$AU$9</formula1>
      <formula2>$AU$10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0267CBBA-DD62-439D-B529-522825D5680A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5624DB61-AACC-4984-A8BA-A65BAE1C0874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CC18AEFF-F18D-4894-B7B9-98BFEAEA2CD0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E303A355-B373-49EA-B4CF-C807D0EFA3A2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14367A24-F179-43DB-AC3D-914B4A43EEE1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FBA566B0-218F-4323-8499-AD45AF1B7C80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06A92A53-FC25-43C4-9F19-BC80175B7B77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FA2CBD30-C790-42F5-9205-1C719CE1B31F}">
          <x14:formula1>
            <xm:f>설정!$B$9:$B$19</xm:f>
          </x14:formula1>
          <xm:sqref>I18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22B79-9073-4D76-B81B-3165AF741DB6}">
  <sheetPr codeName="Sheet5"/>
  <dimension ref="A1:AX1058"/>
  <sheetViews>
    <sheetView showGridLines="0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8.69921875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14" t="s">
        <v>247</v>
      </c>
      <c r="C2" s="414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104</v>
      </c>
      <c r="AM2" s="102" t="s">
        <v>184</v>
      </c>
      <c r="AN2" s="102" t="s">
        <v>102</v>
      </c>
      <c r="AO2" s="102" t="s">
        <v>190</v>
      </c>
      <c r="AP2" s="102" t="s">
        <v>186</v>
      </c>
      <c r="AQ2" s="102" t="s">
        <v>187</v>
      </c>
      <c r="AR2" s="102" t="s">
        <v>188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14"/>
      <c r="C3" s="414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46054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82" cm="1">
        <f t="array" aca="1" ref="AN3" ca="1">AVERAGE(INDEX('1월'!AM:AM, LARGE(IF('1월'!$AL$3:$AL$33&lt;&gt;"", ROW('1월'!$AL$3:$AL$33)), {1,2,3,4,5,6})), AM3)</f>
        <v>0</v>
      </c>
      <c r="AO3" s="107" t="str">
        <f ca="1">IF('요약 Data'!$C$2 &gt;= AL3, AM3, "")</f>
        <v/>
      </c>
      <c r="AP3" s="107" t="str">
        <f ca="1">IF(OR($AL3 = '요약 Data'!$C$2, $AL3 = $AU$10), AO3, "")</f>
        <v/>
      </c>
      <c r="AQ3" s="107">
        <f t="array" aca="1" ref="AQ3:AQ33" ca="1">OFFSET('1월'!AO3:AO33, 0, 0, 31, 1)</f>
        <v>0</v>
      </c>
      <c r="AR3" s="107" t="str">
        <f ca="1">IF(OR($AL3 = '요약 Data'!$C$2, $AL3 = $AU$10), AQ3, "")</f>
        <v/>
      </c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14"/>
      <c r="C4" s="414"/>
      <c r="D4" s="91"/>
      <c r="E4" s="415">
        <f>VLOOKUP("총 매출", O:P, 2, 0)</f>
        <v>0</v>
      </c>
      <c r="F4" s="415"/>
      <c r="G4" s="415"/>
      <c r="H4" s="415"/>
      <c r="I4" s="415">
        <f>VLOOKUP("총 매입", O:P, 2, 0)</f>
        <v>0</v>
      </c>
      <c r="J4" s="415"/>
      <c r="K4" s="415"/>
      <c r="L4" s="415"/>
      <c r="M4" s="415"/>
      <c r="N4" s="415"/>
      <c r="O4" s="415"/>
      <c r="P4" s="415">
        <f>E4-I4</f>
        <v>0</v>
      </c>
      <c r="Q4" s="415"/>
      <c r="R4" s="415"/>
      <c r="S4" s="415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23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46055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82" cm="1">
        <f t="array" aca="1" ref="AN4" ca="1">AVERAGE(INDEX('1월'!AM:AM, LARGE(IF('1월'!$AL$3:$AL$33&lt;&gt;"", ROW('1월'!$AL$3:$AL$33)), {1,2,3,4,5})), AM3:AM4)</f>
        <v>0</v>
      </c>
      <c r="AO4" s="107" t="e">
        <f ca="1">IF('요약 Data'!$C$2 &gt;= AL4, AO3+AM4, NA())</f>
        <v>#N/A</v>
      </c>
      <c r="AP4" s="107" t="e">
        <f ca="1">IF(OR($AL4 = '요약 Data'!$C$2, $AL4 = $AU$10), AO4, NA())</f>
        <v>#N/A</v>
      </c>
      <c r="AQ4" s="107">
        <f ca="1"/>
        <v>0</v>
      </c>
      <c r="AR4" s="107" t="e">
        <f ca="1">IF(AND($AU$10 &lt;= '요약 Data'!$C$2, NOT(IFERROR(AQ5, FALSE))), AQ4, IF(AND(AL4 = '요약 Data'!$C$2, AL5&lt;&gt;""), AQ4, NA()))</f>
        <v>#N/A</v>
      </c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14"/>
      <c r="C5" s="414"/>
      <c r="D5" s="91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46056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82" cm="1">
        <f t="array" aca="1" ref="AN5" ca="1">AVERAGE(INDEX('1월'!AM:AM, LARGE(IF('1월'!$AL$3:$AL$33&lt;&gt;"", ROW('1월'!$AL$3:$AL$33)), {1,2,3,4})), AM3:AM5)</f>
        <v>0</v>
      </c>
      <c r="AO5" s="107" t="e">
        <f ca="1">IF('요약 Data'!$C$2 &gt;= AL5, AO4+AM5, NA())</f>
        <v>#N/A</v>
      </c>
      <c r="AP5" s="107" t="e">
        <f ca="1">IF(OR($AL5 = '요약 Data'!$C$2, $AL5 = $AU$10), AO5, NA())</f>
        <v>#N/A</v>
      </c>
      <c r="AQ5" s="107">
        <f ca="1"/>
        <v>0</v>
      </c>
      <c r="AR5" s="107" t="e">
        <f ca="1">IF(AND($AU$10 &lt;= '요약 Data'!$C$2, NOT(IFERROR(AQ6, FALSE))), AQ5, IF(AND(AL5 = '요약 Data'!$C$2, AL6&lt;&gt;""), AQ5, NA()))</f>
        <v>#N/A</v>
      </c>
      <c r="AT5" s="96" t="s">
        <v>89</v>
      </c>
      <c r="AU5" s="88"/>
      <c r="AV5" s="88"/>
      <c r="AW5" s="96" t="s">
        <v>89</v>
      </c>
      <c r="AX5" s="88"/>
    </row>
    <row r="6" spans="1:50" ht="17.25" customHeight="1" thickBot="1" x14ac:dyDescent="0.45">
      <c r="A6" s="2"/>
      <c r="B6" s="414"/>
      <c r="C6" s="414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46057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82" cm="1">
        <f t="array" aca="1" ref="AN6" ca="1">AVERAGE(INDEX('1월'!AM:AM, LARGE(IF('1월'!$AL$3:$AL$33&lt;&gt;"", ROW('1월'!$AL$3:$AL$33)), {1,2,3})), AM3:AM6)</f>
        <v>0</v>
      </c>
      <c r="AO6" s="107" t="e">
        <f ca="1">IF('요약 Data'!$C$2 &gt;= AL6, AO5+AM6, NA())</f>
        <v>#N/A</v>
      </c>
      <c r="AP6" s="107" t="e">
        <f ca="1">IF(OR($AL6 = '요약 Data'!$C$2, $AL6 = $AU$10), AO6, NA())</f>
        <v>#N/A</v>
      </c>
      <c r="AQ6" s="107">
        <f ca="1"/>
        <v>0</v>
      </c>
      <c r="AR6" s="107" t="e">
        <f ca="1">IF(AND($AU$10 &lt;= '요약 Data'!$C$2, NOT(IFERROR(AQ7, FALSE))), AQ6, IF(AND(AL6 = '요약 Data'!$C$2, AL7&lt;&gt;""), AQ6, NA()))</f>
        <v>#N/A</v>
      </c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46058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82" cm="1">
        <f t="array" aca="1" ref="AN7" ca="1">AVERAGE(INDEX('1월'!AM:AM, LARGE(IF('1월'!$AL$3:$AL$33&lt;&gt;"", ROW('1월'!$AL$3:$AL$33)), {1,2})), AM3:AM7)</f>
        <v>0</v>
      </c>
      <c r="AO7" s="107" t="e">
        <f ca="1">IF('요약 Data'!$C$2 &gt;= AL7, AO6+AM7, NA())</f>
        <v>#N/A</v>
      </c>
      <c r="AP7" s="107" t="e">
        <f ca="1">IF(OR($AL7 = '요약 Data'!$C$2, $AL7 = $AU$10), AO7, NA())</f>
        <v>#N/A</v>
      </c>
      <c r="AQ7" s="107">
        <f ca="1"/>
        <v>0</v>
      </c>
      <c r="AR7" s="107" t="e">
        <f ca="1">IF(AND($AU$10 &lt;= '요약 Data'!$C$2, NOT(IFERROR(AQ8, FALSE))), AQ7, IF(AND(AL7 = '요약 Data'!$C$2, AL8&lt;&gt;""), AQ7, NA()))</f>
        <v>#N/A</v>
      </c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46059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82" cm="1">
        <f t="array" aca="1" ref="AN8" ca="1">AVERAGE(INDEX('1월'!AM:AM, LARGE(IF('1월'!$AL$3:$AL$33&lt;&gt;"", ROW('1월'!$AL$3:$AL$33)), {1})), AM3:AM8)</f>
        <v>0</v>
      </c>
      <c r="AO8" s="107" t="e">
        <f ca="1">IF('요약 Data'!$C$2 &gt;= AL8, AO7+AM8, NA())</f>
        <v>#N/A</v>
      </c>
      <c r="AP8" s="107" t="e">
        <f ca="1">IF(OR($AL8 = '요약 Data'!$C$2, $AL8 = $AU$10), AO8, NA())</f>
        <v>#N/A</v>
      </c>
      <c r="AQ8" s="107">
        <f ca="1"/>
        <v>0</v>
      </c>
      <c r="AR8" s="107" t="e">
        <f ca="1">IF(AND($AU$10 &lt;= '요약 Data'!$C$2, NOT(IFERROR(AQ9, FALSE))), AQ8, IF(AND(AL8 = '요약 Data'!$C$2, AL9&lt;&gt;""), AQ8, NA()))</f>
        <v>#N/A</v>
      </c>
      <c r="AT8" s="97" t="s">
        <v>91</v>
      </c>
      <c r="AU8" s="98">
        <v>2</v>
      </c>
      <c r="AV8" s="88"/>
      <c r="AW8" s="97" t="s">
        <v>92</v>
      </c>
      <c r="AX8" s="98">
        <f>IFERROR(MATCH("총 목표 매출",$M:$M,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46060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AVERAGEA(AM3:AM9),)</f>
        <v>0</v>
      </c>
      <c r="AO9" s="107" t="e">
        <f ca="1">IF('요약 Data'!$C$2 &gt;= AL9, AO8+AM9, NA())</f>
        <v>#N/A</v>
      </c>
      <c r="AP9" s="107" t="e">
        <f ca="1">IF(OR($AL9 = '요약 Data'!$C$2, $AL9 = $AU$10), AO9, NA())</f>
        <v>#N/A</v>
      </c>
      <c r="AQ9" s="107">
        <f ca="1"/>
        <v>0</v>
      </c>
      <c r="AR9" s="107" t="e">
        <f ca="1">IF(AND($AU$10 &lt;= '요약 Data'!$C$2, NOT(IFERROR(AQ10, FALSE))), AQ9, IF(AND(AL9 = '요약 Data'!$C$2, AL10&lt;&gt;""), AQ9, NA()))</f>
        <v>#N/A</v>
      </c>
      <c r="AT9" s="97" t="s">
        <v>93</v>
      </c>
      <c r="AU9" s="99">
        <f>IFERROR(DATE(설정!$C$2, AU8, 1), 0)</f>
        <v>46054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46061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t="shared" ref="AN10:AN33" ca="1" si="10">IF(AL10&lt;&gt;"", AVERAGEA(AM4:AM10),)</f>
        <v>0</v>
      </c>
      <c r="AO10" s="107" t="e">
        <f ca="1">IF('요약 Data'!$C$2 &gt;= AL10, AO9+AM10, NA())</f>
        <v>#N/A</v>
      </c>
      <c r="AP10" s="107" t="e">
        <f ca="1">IF(OR($AL10 = '요약 Data'!$C$2, $AL10 = $AU$10), AO10, NA())</f>
        <v>#N/A</v>
      </c>
      <c r="AQ10" s="107">
        <f ca="1"/>
        <v>0</v>
      </c>
      <c r="AR10" s="107" t="e">
        <f ca="1">IF(AND($AU$10 &lt;= '요약 Data'!$C$2, NOT(IFERROR(AQ11, FALSE))), AQ10, IF(AND(AL10 = '요약 Data'!$C$2, AL11&lt;&gt;""), AQ10, NA()))</f>
        <v>#N/A</v>
      </c>
      <c r="AT10" s="97" t="s">
        <v>94</v>
      </c>
      <c r="AU10" s="99">
        <f>IFERROR(DATE(설정!$C$2, AU8, DAY(EOMONTH(DATE(설정!$C$2, AU8, 1), 0))), 0)</f>
        <v>46081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46062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ca="1" si="10"/>
        <v>0</v>
      </c>
      <c r="AO11" s="107" t="e">
        <f ca="1">IF('요약 Data'!$C$2 &gt;= AL11, AO10+AM11, NA())</f>
        <v>#N/A</v>
      </c>
      <c r="AP11" s="107" t="e">
        <f ca="1">IF(OR($AL11 = '요약 Data'!$C$2, $AL11 = $AU$10), AO11, NA())</f>
        <v>#N/A</v>
      </c>
      <c r="AQ11" s="107">
        <f ca="1"/>
        <v>0</v>
      </c>
      <c r="AR11" s="107" t="e">
        <f ca="1">IF(AND($AU$10 &lt;= '요약 Data'!$C$2, NOT(IFERROR(AQ12, FALSE))), AQ11, IF(AND(AL11 = '요약 Data'!$C$2, AL12&lt;&gt;""), AQ11, NA()))</f>
        <v>#N/A</v>
      </c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46063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 t="e">
        <f ca="1">IF('요약 Data'!$C$2 &gt;= AL12, AO11+AM12, NA())</f>
        <v>#N/A</v>
      </c>
      <c r="AP12" s="107" t="e">
        <f ca="1">IF(OR($AL12 = '요약 Data'!$C$2, $AL12 = $AU$10), AO12, NA())</f>
        <v>#N/A</v>
      </c>
      <c r="AQ12" s="107">
        <f ca="1"/>
        <v>0</v>
      </c>
      <c r="AR12" s="107" t="e">
        <f ca="1">IF(AND($AU$10 &lt;= '요약 Data'!$C$2, NOT(IFERROR(AQ13, FALSE))), AQ12, IF(AND(AL12 = '요약 Data'!$C$2, AL13&lt;&gt;""), AQ12, NA()))</f>
        <v>#N/A</v>
      </c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46064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 t="e">
        <f ca="1">IF('요약 Data'!$C$2 &gt;= AL13, AO12+AM13, NA())</f>
        <v>#N/A</v>
      </c>
      <c r="AP13" s="107" t="e">
        <f ca="1">IF(OR($AL13 = '요약 Data'!$C$2, $AL13 = $AU$10), AO13, NA())</f>
        <v>#N/A</v>
      </c>
      <c r="AQ13" s="107">
        <f ca="1"/>
        <v>0</v>
      </c>
      <c r="AR13" s="107" t="e">
        <f ca="1">IF(AND($AU$10 &lt;= '요약 Data'!$C$2, NOT(IFERROR(AQ14, FALSE))), AQ13, IF(AND(AL13 = '요약 Data'!$C$2, AL14&lt;&gt;""), AQ13, NA()))</f>
        <v>#N/A</v>
      </c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46065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 t="e">
        <f ca="1">IF('요약 Data'!$C$2 &gt;= AL14, AO13+AM14, NA())</f>
        <v>#N/A</v>
      </c>
      <c r="AP14" s="107" t="e">
        <f ca="1">IF(OR($AL14 = '요약 Data'!$C$2, $AL14 = $AU$10), AO14, NA())</f>
        <v>#N/A</v>
      </c>
      <c r="AQ14" s="107">
        <f ca="1"/>
        <v>0</v>
      </c>
      <c r="AR14" s="107" t="e">
        <f ca="1">IF(AND($AU$10 &lt;= '요약 Data'!$C$2, NOT(IFERROR(AQ15, FALSE))), AQ14, IF(AND(AL14 = '요약 Data'!$C$2, AL15&lt;&gt;""), AQ14, NA()))</f>
        <v>#N/A</v>
      </c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46066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 t="e">
        <f ca="1">IF('요약 Data'!$C$2 &gt;= AL15, AO14+AM15, NA())</f>
        <v>#N/A</v>
      </c>
      <c r="AP15" s="107" t="e">
        <f ca="1">IF(OR($AL15 = '요약 Data'!$C$2, $AL15 = $AU$10), AO15, NA())</f>
        <v>#N/A</v>
      </c>
      <c r="AQ15" s="107">
        <f ca="1"/>
        <v>0</v>
      </c>
      <c r="AR15" s="107" t="e">
        <f ca="1">IF(AND($AU$10 &lt;= '요약 Data'!$C$2, NOT(IFERROR(AQ16, FALSE))), AQ15, IF(AND(AL15 = '요약 Data'!$C$2, AL16&lt;&gt;""), AQ15, NA()))</f>
        <v>#N/A</v>
      </c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46067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 t="e">
        <f ca="1">IF('요약 Data'!$C$2 &gt;= AL16, AO15+AM16, NA())</f>
        <v>#N/A</v>
      </c>
      <c r="AP16" s="107" t="e">
        <f ca="1">IF(OR($AL16 = '요약 Data'!$C$2, $AL16 = $AU$10), AO16, NA())</f>
        <v>#N/A</v>
      </c>
      <c r="AQ16" s="107">
        <f ca="1"/>
        <v>0</v>
      </c>
      <c r="AR16" s="107" t="e">
        <f ca="1">IF(AND($AU$10 &lt;= '요약 Data'!$C$2, NOT(IFERROR(AQ17, FALSE))), AQ16, IF(AND(AL16 = '요약 Data'!$C$2, AL17&lt;&gt;""), AQ16, NA()))</f>
        <v>#N/A</v>
      </c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46068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 t="e">
        <f ca="1">IF('요약 Data'!$C$2 &gt;= AL17, AO16+AM17, NA())</f>
        <v>#N/A</v>
      </c>
      <c r="AP17" s="107" t="e">
        <f ca="1">IF(OR($AL17 = '요약 Data'!$C$2, $AL17 = $AU$10), AO17, NA())</f>
        <v>#N/A</v>
      </c>
      <c r="AQ17" s="107">
        <f ca="1"/>
        <v>0</v>
      </c>
      <c r="AR17" s="107" t="e">
        <f ca="1">IF(AND($AU$10 &lt;= '요약 Data'!$C$2, NOT(IFERROR(AQ18, FALSE))), AQ17, IF(AND(AL17 = '요약 Data'!$C$2, AL18&lt;&gt;""), AQ17, NA()))</f>
        <v>#N/A</v>
      </c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317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ca="1" si="3"/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46069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 t="e">
        <f ca="1">IF('요약 Data'!$C$2 &gt;= AL18, AO17+AM18, NA())</f>
        <v>#N/A</v>
      </c>
      <c r="AP18" s="107" t="e">
        <f ca="1">IF(OR($AL18 = '요약 Data'!$C$2, $AL18 = $AU$10), AO18, NA())</f>
        <v>#N/A</v>
      </c>
      <c r="AQ18" s="107">
        <f ca="1"/>
        <v>0</v>
      </c>
      <c r="AR18" s="107" t="e">
        <f ca="1">IF(AND($AU$10 &lt;= '요약 Data'!$C$2, NOT(IFERROR(AQ19, FALSE))), AQ18, IF(AND(AL18 = '요약 Data'!$C$2, AL19&lt;&gt;""), AQ18, NA()))</f>
        <v>#N/A</v>
      </c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3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46070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 t="e">
        <f ca="1">IF('요약 Data'!$C$2 &gt;= AL19, AO18+AM19, NA())</f>
        <v>#N/A</v>
      </c>
      <c r="AP19" s="107" t="e">
        <f ca="1">IF(OR($AL19 = '요약 Data'!$C$2, $AL19 = $AU$10), AO19, NA())</f>
        <v>#N/A</v>
      </c>
      <c r="AQ19" s="107">
        <f ca="1"/>
        <v>0</v>
      </c>
      <c r="AR19" s="107" t="e">
        <f ca="1">IF(AND($AU$10 &lt;= '요약 Data'!$C$2, NOT(IFERROR(AQ20, FALSE))), AQ19, IF(AND(AL19 = '요약 Data'!$C$2, AL20&lt;&gt;""), AQ19, NA()))</f>
        <v>#N/A</v>
      </c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3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46071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 t="e">
        <f ca="1"/>
        <v>#N/A</v>
      </c>
      <c r="AR20" s="107" t="e">
        <f ca="1">IF(AND($AU$10 &lt;= '요약 Data'!$C$2, NOT(IFERROR(AQ21, FALSE))), AQ20, IF(AND(AL20 = '요약 Data'!$C$2, AL21&lt;&gt;""), AQ20, NA()))</f>
        <v>#N/A</v>
      </c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3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46072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 t="e">
        <f ca="1"/>
        <v>#N/A</v>
      </c>
      <c r="AR21" s="107" t="e">
        <f ca="1">IF(AND($AU$10 &lt;= '요약 Data'!$C$2, NOT(IFERROR(AQ22, FALSE))), AQ21, IF(AND(AL21 = '요약 Data'!$C$2, AL22&lt;&gt;""), AQ21, NA()))</f>
        <v>#N/A</v>
      </c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3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46073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 t="e">
        <f ca="1"/>
        <v>#N/A</v>
      </c>
      <c r="AR22" s="107" t="e">
        <f ca="1">IF(AND($AU$10 &lt;= '요약 Data'!$C$2, NOT(IFERROR(AQ23, FALSE))), AQ22, IF(AND(AL22 = '요약 Data'!$C$2, AL23&lt;&gt;""), AQ22, NA()))</f>
        <v>#N/A</v>
      </c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si="3"/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46074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 t="e">
        <f ca="1"/>
        <v>#N/A</v>
      </c>
      <c r="AR23" s="107" t="e">
        <f ca="1">IF(AND($AU$10 &lt;= '요약 Data'!$C$2, NOT(IFERROR(AQ24, FALSE))), AQ23, IF(AND(AL23 = '요약 Data'!$C$2, AL24&lt;&gt;""), AQ23, NA()))</f>
        <v>#N/A</v>
      </c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46075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 t="e">
        <f ca="1"/>
        <v>#N/A</v>
      </c>
      <c r="AR24" s="107" t="e">
        <f ca="1">IF(AND($AU$10 &lt;= '요약 Data'!$C$2, NOT(IFERROR(AQ25, FALSE))), AQ24, IF(AND(AL24 = '요약 Data'!$C$2, AL25&lt;&gt;""), AQ24, NA()))</f>
        <v>#N/A</v>
      </c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46076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 t="e">
        <f ca="1"/>
        <v>#N/A</v>
      </c>
      <c r="AR25" s="107" t="e">
        <f ca="1">IF(AND($AU$10 &lt;= '요약 Data'!$C$2, NOT(IFERROR(AQ26, FALSE))), AQ25, IF(AND(AL25 = '요약 Data'!$C$2, AL26&lt;&gt;""), AQ25, NA()))</f>
        <v>#N/A</v>
      </c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80"/>
      <c r="AI26" s="80"/>
      <c r="AJ26" s="80"/>
      <c r="AK26" s="79">
        <v>24</v>
      </c>
      <c r="AL26" s="104">
        <f t="shared" si="9"/>
        <v>46077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 t="e">
        <f ca="1"/>
        <v>#N/A</v>
      </c>
      <c r="AR26" s="107" t="e">
        <f ca="1">IF(AND($AU$10 &lt;= '요약 Data'!$C$2, NOT(IFERROR(AQ27, FALSE))), AQ26, IF(AND(AL26 = '요약 Data'!$C$2, AL27&lt;&gt;""), AQ26, NA()))</f>
        <v>#N/A</v>
      </c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46078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 t="e">
        <f ca="1"/>
        <v>#N/A</v>
      </c>
      <c r="AR27" s="107" t="e">
        <f ca="1">IF(AND($AU$10 &lt;= '요약 Data'!$C$2, NOT(IFERROR(AQ28, FALSE))), AQ27, IF(AND(AL27 = '요약 Data'!$C$2, AL28&lt;&gt;""), AQ27, NA()))</f>
        <v>#N/A</v>
      </c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46079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 t="e">
        <f ca="1"/>
        <v>#N/A</v>
      </c>
      <c r="AR28" s="107" t="e">
        <f ca="1">IF(AND($AU$10 &lt;= '요약 Data'!$C$2, NOT(IFERROR(AQ29, FALSE))), AQ28, IF(AND(AL28 = '요약 Data'!$C$2, AL29&lt;&gt;""), AQ28, NA()))</f>
        <v>#N/A</v>
      </c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46080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 t="e">
        <f ca="1"/>
        <v>#N/A</v>
      </c>
      <c r="AR29" s="107" t="e">
        <f ca="1">IF(AND($AU$10 &lt;= '요약 Data'!$C$2, NOT(IFERROR(AQ30, FALSE))), AQ29, IF(AND(AL29 = '요약 Data'!$C$2, AL30&lt;&gt;""), AQ29, NA()))</f>
        <v>#N/A</v>
      </c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46081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 t="e">
        <f ca="1"/>
        <v>#N/A</v>
      </c>
      <c r="AR30" s="107" t="e">
        <f ca="1">IF(AND($AU$10 &lt;= '요약 Data'!$C$2, NOT(IFERROR(AQ31, FALSE))), AQ30, IF(AND(AL30 = '요약 Data'!$C$2, AL31&lt;&gt;""), AQ30, NA()))</f>
        <v>#N/A</v>
      </c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 t="str">
        <f t="shared" si="9"/>
        <v/>
      </c>
      <c r="AM31" s="107" t="str" cm="1">
        <f t="array" ref="AM31">IF($AL31&lt;&gt;"", SUMPRODUCT(--(ISNUMBER(MATCH($H$1:$H$2000, 설정!$B$10:$B$19, 0))), --($C$1:$C$2000=$AL31), --($H$1:$H$2000&lt;&gt;""), --($V$1:$V$2000=1), --($W$1:$W$2000=1), $G$1:$G$2000), "")</f>
        <v/>
      </c>
      <c r="AN31" s="107">
        <f t="shared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 t="e">
        <f ca="1"/>
        <v>#N/A</v>
      </c>
      <c r="AR31" s="107" t="e">
        <f ca="1">IF(AND($AU$10 &lt;= '요약 Data'!$C$2, NOT(IFERROR(AQ32, FALSE))), AQ31, IF(AND(AL31 = '요약 Data'!$C$2, AL32&lt;&gt;""), AQ31, NA()))</f>
        <v>#N/A</v>
      </c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 t="str">
        <f t="shared" si="9"/>
        <v/>
      </c>
      <c r="AM32" s="107" t="str" cm="1">
        <f t="array" ref="AM32">IF($AL32&lt;&gt;"", SUMPRODUCT(--(ISNUMBER(MATCH($H$1:$H$2000, 설정!$B$10:$B$19, 0))), --($C$1:$C$2000=$AL32), --($H$1:$H$2000&lt;&gt;""), --($V$1:$V$2000=1), --($W$1:$W$2000=1), $G$1:$G$2000), "")</f>
        <v/>
      </c>
      <c r="AN32" s="107">
        <f t="shared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 t="e">
        <f ca="1"/>
        <v>#N/A</v>
      </c>
      <c r="AR32" s="107" t="e">
        <f ca="1">IF(AND($AU$10 &lt;= '요약 Data'!$C$2, NOT(IFERROR(AQ33, FALSE))), AQ32, IF(AND(AL32 = '요약 Data'!$C$2, AL33&lt;&gt;""), AQ32, NA()))</f>
        <v>#N/A</v>
      </c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 t="str">
        <f t="shared" si="9"/>
        <v/>
      </c>
      <c r="AM33" s="107" t="str" cm="1">
        <f t="array" ref="AM33">IF($AL33&lt;&gt;"", SUMPRODUCT(--(ISNUMBER(MATCH($H$1:$H$2000, 설정!$B$10:$B$19, 0))), --($C$1:$C$2000=$AL33), --($H$1:$H$2000&lt;&gt;""), --($V$1:$V$2000=1), --($W$1:$W$2000=1), $G$1:$G$2000), "")</f>
        <v/>
      </c>
      <c r="AN33" s="107">
        <f t="shared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 t="e">
        <f ca="1"/>
        <v>#N/A</v>
      </c>
      <c r="AR33" s="107" t="e">
        <f ca="1">IF(AND($AU$10 &lt;= '요약 Data'!$C$2, NOT(IFERROR(AQ34, FALSE))), AQ33, IF(AND(AL33 = '요약 Data'!$C$2, AL34&lt;&gt;""), AQ33, NA()))</f>
        <v>#N/A</v>
      </c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57">
        <f>ROW(A1)</f>
        <v>1</v>
      </c>
      <c r="C35" s="93"/>
      <c r="D35" s="57"/>
      <c r="E35" s="57"/>
      <c r="F35" s="277"/>
      <c r="G35" s="154"/>
      <c r="H35" s="57" t="s">
        <v>63</v>
      </c>
      <c r="I35" s="57"/>
      <c r="J35" s="75"/>
      <c r="K35" s="57"/>
      <c r="L35" s="56"/>
      <c r="M35" s="411"/>
      <c r="N35" s="412"/>
      <c r="O35" s="412"/>
      <c r="P35" s="412"/>
      <c r="Q35" s="56"/>
      <c r="R35" s="60" t="s">
        <v>15</v>
      </c>
      <c r="S35" s="76">
        <f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1">IFERROR(IF(OR($B35="No", $K35=""), 1, COUNTIF($R$35:$R$44,$K35)), 0)</f>
        <v>1</v>
      </c>
    </row>
    <row r="36" spans="1:44" ht="17.25" customHeight="1" x14ac:dyDescent="0.4">
      <c r="A36" s="2"/>
      <c r="B36" s="58">
        <f t="shared" ref="B36:B54" si="12">ROW(A2)</f>
        <v>2</v>
      </c>
      <c r="C36" s="94"/>
      <c r="D36" s="58"/>
      <c r="E36" s="58"/>
      <c r="F36" s="278"/>
      <c r="G36" s="150"/>
      <c r="H36" s="58" t="s">
        <v>63</v>
      </c>
      <c r="I36" s="58"/>
      <c r="J36" s="58"/>
      <c r="K36" s="58"/>
      <c r="L36" s="56"/>
      <c r="M36" s="413"/>
      <c r="N36" s="402"/>
      <c r="O36" s="402"/>
      <c r="P36" s="402"/>
      <c r="Q36" s="56"/>
      <c r="R36" s="61" t="s">
        <v>16</v>
      </c>
      <c r="S36" s="77">
        <f t="shared" ref="S36:S44" si="13">SUMIFS(G:G, K:K, R36, V:V, 1, W:W, 1) + SUMIFS(F:F, K:K, R36, C:C, "&lt;&gt;", V:V, 1, W:W, 1)</f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1"/>
        <v>1</v>
      </c>
    </row>
    <row r="37" spans="1:44" ht="17.25" customHeight="1" x14ac:dyDescent="0.4">
      <c r="A37" s="2"/>
      <c r="B37" s="58">
        <f t="shared" si="12"/>
        <v>3</v>
      </c>
      <c r="C37" s="94"/>
      <c r="D37" s="58"/>
      <c r="E37" s="58"/>
      <c r="F37" s="278"/>
      <c r="G37" s="150"/>
      <c r="H37" s="58" t="s">
        <v>63</v>
      </c>
      <c r="I37" s="58"/>
      <c r="J37" s="58"/>
      <c r="K37" s="5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1"/>
        <v>1</v>
      </c>
    </row>
    <row r="38" spans="1:44" ht="17.25" customHeight="1" x14ac:dyDescent="0.4">
      <c r="A38" s="2"/>
      <c r="B38" s="58">
        <f t="shared" si="12"/>
        <v>4</v>
      </c>
      <c r="C38" s="94"/>
      <c r="D38" s="58"/>
      <c r="E38" s="58"/>
      <c r="F38" s="278"/>
      <c r="G38" s="150"/>
      <c r="H38" s="58" t="s">
        <v>63</v>
      </c>
      <c r="I38" s="58"/>
      <c r="J38" s="58"/>
      <c r="K38" s="5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1"/>
        <v>1</v>
      </c>
    </row>
    <row r="39" spans="1:44" ht="17.25" customHeight="1" x14ac:dyDescent="0.4">
      <c r="A39" s="2"/>
      <c r="B39" s="58">
        <f t="shared" si="12"/>
        <v>5</v>
      </c>
      <c r="C39" s="94"/>
      <c r="D39" s="58"/>
      <c r="E39" s="58"/>
      <c r="F39" s="278"/>
      <c r="G39" s="150"/>
      <c r="H39" s="58" t="s">
        <v>63</v>
      </c>
      <c r="I39" s="58"/>
      <c r="J39" s="58"/>
      <c r="K39" s="5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1"/>
        <v>1</v>
      </c>
    </row>
    <row r="40" spans="1:44" ht="17.25" customHeight="1" x14ac:dyDescent="0.4">
      <c r="A40" s="2"/>
      <c r="B40" s="58">
        <f t="shared" si="12"/>
        <v>6</v>
      </c>
      <c r="C40" s="94"/>
      <c r="D40" s="58"/>
      <c r="E40" s="58"/>
      <c r="F40" s="278"/>
      <c r="G40" s="150"/>
      <c r="H40" s="58" t="s">
        <v>63</v>
      </c>
      <c r="I40" s="58"/>
      <c r="J40" s="58"/>
      <c r="K40" s="5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1"/>
        <v>1</v>
      </c>
    </row>
    <row r="41" spans="1:44" ht="17.25" customHeight="1" x14ac:dyDescent="0.4">
      <c r="A41" s="2"/>
      <c r="B41" s="58">
        <f t="shared" si="12"/>
        <v>7</v>
      </c>
      <c r="C41" s="94"/>
      <c r="D41" s="58"/>
      <c r="E41" s="58"/>
      <c r="F41" s="278"/>
      <c r="G41" s="150"/>
      <c r="H41" s="58" t="s">
        <v>63</v>
      </c>
      <c r="I41" s="58"/>
      <c r="J41" s="58"/>
      <c r="K41" s="5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1"/>
        <v>1</v>
      </c>
    </row>
    <row r="42" spans="1:44" ht="17.25" customHeight="1" x14ac:dyDescent="0.4">
      <c r="A42" s="2"/>
      <c r="B42" s="58">
        <f t="shared" si="12"/>
        <v>8</v>
      </c>
      <c r="C42" s="94"/>
      <c r="D42" s="58"/>
      <c r="E42" s="58"/>
      <c r="F42" s="278"/>
      <c r="G42" s="150"/>
      <c r="H42" s="58" t="s">
        <v>63</v>
      </c>
      <c r="I42" s="58"/>
      <c r="J42" s="58"/>
      <c r="K42" s="5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1"/>
        <v>1</v>
      </c>
    </row>
    <row r="43" spans="1:44" ht="17.25" customHeight="1" x14ac:dyDescent="0.4">
      <c r="A43" s="2"/>
      <c r="B43" s="58">
        <f t="shared" si="12"/>
        <v>9</v>
      </c>
      <c r="C43" s="94"/>
      <c r="D43" s="58"/>
      <c r="E43" s="58"/>
      <c r="F43" s="278"/>
      <c r="G43" s="150"/>
      <c r="H43" s="58" t="s">
        <v>63</v>
      </c>
      <c r="I43" s="58"/>
      <c r="J43" s="58"/>
      <c r="K43" s="5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1"/>
        <v>1</v>
      </c>
    </row>
    <row r="44" spans="1:44" ht="17.25" customHeight="1" x14ac:dyDescent="0.4">
      <c r="A44" s="2"/>
      <c r="B44" s="58">
        <f t="shared" si="12"/>
        <v>10</v>
      </c>
      <c r="C44" s="94"/>
      <c r="D44" s="58"/>
      <c r="E44" s="58"/>
      <c r="F44" s="278"/>
      <c r="G44" s="150"/>
      <c r="H44" s="58" t="s">
        <v>63</v>
      </c>
      <c r="I44" s="58"/>
      <c r="J44" s="58"/>
      <c r="K44" s="5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1"/>
        <v>1</v>
      </c>
    </row>
    <row r="45" spans="1:44" ht="17.25" customHeight="1" x14ac:dyDescent="0.4">
      <c r="A45" s="2"/>
      <c r="B45" s="58">
        <f t="shared" si="12"/>
        <v>11</v>
      </c>
      <c r="C45" s="94"/>
      <c r="D45" s="58"/>
      <c r="E45" s="58"/>
      <c r="F45" s="278"/>
      <c r="G45" s="150"/>
      <c r="H45" s="58" t="s">
        <v>63</v>
      </c>
      <c r="I45" s="58"/>
      <c r="J45" s="58"/>
      <c r="K45" s="5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1"/>
        <v>1</v>
      </c>
    </row>
    <row r="46" spans="1:44" ht="17.25" customHeight="1" x14ac:dyDescent="0.4">
      <c r="A46" s="2"/>
      <c r="B46" s="58">
        <f t="shared" si="12"/>
        <v>12</v>
      </c>
      <c r="C46" s="94"/>
      <c r="D46" s="58"/>
      <c r="E46" s="58"/>
      <c r="F46" s="278"/>
      <c r="G46" s="150"/>
      <c r="H46" s="58" t="s">
        <v>63</v>
      </c>
      <c r="I46" s="58"/>
      <c r="J46" s="58"/>
      <c r="K46" s="5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56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1"/>
        <v>1</v>
      </c>
    </row>
    <row r="47" spans="1:44" ht="17.25" customHeight="1" x14ac:dyDescent="0.4">
      <c r="A47" s="2"/>
      <c r="B47" s="58">
        <f t="shared" si="12"/>
        <v>13</v>
      </c>
      <c r="C47" s="94"/>
      <c r="D47" s="58"/>
      <c r="E47" s="58"/>
      <c r="F47" s="278"/>
      <c r="G47" s="150"/>
      <c r="H47" s="58" t="s">
        <v>63</v>
      </c>
      <c r="I47" s="58"/>
      <c r="J47" s="58"/>
      <c r="K47" s="5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U47" s="145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1"/>
        <v>1</v>
      </c>
    </row>
    <row r="48" spans="1:44" ht="17.25" customHeight="1" x14ac:dyDescent="0.4">
      <c r="A48" s="2"/>
      <c r="B48" s="58">
        <f t="shared" si="12"/>
        <v>14</v>
      </c>
      <c r="C48" s="94"/>
      <c r="D48" s="58"/>
      <c r="E48" s="58"/>
      <c r="F48" s="278"/>
      <c r="G48" s="150"/>
      <c r="H48" s="58" t="s">
        <v>63</v>
      </c>
      <c r="I48" s="58"/>
      <c r="J48" s="58"/>
      <c r="K48" s="58"/>
      <c r="L48" s="56"/>
      <c r="M48" s="343" t="s">
        <v>435</v>
      </c>
      <c r="N48" s="392">
        <v>0</v>
      </c>
      <c r="O48" s="112" t="s">
        <v>436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1"/>
        <v>1</v>
      </c>
    </row>
    <row r="49" spans="1:25" ht="17.25" customHeight="1" x14ac:dyDescent="0.4">
      <c r="A49" s="2"/>
      <c r="B49" s="58">
        <f t="shared" si="12"/>
        <v>15</v>
      </c>
      <c r="C49" s="94"/>
      <c r="D49" s="58"/>
      <c r="E49" s="58"/>
      <c r="F49" s="278"/>
      <c r="G49" s="150"/>
      <c r="H49" s="58" t="s">
        <v>63</v>
      </c>
      <c r="I49" s="58"/>
      <c r="J49" s="58"/>
      <c r="K49" s="58"/>
      <c r="L49" s="56"/>
      <c r="M49" s="344"/>
      <c r="N49" s="393"/>
      <c r="O49" s="110" t="s">
        <v>437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1"/>
        <v>1</v>
      </c>
    </row>
    <row r="50" spans="1:25" ht="17.25" customHeight="1" x14ac:dyDescent="0.4">
      <c r="A50" s="2"/>
      <c r="B50" s="58">
        <f t="shared" si="12"/>
        <v>16</v>
      </c>
      <c r="C50" s="94"/>
      <c r="D50" s="58"/>
      <c r="E50" s="58"/>
      <c r="F50" s="278"/>
      <c r="G50" s="150"/>
      <c r="H50" s="58" t="s">
        <v>63</v>
      </c>
      <c r="I50" s="58"/>
      <c r="J50" s="58"/>
      <c r="K50" s="58"/>
      <c r="L50" s="56"/>
      <c r="M50" s="344"/>
      <c r="N50" s="393"/>
      <c r="O50" s="110" t="s">
        <v>438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1"/>
        <v>1</v>
      </c>
    </row>
    <row r="51" spans="1:25" ht="17.25" customHeight="1" x14ac:dyDescent="0.4">
      <c r="A51" s="2"/>
      <c r="B51" s="58">
        <f t="shared" si="12"/>
        <v>17</v>
      </c>
      <c r="C51" s="94"/>
      <c r="D51" s="58"/>
      <c r="E51" s="58"/>
      <c r="F51" s="278"/>
      <c r="G51" s="150"/>
      <c r="H51" s="58" t="s">
        <v>63</v>
      </c>
      <c r="I51" s="58"/>
      <c r="J51" s="58"/>
      <c r="K51" s="58"/>
      <c r="L51" s="56"/>
      <c r="M51" s="344"/>
      <c r="N51" s="393"/>
      <c r="O51" s="110" t="s">
        <v>439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1"/>
        <v>1</v>
      </c>
    </row>
    <row r="52" spans="1:25" ht="17.25" customHeight="1" x14ac:dyDescent="0.4">
      <c r="A52" s="2"/>
      <c r="B52" s="58">
        <f t="shared" si="12"/>
        <v>18</v>
      </c>
      <c r="C52" s="94"/>
      <c r="D52" s="58"/>
      <c r="E52" s="58"/>
      <c r="F52" s="278"/>
      <c r="G52" s="150"/>
      <c r="H52" s="58" t="s">
        <v>63</v>
      </c>
      <c r="I52" s="58"/>
      <c r="J52" s="58"/>
      <c r="K52" s="58"/>
      <c r="L52" s="56"/>
      <c r="M52" s="344"/>
      <c r="N52" s="393"/>
      <c r="O52" s="110" t="s">
        <v>440</v>
      </c>
      <c r="P52" s="191">
        <f>SUMIFS(G1:G1057, H1:H1057, M48, I1:I1057, O52, C1:C1057, "&gt;=" &amp; $AU$9, C1:C1057, "&lt;=" &amp; $AU$10)</f>
        <v>0</v>
      </c>
      <c r="T52" s="56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1"/>
        <v>1</v>
      </c>
    </row>
    <row r="53" spans="1:25" ht="17.25" customHeight="1" x14ac:dyDescent="0.4">
      <c r="A53" s="2"/>
      <c r="B53" s="58">
        <f t="shared" si="12"/>
        <v>19</v>
      </c>
      <c r="C53" s="94"/>
      <c r="D53" s="58"/>
      <c r="E53" s="58"/>
      <c r="F53" s="278"/>
      <c r="G53" s="150"/>
      <c r="H53" s="58" t="s">
        <v>63</v>
      </c>
      <c r="I53" s="58"/>
      <c r="J53" s="58"/>
      <c r="K53" s="58"/>
      <c r="L53" s="56"/>
      <c r="M53" s="344"/>
      <c r="N53" s="393"/>
      <c r="O53" s="110" t="s">
        <v>441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56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1"/>
        <v>1</v>
      </c>
    </row>
    <row r="54" spans="1:25" ht="17.25" customHeight="1" x14ac:dyDescent="0.4">
      <c r="A54" s="2"/>
      <c r="B54" s="59">
        <f t="shared" si="12"/>
        <v>20</v>
      </c>
      <c r="C54" s="95"/>
      <c r="D54" s="59"/>
      <c r="E54" s="59"/>
      <c r="F54" s="279"/>
      <c r="G54" s="151"/>
      <c r="H54" s="59" t="s">
        <v>63</v>
      </c>
      <c r="I54" s="59"/>
      <c r="J54" s="59"/>
      <c r="K54" s="59"/>
      <c r="L54" s="56"/>
      <c r="M54" s="394" t="s">
        <v>442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1"/>
        <v>1</v>
      </c>
    </row>
    <row r="55" spans="1:25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1"/>
        <v>1</v>
      </c>
    </row>
    <row r="56" spans="1:25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1"/>
        <v>1</v>
      </c>
    </row>
    <row r="57" spans="1:25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1"/>
        <v>1</v>
      </c>
    </row>
    <row r="58" spans="1:25" ht="17.25" customHeight="1" x14ac:dyDescent="0.4">
      <c r="A58" s="2"/>
      <c r="B58" s="220">
        <f t="shared" ref="B58:B121" si="14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1"/>
        <v>1</v>
      </c>
    </row>
    <row r="59" spans="1:25" ht="17.25" customHeight="1" x14ac:dyDescent="0.4">
      <c r="A59" s="2"/>
      <c r="B59" s="58">
        <f t="shared" si="14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1"/>
        <v>1</v>
      </c>
    </row>
    <row r="60" spans="1:25" ht="17.25" customHeight="1" x14ac:dyDescent="0.4">
      <c r="A60" s="2"/>
      <c r="B60" s="58">
        <f t="shared" si="14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1"/>
        <v>1</v>
      </c>
    </row>
    <row r="61" spans="1:25" ht="17.25" customHeight="1" x14ac:dyDescent="0.4">
      <c r="A61" s="2"/>
      <c r="B61" s="58">
        <f t="shared" si="14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443</v>
      </c>
      <c r="N61" s="392">
        <v>0</v>
      </c>
      <c r="O61" s="112" t="s">
        <v>444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1"/>
        <v>1</v>
      </c>
    </row>
    <row r="62" spans="1:25" ht="17.25" customHeight="1" x14ac:dyDescent="0.4">
      <c r="A62" s="2"/>
      <c r="B62" s="58">
        <f t="shared" si="14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445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1"/>
        <v>1</v>
      </c>
    </row>
    <row r="63" spans="1:25" ht="17.25" customHeight="1" x14ac:dyDescent="0.4">
      <c r="A63" s="2"/>
      <c r="B63" s="58">
        <f t="shared" si="14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446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1"/>
        <v>1</v>
      </c>
    </row>
    <row r="64" spans="1:25" ht="17.25" customHeight="1" x14ac:dyDescent="0.4">
      <c r="A64" s="2"/>
      <c r="B64" s="58">
        <f t="shared" si="14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447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1"/>
        <v>1</v>
      </c>
    </row>
    <row r="65" spans="1:25" ht="17.25" customHeight="1" x14ac:dyDescent="0.4">
      <c r="A65" s="2"/>
      <c r="B65" s="58">
        <f t="shared" si="14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448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1"/>
        <v>1</v>
      </c>
    </row>
    <row r="66" spans="1:25" ht="17.25" customHeight="1" x14ac:dyDescent="0.4">
      <c r="A66" s="2"/>
      <c r="B66" s="58">
        <f t="shared" si="14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449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1"/>
        <v>1</v>
      </c>
    </row>
    <row r="67" spans="1:25" ht="17.25" customHeight="1" x14ac:dyDescent="0.4">
      <c r="A67" s="2"/>
      <c r="B67" s="58">
        <f t="shared" si="14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450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1"/>
        <v>1</v>
      </c>
    </row>
    <row r="68" spans="1:25" ht="17.25" customHeight="1" x14ac:dyDescent="0.4">
      <c r="A68" s="2"/>
      <c r="B68" s="58">
        <f t="shared" si="14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451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1"/>
        <v>1</v>
      </c>
    </row>
    <row r="69" spans="1:25" ht="17.25" customHeight="1" x14ac:dyDescent="0.4">
      <c r="A69" s="2"/>
      <c r="B69" s="58">
        <f t="shared" si="14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452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1"/>
        <v>1</v>
      </c>
    </row>
    <row r="70" spans="1:25" ht="17.25" customHeight="1" x14ac:dyDescent="0.4">
      <c r="A70" s="2"/>
      <c r="B70" s="58">
        <f t="shared" si="14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453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1"/>
        <v>1</v>
      </c>
    </row>
    <row r="71" spans="1:25" ht="17.25" customHeight="1" x14ac:dyDescent="0.4">
      <c r="A71" s="2"/>
      <c r="B71" s="58">
        <f t="shared" si="14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454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1"/>
        <v>1</v>
      </c>
    </row>
    <row r="72" spans="1:25" ht="17.25" customHeight="1" x14ac:dyDescent="0.4">
      <c r="A72" s="2"/>
      <c r="B72" s="58">
        <f t="shared" si="14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1"/>
        <v>1</v>
      </c>
    </row>
    <row r="73" spans="1:25" ht="17.25" customHeight="1" x14ac:dyDescent="0.4">
      <c r="A73" s="2"/>
      <c r="B73" s="58">
        <f t="shared" si="14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455</v>
      </c>
      <c r="N73" s="392">
        <v>0</v>
      </c>
      <c r="O73" s="112" t="s">
        <v>456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1"/>
        <v>1</v>
      </c>
    </row>
    <row r="74" spans="1:25" ht="17.25" customHeight="1" x14ac:dyDescent="0.4">
      <c r="A74" s="2"/>
      <c r="B74" s="58">
        <f t="shared" si="14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457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1"/>
        <v>1</v>
      </c>
    </row>
    <row r="75" spans="1:25" ht="17.25" customHeight="1" x14ac:dyDescent="0.4">
      <c r="A75" s="2"/>
      <c r="B75" s="58">
        <f t="shared" si="14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458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1"/>
        <v>1</v>
      </c>
    </row>
    <row r="76" spans="1:25" ht="17.25" customHeight="1" x14ac:dyDescent="0.4">
      <c r="A76" s="2"/>
      <c r="B76" s="58">
        <f t="shared" si="14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459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1"/>
        <v>1</v>
      </c>
    </row>
    <row r="77" spans="1:25" ht="17.25" customHeight="1" x14ac:dyDescent="0.4">
      <c r="A77" s="2"/>
      <c r="B77" s="58">
        <f t="shared" si="14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460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1"/>
        <v>1</v>
      </c>
    </row>
    <row r="78" spans="1:25" ht="17.25" customHeight="1" x14ac:dyDescent="0.4">
      <c r="A78" s="2"/>
      <c r="B78" s="58">
        <f t="shared" si="14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461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1"/>
        <v>1</v>
      </c>
    </row>
    <row r="79" spans="1:25" ht="17.25" customHeight="1" x14ac:dyDescent="0.4">
      <c r="A79" s="2"/>
      <c r="B79" s="58">
        <f t="shared" si="14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1"/>
        <v>1</v>
      </c>
    </row>
    <row r="80" spans="1:25" ht="17.25" customHeight="1" x14ac:dyDescent="0.4">
      <c r="A80" s="2"/>
      <c r="B80" s="58">
        <f t="shared" si="14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462</v>
      </c>
      <c r="N80" s="392">
        <v>0</v>
      </c>
      <c r="O80" s="112" t="s">
        <v>463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1"/>
        <v>1</v>
      </c>
    </row>
    <row r="81" spans="1:25" ht="17.25" customHeight="1" x14ac:dyDescent="0.4">
      <c r="A81" s="2"/>
      <c r="B81" s="58">
        <f t="shared" si="14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464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1"/>
        <v>1</v>
      </c>
    </row>
    <row r="82" spans="1:25" ht="17.25" customHeight="1" x14ac:dyDescent="0.4">
      <c r="A82" s="2"/>
      <c r="B82" s="58">
        <f t="shared" si="14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465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1"/>
        <v>1</v>
      </c>
    </row>
    <row r="83" spans="1:25" ht="17.25" customHeight="1" x14ac:dyDescent="0.4">
      <c r="A83" s="2"/>
      <c r="B83" s="58">
        <f t="shared" si="14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466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1"/>
        <v>1</v>
      </c>
    </row>
    <row r="84" spans="1:25" ht="17.25" customHeight="1" x14ac:dyDescent="0.4">
      <c r="A84" s="2"/>
      <c r="B84" s="58">
        <f t="shared" si="14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467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1"/>
        <v>1</v>
      </c>
    </row>
    <row r="85" spans="1:25" ht="17.25" customHeight="1" x14ac:dyDescent="0.4">
      <c r="A85" s="2"/>
      <c r="B85" s="58">
        <f t="shared" si="14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1"/>
        <v>1</v>
      </c>
    </row>
    <row r="86" spans="1:25" ht="17.25" customHeight="1" x14ac:dyDescent="0.35">
      <c r="A86" s="2"/>
      <c r="B86" s="58">
        <f t="shared" si="14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468</v>
      </c>
      <c r="N86" s="392">
        <v>0</v>
      </c>
      <c r="O86" s="112" t="s">
        <v>469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1"/>
        <v>1</v>
      </c>
    </row>
    <row r="87" spans="1:25" ht="17.25" customHeight="1" x14ac:dyDescent="0.35">
      <c r="A87" s="2"/>
      <c r="B87" s="58">
        <f t="shared" si="14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470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1"/>
        <v>1</v>
      </c>
    </row>
    <row r="88" spans="1:25" ht="17.25" customHeight="1" x14ac:dyDescent="0.35">
      <c r="A88" s="2"/>
      <c r="B88" s="58">
        <f t="shared" si="14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471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1"/>
        <v>1</v>
      </c>
    </row>
    <row r="89" spans="1:25" ht="17.25" customHeight="1" x14ac:dyDescent="0.35">
      <c r="A89" s="2"/>
      <c r="B89" s="58">
        <f t="shared" si="14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472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1"/>
        <v>1</v>
      </c>
    </row>
    <row r="90" spans="1:25" ht="17.25" customHeight="1" x14ac:dyDescent="0.35">
      <c r="A90" s="2"/>
      <c r="B90" s="58">
        <f t="shared" si="14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1"/>
        <v>1</v>
      </c>
    </row>
    <row r="91" spans="1:25" ht="17.25" customHeight="1" x14ac:dyDescent="0.35">
      <c r="A91" s="2"/>
      <c r="B91" s="58">
        <f t="shared" si="14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473</v>
      </c>
      <c r="N91" s="392">
        <v>0</v>
      </c>
      <c r="O91" s="112" t="s">
        <v>474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1"/>
        <v>1</v>
      </c>
    </row>
    <row r="92" spans="1:25" ht="17.25" customHeight="1" x14ac:dyDescent="0.35">
      <c r="A92" s="2"/>
      <c r="B92" s="58">
        <f t="shared" si="14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475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1"/>
        <v>1</v>
      </c>
    </row>
    <row r="93" spans="1:25" ht="17.25" customHeight="1" x14ac:dyDescent="0.35">
      <c r="A93" s="2"/>
      <c r="B93" s="58">
        <f t="shared" si="14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476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1"/>
        <v>1</v>
      </c>
    </row>
    <row r="94" spans="1:25" ht="17.25" customHeight="1" x14ac:dyDescent="0.35">
      <c r="A94" s="2"/>
      <c r="B94" s="58">
        <f t="shared" si="14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477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1"/>
        <v>1</v>
      </c>
    </row>
    <row r="95" spans="1:25" ht="17.25" customHeight="1" x14ac:dyDescent="0.35">
      <c r="A95" s="2"/>
      <c r="B95" s="58">
        <f t="shared" si="14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478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1"/>
        <v>1</v>
      </c>
    </row>
    <row r="96" spans="1:25" ht="17.25" customHeight="1" x14ac:dyDescent="0.35">
      <c r="A96" s="2"/>
      <c r="B96" s="58">
        <f t="shared" si="14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479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1"/>
        <v>1</v>
      </c>
    </row>
    <row r="97" spans="1:25" ht="17.25" customHeight="1" x14ac:dyDescent="0.35">
      <c r="A97" s="2"/>
      <c r="B97" s="58">
        <f t="shared" si="14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1"/>
        <v>1</v>
      </c>
    </row>
    <row r="98" spans="1:25" ht="17.25" customHeight="1" x14ac:dyDescent="0.35">
      <c r="A98" s="2"/>
      <c r="B98" s="58">
        <f t="shared" si="14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480</v>
      </c>
      <c r="N98" s="392">
        <v>0</v>
      </c>
      <c r="O98" s="112" t="s">
        <v>481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1"/>
        <v>1</v>
      </c>
    </row>
    <row r="99" spans="1:25" ht="17.25" customHeight="1" x14ac:dyDescent="0.4">
      <c r="A99" s="2"/>
      <c r="B99" s="58">
        <f t="shared" si="14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482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5">IFERROR(IF(OR($B99="No", $K99=""), 1, COUNTIF($R$35:$R$44,$K99)), 0)</f>
        <v>1</v>
      </c>
    </row>
    <row r="100" spans="1:25" ht="17.25" customHeight="1" x14ac:dyDescent="0.4">
      <c r="A100" s="2"/>
      <c r="B100" s="58">
        <f t="shared" si="14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483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5"/>
        <v>1</v>
      </c>
    </row>
    <row r="101" spans="1:25" ht="17.25" customHeight="1" x14ac:dyDescent="0.4">
      <c r="A101" s="2"/>
      <c r="B101" s="58">
        <f t="shared" si="14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484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5"/>
        <v>1</v>
      </c>
    </row>
    <row r="102" spans="1:25" ht="17.25" customHeight="1" x14ac:dyDescent="0.4">
      <c r="A102" s="2"/>
      <c r="B102" s="58">
        <f t="shared" si="14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5"/>
        <v>1</v>
      </c>
    </row>
    <row r="103" spans="1:25" ht="17.25" customHeight="1" x14ac:dyDescent="0.4">
      <c r="A103" s="2"/>
      <c r="B103" s="58">
        <f t="shared" si="14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485</v>
      </c>
      <c r="N103" s="392">
        <v>0</v>
      </c>
      <c r="O103" s="112" t="s">
        <v>486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5"/>
        <v>1</v>
      </c>
    </row>
    <row r="104" spans="1:25" ht="17.25" customHeight="1" x14ac:dyDescent="0.4">
      <c r="A104" s="2"/>
      <c r="B104" s="58">
        <f t="shared" si="14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487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5"/>
        <v>1</v>
      </c>
    </row>
    <row r="105" spans="1:25" ht="17.25" customHeight="1" x14ac:dyDescent="0.4">
      <c r="A105" s="2"/>
      <c r="B105" s="58">
        <f t="shared" si="14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488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5"/>
        <v>1</v>
      </c>
    </row>
    <row r="106" spans="1:25" ht="17.25" customHeight="1" x14ac:dyDescent="0.4">
      <c r="A106" s="2"/>
      <c r="B106" s="58">
        <f t="shared" si="14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489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5"/>
        <v>1</v>
      </c>
    </row>
    <row r="107" spans="1:25" ht="17.25" customHeight="1" x14ac:dyDescent="0.4">
      <c r="A107" s="2"/>
      <c r="B107" s="58">
        <f t="shared" si="14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490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5"/>
        <v>1</v>
      </c>
    </row>
    <row r="108" spans="1:25" ht="17.25" customHeight="1" x14ac:dyDescent="0.4">
      <c r="A108" s="2"/>
      <c r="B108" s="58">
        <f t="shared" si="14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5"/>
        <v>1</v>
      </c>
    </row>
    <row r="109" spans="1:25" ht="17.25" customHeight="1" x14ac:dyDescent="0.4">
      <c r="A109" s="2"/>
      <c r="B109" s="58">
        <f t="shared" si="14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491</v>
      </c>
      <c r="N109" s="192">
        <v>0</v>
      </c>
      <c r="O109" s="112" t="s">
        <v>492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5"/>
        <v>1</v>
      </c>
    </row>
    <row r="110" spans="1:25" ht="17.25" customHeight="1" x14ac:dyDescent="0.4">
      <c r="A110" s="2"/>
      <c r="B110" s="58">
        <f t="shared" si="14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493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5"/>
        <v>1</v>
      </c>
    </row>
    <row r="111" spans="1:25" ht="17.25" customHeight="1" x14ac:dyDescent="0.4">
      <c r="A111" s="2"/>
      <c r="B111" s="58">
        <f t="shared" si="14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5"/>
        <v>1</v>
      </c>
    </row>
    <row r="112" spans="1:25" ht="17.25" customHeight="1" x14ac:dyDescent="0.4">
      <c r="A112" s="2"/>
      <c r="B112" s="58">
        <f t="shared" si="14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494</v>
      </c>
      <c r="N112" s="392">
        <v>0</v>
      </c>
      <c r="O112" s="112" t="s">
        <v>495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5"/>
        <v>1</v>
      </c>
    </row>
    <row r="113" spans="1:25" ht="17.25" customHeight="1" x14ac:dyDescent="0.4">
      <c r="A113" s="2"/>
      <c r="B113" s="58">
        <f t="shared" si="14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496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5"/>
        <v>1</v>
      </c>
    </row>
    <row r="114" spans="1:25" ht="17.25" customHeight="1" x14ac:dyDescent="0.4">
      <c r="A114" s="2"/>
      <c r="B114" s="58">
        <f t="shared" si="14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497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5"/>
        <v>1</v>
      </c>
    </row>
    <row r="115" spans="1:25" ht="17.25" customHeight="1" x14ac:dyDescent="0.4">
      <c r="A115" s="2"/>
      <c r="B115" s="58">
        <f t="shared" si="14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5"/>
        <v>1</v>
      </c>
    </row>
    <row r="116" spans="1:25" ht="17.25" customHeight="1" x14ac:dyDescent="0.4">
      <c r="A116" s="2"/>
      <c r="B116" s="58">
        <f t="shared" si="14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5"/>
        <v>1</v>
      </c>
    </row>
    <row r="117" spans="1:25" ht="17.25" customHeight="1" x14ac:dyDescent="0.4">
      <c r="A117" s="2"/>
      <c r="B117" s="58">
        <f t="shared" si="14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5"/>
        <v>1</v>
      </c>
    </row>
    <row r="118" spans="1:25" ht="17.25" customHeight="1" x14ac:dyDescent="0.4">
      <c r="A118" s="2"/>
      <c r="B118" s="58">
        <f t="shared" si="14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5"/>
        <v>1</v>
      </c>
    </row>
    <row r="119" spans="1:25" ht="17.25" customHeight="1" x14ac:dyDescent="0.4">
      <c r="A119" s="2"/>
      <c r="B119" s="58">
        <f t="shared" si="14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5"/>
        <v>1</v>
      </c>
    </row>
    <row r="120" spans="1:25" ht="17.25" customHeight="1" x14ac:dyDescent="0.4">
      <c r="A120" s="2"/>
      <c r="B120" s="58">
        <f t="shared" si="14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5"/>
        <v>1</v>
      </c>
    </row>
    <row r="121" spans="1:25" ht="17.25" customHeight="1" x14ac:dyDescent="0.4">
      <c r="A121" s="2"/>
      <c r="B121" s="58">
        <f t="shared" si="14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5"/>
        <v>1</v>
      </c>
    </row>
    <row r="122" spans="1:25" ht="17.25" customHeight="1" x14ac:dyDescent="0.4">
      <c r="A122" s="2"/>
      <c r="B122" s="58">
        <f t="shared" ref="B122:B185" si="16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5"/>
        <v>1</v>
      </c>
    </row>
    <row r="123" spans="1:25" ht="17.25" customHeight="1" x14ac:dyDescent="0.4">
      <c r="A123" s="2"/>
      <c r="B123" s="58">
        <f t="shared" si="16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5"/>
        <v>1</v>
      </c>
    </row>
    <row r="124" spans="1:25" ht="17.25" customHeight="1" x14ac:dyDescent="0.4">
      <c r="A124" s="2"/>
      <c r="B124" s="58">
        <f t="shared" si="16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5"/>
        <v>1</v>
      </c>
    </row>
    <row r="125" spans="1:25" ht="17.25" customHeight="1" x14ac:dyDescent="0.4">
      <c r="A125" s="2"/>
      <c r="B125" s="58">
        <f t="shared" si="16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5"/>
        <v>1</v>
      </c>
    </row>
    <row r="126" spans="1:25" ht="17.25" customHeight="1" x14ac:dyDescent="0.4">
      <c r="A126" s="2"/>
      <c r="B126" s="58">
        <f t="shared" si="16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5"/>
        <v>1</v>
      </c>
    </row>
    <row r="127" spans="1:25" ht="17.25" customHeight="1" x14ac:dyDescent="0.4">
      <c r="A127" s="2"/>
      <c r="B127" s="58">
        <f t="shared" si="16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5"/>
        <v>1</v>
      </c>
    </row>
    <row r="128" spans="1:25" ht="17.25" customHeight="1" x14ac:dyDescent="0.4">
      <c r="A128" s="2"/>
      <c r="B128" s="58">
        <f t="shared" si="16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5"/>
        <v>1</v>
      </c>
    </row>
    <row r="129" spans="1:25" ht="17.25" customHeight="1" x14ac:dyDescent="0.4">
      <c r="A129" s="2"/>
      <c r="B129" s="58">
        <f t="shared" si="16"/>
        <v>72</v>
      </c>
      <c r="C129" s="94"/>
      <c r="D129" s="58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5"/>
        <v>1</v>
      </c>
    </row>
    <row r="130" spans="1:25" ht="17.25" customHeight="1" x14ac:dyDescent="0.4">
      <c r="A130" s="2"/>
      <c r="B130" s="58">
        <f t="shared" si="16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5"/>
        <v>1</v>
      </c>
    </row>
    <row r="131" spans="1:25" ht="17.25" customHeight="1" x14ac:dyDescent="0.4">
      <c r="A131" s="2"/>
      <c r="B131" s="58">
        <f t="shared" si="16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5"/>
        <v>1</v>
      </c>
    </row>
    <row r="132" spans="1:25" ht="17.25" customHeight="1" x14ac:dyDescent="0.4">
      <c r="A132" s="2"/>
      <c r="B132" s="58">
        <f t="shared" si="16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5"/>
        <v>1</v>
      </c>
    </row>
    <row r="133" spans="1:25" ht="17.25" customHeight="1" x14ac:dyDescent="0.4">
      <c r="A133" s="2"/>
      <c r="B133" s="58">
        <f t="shared" si="16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5"/>
        <v>1</v>
      </c>
    </row>
    <row r="134" spans="1:25" ht="17.25" customHeight="1" x14ac:dyDescent="0.4">
      <c r="A134" s="2"/>
      <c r="B134" s="58">
        <f t="shared" si="16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5"/>
        <v>1</v>
      </c>
    </row>
    <row r="135" spans="1:25" ht="17.25" customHeight="1" x14ac:dyDescent="0.4">
      <c r="A135" s="2"/>
      <c r="B135" s="58">
        <f t="shared" si="16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5"/>
        <v>1</v>
      </c>
    </row>
    <row r="136" spans="1:25" ht="17.25" customHeight="1" x14ac:dyDescent="0.4">
      <c r="A136" s="2"/>
      <c r="B136" s="58">
        <f t="shared" si="16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5"/>
        <v>1</v>
      </c>
    </row>
    <row r="137" spans="1:25" ht="17.25" customHeight="1" x14ac:dyDescent="0.4">
      <c r="A137" s="2"/>
      <c r="B137" s="58">
        <f t="shared" si="16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5"/>
        <v>1</v>
      </c>
    </row>
    <row r="138" spans="1:25" ht="17.25" customHeight="1" x14ac:dyDescent="0.4">
      <c r="A138" s="2"/>
      <c r="B138" s="58">
        <f t="shared" si="16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5"/>
        <v>1</v>
      </c>
    </row>
    <row r="139" spans="1:25" ht="17.25" customHeight="1" x14ac:dyDescent="0.4">
      <c r="A139" s="2"/>
      <c r="B139" s="58">
        <f t="shared" si="16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5"/>
        <v>1</v>
      </c>
    </row>
    <row r="140" spans="1:25" ht="17.25" customHeight="1" x14ac:dyDescent="0.4">
      <c r="A140" s="2"/>
      <c r="B140" s="58">
        <f t="shared" si="16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5"/>
        <v>1</v>
      </c>
    </row>
    <row r="141" spans="1:25" ht="17.25" customHeight="1" x14ac:dyDescent="0.4">
      <c r="A141" s="2"/>
      <c r="B141" s="58">
        <f t="shared" si="16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5"/>
        <v>1</v>
      </c>
    </row>
    <row r="142" spans="1:25" ht="17.25" customHeight="1" x14ac:dyDescent="0.4">
      <c r="A142" s="2"/>
      <c r="B142" s="58">
        <f t="shared" si="16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5"/>
        <v>1</v>
      </c>
    </row>
    <row r="143" spans="1:25" ht="17.25" customHeight="1" x14ac:dyDescent="0.4">
      <c r="A143" s="2"/>
      <c r="B143" s="58">
        <f t="shared" si="16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5"/>
        <v>1</v>
      </c>
    </row>
    <row r="144" spans="1:25" ht="17.25" customHeight="1" x14ac:dyDescent="0.4">
      <c r="A144" s="2"/>
      <c r="B144" s="58">
        <f t="shared" si="16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5"/>
        <v>1</v>
      </c>
    </row>
    <row r="145" spans="1:25" ht="17.25" customHeight="1" x14ac:dyDescent="0.4">
      <c r="A145" s="2"/>
      <c r="B145" s="58">
        <f t="shared" si="16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5"/>
        <v>1</v>
      </c>
    </row>
    <row r="146" spans="1:25" ht="17.25" customHeight="1" x14ac:dyDescent="0.4">
      <c r="A146" s="2"/>
      <c r="B146" s="58">
        <f t="shared" si="16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5"/>
        <v>1</v>
      </c>
    </row>
    <row r="147" spans="1:25" ht="17.25" customHeight="1" x14ac:dyDescent="0.4">
      <c r="A147" s="2"/>
      <c r="B147" s="58">
        <f t="shared" si="16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5"/>
        <v>1</v>
      </c>
    </row>
    <row r="148" spans="1:25" ht="17.25" customHeight="1" x14ac:dyDescent="0.4">
      <c r="A148" s="2"/>
      <c r="B148" s="58">
        <f t="shared" si="16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5"/>
        <v>1</v>
      </c>
    </row>
    <row r="149" spans="1:25" ht="17.25" customHeight="1" x14ac:dyDescent="0.4">
      <c r="A149" s="2"/>
      <c r="B149" s="58">
        <f t="shared" si="16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5"/>
        <v>1</v>
      </c>
    </row>
    <row r="150" spans="1:25" ht="17.25" customHeight="1" x14ac:dyDescent="0.4">
      <c r="A150" s="2"/>
      <c r="B150" s="58">
        <f t="shared" si="16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5"/>
        <v>1</v>
      </c>
    </row>
    <row r="151" spans="1:25" ht="17.25" customHeight="1" x14ac:dyDescent="0.4">
      <c r="A151" s="2"/>
      <c r="B151" s="58">
        <f t="shared" si="16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5"/>
        <v>1</v>
      </c>
    </row>
    <row r="152" spans="1:25" ht="17.25" customHeight="1" x14ac:dyDescent="0.4">
      <c r="A152" s="2"/>
      <c r="B152" s="58">
        <f t="shared" si="16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5"/>
        <v>1</v>
      </c>
    </row>
    <row r="153" spans="1:25" ht="17.25" customHeight="1" x14ac:dyDescent="0.4">
      <c r="A153" s="2"/>
      <c r="B153" s="58">
        <f t="shared" si="16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5"/>
        <v>1</v>
      </c>
    </row>
    <row r="154" spans="1:25" ht="17.25" customHeight="1" x14ac:dyDescent="0.4">
      <c r="A154" s="2"/>
      <c r="B154" s="58">
        <f t="shared" si="16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5"/>
        <v>1</v>
      </c>
    </row>
    <row r="155" spans="1:25" ht="17.25" customHeight="1" x14ac:dyDescent="0.4">
      <c r="A155" s="2"/>
      <c r="B155" s="58">
        <f t="shared" si="16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5"/>
        <v>1</v>
      </c>
    </row>
    <row r="156" spans="1:25" ht="17.25" customHeight="1" x14ac:dyDescent="0.4">
      <c r="A156" s="2"/>
      <c r="B156" s="58">
        <f t="shared" si="16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5"/>
        <v>1</v>
      </c>
    </row>
    <row r="157" spans="1:25" ht="17.25" customHeight="1" x14ac:dyDescent="0.4">
      <c r="A157" s="2"/>
      <c r="B157" s="58">
        <f t="shared" si="16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5"/>
        <v>1</v>
      </c>
    </row>
    <row r="158" spans="1:25" ht="17.25" customHeight="1" x14ac:dyDescent="0.4">
      <c r="A158" s="2"/>
      <c r="B158" s="58">
        <f t="shared" si="16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5"/>
        <v>1</v>
      </c>
    </row>
    <row r="159" spans="1:25" ht="17.25" customHeight="1" x14ac:dyDescent="0.4">
      <c r="A159" s="2"/>
      <c r="B159" s="58">
        <f t="shared" si="16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5"/>
        <v>1</v>
      </c>
    </row>
    <row r="160" spans="1:25" ht="17.25" customHeight="1" x14ac:dyDescent="0.4">
      <c r="A160" s="2"/>
      <c r="B160" s="58">
        <f t="shared" si="16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5"/>
        <v>1</v>
      </c>
    </row>
    <row r="161" spans="1:25" ht="17.25" customHeight="1" x14ac:dyDescent="0.4">
      <c r="A161" s="2"/>
      <c r="B161" s="58">
        <f t="shared" si="16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5"/>
        <v>1</v>
      </c>
    </row>
    <row r="162" spans="1:25" ht="17.25" customHeight="1" x14ac:dyDescent="0.4">
      <c r="A162" s="2"/>
      <c r="B162" s="58">
        <f t="shared" si="16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5"/>
        <v>1</v>
      </c>
    </row>
    <row r="163" spans="1:25" ht="17.25" customHeight="1" x14ac:dyDescent="0.4">
      <c r="A163" s="2"/>
      <c r="B163" s="58">
        <f t="shared" si="16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7">IFERROR(IF(OR($B163="No", $K163=""), 1, COUNTIF($R$35:$R$44,$K163)), 0)</f>
        <v>1</v>
      </c>
    </row>
    <row r="164" spans="1:25" ht="17.25" customHeight="1" x14ac:dyDescent="0.4">
      <c r="A164" s="2"/>
      <c r="B164" s="58">
        <f t="shared" si="16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7"/>
        <v>1</v>
      </c>
    </row>
    <row r="165" spans="1:25" ht="17.25" customHeight="1" x14ac:dyDescent="0.4">
      <c r="A165" s="2"/>
      <c r="B165" s="58">
        <f t="shared" si="16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7"/>
        <v>1</v>
      </c>
    </row>
    <row r="166" spans="1:25" ht="17.25" customHeight="1" x14ac:dyDescent="0.4">
      <c r="A166" s="2"/>
      <c r="B166" s="58">
        <f t="shared" si="16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7"/>
        <v>1</v>
      </c>
    </row>
    <row r="167" spans="1:25" ht="17.25" customHeight="1" x14ac:dyDescent="0.4">
      <c r="A167" s="2"/>
      <c r="B167" s="58">
        <f t="shared" si="16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7"/>
        <v>1</v>
      </c>
    </row>
    <row r="168" spans="1:25" ht="17.25" customHeight="1" x14ac:dyDescent="0.4">
      <c r="A168" s="2"/>
      <c r="B168" s="58">
        <f t="shared" si="16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7"/>
        <v>1</v>
      </c>
    </row>
    <row r="169" spans="1:25" ht="17.25" customHeight="1" x14ac:dyDescent="0.4">
      <c r="A169" s="2"/>
      <c r="B169" s="58">
        <f t="shared" si="16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7"/>
        <v>1</v>
      </c>
    </row>
    <row r="170" spans="1:25" ht="17.25" customHeight="1" x14ac:dyDescent="0.4">
      <c r="A170" s="2"/>
      <c r="B170" s="58">
        <f t="shared" si="16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7"/>
        <v>1</v>
      </c>
    </row>
    <row r="171" spans="1:25" ht="17.25" customHeight="1" x14ac:dyDescent="0.4">
      <c r="A171" s="2"/>
      <c r="B171" s="58">
        <f t="shared" si="16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7"/>
        <v>1</v>
      </c>
    </row>
    <row r="172" spans="1:25" ht="17.25" customHeight="1" x14ac:dyDescent="0.4">
      <c r="A172" s="2"/>
      <c r="B172" s="58">
        <f t="shared" si="16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7"/>
        <v>1</v>
      </c>
    </row>
    <row r="173" spans="1:25" ht="17.25" customHeight="1" x14ac:dyDescent="0.4">
      <c r="A173" s="2"/>
      <c r="B173" s="58">
        <f t="shared" si="16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7"/>
        <v>1</v>
      </c>
    </row>
    <row r="174" spans="1:25" ht="17.25" customHeight="1" x14ac:dyDescent="0.4">
      <c r="A174" s="2"/>
      <c r="B174" s="58">
        <f t="shared" si="16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7"/>
        <v>1</v>
      </c>
    </row>
    <row r="175" spans="1:25" ht="17.25" customHeight="1" x14ac:dyDescent="0.4">
      <c r="A175" s="2"/>
      <c r="B175" s="58">
        <f t="shared" si="16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7"/>
        <v>1</v>
      </c>
    </row>
    <row r="176" spans="1:25" ht="17.25" customHeight="1" x14ac:dyDescent="0.4">
      <c r="A176" s="2"/>
      <c r="B176" s="58">
        <f t="shared" si="16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7"/>
        <v>1</v>
      </c>
    </row>
    <row r="177" spans="1:25" ht="17.25" customHeight="1" x14ac:dyDescent="0.4">
      <c r="A177" s="2"/>
      <c r="B177" s="58">
        <f t="shared" si="16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7"/>
        <v>1</v>
      </c>
    </row>
    <row r="178" spans="1:25" ht="17.25" customHeight="1" x14ac:dyDescent="0.4">
      <c r="A178" s="2"/>
      <c r="B178" s="58">
        <f t="shared" si="16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7"/>
        <v>1</v>
      </c>
    </row>
    <row r="179" spans="1:25" ht="17.25" customHeight="1" x14ac:dyDescent="0.4">
      <c r="A179" s="2"/>
      <c r="B179" s="58">
        <f t="shared" si="16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7"/>
        <v>1</v>
      </c>
    </row>
    <row r="180" spans="1:25" ht="17.25" customHeight="1" x14ac:dyDescent="0.4">
      <c r="A180" s="2"/>
      <c r="B180" s="58">
        <f t="shared" si="16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7"/>
        <v>1</v>
      </c>
    </row>
    <row r="181" spans="1:25" ht="17.25" customHeight="1" x14ac:dyDescent="0.4">
      <c r="A181" s="2"/>
      <c r="B181" s="58">
        <f t="shared" si="16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7"/>
        <v>1</v>
      </c>
    </row>
    <row r="182" spans="1:25" ht="17.25" customHeight="1" x14ac:dyDescent="0.4">
      <c r="A182" s="2"/>
      <c r="B182" s="58">
        <f t="shared" si="16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7"/>
        <v>1</v>
      </c>
    </row>
    <row r="183" spans="1:25" ht="17.25" customHeight="1" x14ac:dyDescent="0.4">
      <c r="A183" s="2"/>
      <c r="B183" s="58">
        <f t="shared" si="16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7"/>
        <v>1</v>
      </c>
    </row>
    <row r="184" spans="1:25" ht="17.25" customHeight="1" x14ac:dyDescent="0.4">
      <c r="A184" s="2"/>
      <c r="B184" s="58">
        <f t="shared" si="16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7"/>
        <v>1</v>
      </c>
    </row>
    <row r="185" spans="1:25" ht="17.25" customHeight="1" x14ac:dyDescent="0.4">
      <c r="A185" s="2"/>
      <c r="B185" s="58">
        <f t="shared" si="16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7"/>
        <v>1</v>
      </c>
    </row>
    <row r="186" spans="1:25" ht="17.25" customHeight="1" x14ac:dyDescent="0.4">
      <c r="A186" s="2"/>
      <c r="B186" s="58">
        <f t="shared" ref="B186:B249" si="18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7"/>
        <v>1</v>
      </c>
    </row>
    <row r="187" spans="1:25" ht="17.25" customHeight="1" x14ac:dyDescent="0.4">
      <c r="A187" s="2"/>
      <c r="B187" s="58">
        <f t="shared" si="18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7"/>
        <v>1</v>
      </c>
    </row>
    <row r="188" spans="1:25" ht="17.25" customHeight="1" x14ac:dyDescent="0.4">
      <c r="A188" s="2"/>
      <c r="B188" s="58">
        <f t="shared" si="18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7"/>
        <v>1</v>
      </c>
    </row>
    <row r="189" spans="1:25" ht="17.25" customHeight="1" x14ac:dyDescent="0.4">
      <c r="A189" s="2"/>
      <c r="B189" s="58">
        <f t="shared" si="18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7"/>
        <v>1</v>
      </c>
    </row>
    <row r="190" spans="1:25" ht="17.25" customHeight="1" x14ac:dyDescent="0.4">
      <c r="A190" s="2"/>
      <c r="B190" s="58">
        <f t="shared" si="18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7"/>
        <v>1</v>
      </c>
    </row>
    <row r="191" spans="1:25" ht="17.25" customHeight="1" x14ac:dyDescent="0.4">
      <c r="A191" s="2"/>
      <c r="B191" s="58">
        <f t="shared" si="18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7"/>
        <v>1</v>
      </c>
    </row>
    <row r="192" spans="1:25" ht="17.25" customHeight="1" x14ac:dyDescent="0.4">
      <c r="A192" s="2"/>
      <c r="B192" s="58">
        <f t="shared" si="18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7"/>
        <v>1</v>
      </c>
    </row>
    <row r="193" spans="1:25" ht="17.25" customHeight="1" x14ac:dyDescent="0.4">
      <c r="A193" s="2"/>
      <c r="B193" s="58">
        <f t="shared" si="18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7"/>
        <v>1</v>
      </c>
    </row>
    <row r="194" spans="1:25" ht="17.25" customHeight="1" x14ac:dyDescent="0.4">
      <c r="A194" s="2"/>
      <c r="B194" s="58">
        <f t="shared" si="18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7"/>
        <v>1</v>
      </c>
    </row>
    <row r="195" spans="1:25" ht="17.25" customHeight="1" x14ac:dyDescent="0.4">
      <c r="A195" s="2"/>
      <c r="B195" s="58">
        <f t="shared" si="18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7"/>
        <v>1</v>
      </c>
    </row>
    <row r="196" spans="1:25" ht="17.25" customHeight="1" x14ac:dyDescent="0.4">
      <c r="A196" s="2"/>
      <c r="B196" s="58">
        <f t="shared" si="18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7"/>
        <v>1</v>
      </c>
    </row>
    <row r="197" spans="1:25" ht="17.25" customHeight="1" x14ac:dyDescent="0.4">
      <c r="A197" s="2"/>
      <c r="B197" s="58">
        <f t="shared" si="18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7"/>
        <v>1</v>
      </c>
    </row>
    <row r="198" spans="1:25" ht="17.25" customHeight="1" x14ac:dyDescent="0.4">
      <c r="A198" s="2"/>
      <c r="B198" s="58">
        <f t="shared" si="18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7"/>
        <v>1</v>
      </c>
    </row>
    <row r="199" spans="1:25" ht="17.25" customHeight="1" x14ac:dyDescent="0.4">
      <c r="A199" s="2"/>
      <c r="B199" s="58">
        <f t="shared" si="18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7"/>
        <v>1</v>
      </c>
    </row>
    <row r="200" spans="1:25" ht="17.25" customHeight="1" x14ac:dyDescent="0.4">
      <c r="A200" s="2"/>
      <c r="B200" s="58">
        <f t="shared" si="18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7"/>
        <v>1</v>
      </c>
    </row>
    <row r="201" spans="1:25" ht="17.25" customHeight="1" x14ac:dyDescent="0.4">
      <c r="A201" s="2"/>
      <c r="B201" s="58">
        <f t="shared" si="18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7"/>
        <v>1</v>
      </c>
    </row>
    <row r="202" spans="1:25" ht="17.25" customHeight="1" x14ac:dyDescent="0.4">
      <c r="A202" s="2"/>
      <c r="B202" s="58">
        <f t="shared" si="18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7"/>
        <v>1</v>
      </c>
    </row>
    <row r="203" spans="1:25" ht="17.25" customHeight="1" x14ac:dyDescent="0.4">
      <c r="A203" s="2"/>
      <c r="B203" s="58">
        <f t="shared" si="18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7"/>
        <v>1</v>
      </c>
    </row>
    <row r="204" spans="1:25" ht="17.25" customHeight="1" x14ac:dyDescent="0.4">
      <c r="A204" s="2"/>
      <c r="B204" s="58">
        <f t="shared" si="18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7"/>
        <v>1</v>
      </c>
    </row>
    <row r="205" spans="1:25" ht="17.25" customHeight="1" x14ac:dyDescent="0.4">
      <c r="A205" s="2"/>
      <c r="B205" s="58">
        <f t="shared" si="18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7"/>
        <v>1</v>
      </c>
    </row>
    <row r="206" spans="1:25" ht="17.25" customHeight="1" x14ac:dyDescent="0.4">
      <c r="A206" s="2"/>
      <c r="B206" s="58">
        <f t="shared" si="18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7"/>
        <v>1</v>
      </c>
    </row>
    <row r="207" spans="1:25" ht="17.25" customHeight="1" x14ac:dyDescent="0.4">
      <c r="A207" s="2"/>
      <c r="B207" s="58">
        <f t="shared" si="18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7"/>
        <v>1</v>
      </c>
    </row>
    <row r="208" spans="1:25" ht="17.25" customHeight="1" x14ac:dyDescent="0.4">
      <c r="A208" s="2"/>
      <c r="B208" s="58">
        <f t="shared" si="18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7"/>
        <v>1</v>
      </c>
    </row>
    <row r="209" spans="1:25" ht="17.25" customHeight="1" x14ac:dyDescent="0.4">
      <c r="A209" s="2"/>
      <c r="B209" s="58">
        <f t="shared" si="18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7"/>
        <v>1</v>
      </c>
    </row>
    <row r="210" spans="1:25" ht="17.25" customHeight="1" x14ac:dyDescent="0.4">
      <c r="A210" s="2"/>
      <c r="B210" s="58">
        <f t="shared" si="18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7"/>
        <v>1</v>
      </c>
    </row>
    <row r="211" spans="1:25" ht="17.25" customHeight="1" x14ac:dyDescent="0.4">
      <c r="A211" s="2"/>
      <c r="B211" s="58">
        <f t="shared" si="18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7"/>
        <v>1</v>
      </c>
    </row>
    <row r="212" spans="1:25" ht="17.25" customHeight="1" x14ac:dyDescent="0.4">
      <c r="A212" s="2"/>
      <c r="B212" s="58">
        <f t="shared" si="18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7"/>
        <v>1</v>
      </c>
    </row>
    <row r="213" spans="1:25" ht="17.25" customHeight="1" x14ac:dyDescent="0.4">
      <c r="A213" s="2"/>
      <c r="B213" s="58">
        <f t="shared" si="18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7"/>
        <v>1</v>
      </c>
    </row>
    <row r="214" spans="1:25" ht="17.25" customHeight="1" x14ac:dyDescent="0.4">
      <c r="A214" s="2"/>
      <c r="B214" s="58">
        <f t="shared" si="18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7"/>
        <v>1</v>
      </c>
    </row>
    <row r="215" spans="1:25" ht="17.25" customHeight="1" x14ac:dyDescent="0.4">
      <c r="A215" s="2"/>
      <c r="B215" s="58">
        <f t="shared" si="18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7"/>
        <v>1</v>
      </c>
    </row>
    <row r="216" spans="1:25" ht="17.25" customHeight="1" x14ac:dyDescent="0.4">
      <c r="A216" s="2"/>
      <c r="B216" s="58">
        <f t="shared" si="18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7"/>
        <v>1</v>
      </c>
    </row>
    <row r="217" spans="1:25" ht="17.25" customHeight="1" x14ac:dyDescent="0.4">
      <c r="A217" s="2"/>
      <c r="B217" s="58">
        <f t="shared" si="18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7"/>
        <v>1</v>
      </c>
    </row>
    <row r="218" spans="1:25" ht="17.25" customHeight="1" x14ac:dyDescent="0.4">
      <c r="A218" s="2"/>
      <c r="B218" s="58">
        <f t="shared" si="18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7"/>
        <v>1</v>
      </c>
    </row>
    <row r="219" spans="1:25" ht="17.25" customHeight="1" x14ac:dyDescent="0.4">
      <c r="A219" s="2"/>
      <c r="B219" s="58">
        <f t="shared" si="18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7"/>
        <v>1</v>
      </c>
    </row>
    <row r="220" spans="1:25" ht="17.25" customHeight="1" x14ac:dyDescent="0.4">
      <c r="A220" s="2"/>
      <c r="B220" s="58">
        <f t="shared" si="18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7"/>
        <v>1</v>
      </c>
    </row>
    <row r="221" spans="1:25" ht="17.25" customHeight="1" x14ac:dyDescent="0.4">
      <c r="A221" s="2"/>
      <c r="B221" s="58">
        <f t="shared" si="18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7"/>
        <v>1</v>
      </c>
    </row>
    <row r="222" spans="1:25" ht="17.25" customHeight="1" x14ac:dyDescent="0.4">
      <c r="A222" s="2"/>
      <c r="B222" s="58">
        <f t="shared" si="18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7"/>
        <v>1</v>
      </c>
    </row>
    <row r="223" spans="1:25" ht="17.25" customHeight="1" x14ac:dyDescent="0.4">
      <c r="A223" s="2"/>
      <c r="B223" s="58">
        <f t="shared" si="18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7"/>
        <v>1</v>
      </c>
    </row>
    <row r="224" spans="1:25" ht="17.25" customHeight="1" x14ac:dyDescent="0.4">
      <c r="A224" s="2"/>
      <c r="B224" s="58">
        <f t="shared" si="18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7"/>
        <v>1</v>
      </c>
    </row>
    <row r="225" spans="1:25" ht="17.25" customHeight="1" x14ac:dyDescent="0.4">
      <c r="A225" s="2"/>
      <c r="B225" s="58">
        <f t="shared" si="18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7"/>
        <v>1</v>
      </c>
    </row>
    <row r="226" spans="1:25" ht="17.25" customHeight="1" x14ac:dyDescent="0.4">
      <c r="A226" s="2"/>
      <c r="B226" s="58">
        <f t="shared" si="18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7"/>
        <v>1</v>
      </c>
    </row>
    <row r="227" spans="1:25" ht="17.25" customHeight="1" x14ac:dyDescent="0.4">
      <c r="A227" s="2"/>
      <c r="B227" s="58">
        <f t="shared" si="18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19">IFERROR(IF(OR($B227="No", $K227=""), 1, COUNTIF($R$35:$R$44,$K227)), 0)</f>
        <v>1</v>
      </c>
    </row>
    <row r="228" spans="1:25" ht="17.25" customHeight="1" x14ac:dyDescent="0.4">
      <c r="A228" s="2"/>
      <c r="B228" s="58">
        <f t="shared" si="18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19"/>
        <v>1</v>
      </c>
    </row>
    <row r="229" spans="1:25" ht="17.25" customHeight="1" x14ac:dyDescent="0.4">
      <c r="A229" s="2"/>
      <c r="B229" s="58">
        <f t="shared" si="18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19"/>
        <v>1</v>
      </c>
    </row>
    <row r="230" spans="1:25" ht="17.25" customHeight="1" x14ac:dyDescent="0.4">
      <c r="A230" s="2"/>
      <c r="B230" s="58">
        <f t="shared" si="18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19"/>
        <v>1</v>
      </c>
    </row>
    <row r="231" spans="1:25" ht="17.25" customHeight="1" x14ac:dyDescent="0.4">
      <c r="A231" s="2"/>
      <c r="B231" s="58">
        <f t="shared" si="18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19"/>
        <v>1</v>
      </c>
    </row>
    <row r="232" spans="1:25" ht="17.25" customHeight="1" x14ac:dyDescent="0.4">
      <c r="A232" s="2"/>
      <c r="B232" s="58">
        <f t="shared" si="18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19"/>
        <v>1</v>
      </c>
    </row>
    <row r="233" spans="1:25" ht="17.25" customHeight="1" x14ac:dyDescent="0.4">
      <c r="A233" s="2"/>
      <c r="B233" s="58">
        <f t="shared" si="18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19"/>
        <v>1</v>
      </c>
    </row>
    <row r="234" spans="1:25" ht="17.25" customHeight="1" x14ac:dyDescent="0.4">
      <c r="A234" s="2"/>
      <c r="B234" s="58">
        <f t="shared" si="18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19"/>
        <v>1</v>
      </c>
    </row>
    <row r="235" spans="1:25" ht="17.25" customHeight="1" x14ac:dyDescent="0.4">
      <c r="A235" s="2"/>
      <c r="B235" s="58">
        <f t="shared" si="18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19"/>
        <v>1</v>
      </c>
    </row>
    <row r="236" spans="1:25" ht="17.25" customHeight="1" x14ac:dyDescent="0.4">
      <c r="A236" s="2"/>
      <c r="B236" s="58">
        <f t="shared" si="18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19"/>
        <v>1</v>
      </c>
    </row>
    <row r="237" spans="1:25" ht="17.25" customHeight="1" x14ac:dyDescent="0.4">
      <c r="A237" s="2"/>
      <c r="B237" s="58">
        <f t="shared" si="18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19"/>
        <v>1</v>
      </c>
    </row>
    <row r="238" spans="1:25" ht="17.25" customHeight="1" x14ac:dyDescent="0.4">
      <c r="A238" s="2"/>
      <c r="B238" s="58">
        <f t="shared" si="18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19"/>
        <v>1</v>
      </c>
    </row>
    <row r="239" spans="1:25" ht="17.25" customHeight="1" x14ac:dyDescent="0.4">
      <c r="A239" s="2"/>
      <c r="B239" s="58">
        <f t="shared" si="18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19"/>
        <v>1</v>
      </c>
    </row>
    <row r="240" spans="1:25" ht="17.25" customHeight="1" x14ac:dyDescent="0.4">
      <c r="A240" s="2"/>
      <c r="B240" s="58">
        <f t="shared" si="18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19"/>
        <v>1</v>
      </c>
    </row>
    <row r="241" spans="1:25" ht="17.25" customHeight="1" x14ac:dyDescent="0.4">
      <c r="A241" s="2"/>
      <c r="B241" s="58">
        <f t="shared" si="18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19"/>
        <v>1</v>
      </c>
    </row>
    <row r="242" spans="1:25" ht="17.25" customHeight="1" x14ac:dyDescent="0.4">
      <c r="A242" s="2"/>
      <c r="B242" s="58">
        <f t="shared" si="18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19"/>
        <v>1</v>
      </c>
    </row>
    <row r="243" spans="1:25" ht="17.25" customHeight="1" x14ac:dyDescent="0.4">
      <c r="A243" s="2"/>
      <c r="B243" s="58">
        <f t="shared" si="18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19"/>
        <v>1</v>
      </c>
    </row>
    <row r="244" spans="1:25" ht="17.25" customHeight="1" x14ac:dyDescent="0.4">
      <c r="A244" s="2"/>
      <c r="B244" s="58">
        <f t="shared" si="18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19"/>
        <v>1</v>
      </c>
    </row>
    <row r="245" spans="1:25" ht="17.25" customHeight="1" x14ac:dyDescent="0.4">
      <c r="A245" s="2"/>
      <c r="B245" s="58">
        <f t="shared" si="18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19"/>
        <v>1</v>
      </c>
    </row>
    <row r="246" spans="1:25" ht="17.25" customHeight="1" x14ac:dyDescent="0.4">
      <c r="A246" s="2"/>
      <c r="B246" s="58">
        <f t="shared" si="18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19"/>
        <v>1</v>
      </c>
    </row>
    <row r="247" spans="1:25" ht="17.25" customHeight="1" x14ac:dyDescent="0.4">
      <c r="A247" s="2"/>
      <c r="B247" s="58">
        <f t="shared" si="18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19"/>
        <v>1</v>
      </c>
    </row>
    <row r="248" spans="1:25" ht="17.25" customHeight="1" x14ac:dyDescent="0.4">
      <c r="A248" s="2"/>
      <c r="B248" s="58">
        <f t="shared" si="18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19"/>
        <v>1</v>
      </c>
    </row>
    <row r="249" spans="1:25" ht="17.25" customHeight="1" x14ac:dyDescent="0.4">
      <c r="A249" s="2"/>
      <c r="B249" s="58">
        <f t="shared" si="18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19"/>
        <v>1</v>
      </c>
    </row>
    <row r="250" spans="1:25" ht="17.25" customHeight="1" x14ac:dyDescent="0.4">
      <c r="A250" s="2"/>
      <c r="B250" s="58">
        <f t="shared" ref="B250:B313" si="20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19"/>
        <v>1</v>
      </c>
    </row>
    <row r="251" spans="1:25" ht="17.25" customHeight="1" x14ac:dyDescent="0.4">
      <c r="A251" s="2"/>
      <c r="B251" s="58">
        <f t="shared" si="20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19"/>
        <v>1</v>
      </c>
    </row>
    <row r="252" spans="1:25" ht="17.25" customHeight="1" x14ac:dyDescent="0.4">
      <c r="A252" s="2"/>
      <c r="B252" s="58">
        <f t="shared" si="20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19"/>
        <v>1</v>
      </c>
    </row>
    <row r="253" spans="1:25" ht="17.25" customHeight="1" x14ac:dyDescent="0.4">
      <c r="A253" s="2"/>
      <c r="B253" s="58">
        <f t="shared" si="20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19"/>
        <v>1</v>
      </c>
    </row>
    <row r="254" spans="1:25" ht="17.25" customHeight="1" x14ac:dyDescent="0.4">
      <c r="A254" s="2"/>
      <c r="B254" s="58">
        <f t="shared" si="20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19"/>
        <v>1</v>
      </c>
    </row>
    <row r="255" spans="1:25" ht="17.25" customHeight="1" x14ac:dyDescent="0.4">
      <c r="A255" s="2"/>
      <c r="B255" s="58">
        <f t="shared" si="20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19"/>
        <v>1</v>
      </c>
    </row>
    <row r="256" spans="1:25" ht="17.25" customHeight="1" x14ac:dyDescent="0.4">
      <c r="A256" s="2"/>
      <c r="B256" s="58">
        <f t="shared" si="20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19"/>
        <v>1</v>
      </c>
    </row>
    <row r="257" spans="1:25" ht="17.25" customHeight="1" x14ac:dyDescent="0.4">
      <c r="A257" s="2"/>
      <c r="B257" s="58">
        <f t="shared" si="20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19"/>
        <v>1</v>
      </c>
    </row>
    <row r="258" spans="1:25" ht="17.25" customHeight="1" x14ac:dyDescent="0.4">
      <c r="A258" s="2"/>
      <c r="B258" s="58">
        <f t="shared" si="20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19"/>
        <v>1</v>
      </c>
    </row>
    <row r="259" spans="1:25" ht="17.25" customHeight="1" x14ac:dyDescent="0.4">
      <c r="A259" s="2"/>
      <c r="B259" s="58">
        <f t="shared" si="20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19"/>
        <v>1</v>
      </c>
    </row>
    <row r="260" spans="1:25" ht="17.25" customHeight="1" x14ac:dyDescent="0.4">
      <c r="A260" s="2"/>
      <c r="B260" s="58">
        <f t="shared" si="20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19"/>
        <v>1</v>
      </c>
    </row>
    <row r="261" spans="1:25" ht="17.25" customHeight="1" x14ac:dyDescent="0.4">
      <c r="A261" s="2"/>
      <c r="B261" s="58">
        <f t="shared" si="20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19"/>
        <v>1</v>
      </c>
    </row>
    <row r="262" spans="1:25" ht="17.25" customHeight="1" x14ac:dyDescent="0.4">
      <c r="A262" s="2"/>
      <c r="B262" s="58">
        <f t="shared" si="20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19"/>
        <v>1</v>
      </c>
    </row>
    <row r="263" spans="1:25" ht="17.25" customHeight="1" x14ac:dyDescent="0.4">
      <c r="A263" s="2"/>
      <c r="B263" s="58">
        <f t="shared" si="20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19"/>
        <v>1</v>
      </c>
    </row>
    <row r="264" spans="1:25" ht="17.25" customHeight="1" x14ac:dyDescent="0.4">
      <c r="A264" s="2"/>
      <c r="B264" s="58">
        <f t="shared" si="20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19"/>
        <v>1</v>
      </c>
    </row>
    <row r="265" spans="1:25" ht="17.25" customHeight="1" x14ac:dyDescent="0.4">
      <c r="A265" s="2"/>
      <c r="B265" s="58">
        <f t="shared" si="20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19"/>
        <v>1</v>
      </c>
    </row>
    <row r="266" spans="1:25" ht="17.25" customHeight="1" x14ac:dyDescent="0.4">
      <c r="A266" s="2"/>
      <c r="B266" s="58">
        <f t="shared" si="20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19"/>
        <v>1</v>
      </c>
    </row>
    <row r="267" spans="1:25" ht="17.25" customHeight="1" x14ac:dyDescent="0.4">
      <c r="A267" s="2"/>
      <c r="B267" s="58">
        <f t="shared" si="20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19"/>
        <v>1</v>
      </c>
    </row>
    <row r="268" spans="1:25" ht="17.25" customHeight="1" x14ac:dyDescent="0.4">
      <c r="A268" s="2"/>
      <c r="B268" s="58">
        <f t="shared" si="20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19"/>
        <v>1</v>
      </c>
    </row>
    <row r="269" spans="1:25" ht="17.25" customHeight="1" x14ac:dyDescent="0.4">
      <c r="A269" s="2"/>
      <c r="B269" s="58">
        <f t="shared" si="20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19"/>
        <v>1</v>
      </c>
    </row>
    <row r="270" spans="1:25" ht="17.25" customHeight="1" x14ac:dyDescent="0.4">
      <c r="A270" s="2"/>
      <c r="B270" s="58">
        <f t="shared" si="20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19"/>
        <v>1</v>
      </c>
    </row>
    <row r="271" spans="1:25" ht="17.25" customHeight="1" x14ac:dyDescent="0.4">
      <c r="A271" s="2"/>
      <c r="B271" s="58">
        <f t="shared" si="20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19"/>
        <v>1</v>
      </c>
    </row>
    <row r="272" spans="1:25" ht="17.25" customHeight="1" x14ac:dyDescent="0.4">
      <c r="A272" s="2"/>
      <c r="B272" s="58">
        <f t="shared" si="20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19"/>
        <v>1</v>
      </c>
    </row>
    <row r="273" spans="1:25" ht="17.25" customHeight="1" x14ac:dyDescent="0.4">
      <c r="A273" s="2"/>
      <c r="B273" s="58">
        <f t="shared" si="20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19"/>
        <v>1</v>
      </c>
    </row>
    <row r="274" spans="1:25" ht="17.25" customHeight="1" x14ac:dyDescent="0.4">
      <c r="A274" s="2"/>
      <c r="B274" s="58">
        <f t="shared" si="20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19"/>
        <v>1</v>
      </c>
    </row>
    <row r="275" spans="1:25" ht="17.25" customHeight="1" x14ac:dyDescent="0.4">
      <c r="A275" s="2"/>
      <c r="B275" s="58">
        <f t="shared" si="20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19"/>
        <v>1</v>
      </c>
    </row>
    <row r="276" spans="1:25" ht="17.25" customHeight="1" x14ac:dyDescent="0.4">
      <c r="A276" s="2"/>
      <c r="B276" s="58">
        <f t="shared" si="20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19"/>
        <v>1</v>
      </c>
    </row>
    <row r="277" spans="1:25" ht="17.25" customHeight="1" x14ac:dyDescent="0.4">
      <c r="A277" s="2"/>
      <c r="B277" s="58">
        <f t="shared" si="20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19"/>
        <v>1</v>
      </c>
    </row>
    <row r="278" spans="1:25" ht="17.25" customHeight="1" x14ac:dyDescent="0.4">
      <c r="A278" s="2"/>
      <c r="B278" s="58">
        <f t="shared" si="20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19"/>
        <v>1</v>
      </c>
    </row>
    <row r="279" spans="1:25" ht="17.25" customHeight="1" x14ac:dyDescent="0.4">
      <c r="A279" s="2"/>
      <c r="B279" s="58">
        <f t="shared" si="20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19"/>
        <v>1</v>
      </c>
    </row>
    <row r="280" spans="1:25" ht="17.25" customHeight="1" x14ac:dyDescent="0.4">
      <c r="A280" s="2"/>
      <c r="B280" s="58">
        <f t="shared" si="20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19"/>
        <v>1</v>
      </c>
    </row>
    <row r="281" spans="1:25" ht="17.25" customHeight="1" x14ac:dyDescent="0.4">
      <c r="A281" s="2"/>
      <c r="B281" s="58">
        <f t="shared" si="20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19"/>
        <v>1</v>
      </c>
    </row>
    <row r="282" spans="1:25" ht="17.25" customHeight="1" x14ac:dyDescent="0.4">
      <c r="A282" s="2"/>
      <c r="B282" s="58">
        <f t="shared" si="20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19"/>
        <v>1</v>
      </c>
    </row>
    <row r="283" spans="1:25" ht="17.25" customHeight="1" x14ac:dyDescent="0.4">
      <c r="A283" s="2"/>
      <c r="B283" s="58">
        <f t="shared" si="20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19"/>
        <v>1</v>
      </c>
    </row>
    <row r="284" spans="1:25" ht="17.25" customHeight="1" x14ac:dyDescent="0.4">
      <c r="A284" s="2"/>
      <c r="B284" s="58">
        <f t="shared" si="20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19"/>
        <v>1</v>
      </c>
    </row>
    <row r="285" spans="1:25" ht="17.25" customHeight="1" x14ac:dyDescent="0.4">
      <c r="A285" s="2"/>
      <c r="B285" s="58">
        <f t="shared" si="20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19"/>
        <v>1</v>
      </c>
    </row>
    <row r="286" spans="1:25" ht="17.25" customHeight="1" x14ac:dyDescent="0.4">
      <c r="A286" s="2"/>
      <c r="B286" s="58">
        <f t="shared" si="20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19"/>
        <v>1</v>
      </c>
    </row>
    <row r="287" spans="1:25" ht="17.25" customHeight="1" x14ac:dyDescent="0.4">
      <c r="A287" s="2"/>
      <c r="B287" s="58">
        <f t="shared" si="20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19"/>
        <v>1</v>
      </c>
    </row>
    <row r="288" spans="1:25" ht="17.25" customHeight="1" x14ac:dyDescent="0.4">
      <c r="A288" s="2"/>
      <c r="B288" s="58">
        <f t="shared" si="20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19"/>
        <v>1</v>
      </c>
    </row>
    <row r="289" spans="1:25" ht="17.25" customHeight="1" x14ac:dyDescent="0.4">
      <c r="A289" s="2"/>
      <c r="B289" s="58">
        <f t="shared" si="20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19"/>
        <v>1</v>
      </c>
    </row>
    <row r="290" spans="1:25" ht="17.25" customHeight="1" x14ac:dyDescent="0.4">
      <c r="A290" s="2"/>
      <c r="B290" s="58">
        <f t="shared" si="20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19"/>
        <v>1</v>
      </c>
    </row>
    <row r="291" spans="1:25" ht="17.25" customHeight="1" x14ac:dyDescent="0.4">
      <c r="A291" s="2"/>
      <c r="B291" s="58">
        <f t="shared" si="20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1">IFERROR(IF(OR($B291="No", $K291=""), 1, COUNTIF($R$35:$R$44,$K291)), 0)</f>
        <v>1</v>
      </c>
    </row>
    <row r="292" spans="1:25" ht="17.25" customHeight="1" x14ac:dyDescent="0.4">
      <c r="A292" s="2"/>
      <c r="B292" s="58">
        <f t="shared" si="20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1"/>
        <v>1</v>
      </c>
    </row>
    <row r="293" spans="1:25" ht="17.25" customHeight="1" x14ac:dyDescent="0.4">
      <c r="A293" s="2"/>
      <c r="B293" s="58">
        <f t="shared" si="20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1"/>
        <v>1</v>
      </c>
    </row>
    <row r="294" spans="1:25" ht="17.25" customHeight="1" x14ac:dyDescent="0.4">
      <c r="A294" s="2"/>
      <c r="B294" s="58">
        <f t="shared" si="20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1"/>
        <v>1</v>
      </c>
    </row>
    <row r="295" spans="1:25" ht="17.25" customHeight="1" x14ac:dyDescent="0.4">
      <c r="A295" s="2"/>
      <c r="B295" s="58">
        <f t="shared" si="20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1"/>
        <v>1</v>
      </c>
    </row>
    <row r="296" spans="1:25" ht="17.25" customHeight="1" x14ac:dyDescent="0.4">
      <c r="A296" s="2"/>
      <c r="B296" s="58">
        <f t="shared" si="20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1"/>
        <v>1</v>
      </c>
    </row>
    <row r="297" spans="1:25" ht="17.25" customHeight="1" x14ac:dyDescent="0.4">
      <c r="A297" s="2"/>
      <c r="B297" s="58">
        <f t="shared" si="20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1"/>
        <v>1</v>
      </c>
    </row>
    <row r="298" spans="1:25" ht="17.25" customHeight="1" x14ac:dyDescent="0.4">
      <c r="A298" s="2"/>
      <c r="B298" s="58">
        <f t="shared" si="20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1"/>
        <v>1</v>
      </c>
    </row>
    <row r="299" spans="1:25" ht="17.25" customHeight="1" x14ac:dyDescent="0.4">
      <c r="A299" s="2"/>
      <c r="B299" s="58">
        <f t="shared" si="20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1"/>
        <v>1</v>
      </c>
    </row>
    <row r="300" spans="1:25" ht="17.25" customHeight="1" x14ac:dyDescent="0.4">
      <c r="A300" s="2"/>
      <c r="B300" s="58">
        <f t="shared" si="20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1"/>
        <v>1</v>
      </c>
    </row>
    <row r="301" spans="1:25" ht="17.25" customHeight="1" x14ac:dyDescent="0.4">
      <c r="A301" s="2"/>
      <c r="B301" s="58">
        <f t="shared" si="20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1"/>
        <v>1</v>
      </c>
    </row>
    <row r="302" spans="1:25" ht="17.25" customHeight="1" x14ac:dyDescent="0.4">
      <c r="A302" s="2"/>
      <c r="B302" s="58">
        <f t="shared" si="20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1"/>
        <v>1</v>
      </c>
    </row>
    <row r="303" spans="1:25" ht="17.25" customHeight="1" x14ac:dyDescent="0.4">
      <c r="A303" s="2"/>
      <c r="B303" s="58">
        <f t="shared" si="20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1"/>
        <v>1</v>
      </c>
    </row>
    <row r="304" spans="1:25" ht="17.25" customHeight="1" x14ac:dyDescent="0.4">
      <c r="A304" s="2"/>
      <c r="B304" s="58">
        <f t="shared" si="20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1"/>
        <v>1</v>
      </c>
    </row>
    <row r="305" spans="1:25" ht="17.25" customHeight="1" x14ac:dyDescent="0.4">
      <c r="A305" s="2"/>
      <c r="B305" s="58">
        <f t="shared" si="20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1"/>
        <v>1</v>
      </c>
    </row>
    <row r="306" spans="1:25" ht="17.25" customHeight="1" x14ac:dyDescent="0.4">
      <c r="A306" s="2"/>
      <c r="B306" s="58">
        <f t="shared" si="20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1"/>
        <v>1</v>
      </c>
    </row>
    <row r="307" spans="1:25" ht="17.25" customHeight="1" x14ac:dyDescent="0.4">
      <c r="A307" s="2"/>
      <c r="B307" s="58">
        <f t="shared" si="20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1"/>
        <v>1</v>
      </c>
    </row>
    <row r="308" spans="1:25" ht="17.25" customHeight="1" x14ac:dyDescent="0.4">
      <c r="A308" s="2"/>
      <c r="B308" s="58">
        <f t="shared" si="20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1"/>
        <v>1</v>
      </c>
    </row>
    <row r="309" spans="1:25" ht="17.25" customHeight="1" x14ac:dyDescent="0.4">
      <c r="A309" s="2"/>
      <c r="B309" s="58">
        <f t="shared" si="20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1"/>
        <v>1</v>
      </c>
    </row>
    <row r="310" spans="1:25" ht="17.25" customHeight="1" x14ac:dyDescent="0.4">
      <c r="A310" s="2"/>
      <c r="B310" s="58">
        <f t="shared" si="20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1"/>
        <v>1</v>
      </c>
    </row>
    <row r="311" spans="1:25" ht="17.25" customHeight="1" x14ac:dyDescent="0.4">
      <c r="A311" s="2"/>
      <c r="B311" s="58">
        <f t="shared" si="20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1"/>
        <v>1</v>
      </c>
    </row>
    <row r="312" spans="1:25" ht="17.25" customHeight="1" x14ac:dyDescent="0.4">
      <c r="A312" s="2"/>
      <c r="B312" s="58">
        <f t="shared" si="20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1"/>
        <v>1</v>
      </c>
    </row>
    <row r="313" spans="1:25" ht="17.25" customHeight="1" x14ac:dyDescent="0.4">
      <c r="A313" s="2"/>
      <c r="B313" s="58">
        <f t="shared" si="20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1"/>
        <v>1</v>
      </c>
    </row>
    <row r="314" spans="1:25" ht="17.25" customHeight="1" x14ac:dyDescent="0.4">
      <c r="A314" s="2"/>
      <c r="B314" s="58">
        <f t="shared" ref="B314:B377" si="22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1"/>
        <v>1</v>
      </c>
    </row>
    <row r="315" spans="1:25" ht="17.25" customHeight="1" x14ac:dyDescent="0.4">
      <c r="A315" s="2"/>
      <c r="B315" s="58">
        <f t="shared" si="22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1"/>
        <v>1</v>
      </c>
    </row>
    <row r="316" spans="1:25" ht="17.25" customHeight="1" x14ac:dyDescent="0.4">
      <c r="A316" s="2"/>
      <c r="B316" s="58">
        <f t="shared" si="22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1"/>
        <v>1</v>
      </c>
    </row>
    <row r="317" spans="1:25" ht="17.25" customHeight="1" x14ac:dyDescent="0.4">
      <c r="A317" s="2"/>
      <c r="B317" s="58">
        <f t="shared" si="22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1"/>
        <v>1</v>
      </c>
    </row>
    <row r="318" spans="1:25" ht="17.25" customHeight="1" x14ac:dyDescent="0.4">
      <c r="A318" s="2"/>
      <c r="B318" s="58">
        <f t="shared" si="22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1"/>
        <v>1</v>
      </c>
    </row>
    <row r="319" spans="1:25" ht="17.25" customHeight="1" x14ac:dyDescent="0.4">
      <c r="A319" s="2"/>
      <c r="B319" s="58">
        <f t="shared" si="22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1"/>
        <v>1</v>
      </c>
    </row>
    <row r="320" spans="1:25" ht="17.25" customHeight="1" x14ac:dyDescent="0.4">
      <c r="A320" s="2"/>
      <c r="B320" s="58">
        <f t="shared" si="22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1"/>
        <v>1</v>
      </c>
    </row>
    <row r="321" spans="1:25" ht="17.25" customHeight="1" x14ac:dyDescent="0.4">
      <c r="A321" s="2"/>
      <c r="B321" s="58">
        <f t="shared" si="22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1"/>
        <v>1</v>
      </c>
    </row>
    <row r="322" spans="1:25" ht="17.25" customHeight="1" x14ac:dyDescent="0.4">
      <c r="A322" s="2"/>
      <c r="B322" s="58">
        <f t="shared" si="22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1"/>
        <v>1</v>
      </c>
    </row>
    <row r="323" spans="1:25" ht="17.25" customHeight="1" x14ac:dyDescent="0.4">
      <c r="A323" s="2"/>
      <c r="B323" s="58">
        <f t="shared" si="22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1"/>
        <v>1</v>
      </c>
    </row>
    <row r="324" spans="1:25" ht="17.25" customHeight="1" x14ac:dyDescent="0.4">
      <c r="A324" s="2"/>
      <c r="B324" s="58">
        <f t="shared" si="22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1"/>
        <v>1</v>
      </c>
    </row>
    <row r="325" spans="1:25" ht="17.25" customHeight="1" x14ac:dyDescent="0.4">
      <c r="A325" s="2"/>
      <c r="B325" s="58">
        <f t="shared" si="22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1"/>
        <v>1</v>
      </c>
    </row>
    <row r="326" spans="1:25" ht="17.25" customHeight="1" x14ac:dyDescent="0.4">
      <c r="A326" s="2"/>
      <c r="B326" s="58">
        <f t="shared" si="22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1"/>
        <v>1</v>
      </c>
    </row>
    <row r="327" spans="1:25" ht="17.25" customHeight="1" x14ac:dyDescent="0.4">
      <c r="A327" s="2"/>
      <c r="B327" s="58">
        <f t="shared" si="22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1"/>
        <v>1</v>
      </c>
    </row>
    <row r="328" spans="1:25" ht="17.25" customHeight="1" x14ac:dyDescent="0.4">
      <c r="A328" s="2"/>
      <c r="B328" s="58">
        <f t="shared" si="22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1"/>
        <v>1</v>
      </c>
    </row>
    <row r="329" spans="1:25" ht="17.25" customHeight="1" x14ac:dyDescent="0.4">
      <c r="A329" s="2"/>
      <c r="B329" s="58">
        <f t="shared" si="22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1"/>
        <v>1</v>
      </c>
    </row>
    <row r="330" spans="1:25" ht="17.25" customHeight="1" x14ac:dyDescent="0.4">
      <c r="A330" s="2"/>
      <c r="B330" s="58">
        <f t="shared" si="22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1"/>
        <v>1</v>
      </c>
    </row>
    <row r="331" spans="1:25" ht="17.25" customHeight="1" x14ac:dyDescent="0.4">
      <c r="A331" s="2"/>
      <c r="B331" s="58">
        <f t="shared" si="22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1"/>
        <v>1</v>
      </c>
    </row>
    <row r="332" spans="1:25" ht="17.25" customHeight="1" x14ac:dyDescent="0.4">
      <c r="A332" s="2"/>
      <c r="B332" s="58">
        <f t="shared" si="22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1"/>
        <v>1</v>
      </c>
    </row>
    <row r="333" spans="1:25" ht="17.25" customHeight="1" x14ac:dyDescent="0.4">
      <c r="A333" s="2"/>
      <c r="B333" s="58">
        <f t="shared" si="22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1"/>
        <v>1</v>
      </c>
    </row>
    <row r="334" spans="1:25" ht="17.25" customHeight="1" x14ac:dyDescent="0.4">
      <c r="A334" s="2"/>
      <c r="B334" s="58">
        <f t="shared" si="22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1"/>
        <v>1</v>
      </c>
    </row>
    <row r="335" spans="1:25" ht="17.25" customHeight="1" x14ac:dyDescent="0.4">
      <c r="A335" s="2"/>
      <c r="B335" s="58">
        <f t="shared" si="22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1"/>
        <v>1</v>
      </c>
    </row>
    <row r="336" spans="1:25" ht="17.25" customHeight="1" x14ac:dyDescent="0.4">
      <c r="A336" s="2"/>
      <c r="B336" s="58">
        <f t="shared" si="22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1"/>
        <v>1</v>
      </c>
    </row>
    <row r="337" spans="1:25" ht="17.25" customHeight="1" x14ac:dyDescent="0.4">
      <c r="A337" s="2"/>
      <c r="B337" s="58">
        <f t="shared" si="22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1"/>
        <v>1</v>
      </c>
    </row>
    <row r="338" spans="1:25" ht="17.25" customHeight="1" x14ac:dyDescent="0.4">
      <c r="A338" s="2"/>
      <c r="B338" s="58">
        <f t="shared" si="22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1"/>
        <v>1</v>
      </c>
    </row>
    <row r="339" spans="1:25" ht="17.25" customHeight="1" x14ac:dyDescent="0.4">
      <c r="A339" s="2"/>
      <c r="B339" s="58">
        <f t="shared" si="22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1"/>
        <v>1</v>
      </c>
    </row>
    <row r="340" spans="1:25" ht="17.25" customHeight="1" x14ac:dyDescent="0.4">
      <c r="A340" s="2"/>
      <c r="B340" s="58">
        <f t="shared" si="22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1"/>
        <v>1</v>
      </c>
    </row>
    <row r="341" spans="1:25" ht="17.25" customHeight="1" x14ac:dyDescent="0.4">
      <c r="A341" s="2"/>
      <c r="B341" s="58">
        <f t="shared" si="22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1"/>
        <v>1</v>
      </c>
    </row>
    <row r="342" spans="1:25" ht="17.25" customHeight="1" x14ac:dyDescent="0.4">
      <c r="A342" s="2"/>
      <c r="B342" s="58">
        <f t="shared" si="22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1"/>
        <v>1</v>
      </c>
    </row>
    <row r="343" spans="1:25" ht="17.25" customHeight="1" x14ac:dyDescent="0.4">
      <c r="A343" s="2"/>
      <c r="B343" s="58">
        <f t="shared" si="22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1"/>
        <v>1</v>
      </c>
    </row>
    <row r="344" spans="1:25" ht="17.25" customHeight="1" x14ac:dyDescent="0.4">
      <c r="A344" s="2"/>
      <c r="B344" s="58">
        <f t="shared" si="22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1"/>
        <v>1</v>
      </c>
    </row>
    <row r="345" spans="1:25" ht="17.25" customHeight="1" x14ac:dyDescent="0.4">
      <c r="A345" s="2"/>
      <c r="B345" s="58">
        <f t="shared" si="22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1"/>
        <v>1</v>
      </c>
    </row>
    <row r="346" spans="1:25" ht="17.25" customHeight="1" x14ac:dyDescent="0.4">
      <c r="A346" s="2"/>
      <c r="B346" s="58">
        <f t="shared" si="22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1"/>
        <v>1</v>
      </c>
    </row>
    <row r="347" spans="1:25" ht="17.25" customHeight="1" x14ac:dyDescent="0.4">
      <c r="A347" s="2"/>
      <c r="B347" s="58">
        <f t="shared" si="22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1"/>
        <v>1</v>
      </c>
    </row>
    <row r="348" spans="1:25" ht="17.25" customHeight="1" x14ac:dyDescent="0.4">
      <c r="A348" s="2"/>
      <c r="B348" s="58">
        <f t="shared" si="22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1"/>
        <v>1</v>
      </c>
    </row>
    <row r="349" spans="1:25" ht="17.25" customHeight="1" x14ac:dyDescent="0.4">
      <c r="A349" s="2"/>
      <c r="B349" s="58">
        <f t="shared" si="22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1"/>
        <v>1</v>
      </c>
    </row>
    <row r="350" spans="1:25" ht="17.25" customHeight="1" x14ac:dyDescent="0.4">
      <c r="A350" s="2"/>
      <c r="B350" s="58">
        <f t="shared" si="22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1"/>
        <v>1</v>
      </c>
    </row>
    <row r="351" spans="1:25" ht="17.25" customHeight="1" x14ac:dyDescent="0.4">
      <c r="A351" s="2"/>
      <c r="B351" s="58">
        <f t="shared" si="22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1"/>
        <v>1</v>
      </c>
    </row>
    <row r="352" spans="1:25" ht="17.25" customHeight="1" x14ac:dyDescent="0.4">
      <c r="A352" s="2"/>
      <c r="B352" s="58">
        <f t="shared" si="22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1"/>
        <v>1</v>
      </c>
    </row>
    <row r="353" spans="1:25" ht="17.25" customHeight="1" x14ac:dyDescent="0.4">
      <c r="A353" s="2"/>
      <c r="B353" s="58">
        <f t="shared" si="22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1"/>
        <v>1</v>
      </c>
    </row>
    <row r="354" spans="1:25" ht="17.25" customHeight="1" x14ac:dyDescent="0.4">
      <c r="A354" s="2"/>
      <c r="B354" s="58">
        <f t="shared" si="22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1"/>
        <v>1</v>
      </c>
    </row>
    <row r="355" spans="1:25" ht="17.25" customHeight="1" x14ac:dyDescent="0.4">
      <c r="A355" s="2"/>
      <c r="B355" s="58">
        <f t="shared" si="22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3">IFERROR(IF(OR($B355="No", $K355=""), 1, COUNTIF($R$35:$R$44,$K355)), 0)</f>
        <v>1</v>
      </c>
    </row>
    <row r="356" spans="1:25" ht="17.25" customHeight="1" x14ac:dyDescent="0.4">
      <c r="A356" s="2"/>
      <c r="B356" s="58">
        <f t="shared" si="22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3"/>
        <v>1</v>
      </c>
    </row>
    <row r="357" spans="1:25" ht="17.25" customHeight="1" x14ac:dyDescent="0.4">
      <c r="A357" s="2"/>
      <c r="B357" s="58">
        <f t="shared" si="22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3"/>
        <v>1</v>
      </c>
    </row>
    <row r="358" spans="1:25" ht="17.25" customHeight="1" x14ac:dyDescent="0.4">
      <c r="A358" s="2"/>
      <c r="B358" s="58">
        <f t="shared" si="22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3"/>
        <v>1</v>
      </c>
    </row>
    <row r="359" spans="1:25" ht="17.25" customHeight="1" x14ac:dyDescent="0.4">
      <c r="A359" s="2"/>
      <c r="B359" s="58">
        <f t="shared" si="22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3"/>
        <v>1</v>
      </c>
    </row>
    <row r="360" spans="1:25" ht="17.25" customHeight="1" x14ac:dyDescent="0.4">
      <c r="A360" s="2"/>
      <c r="B360" s="58">
        <f t="shared" si="22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3"/>
        <v>1</v>
      </c>
    </row>
    <row r="361" spans="1:25" ht="17.25" customHeight="1" x14ac:dyDescent="0.4">
      <c r="A361" s="2"/>
      <c r="B361" s="58">
        <f t="shared" si="22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3"/>
        <v>1</v>
      </c>
    </row>
    <row r="362" spans="1:25" ht="17.25" customHeight="1" x14ac:dyDescent="0.4">
      <c r="A362" s="2"/>
      <c r="B362" s="58">
        <f t="shared" si="22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3"/>
        <v>1</v>
      </c>
    </row>
    <row r="363" spans="1:25" ht="17.25" customHeight="1" x14ac:dyDescent="0.4">
      <c r="A363" s="2"/>
      <c r="B363" s="58">
        <f t="shared" si="22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3"/>
        <v>1</v>
      </c>
    </row>
    <row r="364" spans="1:25" ht="17.25" customHeight="1" x14ac:dyDescent="0.4">
      <c r="A364" s="2"/>
      <c r="B364" s="58">
        <f t="shared" si="22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3"/>
        <v>1</v>
      </c>
    </row>
    <row r="365" spans="1:25" ht="17.25" customHeight="1" x14ac:dyDescent="0.4">
      <c r="A365" s="2"/>
      <c r="B365" s="58">
        <f t="shared" si="22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3"/>
        <v>1</v>
      </c>
    </row>
    <row r="366" spans="1:25" ht="17.25" customHeight="1" x14ac:dyDescent="0.4">
      <c r="A366" s="2"/>
      <c r="B366" s="58">
        <f t="shared" si="22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3"/>
        <v>1</v>
      </c>
    </row>
    <row r="367" spans="1:25" ht="17.25" customHeight="1" x14ac:dyDescent="0.4">
      <c r="A367" s="2"/>
      <c r="B367" s="58">
        <f t="shared" si="22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3"/>
        <v>1</v>
      </c>
    </row>
    <row r="368" spans="1:25" ht="17.25" customHeight="1" x14ac:dyDescent="0.4">
      <c r="A368" s="2"/>
      <c r="B368" s="58">
        <f t="shared" si="22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3"/>
        <v>1</v>
      </c>
    </row>
    <row r="369" spans="1:25" ht="17.25" customHeight="1" x14ac:dyDescent="0.4">
      <c r="A369" s="2"/>
      <c r="B369" s="58">
        <f t="shared" si="22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3"/>
        <v>1</v>
      </c>
    </row>
    <row r="370" spans="1:25" ht="17.25" customHeight="1" x14ac:dyDescent="0.4">
      <c r="A370" s="2"/>
      <c r="B370" s="58">
        <f t="shared" si="22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3"/>
        <v>1</v>
      </c>
    </row>
    <row r="371" spans="1:25" ht="17.25" customHeight="1" x14ac:dyDescent="0.4">
      <c r="A371" s="2"/>
      <c r="B371" s="58">
        <f t="shared" si="22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3"/>
        <v>1</v>
      </c>
    </row>
    <row r="372" spans="1:25" ht="17.25" customHeight="1" x14ac:dyDescent="0.4">
      <c r="A372" s="2"/>
      <c r="B372" s="58">
        <f t="shared" si="22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3"/>
        <v>1</v>
      </c>
    </row>
    <row r="373" spans="1:25" ht="17.25" customHeight="1" x14ac:dyDescent="0.4">
      <c r="A373" s="2"/>
      <c r="B373" s="58">
        <f t="shared" si="22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3"/>
        <v>1</v>
      </c>
    </row>
    <row r="374" spans="1:25" ht="17.25" customHeight="1" x14ac:dyDescent="0.4">
      <c r="A374" s="2"/>
      <c r="B374" s="58">
        <f t="shared" si="22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3"/>
        <v>1</v>
      </c>
    </row>
    <row r="375" spans="1:25" ht="17.25" customHeight="1" x14ac:dyDescent="0.4">
      <c r="A375" s="2"/>
      <c r="B375" s="58">
        <f t="shared" si="22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3"/>
        <v>1</v>
      </c>
    </row>
    <row r="376" spans="1:25" ht="17.25" customHeight="1" x14ac:dyDescent="0.4">
      <c r="A376" s="2"/>
      <c r="B376" s="58">
        <f t="shared" si="22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3"/>
        <v>1</v>
      </c>
    </row>
    <row r="377" spans="1:25" ht="17.25" customHeight="1" x14ac:dyDescent="0.4">
      <c r="A377" s="2"/>
      <c r="B377" s="58">
        <f t="shared" si="22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3"/>
        <v>1</v>
      </c>
    </row>
    <row r="378" spans="1:25" ht="17.25" customHeight="1" x14ac:dyDescent="0.4">
      <c r="A378" s="2"/>
      <c r="B378" s="58">
        <f t="shared" ref="B378:B441" si="24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3"/>
        <v>1</v>
      </c>
    </row>
    <row r="379" spans="1:25" ht="17.25" customHeight="1" x14ac:dyDescent="0.4">
      <c r="A379" s="2"/>
      <c r="B379" s="58">
        <f t="shared" si="24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3"/>
        <v>1</v>
      </c>
    </row>
    <row r="380" spans="1:25" ht="17.25" customHeight="1" x14ac:dyDescent="0.4">
      <c r="A380" s="2"/>
      <c r="B380" s="58">
        <f t="shared" si="24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3"/>
        <v>1</v>
      </c>
    </row>
    <row r="381" spans="1:25" ht="17.25" customHeight="1" x14ac:dyDescent="0.4">
      <c r="A381" s="2"/>
      <c r="B381" s="58">
        <f t="shared" si="24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3"/>
        <v>1</v>
      </c>
    </row>
    <row r="382" spans="1:25" ht="17.25" customHeight="1" x14ac:dyDescent="0.4">
      <c r="A382" s="2"/>
      <c r="B382" s="58">
        <f t="shared" si="24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3"/>
        <v>1</v>
      </c>
    </row>
    <row r="383" spans="1:25" ht="17.25" customHeight="1" x14ac:dyDescent="0.4">
      <c r="A383" s="2"/>
      <c r="B383" s="58">
        <f t="shared" si="24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3"/>
        <v>1</v>
      </c>
    </row>
    <row r="384" spans="1:25" ht="17.25" customHeight="1" x14ac:dyDescent="0.4">
      <c r="A384" s="2"/>
      <c r="B384" s="58">
        <f t="shared" si="24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3"/>
        <v>1</v>
      </c>
    </row>
    <row r="385" spans="1:25" ht="17.25" customHeight="1" x14ac:dyDescent="0.4">
      <c r="A385" s="2"/>
      <c r="B385" s="58">
        <f t="shared" si="24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3"/>
        <v>1</v>
      </c>
    </row>
    <row r="386" spans="1:25" ht="17.25" customHeight="1" x14ac:dyDescent="0.4">
      <c r="A386" s="2"/>
      <c r="B386" s="58">
        <f t="shared" si="24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3"/>
        <v>1</v>
      </c>
    </row>
    <row r="387" spans="1:25" ht="17.25" customHeight="1" x14ac:dyDescent="0.4">
      <c r="A387" s="2"/>
      <c r="B387" s="58">
        <f t="shared" si="24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3"/>
        <v>1</v>
      </c>
    </row>
    <row r="388" spans="1:25" ht="17.25" customHeight="1" x14ac:dyDescent="0.4">
      <c r="A388" s="2"/>
      <c r="B388" s="58">
        <f t="shared" si="24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3"/>
        <v>1</v>
      </c>
    </row>
    <row r="389" spans="1:25" ht="17.25" customHeight="1" x14ac:dyDescent="0.4">
      <c r="A389" s="2"/>
      <c r="B389" s="58">
        <f t="shared" si="24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3"/>
        <v>1</v>
      </c>
    </row>
    <row r="390" spans="1:25" ht="17.25" customHeight="1" x14ac:dyDescent="0.4">
      <c r="A390" s="2"/>
      <c r="B390" s="58">
        <f t="shared" si="24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3"/>
        <v>1</v>
      </c>
    </row>
    <row r="391" spans="1:25" ht="17.25" customHeight="1" x14ac:dyDescent="0.4">
      <c r="A391" s="2"/>
      <c r="B391" s="58">
        <f t="shared" si="24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3"/>
        <v>1</v>
      </c>
    </row>
    <row r="392" spans="1:25" ht="17.25" customHeight="1" x14ac:dyDescent="0.4">
      <c r="A392" s="2"/>
      <c r="B392" s="58">
        <f t="shared" si="24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3"/>
        <v>1</v>
      </c>
    </row>
    <row r="393" spans="1:25" ht="17.25" customHeight="1" x14ac:dyDescent="0.4">
      <c r="A393" s="2"/>
      <c r="B393" s="58">
        <f t="shared" si="24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3"/>
        <v>1</v>
      </c>
    </row>
    <row r="394" spans="1:25" ht="17.25" customHeight="1" x14ac:dyDescent="0.4">
      <c r="A394" s="2"/>
      <c r="B394" s="58">
        <f t="shared" si="24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3"/>
        <v>1</v>
      </c>
    </row>
    <row r="395" spans="1:25" ht="17.25" customHeight="1" x14ac:dyDescent="0.4">
      <c r="A395" s="2"/>
      <c r="B395" s="58">
        <f t="shared" si="24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3"/>
        <v>1</v>
      </c>
    </row>
    <row r="396" spans="1:25" ht="17.25" customHeight="1" x14ac:dyDescent="0.4">
      <c r="A396" s="2"/>
      <c r="B396" s="58">
        <f t="shared" si="24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3"/>
        <v>1</v>
      </c>
    </row>
    <row r="397" spans="1:25" ht="17.25" customHeight="1" x14ac:dyDescent="0.4">
      <c r="A397" s="2"/>
      <c r="B397" s="58">
        <f t="shared" si="24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3"/>
        <v>1</v>
      </c>
    </row>
    <row r="398" spans="1:25" ht="17.25" customHeight="1" x14ac:dyDescent="0.4">
      <c r="A398" s="2"/>
      <c r="B398" s="58">
        <f t="shared" si="24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3"/>
        <v>1</v>
      </c>
    </row>
    <row r="399" spans="1:25" ht="17.25" customHeight="1" x14ac:dyDescent="0.4">
      <c r="A399" s="2"/>
      <c r="B399" s="58">
        <f t="shared" si="24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3"/>
        <v>1</v>
      </c>
    </row>
    <row r="400" spans="1:25" ht="17.25" customHeight="1" x14ac:dyDescent="0.4">
      <c r="A400" s="2"/>
      <c r="B400" s="58">
        <f t="shared" si="24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3"/>
        <v>1</v>
      </c>
    </row>
    <row r="401" spans="1:25" ht="17.25" customHeight="1" x14ac:dyDescent="0.4">
      <c r="A401" s="2"/>
      <c r="B401" s="58">
        <f t="shared" si="24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3"/>
        <v>1</v>
      </c>
    </row>
    <row r="402" spans="1:25" ht="17.25" customHeight="1" x14ac:dyDescent="0.4">
      <c r="A402" s="2"/>
      <c r="B402" s="58">
        <f t="shared" si="24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3"/>
        <v>1</v>
      </c>
    </row>
    <row r="403" spans="1:25" ht="17.25" customHeight="1" x14ac:dyDescent="0.4">
      <c r="A403" s="2"/>
      <c r="B403" s="58">
        <f t="shared" si="24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3"/>
        <v>1</v>
      </c>
    </row>
    <row r="404" spans="1:25" ht="17.25" customHeight="1" x14ac:dyDescent="0.4">
      <c r="A404" s="2"/>
      <c r="B404" s="58">
        <f t="shared" si="24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3"/>
        <v>1</v>
      </c>
    </row>
    <row r="405" spans="1:25" ht="17.25" customHeight="1" x14ac:dyDescent="0.4">
      <c r="A405" s="2"/>
      <c r="B405" s="58">
        <f t="shared" si="24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3"/>
        <v>1</v>
      </c>
    </row>
    <row r="406" spans="1:25" ht="17.25" customHeight="1" x14ac:dyDescent="0.4">
      <c r="A406" s="2"/>
      <c r="B406" s="58">
        <f t="shared" si="24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3"/>
        <v>1</v>
      </c>
    </row>
    <row r="407" spans="1:25" ht="17.25" customHeight="1" x14ac:dyDescent="0.4">
      <c r="A407" s="2"/>
      <c r="B407" s="58">
        <f t="shared" si="24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3"/>
        <v>1</v>
      </c>
    </row>
    <row r="408" spans="1:25" ht="17.25" customHeight="1" x14ac:dyDescent="0.4">
      <c r="A408" s="2"/>
      <c r="B408" s="58">
        <f t="shared" si="24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3"/>
        <v>1</v>
      </c>
    </row>
    <row r="409" spans="1:25" ht="17.25" customHeight="1" x14ac:dyDescent="0.4">
      <c r="A409" s="2"/>
      <c r="B409" s="58">
        <f t="shared" si="24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3"/>
        <v>1</v>
      </c>
    </row>
    <row r="410" spans="1:25" ht="17.25" customHeight="1" x14ac:dyDescent="0.4">
      <c r="A410" s="2"/>
      <c r="B410" s="58">
        <f t="shared" si="24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3"/>
        <v>1</v>
      </c>
    </row>
    <row r="411" spans="1:25" ht="17.25" customHeight="1" x14ac:dyDescent="0.4">
      <c r="A411" s="2"/>
      <c r="B411" s="58">
        <f t="shared" si="24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3"/>
        <v>1</v>
      </c>
    </row>
    <row r="412" spans="1:25" ht="17.25" customHeight="1" x14ac:dyDescent="0.4">
      <c r="A412" s="2"/>
      <c r="B412" s="58">
        <f t="shared" si="24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3"/>
        <v>1</v>
      </c>
    </row>
    <row r="413" spans="1:25" ht="17.25" customHeight="1" x14ac:dyDescent="0.4">
      <c r="A413" s="2"/>
      <c r="B413" s="58">
        <f t="shared" si="24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3"/>
        <v>1</v>
      </c>
    </row>
    <row r="414" spans="1:25" ht="17.25" customHeight="1" x14ac:dyDescent="0.4">
      <c r="A414" s="2"/>
      <c r="B414" s="58">
        <f t="shared" si="24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3"/>
        <v>1</v>
      </c>
    </row>
    <row r="415" spans="1:25" ht="17.25" customHeight="1" x14ac:dyDescent="0.4">
      <c r="A415" s="2"/>
      <c r="B415" s="58">
        <f t="shared" si="24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3"/>
        <v>1</v>
      </c>
    </row>
    <row r="416" spans="1:25" ht="17.25" customHeight="1" x14ac:dyDescent="0.4">
      <c r="A416" s="2"/>
      <c r="B416" s="58">
        <f t="shared" si="24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3"/>
        <v>1</v>
      </c>
    </row>
    <row r="417" spans="1:25" ht="17.25" customHeight="1" x14ac:dyDescent="0.4">
      <c r="A417" s="2"/>
      <c r="B417" s="58">
        <f t="shared" si="24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3"/>
        <v>1</v>
      </c>
    </row>
    <row r="418" spans="1:25" ht="17.25" customHeight="1" x14ac:dyDescent="0.4">
      <c r="A418" s="2"/>
      <c r="B418" s="58">
        <f t="shared" si="24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3"/>
        <v>1</v>
      </c>
    </row>
    <row r="419" spans="1:25" ht="17.25" customHeight="1" x14ac:dyDescent="0.4">
      <c r="A419" s="2"/>
      <c r="B419" s="58">
        <f t="shared" si="24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5">IFERROR(IF(OR($B419="No", $K419=""), 1, COUNTIF($R$35:$R$44,$K419)), 0)</f>
        <v>1</v>
      </c>
    </row>
    <row r="420" spans="1:25" ht="17.25" customHeight="1" x14ac:dyDescent="0.4">
      <c r="A420" s="2"/>
      <c r="B420" s="58">
        <f t="shared" si="24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5"/>
        <v>1</v>
      </c>
    </row>
    <row r="421" spans="1:25" ht="17.25" customHeight="1" x14ac:dyDescent="0.4">
      <c r="A421" s="2"/>
      <c r="B421" s="58">
        <f t="shared" si="24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5"/>
        <v>1</v>
      </c>
    </row>
    <row r="422" spans="1:25" ht="17.25" customHeight="1" x14ac:dyDescent="0.4">
      <c r="A422" s="2"/>
      <c r="B422" s="58">
        <f t="shared" si="24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5"/>
        <v>1</v>
      </c>
    </row>
    <row r="423" spans="1:25" ht="17.25" customHeight="1" x14ac:dyDescent="0.4">
      <c r="A423" s="2"/>
      <c r="B423" s="58">
        <f t="shared" si="24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5"/>
        <v>1</v>
      </c>
    </row>
    <row r="424" spans="1:25" ht="17.25" customHeight="1" x14ac:dyDescent="0.4">
      <c r="A424" s="2"/>
      <c r="B424" s="58">
        <f t="shared" si="24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5"/>
        <v>1</v>
      </c>
    </row>
    <row r="425" spans="1:25" ht="17.25" customHeight="1" x14ac:dyDescent="0.4">
      <c r="A425" s="2"/>
      <c r="B425" s="58">
        <f t="shared" si="24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5"/>
        <v>1</v>
      </c>
    </row>
    <row r="426" spans="1:25" ht="17.25" customHeight="1" x14ac:dyDescent="0.4">
      <c r="A426" s="2"/>
      <c r="B426" s="58">
        <f t="shared" si="24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5"/>
        <v>1</v>
      </c>
    </row>
    <row r="427" spans="1:25" ht="17.25" customHeight="1" x14ac:dyDescent="0.4">
      <c r="A427" s="2"/>
      <c r="B427" s="58">
        <f t="shared" si="24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5"/>
        <v>1</v>
      </c>
    </row>
    <row r="428" spans="1:25" ht="17.25" customHeight="1" x14ac:dyDescent="0.4">
      <c r="A428" s="2"/>
      <c r="B428" s="58">
        <f t="shared" si="24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5"/>
        <v>1</v>
      </c>
    </row>
    <row r="429" spans="1:25" ht="17.25" customHeight="1" x14ac:dyDescent="0.4">
      <c r="A429" s="2"/>
      <c r="B429" s="58">
        <f t="shared" si="24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5"/>
        <v>1</v>
      </c>
    </row>
    <row r="430" spans="1:25" ht="17.25" customHeight="1" x14ac:dyDescent="0.4">
      <c r="A430" s="2"/>
      <c r="B430" s="58">
        <f t="shared" si="24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5"/>
        <v>1</v>
      </c>
    </row>
    <row r="431" spans="1:25" ht="17.25" customHeight="1" x14ac:dyDescent="0.4">
      <c r="A431" s="2"/>
      <c r="B431" s="58">
        <f t="shared" si="24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5"/>
        <v>1</v>
      </c>
    </row>
    <row r="432" spans="1:25" ht="17.25" customHeight="1" x14ac:dyDescent="0.4">
      <c r="A432" s="2"/>
      <c r="B432" s="58">
        <f t="shared" si="24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5"/>
        <v>1</v>
      </c>
    </row>
    <row r="433" spans="1:25" ht="17.25" customHeight="1" x14ac:dyDescent="0.4">
      <c r="A433" s="2"/>
      <c r="B433" s="58">
        <f t="shared" si="24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5"/>
        <v>1</v>
      </c>
    </row>
    <row r="434" spans="1:25" ht="17.25" customHeight="1" x14ac:dyDescent="0.4">
      <c r="A434" s="2"/>
      <c r="B434" s="58">
        <f t="shared" si="24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5"/>
        <v>1</v>
      </c>
    </row>
    <row r="435" spans="1:25" ht="17.25" customHeight="1" x14ac:dyDescent="0.4">
      <c r="A435" s="2"/>
      <c r="B435" s="58">
        <f t="shared" si="24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5"/>
        <v>1</v>
      </c>
    </row>
    <row r="436" spans="1:25" ht="17.25" customHeight="1" x14ac:dyDescent="0.4">
      <c r="A436" s="2"/>
      <c r="B436" s="58">
        <f t="shared" si="24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5"/>
        <v>1</v>
      </c>
    </row>
    <row r="437" spans="1:25" ht="17.25" customHeight="1" x14ac:dyDescent="0.4">
      <c r="A437" s="2"/>
      <c r="B437" s="58">
        <f t="shared" si="24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5"/>
        <v>1</v>
      </c>
    </row>
    <row r="438" spans="1:25" ht="17.25" customHeight="1" x14ac:dyDescent="0.4">
      <c r="A438" s="2"/>
      <c r="B438" s="58">
        <f t="shared" si="24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5"/>
        <v>1</v>
      </c>
    </row>
    <row r="439" spans="1:25" ht="17.25" customHeight="1" x14ac:dyDescent="0.4">
      <c r="A439" s="2"/>
      <c r="B439" s="58">
        <f t="shared" si="24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5"/>
        <v>1</v>
      </c>
    </row>
    <row r="440" spans="1:25" ht="17.25" customHeight="1" x14ac:dyDescent="0.4">
      <c r="A440" s="2"/>
      <c r="B440" s="58">
        <f t="shared" si="24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5"/>
        <v>1</v>
      </c>
    </row>
    <row r="441" spans="1:25" ht="17.25" customHeight="1" x14ac:dyDescent="0.4">
      <c r="A441" s="2"/>
      <c r="B441" s="58">
        <f t="shared" si="24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5"/>
        <v>1</v>
      </c>
    </row>
    <row r="442" spans="1:25" ht="17.25" customHeight="1" x14ac:dyDescent="0.4">
      <c r="A442" s="2"/>
      <c r="B442" s="58">
        <f t="shared" ref="B442:B505" si="26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5"/>
        <v>1</v>
      </c>
    </row>
    <row r="443" spans="1:25" ht="17.25" customHeight="1" x14ac:dyDescent="0.4">
      <c r="A443" s="2"/>
      <c r="B443" s="58">
        <f t="shared" si="26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5"/>
        <v>1</v>
      </c>
    </row>
    <row r="444" spans="1:25" ht="17.25" customHeight="1" x14ac:dyDescent="0.4">
      <c r="A444" s="2"/>
      <c r="B444" s="58">
        <f t="shared" si="26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5"/>
        <v>1</v>
      </c>
    </row>
    <row r="445" spans="1:25" ht="17.25" customHeight="1" x14ac:dyDescent="0.4">
      <c r="A445" s="2"/>
      <c r="B445" s="58">
        <f t="shared" si="26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5"/>
        <v>1</v>
      </c>
    </row>
    <row r="446" spans="1:25" ht="17.25" customHeight="1" x14ac:dyDescent="0.4">
      <c r="A446" s="2"/>
      <c r="B446" s="58">
        <f t="shared" si="26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5"/>
        <v>1</v>
      </c>
    </row>
    <row r="447" spans="1:25" ht="17.25" customHeight="1" x14ac:dyDescent="0.4">
      <c r="A447" s="2"/>
      <c r="B447" s="58">
        <f t="shared" si="26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5"/>
        <v>1</v>
      </c>
    </row>
    <row r="448" spans="1:25" ht="17.25" customHeight="1" x14ac:dyDescent="0.4">
      <c r="A448" s="2"/>
      <c r="B448" s="58">
        <f t="shared" si="26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5"/>
        <v>1</v>
      </c>
    </row>
    <row r="449" spans="1:25" ht="17.25" customHeight="1" x14ac:dyDescent="0.4">
      <c r="A449" s="2"/>
      <c r="B449" s="58">
        <f t="shared" si="26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5"/>
        <v>1</v>
      </c>
    </row>
    <row r="450" spans="1:25" ht="17.25" customHeight="1" x14ac:dyDescent="0.4">
      <c r="A450" s="2"/>
      <c r="B450" s="58">
        <f t="shared" si="26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5"/>
        <v>1</v>
      </c>
    </row>
    <row r="451" spans="1:25" ht="17.25" customHeight="1" x14ac:dyDescent="0.4">
      <c r="A451" s="2"/>
      <c r="B451" s="58">
        <f t="shared" si="26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5"/>
        <v>1</v>
      </c>
    </row>
    <row r="452" spans="1:25" ht="17.25" customHeight="1" x14ac:dyDescent="0.4">
      <c r="A452" s="2"/>
      <c r="B452" s="58">
        <f t="shared" si="26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5"/>
        <v>1</v>
      </c>
    </row>
    <row r="453" spans="1:25" ht="17.25" customHeight="1" x14ac:dyDescent="0.4">
      <c r="A453" s="2"/>
      <c r="B453" s="58">
        <f t="shared" si="26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5"/>
        <v>1</v>
      </c>
    </row>
    <row r="454" spans="1:25" ht="17.25" customHeight="1" x14ac:dyDescent="0.4">
      <c r="A454" s="2"/>
      <c r="B454" s="58">
        <f t="shared" si="26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5"/>
        <v>1</v>
      </c>
    </row>
    <row r="455" spans="1:25" ht="17.25" customHeight="1" x14ac:dyDescent="0.4">
      <c r="A455" s="2"/>
      <c r="B455" s="58">
        <f t="shared" si="26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5"/>
        <v>1</v>
      </c>
    </row>
    <row r="456" spans="1:25" ht="17.25" customHeight="1" x14ac:dyDescent="0.4">
      <c r="A456" s="2"/>
      <c r="B456" s="58">
        <f t="shared" si="26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5"/>
        <v>1</v>
      </c>
    </row>
    <row r="457" spans="1:25" ht="17.25" customHeight="1" x14ac:dyDescent="0.4">
      <c r="A457" s="2"/>
      <c r="B457" s="58">
        <f t="shared" si="26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5"/>
        <v>1</v>
      </c>
    </row>
    <row r="458" spans="1:25" ht="17.25" customHeight="1" x14ac:dyDescent="0.4">
      <c r="A458" s="2"/>
      <c r="B458" s="58">
        <f t="shared" si="26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5"/>
        <v>1</v>
      </c>
    </row>
    <row r="459" spans="1:25" ht="17.25" customHeight="1" x14ac:dyDescent="0.4">
      <c r="A459" s="2"/>
      <c r="B459" s="58">
        <f t="shared" si="26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5"/>
        <v>1</v>
      </c>
    </row>
    <row r="460" spans="1:25" ht="17.25" customHeight="1" x14ac:dyDescent="0.4">
      <c r="A460" s="2"/>
      <c r="B460" s="58">
        <f t="shared" si="26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5"/>
        <v>1</v>
      </c>
    </row>
    <row r="461" spans="1:25" ht="17.25" customHeight="1" x14ac:dyDescent="0.4">
      <c r="A461" s="2"/>
      <c r="B461" s="58">
        <f t="shared" si="26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5"/>
        <v>1</v>
      </c>
    </row>
    <row r="462" spans="1:25" ht="17.25" customHeight="1" x14ac:dyDescent="0.4">
      <c r="A462" s="2"/>
      <c r="B462" s="58">
        <f t="shared" si="26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5"/>
        <v>1</v>
      </c>
    </row>
    <row r="463" spans="1:25" ht="17.25" customHeight="1" x14ac:dyDescent="0.4">
      <c r="A463" s="2"/>
      <c r="B463" s="58">
        <f t="shared" si="26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5"/>
        <v>1</v>
      </c>
    </row>
    <row r="464" spans="1:25" ht="17.25" customHeight="1" x14ac:dyDescent="0.4">
      <c r="A464" s="2"/>
      <c r="B464" s="58">
        <f t="shared" si="26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5"/>
        <v>1</v>
      </c>
    </row>
    <row r="465" spans="1:25" ht="17.25" customHeight="1" x14ac:dyDescent="0.4">
      <c r="A465" s="2"/>
      <c r="B465" s="58">
        <f t="shared" si="26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5"/>
        <v>1</v>
      </c>
    </row>
    <row r="466" spans="1:25" ht="17.25" customHeight="1" x14ac:dyDescent="0.4">
      <c r="A466" s="2"/>
      <c r="B466" s="58">
        <f t="shared" si="26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5"/>
        <v>1</v>
      </c>
    </row>
    <row r="467" spans="1:25" ht="17.25" customHeight="1" x14ac:dyDescent="0.4">
      <c r="A467" s="2"/>
      <c r="B467" s="58">
        <f t="shared" si="26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5"/>
        <v>1</v>
      </c>
    </row>
    <row r="468" spans="1:25" ht="17.25" customHeight="1" x14ac:dyDescent="0.4">
      <c r="A468" s="2"/>
      <c r="B468" s="58">
        <f t="shared" si="26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5"/>
        <v>1</v>
      </c>
    </row>
    <row r="469" spans="1:25" ht="17.25" customHeight="1" x14ac:dyDescent="0.4">
      <c r="A469" s="2"/>
      <c r="B469" s="58">
        <f t="shared" si="26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5"/>
        <v>1</v>
      </c>
    </row>
    <row r="470" spans="1:25" ht="17.25" customHeight="1" x14ac:dyDescent="0.4">
      <c r="A470" s="2"/>
      <c r="B470" s="58">
        <f t="shared" si="26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5"/>
        <v>1</v>
      </c>
    </row>
    <row r="471" spans="1:25" ht="17.25" customHeight="1" x14ac:dyDescent="0.4">
      <c r="A471" s="2"/>
      <c r="B471" s="58">
        <f t="shared" si="26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5"/>
        <v>1</v>
      </c>
    </row>
    <row r="472" spans="1:25" ht="17.25" customHeight="1" x14ac:dyDescent="0.4">
      <c r="A472" s="2"/>
      <c r="B472" s="58">
        <f t="shared" si="26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5"/>
        <v>1</v>
      </c>
    </row>
    <row r="473" spans="1:25" ht="17.25" customHeight="1" x14ac:dyDescent="0.4">
      <c r="A473" s="2"/>
      <c r="B473" s="58">
        <f t="shared" si="26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5"/>
        <v>1</v>
      </c>
    </row>
    <row r="474" spans="1:25" ht="17.25" customHeight="1" x14ac:dyDescent="0.4">
      <c r="A474" s="2"/>
      <c r="B474" s="58">
        <f t="shared" si="26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5"/>
        <v>1</v>
      </c>
    </row>
    <row r="475" spans="1:25" ht="17.25" customHeight="1" x14ac:dyDescent="0.4">
      <c r="A475" s="2"/>
      <c r="B475" s="58">
        <f t="shared" si="26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5"/>
        <v>1</v>
      </c>
    </row>
    <row r="476" spans="1:25" ht="17.25" customHeight="1" x14ac:dyDescent="0.4">
      <c r="A476" s="2"/>
      <c r="B476" s="58">
        <f t="shared" si="26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5"/>
        <v>1</v>
      </c>
    </row>
    <row r="477" spans="1:25" ht="17.25" customHeight="1" x14ac:dyDescent="0.4">
      <c r="A477" s="2"/>
      <c r="B477" s="58">
        <f t="shared" si="26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5"/>
        <v>1</v>
      </c>
    </row>
    <row r="478" spans="1:25" ht="17.25" customHeight="1" x14ac:dyDescent="0.4">
      <c r="A478" s="2"/>
      <c r="B478" s="58">
        <f t="shared" si="26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5"/>
        <v>1</v>
      </c>
    </row>
    <row r="479" spans="1:25" ht="17.25" customHeight="1" x14ac:dyDescent="0.4">
      <c r="A479" s="2"/>
      <c r="B479" s="58">
        <f t="shared" si="26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5"/>
        <v>1</v>
      </c>
    </row>
    <row r="480" spans="1:25" ht="17.25" customHeight="1" x14ac:dyDescent="0.4">
      <c r="A480" s="2"/>
      <c r="B480" s="58">
        <f t="shared" si="26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5"/>
        <v>1</v>
      </c>
    </row>
    <row r="481" spans="1:25" ht="17.25" customHeight="1" x14ac:dyDescent="0.4">
      <c r="A481" s="2"/>
      <c r="B481" s="58">
        <f t="shared" si="26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5"/>
        <v>1</v>
      </c>
    </row>
    <row r="482" spans="1:25" ht="17.25" customHeight="1" x14ac:dyDescent="0.4">
      <c r="A482" s="2"/>
      <c r="B482" s="58">
        <f t="shared" si="26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5"/>
        <v>1</v>
      </c>
    </row>
    <row r="483" spans="1:25" ht="17.25" customHeight="1" x14ac:dyDescent="0.4">
      <c r="A483" s="2"/>
      <c r="B483" s="58">
        <f t="shared" si="26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7">IFERROR(IF(OR($B483="No", $K483=""), 1, COUNTIF($R$35:$R$44,$K483)), 0)</f>
        <v>1</v>
      </c>
    </row>
    <row r="484" spans="1:25" ht="17.25" customHeight="1" x14ac:dyDescent="0.4">
      <c r="A484" s="2"/>
      <c r="B484" s="58">
        <f t="shared" si="26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7"/>
        <v>1</v>
      </c>
    </row>
    <row r="485" spans="1:25" ht="17.25" customHeight="1" x14ac:dyDescent="0.4">
      <c r="A485" s="2"/>
      <c r="B485" s="58">
        <f t="shared" si="26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7"/>
        <v>1</v>
      </c>
    </row>
    <row r="486" spans="1:25" ht="17.25" customHeight="1" x14ac:dyDescent="0.4">
      <c r="A486" s="2"/>
      <c r="B486" s="58">
        <f t="shared" si="26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7"/>
        <v>1</v>
      </c>
    </row>
    <row r="487" spans="1:25" ht="17.25" customHeight="1" x14ac:dyDescent="0.4">
      <c r="A487" s="2"/>
      <c r="B487" s="58">
        <f t="shared" si="26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7"/>
        <v>1</v>
      </c>
    </row>
    <row r="488" spans="1:25" ht="17.25" customHeight="1" x14ac:dyDescent="0.4">
      <c r="A488" s="2"/>
      <c r="B488" s="58">
        <f t="shared" si="26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7"/>
        <v>1</v>
      </c>
    </row>
    <row r="489" spans="1:25" ht="17.25" customHeight="1" x14ac:dyDescent="0.4">
      <c r="A489" s="2"/>
      <c r="B489" s="58">
        <f t="shared" si="26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7"/>
        <v>1</v>
      </c>
    </row>
    <row r="490" spans="1:25" ht="17.25" customHeight="1" x14ac:dyDescent="0.4">
      <c r="A490" s="2"/>
      <c r="B490" s="58">
        <f t="shared" si="26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7"/>
        <v>1</v>
      </c>
    </row>
    <row r="491" spans="1:25" ht="17.25" customHeight="1" x14ac:dyDescent="0.4">
      <c r="A491" s="2"/>
      <c r="B491" s="58">
        <f t="shared" si="26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7"/>
        <v>1</v>
      </c>
    </row>
    <row r="492" spans="1:25" ht="17.25" customHeight="1" x14ac:dyDescent="0.4">
      <c r="A492" s="2"/>
      <c r="B492" s="58">
        <f t="shared" si="26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7"/>
        <v>1</v>
      </c>
    </row>
    <row r="493" spans="1:25" ht="17.25" customHeight="1" x14ac:dyDescent="0.4">
      <c r="A493" s="2"/>
      <c r="B493" s="58">
        <f t="shared" si="26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7"/>
        <v>1</v>
      </c>
    </row>
    <row r="494" spans="1:25" ht="17.25" customHeight="1" x14ac:dyDescent="0.4">
      <c r="A494" s="2"/>
      <c r="B494" s="58">
        <f t="shared" si="26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7"/>
        <v>1</v>
      </c>
    </row>
    <row r="495" spans="1:25" ht="17.25" customHeight="1" x14ac:dyDescent="0.4">
      <c r="A495" s="2"/>
      <c r="B495" s="58">
        <f t="shared" si="26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7"/>
        <v>1</v>
      </c>
    </row>
    <row r="496" spans="1:25" ht="17.25" customHeight="1" x14ac:dyDescent="0.4">
      <c r="A496" s="2"/>
      <c r="B496" s="58">
        <f t="shared" si="26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7"/>
        <v>1</v>
      </c>
    </row>
    <row r="497" spans="1:25" ht="17.25" customHeight="1" x14ac:dyDescent="0.4">
      <c r="A497" s="2"/>
      <c r="B497" s="58">
        <f t="shared" si="26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7"/>
        <v>1</v>
      </c>
    </row>
    <row r="498" spans="1:25" ht="17.25" customHeight="1" x14ac:dyDescent="0.4">
      <c r="A498" s="2"/>
      <c r="B498" s="58">
        <f t="shared" si="26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7"/>
        <v>1</v>
      </c>
    </row>
    <row r="499" spans="1:25" ht="17.25" customHeight="1" x14ac:dyDescent="0.4">
      <c r="A499" s="2"/>
      <c r="B499" s="58">
        <f t="shared" si="26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7"/>
        <v>1</v>
      </c>
    </row>
    <row r="500" spans="1:25" ht="17.25" customHeight="1" x14ac:dyDescent="0.4">
      <c r="A500" s="2"/>
      <c r="B500" s="58">
        <f t="shared" si="26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7"/>
        <v>1</v>
      </c>
    </row>
    <row r="501" spans="1:25" ht="17.25" customHeight="1" x14ac:dyDescent="0.4">
      <c r="A501" s="2"/>
      <c r="B501" s="58">
        <f t="shared" si="26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7"/>
        <v>1</v>
      </c>
    </row>
    <row r="502" spans="1:25" ht="17.25" customHeight="1" x14ac:dyDescent="0.4">
      <c r="A502" s="2"/>
      <c r="B502" s="58">
        <f t="shared" si="26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7"/>
        <v>1</v>
      </c>
    </row>
    <row r="503" spans="1:25" ht="17.25" customHeight="1" x14ac:dyDescent="0.4">
      <c r="A503" s="2"/>
      <c r="B503" s="58">
        <f t="shared" si="26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7"/>
        <v>1</v>
      </c>
    </row>
    <row r="504" spans="1:25" ht="17.25" customHeight="1" x14ac:dyDescent="0.4">
      <c r="A504" s="2"/>
      <c r="B504" s="58">
        <f t="shared" si="26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7"/>
        <v>1</v>
      </c>
    </row>
    <row r="505" spans="1:25" ht="17.25" customHeight="1" x14ac:dyDescent="0.4">
      <c r="A505" s="2"/>
      <c r="B505" s="58">
        <f t="shared" si="26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7"/>
        <v>1</v>
      </c>
    </row>
    <row r="506" spans="1:25" ht="17.25" customHeight="1" x14ac:dyDescent="0.4">
      <c r="A506" s="2"/>
      <c r="B506" s="58">
        <f t="shared" ref="B506:B569" si="28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7"/>
        <v>1</v>
      </c>
    </row>
    <row r="507" spans="1:25" ht="17.25" customHeight="1" x14ac:dyDescent="0.4">
      <c r="A507" s="2"/>
      <c r="B507" s="58">
        <f t="shared" si="28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7"/>
        <v>1</v>
      </c>
    </row>
    <row r="508" spans="1:25" ht="17.25" customHeight="1" x14ac:dyDescent="0.4">
      <c r="A508" s="2"/>
      <c r="B508" s="58">
        <f t="shared" si="28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7"/>
        <v>1</v>
      </c>
    </row>
    <row r="509" spans="1:25" ht="17.25" customHeight="1" x14ac:dyDescent="0.4">
      <c r="A509" s="2"/>
      <c r="B509" s="58">
        <f t="shared" si="28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7"/>
        <v>1</v>
      </c>
    </row>
    <row r="510" spans="1:25" ht="17.25" customHeight="1" x14ac:dyDescent="0.4">
      <c r="A510" s="2"/>
      <c r="B510" s="58">
        <f t="shared" si="28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7"/>
        <v>1</v>
      </c>
    </row>
    <row r="511" spans="1:25" ht="17.25" customHeight="1" x14ac:dyDescent="0.4">
      <c r="A511" s="2"/>
      <c r="B511" s="58">
        <f t="shared" si="28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7"/>
        <v>1</v>
      </c>
    </row>
    <row r="512" spans="1:25" ht="17.25" customHeight="1" x14ac:dyDescent="0.4">
      <c r="A512" s="2"/>
      <c r="B512" s="58">
        <f t="shared" si="28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7"/>
        <v>1</v>
      </c>
    </row>
    <row r="513" spans="1:25" ht="17.25" customHeight="1" x14ac:dyDescent="0.4">
      <c r="A513" s="2"/>
      <c r="B513" s="58">
        <f t="shared" si="28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7"/>
        <v>1</v>
      </c>
    </row>
    <row r="514" spans="1:25" ht="17.25" customHeight="1" x14ac:dyDescent="0.4">
      <c r="A514" s="2"/>
      <c r="B514" s="58">
        <f t="shared" si="28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7"/>
        <v>1</v>
      </c>
    </row>
    <row r="515" spans="1:25" ht="17.25" customHeight="1" x14ac:dyDescent="0.4">
      <c r="A515" s="2"/>
      <c r="B515" s="58">
        <f t="shared" si="28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7"/>
        <v>1</v>
      </c>
    </row>
    <row r="516" spans="1:25" ht="17.25" customHeight="1" x14ac:dyDescent="0.4">
      <c r="A516" s="2"/>
      <c r="B516" s="58">
        <f t="shared" si="28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7"/>
        <v>1</v>
      </c>
    </row>
    <row r="517" spans="1:25" ht="17.25" customHeight="1" x14ac:dyDescent="0.4">
      <c r="A517" s="2"/>
      <c r="B517" s="58">
        <f t="shared" si="28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7"/>
        <v>1</v>
      </c>
    </row>
    <row r="518" spans="1:25" ht="17.25" customHeight="1" x14ac:dyDescent="0.4">
      <c r="A518" s="2"/>
      <c r="B518" s="58">
        <f t="shared" si="28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7"/>
        <v>1</v>
      </c>
    </row>
    <row r="519" spans="1:25" ht="17.25" customHeight="1" x14ac:dyDescent="0.4">
      <c r="A519" s="2"/>
      <c r="B519" s="58">
        <f t="shared" si="28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7"/>
        <v>1</v>
      </c>
    </row>
    <row r="520" spans="1:25" ht="17.25" customHeight="1" x14ac:dyDescent="0.4">
      <c r="A520" s="2"/>
      <c r="B520" s="58">
        <f t="shared" si="28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7"/>
        <v>1</v>
      </c>
    </row>
    <row r="521" spans="1:25" ht="17.25" customHeight="1" x14ac:dyDescent="0.4">
      <c r="A521" s="2"/>
      <c r="B521" s="58">
        <f t="shared" si="28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7"/>
        <v>1</v>
      </c>
    </row>
    <row r="522" spans="1:25" ht="17.25" customHeight="1" x14ac:dyDescent="0.4">
      <c r="A522" s="2"/>
      <c r="B522" s="58">
        <f t="shared" si="28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7"/>
        <v>1</v>
      </c>
    </row>
    <row r="523" spans="1:25" ht="17.25" customHeight="1" x14ac:dyDescent="0.4">
      <c r="A523" s="2"/>
      <c r="B523" s="58">
        <f t="shared" si="28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7"/>
        <v>1</v>
      </c>
    </row>
    <row r="524" spans="1:25" ht="17.25" customHeight="1" x14ac:dyDescent="0.4">
      <c r="A524" s="2"/>
      <c r="B524" s="58">
        <f t="shared" si="28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7"/>
        <v>1</v>
      </c>
    </row>
    <row r="525" spans="1:25" ht="17.25" customHeight="1" x14ac:dyDescent="0.4">
      <c r="A525" s="2"/>
      <c r="B525" s="58">
        <f t="shared" si="28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7"/>
        <v>1</v>
      </c>
    </row>
    <row r="526" spans="1:25" ht="17.25" customHeight="1" x14ac:dyDescent="0.4">
      <c r="A526" s="2"/>
      <c r="B526" s="58">
        <f t="shared" si="28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7"/>
        <v>1</v>
      </c>
    </row>
    <row r="527" spans="1:25" ht="17.25" customHeight="1" x14ac:dyDescent="0.4">
      <c r="A527" s="2"/>
      <c r="B527" s="58">
        <f t="shared" si="28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7"/>
        <v>1</v>
      </c>
    </row>
    <row r="528" spans="1:25" ht="17.25" customHeight="1" x14ac:dyDescent="0.4">
      <c r="A528" s="2"/>
      <c r="B528" s="58">
        <f t="shared" si="28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7"/>
        <v>1</v>
      </c>
    </row>
    <row r="529" spans="1:25" ht="17.25" customHeight="1" x14ac:dyDescent="0.4">
      <c r="A529" s="2"/>
      <c r="B529" s="58">
        <f t="shared" si="28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7"/>
        <v>1</v>
      </c>
    </row>
    <row r="530" spans="1:25" ht="17.25" customHeight="1" x14ac:dyDescent="0.4">
      <c r="A530" s="2"/>
      <c r="B530" s="58">
        <f t="shared" si="28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7"/>
        <v>1</v>
      </c>
    </row>
    <row r="531" spans="1:25" ht="17.25" customHeight="1" x14ac:dyDescent="0.4">
      <c r="A531" s="2"/>
      <c r="B531" s="58">
        <f t="shared" si="28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7"/>
        <v>1</v>
      </c>
    </row>
    <row r="532" spans="1:25" ht="17.25" customHeight="1" x14ac:dyDescent="0.4">
      <c r="A532" s="2"/>
      <c r="B532" s="58">
        <f t="shared" si="28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7"/>
        <v>1</v>
      </c>
    </row>
    <row r="533" spans="1:25" ht="17.25" customHeight="1" x14ac:dyDescent="0.4">
      <c r="A533" s="2"/>
      <c r="B533" s="58">
        <f t="shared" si="28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7"/>
        <v>1</v>
      </c>
    </row>
    <row r="534" spans="1:25" ht="17.25" customHeight="1" x14ac:dyDescent="0.4">
      <c r="A534" s="2"/>
      <c r="B534" s="58">
        <f t="shared" si="28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7"/>
        <v>1</v>
      </c>
    </row>
    <row r="535" spans="1:25" ht="17.25" customHeight="1" x14ac:dyDescent="0.4">
      <c r="A535" s="2"/>
      <c r="B535" s="58">
        <f t="shared" si="28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7"/>
        <v>1</v>
      </c>
    </row>
    <row r="536" spans="1:25" ht="17.25" customHeight="1" x14ac:dyDescent="0.4">
      <c r="A536" s="2"/>
      <c r="B536" s="58">
        <f t="shared" si="28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7"/>
        <v>1</v>
      </c>
    </row>
    <row r="537" spans="1:25" ht="17.25" customHeight="1" x14ac:dyDescent="0.4">
      <c r="A537" s="2"/>
      <c r="B537" s="58">
        <f t="shared" si="28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7"/>
        <v>1</v>
      </c>
    </row>
    <row r="538" spans="1:25" ht="17.25" customHeight="1" x14ac:dyDescent="0.4">
      <c r="A538" s="2"/>
      <c r="B538" s="58">
        <f t="shared" si="28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7"/>
        <v>1</v>
      </c>
    </row>
    <row r="539" spans="1:25" ht="17.25" customHeight="1" x14ac:dyDescent="0.4">
      <c r="A539" s="2"/>
      <c r="B539" s="58">
        <f t="shared" si="28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7"/>
        <v>1</v>
      </c>
    </row>
    <row r="540" spans="1:25" ht="17.25" customHeight="1" x14ac:dyDescent="0.4">
      <c r="A540" s="2"/>
      <c r="B540" s="58">
        <f t="shared" si="28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7"/>
        <v>1</v>
      </c>
    </row>
    <row r="541" spans="1:25" ht="17.25" customHeight="1" x14ac:dyDescent="0.4">
      <c r="A541" s="2"/>
      <c r="B541" s="58">
        <f t="shared" si="28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7"/>
        <v>1</v>
      </c>
    </row>
    <row r="542" spans="1:25" ht="17.25" customHeight="1" x14ac:dyDescent="0.4">
      <c r="A542" s="2"/>
      <c r="B542" s="58">
        <f t="shared" si="28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7"/>
        <v>1</v>
      </c>
    </row>
    <row r="543" spans="1:25" ht="17.25" customHeight="1" x14ac:dyDescent="0.4">
      <c r="A543" s="2"/>
      <c r="B543" s="58">
        <f t="shared" si="28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7"/>
        <v>1</v>
      </c>
    </row>
    <row r="544" spans="1:25" ht="17.25" customHeight="1" x14ac:dyDescent="0.4">
      <c r="A544" s="2"/>
      <c r="B544" s="58">
        <f t="shared" si="28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7"/>
        <v>1</v>
      </c>
    </row>
    <row r="545" spans="1:25" ht="17.25" customHeight="1" x14ac:dyDescent="0.4">
      <c r="A545" s="2"/>
      <c r="B545" s="58">
        <f t="shared" si="28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7"/>
        <v>1</v>
      </c>
    </row>
    <row r="546" spans="1:25" ht="17.25" customHeight="1" x14ac:dyDescent="0.4">
      <c r="A546" s="2"/>
      <c r="B546" s="58">
        <f t="shared" si="28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7"/>
        <v>1</v>
      </c>
    </row>
    <row r="547" spans="1:25" ht="17.25" customHeight="1" x14ac:dyDescent="0.4">
      <c r="A547" s="2"/>
      <c r="B547" s="58">
        <f t="shared" si="28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29">IFERROR(IF(OR($B547="No", $K547=""), 1, COUNTIF($R$35:$R$44,$K547)), 0)</f>
        <v>1</v>
      </c>
    </row>
    <row r="548" spans="1:25" ht="17.25" customHeight="1" x14ac:dyDescent="0.4">
      <c r="A548" s="2"/>
      <c r="B548" s="58">
        <f t="shared" si="28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29"/>
        <v>1</v>
      </c>
    </row>
    <row r="549" spans="1:25" ht="17.25" customHeight="1" x14ac:dyDescent="0.4">
      <c r="A549" s="2"/>
      <c r="B549" s="58">
        <f t="shared" si="28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29"/>
        <v>1</v>
      </c>
    </row>
    <row r="550" spans="1:25" ht="17.25" customHeight="1" x14ac:dyDescent="0.4">
      <c r="A550" s="2"/>
      <c r="B550" s="58">
        <f t="shared" si="28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29"/>
        <v>1</v>
      </c>
    </row>
    <row r="551" spans="1:25" ht="17.25" customHeight="1" x14ac:dyDescent="0.4">
      <c r="A551" s="2"/>
      <c r="B551" s="58">
        <f t="shared" si="28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29"/>
        <v>1</v>
      </c>
    </row>
    <row r="552" spans="1:25" ht="17.25" customHeight="1" x14ac:dyDescent="0.4">
      <c r="A552" s="2"/>
      <c r="B552" s="58">
        <f t="shared" si="28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29"/>
        <v>1</v>
      </c>
    </row>
    <row r="553" spans="1:25" ht="17.25" customHeight="1" x14ac:dyDescent="0.4">
      <c r="A553" s="2"/>
      <c r="B553" s="58">
        <f t="shared" si="28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29"/>
        <v>1</v>
      </c>
    </row>
    <row r="554" spans="1:25" ht="17.25" customHeight="1" x14ac:dyDescent="0.4">
      <c r="A554" s="2"/>
      <c r="B554" s="58">
        <f t="shared" si="28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29"/>
        <v>1</v>
      </c>
    </row>
    <row r="555" spans="1:25" ht="17.25" customHeight="1" x14ac:dyDescent="0.4">
      <c r="A555" s="2"/>
      <c r="B555" s="58">
        <f t="shared" si="28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29"/>
        <v>1</v>
      </c>
    </row>
    <row r="556" spans="1:25" ht="17.25" customHeight="1" x14ac:dyDescent="0.4">
      <c r="A556" s="2"/>
      <c r="B556" s="58">
        <f t="shared" si="28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29"/>
        <v>1</v>
      </c>
    </row>
    <row r="557" spans="1:25" ht="17.25" customHeight="1" x14ac:dyDescent="0.4">
      <c r="A557" s="2"/>
      <c r="B557" s="58">
        <f t="shared" si="28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29"/>
        <v>1</v>
      </c>
    </row>
    <row r="558" spans="1:25" ht="17.25" customHeight="1" x14ac:dyDescent="0.4">
      <c r="A558" s="2"/>
      <c r="B558" s="58">
        <f t="shared" si="28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29"/>
        <v>1</v>
      </c>
    </row>
    <row r="559" spans="1:25" ht="17.25" customHeight="1" x14ac:dyDescent="0.4">
      <c r="A559" s="2"/>
      <c r="B559" s="58">
        <f t="shared" si="28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29"/>
        <v>1</v>
      </c>
    </row>
    <row r="560" spans="1:25" ht="17.25" customHeight="1" x14ac:dyDescent="0.4">
      <c r="A560" s="2"/>
      <c r="B560" s="58">
        <f t="shared" si="28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29"/>
        <v>1</v>
      </c>
    </row>
    <row r="561" spans="1:25" ht="17.25" customHeight="1" x14ac:dyDescent="0.4">
      <c r="A561" s="2"/>
      <c r="B561" s="58">
        <f t="shared" si="28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29"/>
        <v>1</v>
      </c>
    </row>
    <row r="562" spans="1:25" ht="17.25" customHeight="1" x14ac:dyDescent="0.4">
      <c r="A562" s="2"/>
      <c r="B562" s="58">
        <f t="shared" si="28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29"/>
        <v>1</v>
      </c>
    </row>
    <row r="563" spans="1:25" ht="17.25" customHeight="1" x14ac:dyDescent="0.4">
      <c r="A563" s="2"/>
      <c r="B563" s="58">
        <f t="shared" si="28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29"/>
        <v>1</v>
      </c>
    </row>
    <row r="564" spans="1:25" ht="17.25" customHeight="1" x14ac:dyDescent="0.4">
      <c r="A564" s="2"/>
      <c r="B564" s="58">
        <f t="shared" si="28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29"/>
        <v>1</v>
      </c>
    </row>
    <row r="565" spans="1:25" ht="17.25" customHeight="1" x14ac:dyDescent="0.4">
      <c r="A565" s="2"/>
      <c r="B565" s="58">
        <f t="shared" si="28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29"/>
        <v>1</v>
      </c>
    </row>
    <row r="566" spans="1:25" ht="17.25" customHeight="1" x14ac:dyDescent="0.4">
      <c r="A566" s="2"/>
      <c r="B566" s="58">
        <f t="shared" si="28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29"/>
        <v>1</v>
      </c>
    </row>
    <row r="567" spans="1:25" ht="17.25" customHeight="1" x14ac:dyDescent="0.4">
      <c r="A567" s="2"/>
      <c r="B567" s="58">
        <f t="shared" si="28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29"/>
        <v>1</v>
      </c>
    </row>
    <row r="568" spans="1:25" ht="17.25" customHeight="1" x14ac:dyDescent="0.4">
      <c r="A568" s="2"/>
      <c r="B568" s="58">
        <f t="shared" si="28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29"/>
        <v>1</v>
      </c>
    </row>
    <row r="569" spans="1:25" ht="17.25" customHeight="1" x14ac:dyDescent="0.4">
      <c r="A569" s="2"/>
      <c r="B569" s="58">
        <f t="shared" si="28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29"/>
        <v>1</v>
      </c>
    </row>
    <row r="570" spans="1:25" ht="17.25" customHeight="1" x14ac:dyDescent="0.4">
      <c r="A570" s="2"/>
      <c r="B570" s="58">
        <f t="shared" ref="B570:B633" si="30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29"/>
        <v>1</v>
      </c>
    </row>
    <row r="571" spans="1:25" ht="17.25" customHeight="1" x14ac:dyDescent="0.4">
      <c r="A571" s="2"/>
      <c r="B571" s="58">
        <f t="shared" si="30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29"/>
        <v>1</v>
      </c>
    </row>
    <row r="572" spans="1:25" ht="17.25" customHeight="1" x14ac:dyDescent="0.4">
      <c r="A572" s="2"/>
      <c r="B572" s="58">
        <f t="shared" si="30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29"/>
        <v>1</v>
      </c>
    </row>
    <row r="573" spans="1:25" ht="17.25" customHeight="1" x14ac:dyDescent="0.4">
      <c r="A573" s="2"/>
      <c r="B573" s="58">
        <f t="shared" si="30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29"/>
        <v>1</v>
      </c>
    </row>
    <row r="574" spans="1:25" ht="17.25" customHeight="1" x14ac:dyDescent="0.4">
      <c r="A574" s="2"/>
      <c r="B574" s="58">
        <f t="shared" si="30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29"/>
        <v>1</v>
      </c>
    </row>
    <row r="575" spans="1:25" ht="17.25" customHeight="1" x14ac:dyDescent="0.4">
      <c r="A575" s="2"/>
      <c r="B575" s="58">
        <f t="shared" si="30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29"/>
        <v>1</v>
      </c>
    </row>
    <row r="576" spans="1:25" ht="17.25" customHeight="1" x14ac:dyDescent="0.4">
      <c r="A576" s="2"/>
      <c r="B576" s="58">
        <f t="shared" si="30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29"/>
        <v>1</v>
      </c>
    </row>
    <row r="577" spans="1:25" ht="17.25" customHeight="1" x14ac:dyDescent="0.4">
      <c r="A577" s="2"/>
      <c r="B577" s="58">
        <f t="shared" si="30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29"/>
        <v>1</v>
      </c>
    </row>
    <row r="578" spans="1:25" ht="17.25" customHeight="1" x14ac:dyDescent="0.4">
      <c r="A578" s="2"/>
      <c r="B578" s="58">
        <f t="shared" si="30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29"/>
        <v>1</v>
      </c>
    </row>
    <row r="579" spans="1:25" ht="17.25" customHeight="1" x14ac:dyDescent="0.4">
      <c r="A579" s="2"/>
      <c r="B579" s="58">
        <f t="shared" si="30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29"/>
        <v>1</v>
      </c>
    </row>
    <row r="580" spans="1:25" ht="17.25" customHeight="1" x14ac:dyDescent="0.4">
      <c r="A580" s="2"/>
      <c r="B580" s="58">
        <f t="shared" si="30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29"/>
        <v>1</v>
      </c>
    </row>
    <row r="581" spans="1:25" ht="17.25" customHeight="1" x14ac:dyDescent="0.4">
      <c r="A581" s="2"/>
      <c r="B581" s="58">
        <f t="shared" si="30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29"/>
        <v>1</v>
      </c>
    </row>
    <row r="582" spans="1:25" ht="17.25" customHeight="1" x14ac:dyDescent="0.4">
      <c r="A582" s="2"/>
      <c r="B582" s="58">
        <f t="shared" si="30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29"/>
        <v>1</v>
      </c>
    </row>
    <row r="583" spans="1:25" ht="17.25" customHeight="1" x14ac:dyDescent="0.4">
      <c r="A583" s="2"/>
      <c r="B583" s="58">
        <f t="shared" si="30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29"/>
        <v>1</v>
      </c>
    </row>
    <row r="584" spans="1:25" ht="17.25" customHeight="1" x14ac:dyDescent="0.4">
      <c r="A584" s="2"/>
      <c r="B584" s="58">
        <f t="shared" si="30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29"/>
        <v>1</v>
      </c>
    </row>
    <row r="585" spans="1:25" ht="17.25" customHeight="1" x14ac:dyDescent="0.4">
      <c r="A585" s="2"/>
      <c r="B585" s="58">
        <f t="shared" si="30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29"/>
        <v>1</v>
      </c>
    </row>
    <row r="586" spans="1:25" ht="17.25" customHeight="1" x14ac:dyDescent="0.4">
      <c r="A586" s="2"/>
      <c r="B586" s="58">
        <f t="shared" si="30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29"/>
        <v>1</v>
      </c>
    </row>
    <row r="587" spans="1:25" ht="17.25" customHeight="1" x14ac:dyDescent="0.4">
      <c r="A587" s="2"/>
      <c r="B587" s="58">
        <f t="shared" si="30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29"/>
        <v>1</v>
      </c>
    </row>
    <row r="588" spans="1:25" ht="17.25" customHeight="1" x14ac:dyDescent="0.4">
      <c r="A588" s="2"/>
      <c r="B588" s="58">
        <f t="shared" si="30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29"/>
        <v>1</v>
      </c>
    </row>
    <row r="589" spans="1:25" ht="17.25" customHeight="1" x14ac:dyDescent="0.4">
      <c r="A589" s="2"/>
      <c r="B589" s="58">
        <f t="shared" si="30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29"/>
        <v>1</v>
      </c>
    </row>
    <row r="590" spans="1:25" ht="17.25" customHeight="1" x14ac:dyDescent="0.4">
      <c r="A590" s="2"/>
      <c r="B590" s="58">
        <f t="shared" si="30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29"/>
        <v>1</v>
      </c>
    </row>
    <row r="591" spans="1:25" ht="17.25" customHeight="1" x14ac:dyDescent="0.4">
      <c r="A591" s="2"/>
      <c r="B591" s="58">
        <f t="shared" si="30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29"/>
        <v>1</v>
      </c>
    </row>
    <row r="592" spans="1:25" ht="17.25" customHeight="1" x14ac:dyDescent="0.4">
      <c r="A592" s="2"/>
      <c r="B592" s="58">
        <f t="shared" si="30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29"/>
        <v>1</v>
      </c>
    </row>
    <row r="593" spans="1:25" ht="17.25" customHeight="1" x14ac:dyDescent="0.4">
      <c r="A593" s="2"/>
      <c r="B593" s="58">
        <f t="shared" si="30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29"/>
        <v>1</v>
      </c>
    </row>
    <row r="594" spans="1:25" ht="17.25" customHeight="1" x14ac:dyDescent="0.4">
      <c r="A594" s="2"/>
      <c r="B594" s="58">
        <f t="shared" si="30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29"/>
        <v>1</v>
      </c>
    </row>
    <row r="595" spans="1:25" ht="17.25" customHeight="1" x14ac:dyDescent="0.4">
      <c r="A595" s="2"/>
      <c r="B595" s="58">
        <f t="shared" si="30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29"/>
        <v>1</v>
      </c>
    </row>
    <row r="596" spans="1:25" ht="17.25" customHeight="1" x14ac:dyDescent="0.4">
      <c r="A596" s="2"/>
      <c r="B596" s="58">
        <f t="shared" si="30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29"/>
        <v>1</v>
      </c>
    </row>
    <row r="597" spans="1:25" ht="17.25" customHeight="1" x14ac:dyDescent="0.4">
      <c r="A597" s="2"/>
      <c r="B597" s="58">
        <f t="shared" si="30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29"/>
        <v>1</v>
      </c>
    </row>
    <row r="598" spans="1:25" ht="17.25" customHeight="1" x14ac:dyDescent="0.4">
      <c r="A598" s="2"/>
      <c r="B598" s="58">
        <f t="shared" si="30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29"/>
        <v>1</v>
      </c>
    </row>
    <row r="599" spans="1:25" ht="17.25" customHeight="1" x14ac:dyDescent="0.4">
      <c r="A599" s="2"/>
      <c r="B599" s="58">
        <f t="shared" si="30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29"/>
        <v>1</v>
      </c>
    </row>
    <row r="600" spans="1:25" ht="17.25" customHeight="1" x14ac:dyDescent="0.4">
      <c r="A600" s="2"/>
      <c r="B600" s="58">
        <f t="shared" si="30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29"/>
        <v>1</v>
      </c>
    </row>
    <row r="601" spans="1:25" ht="17.25" customHeight="1" x14ac:dyDescent="0.4">
      <c r="A601" s="2"/>
      <c r="B601" s="58">
        <f t="shared" si="30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29"/>
        <v>1</v>
      </c>
    </row>
    <row r="602" spans="1:25" ht="17.25" customHeight="1" x14ac:dyDescent="0.4">
      <c r="A602" s="2"/>
      <c r="B602" s="58">
        <f t="shared" si="30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29"/>
        <v>1</v>
      </c>
    </row>
    <row r="603" spans="1:25" ht="17.25" customHeight="1" x14ac:dyDescent="0.4">
      <c r="A603" s="2"/>
      <c r="B603" s="58">
        <f t="shared" si="30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29"/>
        <v>1</v>
      </c>
    </row>
    <row r="604" spans="1:25" ht="17.25" customHeight="1" x14ac:dyDescent="0.4">
      <c r="A604" s="2"/>
      <c r="B604" s="58">
        <f t="shared" si="30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29"/>
        <v>1</v>
      </c>
    </row>
    <row r="605" spans="1:25" ht="17.25" customHeight="1" x14ac:dyDescent="0.4">
      <c r="A605" s="2"/>
      <c r="B605" s="58">
        <f t="shared" si="30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29"/>
        <v>1</v>
      </c>
    </row>
    <row r="606" spans="1:25" ht="17.25" customHeight="1" x14ac:dyDescent="0.4">
      <c r="A606" s="2"/>
      <c r="B606" s="58">
        <f t="shared" si="30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29"/>
        <v>1</v>
      </c>
    </row>
    <row r="607" spans="1:25" ht="17.25" customHeight="1" x14ac:dyDescent="0.4">
      <c r="A607" s="2"/>
      <c r="B607" s="58">
        <f t="shared" si="30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29"/>
        <v>1</v>
      </c>
    </row>
    <row r="608" spans="1:25" ht="17.25" customHeight="1" x14ac:dyDescent="0.4">
      <c r="A608" s="2"/>
      <c r="B608" s="58">
        <f t="shared" si="30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29"/>
        <v>1</v>
      </c>
    </row>
    <row r="609" spans="1:25" ht="17.25" customHeight="1" x14ac:dyDescent="0.4">
      <c r="A609" s="2"/>
      <c r="B609" s="58">
        <f t="shared" si="30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29"/>
        <v>1</v>
      </c>
    </row>
    <row r="610" spans="1:25" ht="17.25" customHeight="1" x14ac:dyDescent="0.4">
      <c r="A610" s="2"/>
      <c r="B610" s="58">
        <f t="shared" si="30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29"/>
        <v>1</v>
      </c>
    </row>
    <row r="611" spans="1:25" ht="17.25" customHeight="1" x14ac:dyDescent="0.4">
      <c r="A611" s="2"/>
      <c r="B611" s="58">
        <f t="shared" si="30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1">IFERROR(IF(OR($B611="No", $K611=""), 1, COUNTIF($R$35:$R$44,$K611)), 0)</f>
        <v>1</v>
      </c>
    </row>
    <row r="612" spans="1:25" ht="17.25" customHeight="1" x14ac:dyDescent="0.4">
      <c r="A612" s="2"/>
      <c r="B612" s="58">
        <f t="shared" si="30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1"/>
        <v>1</v>
      </c>
    </row>
    <row r="613" spans="1:25" ht="17.25" customHeight="1" x14ac:dyDescent="0.4">
      <c r="A613" s="2"/>
      <c r="B613" s="58">
        <f t="shared" si="30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1"/>
        <v>1</v>
      </c>
    </row>
    <row r="614" spans="1:25" ht="17.25" customHeight="1" x14ac:dyDescent="0.4">
      <c r="A614" s="2"/>
      <c r="B614" s="58">
        <f t="shared" si="30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1"/>
        <v>1</v>
      </c>
    </row>
    <row r="615" spans="1:25" ht="17.25" customHeight="1" x14ac:dyDescent="0.4">
      <c r="A615" s="2"/>
      <c r="B615" s="58">
        <f t="shared" si="30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1"/>
        <v>1</v>
      </c>
    </row>
    <row r="616" spans="1:25" ht="17.25" customHeight="1" x14ac:dyDescent="0.4">
      <c r="A616" s="2"/>
      <c r="B616" s="58">
        <f t="shared" si="30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1"/>
        <v>1</v>
      </c>
    </row>
    <row r="617" spans="1:25" ht="17.25" customHeight="1" x14ac:dyDescent="0.4">
      <c r="A617" s="2"/>
      <c r="B617" s="58">
        <f t="shared" si="30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1"/>
        <v>1</v>
      </c>
    </row>
    <row r="618" spans="1:25" ht="17.25" customHeight="1" x14ac:dyDescent="0.4">
      <c r="A618" s="2"/>
      <c r="B618" s="58">
        <f t="shared" si="30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1"/>
        <v>1</v>
      </c>
    </row>
    <row r="619" spans="1:25" ht="17.25" customHeight="1" x14ac:dyDescent="0.4">
      <c r="A619" s="2"/>
      <c r="B619" s="58">
        <f t="shared" si="30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1"/>
        <v>1</v>
      </c>
    </row>
    <row r="620" spans="1:25" ht="17.25" customHeight="1" x14ac:dyDescent="0.4">
      <c r="A620" s="2"/>
      <c r="B620" s="58">
        <f t="shared" si="30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1"/>
        <v>1</v>
      </c>
    </row>
    <row r="621" spans="1:25" ht="17.25" customHeight="1" x14ac:dyDescent="0.4">
      <c r="A621" s="2"/>
      <c r="B621" s="58">
        <f t="shared" si="30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1"/>
        <v>1</v>
      </c>
    </row>
    <row r="622" spans="1:25" ht="17.25" customHeight="1" x14ac:dyDescent="0.4">
      <c r="A622" s="2"/>
      <c r="B622" s="58">
        <f t="shared" si="30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1"/>
        <v>1</v>
      </c>
    </row>
    <row r="623" spans="1:25" ht="17.25" customHeight="1" x14ac:dyDescent="0.4">
      <c r="A623" s="2"/>
      <c r="B623" s="58">
        <f t="shared" si="30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1"/>
        <v>1</v>
      </c>
    </row>
    <row r="624" spans="1:25" ht="17.25" customHeight="1" x14ac:dyDescent="0.4">
      <c r="A624" s="2"/>
      <c r="B624" s="58">
        <f t="shared" si="30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1"/>
        <v>1</v>
      </c>
    </row>
    <row r="625" spans="1:25" ht="17.25" customHeight="1" x14ac:dyDescent="0.4">
      <c r="A625" s="2"/>
      <c r="B625" s="58">
        <f t="shared" si="30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1"/>
        <v>1</v>
      </c>
    </row>
    <row r="626" spans="1:25" ht="17.25" customHeight="1" x14ac:dyDescent="0.4">
      <c r="A626" s="2"/>
      <c r="B626" s="58">
        <f t="shared" si="30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1"/>
        <v>1</v>
      </c>
    </row>
    <row r="627" spans="1:25" ht="17.25" customHeight="1" x14ac:dyDescent="0.4">
      <c r="A627" s="2"/>
      <c r="B627" s="58">
        <f t="shared" si="30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1"/>
        <v>1</v>
      </c>
    </row>
    <row r="628" spans="1:25" ht="17.25" customHeight="1" x14ac:dyDescent="0.4">
      <c r="A628" s="2"/>
      <c r="B628" s="58">
        <f t="shared" si="30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1"/>
        <v>1</v>
      </c>
    </row>
    <row r="629" spans="1:25" ht="17.25" customHeight="1" x14ac:dyDescent="0.4">
      <c r="A629" s="2"/>
      <c r="B629" s="58">
        <f t="shared" si="30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1"/>
        <v>1</v>
      </c>
    </row>
    <row r="630" spans="1:25" ht="17.25" customHeight="1" x14ac:dyDescent="0.4">
      <c r="A630" s="2"/>
      <c r="B630" s="58">
        <f t="shared" si="30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1"/>
        <v>1</v>
      </c>
    </row>
    <row r="631" spans="1:25" ht="17.25" customHeight="1" x14ac:dyDescent="0.4">
      <c r="A631" s="2"/>
      <c r="B631" s="58">
        <f t="shared" si="30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1"/>
        <v>1</v>
      </c>
    </row>
    <row r="632" spans="1:25" ht="17.25" customHeight="1" x14ac:dyDescent="0.4">
      <c r="A632" s="2"/>
      <c r="B632" s="58">
        <f t="shared" si="30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1"/>
        <v>1</v>
      </c>
    </row>
    <row r="633" spans="1:25" ht="17.25" customHeight="1" x14ac:dyDescent="0.4">
      <c r="A633" s="2"/>
      <c r="B633" s="58">
        <f t="shared" si="30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1"/>
        <v>1</v>
      </c>
    </row>
    <row r="634" spans="1:25" ht="17.25" customHeight="1" x14ac:dyDescent="0.4">
      <c r="A634" s="2"/>
      <c r="B634" s="58">
        <f t="shared" ref="B634:B697" si="32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1"/>
        <v>1</v>
      </c>
    </row>
    <row r="635" spans="1:25" ht="17.25" customHeight="1" x14ac:dyDescent="0.4">
      <c r="A635" s="2"/>
      <c r="B635" s="58">
        <f t="shared" si="32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1"/>
        <v>1</v>
      </c>
    </row>
    <row r="636" spans="1:25" ht="17.25" customHeight="1" x14ac:dyDescent="0.4">
      <c r="A636" s="2"/>
      <c r="B636" s="58">
        <f t="shared" si="32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1"/>
        <v>1</v>
      </c>
    </row>
    <row r="637" spans="1:25" ht="17.25" customHeight="1" x14ac:dyDescent="0.4">
      <c r="A637" s="2"/>
      <c r="B637" s="58">
        <f t="shared" si="32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1"/>
        <v>1</v>
      </c>
    </row>
    <row r="638" spans="1:25" ht="17.25" customHeight="1" x14ac:dyDescent="0.4">
      <c r="A638" s="2"/>
      <c r="B638" s="58">
        <f t="shared" si="32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1"/>
        <v>1</v>
      </c>
    </row>
    <row r="639" spans="1:25" ht="17.25" customHeight="1" x14ac:dyDescent="0.4">
      <c r="A639" s="2"/>
      <c r="B639" s="58">
        <f t="shared" si="32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1"/>
        <v>1</v>
      </c>
    </row>
    <row r="640" spans="1:25" ht="17.25" customHeight="1" x14ac:dyDescent="0.4">
      <c r="A640" s="2"/>
      <c r="B640" s="58">
        <f t="shared" si="32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1"/>
        <v>1</v>
      </c>
    </row>
    <row r="641" spans="1:25" ht="17.25" customHeight="1" x14ac:dyDescent="0.4">
      <c r="A641" s="2"/>
      <c r="B641" s="58">
        <f t="shared" si="32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1"/>
        <v>1</v>
      </c>
    </row>
    <row r="642" spans="1:25" ht="17.25" customHeight="1" x14ac:dyDescent="0.4">
      <c r="A642" s="2"/>
      <c r="B642" s="58">
        <f t="shared" si="32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1"/>
        <v>1</v>
      </c>
    </row>
    <row r="643" spans="1:25" ht="17.25" customHeight="1" x14ac:dyDescent="0.4">
      <c r="A643" s="2"/>
      <c r="B643" s="58">
        <f t="shared" si="32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1"/>
        <v>1</v>
      </c>
    </row>
    <row r="644" spans="1:25" ht="17.25" customHeight="1" x14ac:dyDescent="0.4">
      <c r="A644" s="2"/>
      <c r="B644" s="58">
        <f t="shared" si="32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1"/>
        <v>1</v>
      </c>
    </row>
    <row r="645" spans="1:25" ht="17.25" customHeight="1" x14ac:dyDescent="0.4">
      <c r="A645" s="2"/>
      <c r="B645" s="58">
        <f t="shared" si="32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1"/>
        <v>1</v>
      </c>
    </row>
    <row r="646" spans="1:25" ht="17.25" customHeight="1" x14ac:dyDescent="0.4">
      <c r="A646" s="2"/>
      <c r="B646" s="58">
        <f t="shared" si="32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1"/>
        <v>1</v>
      </c>
    </row>
    <row r="647" spans="1:25" ht="17.25" customHeight="1" x14ac:dyDescent="0.4">
      <c r="A647" s="2"/>
      <c r="B647" s="58">
        <f t="shared" si="32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1"/>
        <v>1</v>
      </c>
    </row>
    <row r="648" spans="1:25" ht="17.25" customHeight="1" x14ac:dyDescent="0.4">
      <c r="A648" s="2"/>
      <c r="B648" s="58">
        <f t="shared" si="32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1"/>
        <v>1</v>
      </c>
    </row>
    <row r="649" spans="1:25" ht="17.25" customHeight="1" x14ac:dyDescent="0.4">
      <c r="A649" s="2"/>
      <c r="B649" s="58">
        <f t="shared" si="32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1"/>
        <v>1</v>
      </c>
    </row>
    <row r="650" spans="1:25" ht="17.25" customHeight="1" x14ac:dyDescent="0.4">
      <c r="A650" s="2"/>
      <c r="B650" s="58">
        <f t="shared" si="32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1"/>
        <v>1</v>
      </c>
    </row>
    <row r="651" spans="1:25" ht="17.25" customHeight="1" x14ac:dyDescent="0.4">
      <c r="A651" s="2"/>
      <c r="B651" s="58">
        <f t="shared" si="32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1"/>
        <v>1</v>
      </c>
    </row>
    <row r="652" spans="1:25" ht="17.25" customHeight="1" x14ac:dyDescent="0.4">
      <c r="A652" s="2"/>
      <c r="B652" s="58">
        <f t="shared" si="32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1"/>
        <v>1</v>
      </c>
    </row>
    <row r="653" spans="1:25" ht="17.25" customHeight="1" x14ac:dyDescent="0.4">
      <c r="A653" s="2"/>
      <c r="B653" s="58">
        <f t="shared" si="32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1"/>
        <v>1</v>
      </c>
    </row>
    <row r="654" spans="1:25" ht="17.25" customHeight="1" x14ac:dyDescent="0.4">
      <c r="A654" s="2"/>
      <c r="B654" s="58">
        <f t="shared" si="32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1"/>
        <v>1</v>
      </c>
    </row>
    <row r="655" spans="1:25" ht="17.25" customHeight="1" x14ac:dyDescent="0.4">
      <c r="A655" s="2"/>
      <c r="B655" s="58">
        <f t="shared" si="32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1"/>
        <v>1</v>
      </c>
    </row>
    <row r="656" spans="1:25" ht="17.25" customHeight="1" x14ac:dyDescent="0.4">
      <c r="A656" s="2"/>
      <c r="B656" s="58">
        <f t="shared" si="32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1"/>
        <v>1</v>
      </c>
    </row>
    <row r="657" spans="1:25" ht="17.25" customHeight="1" x14ac:dyDescent="0.4">
      <c r="A657" s="2"/>
      <c r="B657" s="58">
        <f t="shared" si="32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1"/>
        <v>1</v>
      </c>
    </row>
    <row r="658" spans="1:25" ht="17.25" customHeight="1" x14ac:dyDescent="0.4">
      <c r="A658" s="2"/>
      <c r="B658" s="58">
        <f t="shared" si="32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1"/>
        <v>1</v>
      </c>
    </row>
    <row r="659" spans="1:25" ht="17.25" customHeight="1" x14ac:dyDescent="0.4">
      <c r="A659" s="2"/>
      <c r="B659" s="58">
        <f t="shared" si="32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1"/>
        <v>1</v>
      </c>
    </row>
    <row r="660" spans="1:25" ht="17.25" customHeight="1" x14ac:dyDescent="0.4">
      <c r="A660" s="2"/>
      <c r="B660" s="58">
        <f t="shared" si="32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1"/>
        <v>1</v>
      </c>
    </row>
    <row r="661" spans="1:25" ht="17.25" customHeight="1" x14ac:dyDescent="0.4">
      <c r="A661" s="2"/>
      <c r="B661" s="58">
        <f t="shared" si="32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1"/>
        <v>1</v>
      </c>
    </row>
    <row r="662" spans="1:25" ht="17.25" customHeight="1" x14ac:dyDescent="0.4">
      <c r="A662" s="2"/>
      <c r="B662" s="58">
        <f t="shared" si="32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1"/>
        <v>1</v>
      </c>
    </row>
    <row r="663" spans="1:25" ht="17.25" customHeight="1" x14ac:dyDescent="0.4">
      <c r="A663" s="2"/>
      <c r="B663" s="58">
        <f t="shared" si="32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1"/>
        <v>1</v>
      </c>
    </row>
    <row r="664" spans="1:25" ht="17.25" customHeight="1" x14ac:dyDescent="0.4">
      <c r="A664" s="2"/>
      <c r="B664" s="58">
        <f t="shared" si="32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1"/>
        <v>1</v>
      </c>
    </row>
    <row r="665" spans="1:25" ht="17.25" customHeight="1" x14ac:dyDescent="0.4">
      <c r="A665" s="2"/>
      <c r="B665" s="58">
        <f t="shared" si="32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1"/>
        <v>1</v>
      </c>
    </row>
    <row r="666" spans="1:25" ht="17.25" customHeight="1" x14ac:dyDescent="0.4">
      <c r="A666" s="2"/>
      <c r="B666" s="58">
        <f t="shared" si="32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1"/>
        <v>1</v>
      </c>
    </row>
    <row r="667" spans="1:25" ht="17.25" customHeight="1" x14ac:dyDescent="0.4">
      <c r="A667" s="2"/>
      <c r="B667" s="58">
        <f t="shared" si="32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1"/>
        <v>1</v>
      </c>
    </row>
    <row r="668" spans="1:25" ht="17.25" customHeight="1" x14ac:dyDescent="0.4">
      <c r="A668" s="2"/>
      <c r="B668" s="58">
        <f t="shared" si="32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1"/>
        <v>1</v>
      </c>
    </row>
    <row r="669" spans="1:25" ht="17.25" customHeight="1" x14ac:dyDescent="0.4">
      <c r="A669" s="2"/>
      <c r="B669" s="58">
        <f t="shared" si="32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1"/>
        <v>1</v>
      </c>
    </row>
    <row r="670" spans="1:25" ht="17.25" customHeight="1" x14ac:dyDescent="0.4">
      <c r="A670" s="2"/>
      <c r="B670" s="58">
        <f t="shared" si="32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1"/>
        <v>1</v>
      </c>
    </row>
    <row r="671" spans="1:25" ht="17.25" customHeight="1" x14ac:dyDescent="0.4">
      <c r="A671" s="2"/>
      <c r="B671" s="58">
        <f t="shared" si="32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1"/>
        <v>1</v>
      </c>
    </row>
    <row r="672" spans="1:25" ht="17.25" customHeight="1" x14ac:dyDescent="0.4">
      <c r="A672" s="2"/>
      <c r="B672" s="58">
        <f t="shared" si="32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1"/>
        <v>1</v>
      </c>
    </row>
    <row r="673" spans="1:25" ht="17.25" customHeight="1" x14ac:dyDescent="0.4">
      <c r="A673" s="2"/>
      <c r="B673" s="58">
        <f t="shared" si="32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1"/>
        <v>1</v>
      </c>
    </row>
    <row r="674" spans="1:25" ht="17.25" customHeight="1" x14ac:dyDescent="0.4">
      <c r="A674" s="2"/>
      <c r="B674" s="58">
        <f t="shared" si="32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1"/>
        <v>1</v>
      </c>
    </row>
    <row r="675" spans="1:25" ht="17.25" customHeight="1" x14ac:dyDescent="0.4">
      <c r="A675" s="2"/>
      <c r="B675" s="58">
        <f t="shared" si="32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3">IFERROR(IF(OR($B675="No", $K675=""), 1, COUNTIF($R$35:$R$44,$K675)), 0)</f>
        <v>1</v>
      </c>
    </row>
    <row r="676" spans="1:25" ht="17.25" customHeight="1" x14ac:dyDescent="0.4">
      <c r="A676" s="2"/>
      <c r="B676" s="58">
        <f t="shared" si="32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3"/>
        <v>1</v>
      </c>
    </row>
    <row r="677" spans="1:25" ht="17.25" customHeight="1" x14ac:dyDescent="0.4">
      <c r="A677" s="2"/>
      <c r="B677" s="58">
        <f t="shared" si="32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3"/>
        <v>1</v>
      </c>
    </row>
    <row r="678" spans="1:25" ht="17.25" customHeight="1" x14ac:dyDescent="0.4">
      <c r="A678" s="2"/>
      <c r="B678" s="58">
        <f t="shared" si="32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3"/>
        <v>1</v>
      </c>
    </row>
    <row r="679" spans="1:25" ht="17.25" customHeight="1" x14ac:dyDescent="0.4">
      <c r="A679" s="2"/>
      <c r="B679" s="58">
        <f t="shared" si="32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3"/>
        <v>1</v>
      </c>
    </row>
    <row r="680" spans="1:25" ht="17.25" customHeight="1" x14ac:dyDescent="0.4">
      <c r="A680" s="2"/>
      <c r="B680" s="58">
        <f t="shared" si="32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3"/>
        <v>1</v>
      </c>
    </row>
    <row r="681" spans="1:25" ht="17.25" customHeight="1" x14ac:dyDescent="0.4">
      <c r="A681" s="2"/>
      <c r="B681" s="58">
        <f t="shared" si="32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3"/>
        <v>1</v>
      </c>
    </row>
    <row r="682" spans="1:25" ht="17.25" customHeight="1" x14ac:dyDescent="0.4">
      <c r="A682" s="2"/>
      <c r="B682" s="58">
        <f t="shared" si="32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3"/>
        <v>1</v>
      </c>
    </row>
    <row r="683" spans="1:25" ht="17.25" customHeight="1" x14ac:dyDescent="0.4">
      <c r="A683" s="2"/>
      <c r="B683" s="58">
        <f t="shared" si="32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3"/>
        <v>1</v>
      </c>
    </row>
    <row r="684" spans="1:25" ht="17.25" customHeight="1" x14ac:dyDescent="0.4">
      <c r="A684" s="2"/>
      <c r="B684" s="58">
        <f t="shared" si="32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3"/>
        <v>1</v>
      </c>
    </row>
    <row r="685" spans="1:25" ht="17.25" customHeight="1" x14ac:dyDescent="0.4">
      <c r="A685" s="2"/>
      <c r="B685" s="58">
        <f t="shared" si="32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3"/>
        <v>1</v>
      </c>
    </row>
    <row r="686" spans="1:25" ht="17.25" customHeight="1" x14ac:dyDescent="0.4">
      <c r="A686" s="2"/>
      <c r="B686" s="58">
        <f t="shared" si="32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3"/>
        <v>1</v>
      </c>
    </row>
    <row r="687" spans="1:25" ht="17.25" customHeight="1" x14ac:dyDescent="0.4">
      <c r="A687" s="2"/>
      <c r="B687" s="58">
        <f t="shared" si="32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3"/>
        <v>1</v>
      </c>
    </row>
    <row r="688" spans="1:25" ht="17.25" customHeight="1" x14ac:dyDescent="0.4">
      <c r="A688" s="2"/>
      <c r="B688" s="58">
        <f t="shared" si="32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3"/>
        <v>1</v>
      </c>
    </row>
    <row r="689" spans="1:25" ht="17.25" customHeight="1" x14ac:dyDescent="0.4">
      <c r="A689" s="2"/>
      <c r="B689" s="58">
        <f t="shared" si="32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3"/>
        <v>1</v>
      </c>
    </row>
    <row r="690" spans="1:25" ht="17.25" customHeight="1" x14ac:dyDescent="0.4">
      <c r="A690" s="2"/>
      <c r="B690" s="58">
        <f t="shared" si="32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3"/>
        <v>1</v>
      </c>
    </row>
    <row r="691" spans="1:25" ht="17.25" customHeight="1" x14ac:dyDescent="0.4">
      <c r="A691" s="2"/>
      <c r="B691" s="58">
        <f t="shared" si="32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3"/>
        <v>1</v>
      </c>
    </row>
    <row r="692" spans="1:25" ht="17.25" customHeight="1" x14ac:dyDescent="0.4">
      <c r="A692" s="2"/>
      <c r="B692" s="58">
        <f t="shared" si="32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3"/>
        <v>1</v>
      </c>
    </row>
    <row r="693" spans="1:25" ht="17.25" customHeight="1" x14ac:dyDescent="0.4">
      <c r="A693" s="2"/>
      <c r="B693" s="58">
        <f t="shared" si="32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3"/>
        <v>1</v>
      </c>
    </row>
    <row r="694" spans="1:25" ht="17.25" customHeight="1" x14ac:dyDescent="0.4">
      <c r="A694" s="2"/>
      <c r="B694" s="58">
        <f t="shared" si="32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3"/>
        <v>1</v>
      </c>
    </row>
    <row r="695" spans="1:25" ht="17.25" customHeight="1" x14ac:dyDescent="0.4">
      <c r="A695" s="2"/>
      <c r="B695" s="58">
        <f t="shared" si="32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3"/>
        <v>1</v>
      </c>
    </row>
    <row r="696" spans="1:25" ht="17.25" customHeight="1" x14ac:dyDescent="0.4">
      <c r="A696" s="2"/>
      <c r="B696" s="58">
        <f t="shared" si="32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3"/>
        <v>1</v>
      </c>
    </row>
    <row r="697" spans="1:25" ht="17.25" customHeight="1" x14ac:dyDescent="0.4">
      <c r="A697" s="2"/>
      <c r="B697" s="58">
        <f t="shared" si="32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3"/>
        <v>1</v>
      </c>
    </row>
    <row r="698" spans="1:25" ht="17.25" customHeight="1" x14ac:dyDescent="0.4">
      <c r="A698" s="2"/>
      <c r="B698" s="58">
        <f t="shared" ref="B698:B761" si="34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3"/>
        <v>1</v>
      </c>
    </row>
    <row r="699" spans="1:25" ht="17.25" customHeight="1" x14ac:dyDescent="0.4">
      <c r="A699" s="2"/>
      <c r="B699" s="58">
        <f t="shared" si="34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3"/>
        <v>1</v>
      </c>
    </row>
    <row r="700" spans="1:25" ht="17.25" customHeight="1" x14ac:dyDescent="0.4">
      <c r="A700" s="2"/>
      <c r="B700" s="58">
        <f t="shared" si="34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3"/>
        <v>1</v>
      </c>
    </row>
    <row r="701" spans="1:25" ht="17.25" customHeight="1" x14ac:dyDescent="0.4">
      <c r="A701" s="2"/>
      <c r="B701" s="58">
        <f t="shared" si="34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3"/>
        <v>1</v>
      </c>
    </row>
    <row r="702" spans="1:25" ht="17.25" customHeight="1" x14ac:dyDescent="0.4">
      <c r="A702" s="2"/>
      <c r="B702" s="58">
        <f t="shared" si="34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3"/>
        <v>1</v>
      </c>
    </row>
    <row r="703" spans="1:25" ht="17.25" customHeight="1" x14ac:dyDescent="0.4">
      <c r="A703" s="2"/>
      <c r="B703" s="58">
        <f t="shared" si="34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3"/>
        <v>1</v>
      </c>
    </row>
    <row r="704" spans="1:25" ht="17.25" customHeight="1" x14ac:dyDescent="0.4">
      <c r="A704" s="2"/>
      <c r="B704" s="58">
        <f t="shared" si="34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3"/>
        <v>1</v>
      </c>
    </row>
    <row r="705" spans="1:25" ht="17.25" customHeight="1" x14ac:dyDescent="0.4">
      <c r="A705" s="2"/>
      <c r="B705" s="58">
        <f t="shared" si="34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3"/>
        <v>1</v>
      </c>
    </row>
    <row r="706" spans="1:25" ht="17.25" customHeight="1" x14ac:dyDescent="0.4">
      <c r="A706" s="2"/>
      <c r="B706" s="58">
        <f t="shared" si="34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3"/>
        <v>1</v>
      </c>
    </row>
    <row r="707" spans="1:25" ht="17.25" customHeight="1" x14ac:dyDescent="0.4">
      <c r="A707" s="2"/>
      <c r="B707" s="58">
        <f t="shared" si="34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3"/>
        <v>1</v>
      </c>
    </row>
    <row r="708" spans="1:25" ht="17.25" customHeight="1" x14ac:dyDescent="0.4">
      <c r="A708" s="2"/>
      <c r="B708" s="58">
        <f t="shared" si="34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3"/>
        <v>1</v>
      </c>
    </row>
    <row r="709" spans="1:25" ht="17.25" customHeight="1" x14ac:dyDescent="0.4">
      <c r="A709" s="2"/>
      <c r="B709" s="58">
        <f t="shared" si="34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3"/>
        <v>1</v>
      </c>
    </row>
    <row r="710" spans="1:25" ht="17.25" customHeight="1" x14ac:dyDescent="0.4">
      <c r="A710" s="2"/>
      <c r="B710" s="58">
        <f t="shared" si="34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3"/>
        <v>1</v>
      </c>
    </row>
    <row r="711" spans="1:25" ht="17.25" customHeight="1" x14ac:dyDescent="0.4">
      <c r="A711" s="2"/>
      <c r="B711" s="58">
        <f t="shared" si="34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3"/>
        <v>1</v>
      </c>
    </row>
    <row r="712" spans="1:25" ht="17.25" customHeight="1" x14ac:dyDescent="0.4">
      <c r="A712" s="2"/>
      <c r="B712" s="58">
        <f t="shared" si="34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3"/>
        <v>1</v>
      </c>
    </row>
    <row r="713" spans="1:25" ht="17.25" customHeight="1" x14ac:dyDescent="0.4">
      <c r="A713" s="2"/>
      <c r="B713" s="58">
        <f t="shared" si="34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3"/>
        <v>1</v>
      </c>
    </row>
    <row r="714" spans="1:25" ht="17.25" customHeight="1" x14ac:dyDescent="0.4">
      <c r="A714" s="2"/>
      <c r="B714" s="58">
        <f t="shared" si="34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3"/>
        <v>1</v>
      </c>
    </row>
    <row r="715" spans="1:25" ht="17.25" customHeight="1" x14ac:dyDescent="0.4">
      <c r="A715" s="2"/>
      <c r="B715" s="58">
        <f t="shared" si="34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3"/>
        <v>1</v>
      </c>
    </row>
    <row r="716" spans="1:25" ht="17.25" customHeight="1" x14ac:dyDescent="0.4">
      <c r="A716" s="2"/>
      <c r="B716" s="58">
        <f t="shared" si="34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3"/>
        <v>1</v>
      </c>
    </row>
    <row r="717" spans="1:25" ht="17.25" customHeight="1" x14ac:dyDescent="0.4">
      <c r="A717" s="2"/>
      <c r="B717" s="58">
        <f t="shared" si="34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3"/>
        <v>1</v>
      </c>
    </row>
    <row r="718" spans="1:25" ht="17.25" customHeight="1" x14ac:dyDescent="0.4">
      <c r="A718" s="2"/>
      <c r="B718" s="58">
        <f t="shared" si="34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3"/>
        <v>1</v>
      </c>
    </row>
    <row r="719" spans="1:25" ht="17.25" customHeight="1" x14ac:dyDescent="0.4">
      <c r="A719" s="2"/>
      <c r="B719" s="58">
        <f t="shared" si="34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3"/>
        <v>1</v>
      </c>
    </row>
    <row r="720" spans="1:25" ht="17.25" customHeight="1" x14ac:dyDescent="0.4">
      <c r="A720" s="2"/>
      <c r="B720" s="58">
        <f t="shared" si="34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3"/>
        <v>1</v>
      </c>
    </row>
    <row r="721" spans="1:25" ht="17.25" customHeight="1" x14ac:dyDescent="0.4">
      <c r="A721" s="2"/>
      <c r="B721" s="58">
        <f t="shared" si="34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3"/>
        <v>1</v>
      </c>
    </row>
    <row r="722" spans="1:25" ht="17.25" customHeight="1" x14ac:dyDescent="0.4">
      <c r="A722" s="2"/>
      <c r="B722" s="58">
        <f t="shared" si="34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3"/>
        <v>1</v>
      </c>
    </row>
    <row r="723" spans="1:25" ht="17.25" customHeight="1" x14ac:dyDescent="0.4">
      <c r="A723" s="2"/>
      <c r="B723" s="58">
        <f t="shared" si="34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3"/>
        <v>1</v>
      </c>
    </row>
    <row r="724" spans="1:25" ht="17.25" customHeight="1" x14ac:dyDescent="0.4">
      <c r="A724" s="2"/>
      <c r="B724" s="58">
        <f t="shared" si="34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3"/>
        <v>1</v>
      </c>
    </row>
    <row r="725" spans="1:25" ht="17.25" customHeight="1" x14ac:dyDescent="0.4">
      <c r="A725" s="2"/>
      <c r="B725" s="58">
        <f t="shared" si="34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3"/>
        <v>1</v>
      </c>
    </row>
    <row r="726" spans="1:25" ht="17.25" customHeight="1" x14ac:dyDescent="0.4">
      <c r="A726" s="2"/>
      <c r="B726" s="58">
        <f t="shared" si="34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3"/>
        <v>1</v>
      </c>
    </row>
    <row r="727" spans="1:25" ht="17.25" customHeight="1" x14ac:dyDescent="0.4">
      <c r="A727" s="2"/>
      <c r="B727" s="58">
        <f t="shared" si="34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3"/>
        <v>1</v>
      </c>
    </row>
    <row r="728" spans="1:25" ht="17.25" customHeight="1" x14ac:dyDescent="0.4">
      <c r="A728" s="2"/>
      <c r="B728" s="58">
        <f t="shared" si="34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3"/>
        <v>1</v>
      </c>
    </row>
    <row r="729" spans="1:25" ht="17.25" customHeight="1" x14ac:dyDescent="0.4">
      <c r="A729" s="2"/>
      <c r="B729" s="58">
        <f t="shared" si="34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3"/>
        <v>1</v>
      </c>
    </row>
    <row r="730" spans="1:25" ht="17.25" customHeight="1" x14ac:dyDescent="0.4">
      <c r="A730" s="2"/>
      <c r="B730" s="58">
        <f t="shared" si="34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3"/>
        <v>1</v>
      </c>
    </row>
    <row r="731" spans="1:25" ht="17.25" customHeight="1" x14ac:dyDescent="0.4">
      <c r="A731" s="2"/>
      <c r="B731" s="58">
        <f t="shared" si="34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3"/>
        <v>1</v>
      </c>
    </row>
    <row r="732" spans="1:25" ht="17.25" customHeight="1" x14ac:dyDescent="0.4">
      <c r="A732" s="2"/>
      <c r="B732" s="58">
        <f t="shared" si="34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3"/>
        <v>1</v>
      </c>
    </row>
    <row r="733" spans="1:25" ht="17.25" customHeight="1" x14ac:dyDescent="0.4">
      <c r="A733" s="2"/>
      <c r="B733" s="58">
        <f t="shared" si="34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3"/>
        <v>1</v>
      </c>
    </row>
    <row r="734" spans="1:25" ht="17.25" customHeight="1" x14ac:dyDescent="0.4">
      <c r="A734" s="2"/>
      <c r="B734" s="58">
        <f t="shared" si="34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3"/>
        <v>1</v>
      </c>
    </row>
    <row r="735" spans="1:25" ht="17.25" customHeight="1" x14ac:dyDescent="0.4">
      <c r="A735" s="2"/>
      <c r="B735" s="58">
        <f t="shared" si="34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3"/>
        <v>1</v>
      </c>
    </row>
    <row r="736" spans="1:25" ht="17.25" customHeight="1" x14ac:dyDescent="0.4">
      <c r="A736" s="2"/>
      <c r="B736" s="58">
        <f t="shared" si="34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3"/>
        <v>1</v>
      </c>
    </row>
    <row r="737" spans="1:25" ht="17.25" customHeight="1" x14ac:dyDescent="0.4">
      <c r="A737" s="2"/>
      <c r="B737" s="58">
        <f t="shared" si="34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3"/>
        <v>1</v>
      </c>
    </row>
    <row r="738" spans="1:25" ht="17.25" customHeight="1" x14ac:dyDescent="0.4">
      <c r="A738" s="2"/>
      <c r="B738" s="58">
        <f t="shared" si="34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3"/>
        <v>1</v>
      </c>
    </row>
    <row r="739" spans="1:25" ht="17.25" customHeight="1" x14ac:dyDescent="0.4">
      <c r="A739" s="2"/>
      <c r="B739" s="58">
        <f t="shared" si="34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5">IFERROR(IF(OR($B739="No", $K739=""), 1, COUNTIF($R$35:$R$44,$K739)), 0)</f>
        <v>1</v>
      </c>
    </row>
    <row r="740" spans="1:25" ht="17.25" customHeight="1" x14ac:dyDescent="0.4">
      <c r="A740" s="2"/>
      <c r="B740" s="58">
        <f t="shared" si="34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5"/>
        <v>1</v>
      </c>
    </row>
    <row r="741" spans="1:25" ht="17.25" customHeight="1" x14ac:dyDescent="0.4">
      <c r="A741" s="2"/>
      <c r="B741" s="58">
        <f t="shared" si="34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5"/>
        <v>1</v>
      </c>
    </row>
    <row r="742" spans="1:25" ht="17.25" customHeight="1" x14ac:dyDescent="0.4">
      <c r="A742" s="2"/>
      <c r="B742" s="58">
        <f t="shared" si="34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5"/>
        <v>1</v>
      </c>
    </row>
    <row r="743" spans="1:25" ht="17.25" customHeight="1" x14ac:dyDescent="0.4">
      <c r="A743" s="2"/>
      <c r="B743" s="58">
        <f t="shared" si="34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5"/>
        <v>1</v>
      </c>
    </row>
    <row r="744" spans="1:25" ht="17.25" customHeight="1" x14ac:dyDescent="0.4">
      <c r="A744" s="2"/>
      <c r="B744" s="58">
        <f t="shared" si="34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5"/>
        <v>1</v>
      </c>
    </row>
    <row r="745" spans="1:25" ht="17.25" customHeight="1" x14ac:dyDescent="0.4">
      <c r="A745" s="2"/>
      <c r="B745" s="58">
        <f t="shared" si="34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5"/>
        <v>1</v>
      </c>
    </row>
    <row r="746" spans="1:25" ht="17.25" customHeight="1" x14ac:dyDescent="0.4">
      <c r="A746" s="2"/>
      <c r="B746" s="58">
        <f t="shared" si="34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5"/>
        <v>1</v>
      </c>
    </row>
    <row r="747" spans="1:25" ht="17.25" customHeight="1" x14ac:dyDescent="0.4">
      <c r="A747" s="2"/>
      <c r="B747" s="58">
        <f t="shared" si="34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5"/>
        <v>1</v>
      </c>
    </row>
    <row r="748" spans="1:25" ht="17.25" customHeight="1" x14ac:dyDescent="0.4">
      <c r="A748" s="2"/>
      <c r="B748" s="58">
        <f t="shared" si="34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5"/>
        <v>1</v>
      </c>
    </row>
    <row r="749" spans="1:25" ht="17.25" customHeight="1" x14ac:dyDescent="0.4">
      <c r="A749" s="2"/>
      <c r="B749" s="58">
        <f t="shared" si="34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5"/>
        <v>1</v>
      </c>
    </row>
    <row r="750" spans="1:25" ht="17.25" customHeight="1" x14ac:dyDescent="0.4">
      <c r="A750" s="2"/>
      <c r="B750" s="58">
        <f t="shared" si="34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5"/>
        <v>1</v>
      </c>
    </row>
    <row r="751" spans="1:25" ht="17.25" customHeight="1" x14ac:dyDescent="0.4">
      <c r="A751" s="2"/>
      <c r="B751" s="58">
        <f t="shared" si="34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5"/>
        <v>1</v>
      </c>
    </row>
    <row r="752" spans="1:25" ht="17.25" customHeight="1" x14ac:dyDescent="0.4">
      <c r="A752" s="2"/>
      <c r="B752" s="58">
        <f t="shared" si="34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5"/>
        <v>1</v>
      </c>
    </row>
    <row r="753" spans="1:25" ht="17.25" customHeight="1" x14ac:dyDescent="0.4">
      <c r="A753" s="2"/>
      <c r="B753" s="58">
        <f t="shared" si="34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5"/>
        <v>1</v>
      </c>
    </row>
    <row r="754" spans="1:25" ht="17.25" customHeight="1" x14ac:dyDescent="0.4">
      <c r="A754" s="2"/>
      <c r="B754" s="58">
        <f t="shared" si="34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5"/>
        <v>1</v>
      </c>
    </row>
    <row r="755" spans="1:25" ht="17.25" customHeight="1" x14ac:dyDescent="0.4">
      <c r="A755" s="2"/>
      <c r="B755" s="58">
        <f t="shared" si="34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5"/>
        <v>1</v>
      </c>
    </row>
    <row r="756" spans="1:25" ht="17.25" customHeight="1" x14ac:dyDescent="0.4">
      <c r="A756" s="2"/>
      <c r="B756" s="58">
        <f t="shared" si="34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5"/>
        <v>1</v>
      </c>
    </row>
    <row r="757" spans="1:25" ht="17.25" customHeight="1" x14ac:dyDescent="0.4">
      <c r="A757" s="2"/>
      <c r="B757" s="58">
        <f t="shared" si="34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5"/>
        <v>1</v>
      </c>
    </row>
    <row r="758" spans="1:25" ht="17.25" customHeight="1" x14ac:dyDescent="0.4">
      <c r="A758" s="2"/>
      <c r="B758" s="58">
        <f t="shared" si="34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5"/>
        <v>1</v>
      </c>
    </row>
    <row r="759" spans="1:25" ht="17.25" customHeight="1" x14ac:dyDescent="0.4">
      <c r="A759" s="2"/>
      <c r="B759" s="58">
        <f t="shared" si="34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5"/>
        <v>1</v>
      </c>
    </row>
    <row r="760" spans="1:25" ht="17.25" customHeight="1" x14ac:dyDescent="0.4">
      <c r="A760" s="2"/>
      <c r="B760" s="58">
        <f t="shared" si="34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5"/>
        <v>1</v>
      </c>
    </row>
    <row r="761" spans="1:25" ht="17.25" customHeight="1" x14ac:dyDescent="0.4">
      <c r="A761" s="2"/>
      <c r="B761" s="58">
        <f t="shared" si="34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5"/>
        <v>1</v>
      </c>
    </row>
    <row r="762" spans="1:25" ht="17.25" customHeight="1" x14ac:dyDescent="0.4">
      <c r="A762" s="2"/>
      <c r="B762" s="58">
        <f t="shared" ref="B762:B825" si="36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5"/>
        <v>1</v>
      </c>
    </row>
    <row r="763" spans="1:25" ht="17.25" customHeight="1" x14ac:dyDescent="0.4">
      <c r="A763" s="2"/>
      <c r="B763" s="58">
        <f t="shared" si="36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5"/>
        <v>1</v>
      </c>
    </row>
    <row r="764" spans="1:25" ht="17.25" customHeight="1" x14ac:dyDescent="0.4">
      <c r="A764" s="2"/>
      <c r="B764" s="58">
        <f t="shared" si="36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5"/>
        <v>1</v>
      </c>
    </row>
    <row r="765" spans="1:25" ht="17.25" customHeight="1" x14ac:dyDescent="0.4">
      <c r="A765" s="2"/>
      <c r="B765" s="58">
        <f t="shared" si="36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5"/>
        <v>1</v>
      </c>
    </row>
    <row r="766" spans="1:25" ht="17.25" customHeight="1" x14ac:dyDescent="0.4">
      <c r="A766" s="2"/>
      <c r="B766" s="58">
        <f t="shared" si="36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5"/>
        <v>1</v>
      </c>
    </row>
    <row r="767" spans="1:25" ht="17.25" customHeight="1" x14ac:dyDescent="0.4">
      <c r="A767" s="2"/>
      <c r="B767" s="58">
        <f t="shared" si="36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5"/>
        <v>1</v>
      </c>
    </row>
    <row r="768" spans="1:25" ht="17.25" customHeight="1" x14ac:dyDescent="0.4">
      <c r="A768" s="2"/>
      <c r="B768" s="58">
        <f t="shared" si="36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5"/>
        <v>1</v>
      </c>
    </row>
    <row r="769" spans="1:25" ht="17.25" customHeight="1" x14ac:dyDescent="0.4">
      <c r="A769" s="2"/>
      <c r="B769" s="58">
        <f t="shared" si="36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5"/>
        <v>1</v>
      </c>
    </row>
    <row r="770" spans="1:25" ht="17.25" customHeight="1" x14ac:dyDescent="0.4">
      <c r="A770" s="2"/>
      <c r="B770" s="58">
        <f t="shared" si="36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5"/>
        <v>1</v>
      </c>
    </row>
    <row r="771" spans="1:25" ht="17.25" customHeight="1" x14ac:dyDescent="0.4">
      <c r="A771" s="2"/>
      <c r="B771" s="58">
        <f t="shared" si="36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5"/>
        <v>1</v>
      </c>
    </row>
    <row r="772" spans="1:25" ht="17.25" customHeight="1" x14ac:dyDescent="0.4">
      <c r="A772" s="2"/>
      <c r="B772" s="58">
        <f t="shared" si="36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5"/>
        <v>1</v>
      </c>
    </row>
    <row r="773" spans="1:25" ht="17.25" customHeight="1" x14ac:dyDescent="0.4">
      <c r="A773" s="2"/>
      <c r="B773" s="58">
        <f t="shared" si="36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5"/>
        <v>1</v>
      </c>
    </row>
    <row r="774" spans="1:25" ht="17.25" customHeight="1" x14ac:dyDescent="0.4">
      <c r="A774" s="2"/>
      <c r="B774" s="58">
        <f t="shared" si="36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5"/>
        <v>1</v>
      </c>
    </row>
    <row r="775" spans="1:25" ht="17.25" customHeight="1" x14ac:dyDescent="0.4">
      <c r="A775" s="2"/>
      <c r="B775" s="58">
        <f t="shared" si="36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5"/>
        <v>1</v>
      </c>
    </row>
    <row r="776" spans="1:25" ht="17.25" customHeight="1" x14ac:dyDescent="0.4">
      <c r="A776" s="2"/>
      <c r="B776" s="58">
        <f t="shared" si="36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5"/>
        <v>1</v>
      </c>
    </row>
    <row r="777" spans="1:25" ht="17.25" customHeight="1" x14ac:dyDescent="0.4">
      <c r="A777" s="2"/>
      <c r="B777" s="58">
        <f t="shared" si="36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5"/>
        <v>1</v>
      </c>
    </row>
    <row r="778" spans="1:25" ht="17.25" customHeight="1" x14ac:dyDescent="0.4">
      <c r="A778" s="2"/>
      <c r="B778" s="58">
        <f t="shared" si="36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5"/>
        <v>1</v>
      </c>
    </row>
    <row r="779" spans="1:25" ht="17.25" customHeight="1" x14ac:dyDescent="0.4">
      <c r="A779" s="2"/>
      <c r="B779" s="58">
        <f t="shared" si="36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5"/>
        <v>1</v>
      </c>
    </row>
    <row r="780" spans="1:25" ht="17.25" customHeight="1" x14ac:dyDescent="0.4">
      <c r="A780" s="2"/>
      <c r="B780" s="58">
        <f t="shared" si="36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5"/>
        <v>1</v>
      </c>
    </row>
    <row r="781" spans="1:25" ht="17.25" customHeight="1" x14ac:dyDescent="0.4">
      <c r="A781" s="2"/>
      <c r="B781" s="58">
        <f t="shared" si="36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5"/>
        <v>1</v>
      </c>
    </row>
    <row r="782" spans="1:25" ht="17.25" customHeight="1" x14ac:dyDescent="0.4">
      <c r="A782" s="2"/>
      <c r="B782" s="58">
        <f t="shared" si="36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5"/>
        <v>1</v>
      </c>
    </row>
    <row r="783" spans="1:25" ht="17.25" customHeight="1" x14ac:dyDescent="0.4">
      <c r="A783" s="2"/>
      <c r="B783" s="58">
        <f t="shared" si="36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5"/>
        <v>1</v>
      </c>
    </row>
    <row r="784" spans="1:25" ht="17.25" customHeight="1" x14ac:dyDescent="0.4">
      <c r="A784" s="2"/>
      <c r="B784" s="58">
        <f t="shared" si="36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5"/>
        <v>1</v>
      </c>
    </row>
    <row r="785" spans="1:25" ht="17.25" customHeight="1" x14ac:dyDescent="0.4">
      <c r="A785" s="2"/>
      <c r="B785" s="58">
        <f t="shared" si="36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5"/>
        <v>1</v>
      </c>
    </row>
    <row r="786" spans="1:25" ht="17.25" customHeight="1" x14ac:dyDescent="0.4">
      <c r="A786" s="2"/>
      <c r="B786" s="58">
        <f t="shared" si="36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5"/>
        <v>1</v>
      </c>
    </row>
    <row r="787" spans="1:25" ht="17.25" customHeight="1" x14ac:dyDescent="0.4">
      <c r="A787" s="2"/>
      <c r="B787" s="58">
        <f t="shared" si="36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5"/>
        <v>1</v>
      </c>
    </row>
    <row r="788" spans="1:25" ht="17.25" customHeight="1" x14ac:dyDescent="0.4">
      <c r="A788" s="2"/>
      <c r="B788" s="58">
        <f t="shared" si="36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5"/>
        <v>1</v>
      </c>
    </row>
    <row r="789" spans="1:25" ht="17.25" customHeight="1" x14ac:dyDescent="0.4">
      <c r="A789" s="2"/>
      <c r="B789" s="58">
        <f t="shared" si="36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5"/>
        <v>1</v>
      </c>
    </row>
    <row r="790" spans="1:25" ht="17.25" customHeight="1" x14ac:dyDescent="0.4">
      <c r="A790" s="2"/>
      <c r="B790" s="58">
        <f t="shared" si="36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5"/>
        <v>1</v>
      </c>
    </row>
    <row r="791" spans="1:25" ht="17.25" customHeight="1" x14ac:dyDescent="0.4">
      <c r="A791" s="2"/>
      <c r="B791" s="58">
        <f t="shared" si="36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5"/>
        <v>1</v>
      </c>
    </row>
    <row r="792" spans="1:25" ht="17.25" customHeight="1" x14ac:dyDescent="0.4">
      <c r="A792" s="2"/>
      <c r="B792" s="58">
        <f t="shared" si="36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5"/>
        <v>1</v>
      </c>
    </row>
    <row r="793" spans="1:25" ht="17.25" customHeight="1" x14ac:dyDescent="0.4">
      <c r="A793" s="2"/>
      <c r="B793" s="58">
        <f t="shared" si="36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5"/>
        <v>1</v>
      </c>
    </row>
    <row r="794" spans="1:25" ht="17.25" customHeight="1" x14ac:dyDescent="0.4">
      <c r="A794" s="2"/>
      <c r="B794" s="58">
        <f t="shared" si="36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5"/>
        <v>1</v>
      </c>
    </row>
    <row r="795" spans="1:25" ht="17.25" customHeight="1" x14ac:dyDescent="0.4">
      <c r="A795" s="2"/>
      <c r="B795" s="58">
        <f t="shared" si="36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5"/>
        <v>1</v>
      </c>
    </row>
    <row r="796" spans="1:25" ht="17.25" customHeight="1" x14ac:dyDescent="0.4">
      <c r="A796" s="2"/>
      <c r="B796" s="58">
        <f t="shared" si="36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5"/>
        <v>1</v>
      </c>
    </row>
    <row r="797" spans="1:25" ht="17.25" customHeight="1" x14ac:dyDescent="0.4">
      <c r="A797" s="2"/>
      <c r="B797" s="58">
        <f t="shared" si="36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5"/>
        <v>1</v>
      </c>
    </row>
    <row r="798" spans="1:25" ht="17.25" customHeight="1" x14ac:dyDescent="0.4">
      <c r="A798" s="2"/>
      <c r="B798" s="58">
        <f t="shared" si="36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5"/>
        <v>1</v>
      </c>
    </row>
    <row r="799" spans="1:25" ht="17.25" customHeight="1" x14ac:dyDescent="0.4">
      <c r="A799" s="2"/>
      <c r="B799" s="58">
        <f t="shared" si="36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5"/>
        <v>1</v>
      </c>
    </row>
    <row r="800" spans="1:25" ht="17.25" customHeight="1" x14ac:dyDescent="0.4">
      <c r="A800" s="2"/>
      <c r="B800" s="58">
        <f t="shared" si="36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5"/>
        <v>1</v>
      </c>
    </row>
    <row r="801" spans="1:25" ht="17.25" customHeight="1" x14ac:dyDescent="0.4">
      <c r="A801" s="2"/>
      <c r="B801" s="58">
        <f t="shared" si="36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5"/>
        <v>1</v>
      </c>
    </row>
    <row r="802" spans="1:25" ht="17.25" customHeight="1" x14ac:dyDescent="0.4">
      <c r="A802" s="2"/>
      <c r="B802" s="58">
        <f t="shared" si="36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5"/>
        <v>1</v>
      </c>
    </row>
    <row r="803" spans="1:25" ht="17.25" customHeight="1" x14ac:dyDescent="0.4">
      <c r="A803" s="2"/>
      <c r="B803" s="58">
        <f t="shared" si="36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7">IFERROR(IF(OR($B803="No", $K803=""), 1, COUNTIF($R$35:$R$44,$K803)), 0)</f>
        <v>1</v>
      </c>
    </row>
    <row r="804" spans="1:25" ht="17.25" customHeight="1" x14ac:dyDescent="0.4">
      <c r="A804" s="2"/>
      <c r="B804" s="58">
        <f t="shared" si="36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7"/>
        <v>1</v>
      </c>
    </row>
    <row r="805" spans="1:25" ht="17.25" customHeight="1" x14ac:dyDescent="0.4">
      <c r="A805" s="2"/>
      <c r="B805" s="58">
        <f t="shared" si="36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7"/>
        <v>1</v>
      </c>
    </row>
    <row r="806" spans="1:25" ht="17.25" customHeight="1" x14ac:dyDescent="0.4">
      <c r="A806" s="2"/>
      <c r="B806" s="58">
        <f t="shared" si="36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7"/>
        <v>1</v>
      </c>
    </row>
    <row r="807" spans="1:25" ht="17.25" customHeight="1" x14ac:dyDescent="0.4">
      <c r="A807" s="2"/>
      <c r="B807" s="58">
        <f t="shared" si="36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7"/>
        <v>1</v>
      </c>
    </row>
    <row r="808" spans="1:25" ht="17.25" customHeight="1" x14ac:dyDescent="0.4">
      <c r="A808" s="2"/>
      <c r="B808" s="58">
        <f t="shared" si="36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7"/>
        <v>1</v>
      </c>
    </row>
    <row r="809" spans="1:25" ht="17.25" customHeight="1" x14ac:dyDescent="0.4">
      <c r="A809" s="2"/>
      <c r="B809" s="58">
        <f t="shared" si="36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7"/>
        <v>1</v>
      </c>
    </row>
    <row r="810" spans="1:25" ht="17.25" customHeight="1" x14ac:dyDescent="0.4">
      <c r="A810" s="2"/>
      <c r="B810" s="58">
        <f t="shared" si="36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7"/>
        <v>1</v>
      </c>
    </row>
    <row r="811" spans="1:25" ht="17.25" customHeight="1" x14ac:dyDescent="0.4">
      <c r="A811" s="2"/>
      <c r="B811" s="58">
        <f t="shared" si="36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7"/>
        <v>1</v>
      </c>
    </row>
    <row r="812" spans="1:25" ht="17.25" customHeight="1" x14ac:dyDescent="0.4">
      <c r="A812" s="2"/>
      <c r="B812" s="58">
        <f t="shared" si="36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7"/>
        <v>1</v>
      </c>
    </row>
    <row r="813" spans="1:25" ht="17.25" customHeight="1" x14ac:dyDescent="0.4">
      <c r="A813" s="2"/>
      <c r="B813" s="58">
        <f t="shared" si="36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7"/>
        <v>1</v>
      </c>
    </row>
    <row r="814" spans="1:25" ht="17.25" customHeight="1" x14ac:dyDescent="0.4">
      <c r="A814" s="2"/>
      <c r="B814" s="58">
        <f t="shared" si="36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7"/>
        <v>1</v>
      </c>
    </row>
    <row r="815" spans="1:25" ht="17.25" customHeight="1" x14ac:dyDescent="0.4">
      <c r="A815" s="2"/>
      <c r="B815" s="58">
        <f t="shared" si="36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7"/>
        <v>1</v>
      </c>
    </row>
    <row r="816" spans="1:25" ht="17.25" customHeight="1" x14ac:dyDescent="0.4">
      <c r="A816" s="2"/>
      <c r="B816" s="58">
        <f t="shared" si="36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7"/>
        <v>1</v>
      </c>
    </row>
    <row r="817" spans="1:25" ht="17.25" customHeight="1" x14ac:dyDescent="0.4">
      <c r="A817" s="2"/>
      <c r="B817" s="58">
        <f t="shared" si="36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7"/>
        <v>1</v>
      </c>
    </row>
    <row r="818" spans="1:25" ht="17.25" customHeight="1" x14ac:dyDescent="0.4">
      <c r="A818" s="2"/>
      <c r="B818" s="58">
        <f t="shared" si="36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7"/>
        <v>1</v>
      </c>
    </row>
    <row r="819" spans="1:25" ht="17.25" customHeight="1" x14ac:dyDescent="0.4">
      <c r="A819" s="2"/>
      <c r="B819" s="58">
        <f t="shared" si="36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7"/>
        <v>1</v>
      </c>
    </row>
    <row r="820" spans="1:25" ht="17.25" customHeight="1" x14ac:dyDescent="0.4">
      <c r="A820" s="2"/>
      <c r="B820" s="58">
        <f t="shared" si="36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7"/>
        <v>1</v>
      </c>
    </row>
    <row r="821" spans="1:25" ht="17.25" customHeight="1" x14ac:dyDescent="0.4">
      <c r="A821" s="2"/>
      <c r="B821" s="58">
        <f t="shared" si="36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7"/>
        <v>1</v>
      </c>
    </row>
    <row r="822" spans="1:25" ht="17.25" customHeight="1" x14ac:dyDescent="0.4">
      <c r="A822" s="2"/>
      <c r="B822" s="58">
        <f t="shared" si="36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7"/>
        <v>1</v>
      </c>
    </row>
    <row r="823" spans="1:25" ht="17.25" customHeight="1" x14ac:dyDescent="0.4">
      <c r="A823" s="2"/>
      <c r="B823" s="58">
        <f t="shared" si="36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7"/>
        <v>1</v>
      </c>
    </row>
    <row r="824" spans="1:25" ht="17.25" customHeight="1" x14ac:dyDescent="0.4">
      <c r="A824" s="2"/>
      <c r="B824" s="58">
        <f t="shared" si="36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7"/>
        <v>1</v>
      </c>
    </row>
    <row r="825" spans="1:25" ht="17.25" customHeight="1" x14ac:dyDescent="0.4">
      <c r="A825" s="2"/>
      <c r="B825" s="58">
        <f t="shared" si="36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7"/>
        <v>1</v>
      </c>
    </row>
    <row r="826" spans="1:25" ht="17.25" customHeight="1" x14ac:dyDescent="0.4">
      <c r="A826" s="2"/>
      <c r="B826" s="58">
        <f t="shared" ref="B826:B889" si="38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7"/>
        <v>1</v>
      </c>
    </row>
    <row r="827" spans="1:25" ht="17.25" customHeight="1" x14ac:dyDescent="0.4">
      <c r="A827" s="2"/>
      <c r="B827" s="58">
        <f t="shared" si="38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7"/>
        <v>1</v>
      </c>
    </row>
    <row r="828" spans="1:25" ht="17.25" customHeight="1" x14ac:dyDescent="0.4">
      <c r="A828" s="2"/>
      <c r="B828" s="58">
        <f t="shared" si="38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7"/>
        <v>1</v>
      </c>
    </row>
    <row r="829" spans="1:25" ht="17.25" customHeight="1" x14ac:dyDescent="0.4">
      <c r="A829" s="2"/>
      <c r="B829" s="58">
        <f t="shared" si="38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7"/>
        <v>1</v>
      </c>
    </row>
    <row r="830" spans="1:25" ht="17.25" customHeight="1" x14ac:dyDescent="0.4">
      <c r="A830" s="2"/>
      <c r="B830" s="58">
        <f t="shared" si="38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7"/>
        <v>1</v>
      </c>
    </row>
    <row r="831" spans="1:25" ht="17.25" customHeight="1" x14ac:dyDescent="0.4">
      <c r="A831" s="2"/>
      <c r="B831" s="58">
        <f t="shared" si="38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7"/>
        <v>1</v>
      </c>
    </row>
    <row r="832" spans="1:25" ht="17.25" customHeight="1" x14ac:dyDescent="0.4">
      <c r="A832" s="2"/>
      <c r="B832" s="58">
        <f t="shared" si="38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7"/>
        <v>1</v>
      </c>
    </row>
    <row r="833" spans="1:25" ht="17.25" customHeight="1" x14ac:dyDescent="0.4">
      <c r="A833" s="2"/>
      <c r="B833" s="58">
        <f t="shared" si="38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7"/>
        <v>1</v>
      </c>
    </row>
    <row r="834" spans="1:25" ht="17.25" customHeight="1" x14ac:dyDescent="0.4">
      <c r="A834" s="2"/>
      <c r="B834" s="58">
        <f t="shared" si="38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7"/>
        <v>1</v>
      </c>
    </row>
    <row r="835" spans="1:25" ht="17.25" customHeight="1" x14ac:dyDescent="0.4">
      <c r="A835" s="2"/>
      <c r="B835" s="58">
        <f t="shared" si="38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7"/>
        <v>1</v>
      </c>
    </row>
    <row r="836" spans="1:25" ht="17.25" customHeight="1" x14ac:dyDescent="0.4">
      <c r="A836" s="2"/>
      <c r="B836" s="58">
        <f t="shared" si="38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7"/>
        <v>1</v>
      </c>
    </row>
    <row r="837" spans="1:25" ht="17.25" customHeight="1" x14ac:dyDescent="0.4">
      <c r="A837" s="2"/>
      <c r="B837" s="58">
        <f t="shared" si="38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7"/>
        <v>1</v>
      </c>
    </row>
    <row r="838" spans="1:25" ht="17.25" customHeight="1" x14ac:dyDescent="0.4">
      <c r="A838" s="2"/>
      <c r="B838" s="58">
        <f t="shared" si="38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7"/>
        <v>1</v>
      </c>
    </row>
    <row r="839" spans="1:25" ht="17.25" customHeight="1" x14ac:dyDescent="0.4">
      <c r="A839" s="2"/>
      <c r="B839" s="58">
        <f t="shared" si="38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7"/>
        <v>1</v>
      </c>
    </row>
    <row r="840" spans="1:25" ht="17.25" customHeight="1" x14ac:dyDescent="0.4">
      <c r="A840" s="2"/>
      <c r="B840" s="58">
        <f t="shared" si="38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7"/>
        <v>1</v>
      </c>
    </row>
    <row r="841" spans="1:25" ht="17.25" customHeight="1" x14ac:dyDescent="0.4">
      <c r="A841" s="2"/>
      <c r="B841" s="58">
        <f t="shared" si="38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7"/>
        <v>1</v>
      </c>
    </row>
    <row r="842" spans="1:25" ht="17.25" customHeight="1" x14ac:dyDescent="0.4">
      <c r="A842" s="2"/>
      <c r="B842" s="58">
        <f t="shared" si="38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7"/>
        <v>1</v>
      </c>
    </row>
    <row r="843" spans="1:25" ht="17.25" customHeight="1" x14ac:dyDescent="0.4">
      <c r="A843" s="2"/>
      <c r="B843" s="58">
        <f t="shared" si="38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7"/>
        <v>1</v>
      </c>
    </row>
    <row r="844" spans="1:25" ht="17.25" customHeight="1" x14ac:dyDescent="0.4">
      <c r="A844" s="2"/>
      <c r="B844" s="58">
        <f t="shared" si="38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7"/>
        <v>1</v>
      </c>
    </row>
    <row r="845" spans="1:25" ht="17.25" customHeight="1" x14ac:dyDescent="0.4">
      <c r="A845" s="2"/>
      <c r="B845" s="58">
        <f t="shared" si="38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7"/>
        <v>1</v>
      </c>
    </row>
    <row r="846" spans="1:25" ht="17.25" customHeight="1" x14ac:dyDescent="0.4">
      <c r="A846" s="2"/>
      <c r="B846" s="58">
        <f t="shared" si="38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7"/>
        <v>1</v>
      </c>
    </row>
    <row r="847" spans="1:25" ht="17.25" customHeight="1" x14ac:dyDescent="0.4">
      <c r="A847" s="2"/>
      <c r="B847" s="58">
        <f t="shared" si="38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7"/>
        <v>1</v>
      </c>
    </row>
    <row r="848" spans="1:25" ht="17.25" customHeight="1" x14ac:dyDescent="0.4">
      <c r="A848" s="2"/>
      <c r="B848" s="58">
        <f t="shared" si="38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7"/>
        <v>1</v>
      </c>
    </row>
    <row r="849" spans="1:25" ht="17.25" customHeight="1" x14ac:dyDescent="0.4">
      <c r="A849" s="2"/>
      <c r="B849" s="58">
        <f t="shared" si="38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7"/>
        <v>1</v>
      </c>
    </row>
    <row r="850" spans="1:25" ht="17.25" customHeight="1" x14ac:dyDescent="0.4">
      <c r="A850" s="2"/>
      <c r="B850" s="58">
        <f t="shared" si="38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7"/>
        <v>1</v>
      </c>
    </row>
    <row r="851" spans="1:25" ht="17.25" customHeight="1" x14ac:dyDescent="0.4">
      <c r="A851" s="2"/>
      <c r="B851" s="58">
        <f t="shared" si="38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7"/>
        <v>1</v>
      </c>
    </row>
    <row r="852" spans="1:25" ht="17.25" customHeight="1" x14ac:dyDescent="0.4">
      <c r="A852" s="2"/>
      <c r="B852" s="58">
        <f t="shared" si="38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7"/>
        <v>1</v>
      </c>
    </row>
    <row r="853" spans="1:25" ht="17.25" customHeight="1" x14ac:dyDescent="0.4">
      <c r="A853" s="2"/>
      <c r="B853" s="58">
        <f t="shared" si="38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7"/>
        <v>1</v>
      </c>
    </row>
    <row r="854" spans="1:25" ht="17.25" customHeight="1" x14ac:dyDescent="0.4">
      <c r="A854" s="2"/>
      <c r="B854" s="58">
        <f t="shared" si="38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7"/>
        <v>1</v>
      </c>
    </row>
    <row r="855" spans="1:25" ht="17.25" customHeight="1" x14ac:dyDescent="0.4">
      <c r="A855" s="2"/>
      <c r="B855" s="58">
        <f t="shared" si="38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7"/>
        <v>1</v>
      </c>
    </row>
    <row r="856" spans="1:25" ht="17.25" customHeight="1" x14ac:dyDescent="0.4">
      <c r="A856" s="2"/>
      <c r="B856" s="58">
        <f t="shared" si="38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7"/>
        <v>1</v>
      </c>
    </row>
    <row r="857" spans="1:25" ht="17.25" customHeight="1" x14ac:dyDescent="0.4">
      <c r="A857" s="2"/>
      <c r="B857" s="58">
        <f t="shared" si="38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7"/>
        <v>1</v>
      </c>
    </row>
    <row r="858" spans="1:25" ht="17.25" customHeight="1" x14ac:dyDescent="0.4">
      <c r="A858" s="2"/>
      <c r="B858" s="58">
        <f t="shared" si="38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7"/>
        <v>1</v>
      </c>
    </row>
    <row r="859" spans="1:25" ht="17.25" customHeight="1" x14ac:dyDescent="0.4">
      <c r="A859" s="2"/>
      <c r="B859" s="58">
        <f t="shared" si="38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7"/>
        <v>1</v>
      </c>
    </row>
    <row r="860" spans="1:25" ht="17.25" customHeight="1" x14ac:dyDescent="0.4">
      <c r="A860" s="2"/>
      <c r="B860" s="58">
        <f t="shared" si="38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7"/>
        <v>1</v>
      </c>
    </row>
    <row r="861" spans="1:25" ht="17.25" customHeight="1" x14ac:dyDescent="0.4">
      <c r="A861" s="2"/>
      <c r="B861" s="58">
        <f t="shared" si="38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7"/>
        <v>1</v>
      </c>
    </row>
    <row r="862" spans="1:25" ht="17.25" customHeight="1" x14ac:dyDescent="0.4">
      <c r="A862" s="2"/>
      <c r="B862" s="58">
        <f t="shared" si="38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7"/>
        <v>1</v>
      </c>
    </row>
    <row r="863" spans="1:25" ht="17.25" customHeight="1" x14ac:dyDescent="0.4">
      <c r="A863" s="2"/>
      <c r="B863" s="58">
        <f t="shared" si="38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7"/>
        <v>1</v>
      </c>
    </row>
    <row r="864" spans="1:25" ht="17.25" customHeight="1" x14ac:dyDescent="0.4">
      <c r="A864" s="2"/>
      <c r="B864" s="58">
        <f t="shared" si="38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7"/>
        <v>1</v>
      </c>
    </row>
    <row r="865" spans="1:25" ht="17.25" customHeight="1" x14ac:dyDescent="0.4">
      <c r="A865" s="2"/>
      <c r="B865" s="58">
        <f t="shared" si="38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7"/>
        <v>1</v>
      </c>
    </row>
    <row r="866" spans="1:25" ht="17.25" customHeight="1" x14ac:dyDescent="0.4">
      <c r="A866" s="2"/>
      <c r="B866" s="58">
        <f t="shared" si="38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7"/>
        <v>1</v>
      </c>
    </row>
    <row r="867" spans="1:25" ht="17.25" customHeight="1" x14ac:dyDescent="0.4">
      <c r="A867" s="2"/>
      <c r="B867" s="58">
        <f t="shared" si="38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39">IFERROR(IF(OR($B867="No", $K867=""), 1, COUNTIF($R$35:$R$44,$K867)), 0)</f>
        <v>1</v>
      </c>
    </row>
    <row r="868" spans="1:25" ht="17.25" customHeight="1" x14ac:dyDescent="0.4">
      <c r="A868" s="2"/>
      <c r="B868" s="58">
        <f t="shared" si="38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39"/>
        <v>1</v>
      </c>
    </row>
    <row r="869" spans="1:25" ht="17.25" customHeight="1" x14ac:dyDescent="0.4">
      <c r="A869" s="2"/>
      <c r="B869" s="58">
        <f t="shared" si="38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39"/>
        <v>1</v>
      </c>
    </row>
    <row r="870" spans="1:25" ht="17.25" customHeight="1" x14ac:dyDescent="0.4">
      <c r="A870" s="2"/>
      <c r="B870" s="58">
        <f t="shared" si="38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39"/>
        <v>1</v>
      </c>
    </row>
    <row r="871" spans="1:25" ht="17.25" customHeight="1" x14ac:dyDescent="0.4">
      <c r="A871" s="2"/>
      <c r="B871" s="58">
        <f t="shared" si="38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39"/>
        <v>1</v>
      </c>
    </row>
    <row r="872" spans="1:25" ht="17.25" customHeight="1" x14ac:dyDescent="0.4">
      <c r="A872" s="2"/>
      <c r="B872" s="58">
        <f t="shared" si="38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39"/>
        <v>1</v>
      </c>
    </row>
    <row r="873" spans="1:25" ht="17.25" customHeight="1" x14ac:dyDescent="0.4">
      <c r="A873" s="2"/>
      <c r="B873" s="58">
        <f t="shared" si="38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39"/>
        <v>1</v>
      </c>
    </row>
    <row r="874" spans="1:25" ht="17.25" customHeight="1" x14ac:dyDescent="0.4">
      <c r="A874" s="2"/>
      <c r="B874" s="58">
        <f t="shared" si="38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39"/>
        <v>1</v>
      </c>
    </row>
    <row r="875" spans="1:25" ht="17.25" customHeight="1" x14ac:dyDescent="0.4">
      <c r="A875" s="2"/>
      <c r="B875" s="58">
        <f t="shared" si="38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39"/>
        <v>1</v>
      </c>
    </row>
    <row r="876" spans="1:25" ht="17.25" customHeight="1" x14ac:dyDescent="0.4">
      <c r="A876" s="2"/>
      <c r="B876" s="58">
        <f t="shared" si="38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39"/>
        <v>1</v>
      </c>
    </row>
    <row r="877" spans="1:25" ht="17.25" customHeight="1" x14ac:dyDescent="0.4">
      <c r="A877" s="2"/>
      <c r="B877" s="58">
        <f t="shared" si="38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39"/>
        <v>1</v>
      </c>
    </row>
    <row r="878" spans="1:25" ht="17.25" customHeight="1" x14ac:dyDescent="0.4">
      <c r="A878" s="2"/>
      <c r="B878" s="58">
        <f t="shared" si="38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39"/>
        <v>1</v>
      </c>
    </row>
    <row r="879" spans="1:25" ht="17.25" customHeight="1" x14ac:dyDescent="0.4">
      <c r="A879" s="2"/>
      <c r="B879" s="58">
        <f t="shared" si="38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39"/>
        <v>1</v>
      </c>
    </row>
    <row r="880" spans="1:25" ht="17.25" customHeight="1" x14ac:dyDescent="0.4">
      <c r="A880" s="2"/>
      <c r="B880" s="58">
        <f t="shared" si="38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39"/>
        <v>1</v>
      </c>
    </row>
    <row r="881" spans="1:25" ht="17.25" customHeight="1" x14ac:dyDescent="0.4">
      <c r="A881" s="2"/>
      <c r="B881" s="58">
        <f t="shared" si="38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39"/>
        <v>1</v>
      </c>
    </row>
    <row r="882" spans="1:25" ht="17.25" customHeight="1" x14ac:dyDescent="0.4">
      <c r="A882" s="2"/>
      <c r="B882" s="58">
        <f t="shared" si="38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39"/>
        <v>1</v>
      </c>
    </row>
    <row r="883" spans="1:25" ht="17.25" customHeight="1" x14ac:dyDescent="0.4">
      <c r="A883" s="2"/>
      <c r="B883" s="58">
        <f t="shared" si="38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39"/>
        <v>1</v>
      </c>
    </row>
    <row r="884" spans="1:25" ht="17.25" customHeight="1" x14ac:dyDescent="0.4">
      <c r="A884" s="2"/>
      <c r="B884" s="58">
        <f t="shared" si="38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39"/>
        <v>1</v>
      </c>
    </row>
    <row r="885" spans="1:25" ht="17.25" customHeight="1" x14ac:dyDescent="0.4">
      <c r="A885" s="2"/>
      <c r="B885" s="58">
        <f t="shared" si="38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39"/>
        <v>1</v>
      </c>
    </row>
    <row r="886" spans="1:25" ht="17.25" customHeight="1" x14ac:dyDescent="0.4">
      <c r="A886" s="2"/>
      <c r="B886" s="58">
        <f t="shared" si="38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39"/>
        <v>1</v>
      </c>
    </row>
    <row r="887" spans="1:25" ht="17.25" customHeight="1" x14ac:dyDescent="0.4">
      <c r="A887" s="2"/>
      <c r="B887" s="58">
        <f t="shared" si="38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39"/>
        <v>1</v>
      </c>
    </row>
    <row r="888" spans="1:25" ht="17.25" customHeight="1" x14ac:dyDescent="0.4">
      <c r="A888" s="2"/>
      <c r="B888" s="58">
        <f t="shared" si="38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39"/>
        <v>1</v>
      </c>
    </row>
    <row r="889" spans="1:25" ht="17.25" customHeight="1" x14ac:dyDescent="0.4">
      <c r="A889" s="2"/>
      <c r="B889" s="58">
        <f t="shared" si="38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39"/>
        <v>1</v>
      </c>
    </row>
    <row r="890" spans="1:25" ht="17.25" customHeight="1" x14ac:dyDescent="0.4">
      <c r="A890" s="2"/>
      <c r="B890" s="58">
        <f t="shared" ref="B890:B953" si="40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39"/>
        <v>1</v>
      </c>
    </row>
    <row r="891" spans="1:25" ht="17.25" customHeight="1" x14ac:dyDescent="0.4">
      <c r="A891" s="2"/>
      <c r="B891" s="58">
        <f t="shared" si="40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39"/>
        <v>1</v>
      </c>
    </row>
    <row r="892" spans="1:25" ht="17.25" customHeight="1" x14ac:dyDescent="0.4">
      <c r="A892" s="2"/>
      <c r="B892" s="58">
        <f t="shared" si="40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39"/>
        <v>1</v>
      </c>
    </row>
    <row r="893" spans="1:25" ht="17.25" customHeight="1" x14ac:dyDescent="0.4">
      <c r="A893" s="2"/>
      <c r="B893" s="58">
        <f t="shared" si="40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39"/>
        <v>1</v>
      </c>
    </row>
    <row r="894" spans="1:25" ht="17.25" customHeight="1" x14ac:dyDescent="0.4">
      <c r="A894" s="2"/>
      <c r="B894" s="58">
        <f t="shared" si="40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39"/>
        <v>1</v>
      </c>
    </row>
    <row r="895" spans="1:25" ht="17.25" customHeight="1" x14ac:dyDescent="0.4">
      <c r="A895" s="2"/>
      <c r="B895" s="58">
        <f t="shared" si="40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39"/>
        <v>1</v>
      </c>
    </row>
    <row r="896" spans="1:25" ht="17.25" customHeight="1" x14ac:dyDescent="0.4">
      <c r="A896" s="2"/>
      <c r="B896" s="58">
        <f t="shared" si="40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39"/>
        <v>1</v>
      </c>
    </row>
    <row r="897" spans="1:25" ht="17.25" customHeight="1" x14ac:dyDescent="0.4">
      <c r="A897" s="2"/>
      <c r="B897" s="58">
        <f t="shared" si="40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39"/>
        <v>1</v>
      </c>
    </row>
    <row r="898" spans="1:25" ht="17.25" customHeight="1" x14ac:dyDescent="0.4">
      <c r="A898" s="2"/>
      <c r="B898" s="58">
        <f t="shared" si="40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39"/>
        <v>1</v>
      </c>
    </row>
    <row r="899" spans="1:25" ht="17.25" customHeight="1" x14ac:dyDescent="0.4">
      <c r="A899" s="2"/>
      <c r="B899" s="58">
        <f t="shared" si="40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39"/>
        <v>1</v>
      </c>
    </row>
    <row r="900" spans="1:25" ht="17.25" customHeight="1" x14ac:dyDescent="0.4">
      <c r="A900" s="2"/>
      <c r="B900" s="58">
        <f t="shared" si="40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39"/>
        <v>1</v>
      </c>
    </row>
    <row r="901" spans="1:25" ht="17.25" customHeight="1" x14ac:dyDescent="0.4">
      <c r="A901" s="2"/>
      <c r="B901" s="58">
        <f t="shared" si="40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39"/>
        <v>1</v>
      </c>
    </row>
    <row r="902" spans="1:25" ht="17.25" customHeight="1" x14ac:dyDescent="0.4">
      <c r="A902" s="2"/>
      <c r="B902" s="58">
        <f t="shared" si="40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39"/>
        <v>1</v>
      </c>
    </row>
    <row r="903" spans="1:25" ht="17.25" customHeight="1" x14ac:dyDescent="0.4">
      <c r="A903" s="2"/>
      <c r="B903" s="58">
        <f t="shared" si="40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39"/>
        <v>1</v>
      </c>
    </row>
    <row r="904" spans="1:25" ht="17.25" customHeight="1" x14ac:dyDescent="0.4">
      <c r="A904" s="2"/>
      <c r="B904" s="58">
        <f t="shared" si="40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39"/>
        <v>1</v>
      </c>
    </row>
    <row r="905" spans="1:25" ht="17.25" customHeight="1" x14ac:dyDescent="0.4">
      <c r="A905" s="2"/>
      <c r="B905" s="58">
        <f t="shared" si="40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39"/>
        <v>1</v>
      </c>
    </row>
    <row r="906" spans="1:25" ht="17.25" customHeight="1" x14ac:dyDescent="0.4">
      <c r="A906" s="2"/>
      <c r="B906" s="58">
        <f t="shared" si="40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39"/>
        <v>1</v>
      </c>
    </row>
    <row r="907" spans="1:25" ht="17.25" customHeight="1" x14ac:dyDescent="0.4">
      <c r="A907" s="2"/>
      <c r="B907" s="58">
        <f t="shared" si="40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39"/>
        <v>1</v>
      </c>
    </row>
    <row r="908" spans="1:25" ht="17.25" customHeight="1" x14ac:dyDescent="0.4">
      <c r="A908" s="2"/>
      <c r="B908" s="58">
        <f t="shared" si="40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39"/>
        <v>1</v>
      </c>
    </row>
    <row r="909" spans="1:25" ht="17.25" customHeight="1" x14ac:dyDescent="0.4">
      <c r="A909" s="2"/>
      <c r="B909" s="58">
        <f t="shared" si="40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39"/>
        <v>1</v>
      </c>
    </row>
    <row r="910" spans="1:25" ht="17.25" customHeight="1" x14ac:dyDescent="0.4">
      <c r="A910" s="2"/>
      <c r="B910" s="58">
        <f t="shared" si="40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39"/>
        <v>1</v>
      </c>
    </row>
    <row r="911" spans="1:25" ht="17.25" customHeight="1" x14ac:dyDescent="0.4">
      <c r="A911" s="2"/>
      <c r="B911" s="58">
        <f t="shared" si="40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39"/>
        <v>1</v>
      </c>
    </row>
    <row r="912" spans="1:25" ht="17.25" customHeight="1" x14ac:dyDescent="0.4">
      <c r="A912" s="2"/>
      <c r="B912" s="58">
        <f t="shared" si="40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39"/>
        <v>1</v>
      </c>
    </row>
    <row r="913" spans="1:25" ht="17.25" customHeight="1" x14ac:dyDescent="0.4">
      <c r="A913" s="2"/>
      <c r="B913" s="58">
        <f t="shared" si="40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39"/>
        <v>1</v>
      </c>
    </row>
    <row r="914" spans="1:25" ht="17.25" customHeight="1" x14ac:dyDescent="0.4">
      <c r="A914" s="2"/>
      <c r="B914" s="58">
        <f t="shared" si="40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39"/>
        <v>1</v>
      </c>
    </row>
    <row r="915" spans="1:25" ht="17.25" customHeight="1" x14ac:dyDescent="0.4">
      <c r="A915" s="2"/>
      <c r="B915" s="58">
        <f t="shared" si="40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39"/>
        <v>1</v>
      </c>
    </row>
    <row r="916" spans="1:25" ht="17.25" customHeight="1" x14ac:dyDescent="0.4">
      <c r="A916" s="2"/>
      <c r="B916" s="58">
        <f t="shared" si="40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39"/>
        <v>1</v>
      </c>
    </row>
    <row r="917" spans="1:25" ht="17.25" customHeight="1" x14ac:dyDescent="0.4">
      <c r="A917" s="2"/>
      <c r="B917" s="58">
        <f t="shared" si="40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39"/>
        <v>1</v>
      </c>
    </row>
    <row r="918" spans="1:25" ht="17.25" customHeight="1" x14ac:dyDescent="0.4">
      <c r="A918" s="2"/>
      <c r="B918" s="58">
        <f t="shared" si="40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39"/>
        <v>1</v>
      </c>
    </row>
    <row r="919" spans="1:25" ht="17.25" customHeight="1" x14ac:dyDescent="0.4">
      <c r="A919" s="2"/>
      <c r="B919" s="58">
        <f t="shared" si="40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39"/>
        <v>1</v>
      </c>
    </row>
    <row r="920" spans="1:25" ht="17.25" customHeight="1" x14ac:dyDescent="0.4">
      <c r="A920" s="2"/>
      <c r="B920" s="58">
        <f t="shared" si="40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39"/>
        <v>1</v>
      </c>
    </row>
    <row r="921" spans="1:25" ht="17.25" customHeight="1" x14ac:dyDescent="0.4">
      <c r="A921" s="2"/>
      <c r="B921" s="58">
        <f t="shared" si="40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39"/>
        <v>1</v>
      </c>
    </row>
    <row r="922" spans="1:25" ht="17.25" customHeight="1" x14ac:dyDescent="0.4">
      <c r="A922" s="2"/>
      <c r="B922" s="58">
        <f t="shared" si="40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39"/>
        <v>1</v>
      </c>
    </row>
    <row r="923" spans="1:25" ht="17.25" customHeight="1" x14ac:dyDescent="0.4">
      <c r="A923" s="2"/>
      <c r="B923" s="58">
        <f t="shared" si="40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39"/>
        <v>1</v>
      </c>
    </row>
    <row r="924" spans="1:25" ht="17.25" customHeight="1" x14ac:dyDescent="0.4">
      <c r="A924" s="2"/>
      <c r="B924" s="58">
        <f t="shared" si="40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39"/>
        <v>1</v>
      </c>
    </row>
    <row r="925" spans="1:25" ht="17.25" customHeight="1" x14ac:dyDescent="0.4">
      <c r="A925" s="2"/>
      <c r="B925" s="58">
        <f t="shared" si="40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39"/>
        <v>1</v>
      </c>
    </row>
    <row r="926" spans="1:25" ht="17.25" customHeight="1" x14ac:dyDescent="0.4">
      <c r="A926" s="2"/>
      <c r="B926" s="58">
        <f t="shared" si="40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39"/>
        <v>1</v>
      </c>
    </row>
    <row r="927" spans="1:25" ht="17.25" customHeight="1" x14ac:dyDescent="0.4">
      <c r="A927" s="2"/>
      <c r="B927" s="58">
        <f t="shared" si="40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39"/>
        <v>1</v>
      </c>
    </row>
    <row r="928" spans="1:25" ht="17.25" customHeight="1" x14ac:dyDescent="0.4">
      <c r="A928" s="2"/>
      <c r="B928" s="58">
        <f t="shared" si="40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39"/>
        <v>1</v>
      </c>
    </row>
    <row r="929" spans="1:25" ht="17.25" customHeight="1" x14ac:dyDescent="0.4">
      <c r="A929" s="2"/>
      <c r="B929" s="58">
        <f t="shared" si="40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39"/>
        <v>1</v>
      </c>
    </row>
    <row r="930" spans="1:25" ht="17.25" customHeight="1" x14ac:dyDescent="0.4">
      <c r="A930" s="2"/>
      <c r="B930" s="58">
        <f t="shared" si="40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39"/>
        <v>1</v>
      </c>
    </row>
    <row r="931" spans="1:25" ht="17.25" customHeight="1" x14ac:dyDescent="0.4">
      <c r="A931" s="2"/>
      <c r="B931" s="58">
        <f t="shared" si="40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1">IFERROR(IF(OR($B931="No", $K931=""), 1, COUNTIF($R$35:$R$44,$K931)), 0)</f>
        <v>1</v>
      </c>
    </row>
    <row r="932" spans="1:25" ht="17.25" customHeight="1" x14ac:dyDescent="0.4">
      <c r="A932" s="2"/>
      <c r="B932" s="58">
        <f t="shared" si="40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1"/>
        <v>1</v>
      </c>
    </row>
    <row r="933" spans="1:25" ht="17.25" customHeight="1" x14ac:dyDescent="0.4">
      <c r="A933" s="2"/>
      <c r="B933" s="58">
        <f t="shared" si="40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1"/>
        <v>1</v>
      </c>
    </row>
    <row r="934" spans="1:25" ht="17.25" customHeight="1" x14ac:dyDescent="0.4">
      <c r="A934" s="2"/>
      <c r="B934" s="58">
        <f t="shared" si="40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1"/>
        <v>1</v>
      </c>
    </row>
    <row r="935" spans="1:25" ht="17.25" customHeight="1" x14ac:dyDescent="0.4">
      <c r="A935" s="2"/>
      <c r="B935" s="58">
        <f t="shared" si="40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1"/>
        <v>1</v>
      </c>
    </row>
    <row r="936" spans="1:25" ht="17.25" customHeight="1" x14ac:dyDescent="0.4">
      <c r="A936" s="2"/>
      <c r="B936" s="58">
        <f t="shared" si="40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1"/>
        <v>1</v>
      </c>
    </row>
    <row r="937" spans="1:25" ht="17.25" customHeight="1" x14ac:dyDescent="0.4">
      <c r="A937" s="2"/>
      <c r="B937" s="58">
        <f t="shared" si="40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1"/>
        <v>1</v>
      </c>
    </row>
    <row r="938" spans="1:25" ht="17.25" customHeight="1" x14ac:dyDescent="0.4">
      <c r="A938" s="2"/>
      <c r="B938" s="58">
        <f t="shared" si="40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1"/>
        <v>1</v>
      </c>
    </row>
    <row r="939" spans="1:25" ht="17.25" customHeight="1" x14ac:dyDescent="0.4">
      <c r="A939" s="2"/>
      <c r="B939" s="58">
        <f t="shared" si="40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1"/>
        <v>1</v>
      </c>
    </row>
    <row r="940" spans="1:25" ht="17.25" customHeight="1" x14ac:dyDescent="0.4">
      <c r="A940" s="2"/>
      <c r="B940" s="58">
        <f t="shared" si="40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1"/>
        <v>1</v>
      </c>
    </row>
    <row r="941" spans="1:25" ht="17.25" customHeight="1" x14ac:dyDescent="0.4">
      <c r="A941" s="2"/>
      <c r="B941" s="58">
        <f t="shared" si="40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1"/>
        <v>1</v>
      </c>
    </row>
    <row r="942" spans="1:25" ht="17.25" customHeight="1" x14ac:dyDescent="0.4">
      <c r="A942" s="2"/>
      <c r="B942" s="58">
        <f t="shared" si="40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1"/>
        <v>1</v>
      </c>
    </row>
    <row r="943" spans="1:25" ht="17.25" customHeight="1" x14ac:dyDescent="0.4">
      <c r="A943" s="2"/>
      <c r="B943" s="58">
        <f t="shared" si="40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1"/>
        <v>1</v>
      </c>
    </row>
    <row r="944" spans="1:25" ht="17.25" customHeight="1" x14ac:dyDescent="0.4">
      <c r="A944" s="2"/>
      <c r="B944" s="58">
        <f t="shared" si="40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1"/>
        <v>1</v>
      </c>
    </row>
    <row r="945" spans="1:25" ht="17.25" customHeight="1" x14ac:dyDescent="0.4">
      <c r="A945" s="2"/>
      <c r="B945" s="58">
        <f t="shared" si="40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1"/>
        <v>1</v>
      </c>
    </row>
    <row r="946" spans="1:25" ht="17.25" customHeight="1" x14ac:dyDescent="0.4">
      <c r="A946" s="2"/>
      <c r="B946" s="58">
        <f t="shared" si="40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1"/>
        <v>1</v>
      </c>
    </row>
    <row r="947" spans="1:25" ht="17.25" customHeight="1" x14ac:dyDescent="0.4">
      <c r="A947" s="2"/>
      <c r="B947" s="58">
        <f t="shared" si="40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1"/>
        <v>1</v>
      </c>
    </row>
    <row r="948" spans="1:25" ht="17.25" customHeight="1" x14ac:dyDescent="0.4">
      <c r="A948" s="2"/>
      <c r="B948" s="58">
        <f t="shared" si="40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1"/>
        <v>1</v>
      </c>
    </row>
    <row r="949" spans="1:25" ht="17.25" customHeight="1" x14ac:dyDescent="0.4">
      <c r="A949" s="2"/>
      <c r="B949" s="58">
        <f t="shared" si="40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1"/>
        <v>1</v>
      </c>
    </row>
    <row r="950" spans="1:25" ht="17.25" customHeight="1" x14ac:dyDescent="0.4">
      <c r="A950" s="2"/>
      <c r="B950" s="58">
        <f t="shared" si="40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1"/>
        <v>1</v>
      </c>
    </row>
    <row r="951" spans="1:25" ht="17.25" customHeight="1" x14ac:dyDescent="0.4">
      <c r="A951" s="2"/>
      <c r="B951" s="58">
        <f t="shared" si="40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1"/>
        <v>1</v>
      </c>
    </row>
    <row r="952" spans="1:25" ht="17.25" customHeight="1" x14ac:dyDescent="0.4">
      <c r="A952" s="2"/>
      <c r="B952" s="58">
        <f t="shared" si="40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1"/>
        <v>1</v>
      </c>
    </row>
    <row r="953" spans="1:25" ht="17.25" customHeight="1" x14ac:dyDescent="0.4">
      <c r="A953" s="2"/>
      <c r="B953" s="58">
        <f t="shared" si="40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1"/>
        <v>1</v>
      </c>
    </row>
    <row r="954" spans="1:25" ht="17.25" customHeight="1" x14ac:dyDescent="0.4">
      <c r="A954" s="2"/>
      <c r="B954" s="58">
        <f t="shared" ref="B954:B1017" si="42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1"/>
        <v>1</v>
      </c>
    </row>
    <row r="955" spans="1:25" ht="17.25" customHeight="1" x14ac:dyDescent="0.4">
      <c r="A955" s="2"/>
      <c r="B955" s="58">
        <f t="shared" si="42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1"/>
        <v>1</v>
      </c>
    </row>
    <row r="956" spans="1:25" ht="17.25" customHeight="1" x14ac:dyDescent="0.4">
      <c r="A956" s="2"/>
      <c r="B956" s="58">
        <f t="shared" si="42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1"/>
        <v>1</v>
      </c>
    </row>
    <row r="957" spans="1:25" ht="17.25" customHeight="1" x14ac:dyDescent="0.4">
      <c r="A957" s="2"/>
      <c r="B957" s="58">
        <f t="shared" si="42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1"/>
        <v>1</v>
      </c>
    </row>
    <row r="958" spans="1:25" ht="17.25" customHeight="1" x14ac:dyDescent="0.4">
      <c r="A958" s="2"/>
      <c r="B958" s="58">
        <f t="shared" si="42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1"/>
        <v>1</v>
      </c>
    </row>
    <row r="959" spans="1:25" ht="17.25" customHeight="1" x14ac:dyDescent="0.4">
      <c r="A959" s="2"/>
      <c r="B959" s="58">
        <f t="shared" si="42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1"/>
        <v>1</v>
      </c>
    </row>
    <row r="960" spans="1:25" ht="17.25" customHeight="1" x14ac:dyDescent="0.4">
      <c r="A960" s="2"/>
      <c r="B960" s="58">
        <f t="shared" si="42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1"/>
        <v>1</v>
      </c>
    </row>
    <row r="961" spans="1:25" ht="17.25" customHeight="1" x14ac:dyDescent="0.4">
      <c r="A961" s="2"/>
      <c r="B961" s="58">
        <f t="shared" si="42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1"/>
        <v>1</v>
      </c>
    </row>
    <row r="962" spans="1:25" ht="17.25" customHeight="1" x14ac:dyDescent="0.4">
      <c r="A962" s="2"/>
      <c r="B962" s="58">
        <f t="shared" si="42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1"/>
        <v>1</v>
      </c>
    </row>
    <row r="963" spans="1:25" ht="17.25" customHeight="1" x14ac:dyDescent="0.4">
      <c r="A963" s="2"/>
      <c r="B963" s="58">
        <f t="shared" si="42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1"/>
        <v>1</v>
      </c>
    </row>
    <row r="964" spans="1:25" ht="17.25" customHeight="1" x14ac:dyDescent="0.4">
      <c r="A964" s="2"/>
      <c r="B964" s="58">
        <f t="shared" si="42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1"/>
        <v>1</v>
      </c>
    </row>
    <row r="965" spans="1:25" ht="17.25" customHeight="1" x14ac:dyDescent="0.4">
      <c r="A965" s="2"/>
      <c r="B965" s="58">
        <f t="shared" si="42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1"/>
        <v>1</v>
      </c>
    </row>
    <row r="966" spans="1:25" ht="17.25" customHeight="1" x14ac:dyDescent="0.4">
      <c r="A966" s="2"/>
      <c r="B966" s="58">
        <f t="shared" si="42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1"/>
        <v>1</v>
      </c>
    </row>
    <row r="967" spans="1:25" ht="17.25" customHeight="1" x14ac:dyDescent="0.4">
      <c r="A967" s="2"/>
      <c r="B967" s="58">
        <f t="shared" si="42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1"/>
        <v>1</v>
      </c>
    </row>
    <row r="968" spans="1:25" ht="17.25" customHeight="1" x14ac:dyDescent="0.4">
      <c r="A968" s="2"/>
      <c r="B968" s="58">
        <f t="shared" si="42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1"/>
        <v>1</v>
      </c>
    </row>
    <row r="969" spans="1:25" ht="17.25" customHeight="1" x14ac:dyDescent="0.4">
      <c r="A969" s="2"/>
      <c r="B969" s="58">
        <f t="shared" si="42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1"/>
        <v>1</v>
      </c>
    </row>
    <row r="970" spans="1:25" ht="17.25" customHeight="1" x14ac:dyDescent="0.4">
      <c r="A970" s="2"/>
      <c r="B970" s="58">
        <f t="shared" si="42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1"/>
        <v>1</v>
      </c>
    </row>
    <row r="971" spans="1:25" ht="17.25" customHeight="1" x14ac:dyDescent="0.4">
      <c r="A971" s="2"/>
      <c r="B971" s="58">
        <f t="shared" si="42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1"/>
        <v>1</v>
      </c>
    </row>
    <row r="972" spans="1:25" ht="17.25" customHeight="1" x14ac:dyDescent="0.4">
      <c r="A972" s="2"/>
      <c r="B972" s="58">
        <f t="shared" si="42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1"/>
        <v>1</v>
      </c>
    </row>
    <row r="973" spans="1:25" ht="17.25" customHeight="1" x14ac:dyDescent="0.4">
      <c r="A973" s="2"/>
      <c r="B973" s="58">
        <f t="shared" si="42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1"/>
        <v>1</v>
      </c>
    </row>
    <row r="974" spans="1:25" ht="17.25" customHeight="1" x14ac:dyDescent="0.4">
      <c r="A974" s="2"/>
      <c r="B974" s="58">
        <f t="shared" si="42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1"/>
        <v>1</v>
      </c>
    </row>
    <row r="975" spans="1:25" ht="17.25" customHeight="1" x14ac:dyDescent="0.4">
      <c r="A975" s="2"/>
      <c r="B975" s="58">
        <f t="shared" si="42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1"/>
        <v>1</v>
      </c>
    </row>
    <row r="976" spans="1:25" ht="17.25" customHeight="1" x14ac:dyDescent="0.4">
      <c r="A976" s="2"/>
      <c r="B976" s="58">
        <f t="shared" si="42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1"/>
        <v>1</v>
      </c>
    </row>
    <row r="977" spans="1:25" ht="17.25" customHeight="1" x14ac:dyDescent="0.4">
      <c r="A977" s="2"/>
      <c r="B977" s="58">
        <f t="shared" si="42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1"/>
        <v>1</v>
      </c>
    </row>
    <row r="978" spans="1:25" ht="17.25" customHeight="1" x14ac:dyDescent="0.4">
      <c r="A978" s="2"/>
      <c r="B978" s="58">
        <f t="shared" si="42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1"/>
        <v>1</v>
      </c>
    </row>
    <row r="979" spans="1:25" ht="17.25" customHeight="1" x14ac:dyDescent="0.4">
      <c r="A979" s="2"/>
      <c r="B979" s="58">
        <f t="shared" si="42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1"/>
        <v>1</v>
      </c>
    </row>
    <row r="980" spans="1:25" ht="17.25" customHeight="1" x14ac:dyDescent="0.4">
      <c r="A980" s="2"/>
      <c r="B980" s="58">
        <f t="shared" si="42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1"/>
        <v>1</v>
      </c>
    </row>
    <row r="981" spans="1:25" ht="17.25" customHeight="1" x14ac:dyDescent="0.4">
      <c r="A981" s="2"/>
      <c r="B981" s="58">
        <f t="shared" si="42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1"/>
        <v>1</v>
      </c>
    </row>
    <row r="982" spans="1:25" ht="17.25" customHeight="1" x14ac:dyDescent="0.4">
      <c r="A982" s="2"/>
      <c r="B982" s="58">
        <f t="shared" si="42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1"/>
        <v>1</v>
      </c>
    </row>
    <row r="983" spans="1:25" ht="17.25" customHeight="1" x14ac:dyDescent="0.4">
      <c r="A983" s="2"/>
      <c r="B983" s="58">
        <f t="shared" si="42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1"/>
        <v>1</v>
      </c>
    </row>
    <row r="984" spans="1:25" ht="17.25" customHeight="1" x14ac:dyDescent="0.4">
      <c r="A984" s="2"/>
      <c r="B984" s="58">
        <f t="shared" si="42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1"/>
        <v>1</v>
      </c>
    </row>
    <row r="985" spans="1:25" ht="17.25" customHeight="1" x14ac:dyDescent="0.4">
      <c r="A985" s="2"/>
      <c r="B985" s="58">
        <f t="shared" si="42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1"/>
        <v>1</v>
      </c>
    </row>
    <row r="986" spans="1:25" ht="17.25" customHeight="1" x14ac:dyDescent="0.4">
      <c r="A986" s="2"/>
      <c r="B986" s="58">
        <f t="shared" si="42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1"/>
        <v>1</v>
      </c>
    </row>
    <row r="987" spans="1:25" ht="17.25" customHeight="1" x14ac:dyDescent="0.4">
      <c r="A987" s="2"/>
      <c r="B987" s="58">
        <f t="shared" si="42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1"/>
        <v>1</v>
      </c>
    </row>
    <row r="988" spans="1:25" ht="17.25" customHeight="1" x14ac:dyDescent="0.4">
      <c r="A988" s="2"/>
      <c r="B988" s="58">
        <f t="shared" si="42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1"/>
        <v>1</v>
      </c>
    </row>
    <row r="989" spans="1:25" ht="17.25" customHeight="1" x14ac:dyDescent="0.4">
      <c r="A989" s="2"/>
      <c r="B989" s="58">
        <f t="shared" si="42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1"/>
        <v>1</v>
      </c>
    </row>
    <row r="990" spans="1:25" ht="17.25" customHeight="1" x14ac:dyDescent="0.4">
      <c r="A990" s="2"/>
      <c r="B990" s="58">
        <f t="shared" si="42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1"/>
        <v>1</v>
      </c>
    </row>
    <row r="991" spans="1:25" ht="17.25" customHeight="1" x14ac:dyDescent="0.4">
      <c r="A991" s="2"/>
      <c r="B991" s="58">
        <f t="shared" si="42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1"/>
        <v>1</v>
      </c>
    </row>
    <row r="992" spans="1:25" ht="17.25" customHeight="1" x14ac:dyDescent="0.4">
      <c r="A992" s="2"/>
      <c r="B992" s="58">
        <f t="shared" si="42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1"/>
        <v>1</v>
      </c>
    </row>
    <row r="993" spans="1:25" ht="17.25" customHeight="1" x14ac:dyDescent="0.4">
      <c r="A993" s="2"/>
      <c r="B993" s="58">
        <f t="shared" si="42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1"/>
        <v>1</v>
      </c>
    </row>
    <row r="994" spans="1:25" ht="17.25" customHeight="1" x14ac:dyDescent="0.4">
      <c r="A994" s="2"/>
      <c r="B994" s="58">
        <f t="shared" si="42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1"/>
        <v>1</v>
      </c>
    </row>
    <row r="995" spans="1:25" ht="17.25" customHeight="1" x14ac:dyDescent="0.4">
      <c r="A995" s="2"/>
      <c r="B995" s="58">
        <f t="shared" si="42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3">IFERROR(IF(OR($B995="No", $K995=""), 1, COUNTIF($R$35:$R$44,$K995)), 0)</f>
        <v>1</v>
      </c>
    </row>
    <row r="996" spans="1:25" ht="17.25" customHeight="1" x14ac:dyDescent="0.4">
      <c r="A996" s="2"/>
      <c r="B996" s="58">
        <f t="shared" si="42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3"/>
        <v>1</v>
      </c>
    </row>
    <row r="997" spans="1:25" ht="17.25" customHeight="1" x14ac:dyDescent="0.4">
      <c r="A997" s="2"/>
      <c r="B997" s="58">
        <f t="shared" si="42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3"/>
        <v>1</v>
      </c>
    </row>
    <row r="998" spans="1:25" ht="17.25" customHeight="1" x14ac:dyDescent="0.4">
      <c r="A998" s="2"/>
      <c r="B998" s="58">
        <f t="shared" si="42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3"/>
        <v>1</v>
      </c>
    </row>
    <row r="999" spans="1:25" ht="17.25" customHeight="1" x14ac:dyDescent="0.4">
      <c r="A999" s="2"/>
      <c r="B999" s="58">
        <f t="shared" si="42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3"/>
        <v>1</v>
      </c>
    </row>
    <row r="1000" spans="1:25" ht="17.25" customHeight="1" x14ac:dyDescent="0.4">
      <c r="A1000" s="2"/>
      <c r="B1000" s="58">
        <f t="shared" si="42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3"/>
        <v>1</v>
      </c>
    </row>
    <row r="1001" spans="1:25" ht="17.25" customHeight="1" x14ac:dyDescent="0.4">
      <c r="A1001" s="2"/>
      <c r="B1001" s="58">
        <f t="shared" si="42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3"/>
        <v>1</v>
      </c>
    </row>
    <row r="1002" spans="1:25" ht="17.25" customHeight="1" x14ac:dyDescent="0.4">
      <c r="A1002" s="2"/>
      <c r="B1002" s="58">
        <f t="shared" si="42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3"/>
        <v>1</v>
      </c>
    </row>
    <row r="1003" spans="1:25" ht="17.25" customHeight="1" x14ac:dyDescent="0.4">
      <c r="A1003" s="2"/>
      <c r="B1003" s="58">
        <f t="shared" si="42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3"/>
        <v>1</v>
      </c>
    </row>
    <row r="1004" spans="1:25" ht="17.25" customHeight="1" x14ac:dyDescent="0.4">
      <c r="A1004" s="2"/>
      <c r="B1004" s="58">
        <f t="shared" si="42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3"/>
        <v>1</v>
      </c>
    </row>
    <row r="1005" spans="1:25" ht="17.25" customHeight="1" x14ac:dyDescent="0.4">
      <c r="A1005" s="2"/>
      <c r="B1005" s="58">
        <f t="shared" si="42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3"/>
        <v>1</v>
      </c>
    </row>
    <row r="1006" spans="1:25" ht="17.25" customHeight="1" x14ac:dyDescent="0.4">
      <c r="A1006" s="2"/>
      <c r="B1006" s="58">
        <f t="shared" si="42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3"/>
        <v>1</v>
      </c>
    </row>
    <row r="1007" spans="1:25" ht="17.25" customHeight="1" x14ac:dyDescent="0.4">
      <c r="A1007" s="2"/>
      <c r="B1007" s="58">
        <f t="shared" si="42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3"/>
        <v>1</v>
      </c>
    </row>
    <row r="1008" spans="1:25" ht="17.25" customHeight="1" x14ac:dyDescent="0.4">
      <c r="A1008" s="2"/>
      <c r="B1008" s="58">
        <f t="shared" si="42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3"/>
        <v>1</v>
      </c>
    </row>
    <row r="1009" spans="1:25" ht="17.25" customHeight="1" x14ac:dyDescent="0.4">
      <c r="A1009" s="2"/>
      <c r="B1009" s="58">
        <f t="shared" si="42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3"/>
        <v>1</v>
      </c>
    </row>
    <row r="1010" spans="1:25" ht="17.25" customHeight="1" x14ac:dyDescent="0.4">
      <c r="A1010" s="2"/>
      <c r="B1010" s="58">
        <f t="shared" si="42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3"/>
        <v>1</v>
      </c>
    </row>
    <row r="1011" spans="1:25" ht="17.25" customHeight="1" x14ac:dyDescent="0.4">
      <c r="A1011" s="2"/>
      <c r="B1011" s="58">
        <f t="shared" si="42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3"/>
        <v>1</v>
      </c>
    </row>
    <row r="1012" spans="1:25" ht="17.25" customHeight="1" x14ac:dyDescent="0.4">
      <c r="A1012" s="2"/>
      <c r="B1012" s="58">
        <f t="shared" si="42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3"/>
        <v>1</v>
      </c>
    </row>
    <row r="1013" spans="1:25" ht="17.25" customHeight="1" x14ac:dyDescent="0.4">
      <c r="A1013" s="2"/>
      <c r="B1013" s="58">
        <f t="shared" si="42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3"/>
        <v>1</v>
      </c>
    </row>
    <row r="1014" spans="1:25" ht="17.25" customHeight="1" x14ac:dyDescent="0.4">
      <c r="A1014" s="2"/>
      <c r="B1014" s="58">
        <f t="shared" si="42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3"/>
        <v>1</v>
      </c>
    </row>
    <row r="1015" spans="1:25" ht="17.25" customHeight="1" x14ac:dyDescent="0.4">
      <c r="A1015" s="2"/>
      <c r="B1015" s="58">
        <f t="shared" si="42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3"/>
        <v>1</v>
      </c>
    </row>
    <row r="1016" spans="1:25" ht="17.25" customHeight="1" x14ac:dyDescent="0.4">
      <c r="A1016" s="2"/>
      <c r="B1016" s="58">
        <f t="shared" si="42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3"/>
        <v>1</v>
      </c>
    </row>
    <row r="1017" spans="1:25" ht="17.25" customHeight="1" x14ac:dyDescent="0.4">
      <c r="A1017" s="2"/>
      <c r="B1017" s="58">
        <f t="shared" si="42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3"/>
        <v>1</v>
      </c>
    </row>
    <row r="1018" spans="1:25" ht="17.25" customHeight="1" x14ac:dyDescent="0.4">
      <c r="A1018" s="2"/>
      <c r="B1018" s="58">
        <f t="shared" ref="B1018:B1057" si="44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3"/>
        <v>1</v>
      </c>
    </row>
    <row r="1019" spans="1:25" ht="17.25" customHeight="1" x14ac:dyDescent="0.4">
      <c r="A1019" s="2"/>
      <c r="B1019" s="58">
        <f t="shared" si="44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3"/>
        <v>1</v>
      </c>
    </row>
    <row r="1020" spans="1:25" ht="17.25" customHeight="1" x14ac:dyDescent="0.4">
      <c r="A1020" s="2"/>
      <c r="B1020" s="58">
        <f t="shared" si="44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3"/>
        <v>1</v>
      </c>
    </row>
    <row r="1021" spans="1:25" ht="17.25" customHeight="1" x14ac:dyDescent="0.4">
      <c r="A1021" s="2"/>
      <c r="B1021" s="58">
        <f t="shared" si="44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3"/>
        <v>1</v>
      </c>
    </row>
    <row r="1022" spans="1:25" ht="17.25" customHeight="1" x14ac:dyDescent="0.4">
      <c r="A1022" s="2"/>
      <c r="B1022" s="58">
        <f t="shared" si="44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3"/>
        <v>1</v>
      </c>
    </row>
    <row r="1023" spans="1:25" ht="17.25" customHeight="1" x14ac:dyDescent="0.4">
      <c r="A1023" s="2"/>
      <c r="B1023" s="58">
        <f t="shared" si="44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3"/>
        <v>1</v>
      </c>
    </row>
    <row r="1024" spans="1:25" ht="17.25" customHeight="1" x14ac:dyDescent="0.4">
      <c r="A1024" s="2"/>
      <c r="B1024" s="58">
        <f t="shared" si="44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3"/>
        <v>1</v>
      </c>
    </row>
    <row r="1025" spans="1:25" ht="17.25" customHeight="1" x14ac:dyDescent="0.4">
      <c r="A1025" s="2"/>
      <c r="B1025" s="58">
        <f t="shared" si="44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3"/>
        <v>1</v>
      </c>
    </row>
    <row r="1026" spans="1:25" ht="17.25" customHeight="1" x14ac:dyDescent="0.4">
      <c r="A1026" s="2"/>
      <c r="B1026" s="58">
        <f t="shared" si="44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3"/>
        <v>1</v>
      </c>
    </row>
    <row r="1027" spans="1:25" ht="17.25" customHeight="1" x14ac:dyDescent="0.4">
      <c r="A1027" s="2"/>
      <c r="B1027" s="58">
        <f t="shared" si="44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3"/>
        <v>1</v>
      </c>
    </row>
    <row r="1028" spans="1:25" ht="17.25" customHeight="1" x14ac:dyDescent="0.4">
      <c r="A1028" s="2"/>
      <c r="B1028" s="58">
        <f t="shared" si="44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3"/>
        <v>1</v>
      </c>
    </row>
    <row r="1029" spans="1:25" ht="17.25" customHeight="1" x14ac:dyDescent="0.4">
      <c r="A1029" s="2"/>
      <c r="B1029" s="58">
        <f t="shared" si="44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3"/>
        <v>1</v>
      </c>
    </row>
    <row r="1030" spans="1:25" ht="17.25" customHeight="1" x14ac:dyDescent="0.4">
      <c r="A1030" s="2"/>
      <c r="B1030" s="58">
        <f t="shared" si="44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3"/>
        <v>1</v>
      </c>
    </row>
    <row r="1031" spans="1:25" ht="17.25" customHeight="1" x14ac:dyDescent="0.4">
      <c r="A1031" s="2"/>
      <c r="B1031" s="58">
        <f t="shared" si="44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3"/>
        <v>1</v>
      </c>
    </row>
    <row r="1032" spans="1:25" ht="17.25" customHeight="1" x14ac:dyDescent="0.4">
      <c r="A1032" s="2"/>
      <c r="B1032" s="58">
        <f t="shared" si="44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3"/>
        <v>1</v>
      </c>
    </row>
    <row r="1033" spans="1:25" ht="17.25" customHeight="1" x14ac:dyDescent="0.4">
      <c r="A1033" s="2"/>
      <c r="B1033" s="58">
        <f t="shared" si="44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3"/>
        <v>1</v>
      </c>
    </row>
    <row r="1034" spans="1:25" ht="17.25" customHeight="1" x14ac:dyDescent="0.4">
      <c r="A1034" s="2"/>
      <c r="B1034" s="58">
        <f t="shared" si="44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3"/>
        <v>1</v>
      </c>
    </row>
    <row r="1035" spans="1:25" ht="17.25" customHeight="1" x14ac:dyDescent="0.4">
      <c r="A1035" s="2"/>
      <c r="B1035" s="58">
        <f t="shared" si="44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3"/>
        <v>1</v>
      </c>
    </row>
    <row r="1036" spans="1:25" ht="17.25" customHeight="1" x14ac:dyDescent="0.4">
      <c r="A1036" s="2"/>
      <c r="B1036" s="58">
        <f t="shared" si="44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3"/>
        <v>1</v>
      </c>
    </row>
    <row r="1037" spans="1:25" ht="17.25" customHeight="1" x14ac:dyDescent="0.4">
      <c r="A1037" s="2"/>
      <c r="B1037" s="58">
        <f t="shared" si="44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3"/>
        <v>1</v>
      </c>
    </row>
    <row r="1038" spans="1:25" ht="17.25" customHeight="1" x14ac:dyDescent="0.4">
      <c r="A1038" s="2"/>
      <c r="B1038" s="58">
        <f t="shared" si="44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3"/>
        <v>1</v>
      </c>
    </row>
    <row r="1039" spans="1:25" ht="17.25" customHeight="1" x14ac:dyDescent="0.4">
      <c r="A1039" s="2"/>
      <c r="B1039" s="58">
        <f t="shared" si="44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3"/>
        <v>1</v>
      </c>
    </row>
    <row r="1040" spans="1:25" ht="17.25" customHeight="1" x14ac:dyDescent="0.4">
      <c r="A1040" s="2"/>
      <c r="B1040" s="58">
        <f t="shared" si="44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3"/>
        <v>1</v>
      </c>
    </row>
    <row r="1041" spans="1:25" ht="17.25" customHeight="1" x14ac:dyDescent="0.4">
      <c r="A1041" s="2"/>
      <c r="B1041" s="58">
        <f t="shared" si="44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3"/>
        <v>1</v>
      </c>
    </row>
    <row r="1042" spans="1:25" ht="17.25" customHeight="1" x14ac:dyDescent="0.4">
      <c r="A1042" s="2"/>
      <c r="B1042" s="58">
        <f t="shared" si="44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3"/>
        <v>1</v>
      </c>
    </row>
    <row r="1043" spans="1:25" ht="17.25" customHeight="1" x14ac:dyDescent="0.4">
      <c r="A1043" s="2"/>
      <c r="B1043" s="58">
        <f t="shared" si="44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3"/>
        <v>1</v>
      </c>
    </row>
    <row r="1044" spans="1:25" ht="17.25" customHeight="1" x14ac:dyDescent="0.4">
      <c r="A1044" s="2"/>
      <c r="B1044" s="58">
        <f t="shared" si="44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3"/>
        <v>1</v>
      </c>
    </row>
    <row r="1045" spans="1:25" ht="17.25" customHeight="1" x14ac:dyDescent="0.4">
      <c r="A1045" s="2"/>
      <c r="B1045" s="58">
        <f t="shared" si="44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3"/>
        <v>1</v>
      </c>
    </row>
    <row r="1046" spans="1:25" ht="17.25" customHeight="1" x14ac:dyDescent="0.4">
      <c r="A1046" s="2"/>
      <c r="B1046" s="58">
        <f t="shared" si="44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3"/>
        <v>1</v>
      </c>
    </row>
    <row r="1047" spans="1:25" ht="17.25" customHeight="1" x14ac:dyDescent="0.4">
      <c r="A1047" s="2"/>
      <c r="B1047" s="58">
        <f t="shared" si="44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3"/>
        <v>1</v>
      </c>
    </row>
    <row r="1048" spans="1:25" ht="17.25" customHeight="1" x14ac:dyDescent="0.4">
      <c r="A1048" s="2"/>
      <c r="B1048" s="58">
        <f t="shared" si="44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3"/>
        <v>1</v>
      </c>
    </row>
    <row r="1049" spans="1:25" ht="17.25" customHeight="1" x14ac:dyDescent="0.4">
      <c r="A1049" s="2"/>
      <c r="B1049" s="58">
        <f t="shared" si="44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3"/>
        <v>1</v>
      </c>
    </row>
    <row r="1050" spans="1:25" ht="17.25" customHeight="1" x14ac:dyDescent="0.4">
      <c r="A1050" s="2"/>
      <c r="B1050" s="58">
        <f t="shared" si="44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3"/>
        <v>1</v>
      </c>
    </row>
    <row r="1051" spans="1:25" ht="17.25" customHeight="1" x14ac:dyDescent="0.4">
      <c r="A1051" s="2"/>
      <c r="B1051" s="58">
        <f t="shared" si="44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3"/>
        <v>1</v>
      </c>
    </row>
    <row r="1052" spans="1:25" ht="17.25" customHeight="1" x14ac:dyDescent="0.4">
      <c r="A1052" s="2"/>
      <c r="B1052" s="58">
        <f t="shared" si="44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3"/>
        <v>1</v>
      </c>
    </row>
    <row r="1053" spans="1:25" ht="17.25" customHeight="1" x14ac:dyDescent="0.4">
      <c r="A1053" s="2"/>
      <c r="B1053" s="58">
        <f t="shared" si="44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3"/>
        <v>1</v>
      </c>
    </row>
    <row r="1054" spans="1:25" ht="17.25" customHeight="1" x14ac:dyDescent="0.4">
      <c r="A1054" s="2"/>
      <c r="B1054" s="58">
        <f t="shared" si="44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3"/>
        <v>1</v>
      </c>
    </row>
    <row r="1055" spans="1:25" ht="17.25" customHeight="1" x14ac:dyDescent="0.4">
      <c r="A1055" s="2"/>
      <c r="B1055" s="58">
        <f t="shared" si="44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3"/>
        <v>1</v>
      </c>
    </row>
    <row r="1056" spans="1:25" ht="17.25" customHeight="1" x14ac:dyDescent="0.4">
      <c r="A1056" s="2"/>
      <c r="B1056" s="58">
        <f t="shared" si="44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3"/>
        <v>1</v>
      </c>
    </row>
    <row r="1057" spans="1:25" ht="17.25" customHeight="1" x14ac:dyDescent="0.4">
      <c r="A1057" s="2"/>
      <c r="B1057" s="59">
        <f t="shared" si="44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3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</row>
  </sheetData>
  <autoFilter ref="B57:K57" xr:uid="{C52CD5D5-CFFD-4631-BD21-AD923C8917AD}"/>
  <dataConsolidate/>
  <mergeCells count="64">
    <mergeCell ref="B56:K56"/>
    <mergeCell ref="M41:P41"/>
    <mergeCell ref="M42:P42"/>
    <mergeCell ref="M43:P43"/>
    <mergeCell ref="M44:P44"/>
    <mergeCell ref="M46:P46"/>
    <mergeCell ref="M48:M53"/>
    <mergeCell ref="N48:N53"/>
    <mergeCell ref="M54:O55"/>
    <mergeCell ref="I4:O5"/>
    <mergeCell ref="P4:S5"/>
    <mergeCell ref="E6:H6"/>
    <mergeCell ref="M37:P37"/>
    <mergeCell ref="M38:P38"/>
    <mergeCell ref="B2:C6"/>
    <mergeCell ref="E2:H3"/>
    <mergeCell ref="I2:O3"/>
    <mergeCell ref="M40:P40"/>
    <mergeCell ref="M39:P39"/>
    <mergeCell ref="B18:E18"/>
    <mergeCell ref="M18:S18"/>
    <mergeCell ref="B33:K33"/>
    <mergeCell ref="M33:P33"/>
    <mergeCell ref="R33:S33"/>
    <mergeCell ref="G18:H18"/>
    <mergeCell ref="M34:P34"/>
    <mergeCell ref="M35:P35"/>
    <mergeCell ref="M36:P36"/>
    <mergeCell ref="P2:S3"/>
    <mergeCell ref="E4:H5"/>
    <mergeCell ref="M61:M70"/>
    <mergeCell ref="N61:N70"/>
    <mergeCell ref="M71:O72"/>
    <mergeCell ref="M73:M77"/>
    <mergeCell ref="M96:O97"/>
    <mergeCell ref="M89:O90"/>
    <mergeCell ref="M91:M95"/>
    <mergeCell ref="N91:N95"/>
    <mergeCell ref="N73:N77"/>
    <mergeCell ref="M78:O79"/>
    <mergeCell ref="M80:M83"/>
    <mergeCell ref="N80:N83"/>
    <mergeCell ref="M84:O85"/>
    <mergeCell ref="R46:S46"/>
    <mergeCell ref="M56:M57"/>
    <mergeCell ref="N56:N57"/>
    <mergeCell ref="O56:O57"/>
    <mergeCell ref="M59:P59"/>
    <mergeCell ref="M116:M117"/>
    <mergeCell ref="N116:N117"/>
    <mergeCell ref="O116:O117"/>
    <mergeCell ref="R53:S53"/>
    <mergeCell ref="M107:O108"/>
    <mergeCell ref="M110:O111"/>
    <mergeCell ref="M112:M113"/>
    <mergeCell ref="N112:N113"/>
    <mergeCell ref="M114:O115"/>
    <mergeCell ref="M98:M100"/>
    <mergeCell ref="N98:N100"/>
    <mergeCell ref="M101:O102"/>
    <mergeCell ref="M103:M106"/>
    <mergeCell ref="N103:N106"/>
    <mergeCell ref="M86:M88"/>
    <mergeCell ref="N86:N88"/>
  </mergeCells>
  <phoneticPr fontId="1" type="noConversion"/>
  <conditionalFormatting sqref="B35:K54 B58:K1057">
    <cfRule type="expression" dxfId="349" priority="7">
      <formula>AND(($K35=$R$44), ($K35&lt;&gt;""))</formula>
    </cfRule>
    <cfRule type="expression" dxfId="348" priority="8">
      <formula>AND(($K35=$R$43), ($K35&lt;&gt;""))</formula>
    </cfRule>
    <cfRule type="expression" dxfId="347" priority="9">
      <formula>AND(($K35=$R$42), ($K35&lt;&gt;""))</formula>
    </cfRule>
    <cfRule type="expression" dxfId="346" priority="10">
      <formula>AND(($K35=$R$41), ($K35&lt;&gt;""))</formula>
    </cfRule>
    <cfRule type="expression" dxfId="345" priority="11">
      <formula>AND(($K35=$R$40), ($K35&lt;&gt;""))</formula>
    </cfRule>
    <cfRule type="expression" dxfId="344" priority="12">
      <formula>AND(($K35=$R$39), ($K35&lt;&gt;""))</formula>
    </cfRule>
    <cfRule type="expression" dxfId="343" priority="13">
      <formula>AND(($K35=$R$38), ($K35&lt;&gt;""))</formula>
    </cfRule>
    <cfRule type="expression" dxfId="342" priority="14">
      <formula>AND(($K35=$R$37), ($K35&lt;&gt;""))</formula>
    </cfRule>
    <cfRule type="expression" dxfId="341" priority="15">
      <formula>AND(($K35=$R$36), ($K35&lt;&gt;""))</formula>
    </cfRule>
    <cfRule type="expression" dxfId="340" priority="16">
      <formula>AND(($K35=$R$35), ($K35&lt;&gt;""))</formula>
    </cfRule>
  </conditionalFormatting>
  <conditionalFormatting sqref="C35:C54 C58:C1057">
    <cfRule type="expression" dxfId="339" priority="5">
      <formula>NOT(OR(AND($AU$9&lt;=$C35, $AU$10&gt;=$C35), $C35=""))</formula>
    </cfRule>
  </conditionalFormatting>
  <conditionalFormatting sqref="K35:K54 K58:K1057">
    <cfRule type="expression" dxfId="334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A044B3CF-CE4D-F741-8C2F-39EC1218F1E9}"/>
    <dataValidation type="list" allowBlank="1" showInputMessage="1" showErrorMessage="1" error="태그 항목을 선택해 주세요." sqref="K35:K54 K58:K1057" xr:uid="{7628E104-7A59-4C9E-B295-160B69758730}">
      <formula1>OFFSET($R$35, 0, 0, COUNTA($R$35:$R$44))</formula1>
    </dataValidation>
    <dataValidation type="date" allowBlank="1" showInputMessage="1" showErrorMessage="1" error="해당월의 날짜를 입력해 주세요." sqref="C35:C54 C58:C1057" xr:uid="{5A259D16-0674-425E-AF5E-1FF724A677D8}">
      <formula1>$AU$9</formula1>
      <formula2>$AU$10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031ABFE7-E319-4546-B5FF-0C11B97F6C57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40D53A45-4ACD-4C73-9503-27A90CEBD579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4ACE2A01-A2DC-4768-A1A1-1304F8393B13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DA5F171A-7E93-436A-998B-C65888CFFE28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08CFB6D1-DF5E-436F-8D60-80B538B56C40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52AAE485-7B10-40C0-88C7-405AD4999CBF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A18D638C-9258-4E0E-BE3D-6979191FD989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1CB9E1D3-D5AD-4888-B086-5956E27C744E}">
          <x14:formula1>
            <xm:f>설정!$B$9:$B$19</xm:f>
          </x14:formula1>
          <xm:sqref>I18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83CBE-623A-4B43-A156-92267CD3FF6C}">
  <sheetPr codeName="Sheet6"/>
  <dimension ref="A1:AX1058"/>
  <sheetViews>
    <sheetView showGridLines="0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0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14" t="s">
        <v>246</v>
      </c>
      <c r="C2" s="414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106</v>
      </c>
      <c r="AM2" s="102" t="s">
        <v>184</v>
      </c>
      <c r="AN2" s="102" t="s">
        <v>102</v>
      </c>
      <c r="AO2" s="102" t="s">
        <v>191</v>
      </c>
      <c r="AP2" s="102" t="s">
        <v>186</v>
      </c>
      <c r="AQ2" s="102" t="s">
        <v>187</v>
      </c>
      <c r="AR2" s="102" t="s">
        <v>188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14"/>
      <c r="C3" s="414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46082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82" cm="1">
        <f t="array" aca="1" ref="AN3" ca="1">AVERAGE(INDEX('2월'!AM:AM, LARGE(IF('2월'!$AL$3:$AL$33&lt;&gt;"", ROW('2월'!$AL$3:$AL$33)), {1,2,3,4,5,6})), AM3)</f>
        <v>0</v>
      </c>
      <c r="AO3" s="107" t="str">
        <f ca="1">IF('요약 Data'!$C$2 &gt;= AL3, AM3, "")</f>
        <v/>
      </c>
      <c r="AP3" s="107" t="str">
        <f ca="1">IF(OR($AL3 = '요약 Data'!$C$2, $AL3 = $AU$10), AO3, "")</f>
        <v/>
      </c>
      <c r="AQ3" s="107" t="str">
        <f t="array" aca="1" ref="AQ3:AQ33" ca="1">OFFSET('2월'!$AO$3:$AO$33, 0, 0, 31, 1)</f>
        <v/>
      </c>
      <c r="AR3" s="107" t="str">
        <f ca="1">IF(OR($AL3 = '요약 Data'!$C$2, $AL3 = $AU$10), AQ3, "")</f>
        <v/>
      </c>
      <c r="AS3" s="79" t="str">
        <f t="array" aca="1" ref="AS3" ca="1">OFFSET('2월'!AP3:AP33,0,0,31,1)</f>
        <v/>
      </c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14"/>
      <c r="C4" s="414"/>
      <c r="D4" s="91"/>
      <c r="E4" s="415">
        <f>VLOOKUP("총 매출", O:O:P:P, 2, 0)</f>
        <v>0</v>
      </c>
      <c r="F4" s="415"/>
      <c r="G4" s="415"/>
      <c r="H4" s="415"/>
      <c r="I4" s="415">
        <f>VLOOKUP("총 매입", O:P, 2, 0)</f>
        <v>0</v>
      </c>
      <c r="J4" s="415"/>
      <c r="K4" s="415"/>
      <c r="L4" s="415"/>
      <c r="M4" s="415"/>
      <c r="N4" s="415"/>
      <c r="O4" s="415"/>
      <c r="P4" s="415">
        <f>E4-I4</f>
        <v>0</v>
      </c>
      <c r="Q4" s="415"/>
      <c r="R4" s="415"/>
      <c r="S4" s="415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23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46083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82" cm="1">
        <f t="array" aca="1" ref="AN4" ca="1">AVERAGE(INDEX('2월'!AM:AM, LARGE(IF('2월'!$AL$3:$AL$33&lt;&gt;"", ROW('2월'!$AL$3:$AL$33)), {1,2,3,4,5})), AM3:AM4)</f>
        <v>0</v>
      </c>
      <c r="AO4" s="107" t="e">
        <f ca="1">IF('요약 Data'!$C$2 &gt;= AL4, AO3+AM4, NA())</f>
        <v>#N/A</v>
      </c>
      <c r="AP4" s="107" t="e">
        <f ca="1">IF(OR($AL4 = '요약 Data'!$C$2, $AL4 = $AU$10), AO4, NA())</f>
        <v>#N/A</v>
      </c>
      <c r="AQ4" s="107" t="e">
        <f ca="1"/>
        <v>#N/A</v>
      </c>
      <c r="AR4" s="107" t="e">
        <f ca="1">IF(AND($AU$10 &lt;= '요약 Data'!$C$2, NOT(IFERROR(AQ5, FALSE))), AQ4, IF(AND(AL4 = '요약 Data'!$C$2, AL5&lt;&gt;""), AQ4, NA()))</f>
        <v>#N/A</v>
      </c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14"/>
      <c r="C5" s="414"/>
      <c r="D5" s="91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46084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82" cm="1">
        <f t="array" aca="1" ref="AN5" ca="1">AVERAGE(INDEX('2월'!AM:AM, LARGE(IF('2월'!$AL$3:$AL$33&lt;&gt;"", ROW('2월'!$AL$3:$AL$33)), {1,2,3,4})), AM3:AM5)</f>
        <v>0</v>
      </c>
      <c r="AO5" s="107" t="e">
        <f ca="1">IF('요약 Data'!$C$2 &gt;= AL5, AO4+AM5, NA())</f>
        <v>#N/A</v>
      </c>
      <c r="AP5" s="107" t="e">
        <f ca="1">IF(OR($AL5 = '요약 Data'!$C$2, $AL5 = $AU$10), AO5, NA())</f>
        <v>#N/A</v>
      </c>
      <c r="AQ5" s="107" t="e">
        <f ca="1"/>
        <v>#N/A</v>
      </c>
      <c r="AR5" s="107" t="e">
        <f ca="1">IF(AND($AU$10 &lt;= '요약 Data'!$C$2, NOT(IFERROR(AQ6, FALSE))), AQ5, IF(AND(AL5 = '요약 Data'!$C$2, AL6&lt;&gt;""), AQ5, NA()))</f>
        <v>#N/A</v>
      </c>
      <c r="AT5" s="96" t="s">
        <v>89</v>
      </c>
      <c r="AU5" s="88"/>
      <c r="AV5" s="88"/>
      <c r="AW5" s="96" t="s">
        <v>89</v>
      </c>
    </row>
    <row r="6" spans="1:50" ht="17.25" customHeight="1" thickBot="1" x14ac:dyDescent="0.45">
      <c r="A6" s="2"/>
      <c r="B6" s="414"/>
      <c r="C6" s="414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46085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82" cm="1">
        <f t="array" aca="1" ref="AN6" ca="1">AVERAGE(INDEX('2월'!AM:AM, LARGE(IF('2월'!$AL$3:$AL$33&lt;&gt;"", ROW('2월'!$AL$3:$AL$33)), {1,2,3})), AM3:AM6)</f>
        <v>0</v>
      </c>
      <c r="AO6" s="107" t="e">
        <f ca="1">IF('요약 Data'!$C$2 &gt;= AL6, AO5+AM6, NA())</f>
        <v>#N/A</v>
      </c>
      <c r="AP6" s="107" t="e">
        <f ca="1">IF(OR($AL6 = '요약 Data'!$C$2, $AL6 = $AU$10), AO6, NA())</f>
        <v>#N/A</v>
      </c>
      <c r="AQ6" s="107" t="e">
        <f ca="1"/>
        <v>#N/A</v>
      </c>
      <c r="AR6" s="107" t="e">
        <f ca="1">IF(AND($AU$10 &lt;= '요약 Data'!$C$2, NOT(IFERROR(AQ7, FALSE))), AQ6, IF(AND(AL6 = '요약 Data'!$C$2, AL7&lt;&gt;""), AQ6, NA()))</f>
        <v>#N/A</v>
      </c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46086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82" cm="1">
        <f t="array" aca="1" ref="AN7" ca="1">AVERAGE(INDEX('2월'!AM:AM, LARGE(IF('2월'!$AL$3:$AL$33&lt;&gt;"", ROW('2월'!$AL$3:$AL$33)), {1,2})), AM3:AM7)</f>
        <v>0</v>
      </c>
      <c r="AO7" s="107" t="e">
        <f ca="1">IF('요약 Data'!$C$2 &gt;= AL7, AO6+AM7, NA())</f>
        <v>#N/A</v>
      </c>
      <c r="AP7" s="107" t="e">
        <f ca="1">IF(OR($AL7 = '요약 Data'!$C$2, $AL7 = $AU$10), AO7, NA())</f>
        <v>#N/A</v>
      </c>
      <c r="AQ7" s="107" t="e">
        <f ca="1"/>
        <v>#N/A</v>
      </c>
      <c r="AR7" s="107" t="e">
        <f ca="1">IF(AND($AU$10 &lt;= '요약 Data'!$C$2, NOT(IFERROR(AQ8, FALSE))), AQ7, IF(AND(AL7 = '요약 Data'!$C$2, AL8&lt;&gt;""), AQ7, NA()))</f>
        <v>#N/A</v>
      </c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46087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82" cm="1">
        <f t="array" aca="1" ref="AN8" ca="1">AVERAGE(INDEX('2월'!AM:AM, LARGE(IF('2월'!$AL$3:$AL$33&lt;&gt;"", ROW('2월'!$AL$3:$AL$33)), {1})), AM3:AM8)</f>
        <v>0</v>
      </c>
      <c r="AO8" s="107" t="e">
        <f ca="1">IF('요약 Data'!$C$2 &gt;= AL8, AO7+AM8, NA())</f>
        <v>#N/A</v>
      </c>
      <c r="AP8" s="107" t="e">
        <f ca="1">IF(OR($AL8 = '요약 Data'!$C$2, $AL8 = $AU$10), AO8, NA())</f>
        <v>#N/A</v>
      </c>
      <c r="AQ8" s="107" t="e">
        <f ca="1"/>
        <v>#N/A</v>
      </c>
      <c r="AR8" s="107" t="e">
        <f ca="1">IF(AND($AU$10 &lt;= '요약 Data'!$C$2, NOT(IFERROR(AQ9, FALSE))), AQ8, IF(AND(AL8 = '요약 Data'!$C$2, AL9&lt;&gt;""), AQ8, NA()))</f>
        <v>#N/A</v>
      </c>
      <c r="AT8" s="97" t="s">
        <v>91</v>
      </c>
      <c r="AU8" s="98">
        <v>3</v>
      </c>
      <c r="AV8" s="88"/>
      <c r="AW8" s="97" t="s">
        <v>92</v>
      </c>
      <c r="AX8" s="98">
        <f>IFERROR(MATCH("총 목표 매출",$M:$M,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46088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AVERAGEA(AM3:AM9),)</f>
        <v>0</v>
      </c>
      <c r="AO9" s="107" t="e">
        <f ca="1">IF('요약 Data'!$C$2 &gt;= AL9, AO8+AM9, NA())</f>
        <v>#N/A</v>
      </c>
      <c r="AP9" s="107" t="e">
        <f ca="1">IF(OR($AL9 = '요약 Data'!$C$2, $AL9 = $AU$10), AO9, NA())</f>
        <v>#N/A</v>
      </c>
      <c r="AQ9" s="107" t="e">
        <f ca="1"/>
        <v>#N/A</v>
      </c>
      <c r="AR9" s="107" t="e">
        <f ca="1">IF(AND($AU$10 &lt;= '요약 Data'!$C$2, NOT(IFERROR(AQ10, FALSE))), AQ9, IF(AND(AL9 = '요약 Data'!$C$2, AL10&lt;&gt;""), AQ9, NA()))</f>
        <v>#N/A</v>
      </c>
      <c r="AT9" s="97" t="s">
        <v>93</v>
      </c>
      <c r="AU9" s="99">
        <f>IFERROR(DATE(설정!$C$2, AU8, 1), 0)</f>
        <v>46082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46089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t="shared" ref="AN10:AN33" ca="1" si="10">IF(AL10&lt;&gt;"", AVERAGEA(AM4:AM10),)</f>
        <v>0</v>
      </c>
      <c r="AO10" s="107" t="e">
        <f ca="1">IF('요약 Data'!$C$2 &gt;= AL10, AO9+AM10, NA())</f>
        <v>#N/A</v>
      </c>
      <c r="AP10" s="107" t="e">
        <f ca="1">IF(OR($AL10 = '요약 Data'!$C$2, $AL10 = $AU$10), AO10, NA())</f>
        <v>#N/A</v>
      </c>
      <c r="AQ10" s="107" t="e">
        <f ca="1"/>
        <v>#N/A</v>
      </c>
      <c r="AR10" s="107" t="e">
        <f ca="1">IF(AND($AU$10 &lt;= '요약 Data'!$C$2, NOT(IFERROR(AQ11, FALSE))), AQ10, IF(AND(AL10 = '요약 Data'!$C$2, AL11&lt;&gt;""), AQ10, NA()))</f>
        <v>#N/A</v>
      </c>
      <c r="AT10" s="97" t="s">
        <v>94</v>
      </c>
      <c r="AU10" s="99">
        <f>IFERROR(DATE(설정!$C$2, AU8, DAY(EOMONTH(DATE(설정!$C$2, AU8, 1), 0))), 0)</f>
        <v>46112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46090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ca="1" si="10"/>
        <v>0</v>
      </c>
      <c r="AO11" s="107" t="e">
        <f ca="1">IF('요약 Data'!$C$2 &gt;= AL11, AO10+AM11, NA())</f>
        <v>#N/A</v>
      </c>
      <c r="AP11" s="107" t="e">
        <f ca="1">IF(OR($AL11 = '요약 Data'!$C$2, $AL11 = $AU$10), AO11, NA())</f>
        <v>#N/A</v>
      </c>
      <c r="AQ11" s="107" t="e">
        <f ca="1"/>
        <v>#N/A</v>
      </c>
      <c r="AR11" s="107" t="e">
        <f ca="1">IF(AND($AU$10 &lt;= '요약 Data'!$C$2, NOT(IFERROR(AQ12, FALSE))), AQ11, IF(AND(AL11 = '요약 Data'!$C$2, AL12&lt;&gt;""), AQ11, NA()))</f>
        <v>#N/A</v>
      </c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46091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 t="e">
        <f ca="1">IF('요약 Data'!$C$2 &gt;= AL12, AO11+AM12, NA())</f>
        <v>#N/A</v>
      </c>
      <c r="AP12" s="107" t="e">
        <f ca="1">IF(OR($AL12 = '요약 Data'!$C$2, $AL12 = $AU$10), AO12, NA())</f>
        <v>#N/A</v>
      </c>
      <c r="AQ12" s="107" t="e">
        <f ca="1"/>
        <v>#N/A</v>
      </c>
      <c r="AR12" s="107" t="e">
        <f ca="1">IF(AND($AU$10 &lt;= '요약 Data'!$C$2, NOT(IFERROR(AQ13, FALSE))), AQ12, IF(AND(AL12 = '요약 Data'!$C$2, AL13&lt;&gt;""), AQ12, NA()))</f>
        <v>#N/A</v>
      </c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46092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 t="e">
        <f ca="1">IF('요약 Data'!$C$2 &gt;= AL13, AO12+AM13, NA())</f>
        <v>#N/A</v>
      </c>
      <c r="AP13" s="107" t="e">
        <f ca="1">IF(OR($AL13 = '요약 Data'!$C$2, $AL13 = $AU$10), AO13, NA())</f>
        <v>#N/A</v>
      </c>
      <c r="AQ13" s="107" t="e">
        <f ca="1"/>
        <v>#N/A</v>
      </c>
      <c r="AR13" s="107" t="e">
        <f ca="1">IF(AND($AU$10 &lt;= '요약 Data'!$C$2, NOT(IFERROR(AQ14, FALSE))), AQ13, IF(AND(AL13 = '요약 Data'!$C$2, AL14&lt;&gt;""), AQ13, NA()))</f>
        <v>#N/A</v>
      </c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46093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 t="e">
        <f ca="1">IF('요약 Data'!$C$2 &gt;= AL14, AO13+AM14, NA())</f>
        <v>#N/A</v>
      </c>
      <c r="AP14" s="107" t="e">
        <f ca="1">IF(OR($AL14 = '요약 Data'!$C$2, $AL14 = $AU$10), AO14, NA())</f>
        <v>#N/A</v>
      </c>
      <c r="AQ14" s="107" t="e">
        <f ca="1"/>
        <v>#N/A</v>
      </c>
      <c r="AR14" s="107" t="e">
        <f ca="1">IF(AND($AU$10 &lt;= '요약 Data'!$C$2, NOT(IFERROR(AQ15, FALSE))), AQ14, IF(AND(AL14 = '요약 Data'!$C$2, AL15&lt;&gt;""), AQ14, NA()))</f>
        <v>#N/A</v>
      </c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46094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 t="e">
        <f ca="1">IF('요약 Data'!$C$2 &gt;= AL15, AO14+AM15, NA())</f>
        <v>#N/A</v>
      </c>
      <c r="AP15" s="107" t="e">
        <f ca="1">IF(OR($AL15 = '요약 Data'!$C$2, $AL15 = $AU$10), AO15, NA())</f>
        <v>#N/A</v>
      </c>
      <c r="AQ15" s="107" t="e">
        <f ca="1"/>
        <v>#N/A</v>
      </c>
      <c r="AR15" s="107" t="e">
        <f ca="1">IF(AND($AU$10 &lt;= '요약 Data'!$C$2, NOT(IFERROR(AQ16, FALSE))), AQ15, IF(AND(AL15 = '요약 Data'!$C$2, AL16&lt;&gt;""), AQ15, NA()))</f>
        <v>#N/A</v>
      </c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46095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 t="e">
        <f ca="1">IF('요약 Data'!$C$2 &gt;= AL16, AO15+AM16, NA())</f>
        <v>#N/A</v>
      </c>
      <c r="AP16" s="107" t="e">
        <f ca="1">IF(OR($AL16 = '요약 Data'!$C$2, $AL16 = $AU$10), AO16, NA())</f>
        <v>#N/A</v>
      </c>
      <c r="AQ16" s="107" t="e">
        <f ca="1"/>
        <v>#N/A</v>
      </c>
      <c r="AR16" s="107" t="e">
        <f ca="1">IF(AND($AU$10 &lt;= '요약 Data'!$C$2, NOT(IFERROR(AQ17, FALSE))), AQ16, IF(AND(AL16 = '요약 Data'!$C$2, AL17&lt;&gt;""), AQ16, NA()))</f>
        <v>#N/A</v>
      </c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46096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 t="e">
        <f ca="1">IF('요약 Data'!$C$2 &gt;= AL17, AO16+AM17, NA())</f>
        <v>#N/A</v>
      </c>
      <c r="AP17" s="107" t="e">
        <f ca="1">IF(OR($AL17 = '요약 Data'!$C$2, $AL17 = $AU$10), AO17, NA())</f>
        <v>#N/A</v>
      </c>
      <c r="AQ17" s="107" t="e">
        <f ca="1"/>
        <v>#N/A</v>
      </c>
      <c r="AR17" s="107" t="e">
        <f ca="1">IF(AND($AU$10 &lt;= '요약 Data'!$C$2, NOT(IFERROR(AQ18, FALSE))), AQ17, IF(AND(AL17 = '요약 Data'!$C$2, AL18&lt;&gt;""), AQ17, NA()))</f>
        <v>#N/A</v>
      </c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317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ca="1" si="3"/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46097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 t="e">
        <f ca="1">IF('요약 Data'!$C$2 &gt;= AL18, AO17+AM18, NA())</f>
        <v>#N/A</v>
      </c>
      <c r="AP18" s="107" t="e">
        <f ca="1">IF(OR($AL18 = '요약 Data'!$C$2, $AL18 = $AU$10), AO18, NA())</f>
        <v>#N/A</v>
      </c>
      <c r="AQ18" s="107" t="e">
        <f ca="1"/>
        <v>#N/A</v>
      </c>
      <c r="AR18" s="107" t="e">
        <f ca="1">IF(AND($AU$10 &lt;= '요약 Data'!$C$2, NOT(IFERROR(AQ19, FALSE))), AQ18, IF(AND(AL18 = '요약 Data'!$C$2, AL19&lt;&gt;""), AQ18, NA()))</f>
        <v>#N/A</v>
      </c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3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46098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 t="e">
        <f ca="1">IF('요약 Data'!$C$2 &gt;= AL19, AO18+AM19, NA())</f>
        <v>#N/A</v>
      </c>
      <c r="AP19" s="107" t="e">
        <f ca="1">IF(OR($AL19 = '요약 Data'!$C$2, $AL19 = $AU$10), AO19, NA())</f>
        <v>#N/A</v>
      </c>
      <c r="AQ19" s="107" t="e">
        <f ca="1"/>
        <v>#N/A</v>
      </c>
      <c r="AR19" s="107" t="e">
        <f ca="1">IF(AND($AU$10 &lt;= '요약 Data'!$C$2, NOT(IFERROR(AQ20, FALSE))), AQ19, IF(AND(AL19 = '요약 Data'!$C$2, AL20&lt;&gt;""), AQ19, NA()))</f>
        <v>#N/A</v>
      </c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3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46099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 t="e">
        <f ca="1"/>
        <v>#N/A</v>
      </c>
      <c r="AR20" s="107" t="e">
        <f ca="1">IF(AND($AU$10 &lt;= '요약 Data'!$C$2, NOT(IFERROR(AQ21, FALSE))), AQ20, IF(AND(AL20 = '요약 Data'!$C$2, AL21&lt;&gt;""), AQ20, NA()))</f>
        <v>#N/A</v>
      </c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3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46100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 t="e">
        <f ca="1"/>
        <v>#N/A</v>
      </c>
      <c r="AR21" s="107" t="e">
        <f ca="1">IF(AND($AU$10 &lt;= '요약 Data'!$C$2, NOT(IFERROR(AQ22, FALSE))), AQ21, IF(AND(AL21 = '요약 Data'!$C$2, AL22&lt;&gt;""), AQ21, NA()))</f>
        <v>#N/A</v>
      </c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3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46101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 t="e">
        <f ca="1"/>
        <v>#N/A</v>
      </c>
      <c r="AR22" s="107" t="e">
        <f ca="1">IF(AND($AU$10 &lt;= '요약 Data'!$C$2, NOT(IFERROR(AQ23, FALSE))), AQ22, IF(AND(AL22 = '요약 Data'!$C$2, AL23&lt;&gt;""), AQ22, NA()))</f>
        <v>#N/A</v>
      </c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si="3"/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46102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 t="e">
        <f ca="1"/>
        <v>#N/A</v>
      </c>
      <c r="AR23" s="107" t="e">
        <f ca="1">IF(AND($AU$10 &lt;= '요약 Data'!$C$2, NOT(IFERROR(AQ24, FALSE))), AQ23, IF(AND(AL23 = '요약 Data'!$C$2, AL24&lt;&gt;""), AQ23, NA()))</f>
        <v>#N/A</v>
      </c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46103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 t="e">
        <f ca="1"/>
        <v>#N/A</v>
      </c>
      <c r="AR24" s="107" t="e">
        <f ca="1">IF(AND($AU$10 &lt;= '요약 Data'!$C$2, NOT(IFERROR(AQ25, FALSE))), AQ24, IF(AND(AL24 = '요약 Data'!$C$2, AL25&lt;&gt;""), AQ24, NA()))</f>
        <v>#N/A</v>
      </c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46104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 t="e">
        <f ca="1"/>
        <v>#N/A</v>
      </c>
      <c r="AR25" s="107" t="e">
        <f ca="1">IF(AND($AU$10 &lt;= '요약 Data'!$C$2, NOT(IFERROR(AQ26, FALSE))), AQ25, IF(AND(AL25 = '요약 Data'!$C$2, AL26&lt;&gt;""), AQ25, NA()))</f>
        <v>#N/A</v>
      </c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80"/>
      <c r="AI26" s="80"/>
      <c r="AJ26" s="80"/>
      <c r="AK26" s="79">
        <v>24</v>
      </c>
      <c r="AL26" s="104">
        <f t="shared" si="9"/>
        <v>46105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 t="e">
        <f ca="1"/>
        <v>#N/A</v>
      </c>
      <c r="AR26" s="107" t="e">
        <f ca="1">IF(AND($AU$10 &lt;= '요약 Data'!$C$2, NOT(IFERROR(AQ27, FALSE))), AQ26, IF(AND(AL26 = '요약 Data'!$C$2, AL27&lt;&gt;""), AQ26, NA()))</f>
        <v>#N/A</v>
      </c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46106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 t="e">
        <f ca="1"/>
        <v>#N/A</v>
      </c>
      <c r="AR27" s="107" t="e">
        <f ca="1">IF(AND($AU$10 &lt;= '요약 Data'!$C$2, NOT(IFERROR(AQ28, FALSE))), AQ27, IF(AND(AL27 = '요약 Data'!$C$2, AL28&lt;&gt;""), AQ27, NA()))</f>
        <v>#N/A</v>
      </c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46107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 t="e">
        <f ca="1"/>
        <v>#N/A</v>
      </c>
      <c r="AR28" s="107" t="e">
        <f ca="1">IF(AND($AU$10 &lt;= '요약 Data'!$C$2, NOT(IFERROR(AQ29, FALSE))), AQ28, IF(AND(AL28 = '요약 Data'!$C$2, AL29&lt;&gt;""), AQ28, NA()))</f>
        <v>#N/A</v>
      </c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46108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 t="e">
        <f ca="1"/>
        <v>#N/A</v>
      </c>
      <c r="AR29" s="107" t="e">
        <f ca="1">IF(AND($AU$10 &lt;= '요약 Data'!$C$2, NOT(IFERROR(AQ30, FALSE))), AQ29, IF(AND(AL29 = '요약 Data'!$C$2, AL30&lt;&gt;""), AQ29, NA()))</f>
        <v>#N/A</v>
      </c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46109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 t="e">
        <f ca="1"/>
        <v>#N/A</v>
      </c>
      <c r="AR30" s="107" t="e">
        <f ca="1">IF(AND($AU$10 &lt;= '요약 Data'!$C$2, NOT(IFERROR(AQ31, FALSE))), AQ30, IF(AND(AL30 = '요약 Data'!$C$2, AL31&lt;&gt;""), AQ30, NA()))</f>
        <v>#N/A</v>
      </c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>
        <f t="shared" si="9"/>
        <v>46110</v>
      </c>
      <c r="AM31" s="107" cm="1">
        <f t="array" aca="1" ref="AM31" ca="1">IF($AL31&lt;&gt;"", SUMPRODUCT(--(ISNUMBER(MATCH($H$1:$H$2000, 설정!$B$10:$B$19, 0))), --($C$1:$C$2000=$AL31), --($H$1:$H$2000&lt;&gt;""), --($V$1:$V$2000=1), --($W$1:$W$2000=1), $G$1:$G$2000), "")</f>
        <v>0</v>
      </c>
      <c r="AN31" s="107">
        <f t="shared" ca="1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 t="e">
        <f ca="1"/>
        <v>#N/A</v>
      </c>
      <c r="AR31" s="107" t="e">
        <f ca="1">IF(AND($AU$10 &lt;= '요약 Data'!$C$2, NOT(IFERROR(AQ32, FALSE))), AQ31, IF(AND(AL31 = '요약 Data'!$C$2, AL32&lt;&gt;""), AQ31, NA()))</f>
        <v>#N/A</v>
      </c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>
        <f t="shared" si="9"/>
        <v>46111</v>
      </c>
      <c r="AM32" s="107" cm="1">
        <f t="array" aca="1" ref="AM32" ca="1">IF($AL32&lt;&gt;"", SUMPRODUCT(--(ISNUMBER(MATCH($H$1:$H$2000, 설정!$B$10:$B$19, 0))), --($C$1:$C$2000=$AL32), --($H$1:$H$2000&lt;&gt;""), --($V$1:$V$2000=1), --($W$1:$W$2000=1), $G$1:$G$2000), "")</f>
        <v>0</v>
      </c>
      <c r="AN32" s="107">
        <f t="shared" ca="1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 t="e">
        <f ca="1"/>
        <v>#N/A</v>
      </c>
      <c r="AR32" s="107" t="e">
        <f ca="1">IF(AND($AU$10 &lt;= '요약 Data'!$C$2, NOT(IFERROR(AQ33, FALSE))), AQ32, IF(AND(AL32 = '요약 Data'!$C$2, AL33&lt;&gt;""), AQ32, NA()))</f>
        <v>#N/A</v>
      </c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>
        <f t="shared" si="9"/>
        <v>46112</v>
      </c>
      <c r="AM33" s="107" cm="1">
        <f t="array" aca="1" ref="AM33" ca="1">IF($AL33&lt;&gt;"", SUMPRODUCT(--(ISNUMBER(MATCH($H$1:$H$2000, 설정!$B$10:$B$19, 0))), --($C$1:$C$2000=$AL33), --($H$1:$H$2000&lt;&gt;""), --($V$1:$V$2000=1), --($W$1:$W$2000=1), $G$1:$G$2000), "")</f>
        <v>0</v>
      </c>
      <c r="AN33" s="107">
        <f t="shared" ca="1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 t="e">
        <f ca="1"/>
        <v>#N/A</v>
      </c>
      <c r="AR33" s="107" t="e">
        <f ca="1">IF(AND($AU$10 &lt;= '요약 Data'!$C$2, NOT(IFERROR(AQ34, FALSE))), AQ33, IF(AND(AL33 = '요약 Data'!$C$2, AL34&lt;&gt;""), AQ33, NA()))</f>
        <v>#N/A</v>
      </c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57">
        <f>ROW(A1)</f>
        <v>1</v>
      </c>
      <c r="C35" s="93"/>
      <c r="D35" s="57"/>
      <c r="E35" s="57"/>
      <c r="F35" s="277"/>
      <c r="G35" s="154"/>
      <c r="H35" s="57" t="s">
        <v>63</v>
      </c>
      <c r="I35" s="57"/>
      <c r="J35" s="75"/>
      <c r="K35" s="57"/>
      <c r="L35" s="56"/>
      <c r="M35" s="411"/>
      <c r="N35" s="412"/>
      <c r="O35" s="412"/>
      <c r="P35" s="412"/>
      <c r="Q35" s="56"/>
      <c r="R35" s="60" t="s">
        <v>15</v>
      </c>
      <c r="S35" s="76">
        <f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1">IFERROR(IF(OR($B35="No", $K35=""), 1, COUNTIF($R$35:$R$44,$K35)), 0)</f>
        <v>1</v>
      </c>
    </row>
    <row r="36" spans="1:44" ht="17.25" customHeight="1" x14ac:dyDescent="0.4">
      <c r="A36" s="2"/>
      <c r="B36" s="58">
        <f t="shared" ref="B36:B54" si="12">ROW(A2)</f>
        <v>2</v>
      </c>
      <c r="C36" s="94"/>
      <c r="D36" s="58"/>
      <c r="E36" s="58"/>
      <c r="F36" s="278"/>
      <c r="G36" s="150"/>
      <c r="H36" s="58" t="s">
        <v>63</v>
      </c>
      <c r="I36" s="58"/>
      <c r="J36" s="58"/>
      <c r="K36" s="58"/>
      <c r="L36" s="56"/>
      <c r="M36" s="413"/>
      <c r="N36" s="402"/>
      <c r="O36" s="402"/>
      <c r="P36" s="402"/>
      <c r="Q36" s="56"/>
      <c r="R36" s="61" t="s">
        <v>16</v>
      </c>
      <c r="S36" s="77">
        <f t="shared" ref="S36:S44" si="13">SUMIFS(G:G, K:K, R36, V:V, 1, W:W, 1) + SUMIFS(F:F, K:K, R36, C:C, "&lt;&gt;", V:V, 1, W:W, 1)</f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1"/>
        <v>1</v>
      </c>
    </row>
    <row r="37" spans="1:44" ht="17.25" customHeight="1" x14ac:dyDescent="0.4">
      <c r="A37" s="2"/>
      <c r="B37" s="58">
        <f t="shared" si="12"/>
        <v>3</v>
      </c>
      <c r="C37" s="94"/>
      <c r="D37" s="58"/>
      <c r="E37" s="58"/>
      <c r="F37" s="278"/>
      <c r="G37" s="150"/>
      <c r="H37" s="58" t="s">
        <v>63</v>
      </c>
      <c r="I37" s="58"/>
      <c r="J37" s="58"/>
      <c r="K37" s="5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1"/>
        <v>1</v>
      </c>
    </row>
    <row r="38" spans="1:44" ht="17.25" customHeight="1" x14ac:dyDescent="0.4">
      <c r="A38" s="2"/>
      <c r="B38" s="58">
        <f t="shared" si="12"/>
        <v>4</v>
      </c>
      <c r="C38" s="94"/>
      <c r="D38" s="58"/>
      <c r="E38" s="58"/>
      <c r="F38" s="278"/>
      <c r="G38" s="150"/>
      <c r="H38" s="58" t="s">
        <v>63</v>
      </c>
      <c r="I38" s="58"/>
      <c r="J38" s="58"/>
      <c r="K38" s="5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1"/>
        <v>1</v>
      </c>
    </row>
    <row r="39" spans="1:44" ht="17.25" customHeight="1" x14ac:dyDescent="0.4">
      <c r="A39" s="2"/>
      <c r="B39" s="58">
        <f t="shared" si="12"/>
        <v>5</v>
      </c>
      <c r="C39" s="94"/>
      <c r="D39" s="58"/>
      <c r="E39" s="58"/>
      <c r="F39" s="278"/>
      <c r="G39" s="150"/>
      <c r="H39" s="58" t="s">
        <v>63</v>
      </c>
      <c r="I39" s="58"/>
      <c r="J39" s="58"/>
      <c r="K39" s="5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1"/>
        <v>1</v>
      </c>
      <c r="AR39" s="106"/>
    </row>
    <row r="40" spans="1:44" ht="17.25" customHeight="1" x14ac:dyDescent="0.4">
      <c r="A40" s="2"/>
      <c r="B40" s="58">
        <f t="shared" si="12"/>
        <v>6</v>
      </c>
      <c r="C40" s="94"/>
      <c r="D40" s="58"/>
      <c r="E40" s="58"/>
      <c r="F40" s="278"/>
      <c r="G40" s="150"/>
      <c r="H40" s="58" t="s">
        <v>63</v>
      </c>
      <c r="I40" s="58"/>
      <c r="J40" s="58"/>
      <c r="K40" s="5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1"/>
        <v>1</v>
      </c>
    </row>
    <row r="41" spans="1:44" ht="17.25" customHeight="1" x14ac:dyDescent="0.4">
      <c r="A41" s="2"/>
      <c r="B41" s="58">
        <f t="shared" si="12"/>
        <v>7</v>
      </c>
      <c r="C41" s="94"/>
      <c r="D41" s="58"/>
      <c r="E41" s="58"/>
      <c r="F41" s="278"/>
      <c r="G41" s="150"/>
      <c r="H41" s="58" t="s">
        <v>63</v>
      </c>
      <c r="I41" s="58"/>
      <c r="J41" s="58"/>
      <c r="K41" s="5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1"/>
        <v>1</v>
      </c>
    </row>
    <row r="42" spans="1:44" ht="17.25" customHeight="1" x14ac:dyDescent="0.4">
      <c r="A42" s="2"/>
      <c r="B42" s="58">
        <f t="shared" si="12"/>
        <v>8</v>
      </c>
      <c r="C42" s="94"/>
      <c r="D42" s="58"/>
      <c r="E42" s="58"/>
      <c r="F42" s="278"/>
      <c r="G42" s="150"/>
      <c r="H42" s="58" t="s">
        <v>63</v>
      </c>
      <c r="I42" s="58"/>
      <c r="J42" s="58"/>
      <c r="K42" s="5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1"/>
        <v>1</v>
      </c>
    </row>
    <row r="43" spans="1:44" ht="17.25" customHeight="1" x14ac:dyDescent="0.4">
      <c r="A43" s="2"/>
      <c r="B43" s="58">
        <f t="shared" si="12"/>
        <v>9</v>
      </c>
      <c r="C43" s="94"/>
      <c r="D43" s="58"/>
      <c r="E43" s="58"/>
      <c r="F43" s="278"/>
      <c r="G43" s="150"/>
      <c r="H43" s="58" t="s">
        <v>63</v>
      </c>
      <c r="I43" s="58"/>
      <c r="J43" s="58"/>
      <c r="K43" s="5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1"/>
        <v>1</v>
      </c>
    </row>
    <row r="44" spans="1:44" ht="17.25" customHeight="1" x14ac:dyDescent="0.4">
      <c r="A44" s="2"/>
      <c r="B44" s="58">
        <f t="shared" si="12"/>
        <v>10</v>
      </c>
      <c r="C44" s="94"/>
      <c r="D44" s="58"/>
      <c r="E44" s="58"/>
      <c r="F44" s="278"/>
      <c r="G44" s="150"/>
      <c r="H44" s="58" t="s">
        <v>63</v>
      </c>
      <c r="I44" s="58"/>
      <c r="J44" s="58"/>
      <c r="K44" s="5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1"/>
        <v>1</v>
      </c>
    </row>
    <row r="45" spans="1:44" ht="17.25" customHeight="1" x14ac:dyDescent="0.4">
      <c r="A45" s="2"/>
      <c r="B45" s="58">
        <f t="shared" si="12"/>
        <v>11</v>
      </c>
      <c r="C45" s="94"/>
      <c r="D45" s="58"/>
      <c r="E45" s="58"/>
      <c r="F45" s="278"/>
      <c r="G45" s="150"/>
      <c r="H45" s="58" t="s">
        <v>63</v>
      </c>
      <c r="I45" s="58"/>
      <c r="J45" s="58"/>
      <c r="K45" s="5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1"/>
        <v>1</v>
      </c>
    </row>
    <row r="46" spans="1:44" ht="17.25" customHeight="1" x14ac:dyDescent="0.4">
      <c r="A46" s="2"/>
      <c r="B46" s="58">
        <f t="shared" si="12"/>
        <v>12</v>
      </c>
      <c r="C46" s="94"/>
      <c r="D46" s="58"/>
      <c r="E46" s="58"/>
      <c r="F46" s="278"/>
      <c r="G46" s="150"/>
      <c r="H46" s="58" t="s">
        <v>63</v>
      </c>
      <c r="I46" s="58"/>
      <c r="J46" s="58"/>
      <c r="K46" s="5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56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1"/>
        <v>1</v>
      </c>
    </row>
    <row r="47" spans="1:44" ht="17.25" customHeight="1" x14ac:dyDescent="0.4">
      <c r="A47" s="2"/>
      <c r="B47" s="58">
        <f t="shared" si="12"/>
        <v>13</v>
      </c>
      <c r="C47" s="94"/>
      <c r="D47" s="58"/>
      <c r="E47" s="58"/>
      <c r="F47" s="278"/>
      <c r="G47" s="150"/>
      <c r="H47" s="58" t="s">
        <v>63</v>
      </c>
      <c r="I47" s="58"/>
      <c r="J47" s="58"/>
      <c r="K47" s="5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1"/>
        <v>1</v>
      </c>
    </row>
    <row r="48" spans="1:44" ht="17.25" customHeight="1" x14ac:dyDescent="0.4">
      <c r="A48" s="2"/>
      <c r="B48" s="58">
        <f t="shared" si="12"/>
        <v>14</v>
      </c>
      <c r="C48" s="94"/>
      <c r="D48" s="58"/>
      <c r="E48" s="58"/>
      <c r="F48" s="278"/>
      <c r="G48" s="150"/>
      <c r="H48" s="58" t="s">
        <v>63</v>
      </c>
      <c r="I48" s="58"/>
      <c r="J48" s="58"/>
      <c r="K48" s="58"/>
      <c r="L48" s="56"/>
      <c r="M48" s="343" t="s">
        <v>435</v>
      </c>
      <c r="N48" s="392">
        <v>0</v>
      </c>
      <c r="O48" s="112" t="s">
        <v>436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1"/>
        <v>1</v>
      </c>
    </row>
    <row r="49" spans="1:25" ht="17.25" customHeight="1" x14ac:dyDescent="0.4">
      <c r="A49" s="2"/>
      <c r="B49" s="58">
        <f t="shared" si="12"/>
        <v>15</v>
      </c>
      <c r="C49" s="94"/>
      <c r="D49" s="58"/>
      <c r="E49" s="58"/>
      <c r="F49" s="278"/>
      <c r="G49" s="150"/>
      <c r="H49" s="58" t="s">
        <v>63</v>
      </c>
      <c r="I49" s="58"/>
      <c r="J49" s="58"/>
      <c r="K49" s="58"/>
      <c r="L49" s="56"/>
      <c r="M49" s="344"/>
      <c r="N49" s="393"/>
      <c r="O49" s="110" t="s">
        <v>437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1"/>
        <v>1</v>
      </c>
    </row>
    <row r="50" spans="1:25" ht="17.25" customHeight="1" x14ac:dyDescent="0.4">
      <c r="A50" s="2"/>
      <c r="B50" s="58">
        <f t="shared" si="12"/>
        <v>16</v>
      </c>
      <c r="C50" s="94"/>
      <c r="D50" s="58"/>
      <c r="E50" s="58"/>
      <c r="F50" s="278"/>
      <c r="G50" s="150"/>
      <c r="H50" s="58" t="s">
        <v>63</v>
      </c>
      <c r="I50" s="58"/>
      <c r="J50" s="58"/>
      <c r="K50" s="58"/>
      <c r="L50" s="56"/>
      <c r="M50" s="344"/>
      <c r="N50" s="393"/>
      <c r="O50" s="110" t="s">
        <v>438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1"/>
        <v>1</v>
      </c>
    </row>
    <row r="51" spans="1:25" ht="17.25" customHeight="1" x14ac:dyDescent="0.4">
      <c r="A51" s="2"/>
      <c r="B51" s="58">
        <f t="shared" si="12"/>
        <v>17</v>
      </c>
      <c r="C51" s="94"/>
      <c r="D51" s="58"/>
      <c r="E51" s="58"/>
      <c r="F51" s="278"/>
      <c r="G51" s="150"/>
      <c r="H51" s="58" t="s">
        <v>63</v>
      </c>
      <c r="I51" s="58"/>
      <c r="J51" s="58"/>
      <c r="K51" s="58"/>
      <c r="L51" s="56"/>
      <c r="M51" s="344"/>
      <c r="N51" s="393"/>
      <c r="O51" s="110" t="s">
        <v>439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1"/>
        <v>1</v>
      </c>
    </row>
    <row r="52" spans="1:25" ht="17.25" customHeight="1" x14ac:dyDescent="0.4">
      <c r="A52" s="2"/>
      <c r="B52" s="58">
        <f t="shared" si="12"/>
        <v>18</v>
      </c>
      <c r="C52" s="94"/>
      <c r="D52" s="58"/>
      <c r="E52" s="58"/>
      <c r="F52" s="278"/>
      <c r="G52" s="150"/>
      <c r="H52" s="58" t="s">
        <v>63</v>
      </c>
      <c r="I52" s="58"/>
      <c r="J52" s="58"/>
      <c r="K52" s="58"/>
      <c r="L52" s="56"/>
      <c r="M52" s="344"/>
      <c r="N52" s="393"/>
      <c r="O52" s="110" t="s">
        <v>440</v>
      </c>
      <c r="P52" s="191">
        <f>SUMIFS(G1:G1057, H1:H1057, M48, I1:I1057, O52, C1:C1057, "&gt;=" &amp; $AU$9, C1:C1057, "&lt;=" &amp; $AU$10)</f>
        <v>0</v>
      </c>
      <c r="T52" s="56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1"/>
        <v>1</v>
      </c>
    </row>
    <row r="53" spans="1:25" ht="17.25" customHeight="1" x14ac:dyDescent="0.4">
      <c r="A53" s="2"/>
      <c r="B53" s="58">
        <f t="shared" si="12"/>
        <v>19</v>
      </c>
      <c r="C53" s="94"/>
      <c r="D53" s="58"/>
      <c r="E53" s="58"/>
      <c r="F53" s="278"/>
      <c r="G53" s="150"/>
      <c r="H53" s="58" t="s">
        <v>63</v>
      </c>
      <c r="I53" s="58"/>
      <c r="J53" s="58"/>
      <c r="K53" s="58"/>
      <c r="L53" s="56"/>
      <c r="M53" s="344"/>
      <c r="N53" s="393"/>
      <c r="O53" s="110" t="s">
        <v>441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56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1"/>
        <v>1</v>
      </c>
    </row>
    <row r="54" spans="1:25" ht="17.25" customHeight="1" x14ac:dyDescent="0.4">
      <c r="A54" s="2"/>
      <c r="B54" s="59">
        <f t="shared" si="12"/>
        <v>20</v>
      </c>
      <c r="C54" s="95"/>
      <c r="D54" s="59"/>
      <c r="E54" s="59"/>
      <c r="F54" s="279"/>
      <c r="G54" s="151"/>
      <c r="H54" s="59" t="s">
        <v>63</v>
      </c>
      <c r="I54" s="59"/>
      <c r="J54" s="59"/>
      <c r="K54" s="59"/>
      <c r="L54" s="56"/>
      <c r="M54" s="394" t="s">
        <v>442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1"/>
        <v>1</v>
      </c>
    </row>
    <row r="55" spans="1:25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1"/>
        <v>1</v>
      </c>
    </row>
    <row r="56" spans="1:25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1"/>
        <v>1</v>
      </c>
    </row>
    <row r="57" spans="1:25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1"/>
        <v>1</v>
      </c>
    </row>
    <row r="58" spans="1:25" ht="17.25" customHeight="1" x14ac:dyDescent="0.4">
      <c r="A58" s="2"/>
      <c r="B58" s="220">
        <f t="shared" ref="B58:B121" si="14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1"/>
        <v>1</v>
      </c>
    </row>
    <row r="59" spans="1:25" ht="17.25" customHeight="1" x14ac:dyDescent="0.4">
      <c r="A59" s="2"/>
      <c r="B59" s="58">
        <f t="shared" si="14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1"/>
        <v>1</v>
      </c>
    </row>
    <row r="60" spans="1:25" ht="17.25" customHeight="1" x14ac:dyDescent="0.4">
      <c r="A60" s="2"/>
      <c r="B60" s="58">
        <f t="shared" si="14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1"/>
        <v>1</v>
      </c>
    </row>
    <row r="61" spans="1:25" ht="17.25" customHeight="1" x14ac:dyDescent="0.4">
      <c r="A61" s="2"/>
      <c r="B61" s="58">
        <f t="shared" si="14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443</v>
      </c>
      <c r="N61" s="392">
        <v>0</v>
      </c>
      <c r="O61" s="112" t="s">
        <v>444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1"/>
        <v>1</v>
      </c>
    </row>
    <row r="62" spans="1:25" ht="17.25" customHeight="1" x14ac:dyDescent="0.4">
      <c r="A62" s="2"/>
      <c r="B62" s="58">
        <f t="shared" si="14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445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1"/>
        <v>1</v>
      </c>
    </row>
    <row r="63" spans="1:25" ht="17.25" customHeight="1" x14ac:dyDescent="0.4">
      <c r="A63" s="2"/>
      <c r="B63" s="58">
        <f t="shared" si="14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446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1"/>
        <v>1</v>
      </c>
    </row>
    <row r="64" spans="1:25" ht="17.25" customHeight="1" x14ac:dyDescent="0.4">
      <c r="A64" s="2"/>
      <c r="B64" s="58">
        <f t="shared" si="14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447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1"/>
        <v>1</v>
      </c>
    </row>
    <row r="65" spans="1:25" ht="17.25" customHeight="1" x14ac:dyDescent="0.4">
      <c r="A65" s="2"/>
      <c r="B65" s="58">
        <f t="shared" si="14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448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1"/>
        <v>1</v>
      </c>
    </row>
    <row r="66" spans="1:25" ht="17.25" customHeight="1" x14ac:dyDescent="0.4">
      <c r="A66" s="2"/>
      <c r="B66" s="58">
        <f t="shared" si="14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449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1"/>
        <v>1</v>
      </c>
    </row>
    <row r="67" spans="1:25" ht="17.25" customHeight="1" x14ac:dyDescent="0.4">
      <c r="A67" s="2"/>
      <c r="B67" s="58">
        <f t="shared" si="14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450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1"/>
        <v>1</v>
      </c>
    </row>
    <row r="68" spans="1:25" ht="17.25" customHeight="1" x14ac:dyDescent="0.4">
      <c r="A68" s="2"/>
      <c r="B68" s="58">
        <f t="shared" si="14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451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1"/>
        <v>1</v>
      </c>
    </row>
    <row r="69" spans="1:25" ht="17.25" customHeight="1" x14ac:dyDescent="0.4">
      <c r="A69" s="2"/>
      <c r="B69" s="58">
        <f t="shared" si="14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452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1"/>
        <v>1</v>
      </c>
    </row>
    <row r="70" spans="1:25" ht="17.25" customHeight="1" x14ac:dyDescent="0.4">
      <c r="A70" s="2"/>
      <c r="B70" s="58">
        <f t="shared" si="14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453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1"/>
        <v>1</v>
      </c>
    </row>
    <row r="71" spans="1:25" ht="17.25" customHeight="1" x14ac:dyDescent="0.4">
      <c r="A71" s="2"/>
      <c r="B71" s="58">
        <f t="shared" si="14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454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1"/>
        <v>1</v>
      </c>
    </row>
    <row r="72" spans="1:25" ht="17.25" customHeight="1" x14ac:dyDescent="0.4">
      <c r="A72" s="2"/>
      <c r="B72" s="58">
        <f t="shared" si="14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1"/>
        <v>1</v>
      </c>
    </row>
    <row r="73" spans="1:25" ht="17.25" customHeight="1" x14ac:dyDescent="0.4">
      <c r="A73" s="2"/>
      <c r="B73" s="58">
        <f t="shared" si="14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455</v>
      </c>
      <c r="N73" s="392">
        <v>0</v>
      </c>
      <c r="O73" s="112" t="s">
        <v>456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1"/>
        <v>1</v>
      </c>
    </row>
    <row r="74" spans="1:25" ht="17.25" customHeight="1" x14ac:dyDescent="0.4">
      <c r="A74" s="2"/>
      <c r="B74" s="58">
        <f t="shared" si="14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457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1"/>
        <v>1</v>
      </c>
    </row>
    <row r="75" spans="1:25" ht="17.25" customHeight="1" x14ac:dyDescent="0.4">
      <c r="A75" s="2"/>
      <c r="B75" s="58">
        <f t="shared" si="14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458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1"/>
        <v>1</v>
      </c>
    </row>
    <row r="76" spans="1:25" ht="17.25" customHeight="1" x14ac:dyDescent="0.4">
      <c r="A76" s="2"/>
      <c r="B76" s="58">
        <f t="shared" si="14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459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1"/>
        <v>1</v>
      </c>
    </row>
    <row r="77" spans="1:25" ht="17.25" customHeight="1" x14ac:dyDescent="0.4">
      <c r="A77" s="2"/>
      <c r="B77" s="58">
        <f t="shared" si="14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460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1"/>
        <v>1</v>
      </c>
    </row>
    <row r="78" spans="1:25" ht="17.25" customHeight="1" x14ac:dyDescent="0.4">
      <c r="A78" s="2"/>
      <c r="B78" s="58">
        <f t="shared" si="14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461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1"/>
        <v>1</v>
      </c>
    </row>
    <row r="79" spans="1:25" ht="17.25" customHeight="1" x14ac:dyDescent="0.4">
      <c r="A79" s="2"/>
      <c r="B79" s="58">
        <f t="shared" si="14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1"/>
        <v>1</v>
      </c>
    </row>
    <row r="80" spans="1:25" ht="17.25" customHeight="1" x14ac:dyDescent="0.4">
      <c r="A80" s="2"/>
      <c r="B80" s="58">
        <f t="shared" si="14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462</v>
      </c>
      <c r="N80" s="392">
        <v>0</v>
      </c>
      <c r="O80" s="112" t="s">
        <v>463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1"/>
        <v>1</v>
      </c>
    </row>
    <row r="81" spans="1:25" ht="17.25" customHeight="1" x14ac:dyDescent="0.4">
      <c r="A81" s="2"/>
      <c r="B81" s="58">
        <f t="shared" si="14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464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1"/>
        <v>1</v>
      </c>
    </row>
    <row r="82" spans="1:25" ht="17.25" customHeight="1" x14ac:dyDescent="0.4">
      <c r="A82" s="2"/>
      <c r="B82" s="58">
        <f t="shared" si="14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465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1"/>
        <v>1</v>
      </c>
    </row>
    <row r="83" spans="1:25" ht="17.25" customHeight="1" x14ac:dyDescent="0.4">
      <c r="A83" s="2"/>
      <c r="B83" s="58">
        <f t="shared" si="14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466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1"/>
        <v>1</v>
      </c>
    </row>
    <row r="84" spans="1:25" ht="17.25" customHeight="1" x14ac:dyDescent="0.4">
      <c r="A84" s="2"/>
      <c r="B84" s="58">
        <f t="shared" si="14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467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1"/>
        <v>1</v>
      </c>
    </row>
    <row r="85" spans="1:25" ht="17.25" customHeight="1" x14ac:dyDescent="0.4">
      <c r="A85" s="2"/>
      <c r="B85" s="58">
        <f t="shared" si="14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1"/>
        <v>1</v>
      </c>
    </row>
    <row r="86" spans="1:25" ht="17.25" customHeight="1" x14ac:dyDescent="0.35">
      <c r="A86" s="2"/>
      <c r="B86" s="58">
        <f t="shared" si="14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468</v>
      </c>
      <c r="N86" s="392">
        <v>0</v>
      </c>
      <c r="O86" s="112" t="s">
        <v>469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1"/>
        <v>1</v>
      </c>
    </row>
    <row r="87" spans="1:25" ht="17.25" customHeight="1" x14ac:dyDescent="0.35">
      <c r="A87" s="2"/>
      <c r="B87" s="58">
        <f t="shared" si="14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470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1"/>
        <v>1</v>
      </c>
    </row>
    <row r="88" spans="1:25" ht="17.25" customHeight="1" x14ac:dyDescent="0.35">
      <c r="A88" s="2"/>
      <c r="B88" s="58">
        <f t="shared" si="14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471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1"/>
        <v>1</v>
      </c>
    </row>
    <row r="89" spans="1:25" ht="17.25" customHeight="1" x14ac:dyDescent="0.35">
      <c r="A89" s="2"/>
      <c r="B89" s="58">
        <f t="shared" si="14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472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1"/>
        <v>1</v>
      </c>
    </row>
    <row r="90" spans="1:25" ht="17.25" customHeight="1" x14ac:dyDescent="0.35">
      <c r="A90" s="2"/>
      <c r="B90" s="58">
        <f t="shared" si="14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1"/>
        <v>1</v>
      </c>
    </row>
    <row r="91" spans="1:25" ht="17.25" customHeight="1" x14ac:dyDescent="0.35">
      <c r="A91" s="2"/>
      <c r="B91" s="58">
        <f t="shared" si="14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473</v>
      </c>
      <c r="N91" s="392">
        <v>0</v>
      </c>
      <c r="O91" s="112" t="s">
        <v>474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1"/>
        <v>1</v>
      </c>
    </row>
    <row r="92" spans="1:25" ht="17.25" customHeight="1" x14ac:dyDescent="0.35">
      <c r="A92" s="2"/>
      <c r="B92" s="58">
        <f t="shared" si="14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475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1"/>
        <v>1</v>
      </c>
    </row>
    <row r="93" spans="1:25" ht="17.25" customHeight="1" x14ac:dyDescent="0.35">
      <c r="A93" s="2"/>
      <c r="B93" s="58">
        <f t="shared" si="14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476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1"/>
        <v>1</v>
      </c>
    </row>
    <row r="94" spans="1:25" ht="17.25" customHeight="1" x14ac:dyDescent="0.35">
      <c r="A94" s="2"/>
      <c r="B94" s="58">
        <f t="shared" si="14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477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1"/>
        <v>1</v>
      </c>
    </row>
    <row r="95" spans="1:25" ht="17.25" customHeight="1" x14ac:dyDescent="0.35">
      <c r="A95" s="2"/>
      <c r="B95" s="58">
        <f t="shared" si="14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478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1"/>
        <v>1</v>
      </c>
    </row>
    <row r="96" spans="1:25" ht="17.25" customHeight="1" x14ac:dyDescent="0.35">
      <c r="A96" s="2"/>
      <c r="B96" s="58">
        <f t="shared" si="14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479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1"/>
        <v>1</v>
      </c>
    </row>
    <row r="97" spans="1:25" ht="17.25" customHeight="1" x14ac:dyDescent="0.35">
      <c r="A97" s="2"/>
      <c r="B97" s="58">
        <f t="shared" si="14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1"/>
        <v>1</v>
      </c>
    </row>
    <row r="98" spans="1:25" ht="17.25" customHeight="1" x14ac:dyDescent="0.35">
      <c r="A98" s="2"/>
      <c r="B98" s="58">
        <f t="shared" si="14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480</v>
      </c>
      <c r="N98" s="392">
        <v>0</v>
      </c>
      <c r="O98" s="112" t="s">
        <v>481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1"/>
        <v>1</v>
      </c>
    </row>
    <row r="99" spans="1:25" ht="17.25" customHeight="1" x14ac:dyDescent="0.4">
      <c r="A99" s="2"/>
      <c r="B99" s="58">
        <f t="shared" si="14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482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5">IFERROR(IF(OR($B99="No", $K99=""), 1, COUNTIF($R$35:$R$44,$K99)), 0)</f>
        <v>1</v>
      </c>
    </row>
    <row r="100" spans="1:25" ht="17.25" customHeight="1" x14ac:dyDescent="0.4">
      <c r="A100" s="2"/>
      <c r="B100" s="58">
        <f t="shared" si="14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483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5"/>
        <v>1</v>
      </c>
    </row>
    <row r="101" spans="1:25" ht="17.25" customHeight="1" x14ac:dyDescent="0.4">
      <c r="A101" s="2"/>
      <c r="B101" s="58">
        <f t="shared" si="14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484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5"/>
        <v>1</v>
      </c>
    </row>
    <row r="102" spans="1:25" ht="17.25" customHeight="1" x14ac:dyDescent="0.4">
      <c r="A102" s="2"/>
      <c r="B102" s="58">
        <f t="shared" si="14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5"/>
        <v>1</v>
      </c>
    </row>
    <row r="103" spans="1:25" ht="17.25" customHeight="1" x14ac:dyDescent="0.4">
      <c r="A103" s="2"/>
      <c r="B103" s="58">
        <f t="shared" si="14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485</v>
      </c>
      <c r="N103" s="392">
        <v>0</v>
      </c>
      <c r="O103" s="112" t="s">
        <v>486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5"/>
        <v>1</v>
      </c>
    </row>
    <row r="104" spans="1:25" ht="17.25" customHeight="1" x14ac:dyDescent="0.4">
      <c r="A104" s="2"/>
      <c r="B104" s="58">
        <f t="shared" si="14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487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5"/>
        <v>1</v>
      </c>
    </row>
    <row r="105" spans="1:25" ht="17.25" customHeight="1" x14ac:dyDescent="0.4">
      <c r="A105" s="2"/>
      <c r="B105" s="58">
        <f t="shared" si="14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488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5"/>
        <v>1</v>
      </c>
    </row>
    <row r="106" spans="1:25" ht="17.25" customHeight="1" x14ac:dyDescent="0.4">
      <c r="A106" s="2"/>
      <c r="B106" s="58">
        <f t="shared" si="14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489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5"/>
        <v>1</v>
      </c>
    </row>
    <row r="107" spans="1:25" ht="17.25" customHeight="1" x14ac:dyDescent="0.4">
      <c r="A107" s="2"/>
      <c r="B107" s="58">
        <f t="shared" si="14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490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5"/>
        <v>1</v>
      </c>
    </row>
    <row r="108" spans="1:25" ht="17.25" customHeight="1" x14ac:dyDescent="0.4">
      <c r="A108" s="2"/>
      <c r="B108" s="58">
        <f t="shared" si="14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5"/>
        <v>1</v>
      </c>
    </row>
    <row r="109" spans="1:25" ht="17.25" customHeight="1" x14ac:dyDescent="0.4">
      <c r="A109" s="2"/>
      <c r="B109" s="58">
        <f t="shared" si="14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491</v>
      </c>
      <c r="N109" s="192">
        <v>0</v>
      </c>
      <c r="O109" s="112" t="s">
        <v>492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5"/>
        <v>1</v>
      </c>
    </row>
    <row r="110" spans="1:25" ht="17.25" customHeight="1" x14ac:dyDescent="0.4">
      <c r="A110" s="2"/>
      <c r="B110" s="58">
        <f t="shared" si="14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493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5"/>
        <v>1</v>
      </c>
    </row>
    <row r="111" spans="1:25" ht="17.25" customHeight="1" x14ac:dyDescent="0.4">
      <c r="A111" s="2"/>
      <c r="B111" s="58">
        <f t="shared" si="14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5"/>
        <v>1</v>
      </c>
    </row>
    <row r="112" spans="1:25" ht="17.25" customHeight="1" x14ac:dyDescent="0.4">
      <c r="A112" s="2"/>
      <c r="B112" s="58">
        <f t="shared" si="14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494</v>
      </c>
      <c r="N112" s="392">
        <v>0</v>
      </c>
      <c r="O112" s="112" t="s">
        <v>495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5"/>
        <v>1</v>
      </c>
    </row>
    <row r="113" spans="1:25" ht="17.25" customHeight="1" x14ac:dyDescent="0.4">
      <c r="A113" s="2"/>
      <c r="B113" s="58">
        <f t="shared" si="14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496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5"/>
        <v>1</v>
      </c>
    </row>
    <row r="114" spans="1:25" ht="17.25" customHeight="1" x14ac:dyDescent="0.4">
      <c r="A114" s="2"/>
      <c r="B114" s="58">
        <f t="shared" si="14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497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5"/>
        <v>1</v>
      </c>
    </row>
    <row r="115" spans="1:25" ht="17.25" customHeight="1" x14ac:dyDescent="0.4">
      <c r="A115" s="2"/>
      <c r="B115" s="58">
        <f t="shared" si="14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5"/>
        <v>1</v>
      </c>
    </row>
    <row r="116" spans="1:25" ht="17.25" customHeight="1" x14ac:dyDescent="0.4">
      <c r="A116" s="2"/>
      <c r="B116" s="58">
        <f t="shared" si="14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5"/>
        <v>1</v>
      </c>
    </row>
    <row r="117" spans="1:25" ht="17.25" customHeight="1" x14ac:dyDescent="0.4">
      <c r="A117" s="2"/>
      <c r="B117" s="58">
        <f t="shared" si="14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5"/>
        <v>1</v>
      </c>
    </row>
    <row r="118" spans="1:25" ht="17.25" customHeight="1" x14ac:dyDescent="0.4">
      <c r="A118" s="2"/>
      <c r="B118" s="58">
        <f t="shared" si="14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5"/>
        <v>1</v>
      </c>
    </row>
    <row r="119" spans="1:25" ht="17.25" customHeight="1" x14ac:dyDescent="0.4">
      <c r="A119" s="2"/>
      <c r="B119" s="58">
        <f t="shared" si="14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5"/>
        <v>1</v>
      </c>
    </row>
    <row r="120" spans="1:25" ht="17.25" customHeight="1" x14ac:dyDescent="0.4">
      <c r="A120" s="2"/>
      <c r="B120" s="58">
        <f t="shared" si="14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5"/>
        <v>1</v>
      </c>
    </row>
    <row r="121" spans="1:25" ht="17.25" customHeight="1" x14ac:dyDescent="0.4">
      <c r="A121" s="2"/>
      <c r="B121" s="58">
        <f t="shared" si="14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5"/>
        <v>1</v>
      </c>
    </row>
    <row r="122" spans="1:25" ht="17.25" customHeight="1" x14ac:dyDescent="0.4">
      <c r="A122" s="2"/>
      <c r="B122" s="58">
        <f t="shared" ref="B122:B185" si="16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5"/>
        <v>1</v>
      </c>
    </row>
    <row r="123" spans="1:25" ht="17.25" customHeight="1" x14ac:dyDescent="0.4">
      <c r="A123" s="2"/>
      <c r="B123" s="58">
        <f t="shared" si="16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5"/>
        <v>1</v>
      </c>
    </row>
    <row r="124" spans="1:25" ht="17.25" customHeight="1" x14ac:dyDescent="0.4">
      <c r="A124" s="2"/>
      <c r="B124" s="58">
        <f t="shared" si="16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5"/>
        <v>1</v>
      </c>
    </row>
    <row r="125" spans="1:25" ht="17.25" customHeight="1" x14ac:dyDescent="0.4">
      <c r="A125" s="2"/>
      <c r="B125" s="58">
        <f t="shared" si="16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5"/>
        <v>1</v>
      </c>
    </row>
    <row r="126" spans="1:25" ht="17.25" customHeight="1" x14ac:dyDescent="0.4">
      <c r="A126" s="2"/>
      <c r="B126" s="58">
        <f t="shared" si="16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5"/>
        <v>1</v>
      </c>
    </row>
    <row r="127" spans="1:25" ht="17.25" customHeight="1" x14ac:dyDescent="0.4">
      <c r="A127" s="2"/>
      <c r="B127" s="58">
        <f t="shared" si="16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5"/>
        <v>1</v>
      </c>
    </row>
    <row r="128" spans="1:25" ht="17.25" customHeight="1" x14ac:dyDescent="0.4">
      <c r="A128" s="2"/>
      <c r="B128" s="58">
        <f t="shared" si="16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5"/>
        <v>1</v>
      </c>
    </row>
    <row r="129" spans="1:25" ht="17.25" customHeight="1" x14ac:dyDescent="0.4">
      <c r="A129" s="2"/>
      <c r="B129" s="58">
        <f t="shared" si="16"/>
        <v>72</v>
      </c>
      <c r="C129" s="94"/>
      <c r="D129" s="234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5"/>
        <v>1</v>
      </c>
    </row>
    <row r="130" spans="1:25" ht="17.25" customHeight="1" x14ac:dyDescent="0.4">
      <c r="A130" s="2"/>
      <c r="B130" s="58">
        <f t="shared" si="16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5"/>
        <v>1</v>
      </c>
    </row>
    <row r="131" spans="1:25" ht="17.25" customHeight="1" x14ac:dyDescent="0.4">
      <c r="A131" s="2"/>
      <c r="B131" s="58">
        <f t="shared" si="16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5"/>
        <v>1</v>
      </c>
    </row>
    <row r="132" spans="1:25" ht="17.25" customHeight="1" x14ac:dyDescent="0.4">
      <c r="A132" s="2"/>
      <c r="B132" s="58">
        <f t="shared" si="16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5"/>
        <v>1</v>
      </c>
    </row>
    <row r="133" spans="1:25" ht="17.25" customHeight="1" x14ac:dyDescent="0.4">
      <c r="A133" s="2"/>
      <c r="B133" s="58">
        <f t="shared" si="16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5"/>
        <v>1</v>
      </c>
    </row>
    <row r="134" spans="1:25" ht="17.25" customHeight="1" x14ac:dyDescent="0.4">
      <c r="A134" s="2"/>
      <c r="B134" s="58">
        <f t="shared" si="16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5"/>
        <v>1</v>
      </c>
    </row>
    <row r="135" spans="1:25" ht="17.25" customHeight="1" x14ac:dyDescent="0.4">
      <c r="A135" s="2"/>
      <c r="B135" s="58">
        <f t="shared" si="16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5"/>
        <v>1</v>
      </c>
    </row>
    <row r="136" spans="1:25" ht="17.25" customHeight="1" x14ac:dyDescent="0.4">
      <c r="A136" s="2"/>
      <c r="B136" s="58">
        <f t="shared" si="16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5"/>
        <v>1</v>
      </c>
    </row>
    <row r="137" spans="1:25" ht="17.25" customHeight="1" x14ac:dyDescent="0.4">
      <c r="A137" s="2"/>
      <c r="B137" s="58">
        <f t="shared" si="16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5"/>
        <v>1</v>
      </c>
    </row>
    <row r="138" spans="1:25" ht="17.25" customHeight="1" x14ac:dyDescent="0.4">
      <c r="A138" s="2"/>
      <c r="B138" s="58">
        <f t="shared" si="16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5"/>
        <v>1</v>
      </c>
    </row>
    <row r="139" spans="1:25" ht="17.25" customHeight="1" x14ac:dyDescent="0.4">
      <c r="A139" s="2"/>
      <c r="B139" s="58">
        <f t="shared" si="16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5"/>
        <v>1</v>
      </c>
    </row>
    <row r="140" spans="1:25" ht="17.25" customHeight="1" x14ac:dyDescent="0.4">
      <c r="A140" s="2"/>
      <c r="B140" s="58">
        <f t="shared" si="16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5"/>
        <v>1</v>
      </c>
    </row>
    <row r="141" spans="1:25" ht="17.25" customHeight="1" x14ac:dyDescent="0.4">
      <c r="A141" s="2"/>
      <c r="B141" s="58">
        <f t="shared" si="16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5"/>
        <v>1</v>
      </c>
    </row>
    <row r="142" spans="1:25" ht="17.25" customHeight="1" x14ac:dyDescent="0.4">
      <c r="A142" s="2"/>
      <c r="B142" s="58">
        <f t="shared" si="16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5"/>
        <v>1</v>
      </c>
    </row>
    <row r="143" spans="1:25" ht="17.25" customHeight="1" x14ac:dyDescent="0.4">
      <c r="A143" s="2"/>
      <c r="B143" s="58">
        <f t="shared" si="16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5"/>
        <v>1</v>
      </c>
    </row>
    <row r="144" spans="1:25" ht="17.25" customHeight="1" x14ac:dyDescent="0.4">
      <c r="A144" s="2"/>
      <c r="B144" s="58">
        <f t="shared" si="16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5"/>
        <v>1</v>
      </c>
    </row>
    <row r="145" spans="1:25" ht="17.25" customHeight="1" x14ac:dyDescent="0.4">
      <c r="A145" s="2"/>
      <c r="B145" s="58">
        <f t="shared" si="16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5"/>
        <v>1</v>
      </c>
    </row>
    <row r="146" spans="1:25" ht="17.25" customHeight="1" x14ac:dyDescent="0.4">
      <c r="A146" s="2"/>
      <c r="B146" s="58">
        <f t="shared" si="16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5"/>
        <v>1</v>
      </c>
    </row>
    <row r="147" spans="1:25" ht="17.25" customHeight="1" x14ac:dyDescent="0.4">
      <c r="A147" s="2"/>
      <c r="B147" s="58">
        <f t="shared" si="16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5"/>
        <v>1</v>
      </c>
    </row>
    <row r="148" spans="1:25" ht="17.25" customHeight="1" x14ac:dyDescent="0.4">
      <c r="A148" s="2"/>
      <c r="B148" s="58">
        <f t="shared" si="16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5"/>
        <v>1</v>
      </c>
    </row>
    <row r="149" spans="1:25" ht="17.25" customHeight="1" x14ac:dyDescent="0.4">
      <c r="A149" s="2"/>
      <c r="B149" s="58">
        <f t="shared" si="16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5"/>
        <v>1</v>
      </c>
    </row>
    <row r="150" spans="1:25" ht="17.25" customHeight="1" x14ac:dyDescent="0.4">
      <c r="A150" s="2"/>
      <c r="B150" s="58">
        <f t="shared" si="16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5"/>
        <v>1</v>
      </c>
    </row>
    <row r="151" spans="1:25" ht="17.25" customHeight="1" x14ac:dyDescent="0.4">
      <c r="A151" s="2"/>
      <c r="B151" s="58">
        <f t="shared" si="16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5"/>
        <v>1</v>
      </c>
    </row>
    <row r="152" spans="1:25" ht="17.25" customHeight="1" x14ac:dyDescent="0.4">
      <c r="A152" s="2"/>
      <c r="B152" s="58">
        <f t="shared" si="16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5"/>
        <v>1</v>
      </c>
    </row>
    <row r="153" spans="1:25" ht="17.25" customHeight="1" x14ac:dyDescent="0.4">
      <c r="A153" s="2"/>
      <c r="B153" s="58">
        <f t="shared" si="16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5"/>
        <v>1</v>
      </c>
    </row>
    <row r="154" spans="1:25" ht="17.25" customHeight="1" x14ac:dyDescent="0.4">
      <c r="A154" s="2"/>
      <c r="B154" s="58">
        <f t="shared" si="16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5"/>
        <v>1</v>
      </c>
    </row>
    <row r="155" spans="1:25" ht="17.25" customHeight="1" x14ac:dyDescent="0.4">
      <c r="A155" s="2"/>
      <c r="B155" s="58">
        <f t="shared" si="16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5"/>
        <v>1</v>
      </c>
    </row>
    <row r="156" spans="1:25" ht="17.25" customHeight="1" x14ac:dyDescent="0.4">
      <c r="A156" s="2"/>
      <c r="B156" s="58">
        <f t="shared" si="16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5"/>
        <v>1</v>
      </c>
    </row>
    <row r="157" spans="1:25" ht="17.25" customHeight="1" x14ac:dyDescent="0.4">
      <c r="A157" s="2"/>
      <c r="B157" s="58">
        <f t="shared" si="16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5"/>
        <v>1</v>
      </c>
    </row>
    <row r="158" spans="1:25" ht="17.25" customHeight="1" x14ac:dyDescent="0.4">
      <c r="A158" s="2"/>
      <c r="B158" s="58">
        <f t="shared" si="16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5"/>
        <v>1</v>
      </c>
    </row>
    <row r="159" spans="1:25" ht="17.25" customHeight="1" x14ac:dyDescent="0.4">
      <c r="A159" s="2"/>
      <c r="B159" s="58">
        <f t="shared" si="16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5"/>
        <v>1</v>
      </c>
    </row>
    <row r="160" spans="1:25" ht="17.25" customHeight="1" x14ac:dyDescent="0.4">
      <c r="A160" s="2"/>
      <c r="B160" s="58">
        <f t="shared" si="16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5"/>
        <v>1</v>
      </c>
    </row>
    <row r="161" spans="1:25" ht="17.25" customHeight="1" x14ac:dyDescent="0.4">
      <c r="A161" s="2"/>
      <c r="B161" s="58">
        <f t="shared" si="16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5"/>
        <v>1</v>
      </c>
    </row>
    <row r="162" spans="1:25" ht="17.25" customHeight="1" x14ac:dyDescent="0.4">
      <c r="A162" s="2"/>
      <c r="B162" s="58">
        <f t="shared" si="16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5"/>
        <v>1</v>
      </c>
    </row>
    <row r="163" spans="1:25" ht="17.25" customHeight="1" x14ac:dyDescent="0.4">
      <c r="A163" s="2"/>
      <c r="B163" s="58">
        <f t="shared" si="16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7">IFERROR(IF(OR($B163="No", $K163=""), 1, COUNTIF($R$35:$R$44,$K163)), 0)</f>
        <v>1</v>
      </c>
    </row>
    <row r="164" spans="1:25" ht="17.25" customHeight="1" x14ac:dyDescent="0.4">
      <c r="A164" s="2"/>
      <c r="B164" s="58">
        <f t="shared" si="16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7"/>
        <v>1</v>
      </c>
    </row>
    <row r="165" spans="1:25" ht="17.25" customHeight="1" x14ac:dyDescent="0.4">
      <c r="A165" s="2"/>
      <c r="B165" s="58">
        <f t="shared" si="16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7"/>
        <v>1</v>
      </c>
    </row>
    <row r="166" spans="1:25" ht="17.25" customHeight="1" x14ac:dyDescent="0.4">
      <c r="A166" s="2"/>
      <c r="B166" s="58">
        <f t="shared" si="16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7"/>
        <v>1</v>
      </c>
    </row>
    <row r="167" spans="1:25" ht="17.25" customHeight="1" x14ac:dyDescent="0.4">
      <c r="A167" s="2"/>
      <c r="B167" s="58">
        <f t="shared" si="16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7"/>
        <v>1</v>
      </c>
    </row>
    <row r="168" spans="1:25" ht="17.25" customHeight="1" x14ac:dyDescent="0.4">
      <c r="A168" s="2"/>
      <c r="B168" s="58">
        <f t="shared" si="16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7"/>
        <v>1</v>
      </c>
    </row>
    <row r="169" spans="1:25" ht="17.25" customHeight="1" x14ac:dyDescent="0.4">
      <c r="A169" s="2"/>
      <c r="B169" s="58">
        <f t="shared" si="16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7"/>
        <v>1</v>
      </c>
    </row>
    <row r="170" spans="1:25" ht="17.25" customHeight="1" x14ac:dyDescent="0.4">
      <c r="A170" s="2"/>
      <c r="B170" s="58">
        <f t="shared" si="16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7"/>
        <v>1</v>
      </c>
    </row>
    <row r="171" spans="1:25" ht="17.25" customHeight="1" x14ac:dyDescent="0.4">
      <c r="A171" s="2"/>
      <c r="B171" s="58">
        <f t="shared" si="16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7"/>
        <v>1</v>
      </c>
    </row>
    <row r="172" spans="1:25" ht="17.25" customHeight="1" x14ac:dyDescent="0.4">
      <c r="A172" s="2"/>
      <c r="B172" s="58">
        <f t="shared" si="16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7"/>
        <v>1</v>
      </c>
    </row>
    <row r="173" spans="1:25" ht="17.25" customHeight="1" x14ac:dyDescent="0.4">
      <c r="A173" s="2"/>
      <c r="B173" s="58">
        <f t="shared" si="16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7"/>
        <v>1</v>
      </c>
    </row>
    <row r="174" spans="1:25" ht="17.25" customHeight="1" x14ac:dyDescent="0.4">
      <c r="A174" s="2"/>
      <c r="B174" s="58">
        <f t="shared" si="16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7"/>
        <v>1</v>
      </c>
    </row>
    <row r="175" spans="1:25" ht="17.25" customHeight="1" x14ac:dyDescent="0.4">
      <c r="A175" s="2"/>
      <c r="B175" s="58">
        <f t="shared" si="16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7"/>
        <v>1</v>
      </c>
    </row>
    <row r="176" spans="1:25" ht="17.25" customHeight="1" x14ac:dyDescent="0.4">
      <c r="A176" s="2"/>
      <c r="B176" s="58">
        <f t="shared" si="16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7"/>
        <v>1</v>
      </c>
    </row>
    <row r="177" spans="1:25" ht="17.25" customHeight="1" x14ac:dyDescent="0.4">
      <c r="A177" s="2"/>
      <c r="B177" s="58">
        <f t="shared" si="16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7"/>
        <v>1</v>
      </c>
    </row>
    <row r="178" spans="1:25" ht="17.25" customHeight="1" x14ac:dyDescent="0.4">
      <c r="A178" s="2"/>
      <c r="B178" s="58">
        <f t="shared" si="16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7"/>
        <v>1</v>
      </c>
    </row>
    <row r="179" spans="1:25" ht="17.25" customHeight="1" x14ac:dyDescent="0.4">
      <c r="A179" s="2"/>
      <c r="B179" s="58">
        <f t="shared" si="16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7"/>
        <v>1</v>
      </c>
    </row>
    <row r="180" spans="1:25" ht="17.25" customHeight="1" x14ac:dyDescent="0.4">
      <c r="A180" s="2"/>
      <c r="B180" s="58">
        <f t="shared" si="16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7"/>
        <v>1</v>
      </c>
    </row>
    <row r="181" spans="1:25" ht="17.25" customHeight="1" x14ac:dyDescent="0.4">
      <c r="A181" s="2"/>
      <c r="B181" s="58">
        <f t="shared" si="16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7"/>
        <v>1</v>
      </c>
    </row>
    <row r="182" spans="1:25" ht="17.25" customHeight="1" x14ac:dyDescent="0.4">
      <c r="A182" s="2"/>
      <c r="B182" s="58">
        <f t="shared" si="16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7"/>
        <v>1</v>
      </c>
    </row>
    <row r="183" spans="1:25" ht="17.25" customHeight="1" x14ac:dyDescent="0.4">
      <c r="A183" s="2"/>
      <c r="B183" s="58">
        <f t="shared" si="16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7"/>
        <v>1</v>
      </c>
    </row>
    <row r="184" spans="1:25" ht="17.25" customHeight="1" x14ac:dyDescent="0.4">
      <c r="A184" s="2"/>
      <c r="B184" s="58">
        <f t="shared" si="16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7"/>
        <v>1</v>
      </c>
    </row>
    <row r="185" spans="1:25" ht="17.25" customHeight="1" x14ac:dyDescent="0.4">
      <c r="A185" s="2"/>
      <c r="B185" s="58">
        <f t="shared" si="16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7"/>
        <v>1</v>
      </c>
    </row>
    <row r="186" spans="1:25" ht="17.25" customHeight="1" x14ac:dyDescent="0.4">
      <c r="A186" s="2"/>
      <c r="B186" s="58">
        <f t="shared" ref="B186:B249" si="18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7"/>
        <v>1</v>
      </c>
    </row>
    <row r="187" spans="1:25" ht="17.25" customHeight="1" x14ac:dyDescent="0.4">
      <c r="A187" s="2"/>
      <c r="B187" s="58">
        <f t="shared" si="18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7"/>
        <v>1</v>
      </c>
    </row>
    <row r="188" spans="1:25" ht="17.25" customHeight="1" x14ac:dyDescent="0.4">
      <c r="A188" s="2"/>
      <c r="B188" s="58">
        <f t="shared" si="18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7"/>
        <v>1</v>
      </c>
    </row>
    <row r="189" spans="1:25" ht="17.25" customHeight="1" x14ac:dyDescent="0.4">
      <c r="A189" s="2"/>
      <c r="B189" s="58">
        <f t="shared" si="18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7"/>
        <v>1</v>
      </c>
    </row>
    <row r="190" spans="1:25" ht="17.25" customHeight="1" x14ac:dyDescent="0.4">
      <c r="A190" s="2"/>
      <c r="B190" s="58">
        <f t="shared" si="18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7"/>
        <v>1</v>
      </c>
    </row>
    <row r="191" spans="1:25" ht="17.25" customHeight="1" x14ac:dyDescent="0.4">
      <c r="A191" s="2"/>
      <c r="B191" s="58">
        <f t="shared" si="18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7"/>
        <v>1</v>
      </c>
    </row>
    <row r="192" spans="1:25" ht="17.25" customHeight="1" x14ac:dyDescent="0.4">
      <c r="A192" s="2"/>
      <c r="B192" s="58">
        <f t="shared" si="18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7"/>
        <v>1</v>
      </c>
    </row>
    <row r="193" spans="1:25" ht="17.25" customHeight="1" x14ac:dyDescent="0.4">
      <c r="A193" s="2"/>
      <c r="B193" s="58">
        <f t="shared" si="18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7"/>
        <v>1</v>
      </c>
    </row>
    <row r="194" spans="1:25" ht="17.25" customHeight="1" x14ac:dyDescent="0.4">
      <c r="A194" s="2"/>
      <c r="B194" s="58">
        <f t="shared" si="18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7"/>
        <v>1</v>
      </c>
    </row>
    <row r="195" spans="1:25" ht="17.25" customHeight="1" x14ac:dyDescent="0.4">
      <c r="A195" s="2"/>
      <c r="B195" s="58">
        <f t="shared" si="18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7"/>
        <v>1</v>
      </c>
    </row>
    <row r="196" spans="1:25" ht="17.25" customHeight="1" x14ac:dyDescent="0.4">
      <c r="A196" s="2"/>
      <c r="B196" s="58">
        <f t="shared" si="18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7"/>
        <v>1</v>
      </c>
    </row>
    <row r="197" spans="1:25" ht="17.25" customHeight="1" x14ac:dyDescent="0.4">
      <c r="A197" s="2"/>
      <c r="B197" s="58">
        <f t="shared" si="18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7"/>
        <v>1</v>
      </c>
    </row>
    <row r="198" spans="1:25" ht="17.25" customHeight="1" x14ac:dyDescent="0.4">
      <c r="A198" s="2"/>
      <c r="B198" s="58">
        <f t="shared" si="18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7"/>
        <v>1</v>
      </c>
    </row>
    <row r="199" spans="1:25" ht="17.25" customHeight="1" x14ac:dyDescent="0.4">
      <c r="A199" s="2"/>
      <c r="B199" s="58">
        <f t="shared" si="18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7"/>
        <v>1</v>
      </c>
    </row>
    <row r="200" spans="1:25" ht="17.25" customHeight="1" x14ac:dyDescent="0.4">
      <c r="A200" s="2"/>
      <c r="B200" s="58">
        <f t="shared" si="18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7"/>
        <v>1</v>
      </c>
    </row>
    <row r="201" spans="1:25" ht="17.25" customHeight="1" x14ac:dyDescent="0.4">
      <c r="A201" s="2"/>
      <c r="B201" s="58">
        <f t="shared" si="18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7"/>
        <v>1</v>
      </c>
    </row>
    <row r="202" spans="1:25" ht="17.25" customHeight="1" x14ac:dyDescent="0.4">
      <c r="A202" s="2"/>
      <c r="B202" s="58">
        <f t="shared" si="18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7"/>
        <v>1</v>
      </c>
    </row>
    <row r="203" spans="1:25" ht="17.25" customHeight="1" x14ac:dyDescent="0.4">
      <c r="A203" s="2"/>
      <c r="B203" s="58">
        <f t="shared" si="18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7"/>
        <v>1</v>
      </c>
    </row>
    <row r="204" spans="1:25" ht="17.25" customHeight="1" x14ac:dyDescent="0.4">
      <c r="A204" s="2"/>
      <c r="B204" s="58">
        <f t="shared" si="18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7"/>
        <v>1</v>
      </c>
    </row>
    <row r="205" spans="1:25" ht="17.25" customHeight="1" x14ac:dyDescent="0.4">
      <c r="A205" s="2"/>
      <c r="B205" s="58">
        <f t="shared" si="18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7"/>
        <v>1</v>
      </c>
    </row>
    <row r="206" spans="1:25" ht="17.25" customHeight="1" x14ac:dyDescent="0.4">
      <c r="A206" s="2"/>
      <c r="B206" s="58">
        <f t="shared" si="18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7"/>
        <v>1</v>
      </c>
    </row>
    <row r="207" spans="1:25" ht="17.25" customHeight="1" x14ac:dyDescent="0.4">
      <c r="A207" s="2"/>
      <c r="B207" s="58">
        <f t="shared" si="18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7"/>
        <v>1</v>
      </c>
    </row>
    <row r="208" spans="1:25" ht="17.25" customHeight="1" x14ac:dyDescent="0.4">
      <c r="A208" s="2"/>
      <c r="B208" s="58">
        <f t="shared" si="18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7"/>
        <v>1</v>
      </c>
    </row>
    <row r="209" spans="1:25" ht="17.25" customHeight="1" x14ac:dyDescent="0.4">
      <c r="A209" s="2"/>
      <c r="B209" s="58">
        <f t="shared" si="18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7"/>
        <v>1</v>
      </c>
    </row>
    <row r="210" spans="1:25" ht="17.25" customHeight="1" x14ac:dyDescent="0.4">
      <c r="A210" s="2"/>
      <c r="B210" s="58">
        <f t="shared" si="18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7"/>
        <v>1</v>
      </c>
    </row>
    <row r="211" spans="1:25" ht="17.25" customHeight="1" x14ac:dyDescent="0.4">
      <c r="A211" s="2"/>
      <c r="B211" s="58">
        <f t="shared" si="18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7"/>
        <v>1</v>
      </c>
    </row>
    <row r="212" spans="1:25" ht="17.25" customHeight="1" x14ac:dyDescent="0.4">
      <c r="A212" s="2"/>
      <c r="B212" s="58">
        <f t="shared" si="18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7"/>
        <v>1</v>
      </c>
    </row>
    <row r="213" spans="1:25" ht="17.25" customHeight="1" x14ac:dyDescent="0.4">
      <c r="A213" s="2"/>
      <c r="B213" s="58">
        <f t="shared" si="18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7"/>
        <v>1</v>
      </c>
    </row>
    <row r="214" spans="1:25" ht="17.25" customHeight="1" x14ac:dyDescent="0.4">
      <c r="A214" s="2"/>
      <c r="B214" s="58">
        <f t="shared" si="18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7"/>
        <v>1</v>
      </c>
    </row>
    <row r="215" spans="1:25" ht="17.25" customHeight="1" x14ac:dyDescent="0.4">
      <c r="A215" s="2"/>
      <c r="B215" s="58">
        <f t="shared" si="18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7"/>
        <v>1</v>
      </c>
    </row>
    <row r="216" spans="1:25" ht="17.25" customHeight="1" x14ac:dyDescent="0.4">
      <c r="A216" s="2"/>
      <c r="B216" s="58">
        <f t="shared" si="18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7"/>
        <v>1</v>
      </c>
    </row>
    <row r="217" spans="1:25" ht="17.25" customHeight="1" x14ac:dyDescent="0.4">
      <c r="A217" s="2"/>
      <c r="B217" s="58">
        <f t="shared" si="18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7"/>
        <v>1</v>
      </c>
    </row>
    <row r="218" spans="1:25" ht="17.25" customHeight="1" x14ac:dyDescent="0.4">
      <c r="A218" s="2"/>
      <c r="B218" s="58">
        <f t="shared" si="18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7"/>
        <v>1</v>
      </c>
    </row>
    <row r="219" spans="1:25" ht="17.25" customHeight="1" x14ac:dyDescent="0.4">
      <c r="A219" s="2"/>
      <c r="B219" s="58">
        <f t="shared" si="18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7"/>
        <v>1</v>
      </c>
    </row>
    <row r="220" spans="1:25" ht="17.25" customHeight="1" x14ac:dyDescent="0.4">
      <c r="A220" s="2"/>
      <c r="B220" s="58">
        <f t="shared" si="18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7"/>
        <v>1</v>
      </c>
    </row>
    <row r="221" spans="1:25" ht="17.25" customHeight="1" x14ac:dyDescent="0.4">
      <c r="A221" s="2"/>
      <c r="B221" s="58">
        <f t="shared" si="18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7"/>
        <v>1</v>
      </c>
    </row>
    <row r="222" spans="1:25" ht="17.25" customHeight="1" x14ac:dyDescent="0.4">
      <c r="A222" s="2"/>
      <c r="B222" s="58">
        <f t="shared" si="18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7"/>
        <v>1</v>
      </c>
    </row>
    <row r="223" spans="1:25" ht="17.25" customHeight="1" x14ac:dyDescent="0.4">
      <c r="A223" s="2"/>
      <c r="B223" s="58">
        <f t="shared" si="18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7"/>
        <v>1</v>
      </c>
    </row>
    <row r="224" spans="1:25" ht="17.25" customHeight="1" x14ac:dyDescent="0.4">
      <c r="A224" s="2"/>
      <c r="B224" s="58">
        <f t="shared" si="18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7"/>
        <v>1</v>
      </c>
    </row>
    <row r="225" spans="1:25" ht="17.25" customHeight="1" x14ac:dyDescent="0.4">
      <c r="A225" s="2"/>
      <c r="B225" s="58">
        <f t="shared" si="18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7"/>
        <v>1</v>
      </c>
    </row>
    <row r="226" spans="1:25" ht="17.25" customHeight="1" x14ac:dyDescent="0.4">
      <c r="A226" s="2"/>
      <c r="B226" s="58">
        <f t="shared" si="18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7"/>
        <v>1</v>
      </c>
    </row>
    <row r="227" spans="1:25" ht="17.25" customHeight="1" x14ac:dyDescent="0.4">
      <c r="A227" s="2"/>
      <c r="B227" s="58">
        <f t="shared" si="18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19">IFERROR(IF(OR($B227="No", $K227=""), 1, COUNTIF($R$35:$R$44,$K227)), 0)</f>
        <v>1</v>
      </c>
    </row>
    <row r="228" spans="1:25" ht="17.25" customHeight="1" x14ac:dyDescent="0.4">
      <c r="A228" s="2"/>
      <c r="B228" s="58">
        <f t="shared" si="18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19"/>
        <v>1</v>
      </c>
    </row>
    <row r="229" spans="1:25" ht="17.25" customHeight="1" x14ac:dyDescent="0.4">
      <c r="A229" s="2"/>
      <c r="B229" s="58">
        <f t="shared" si="18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19"/>
        <v>1</v>
      </c>
    </row>
    <row r="230" spans="1:25" ht="17.25" customHeight="1" x14ac:dyDescent="0.4">
      <c r="A230" s="2"/>
      <c r="B230" s="58">
        <f t="shared" si="18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19"/>
        <v>1</v>
      </c>
    </row>
    <row r="231" spans="1:25" ht="17.25" customHeight="1" x14ac:dyDescent="0.4">
      <c r="A231" s="2"/>
      <c r="B231" s="58">
        <f t="shared" si="18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19"/>
        <v>1</v>
      </c>
    </row>
    <row r="232" spans="1:25" ht="17.25" customHeight="1" x14ac:dyDescent="0.4">
      <c r="A232" s="2"/>
      <c r="B232" s="58">
        <f t="shared" si="18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19"/>
        <v>1</v>
      </c>
    </row>
    <row r="233" spans="1:25" ht="17.25" customHeight="1" x14ac:dyDescent="0.4">
      <c r="A233" s="2"/>
      <c r="B233" s="58">
        <f t="shared" si="18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19"/>
        <v>1</v>
      </c>
    </row>
    <row r="234" spans="1:25" ht="17.25" customHeight="1" x14ac:dyDescent="0.4">
      <c r="A234" s="2"/>
      <c r="B234" s="58">
        <f t="shared" si="18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19"/>
        <v>1</v>
      </c>
    </row>
    <row r="235" spans="1:25" ht="17.25" customHeight="1" x14ac:dyDescent="0.4">
      <c r="A235" s="2"/>
      <c r="B235" s="58">
        <f t="shared" si="18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19"/>
        <v>1</v>
      </c>
    </row>
    <row r="236" spans="1:25" ht="17.25" customHeight="1" x14ac:dyDescent="0.4">
      <c r="A236" s="2"/>
      <c r="B236" s="58">
        <f t="shared" si="18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19"/>
        <v>1</v>
      </c>
    </row>
    <row r="237" spans="1:25" ht="17.25" customHeight="1" x14ac:dyDescent="0.4">
      <c r="A237" s="2"/>
      <c r="B237" s="58">
        <f t="shared" si="18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19"/>
        <v>1</v>
      </c>
    </row>
    <row r="238" spans="1:25" ht="17.25" customHeight="1" x14ac:dyDescent="0.4">
      <c r="A238" s="2"/>
      <c r="B238" s="58">
        <f t="shared" si="18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19"/>
        <v>1</v>
      </c>
    </row>
    <row r="239" spans="1:25" ht="17.25" customHeight="1" x14ac:dyDescent="0.4">
      <c r="A239" s="2"/>
      <c r="B239" s="58">
        <f t="shared" si="18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19"/>
        <v>1</v>
      </c>
    </row>
    <row r="240" spans="1:25" ht="17.25" customHeight="1" x14ac:dyDescent="0.4">
      <c r="A240" s="2"/>
      <c r="B240" s="58">
        <f t="shared" si="18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19"/>
        <v>1</v>
      </c>
    </row>
    <row r="241" spans="1:25" ht="17.25" customHeight="1" x14ac:dyDescent="0.4">
      <c r="A241" s="2"/>
      <c r="B241" s="58">
        <f t="shared" si="18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19"/>
        <v>1</v>
      </c>
    </row>
    <row r="242" spans="1:25" ht="17.25" customHeight="1" x14ac:dyDescent="0.4">
      <c r="A242" s="2"/>
      <c r="B242" s="58">
        <f t="shared" si="18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19"/>
        <v>1</v>
      </c>
    </row>
    <row r="243" spans="1:25" ht="17.25" customHeight="1" x14ac:dyDescent="0.4">
      <c r="A243" s="2"/>
      <c r="B243" s="58">
        <f t="shared" si="18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19"/>
        <v>1</v>
      </c>
    </row>
    <row r="244" spans="1:25" ht="17.25" customHeight="1" x14ac:dyDescent="0.4">
      <c r="A244" s="2"/>
      <c r="B244" s="58">
        <f t="shared" si="18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19"/>
        <v>1</v>
      </c>
    </row>
    <row r="245" spans="1:25" ht="17.25" customHeight="1" x14ac:dyDescent="0.4">
      <c r="A245" s="2"/>
      <c r="B245" s="58">
        <f t="shared" si="18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19"/>
        <v>1</v>
      </c>
    </row>
    <row r="246" spans="1:25" ht="17.25" customHeight="1" x14ac:dyDescent="0.4">
      <c r="A246" s="2"/>
      <c r="B246" s="58">
        <f t="shared" si="18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19"/>
        <v>1</v>
      </c>
    </row>
    <row r="247" spans="1:25" ht="17.25" customHeight="1" x14ac:dyDescent="0.4">
      <c r="A247" s="2"/>
      <c r="B247" s="58">
        <f t="shared" si="18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19"/>
        <v>1</v>
      </c>
    </row>
    <row r="248" spans="1:25" ht="17.25" customHeight="1" x14ac:dyDescent="0.4">
      <c r="A248" s="2"/>
      <c r="B248" s="58">
        <f t="shared" si="18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19"/>
        <v>1</v>
      </c>
    </row>
    <row r="249" spans="1:25" ht="17.25" customHeight="1" x14ac:dyDescent="0.4">
      <c r="A249" s="2"/>
      <c r="B249" s="58">
        <f t="shared" si="18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19"/>
        <v>1</v>
      </c>
    </row>
    <row r="250" spans="1:25" ht="17.25" customHeight="1" x14ac:dyDescent="0.4">
      <c r="A250" s="2"/>
      <c r="B250" s="58">
        <f t="shared" ref="B250:B313" si="20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19"/>
        <v>1</v>
      </c>
    </row>
    <row r="251" spans="1:25" ht="17.25" customHeight="1" x14ac:dyDescent="0.4">
      <c r="A251" s="2"/>
      <c r="B251" s="58">
        <f t="shared" si="20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19"/>
        <v>1</v>
      </c>
    </row>
    <row r="252" spans="1:25" ht="17.25" customHeight="1" x14ac:dyDescent="0.4">
      <c r="A252" s="2"/>
      <c r="B252" s="58">
        <f t="shared" si="20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19"/>
        <v>1</v>
      </c>
    </row>
    <row r="253" spans="1:25" ht="17.25" customHeight="1" x14ac:dyDescent="0.4">
      <c r="A253" s="2"/>
      <c r="B253" s="58">
        <f t="shared" si="20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19"/>
        <v>1</v>
      </c>
    </row>
    <row r="254" spans="1:25" ht="17.25" customHeight="1" x14ac:dyDescent="0.4">
      <c r="A254" s="2"/>
      <c r="B254" s="58">
        <f t="shared" si="20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19"/>
        <v>1</v>
      </c>
    </row>
    <row r="255" spans="1:25" ht="17.25" customHeight="1" x14ac:dyDescent="0.4">
      <c r="A255" s="2"/>
      <c r="B255" s="58">
        <f t="shared" si="20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19"/>
        <v>1</v>
      </c>
    </row>
    <row r="256" spans="1:25" ht="17.25" customHeight="1" x14ac:dyDescent="0.4">
      <c r="A256" s="2"/>
      <c r="B256" s="58">
        <f t="shared" si="20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19"/>
        <v>1</v>
      </c>
    </row>
    <row r="257" spans="1:25" ht="17.25" customHeight="1" x14ac:dyDescent="0.4">
      <c r="A257" s="2"/>
      <c r="B257" s="58">
        <f t="shared" si="20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19"/>
        <v>1</v>
      </c>
    </row>
    <row r="258" spans="1:25" ht="17.25" customHeight="1" x14ac:dyDescent="0.4">
      <c r="A258" s="2"/>
      <c r="B258" s="58">
        <f t="shared" si="20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19"/>
        <v>1</v>
      </c>
    </row>
    <row r="259" spans="1:25" ht="17.25" customHeight="1" x14ac:dyDescent="0.4">
      <c r="A259" s="2"/>
      <c r="B259" s="58">
        <f t="shared" si="20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19"/>
        <v>1</v>
      </c>
    </row>
    <row r="260" spans="1:25" ht="17.25" customHeight="1" x14ac:dyDescent="0.4">
      <c r="A260" s="2"/>
      <c r="B260" s="58">
        <f t="shared" si="20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19"/>
        <v>1</v>
      </c>
    </row>
    <row r="261" spans="1:25" ht="17.25" customHeight="1" x14ac:dyDescent="0.4">
      <c r="A261" s="2"/>
      <c r="B261" s="58">
        <f t="shared" si="20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19"/>
        <v>1</v>
      </c>
    </row>
    <row r="262" spans="1:25" ht="17.25" customHeight="1" x14ac:dyDescent="0.4">
      <c r="A262" s="2"/>
      <c r="B262" s="58">
        <f t="shared" si="20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19"/>
        <v>1</v>
      </c>
    </row>
    <row r="263" spans="1:25" ht="17.25" customHeight="1" x14ac:dyDescent="0.4">
      <c r="A263" s="2"/>
      <c r="B263" s="58">
        <f t="shared" si="20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19"/>
        <v>1</v>
      </c>
    </row>
    <row r="264" spans="1:25" ht="17.25" customHeight="1" x14ac:dyDescent="0.4">
      <c r="A264" s="2"/>
      <c r="B264" s="58">
        <f t="shared" si="20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19"/>
        <v>1</v>
      </c>
    </row>
    <row r="265" spans="1:25" ht="17.25" customHeight="1" x14ac:dyDescent="0.4">
      <c r="A265" s="2"/>
      <c r="B265" s="58">
        <f t="shared" si="20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19"/>
        <v>1</v>
      </c>
    </row>
    <row r="266" spans="1:25" ht="17.25" customHeight="1" x14ac:dyDescent="0.4">
      <c r="A266" s="2"/>
      <c r="B266" s="58">
        <f t="shared" si="20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19"/>
        <v>1</v>
      </c>
    </row>
    <row r="267" spans="1:25" ht="17.25" customHeight="1" x14ac:dyDescent="0.4">
      <c r="A267" s="2"/>
      <c r="B267" s="58">
        <f t="shared" si="20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19"/>
        <v>1</v>
      </c>
    </row>
    <row r="268" spans="1:25" ht="17.25" customHeight="1" x14ac:dyDescent="0.4">
      <c r="A268" s="2"/>
      <c r="B268" s="58">
        <f t="shared" si="20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19"/>
        <v>1</v>
      </c>
    </row>
    <row r="269" spans="1:25" ht="17.25" customHeight="1" x14ac:dyDescent="0.4">
      <c r="A269" s="2"/>
      <c r="B269" s="58">
        <f t="shared" si="20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19"/>
        <v>1</v>
      </c>
    </row>
    <row r="270" spans="1:25" ht="17.25" customHeight="1" x14ac:dyDescent="0.4">
      <c r="A270" s="2"/>
      <c r="B270" s="58">
        <f t="shared" si="20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19"/>
        <v>1</v>
      </c>
    </row>
    <row r="271" spans="1:25" ht="17.25" customHeight="1" x14ac:dyDescent="0.4">
      <c r="A271" s="2"/>
      <c r="B271" s="58">
        <f t="shared" si="20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19"/>
        <v>1</v>
      </c>
    </row>
    <row r="272" spans="1:25" ht="17.25" customHeight="1" x14ac:dyDescent="0.4">
      <c r="A272" s="2"/>
      <c r="B272" s="58">
        <f t="shared" si="20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19"/>
        <v>1</v>
      </c>
    </row>
    <row r="273" spans="1:25" ht="17.25" customHeight="1" x14ac:dyDescent="0.4">
      <c r="A273" s="2"/>
      <c r="B273" s="58">
        <f t="shared" si="20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19"/>
        <v>1</v>
      </c>
    </row>
    <row r="274" spans="1:25" ht="17.25" customHeight="1" x14ac:dyDescent="0.4">
      <c r="A274" s="2"/>
      <c r="B274" s="58">
        <f t="shared" si="20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19"/>
        <v>1</v>
      </c>
    </row>
    <row r="275" spans="1:25" ht="17.25" customHeight="1" x14ac:dyDescent="0.4">
      <c r="A275" s="2"/>
      <c r="B275" s="58">
        <f t="shared" si="20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19"/>
        <v>1</v>
      </c>
    </row>
    <row r="276" spans="1:25" ht="17.25" customHeight="1" x14ac:dyDescent="0.4">
      <c r="A276" s="2"/>
      <c r="B276" s="58">
        <f t="shared" si="20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19"/>
        <v>1</v>
      </c>
    </row>
    <row r="277" spans="1:25" ht="17.25" customHeight="1" x14ac:dyDescent="0.4">
      <c r="A277" s="2"/>
      <c r="B277" s="58">
        <f t="shared" si="20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19"/>
        <v>1</v>
      </c>
    </row>
    <row r="278" spans="1:25" ht="17.25" customHeight="1" x14ac:dyDescent="0.4">
      <c r="A278" s="2"/>
      <c r="B278" s="58">
        <f t="shared" si="20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19"/>
        <v>1</v>
      </c>
    </row>
    <row r="279" spans="1:25" ht="17.25" customHeight="1" x14ac:dyDescent="0.4">
      <c r="A279" s="2"/>
      <c r="B279" s="58">
        <f t="shared" si="20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19"/>
        <v>1</v>
      </c>
    </row>
    <row r="280" spans="1:25" ht="17.25" customHeight="1" x14ac:dyDescent="0.4">
      <c r="A280" s="2"/>
      <c r="B280" s="58">
        <f t="shared" si="20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19"/>
        <v>1</v>
      </c>
    </row>
    <row r="281" spans="1:25" ht="17.25" customHeight="1" x14ac:dyDescent="0.4">
      <c r="A281" s="2"/>
      <c r="B281" s="58">
        <f t="shared" si="20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19"/>
        <v>1</v>
      </c>
    </row>
    <row r="282" spans="1:25" ht="17.25" customHeight="1" x14ac:dyDescent="0.4">
      <c r="A282" s="2"/>
      <c r="B282" s="58">
        <f t="shared" si="20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19"/>
        <v>1</v>
      </c>
    </row>
    <row r="283" spans="1:25" ht="17.25" customHeight="1" x14ac:dyDescent="0.4">
      <c r="A283" s="2"/>
      <c r="B283" s="58">
        <f t="shared" si="20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19"/>
        <v>1</v>
      </c>
    </row>
    <row r="284" spans="1:25" ht="17.25" customHeight="1" x14ac:dyDescent="0.4">
      <c r="A284" s="2"/>
      <c r="B284" s="58">
        <f t="shared" si="20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19"/>
        <v>1</v>
      </c>
    </row>
    <row r="285" spans="1:25" ht="17.25" customHeight="1" x14ac:dyDescent="0.4">
      <c r="A285" s="2"/>
      <c r="B285" s="58">
        <f t="shared" si="20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19"/>
        <v>1</v>
      </c>
    </row>
    <row r="286" spans="1:25" ht="17.25" customHeight="1" x14ac:dyDescent="0.4">
      <c r="A286" s="2"/>
      <c r="B286" s="58">
        <f t="shared" si="20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19"/>
        <v>1</v>
      </c>
    </row>
    <row r="287" spans="1:25" ht="17.25" customHeight="1" x14ac:dyDescent="0.4">
      <c r="A287" s="2"/>
      <c r="B287" s="58">
        <f t="shared" si="20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19"/>
        <v>1</v>
      </c>
    </row>
    <row r="288" spans="1:25" ht="17.25" customHeight="1" x14ac:dyDescent="0.4">
      <c r="A288" s="2"/>
      <c r="B288" s="58">
        <f t="shared" si="20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19"/>
        <v>1</v>
      </c>
    </row>
    <row r="289" spans="1:25" ht="17.25" customHeight="1" x14ac:dyDescent="0.4">
      <c r="A289" s="2"/>
      <c r="B289" s="58">
        <f t="shared" si="20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19"/>
        <v>1</v>
      </c>
    </row>
    <row r="290" spans="1:25" ht="17.25" customHeight="1" x14ac:dyDescent="0.4">
      <c r="A290" s="2"/>
      <c r="B290" s="58">
        <f t="shared" si="20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19"/>
        <v>1</v>
      </c>
    </row>
    <row r="291" spans="1:25" ht="17.25" customHeight="1" x14ac:dyDescent="0.4">
      <c r="A291" s="2"/>
      <c r="B291" s="58">
        <f t="shared" si="20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1">IFERROR(IF(OR($B291="No", $K291=""), 1, COUNTIF($R$35:$R$44,$K291)), 0)</f>
        <v>1</v>
      </c>
    </row>
    <row r="292" spans="1:25" ht="17.25" customHeight="1" x14ac:dyDescent="0.4">
      <c r="A292" s="2"/>
      <c r="B292" s="58">
        <f t="shared" si="20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1"/>
        <v>1</v>
      </c>
    </row>
    <row r="293" spans="1:25" ht="17.25" customHeight="1" x14ac:dyDescent="0.4">
      <c r="A293" s="2"/>
      <c r="B293" s="58">
        <f t="shared" si="20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1"/>
        <v>1</v>
      </c>
    </row>
    <row r="294" spans="1:25" ht="17.25" customHeight="1" x14ac:dyDescent="0.4">
      <c r="A294" s="2"/>
      <c r="B294" s="58">
        <f t="shared" si="20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1"/>
        <v>1</v>
      </c>
    </row>
    <row r="295" spans="1:25" ht="17.25" customHeight="1" x14ac:dyDescent="0.4">
      <c r="A295" s="2"/>
      <c r="B295" s="58">
        <f t="shared" si="20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1"/>
        <v>1</v>
      </c>
    </row>
    <row r="296" spans="1:25" ht="17.25" customHeight="1" x14ac:dyDescent="0.4">
      <c r="A296" s="2"/>
      <c r="B296" s="58">
        <f t="shared" si="20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1"/>
        <v>1</v>
      </c>
    </row>
    <row r="297" spans="1:25" ht="17.25" customHeight="1" x14ac:dyDescent="0.4">
      <c r="A297" s="2"/>
      <c r="B297" s="58">
        <f t="shared" si="20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1"/>
        <v>1</v>
      </c>
    </row>
    <row r="298" spans="1:25" ht="17.25" customHeight="1" x14ac:dyDescent="0.4">
      <c r="A298" s="2"/>
      <c r="B298" s="58">
        <f t="shared" si="20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1"/>
        <v>1</v>
      </c>
    </row>
    <row r="299" spans="1:25" ht="17.25" customHeight="1" x14ac:dyDescent="0.4">
      <c r="A299" s="2"/>
      <c r="B299" s="58">
        <f t="shared" si="20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1"/>
        <v>1</v>
      </c>
    </row>
    <row r="300" spans="1:25" ht="17.25" customHeight="1" x14ac:dyDescent="0.4">
      <c r="A300" s="2"/>
      <c r="B300" s="58">
        <f t="shared" si="20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1"/>
        <v>1</v>
      </c>
    </row>
    <row r="301" spans="1:25" ht="17.25" customHeight="1" x14ac:dyDescent="0.4">
      <c r="A301" s="2"/>
      <c r="B301" s="58">
        <f t="shared" si="20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1"/>
        <v>1</v>
      </c>
    </row>
    <row r="302" spans="1:25" ht="17.25" customHeight="1" x14ac:dyDescent="0.4">
      <c r="A302" s="2"/>
      <c r="B302" s="58">
        <f t="shared" si="20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1"/>
        <v>1</v>
      </c>
    </row>
    <row r="303" spans="1:25" ht="17.25" customHeight="1" x14ac:dyDescent="0.4">
      <c r="A303" s="2"/>
      <c r="B303" s="58">
        <f t="shared" si="20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1"/>
        <v>1</v>
      </c>
    </row>
    <row r="304" spans="1:25" ht="17.25" customHeight="1" x14ac:dyDescent="0.4">
      <c r="A304" s="2"/>
      <c r="B304" s="58">
        <f t="shared" si="20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1"/>
        <v>1</v>
      </c>
    </row>
    <row r="305" spans="1:25" ht="17.25" customHeight="1" x14ac:dyDescent="0.4">
      <c r="A305" s="2"/>
      <c r="B305" s="58">
        <f t="shared" si="20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1"/>
        <v>1</v>
      </c>
    </row>
    <row r="306" spans="1:25" ht="17.25" customHeight="1" x14ac:dyDescent="0.4">
      <c r="A306" s="2"/>
      <c r="B306" s="58">
        <f t="shared" si="20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1"/>
        <v>1</v>
      </c>
    </row>
    <row r="307" spans="1:25" ht="17.25" customHeight="1" x14ac:dyDescent="0.4">
      <c r="A307" s="2"/>
      <c r="B307" s="58">
        <f t="shared" si="20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1"/>
        <v>1</v>
      </c>
    </row>
    <row r="308" spans="1:25" ht="17.25" customHeight="1" x14ac:dyDescent="0.4">
      <c r="A308" s="2"/>
      <c r="B308" s="58">
        <f t="shared" si="20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1"/>
        <v>1</v>
      </c>
    </row>
    <row r="309" spans="1:25" ht="17.25" customHeight="1" x14ac:dyDescent="0.4">
      <c r="A309" s="2"/>
      <c r="B309" s="58">
        <f t="shared" si="20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1"/>
        <v>1</v>
      </c>
    </row>
    <row r="310" spans="1:25" ht="17.25" customHeight="1" x14ac:dyDescent="0.4">
      <c r="A310" s="2"/>
      <c r="B310" s="58">
        <f t="shared" si="20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1"/>
        <v>1</v>
      </c>
    </row>
    <row r="311" spans="1:25" ht="17.25" customHeight="1" x14ac:dyDescent="0.4">
      <c r="A311" s="2"/>
      <c r="B311" s="58">
        <f t="shared" si="20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1"/>
        <v>1</v>
      </c>
    </row>
    <row r="312" spans="1:25" ht="17.25" customHeight="1" x14ac:dyDescent="0.4">
      <c r="A312" s="2"/>
      <c r="B312" s="58">
        <f t="shared" si="20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1"/>
        <v>1</v>
      </c>
    </row>
    <row r="313" spans="1:25" ht="17.25" customHeight="1" x14ac:dyDescent="0.4">
      <c r="A313" s="2"/>
      <c r="B313" s="58">
        <f t="shared" si="20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1"/>
        <v>1</v>
      </c>
    </row>
    <row r="314" spans="1:25" ht="17.25" customHeight="1" x14ac:dyDescent="0.4">
      <c r="A314" s="2"/>
      <c r="B314" s="58">
        <f t="shared" ref="B314:B377" si="22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1"/>
        <v>1</v>
      </c>
    </row>
    <row r="315" spans="1:25" ht="17.25" customHeight="1" x14ac:dyDescent="0.4">
      <c r="A315" s="2"/>
      <c r="B315" s="58">
        <f t="shared" si="22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1"/>
        <v>1</v>
      </c>
    </row>
    <row r="316" spans="1:25" ht="17.25" customHeight="1" x14ac:dyDescent="0.4">
      <c r="A316" s="2"/>
      <c r="B316" s="58">
        <f t="shared" si="22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1"/>
        <v>1</v>
      </c>
    </row>
    <row r="317" spans="1:25" ht="17.25" customHeight="1" x14ac:dyDescent="0.4">
      <c r="A317" s="2"/>
      <c r="B317" s="58">
        <f t="shared" si="22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1"/>
        <v>1</v>
      </c>
    </row>
    <row r="318" spans="1:25" ht="17.25" customHeight="1" x14ac:dyDescent="0.4">
      <c r="A318" s="2"/>
      <c r="B318" s="58">
        <f t="shared" si="22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1"/>
        <v>1</v>
      </c>
    </row>
    <row r="319" spans="1:25" ht="17.25" customHeight="1" x14ac:dyDescent="0.4">
      <c r="A319" s="2"/>
      <c r="B319" s="58">
        <f t="shared" si="22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1"/>
        <v>1</v>
      </c>
    </row>
    <row r="320" spans="1:25" ht="17.25" customHeight="1" x14ac:dyDescent="0.4">
      <c r="A320" s="2"/>
      <c r="B320" s="58">
        <f t="shared" si="22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1"/>
        <v>1</v>
      </c>
    </row>
    <row r="321" spans="1:25" ht="17.25" customHeight="1" x14ac:dyDescent="0.4">
      <c r="A321" s="2"/>
      <c r="B321" s="58">
        <f t="shared" si="22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1"/>
        <v>1</v>
      </c>
    </row>
    <row r="322" spans="1:25" ht="17.25" customHeight="1" x14ac:dyDescent="0.4">
      <c r="A322" s="2"/>
      <c r="B322" s="58">
        <f t="shared" si="22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1"/>
        <v>1</v>
      </c>
    </row>
    <row r="323" spans="1:25" ht="17.25" customHeight="1" x14ac:dyDescent="0.4">
      <c r="A323" s="2"/>
      <c r="B323" s="58">
        <f t="shared" si="22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1"/>
        <v>1</v>
      </c>
    </row>
    <row r="324" spans="1:25" ht="17.25" customHeight="1" x14ac:dyDescent="0.4">
      <c r="A324" s="2"/>
      <c r="B324" s="58">
        <f t="shared" si="22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1"/>
        <v>1</v>
      </c>
    </row>
    <row r="325" spans="1:25" ht="17.25" customHeight="1" x14ac:dyDescent="0.4">
      <c r="A325" s="2"/>
      <c r="B325" s="58">
        <f t="shared" si="22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1"/>
        <v>1</v>
      </c>
    </row>
    <row r="326" spans="1:25" ht="17.25" customHeight="1" x14ac:dyDescent="0.4">
      <c r="A326" s="2"/>
      <c r="B326" s="58">
        <f t="shared" si="22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1"/>
        <v>1</v>
      </c>
    </row>
    <row r="327" spans="1:25" ht="17.25" customHeight="1" x14ac:dyDescent="0.4">
      <c r="A327" s="2"/>
      <c r="B327" s="58">
        <f t="shared" si="22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1"/>
        <v>1</v>
      </c>
    </row>
    <row r="328" spans="1:25" ht="17.25" customHeight="1" x14ac:dyDescent="0.4">
      <c r="A328" s="2"/>
      <c r="B328" s="58">
        <f t="shared" si="22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1"/>
        <v>1</v>
      </c>
    </row>
    <row r="329" spans="1:25" ht="17.25" customHeight="1" x14ac:dyDescent="0.4">
      <c r="A329" s="2"/>
      <c r="B329" s="58">
        <f t="shared" si="22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1"/>
        <v>1</v>
      </c>
    </row>
    <row r="330" spans="1:25" ht="17.25" customHeight="1" x14ac:dyDescent="0.4">
      <c r="A330" s="2"/>
      <c r="B330" s="58">
        <f t="shared" si="22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1"/>
        <v>1</v>
      </c>
    </row>
    <row r="331" spans="1:25" ht="17.25" customHeight="1" x14ac:dyDescent="0.4">
      <c r="A331" s="2"/>
      <c r="B331" s="58">
        <f t="shared" si="22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1"/>
        <v>1</v>
      </c>
    </row>
    <row r="332" spans="1:25" ht="17.25" customHeight="1" x14ac:dyDescent="0.4">
      <c r="A332" s="2"/>
      <c r="B332" s="58">
        <f t="shared" si="22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1"/>
        <v>1</v>
      </c>
    </row>
    <row r="333" spans="1:25" ht="17.25" customHeight="1" x14ac:dyDescent="0.4">
      <c r="A333" s="2"/>
      <c r="B333" s="58">
        <f t="shared" si="22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1"/>
        <v>1</v>
      </c>
    </row>
    <row r="334" spans="1:25" ht="17.25" customHeight="1" x14ac:dyDescent="0.4">
      <c r="A334" s="2"/>
      <c r="B334" s="58">
        <f t="shared" si="22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1"/>
        <v>1</v>
      </c>
    </row>
    <row r="335" spans="1:25" ht="17.25" customHeight="1" x14ac:dyDescent="0.4">
      <c r="A335" s="2"/>
      <c r="B335" s="58">
        <f t="shared" si="22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1"/>
        <v>1</v>
      </c>
    </row>
    <row r="336" spans="1:25" ht="17.25" customHeight="1" x14ac:dyDescent="0.4">
      <c r="A336" s="2"/>
      <c r="B336" s="58">
        <f t="shared" si="22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1"/>
        <v>1</v>
      </c>
    </row>
    <row r="337" spans="1:25" ht="17.25" customHeight="1" x14ac:dyDescent="0.4">
      <c r="A337" s="2"/>
      <c r="B337" s="58">
        <f t="shared" si="22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1"/>
        <v>1</v>
      </c>
    </row>
    <row r="338" spans="1:25" ht="17.25" customHeight="1" x14ac:dyDescent="0.4">
      <c r="A338" s="2"/>
      <c r="B338" s="58">
        <f t="shared" si="22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1"/>
        <v>1</v>
      </c>
    </row>
    <row r="339" spans="1:25" ht="17.25" customHeight="1" x14ac:dyDescent="0.4">
      <c r="A339" s="2"/>
      <c r="B339" s="58">
        <f t="shared" si="22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1"/>
        <v>1</v>
      </c>
    </row>
    <row r="340" spans="1:25" ht="17.25" customHeight="1" x14ac:dyDescent="0.4">
      <c r="A340" s="2"/>
      <c r="B340" s="58">
        <f t="shared" si="22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1"/>
        <v>1</v>
      </c>
    </row>
    <row r="341" spans="1:25" ht="17.25" customHeight="1" x14ac:dyDescent="0.4">
      <c r="A341" s="2"/>
      <c r="B341" s="58">
        <f t="shared" si="22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1"/>
        <v>1</v>
      </c>
    </row>
    <row r="342" spans="1:25" ht="17.25" customHeight="1" x14ac:dyDescent="0.4">
      <c r="A342" s="2"/>
      <c r="B342" s="58">
        <f t="shared" si="22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1"/>
        <v>1</v>
      </c>
    </row>
    <row r="343" spans="1:25" ht="17.25" customHeight="1" x14ac:dyDescent="0.4">
      <c r="A343" s="2"/>
      <c r="B343" s="58">
        <f t="shared" si="22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1"/>
        <v>1</v>
      </c>
    </row>
    <row r="344" spans="1:25" ht="17.25" customHeight="1" x14ac:dyDescent="0.4">
      <c r="A344" s="2"/>
      <c r="B344" s="58">
        <f t="shared" si="22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1"/>
        <v>1</v>
      </c>
    </row>
    <row r="345" spans="1:25" ht="17.25" customHeight="1" x14ac:dyDescent="0.4">
      <c r="A345" s="2"/>
      <c r="B345" s="58">
        <f t="shared" si="22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1"/>
        <v>1</v>
      </c>
    </row>
    <row r="346" spans="1:25" ht="17.25" customHeight="1" x14ac:dyDescent="0.4">
      <c r="A346" s="2"/>
      <c r="B346" s="58">
        <f t="shared" si="22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1"/>
        <v>1</v>
      </c>
    </row>
    <row r="347" spans="1:25" ht="17.25" customHeight="1" x14ac:dyDescent="0.4">
      <c r="A347" s="2"/>
      <c r="B347" s="58">
        <f t="shared" si="22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1"/>
        <v>1</v>
      </c>
    </row>
    <row r="348" spans="1:25" ht="17.25" customHeight="1" x14ac:dyDescent="0.4">
      <c r="A348" s="2"/>
      <c r="B348" s="58">
        <f t="shared" si="22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1"/>
        <v>1</v>
      </c>
    </row>
    <row r="349" spans="1:25" ht="17.25" customHeight="1" x14ac:dyDescent="0.4">
      <c r="A349" s="2"/>
      <c r="B349" s="58">
        <f t="shared" si="22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1"/>
        <v>1</v>
      </c>
    </row>
    <row r="350" spans="1:25" ht="17.25" customHeight="1" x14ac:dyDescent="0.4">
      <c r="A350" s="2"/>
      <c r="B350" s="58">
        <f t="shared" si="22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1"/>
        <v>1</v>
      </c>
    </row>
    <row r="351" spans="1:25" ht="17.25" customHeight="1" x14ac:dyDescent="0.4">
      <c r="A351" s="2"/>
      <c r="B351" s="58">
        <f t="shared" si="22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1"/>
        <v>1</v>
      </c>
    </row>
    <row r="352" spans="1:25" ht="17.25" customHeight="1" x14ac:dyDescent="0.4">
      <c r="A352" s="2"/>
      <c r="B352" s="58">
        <f t="shared" si="22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1"/>
        <v>1</v>
      </c>
    </row>
    <row r="353" spans="1:25" ht="17.25" customHeight="1" x14ac:dyDescent="0.4">
      <c r="A353" s="2"/>
      <c r="B353" s="58">
        <f t="shared" si="22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1"/>
        <v>1</v>
      </c>
    </row>
    <row r="354" spans="1:25" ht="17.25" customHeight="1" x14ac:dyDescent="0.4">
      <c r="A354" s="2"/>
      <c r="B354" s="58">
        <f t="shared" si="22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1"/>
        <v>1</v>
      </c>
    </row>
    <row r="355" spans="1:25" ht="17.25" customHeight="1" x14ac:dyDescent="0.4">
      <c r="A355" s="2"/>
      <c r="B355" s="58">
        <f t="shared" si="22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3">IFERROR(IF(OR($B355="No", $K355=""), 1, COUNTIF($R$35:$R$44,$K355)), 0)</f>
        <v>1</v>
      </c>
    </row>
    <row r="356" spans="1:25" ht="17.25" customHeight="1" x14ac:dyDescent="0.4">
      <c r="A356" s="2"/>
      <c r="B356" s="58">
        <f t="shared" si="22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3"/>
        <v>1</v>
      </c>
    </row>
    <row r="357" spans="1:25" ht="17.25" customHeight="1" x14ac:dyDescent="0.4">
      <c r="A357" s="2"/>
      <c r="B357" s="58">
        <f t="shared" si="22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3"/>
        <v>1</v>
      </c>
    </row>
    <row r="358" spans="1:25" ht="17.25" customHeight="1" x14ac:dyDescent="0.4">
      <c r="A358" s="2"/>
      <c r="B358" s="58">
        <f t="shared" si="22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3"/>
        <v>1</v>
      </c>
    </row>
    <row r="359" spans="1:25" ht="17.25" customHeight="1" x14ac:dyDescent="0.4">
      <c r="A359" s="2"/>
      <c r="B359" s="58">
        <f t="shared" si="22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3"/>
        <v>1</v>
      </c>
    </row>
    <row r="360" spans="1:25" ht="17.25" customHeight="1" x14ac:dyDescent="0.4">
      <c r="A360" s="2"/>
      <c r="B360" s="58">
        <f t="shared" si="22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3"/>
        <v>1</v>
      </c>
    </row>
    <row r="361" spans="1:25" ht="17.25" customHeight="1" x14ac:dyDescent="0.4">
      <c r="A361" s="2"/>
      <c r="B361" s="58">
        <f t="shared" si="22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3"/>
        <v>1</v>
      </c>
    </row>
    <row r="362" spans="1:25" ht="17.25" customHeight="1" x14ac:dyDescent="0.4">
      <c r="A362" s="2"/>
      <c r="B362" s="58">
        <f t="shared" si="22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3"/>
        <v>1</v>
      </c>
    </row>
    <row r="363" spans="1:25" ht="17.25" customHeight="1" x14ac:dyDescent="0.4">
      <c r="A363" s="2"/>
      <c r="B363" s="58">
        <f t="shared" si="22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3"/>
        <v>1</v>
      </c>
    </row>
    <row r="364" spans="1:25" ht="17.25" customHeight="1" x14ac:dyDescent="0.4">
      <c r="A364" s="2"/>
      <c r="B364" s="58">
        <f t="shared" si="22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3"/>
        <v>1</v>
      </c>
    </row>
    <row r="365" spans="1:25" ht="17.25" customHeight="1" x14ac:dyDescent="0.4">
      <c r="A365" s="2"/>
      <c r="B365" s="58">
        <f t="shared" si="22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3"/>
        <v>1</v>
      </c>
    </row>
    <row r="366" spans="1:25" ht="17.25" customHeight="1" x14ac:dyDescent="0.4">
      <c r="A366" s="2"/>
      <c r="B366" s="58">
        <f t="shared" si="22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3"/>
        <v>1</v>
      </c>
    </row>
    <row r="367" spans="1:25" ht="17.25" customHeight="1" x14ac:dyDescent="0.4">
      <c r="A367" s="2"/>
      <c r="B367" s="58">
        <f t="shared" si="22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3"/>
        <v>1</v>
      </c>
    </row>
    <row r="368" spans="1:25" ht="17.25" customHeight="1" x14ac:dyDescent="0.4">
      <c r="A368" s="2"/>
      <c r="B368" s="58">
        <f t="shared" si="22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3"/>
        <v>1</v>
      </c>
    </row>
    <row r="369" spans="1:25" ht="17.25" customHeight="1" x14ac:dyDescent="0.4">
      <c r="A369" s="2"/>
      <c r="B369" s="58">
        <f t="shared" si="22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3"/>
        <v>1</v>
      </c>
    </row>
    <row r="370" spans="1:25" ht="17.25" customHeight="1" x14ac:dyDescent="0.4">
      <c r="A370" s="2"/>
      <c r="B370" s="58">
        <f t="shared" si="22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3"/>
        <v>1</v>
      </c>
    </row>
    <row r="371" spans="1:25" ht="17.25" customHeight="1" x14ac:dyDescent="0.4">
      <c r="A371" s="2"/>
      <c r="B371" s="58">
        <f t="shared" si="22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3"/>
        <v>1</v>
      </c>
    </row>
    <row r="372" spans="1:25" ht="17.25" customHeight="1" x14ac:dyDescent="0.4">
      <c r="A372" s="2"/>
      <c r="B372" s="58">
        <f t="shared" si="22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3"/>
        <v>1</v>
      </c>
    </row>
    <row r="373" spans="1:25" ht="17.25" customHeight="1" x14ac:dyDescent="0.4">
      <c r="A373" s="2"/>
      <c r="B373" s="58">
        <f t="shared" si="22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3"/>
        <v>1</v>
      </c>
    </row>
    <row r="374" spans="1:25" ht="17.25" customHeight="1" x14ac:dyDescent="0.4">
      <c r="A374" s="2"/>
      <c r="B374" s="58">
        <f t="shared" si="22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3"/>
        <v>1</v>
      </c>
    </row>
    <row r="375" spans="1:25" ht="17.25" customHeight="1" x14ac:dyDescent="0.4">
      <c r="A375" s="2"/>
      <c r="B375" s="58">
        <f t="shared" si="22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3"/>
        <v>1</v>
      </c>
    </row>
    <row r="376" spans="1:25" ht="17.25" customHeight="1" x14ac:dyDescent="0.4">
      <c r="A376" s="2"/>
      <c r="B376" s="58">
        <f t="shared" si="22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3"/>
        <v>1</v>
      </c>
    </row>
    <row r="377" spans="1:25" ht="17.25" customHeight="1" x14ac:dyDescent="0.4">
      <c r="A377" s="2"/>
      <c r="B377" s="58">
        <f t="shared" si="22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3"/>
        <v>1</v>
      </c>
    </row>
    <row r="378" spans="1:25" ht="17.25" customHeight="1" x14ac:dyDescent="0.4">
      <c r="A378" s="2"/>
      <c r="B378" s="58">
        <f t="shared" ref="B378:B441" si="24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3"/>
        <v>1</v>
      </c>
    </row>
    <row r="379" spans="1:25" ht="17.25" customHeight="1" x14ac:dyDescent="0.4">
      <c r="A379" s="2"/>
      <c r="B379" s="58">
        <f t="shared" si="24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3"/>
        <v>1</v>
      </c>
    </row>
    <row r="380" spans="1:25" ht="17.25" customHeight="1" x14ac:dyDescent="0.4">
      <c r="A380" s="2"/>
      <c r="B380" s="58">
        <f t="shared" si="24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3"/>
        <v>1</v>
      </c>
    </row>
    <row r="381" spans="1:25" ht="17.25" customHeight="1" x14ac:dyDescent="0.4">
      <c r="A381" s="2"/>
      <c r="B381" s="58">
        <f t="shared" si="24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3"/>
        <v>1</v>
      </c>
    </row>
    <row r="382" spans="1:25" ht="17.25" customHeight="1" x14ac:dyDescent="0.4">
      <c r="A382" s="2"/>
      <c r="B382" s="58">
        <f t="shared" si="24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3"/>
        <v>1</v>
      </c>
    </row>
    <row r="383" spans="1:25" ht="17.25" customHeight="1" x14ac:dyDescent="0.4">
      <c r="A383" s="2"/>
      <c r="B383" s="58">
        <f t="shared" si="24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3"/>
        <v>1</v>
      </c>
    </row>
    <row r="384" spans="1:25" ht="17.25" customHeight="1" x14ac:dyDescent="0.4">
      <c r="A384" s="2"/>
      <c r="B384" s="58">
        <f t="shared" si="24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3"/>
        <v>1</v>
      </c>
    </row>
    <row r="385" spans="1:25" ht="17.25" customHeight="1" x14ac:dyDescent="0.4">
      <c r="A385" s="2"/>
      <c r="B385" s="58">
        <f t="shared" si="24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3"/>
        <v>1</v>
      </c>
    </row>
    <row r="386" spans="1:25" ht="17.25" customHeight="1" x14ac:dyDescent="0.4">
      <c r="A386" s="2"/>
      <c r="B386" s="58">
        <f t="shared" si="24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3"/>
        <v>1</v>
      </c>
    </row>
    <row r="387" spans="1:25" ht="17.25" customHeight="1" x14ac:dyDescent="0.4">
      <c r="A387" s="2"/>
      <c r="B387" s="58">
        <f t="shared" si="24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3"/>
        <v>1</v>
      </c>
    </row>
    <row r="388" spans="1:25" ht="17.25" customHeight="1" x14ac:dyDescent="0.4">
      <c r="A388" s="2"/>
      <c r="B388" s="58">
        <f t="shared" si="24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3"/>
        <v>1</v>
      </c>
    </row>
    <row r="389" spans="1:25" ht="17.25" customHeight="1" x14ac:dyDescent="0.4">
      <c r="A389" s="2"/>
      <c r="B389" s="58">
        <f t="shared" si="24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3"/>
        <v>1</v>
      </c>
    </row>
    <row r="390" spans="1:25" ht="17.25" customHeight="1" x14ac:dyDescent="0.4">
      <c r="A390" s="2"/>
      <c r="B390" s="58">
        <f t="shared" si="24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3"/>
        <v>1</v>
      </c>
    </row>
    <row r="391" spans="1:25" ht="17.25" customHeight="1" x14ac:dyDescent="0.4">
      <c r="A391" s="2"/>
      <c r="B391" s="58">
        <f t="shared" si="24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3"/>
        <v>1</v>
      </c>
    </row>
    <row r="392" spans="1:25" ht="17.25" customHeight="1" x14ac:dyDescent="0.4">
      <c r="A392" s="2"/>
      <c r="B392" s="58">
        <f t="shared" si="24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3"/>
        <v>1</v>
      </c>
    </row>
    <row r="393" spans="1:25" ht="17.25" customHeight="1" x14ac:dyDescent="0.4">
      <c r="A393" s="2"/>
      <c r="B393" s="58">
        <f t="shared" si="24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3"/>
        <v>1</v>
      </c>
    </row>
    <row r="394" spans="1:25" ht="17.25" customHeight="1" x14ac:dyDescent="0.4">
      <c r="A394" s="2"/>
      <c r="B394" s="58">
        <f t="shared" si="24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3"/>
        <v>1</v>
      </c>
    </row>
    <row r="395" spans="1:25" ht="17.25" customHeight="1" x14ac:dyDescent="0.4">
      <c r="A395" s="2"/>
      <c r="B395" s="58">
        <f t="shared" si="24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3"/>
        <v>1</v>
      </c>
    </row>
    <row r="396" spans="1:25" ht="17.25" customHeight="1" x14ac:dyDescent="0.4">
      <c r="A396" s="2"/>
      <c r="B396" s="58">
        <f t="shared" si="24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3"/>
        <v>1</v>
      </c>
    </row>
    <row r="397" spans="1:25" ht="17.25" customHeight="1" x14ac:dyDescent="0.4">
      <c r="A397" s="2"/>
      <c r="B397" s="58">
        <f t="shared" si="24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3"/>
        <v>1</v>
      </c>
    </row>
    <row r="398" spans="1:25" ht="17.25" customHeight="1" x14ac:dyDescent="0.4">
      <c r="A398" s="2"/>
      <c r="B398" s="58">
        <f t="shared" si="24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3"/>
        <v>1</v>
      </c>
    </row>
    <row r="399" spans="1:25" ht="17.25" customHeight="1" x14ac:dyDescent="0.4">
      <c r="A399" s="2"/>
      <c r="B399" s="58">
        <f t="shared" si="24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3"/>
        <v>1</v>
      </c>
    </row>
    <row r="400" spans="1:25" ht="17.25" customHeight="1" x14ac:dyDescent="0.4">
      <c r="A400" s="2"/>
      <c r="B400" s="58">
        <f t="shared" si="24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3"/>
        <v>1</v>
      </c>
    </row>
    <row r="401" spans="1:25" ht="17.25" customHeight="1" x14ac:dyDescent="0.4">
      <c r="A401" s="2"/>
      <c r="B401" s="58">
        <f t="shared" si="24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3"/>
        <v>1</v>
      </c>
    </row>
    <row r="402" spans="1:25" ht="17.25" customHeight="1" x14ac:dyDescent="0.4">
      <c r="A402" s="2"/>
      <c r="B402" s="58">
        <f t="shared" si="24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3"/>
        <v>1</v>
      </c>
    </row>
    <row r="403" spans="1:25" ht="17.25" customHeight="1" x14ac:dyDescent="0.4">
      <c r="A403" s="2"/>
      <c r="B403" s="58">
        <f t="shared" si="24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3"/>
        <v>1</v>
      </c>
    </row>
    <row r="404" spans="1:25" ht="17.25" customHeight="1" x14ac:dyDescent="0.4">
      <c r="A404" s="2"/>
      <c r="B404" s="58">
        <f t="shared" si="24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3"/>
        <v>1</v>
      </c>
    </row>
    <row r="405" spans="1:25" ht="17.25" customHeight="1" x14ac:dyDescent="0.4">
      <c r="A405" s="2"/>
      <c r="B405" s="58">
        <f t="shared" si="24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3"/>
        <v>1</v>
      </c>
    </row>
    <row r="406" spans="1:25" ht="17.25" customHeight="1" x14ac:dyDescent="0.4">
      <c r="A406" s="2"/>
      <c r="B406" s="58">
        <f t="shared" si="24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3"/>
        <v>1</v>
      </c>
    </row>
    <row r="407" spans="1:25" ht="17.25" customHeight="1" x14ac:dyDescent="0.4">
      <c r="A407" s="2"/>
      <c r="B407" s="58">
        <f t="shared" si="24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3"/>
        <v>1</v>
      </c>
    </row>
    <row r="408" spans="1:25" ht="17.25" customHeight="1" x14ac:dyDescent="0.4">
      <c r="A408" s="2"/>
      <c r="B408" s="58">
        <f t="shared" si="24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3"/>
        <v>1</v>
      </c>
    </row>
    <row r="409" spans="1:25" ht="17.25" customHeight="1" x14ac:dyDescent="0.4">
      <c r="A409" s="2"/>
      <c r="B409" s="58">
        <f t="shared" si="24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3"/>
        <v>1</v>
      </c>
    </row>
    <row r="410" spans="1:25" ht="17.25" customHeight="1" x14ac:dyDescent="0.4">
      <c r="A410" s="2"/>
      <c r="B410" s="58">
        <f t="shared" si="24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3"/>
        <v>1</v>
      </c>
    </row>
    <row r="411" spans="1:25" ht="17.25" customHeight="1" x14ac:dyDescent="0.4">
      <c r="A411" s="2"/>
      <c r="B411" s="58">
        <f t="shared" si="24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3"/>
        <v>1</v>
      </c>
    </row>
    <row r="412" spans="1:25" ht="17.25" customHeight="1" x14ac:dyDescent="0.4">
      <c r="A412" s="2"/>
      <c r="B412" s="58">
        <f t="shared" si="24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3"/>
        <v>1</v>
      </c>
    </row>
    <row r="413" spans="1:25" ht="17.25" customHeight="1" x14ac:dyDescent="0.4">
      <c r="A413" s="2"/>
      <c r="B413" s="58">
        <f t="shared" si="24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3"/>
        <v>1</v>
      </c>
    </row>
    <row r="414" spans="1:25" ht="17.25" customHeight="1" x14ac:dyDescent="0.4">
      <c r="A414" s="2"/>
      <c r="B414" s="58">
        <f t="shared" si="24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3"/>
        <v>1</v>
      </c>
    </row>
    <row r="415" spans="1:25" ht="17.25" customHeight="1" x14ac:dyDescent="0.4">
      <c r="A415" s="2"/>
      <c r="B415" s="58">
        <f t="shared" si="24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3"/>
        <v>1</v>
      </c>
    </row>
    <row r="416" spans="1:25" ht="17.25" customHeight="1" x14ac:dyDescent="0.4">
      <c r="A416" s="2"/>
      <c r="B416" s="58">
        <f t="shared" si="24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3"/>
        <v>1</v>
      </c>
    </row>
    <row r="417" spans="1:25" ht="17.25" customHeight="1" x14ac:dyDescent="0.4">
      <c r="A417" s="2"/>
      <c r="B417" s="58">
        <f t="shared" si="24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3"/>
        <v>1</v>
      </c>
    </row>
    <row r="418" spans="1:25" ht="17.25" customHeight="1" x14ac:dyDescent="0.4">
      <c r="A418" s="2"/>
      <c r="B418" s="58">
        <f t="shared" si="24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3"/>
        <v>1</v>
      </c>
    </row>
    <row r="419" spans="1:25" ht="17.25" customHeight="1" x14ac:dyDescent="0.4">
      <c r="A419" s="2"/>
      <c r="B419" s="58">
        <f t="shared" si="24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5">IFERROR(IF(OR($B419="No", $K419=""), 1, COUNTIF($R$35:$R$44,$K419)), 0)</f>
        <v>1</v>
      </c>
    </row>
    <row r="420" spans="1:25" ht="17.25" customHeight="1" x14ac:dyDescent="0.4">
      <c r="A420" s="2"/>
      <c r="B420" s="58">
        <f t="shared" si="24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5"/>
        <v>1</v>
      </c>
    </row>
    <row r="421" spans="1:25" ht="17.25" customHeight="1" x14ac:dyDescent="0.4">
      <c r="A421" s="2"/>
      <c r="B421" s="58">
        <f t="shared" si="24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5"/>
        <v>1</v>
      </c>
    </row>
    <row r="422" spans="1:25" ht="17.25" customHeight="1" x14ac:dyDescent="0.4">
      <c r="A422" s="2"/>
      <c r="B422" s="58">
        <f t="shared" si="24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5"/>
        <v>1</v>
      </c>
    </row>
    <row r="423" spans="1:25" ht="17.25" customHeight="1" x14ac:dyDescent="0.4">
      <c r="A423" s="2"/>
      <c r="B423" s="58">
        <f t="shared" si="24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5"/>
        <v>1</v>
      </c>
    </row>
    <row r="424" spans="1:25" ht="17.25" customHeight="1" x14ac:dyDescent="0.4">
      <c r="A424" s="2"/>
      <c r="B424" s="58">
        <f t="shared" si="24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5"/>
        <v>1</v>
      </c>
    </row>
    <row r="425" spans="1:25" ht="17.25" customHeight="1" x14ac:dyDescent="0.4">
      <c r="A425" s="2"/>
      <c r="B425" s="58">
        <f t="shared" si="24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5"/>
        <v>1</v>
      </c>
    </row>
    <row r="426" spans="1:25" ht="17.25" customHeight="1" x14ac:dyDescent="0.4">
      <c r="A426" s="2"/>
      <c r="B426" s="58">
        <f t="shared" si="24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5"/>
        <v>1</v>
      </c>
    </row>
    <row r="427" spans="1:25" ht="17.25" customHeight="1" x14ac:dyDescent="0.4">
      <c r="A427" s="2"/>
      <c r="B427" s="58">
        <f t="shared" si="24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5"/>
        <v>1</v>
      </c>
    </row>
    <row r="428" spans="1:25" ht="17.25" customHeight="1" x14ac:dyDescent="0.4">
      <c r="A428" s="2"/>
      <c r="B428" s="58">
        <f t="shared" si="24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5"/>
        <v>1</v>
      </c>
    </row>
    <row r="429" spans="1:25" ht="17.25" customHeight="1" x14ac:dyDescent="0.4">
      <c r="A429" s="2"/>
      <c r="B429" s="58">
        <f t="shared" si="24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5"/>
        <v>1</v>
      </c>
    </row>
    <row r="430" spans="1:25" ht="17.25" customHeight="1" x14ac:dyDescent="0.4">
      <c r="A430" s="2"/>
      <c r="B430" s="58">
        <f t="shared" si="24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5"/>
        <v>1</v>
      </c>
    </row>
    <row r="431" spans="1:25" ht="17.25" customHeight="1" x14ac:dyDescent="0.4">
      <c r="A431" s="2"/>
      <c r="B431" s="58">
        <f t="shared" si="24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5"/>
        <v>1</v>
      </c>
    </row>
    <row r="432" spans="1:25" ht="17.25" customHeight="1" x14ac:dyDescent="0.4">
      <c r="A432" s="2"/>
      <c r="B432" s="58">
        <f t="shared" si="24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5"/>
        <v>1</v>
      </c>
    </row>
    <row r="433" spans="1:25" ht="17.25" customHeight="1" x14ac:dyDescent="0.4">
      <c r="A433" s="2"/>
      <c r="B433" s="58">
        <f t="shared" si="24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5"/>
        <v>1</v>
      </c>
    </row>
    <row r="434" spans="1:25" ht="17.25" customHeight="1" x14ac:dyDescent="0.4">
      <c r="A434" s="2"/>
      <c r="B434" s="58">
        <f t="shared" si="24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5"/>
        <v>1</v>
      </c>
    </row>
    <row r="435" spans="1:25" ht="17.25" customHeight="1" x14ac:dyDescent="0.4">
      <c r="A435" s="2"/>
      <c r="B435" s="58">
        <f t="shared" si="24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5"/>
        <v>1</v>
      </c>
    </row>
    <row r="436" spans="1:25" ht="17.25" customHeight="1" x14ac:dyDescent="0.4">
      <c r="A436" s="2"/>
      <c r="B436" s="58">
        <f t="shared" si="24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5"/>
        <v>1</v>
      </c>
    </row>
    <row r="437" spans="1:25" ht="17.25" customHeight="1" x14ac:dyDescent="0.4">
      <c r="A437" s="2"/>
      <c r="B437" s="58">
        <f t="shared" si="24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5"/>
        <v>1</v>
      </c>
    </row>
    <row r="438" spans="1:25" ht="17.25" customHeight="1" x14ac:dyDescent="0.4">
      <c r="A438" s="2"/>
      <c r="B438" s="58">
        <f t="shared" si="24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5"/>
        <v>1</v>
      </c>
    </row>
    <row r="439" spans="1:25" ht="17.25" customHeight="1" x14ac:dyDescent="0.4">
      <c r="A439" s="2"/>
      <c r="B439" s="58">
        <f t="shared" si="24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5"/>
        <v>1</v>
      </c>
    </row>
    <row r="440" spans="1:25" ht="17.25" customHeight="1" x14ac:dyDescent="0.4">
      <c r="A440" s="2"/>
      <c r="B440" s="58">
        <f t="shared" si="24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5"/>
        <v>1</v>
      </c>
    </row>
    <row r="441" spans="1:25" ht="17.25" customHeight="1" x14ac:dyDescent="0.4">
      <c r="A441" s="2"/>
      <c r="B441" s="58">
        <f t="shared" si="24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5"/>
        <v>1</v>
      </c>
    </row>
    <row r="442" spans="1:25" ht="17.25" customHeight="1" x14ac:dyDescent="0.4">
      <c r="A442" s="2"/>
      <c r="B442" s="58">
        <f t="shared" ref="B442:B505" si="26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5"/>
        <v>1</v>
      </c>
    </row>
    <row r="443" spans="1:25" ht="17.25" customHeight="1" x14ac:dyDescent="0.4">
      <c r="A443" s="2"/>
      <c r="B443" s="58">
        <f t="shared" si="26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5"/>
        <v>1</v>
      </c>
    </row>
    <row r="444" spans="1:25" ht="17.25" customHeight="1" x14ac:dyDescent="0.4">
      <c r="A444" s="2"/>
      <c r="B444" s="58">
        <f t="shared" si="26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5"/>
        <v>1</v>
      </c>
    </row>
    <row r="445" spans="1:25" ht="17.25" customHeight="1" x14ac:dyDescent="0.4">
      <c r="A445" s="2"/>
      <c r="B445" s="58">
        <f t="shared" si="26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5"/>
        <v>1</v>
      </c>
    </row>
    <row r="446" spans="1:25" ht="17.25" customHeight="1" x14ac:dyDescent="0.4">
      <c r="A446" s="2"/>
      <c r="B446" s="58">
        <f t="shared" si="26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5"/>
        <v>1</v>
      </c>
    </row>
    <row r="447" spans="1:25" ht="17.25" customHeight="1" x14ac:dyDescent="0.4">
      <c r="A447" s="2"/>
      <c r="B447" s="58">
        <f t="shared" si="26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5"/>
        <v>1</v>
      </c>
    </row>
    <row r="448" spans="1:25" ht="17.25" customHeight="1" x14ac:dyDescent="0.4">
      <c r="A448" s="2"/>
      <c r="B448" s="58">
        <f t="shared" si="26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5"/>
        <v>1</v>
      </c>
    </row>
    <row r="449" spans="1:25" ht="17.25" customHeight="1" x14ac:dyDescent="0.4">
      <c r="A449" s="2"/>
      <c r="B449" s="58">
        <f t="shared" si="26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5"/>
        <v>1</v>
      </c>
    </row>
    <row r="450" spans="1:25" ht="17.25" customHeight="1" x14ac:dyDescent="0.4">
      <c r="A450" s="2"/>
      <c r="B450" s="58">
        <f t="shared" si="26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5"/>
        <v>1</v>
      </c>
    </row>
    <row r="451" spans="1:25" ht="17.25" customHeight="1" x14ac:dyDescent="0.4">
      <c r="A451" s="2"/>
      <c r="B451" s="58">
        <f t="shared" si="26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5"/>
        <v>1</v>
      </c>
    </row>
    <row r="452" spans="1:25" ht="17.25" customHeight="1" x14ac:dyDescent="0.4">
      <c r="A452" s="2"/>
      <c r="B452" s="58">
        <f t="shared" si="26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5"/>
        <v>1</v>
      </c>
    </row>
    <row r="453" spans="1:25" ht="17.25" customHeight="1" x14ac:dyDescent="0.4">
      <c r="A453" s="2"/>
      <c r="B453" s="58">
        <f t="shared" si="26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5"/>
        <v>1</v>
      </c>
    </row>
    <row r="454" spans="1:25" ht="17.25" customHeight="1" x14ac:dyDescent="0.4">
      <c r="A454" s="2"/>
      <c r="B454" s="58">
        <f t="shared" si="26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5"/>
        <v>1</v>
      </c>
    </row>
    <row r="455" spans="1:25" ht="17.25" customHeight="1" x14ac:dyDescent="0.4">
      <c r="A455" s="2"/>
      <c r="B455" s="58">
        <f t="shared" si="26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5"/>
        <v>1</v>
      </c>
    </row>
    <row r="456" spans="1:25" ht="17.25" customHeight="1" x14ac:dyDescent="0.4">
      <c r="A456" s="2"/>
      <c r="B456" s="58">
        <f t="shared" si="26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5"/>
        <v>1</v>
      </c>
    </row>
    <row r="457" spans="1:25" ht="17.25" customHeight="1" x14ac:dyDescent="0.4">
      <c r="A457" s="2"/>
      <c r="B457" s="58">
        <f t="shared" si="26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5"/>
        <v>1</v>
      </c>
    </row>
    <row r="458" spans="1:25" ht="17.25" customHeight="1" x14ac:dyDescent="0.4">
      <c r="A458" s="2"/>
      <c r="B458" s="58">
        <f t="shared" si="26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5"/>
        <v>1</v>
      </c>
    </row>
    <row r="459" spans="1:25" ht="17.25" customHeight="1" x14ac:dyDescent="0.4">
      <c r="A459" s="2"/>
      <c r="B459" s="58">
        <f t="shared" si="26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5"/>
        <v>1</v>
      </c>
    </row>
    <row r="460" spans="1:25" ht="17.25" customHeight="1" x14ac:dyDescent="0.4">
      <c r="A460" s="2"/>
      <c r="B460" s="58">
        <f t="shared" si="26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5"/>
        <v>1</v>
      </c>
    </row>
    <row r="461" spans="1:25" ht="17.25" customHeight="1" x14ac:dyDescent="0.4">
      <c r="A461" s="2"/>
      <c r="B461" s="58">
        <f t="shared" si="26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5"/>
        <v>1</v>
      </c>
    </row>
    <row r="462" spans="1:25" ht="17.25" customHeight="1" x14ac:dyDescent="0.4">
      <c r="A462" s="2"/>
      <c r="B462" s="58">
        <f t="shared" si="26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5"/>
        <v>1</v>
      </c>
    </row>
    <row r="463" spans="1:25" ht="17.25" customHeight="1" x14ac:dyDescent="0.4">
      <c r="A463" s="2"/>
      <c r="B463" s="58">
        <f t="shared" si="26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5"/>
        <v>1</v>
      </c>
    </row>
    <row r="464" spans="1:25" ht="17.25" customHeight="1" x14ac:dyDescent="0.4">
      <c r="A464" s="2"/>
      <c r="B464" s="58">
        <f t="shared" si="26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5"/>
        <v>1</v>
      </c>
    </row>
    <row r="465" spans="1:25" ht="17.25" customHeight="1" x14ac:dyDescent="0.4">
      <c r="A465" s="2"/>
      <c r="B465" s="58">
        <f t="shared" si="26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5"/>
        <v>1</v>
      </c>
    </row>
    <row r="466" spans="1:25" ht="17.25" customHeight="1" x14ac:dyDescent="0.4">
      <c r="A466" s="2"/>
      <c r="B466" s="58">
        <f t="shared" si="26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5"/>
        <v>1</v>
      </c>
    </row>
    <row r="467" spans="1:25" ht="17.25" customHeight="1" x14ac:dyDescent="0.4">
      <c r="A467" s="2"/>
      <c r="B467" s="58">
        <f t="shared" si="26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5"/>
        <v>1</v>
      </c>
    </row>
    <row r="468" spans="1:25" ht="17.25" customHeight="1" x14ac:dyDescent="0.4">
      <c r="A468" s="2"/>
      <c r="B468" s="58">
        <f t="shared" si="26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5"/>
        <v>1</v>
      </c>
    </row>
    <row r="469" spans="1:25" ht="17.25" customHeight="1" x14ac:dyDescent="0.4">
      <c r="A469" s="2"/>
      <c r="B469" s="58">
        <f t="shared" si="26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5"/>
        <v>1</v>
      </c>
    </row>
    <row r="470" spans="1:25" ht="17.25" customHeight="1" x14ac:dyDescent="0.4">
      <c r="A470" s="2"/>
      <c r="B470" s="58">
        <f t="shared" si="26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5"/>
        <v>1</v>
      </c>
    </row>
    <row r="471" spans="1:25" ht="17.25" customHeight="1" x14ac:dyDescent="0.4">
      <c r="A471" s="2"/>
      <c r="B471" s="58">
        <f t="shared" si="26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5"/>
        <v>1</v>
      </c>
    </row>
    <row r="472" spans="1:25" ht="17.25" customHeight="1" x14ac:dyDescent="0.4">
      <c r="A472" s="2"/>
      <c r="B472" s="58">
        <f t="shared" si="26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5"/>
        <v>1</v>
      </c>
    </row>
    <row r="473" spans="1:25" ht="17.25" customHeight="1" x14ac:dyDescent="0.4">
      <c r="A473" s="2"/>
      <c r="B473" s="58">
        <f t="shared" si="26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5"/>
        <v>1</v>
      </c>
    </row>
    <row r="474" spans="1:25" ht="17.25" customHeight="1" x14ac:dyDescent="0.4">
      <c r="A474" s="2"/>
      <c r="B474" s="58">
        <f t="shared" si="26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5"/>
        <v>1</v>
      </c>
    </row>
    <row r="475" spans="1:25" ht="17.25" customHeight="1" x14ac:dyDescent="0.4">
      <c r="A475" s="2"/>
      <c r="B475" s="58">
        <f t="shared" si="26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5"/>
        <v>1</v>
      </c>
    </row>
    <row r="476" spans="1:25" ht="17.25" customHeight="1" x14ac:dyDescent="0.4">
      <c r="A476" s="2"/>
      <c r="B476" s="58">
        <f t="shared" si="26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5"/>
        <v>1</v>
      </c>
    </row>
    <row r="477" spans="1:25" ht="17.25" customHeight="1" x14ac:dyDescent="0.4">
      <c r="A477" s="2"/>
      <c r="B477" s="58">
        <f t="shared" si="26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5"/>
        <v>1</v>
      </c>
    </row>
    <row r="478" spans="1:25" ht="17.25" customHeight="1" x14ac:dyDescent="0.4">
      <c r="A478" s="2"/>
      <c r="B478" s="58">
        <f t="shared" si="26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5"/>
        <v>1</v>
      </c>
    </row>
    <row r="479" spans="1:25" ht="17.25" customHeight="1" x14ac:dyDescent="0.4">
      <c r="A479" s="2"/>
      <c r="B479" s="58">
        <f t="shared" si="26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5"/>
        <v>1</v>
      </c>
    </row>
    <row r="480" spans="1:25" ht="17.25" customHeight="1" x14ac:dyDescent="0.4">
      <c r="A480" s="2"/>
      <c r="B480" s="58">
        <f t="shared" si="26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5"/>
        <v>1</v>
      </c>
    </row>
    <row r="481" spans="1:25" ht="17.25" customHeight="1" x14ac:dyDescent="0.4">
      <c r="A481" s="2"/>
      <c r="B481" s="58">
        <f t="shared" si="26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5"/>
        <v>1</v>
      </c>
    </row>
    <row r="482" spans="1:25" ht="17.25" customHeight="1" x14ac:dyDescent="0.4">
      <c r="A482" s="2"/>
      <c r="B482" s="58">
        <f t="shared" si="26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5"/>
        <v>1</v>
      </c>
    </row>
    <row r="483" spans="1:25" ht="17.25" customHeight="1" x14ac:dyDescent="0.4">
      <c r="A483" s="2"/>
      <c r="B483" s="58">
        <f t="shared" si="26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7">IFERROR(IF(OR($B483="No", $K483=""), 1, COUNTIF($R$35:$R$44,$K483)), 0)</f>
        <v>1</v>
      </c>
    </row>
    <row r="484" spans="1:25" ht="17.25" customHeight="1" x14ac:dyDescent="0.4">
      <c r="A484" s="2"/>
      <c r="B484" s="58">
        <f t="shared" si="26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7"/>
        <v>1</v>
      </c>
    </row>
    <row r="485" spans="1:25" ht="17.25" customHeight="1" x14ac:dyDescent="0.4">
      <c r="A485" s="2"/>
      <c r="B485" s="58">
        <f t="shared" si="26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7"/>
        <v>1</v>
      </c>
    </row>
    <row r="486" spans="1:25" ht="17.25" customHeight="1" x14ac:dyDescent="0.4">
      <c r="A486" s="2"/>
      <c r="B486" s="58">
        <f t="shared" si="26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7"/>
        <v>1</v>
      </c>
    </row>
    <row r="487" spans="1:25" ht="17.25" customHeight="1" x14ac:dyDescent="0.4">
      <c r="A487" s="2"/>
      <c r="B487" s="58">
        <f t="shared" si="26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7"/>
        <v>1</v>
      </c>
    </row>
    <row r="488" spans="1:25" ht="17.25" customHeight="1" x14ac:dyDescent="0.4">
      <c r="A488" s="2"/>
      <c r="B488" s="58">
        <f t="shared" si="26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7"/>
        <v>1</v>
      </c>
    </row>
    <row r="489" spans="1:25" ht="17.25" customHeight="1" x14ac:dyDescent="0.4">
      <c r="A489" s="2"/>
      <c r="B489" s="58">
        <f t="shared" si="26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7"/>
        <v>1</v>
      </c>
    </row>
    <row r="490" spans="1:25" ht="17.25" customHeight="1" x14ac:dyDescent="0.4">
      <c r="A490" s="2"/>
      <c r="B490" s="58">
        <f t="shared" si="26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7"/>
        <v>1</v>
      </c>
    </row>
    <row r="491" spans="1:25" ht="17.25" customHeight="1" x14ac:dyDescent="0.4">
      <c r="A491" s="2"/>
      <c r="B491" s="58">
        <f t="shared" si="26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7"/>
        <v>1</v>
      </c>
    </row>
    <row r="492" spans="1:25" ht="17.25" customHeight="1" x14ac:dyDescent="0.4">
      <c r="A492" s="2"/>
      <c r="B492" s="58">
        <f t="shared" si="26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7"/>
        <v>1</v>
      </c>
    </row>
    <row r="493" spans="1:25" ht="17.25" customHeight="1" x14ac:dyDescent="0.4">
      <c r="A493" s="2"/>
      <c r="B493" s="58">
        <f t="shared" si="26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7"/>
        <v>1</v>
      </c>
    </row>
    <row r="494" spans="1:25" ht="17.25" customHeight="1" x14ac:dyDescent="0.4">
      <c r="A494" s="2"/>
      <c r="B494" s="58">
        <f t="shared" si="26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7"/>
        <v>1</v>
      </c>
    </row>
    <row r="495" spans="1:25" ht="17.25" customHeight="1" x14ac:dyDescent="0.4">
      <c r="A495" s="2"/>
      <c r="B495" s="58">
        <f t="shared" si="26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7"/>
        <v>1</v>
      </c>
    </row>
    <row r="496" spans="1:25" ht="17.25" customHeight="1" x14ac:dyDescent="0.4">
      <c r="A496" s="2"/>
      <c r="B496" s="58">
        <f t="shared" si="26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7"/>
        <v>1</v>
      </c>
    </row>
    <row r="497" spans="1:25" ht="17.25" customHeight="1" x14ac:dyDescent="0.4">
      <c r="A497" s="2"/>
      <c r="B497" s="58">
        <f t="shared" si="26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7"/>
        <v>1</v>
      </c>
    </row>
    <row r="498" spans="1:25" ht="17.25" customHeight="1" x14ac:dyDescent="0.4">
      <c r="A498" s="2"/>
      <c r="B498" s="58">
        <f t="shared" si="26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7"/>
        <v>1</v>
      </c>
    </row>
    <row r="499" spans="1:25" ht="17.25" customHeight="1" x14ac:dyDescent="0.4">
      <c r="A499" s="2"/>
      <c r="B499" s="58">
        <f t="shared" si="26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7"/>
        <v>1</v>
      </c>
    </row>
    <row r="500" spans="1:25" ht="17.25" customHeight="1" x14ac:dyDescent="0.4">
      <c r="A500" s="2"/>
      <c r="B500" s="58">
        <f t="shared" si="26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7"/>
        <v>1</v>
      </c>
    </row>
    <row r="501" spans="1:25" ht="17.25" customHeight="1" x14ac:dyDescent="0.4">
      <c r="A501" s="2"/>
      <c r="B501" s="58">
        <f t="shared" si="26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7"/>
        <v>1</v>
      </c>
    </row>
    <row r="502" spans="1:25" ht="17.25" customHeight="1" x14ac:dyDescent="0.4">
      <c r="A502" s="2"/>
      <c r="B502" s="58">
        <f t="shared" si="26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7"/>
        <v>1</v>
      </c>
    </row>
    <row r="503" spans="1:25" ht="17.25" customHeight="1" x14ac:dyDescent="0.4">
      <c r="A503" s="2"/>
      <c r="B503" s="58">
        <f t="shared" si="26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7"/>
        <v>1</v>
      </c>
    </row>
    <row r="504" spans="1:25" ht="17.25" customHeight="1" x14ac:dyDescent="0.4">
      <c r="A504" s="2"/>
      <c r="B504" s="58">
        <f t="shared" si="26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7"/>
        <v>1</v>
      </c>
    </row>
    <row r="505" spans="1:25" ht="17.25" customHeight="1" x14ac:dyDescent="0.4">
      <c r="A505" s="2"/>
      <c r="B505" s="58">
        <f t="shared" si="26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7"/>
        <v>1</v>
      </c>
    </row>
    <row r="506" spans="1:25" ht="17.25" customHeight="1" x14ac:dyDescent="0.4">
      <c r="A506" s="2"/>
      <c r="B506" s="58">
        <f t="shared" ref="B506:B569" si="28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7"/>
        <v>1</v>
      </c>
    </row>
    <row r="507" spans="1:25" ht="17.25" customHeight="1" x14ac:dyDescent="0.4">
      <c r="A507" s="2"/>
      <c r="B507" s="58">
        <f t="shared" si="28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7"/>
        <v>1</v>
      </c>
    </row>
    <row r="508" spans="1:25" ht="17.25" customHeight="1" x14ac:dyDescent="0.4">
      <c r="A508" s="2"/>
      <c r="B508" s="58">
        <f t="shared" si="28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7"/>
        <v>1</v>
      </c>
    </row>
    <row r="509" spans="1:25" ht="17.25" customHeight="1" x14ac:dyDescent="0.4">
      <c r="A509" s="2"/>
      <c r="B509" s="58">
        <f t="shared" si="28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7"/>
        <v>1</v>
      </c>
    </row>
    <row r="510" spans="1:25" ht="17.25" customHeight="1" x14ac:dyDescent="0.4">
      <c r="A510" s="2"/>
      <c r="B510" s="58">
        <f t="shared" si="28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7"/>
        <v>1</v>
      </c>
    </row>
    <row r="511" spans="1:25" ht="17.25" customHeight="1" x14ac:dyDescent="0.4">
      <c r="A511" s="2"/>
      <c r="B511" s="58">
        <f t="shared" si="28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7"/>
        <v>1</v>
      </c>
    </row>
    <row r="512" spans="1:25" ht="17.25" customHeight="1" x14ac:dyDescent="0.4">
      <c r="A512" s="2"/>
      <c r="B512" s="58">
        <f t="shared" si="28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7"/>
        <v>1</v>
      </c>
    </row>
    <row r="513" spans="1:25" ht="17.25" customHeight="1" x14ac:dyDescent="0.4">
      <c r="A513" s="2"/>
      <c r="B513" s="58">
        <f t="shared" si="28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7"/>
        <v>1</v>
      </c>
    </row>
    <row r="514" spans="1:25" ht="17.25" customHeight="1" x14ac:dyDescent="0.4">
      <c r="A514" s="2"/>
      <c r="B514" s="58">
        <f t="shared" si="28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7"/>
        <v>1</v>
      </c>
    </row>
    <row r="515" spans="1:25" ht="17.25" customHeight="1" x14ac:dyDescent="0.4">
      <c r="A515" s="2"/>
      <c r="B515" s="58">
        <f t="shared" si="28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7"/>
        <v>1</v>
      </c>
    </row>
    <row r="516" spans="1:25" ht="17.25" customHeight="1" x14ac:dyDescent="0.4">
      <c r="A516" s="2"/>
      <c r="B516" s="58">
        <f t="shared" si="28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7"/>
        <v>1</v>
      </c>
    </row>
    <row r="517" spans="1:25" ht="17.25" customHeight="1" x14ac:dyDescent="0.4">
      <c r="A517" s="2"/>
      <c r="B517" s="58">
        <f t="shared" si="28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7"/>
        <v>1</v>
      </c>
    </row>
    <row r="518" spans="1:25" ht="17.25" customHeight="1" x14ac:dyDescent="0.4">
      <c r="A518" s="2"/>
      <c r="B518" s="58">
        <f t="shared" si="28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7"/>
        <v>1</v>
      </c>
    </row>
    <row r="519" spans="1:25" ht="17.25" customHeight="1" x14ac:dyDescent="0.4">
      <c r="A519" s="2"/>
      <c r="B519" s="58">
        <f t="shared" si="28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7"/>
        <v>1</v>
      </c>
    </row>
    <row r="520" spans="1:25" ht="17.25" customHeight="1" x14ac:dyDescent="0.4">
      <c r="A520" s="2"/>
      <c r="B520" s="58">
        <f t="shared" si="28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7"/>
        <v>1</v>
      </c>
    </row>
    <row r="521" spans="1:25" ht="17.25" customHeight="1" x14ac:dyDescent="0.4">
      <c r="A521" s="2"/>
      <c r="B521" s="58">
        <f t="shared" si="28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7"/>
        <v>1</v>
      </c>
    </row>
    <row r="522" spans="1:25" ht="17.25" customHeight="1" x14ac:dyDescent="0.4">
      <c r="A522" s="2"/>
      <c r="B522" s="58">
        <f t="shared" si="28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7"/>
        <v>1</v>
      </c>
    </row>
    <row r="523" spans="1:25" ht="17.25" customHeight="1" x14ac:dyDescent="0.4">
      <c r="A523" s="2"/>
      <c r="B523" s="58">
        <f t="shared" si="28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7"/>
        <v>1</v>
      </c>
    </row>
    <row r="524" spans="1:25" ht="17.25" customHeight="1" x14ac:dyDescent="0.4">
      <c r="A524" s="2"/>
      <c r="B524" s="58">
        <f t="shared" si="28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7"/>
        <v>1</v>
      </c>
    </row>
    <row r="525" spans="1:25" ht="17.25" customHeight="1" x14ac:dyDescent="0.4">
      <c r="A525" s="2"/>
      <c r="B525" s="58">
        <f t="shared" si="28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7"/>
        <v>1</v>
      </c>
    </row>
    <row r="526" spans="1:25" ht="17.25" customHeight="1" x14ac:dyDescent="0.4">
      <c r="A526" s="2"/>
      <c r="B526" s="58">
        <f t="shared" si="28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7"/>
        <v>1</v>
      </c>
    </row>
    <row r="527" spans="1:25" ht="17.25" customHeight="1" x14ac:dyDescent="0.4">
      <c r="A527" s="2"/>
      <c r="B527" s="58">
        <f t="shared" si="28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7"/>
        <v>1</v>
      </c>
    </row>
    <row r="528" spans="1:25" ht="17.25" customHeight="1" x14ac:dyDescent="0.4">
      <c r="A528" s="2"/>
      <c r="B528" s="58">
        <f t="shared" si="28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7"/>
        <v>1</v>
      </c>
    </row>
    <row r="529" spans="1:25" ht="17.25" customHeight="1" x14ac:dyDescent="0.4">
      <c r="A529" s="2"/>
      <c r="B529" s="58">
        <f t="shared" si="28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7"/>
        <v>1</v>
      </c>
    </row>
    <row r="530" spans="1:25" ht="17.25" customHeight="1" x14ac:dyDescent="0.4">
      <c r="A530" s="2"/>
      <c r="B530" s="58">
        <f t="shared" si="28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7"/>
        <v>1</v>
      </c>
    </row>
    <row r="531" spans="1:25" ht="17.25" customHeight="1" x14ac:dyDescent="0.4">
      <c r="A531" s="2"/>
      <c r="B531" s="58">
        <f t="shared" si="28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7"/>
        <v>1</v>
      </c>
    </row>
    <row r="532" spans="1:25" ht="17.25" customHeight="1" x14ac:dyDescent="0.4">
      <c r="A532" s="2"/>
      <c r="B532" s="58">
        <f t="shared" si="28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7"/>
        <v>1</v>
      </c>
    </row>
    <row r="533" spans="1:25" ht="17.25" customHeight="1" x14ac:dyDescent="0.4">
      <c r="A533" s="2"/>
      <c r="B533" s="58">
        <f t="shared" si="28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7"/>
        <v>1</v>
      </c>
    </row>
    <row r="534" spans="1:25" ht="17.25" customHeight="1" x14ac:dyDescent="0.4">
      <c r="A534" s="2"/>
      <c r="B534" s="58">
        <f t="shared" si="28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7"/>
        <v>1</v>
      </c>
    </row>
    <row r="535" spans="1:25" ht="17.25" customHeight="1" x14ac:dyDescent="0.4">
      <c r="A535" s="2"/>
      <c r="B535" s="58">
        <f t="shared" si="28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7"/>
        <v>1</v>
      </c>
    </row>
    <row r="536" spans="1:25" ht="17.25" customHeight="1" x14ac:dyDescent="0.4">
      <c r="A536" s="2"/>
      <c r="B536" s="58">
        <f t="shared" si="28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7"/>
        <v>1</v>
      </c>
    </row>
    <row r="537" spans="1:25" ht="17.25" customHeight="1" x14ac:dyDescent="0.4">
      <c r="A537" s="2"/>
      <c r="B537" s="58">
        <f t="shared" si="28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7"/>
        <v>1</v>
      </c>
    </row>
    <row r="538" spans="1:25" ht="17.25" customHeight="1" x14ac:dyDescent="0.4">
      <c r="A538" s="2"/>
      <c r="B538" s="58">
        <f t="shared" si="28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7"/>
        <v>1</v>
      </c>
    </row>
    <row r="539" spans="1:25" ht="17.25" customHeight="1" x14ac:dyDescent="0.4">
      <c r="A539" s="2"/>
      <c r="B539" s="58">
        <f t="shared" si="28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7"/>
        <v>1</v>
      </c>
    </row>
    <row r="540" spans="1:25" ht="17.25" customHeight="1" x14ac:dyDescent="0.4">
      <c r="A540" s="2"/>
      <c r="B540" s="58">
        <f t="shared" si="28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7"/>
        <v>1</v>
      </c>
    </row>
    <row r="541" spans="1:25" ht="17.25" customHeight="1" x14ac:dyDescent="0.4">
      <c r="A541" s="2"/>
      <c r="B541" s="58">
        <f t="shared" si="28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7"/>
        <v>1</v>
      </c>
    </row>
    <row r="542" spans="1:25" ht="17.25" customHeight="1" x14ac:dyDescent="0.4">
      <c r="A542" s="2"/>
      <c r="B542" s="58">
        <f t="shared" si="28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7"/>
        <v>1</v>
      </c>
    </row>
    <row r="543" spans="1:25" ht="17.25" customHeight="1" x14ac:dyDescent="0.4">
      <c r="A543" s="2"/>
      <c r="B543" s="58">
        <f t="shared" si="28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7"/>
        <v>1</v>
      </c>
    </row>
    <row r="544" spans="1:25" ht="17.25" customHeight="1" x14ac:dyDescent="0.4">
      <c r="A544" s="2"/>
      <c r="B544" s="58">
        <f t="shared" si="28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7"/>
        <v>1</v>
      </c>
    </row>
    <row r="545" spans="1:25" ht="17.25" customHeight="1" x14ac:dyDescent="0.4">
      <c r="A545" s="2"/>
      <c r="B545" s="58">
        <f t="shared" si="28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7"/>
        <v>1</v>
      </c>
    </row>
    <row r="546" spans="1:25" ht="17.25" customHeight="1" x14ac:dyDescent="0.4">
      <c r="A546" s="2"/>
      <c r="B546" s="58">
        <f t="shared" si="28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7"/>
        <v>1</v>
      </c>
    </row>
    <row r="547" spans="1:25" ht="17.25" customHeight="1" x14ac:dyDescent="0.4">
      <c r="A547" s="2"/>
      <c r="B547" s="58">
        <f t="shared" si="28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29">IFERROR(IF(OR($B547="No", $K547=""), 1, COUNTIF($R$35:$R$44,$K547)), 0)</f>
        <v>1</v>
      </c>
    </row>
    <row r="548" spans="1:25" ht="17.25" customHeight="1" x14ac:dyDescent="0.4">
      <c r="A548" s="2"/>
      <c r="B548" s="58">
        <f t="shared" si="28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29"/>
        <v>1</v>
      </c>
    </row>
    <row r="549" spans="1:25" ht="17.25" customHeight="1" x14ac:dyDescent="0.4">
      <c r="A549" s="2"/>
      <c r="B549" s="58">
        <f t="shared" si="28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29"/>
        <v>1</v>
      </c>
    </row>
    <row r="550" spans="1:25" ht="17.25" customHeight="1" x14ac:dyDescent="0.4">
      <c r="A550" s="2"/>
      <c r="B550" s="58">
        <f t="shared" si="28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29"/>
        <v>1</v>
      </c>
    </row>
    <row r="551" spans="1:25" ht="17.25" customHeight="1" x14ac:dyDescent="0.4">
      <c r="A551" s="2"/>
      <c r="B551" s="58">
        <f t="shared" si="28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29"/>
        <v>1</v>
      </c>
    </row>
    <row r="552" spans="1:25" ht="17.25" customHeight="1" x14ac:dyDescent="0.4">
      <c r="A552" s="2"/>
      <c r="B552" s="58">
        <f t="shared" si="28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29"/>
        <v>1</v>
      </c>
    </row>
    <row r="553" spans="1:25" ht="17.25" customHeight="1" x14ac:dyDescent="0.4">
      <c r="A553" s="2"/>
      <c r="B553" s="58">
        <f t="shared" si="28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29"/>
        <v>1</v>
      </c>
    </row>
    <row r="554" spans="1:25" ht="17.25" customHeight="1" x14ac:dyDescent="0.4">
      <c r="A554" s="2"/>
      <c r="B554" s="58">
        <f t="shared" si="28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29"/>
        <v>1</v>
      </c>
    </row>
    <row r="555" spans="1:25" ht="17.25" customHeight="1" x14ac:dyDescent="0.4">
      <c r="A555" s="2"/>
      <c r="B555" s="58">
        <f t="shared" si="28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29"/>
        <v>1</v>
      </c>
    </row>
    <row r="556" spans="1:25" ht="17.25" customHeight="1" x14ac:dyDescent="0.4">
      <c r="A556" s="2"/>
      <c r="B556" s="58">
        <f t="shared" si="28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29"/>
        <v>1</v>
      </c>
    </row>
    <row r="557" spans="1:25" ht="17.25" customHeight="1" x14ac:dyDescent="0.4">
      <c r="A557" s="2"/>
      <c r="B557" s="58">
        <f t="shared" si="28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29"/>
        <v>1</v>
      </c>
    </row>
    <row r="558" spans="1:25" ht="17.25" customHeight="1" x14ac:dyDescent="0.4">
      <c r="A558" s="2"/>
      <c r="B558" s="58">
        <f t="shared" si="28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29"/>
        <v>1</v>
      </c>
    </row>
    <row r="559" spans="1:25" ht="17.25" customHeight="1" x14ac:dyDescent="0.4">
      <c r="A559" s="2"/>
      <c r="B559" s="58">
        <f t="shared" si="28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29"/>
        <v>1</v>
      </c>
    </row>
    <row r="560" spans="1:25" ht="17.25" customHeight="1" x14ac:dyDescent="0.4">
      <c r="A560" s="2"/>
      <c r="B560" s="58">
        <f t="shared" si="28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29"/>
        <v>1</v>
      </c>
    </row>
    <row r="561" spans="1:25" ht="17.25" customHeight="1" x14ac:dyDescent="0.4">
      <c r="A561" s="2"/>
      <c r="B561" s="58">
        <f t="shared" si="28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29"/>
        <v>1</v>
      </c>
    </row>
    <row r="562" spans="1:25" ht="17.25" customHeight="1" x14ac:dyDescent="0.4">
      <c r="A562" s="2"/>
      <c r="B562" s="58">
        <f t="shared" si="28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29"/>
        <v>1</v>
      </c>
    </row>
    <row r="563" spans="1:25" ht="17.25" customHeight="1" x14ac:dyDescent="0.4">
      <c r="A563" s="2"/>
      <c r="B563" s="58">
        <f t="shared" si="28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29"/>
        <v>1</v>
      </c>
    </row>
    <row r="564" spans="1:25" ht="17.25" customHeight="1" x14ac:dyDescent="0.4">
      <c r="A564" s="2"/>
      <c r="B564" s="58">
        <f t="shared" si="28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29"/>
        <v>1</v>
      </c>
    </row>
    <row r="565" spans="1:25" ht="17.25" customHeight="1" x14ac:dyDescent="0.4">
      <c r="A565" s="2"/>
      <c r="B565" s="58">
        <f t="shared" si="28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29"/>
        <v>1</v>
      </c>
    </row>
    <row r="566" spans="1:25" ht="17.25" customHeight="1" x14ac:dyDescent="0.4">
      <c r="A566" s="2"/>
      <c r="B566" s="58">
        <f t="shared" si="28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29"/>
        <v>1</v>
      </c>
    </row>
    <row r="567" spans="1:25" ht="17.25" customHeight="1" x14ac:dyDescent="0.4">
      <c r="A567" s="2"/>
      <c r="B567" s="58">
        <f t="shared" si="28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29"/>
        <v>1</v>
      </c>
    </row>
    <row r="568" spans="1:25" ht="17.25" customHeight="1" x14ac:dyDescent="0.4">
      <c r="A568" s="2"/>
      <c r="B568" s="58">
        <f t="shared" si="28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29"/>
        <v>1</v>
      </c>
    </row>
    <row r="569" spans="1:25" ht="17.25" customHeight="1" x14ac:dyDescent="0.4">
      <c r="A569" s="2"/>
      <c r="B569" s="58">
        <f t="shared" si="28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29"/>
        <v>1</v>
      </c>
    </row>
    <row r="570" spans="1:25" ht="17.25" customHeight="1" x14ac:dyDescent="0.4">
      <c r="A570" s="2"/>
      <c r="B570" s="58">
        <f t="shared" ref="B570:B633" si="30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29"/>
        <v>1</v>
      </c>
    </row>
    <row r="571" spans="1:25" ht="17.25" customHeight="1" x14ac:dyDescent="0.4">
      <c r="A571" s="2"/>
      <c r="B571" s="58">
        <f t="shared" si="30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29"/>
        <v>1</v>
      </c>
    </row>
    <row r="572" spans="1:25" ht="17.25" customHeight="1" x14ac:dyDescent="0.4">
      <c r="A572" s="2"/>
      <c r="B572" s="58">
        <f t="shared" si="30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29"/>
        <v>1</v>
      </c>
    </row>
    <row r="573" spans="1:25" ht="17.25" customHeight="1" x14ac:dyDescent="0.4">
      <c r="A573" s="2"/>
      <c r="B573" s="58">
        <f t="shared" si="30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29"/>
        <v>1</v>
      </c>
    </row>
    <row r="574" spans="1:25" ht="17.25" customHeight="1" x14ac:dyDescent="0.4">
      <c r="A574" s="2"/>
      <c r="B574" s="58">
        <f t="shared" si="30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29"/>
        <v>1</v>
      </c>
    </row>
    <row r="575" spans="1:25" ht="17.25" customHeight="1" x14ac:dyDescent="0.4">
      <c r="A575" s="2"/>
      <c r="B575" s="58">
        <f t="shared" si="30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29"/>
        <v>1</v>
      </c>
    </row>
    <row r="576" spans="1:25" ht="17.25" customHeight="1" x14ac:dyDescent="0.4">
      <c r="A576" s="2"/>
      <c r="B576" s="58">
        <f t="shared" si="30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29"/>
        <v>1</v>
      </c>
    </row>
    <row r="577" spans="1:25" ht="17.25" customHeight="1" x14ac:dyDescent="0.4">
      <c r="A577" s="2"/>
      <c r="B577" s="58">
        <f t="shared" si="30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29"/>
        <v>1</v>
      </c>
    </row>
    <row r="578" spans="1:25" ht="17.25" customHeight="1" x14ac:dyDescent="0.4">
      <c r="A578" s="2"/>
      <c r="B578" s="58">
        <f t="shared" si="30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29"/>
        <v>1</v>
      </c>
    </row>
    <row r="579" spans="1:25" ht="17.25" customHeight="1" x14ac:dyDescent="0.4">
      <c r="A579" s="2"/>
      <c r="B579" s="58">
        <f t="shared" si="30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29"/>
        <v>1</v>
      </c>
    </row>
    <row r="580" spans="1:25" ht="17.25" customHeight="1" x14ac:dyDescent="0.4">
      <c r="A580" s="2"/>
      <c r="B580" s="58">
        <f t="shared" si="30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29"/>
        <v>1</v>
      </c>
    </row>
    <row r="581" spans="1:25" ht="17.25" customHeight="1" x14ac:dyDescent="0.4">
      <c r="A581" s="2"/>
      <c r="B581" s="58">
        <f t="shared" si="30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29"/>
        <v>1</v>
      </c>
    </row>
    <row r="582" spans="1:25" ht="17.25" customHeight="1" x14ac:dyDescent="0.4">
      <c r="A582" s="2"/>
      <c r="B582" s="58">
        <f t="shared" si="30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29"/>
        <v>1</v>
      </c>
    </row>
    <row r="583" spans="1:25" ht="17.25" customHeight="1" x14ac:dyDescent="0.4">
      <c r="A583" s="2"/>
      <c r="B583" s="58">
        <f t="shared" si="30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29"/>
        <v>1</v>
      </c>
    </row>
    <row r="584" spans="1:25" ht="17.25" customHeight="1" x14ac:dyDescent="0.4">
      <c r="A584" s="2"/>
      <c r="B584" s="58">
        <f t="shared" si="30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29"/>
        <v>1</v>
      </c>
    </row>
    <row r="585" spans="1:25" ht="17.25" customHeight="1" x14ac:dyDescent="0.4">
      <c r="A585" s="2"/>
      <c r="B585" s="58">
        <f t="shared" si="30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29"/>
        <v>1</v>
      </c>
    </row>
    <row r="586" spans="1:25" ht="17.25" customHeight="1" x14ac:dyDescent="0.4">
      <c r="A586" s="2"/>
      <c r="B586" s="58">
        <f t="shared" si="30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29"/>
        <v>1</v>
      </c>
    </row>
    <row r="587" spans="1:25" ht="17.25" customHeight="1" x14ac:dyDescent="0.4">
      <c r="A587" s="2"/>
      <c r="B587" s="58">
        <f t="shared" si="30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29"/>
        <v>1</v>
      </c>
    </row>
    <row r="588" spans="1:25" ht="17.25" customHeight="1" x14ac:dyDescent="0.4">
      <c r="A588" s="2"/>
      <c r="B588" s="58">
        <f t="shared" si="30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29"/>
        <v>1</v>
      </c>
    </row>
    <row r="589" spans="1:25" ht="17.25" customHeight="1" x14ac:dyDescent="0.4">
      <c r="A589" s="2"/>
      <c r="B589" s="58">
        <f t="shared" si="30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29"/>
        <v>1</v>
      </c>
    </row>
    <row r="590" spans="1:25" ht="17.25" customHeight="1" x14ac:dyDescent="0.4">
      <c r="A590" s="2"/>
      <c r="B590" s="58">
        <f t="shared" si="30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29"/>
        <v>1</v>
      </c>
    </row>
    <row r="591" spans="1:25" ht="17.25" customHeight="1" x14ac:dyDescent="0.4">
      <c r="A591" s="2"/>
      <c r="B591" s="58">
        <f t="shared" si="30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29"/>
        <v>1</v>
      </c>
    </row>
    <row r="592" spans="1:25" ht="17.25" customHeight="1" x14ac:dyDescent="0.4">
      <c r="A592" s="2"/>
      <c r="B592" s="58">
        <f t="shared" si="30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29"/>
        <v>1</v>
      </c>
    </row>
    <row r="593" spans="1:25" ht="17.25" customHeight="1" x14ac:dyDescent="0.4">
      <c r="A593" s="2"/>
      <c r="B593" s="58">
        <f t="shared" si="30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29"/>
        <v>1</v>
      </c>
    </row>
    <row r="594" spans="1:25" ht="17.25" customHeight="1" x14ac:dyDescent="0.4">
      <c r="A594" s="2"/>
      <c r="B594" s="58">
        <f t="shared" si="30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29"/>
        <v>1</v>
      </c>
    </row>
    <row r="595" spans="1:25" ht="17.25" customHeight="1" x14ac:dyDescent="0.4">
      <c r="A595" s="2"/>
      <c r="B595" s="58">
        <f t="shared" si="30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29"/>
        <v>1</v>
      </c>
    </row>
    <row r="596" spans="1:25" ht="17.25" customHeight="1" x14ac:dyDescent="0.4">
      <c r="A596" s="2"/>
      <c r="B596" s="58">
        <f t="shared" si="30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29"/>
        <v>1</v>
      </c>
    </row>
    <row r="597" spans="1:25" ht="17.25" customHeight="1" x14ac:dyDescent="0.4">
      <c r="A597" s="2"/>
      <c r="B597" s="58">
        <f t="shared" si="30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29"/>
        <v>1</v>
      </c>
    </row>
    <row r="598" spans="1:25" ht="17.25" customHeight="1" x14ac:dyDescent="0.4">
      <c r="A598" s="2"/>
      <c r="B598" s="58">
        <f t="shared" si="30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29"/>
        <v>1</v>
      </c>
    </row>
    <row r="599" spans="1:25" ht="17.25" customHeight="1" x14ac:dyDescent="0.4">
      <c r="A599" s="2"/>
      <c r="B599" s="58">
        <f t="shared" si="30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29"/>
        <v>1</v>
      </c>
    </row>
    <row r="600" spans="1:25" ht="17.25" customHeight="1" x14ac:dyDescent="0.4">
      <c r="A600" s="2"/>
      <c r="B600" s="58">
        <f t="shared" si="30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29"/>
        <v>1</v>
      </c>
    </row>
    <row r="601" spans="1:25" ht="17.25" customHeight="1" x14ac:dyDescent="0.4">
      <c r="A601" s="2"/>
      <c r="B601" s="58">
        <f t="shared" si="30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29"/>
        <v>1</v>
      </c>
    </row>
    <row r="602" spans="1:25" ht="17.25" customHeight="1" x14ac:dyDescent="0.4">
      <c r="A602" s="2"/>
      <c r="B602" s="58">
        <f t="shared" si="30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29"/>
        <v>1</v>
      </c>
    </row>
    <row r="603" spans="1:25" ht="17.25" customHeight="1" x14ac:dyDescent="0.4">
      <c r="A603" s="2"/>
      <c r="B603" s="58">
        <f t="shared" si="30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29"/>
        <v>1</v>
      </c>
    </row>
    <row r="604" spans="1:25" ht="17.25" customHeight="1" x14ac:dyDescent="0.4">
      <c r="A604" s="2"/>
      <c r="B604" s="58">
        <f t="shared" si="30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29"/>
        <v>1</v>
      </c>
    </row>
    <row r="605" spans="1:25" ht="17.25" customHeight="1" x14ac:dyDescent="0.4">
      <c r="A605" s="2"/>
      <c r="B605" s="58">
        <f t="shared" si="30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29"/>
        <v>1</v>
      </c>
    </row>
    <row r="606" spans="1:25" ht="17.25" customHeight="1" x14ac:dyDescent="0.4">
      <c r="A606" s="2"/>
      <c r="B606" s="58">
        <f t="shared" si="30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29"/>
        <v>1</v>
      </c>
    </row>
    <row r="607" spans="1:25" ht="17.25" customHeight="1" x14ac:dyDescent="0.4">
      <c r="A607" s="2"/>
      <c r="B607" s="58">
        <f t="shared" si="30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29"/>
        <v>1</v>
      </c>
    </row>
    <row r="608" spans="1:25" ht="17.25" customHeight="1" x14ac:dyDescent="0.4">
      <c r="A608" s="2"/>
      <c r="B608" s="58">
        <f t="shared" si="30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29"/>
        <v>1</v>
      </c>
    </row>
    <row r="609" spans="1:25" ht="17.25" customHeight="1" x14ac:dyDescent="0.4">
      <c r="A609" s="2"/>
      <c r="B609" s="58">
        <f t="shared" si="30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29"/>
        <v>1</v>
      </c>
    </row>
    <row r="610" spans="1:25" ht="17.25" customHeight="1" x14ac:dyDescent="0.4">
      <c r="A610" s="2"/>
      <c r="B610" s="58">
        <f t="shared" si="30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29"/>
        <v>1</v>
      </c>
    </row>
    <row r="611" spans="1:25" ht="17.25" customHeight="1" x14ac:dyDescent="0.4">
      <c r="A611" s="2"/>
      <c r="B611" s="58">
        <f t="shared" si="30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1">IFERROR(IF(OR($B611="No", $K611=""), 1, COUNTIF($R$35:$R$44,$K611)), 0)</f>
        <v>1</v>
      </c>
    </row>
    <row r="612" spans="1:25" ht="17.25" customHeight="1" x14ac:dyDescent="0.4">
      <c r="A612" s="2"/>
      <c r="B612" s="58">
        <f t="shared" si="30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1"/>
        <v>1</v>
      </c>
    </row>
    <row r="613" spans="1:25" ht="17.25" customHeight="1" x14ac:dyDescent="0.4">
      <c r="A613" s="2"/>
      <c r="B613" s="58">
        <f t="shared" si="30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1"/>
        <v>1</v>
      </c>
    </row>
    <row r="614" spans="1:25" ht="17.25" customHeight="1" x14ac:dyDescent="0.4">
      <c r="A614" s="2"/>
      <c r="B614" s="58">
        <f t="shared" si="30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1"/>
        <v>1</v>
      </c>
    </row>
    <row r="615" spans="1:25" ht="17.25" customHeight="1" x14ac:dyDescent="0.4">
      <c r="A615" s="2"/>
      <c r="B615" s="58">
        <f t="shared" si="30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1"/>
        <v>1</v>
      </c>
    </row>
    <row r="616" spans="1:25" ht="17.25" customHeight="1" x14ac:dyDescent="0.4">
      <c r="A616" s="2"/>
      <c r="B616" s="58">
        <f t="shared" si="30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1"/>
        <v>1</v>
      </c>
    </row>
    <row r="617" spans="1:25" ht="17.25" customHeight="1" x14ac:dyDescent="0.4">
      <c r="A617" s="2"/>
      <c r="B617" s="58">
        <f t="shared" si="30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1"/>
        <v>1</v>
      </c>
    </row>
    <row r="618" spans="1:25" ht="17.25" customHeight="1" x14ac:dyDescent="0.4">
      <c r="A618" s="2"/>
      <c r="B618" s="58">
        <f t="shared" si="30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1"/>
        <v>1</v>
      </c>
    </row>
    <row r="619" spans="1:25" ht="17.25" customHeight="1" x14ac:dyDescent="0.4">
      <c r="A619" s="2"/>
      <c r="B619" s="58">
        <f t="shared" si="30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1"/>
        <v>1</v>
      </c>
    </row>
    <row r="620" spans="1:25" ht="17.25" customHeight="1" x14ac:dyDescent="0.4">
      <c r="A620" s="2"/>
      <c r="B620" s="58">
        <f t="shared" si="30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1"/>
        <v>1</v>
      </c>
    </row>
    <row r="621" spans="1:25" ht="17.25" customHeight="1" x14ac:dyDescent="0.4">
      <c r="A621" s="2"/>
      <c r="B621" s="58">
        <f t="shared" si="30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1"/>
        <v>1</v>
      </c>
    </row>
    <row r="622" spans="1:25" ht="17.25" customHeight="1" x14ac:dyDescent="0.4">
      <c r="A622" s="2"/>
      <c r="B622" s="58">
        <f t="shared" si="30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1"/>
        <v>1</v>
      </c>
    </row>
    <row r="623" spans="1:25" ht="17.25" customHeight="1" x14ac:dyDescent="0.4">
      <c r="A623" s="2"/>
      <c r="B623" s="58">
        <f t="shared" si="30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1"/>
        <v>1</v>
      </c>
    </row>
    <row r="624" spans="1:25" ht="17.25" customHeight="1" x14ac:dyDescent="0.4">
      <c r="A624" s="2"/>
      <c r="B624" s="58">
        <f t="shared" si="30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1"/>
        <v>1</v>
      </c>
    </row>
    <row r="625" spans="1:25" ht="17.25" customHeight="1" x14ac:dyDescent="0.4">
      <c r="A625" s="2"/>
      <c r="B625" s="58">
        <f t="shared" si="30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1"/>
        <v>1</v>
      </c>
    </row>
    <row r="626" spans="1:25" ht="17.25" customHeight="1" x14ac:dyDescent="0.4">
      <c r="A626" s="2"/>
      <c r="B626" s="58">
        <f t="shared" si="30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1"/>
        <v>1</v>
      </c>
    </row>
    <row r="627" spans="1:25" ht="17.25" customHeight="1" x14ac:dyDescent="0.4">
      <c r="A627" s="2"/>
      <c r="B627" s="58">
        <f t="shared" si="30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1"/>
        <v>1</v>
      </c>
    </row>
    <row r="628" spans="1:25" ht="17.25" customHeight="1" x14ac:dyDescent="0.4">
      <c r="A628" s="2"/>
      <c r="B628" s="58">
        <f t="shared" si="30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1"/>
        <v>1</v>
      </c>
    </row>
    <row r="629" spans="1:25" ht="17.25" customHeight="1" x14ac:dyDescent="0.4">
      <c r="A629" s="2"/>
      <c r="B629" s="58">
        <f t="shared" si="30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1"/>
        <v>1</v>
      </c>
    </row>
    <row r="630" spans="1:25" ht="17.25" customHeight="1" x14ac:dyDescent="0.4">
      <c r="A630" s="2"/>
      <c r="B630" s="58">
        <f t="shared" si="30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1"/>
        <v>1</v>
      </c>
    </row>
    <row r="631" spans="1:25" ht="17.25" customHeight="1" x14ac:dyDescent="0.4">
      <c r="A631" s="2"/>
      <c r="B631" s="58">
        <f t="shared" si="30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1"/>
        <v>1</v>
      </c>
    </row>
    <row r="632" spans="1:25" ht="17.25" customHeight="1" x14ac:dyDescent="0.4">
      <c r="A632" s="2"/>
      <c r="B632" s="58">
        <f t="shared" si="30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1"/>
        <v>1</v>
      </c>
    </row>
    <row r="633" spans="1:25" ht="17.25" customHeight="1" x14ac:dyDescent="0.4">
      <c r="A633" s="2"/>
      <c r="B633" s="58">
        <f t="shared" si="30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1"/>
        <v>1</v>
      </c>
    </row>
    <row r="634" spans="1:25" ht="17.25" customHeight="1" x14ac:dyDescent="0.4">
      <c r="A634" s="2"/>
      <c r="B634" s="58">
        <f t="shared" ref="B634:B697" si="32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1"/>
        <v>1</v>
      </c>
    </row>
    <row r="635" spans="1:25" ht="17.25" customHeight="1" x14ac:dyDescent="0.4">
      <c r="A635" s="2"/>
      <c r="B635" s="58">
        <f t="shared" si="32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1"/>
        <v>1</v>
      </c>
    </row>
    <row r="636" spans="1:25" ht="17.25" customHeight="1" x14ac:dyDescent="0.4">
      <c r="A636" s="2"/>
      <c r="B636" s="58">
        <f t="shared" si="32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1"/>
        <v>1</v>
      </c>
    </row>
    <row r="637" spans="1:25" ht="17.25" customHeight="1" x14ac:dyDescent="0.4">
      <c r="A637" s="2"/>
      <c r="B637" s="58">
        <f t="shared" si="32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1"/>
        <v>1</v>
      </c>
    </row>
    <row r="638" spans="1:25" ht="17.25" customHeight="1" x14ac:dyDescent="0.4">
      <c r="A638" s="2"/>
      <c r="B638" s="58">
        <f t="shared" si="32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1"/>
        <v>1</v>
      </c>
    </row>
    <row r="639" spans="1:25" ht="17.25" customHeight="1" x14ac:dyDescent="0.4">
      <c r="A639" s="2"/>
      <c r="B639" s="58">
        <f t="shared" si="32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1"/>
        <v>1</v>
      </c>
    </row>
    <row r="640" spans="1:25" ht="17.25" customHeight="1" x14ac:dyDescent="0.4">
      <c r="A640" s="2"/>
      <c r="B640" s="58">
        <f t="shared" si="32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1"/>
        <v>1</v>
      </c>
    </row>
    <row r="641" spans="1:25" ht="17.25" customHeight="1" x14ac:dyDescent="0.4">
      <c r="A641" s="2"/>
      <c r="B641" s="58">
        <f t="shared" si="32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1"/>
        <v>1</v>
      </c>
    </row>
    <row r="642" spans="1:25" ht="17.25" customHeight="1" x14ac:dyDescent="0.4">
      <c r="A642" s="2"/>
      <c r="B642" s="58">
        <f t="shared" si="32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1"/>
        <v>1</v>
      </c>
    </row>
    <row r="643" spans="1:25" ht="17.25" customHeight="1" x14ac:dyDescent="0.4">
      <c r="A643" s="2"/>
      <c r="B643" s="58">
        <f t="shared" si="32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1"/>
        <v>1</v>
      </c>
    </row>
    <row r="644" spans="1:25" ht="17.25" customHeight="1" x14ac:dyDescent="0.4">
      <c r="A644" s="2"/>
      <c r="B644" s="58">
        <f t="shared" si="32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1"/>
        <v>1</v>
      </c>
    </row>
    <row r="645" spans="1:25" ht="17.25" customHeight="1" x14ac:dyDescent="0.4">
      <c r="A645" s="2"/>
      <c r="B645" s="58">
        <f t="shared" si="32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1"/>
        <v>1</v>
      </c>
    </row>
    <row r="646" spans="1:25" ht="17.25" customHeight="1" x14ac:dyDescent="0.4">
      <c r="A646" s="2"/>
      <c r="B646" s="58">
        <f t="shared" si="32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1"/>
        <v>1</v>
      </c>
    </row>
    <row r="647" spans="1:25" ht="17.25" customHeight="1" x14ac:dyDescent="0.4">
      <c r="A647" s="2"/>
      <c r="B647" s="58">
        <f t="shared" si="32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1"/>
        <v>1</v>
      </c>
    </row>
    <row r="648" spans="1:25" ht="17.25" customHeight="1" x14ac:dyDescent="0.4">
      <c r="A648" s="2"/>
      <c r="B648" s="58">
        <f t="shared" si="32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1"/>
        <v>1</v>
      </c>
    </row>
    <row r="649" spans="1:25" ht="17.25" customHeight="1" x14ac:dyDescent="0.4">
      <c r="A649" s="2"/>
      <c r="B649" s="58">
        <f t="shared" si="32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1"/>
        <v>1</v>
      </c>
    </row>
    <row r="650" spans="1:25" ht="17.25" customHeight="1" x14ac:dyDescent="0.4">
      <c r="A650" s="2"/>
      <c r="B650" s="58">
        <f t="shared" si="32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1"/>
        <v>1</v>
      </c>
    </row>
    <row r="651" spans="1:25" ht="17.25" customHeight="1" x14ac:dyDescent="0.4">
      <c r="A651" s="2"/>
      <c r="B651" s="58">
        <f t="shared" si="32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1"/>
        <v>1</v>
      </c>
    </row>
    <row r="652" spans="1:25" ht="17.25" customHeight="1" x14ac:dyDescent="0.4">
      <c r="A652" s="2"/>
      <c r="B652" s="58">
        <f t="shared" si="32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1"/>
        <v>1</v>
      </c>
    </row>
    <row r="653" spans="1:25" ht="17.25" customHeight="1" x14ac:dyDescent="0.4">
      <c r="A653" s="2"/>
      <c r="B653" s="58">
        <f t="shared" si="32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1"/>
        <v>1</v>
      </c>
    </row>
    <row r="654" spans="1:25" ht="17.25" customHeight="1" x14ac:dyDescent="0.4">
      <c r="A654" s="2"/>
      <c r="B654" s="58">
        <f t="shared" si="32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1"/>
        <v>1</v>
      </c>
    </row>
    <row r="655" spans="1:25" ht="17.25" customHeight="1" x14ac:dyDescent="0.4">
      <c r="A655" s="2"/>
      <c r="B655" s="58">
        <f t="shared" si="32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1"/>
        <v>1</v>
      </c>
    </row>
    <row r="656" spans="1:25" ht="17.25" customHeight="1" x14ac:dyDescent="0.4">
      <c r="A656" s="2"/>
      <c r="B656" s="58">
        <f t="shared" si="32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1"/>
        <v>1</v>
      </c>
    </row>
    <row r="657" spans="1:25" ht="17.25" customHeight="1" x14ac:dyDescent="0.4">
      <c r="A657" s="2"/>
      <c r="B657" s="58">
        <f t="shared" si="32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1"/>
        <v>1</v>
      </c>
    </row>
    <row r="658" spans="1:25" ht="17.25" customHeight="1" x14ac:dyDescent="0.4">
      <c r="A658" s="2"/>
      <c r="B658" s="58">
        <f t="shared" si="32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1"/>
        <v>1</v>
      </c>
    </row>
    <row r="659" spans="1:25" ht="17.25" customHeight="1" x14ac:dyDescent="0.4">
      <c r="A659" s="2"/>
      <c r="B659" s="58">
        <f t="shared" si="32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1"/>
        <v>1</v>
      </c>
    </row>
    <row r="660" spans="1:25" ht="17.25" customHeight="1" x14ac:dyDescent="0.4">
      <c r="A660" s="2"/>
      <c r="B660" s="58">
        <f t="shared" si="32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1"/>
        <v>1</v>
      </c>
    </row>
    <row r="661" spans="1:25" ht="17.25" customHeight="1" x14ac:dyDescent="0.4">
      <c r="A661" s="2"/>
      <c r="B661" s="58">
        <f t="shared" si="32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1"/>
        <v>1</v>
      </c>
    </row>
    <row r="662" spans="1:25" ht="17.25" customHeight="1" x14ac:dyDescent="0.4">
      <c r="A662" s="2"/>
      <c r="B662" s="58">
        <f t="shared" si="32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1"/>
        <v>1</v>
      </c>
    </row>
    <row r="663" spans="1:25" ht="17.25" customHeight="1" x14ac:dyDescent="0.4">
      <c r="A663" s="2"/>
      <c r="B663" s="58">
        <f t="shared" si="32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1"/>
        <v>1</v>
      </c>
    </row>
    <row r="664" spans="1:25" ht="17.25" customHeight="1" x14ac:dyDescent="0.4">
      <c r="A664" s="2"/>
      <c r="B664" s="58">
        <f t="shared" si="32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1"/>
        <v>1</v>
      </c>
    </row>
    <row r="665" spans="1:25" ht="17.25" customHeight="1" x14ac:dyDescent="0.4">
      <c r="A665" s="2"/>
      <c r="B665" s="58">
        <f t="shared" si="32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1"/>
        <v>1</v>
      </c>
    </row>
    <row r="666" spans="1:25" ht="17.25" customHeight="1" x14ac:dyDescent="0.4">
      <c r="A666" s="2"/>
      <c r="B666" s="58">
        <f t="shared" si="32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1"/>
        <v>1</v>
      </c>
    </row>
    <row r="667" spans="1:25" ht="17.25" customHeight="1" x14ac:dyDescent="0.4">
      <c r="A667" s="2"/>
      <c r="B667" s="58">
        <f t="shared" si="32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1"/>
        <v>1</v>
      </c>
    </row>
    <row r="668" spans="1:25" ht="17.25" customHeight="1" x14ac:dyDescent="0.4">
      <c r="A668" s="2"/>
      <c r="B668" s="58">
        <f t="shared" si="32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1"/>
        <v>1</v>
      </c>
    </row>
    <row r="669" spans="1:25" ht="17.25" customHeight="1" x14ac:dyDescent="0.4">
      <c r="A669" s="2"/>
      <c r="B669" s="58">
        <f t="shared" si="32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1"/>
        <v>1</v>
      </c>
    </row>
    <row r="670" spans="1:25" ht="17.25" customHeight="1" x14ac:dyDescent="0.4">
      <c r="A670" s="2"/>
      <c r="B670" s="58">
        <f t="shared" si="32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1"/>
        <v>1</v>
      </c>
    </row>
    <row r="671" spans="1:25" ht="17.25" customHeight="1" x14ac:dyDescent="0.4">
      <c r="A671" s="2"/>
      <c r="B671" s="58">
        <f t="shared" si="32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1"/>
        <v>1</v>
      </c>
    </row>
    <row r="672" spans="1:25" ht="17.25" customHeight="1" x14ac:dyDescent="0.4">
      <c r="A672" s="2"/>
      <c r="B672" s="58">
        <f t="shared" si="32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1"/>
        <v>1</v>
      </c>
    </row>
    <row r="673" spans="1:25" ht="17.25" customHeight="1" x14ac:dyDescent="0.4">
      <c r="A673" s="2"/>
      <c r="B673" s="58">
        <f t="shared" si="32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1"/>
        <v>1</v>
      </c>
    </row>
    <row r="674" spans="1:25" ht="17.25" customHeight="1" x14ac:dyDescent="0.4">
      <c r="A674" s="2"/>
      <c r="B674" s="58">
        <f t="shared" si="32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1"/>
        <v>1</v>
      </c>
    </row>
    <row r="675" spans="1:25" ht="17.25" customHeight="1" x14ac:dyDescent="0.4">
      <c r="A675" s="2"/>
      <c r="B675" s="58">
        <f t="shared" si="32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3">IFERROR(IF(OR($B675="No", $K675=""), 1, COUNTIF($R$35:$R$44,$K675)), 0)</f>
        <v>1</v>
      </c>
    </row>
    <row r="676" spans="1:25" ht="17.25" customHeight="1" x14ac:dyDescent="0.4">
      <c r="A676" s="2"/>
      <c r="B676" s="58">
        <f t="shared" si="32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3"/>
        <v>1</v>
      </c>
    </row>
    <row r="677" spans="1:25" ht="17.25" customHeight="1" x14ac:dyDescent="0.4">
      <c r="A677" s="2"/>
      <c r="B677" s="58">
        <f t="shared" si="32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3"/>
        <v>1</v>
      </c>
    </row>
    <row r="678" spans="1:25" ht="17.25" customHeight="1" x14ac:dyDescent="0.4">
      <c r="A678" s="2"/>
      <c r="B678" s="58">
        <f t="shared" si="32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3"/>
        <v>1</v>
      </c>
    </row>
    <row r="679" spans="1:25" ht="17.25" customHeight="1" x14ac:dyDescent="0.4">
      <c r="A679" s="2"/>
      <c r="B679" s="58">
        <f t="shared" si="32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3"/>
        <v>1</v>
      </c>
    </row>
    <row r="680" spans="1:25" ht="17.25" customHeight="1" x14ac:dyDescent="0.4">
      <c r="A680" s="2"/>
      <c r="B680" s="58">
        <f t="shared" si="32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3"/>
        <v>1</v>
      </c>
    </row>
    <row r="681" spans="1:25" ht="17.25" customHeight="1" x14ac:dyDescent="0.4">
      <c r="A681" s="2"/>
      <c r="B681" s="58">
        <f t="shared" si="32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3"/>
        <v>1</v>
      </c>
    </row>
    <row r="682" spans="1:25" ht="17.25" customHeight="1" x14ac:dyDescent="0.4">
      <c r="A682" s="2"/>
      <c r="B682" s="58">
        <f t="shared" si="32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3"/>
        <v>1</v>
      </c>
    </row>
    <row r="683" spans="1:25" ht="17.25" customHeight="1" x14ac:dyDescent="0.4">
      <c r="A683" s="2"/>
      <c r="B683" s="58">
        <f t="shared" si="32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3"/>
        <v>1</v>
      </c>
    </row>
    <row r="684" spans="1:25" ht="17.25" customHeight="1" x14ac:dyDescent="0.4">
      <c r="A684" s="2"/>
      <c r="B684" s="58">
        <f t="shared" si="32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3"/>
        <v>1</v>
      </c>
    </row>
    <row r="685" spans="1:25" ht="17.25" customHeight="1" x14ac:dyDescent="0.4">
      <c r="A685" s="2"/>
      <c r="B685" s="58">
        <f t="shared" si="32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3"/>
        <v>1</v>
      </c>
    </row>
    <row r="686" spans="1:25" ht="17.25" customHeight="1" x14ac:dyDescent="0.4">
      <c r="A686" s="2"/>
      <c r="B686" s="58">
        <f t="shared" si="32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3"/>
        <v>1</v>
      </c>
    </row>
    <row r="687" spans="1:25" ht="17.25" customHeight="1" x14ac:dyDescent="0.4">
      <c r="A687" s="2"/>
      <c r="B687" s="58">
        <f t="shared" si="32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3"/>
        <v>1</v>
      </c>
    </row>
    <row r="688" spans="1:25" ht="17.25" customHeight="1" x14ac:dyDescent="0.4">
      <c r="A688" s="2"/>
      <c r="B688" s="58">
        <f t="shared" si="32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3"/>
        <v>1</v>
      </c>
    </row>
    <row r="689" spans="1:25" ht="17.25" customHeight="1" x14ac:dyDescent="0.4">
      <c r="A689" s="2"/>
      <c r="B689" s="58">
        <f t="shared" si="32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3"/>
        <v>1</v>
      </c>
    </row>
    <row r="690" spans="1:25" ht="17.25" customHeight="1" x14ac:dyDescent="0.4">
      <c r="A690" s="2"/>
      <c r="B690" s="58">
        <f t="shared" si="32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3"/>
        <v>1</v>
      </c>
    </row>
    <row r="691" spans="1:25" ht="17.25" customHeight="1" x14ac:dyDescent="0.4">
      <c r="A691" s="2"/>
      <c r="B691" s="58">
        <f t="shared" si="32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3"/>
        <v>1</v>
      </c>
    </row>
    <row r="692" spans="1:25" ht="17.25" customHeight="1" x14ac:dyDescent="0.4">
      <c r="A692" s="2"/>
      <c r="B692" s="58">
        <f t="shared" si="32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3"/>
        <v>1</v>
      </c>
    </row>
    <row r="693" spans="1:25" ht="17.25" customHeight="1" x14ac:dyDescent="0.4">
      <c r="A693" s="2"/>
      <c r="B693" s="58">
        <f t="shared" si="32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3"/>
        <v>1</v>
      </c>
    </row>
    <row r="694" spans="1:25" ht="17.25" customHeight="1" x14ac:dyDescent="0.4">
      <c r="A694" s="2"/>
      <c r="B694" s="58">
        <f t="shared" si="32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3"/>
        <v>1</v>
      </c>
    </row>
    <row r="695" spans="1:25" ht="17.25" customHeight="1" x14ac:dyDescent="0.4">
      <c r="A695" s="2"/>
      <c r="B695" s="58">
        <f t="shared" si="32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3"/>
        <v>1</v>
      </c>
    </row>
    <row r="696" spans="1:25" ht="17.25" customHeight="1" x14ac:dyDescent="0.4">
      <c r="A696" s="2"/>
      <c r="B696" s="58">
        <f t="shared" si="32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3"/>
        <v>1</v>
      </c>
    </row>
    <row r="697" spans="1:25" ht="17.25" customHeight="1" x14ac:dyDescent="0.4">
      <c r="A697" s="2"/>
      <c r="B697" s="58">
        <f t="shared" si="32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3"/>
        <v>1</v>
      </c>
    </row>
    <row r="698" spans="1:25" ht="17.25" customHeight="1" x14ac:dyDescent="0.4">
      <c r="A698" s="2"/>
      <c r="B698" s="58">
        <f t="shared" ref="B698:B761" si="34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3"/>
        <v>1</v>
      </c>
    </row>
    <row r="699" spans="1:25" ht="17.25" customHeight="1" x14ac:dyDescent="0.4">
      <c r="A699" s="2"/>
      <c r="B699" s="58">
        <f t="shared" si="34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3"/>
        <v>1</v>
      </c>
    </row>
    <row r="700" spans="1:25" ht="17.25" customHeight="1" x14ac:dyDescent="0.4">
      <c r="A700" s="2"/>
      <c r="B700" s="58">
        <f t="shared" si="34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3"/>
        <v>1</v>
      </c>
    </row>
    <row r="701" spans="1:25" ht="17.25" customHeight="1" x14ac:dyDescent="0.4">
      <c r="A701" s="2"/>
      <c r="B701" s="58">
        <f t="shared" si="34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3"/>
        <v>1</v>
      </c>
    </row>
    <row r="702" spans="1:25" ht="17.25" customHeight="1" x14ac:dyDescent="0.4">
      <c r="A702" s="2"/>
      <c r="B702" s="58">
        <f t="shared" si="34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3"/>
        <v>1</v>
      </c>
    </row>
    <row r="703" spans="1:25" ht="17.25" customHeight="1" x14ac:dyDescent="0.4">
      <c r="A703" s="2"/>
      <c r="B703" s="58">
        <f t="shared" si="34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3"/>
        <v>1</v>
      </c>
    </row>
    <row r="704" spans="1:25" ht="17.25" customHeight="1" x14ac:dyDescent="0.4">
      <c r="A704" s="2"/>
      <c r="B704" s="58">
        <f t="shared" si="34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3"/>
        <v>1</v>
      </c>
    </row>
    <row r="705" spans="1:25" ht="17.25" customHeight="1" x14ac:dyDescent="0.4">
      <c r="A705" s="2"/>
      <c r="B705" s="58">
        <f t="shared" si="34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3"/>
        <v>1</v>
      </c>
    </row>
    <row r="706" spans="1:25" ht="17.25" customHeight="1" x14ac:dyDescent="0.4">
      <c r="A706" s="2"/>
      <c r="B706" s="58">
        <f t="shared" si="34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3"/>
        <v>1</v>
      </c>
    </row>
    <row r="707" spans="1:25" ht="17.25" customHeight="1" x14ac:dyDescent="0.4">
      <c r="A707" s="2"/>
      <c r="B707" s="58">
        <f t="shared" si="34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3"/>
        <v>1</v>
      </c>
    </row>
    <row r="708" spans="1:25" ht="17.25" customHeight="1" x14ac:dyDescent="0.4">
      <c r="A708" s="2"/>
      <c r="B708" s="58">
        <f t="shared" si="34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3"/>
        <v>1</v>
      </c>
    </row>
    <row r="709" spans="1:25" ht="17.25" customHeight="1" x14ac:dyDescent="0.4">
      <c r="A709" s="2"/>
      <c r="B709" s="58">
        <f t="shared" si="34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3"/>
        <v>1</v>
      </c>
    </row>
    <row r="710" spans="1:25" ht="17.25" customHeight="1" x14ac:dyDescent="0.4">
      <c r="A710" s="2"/>
      <c r="B710" s="58">
        <f t="shared" si="34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3"/>
        <v>1</v>
      </c>
    </row>
    <row r="711" spans="1:25" ht="17.25" customHeight="1" x14ac:dyDescent="0.4">
      <c r="A711" s="2"/>
      <c r="B711" s="58">
        <f t="shared" si="34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3"/>
        <v>1</v>
      </c>
    </row>
    <row r="712" spans="1:25" ht="17.25" customHeight="1" x14ac:dyDescent="0.4">
      <c r="A712" s="2"/>
      <c r="B712" s="58">
        <f t="shared" si="34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3"/>
        <v>1</v>
      </c>
    </row>
    <row r="713" spans="1:25" ht="17.25" customHeight="1" x14ac:dyDescent="0.4">
      <c r="A713" s="2"/>
      <c r="B713" s="58">
        <f t="shared" si="34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3"/>
        <v>1</v>
      </c>
    </row>
    <row r="714" spans="1:25" ht="17.25" customHeight="1" x14ac:dyDescent="0.4">
      <c r="A714" s="2"/>
      <c r="B714" s="58">
        <f t="shared" si="34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3"/>
        <v>1</v>
      </c>
    </row>
    <row r="715" spans="1:25" ht="17.25" customHeight="1" x14ac:dyDescent="0.4">
      <c r="A715" s="2"/>
      <c r="B715" s="58">
        <f t="shared" si="34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3"/>
        <v>1</v>
      </c>
    </row>
    <row r="716" spans="1:25" ht="17.25" customHeight="1" x14ac:dyDescent="0.4">
      <c r="A716" s="2"/>
      <c r="B716" s="58">
        <f t="shared" si="34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3"/>
        <v>1</v>
      </c>
    </row>
    <row r="717" spans="1:25" ht="17.25" customHeight="1" x14ac:dyDescent="0.4">
      <c r="A717" s="2"/>
      <c r="B717" s="58">
        <f t="shared" si="34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3"/>
        <v>1</v>
      </c>
    </row>
    <row r="718" spans="1:25" ht="17.25" customHeight="1" x14ac:dyDescent="0.4">
      <c r="A718" s="2"/>
      <c r="B718" s="58">
        <f t="shared" si="34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3"/>
        <v>1</v>
      </c>
    </row>
    <row r="719" spans="1:25" ht="17.25" customHeight="1" x14ac:dyDescent="0.4">
      <c r="A719" s="2"/>
      <c r="B719" s="58">
        <f t="shared" si="34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3"/>
        <v>1</v>
      </c>
    </row>
    <row r="720" spans="1:25" ht="17.25" customHeight="1" x14ac:dyDescent="0.4">
      <c r="A720" s="2"/>
      <c r="B720" s="58">
        <f t="shared" si="34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3"/>
        <v>1</v>
      </c>
    </row>
    <row r="721" spans="1:25" ht="17.25" customHeight="1" x14ac:dyDescent="0.4">
      <c r="A721" s="2"/>
      <c r="B721" s="58">
        <f t="shared" si="34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3"/>
        <v>1</v>
      </c>
    </row>
    <row r="722" spans="1:25" ht="17.25" customHeight="1" x14ac:dyDescent="0.4">
      <c r="A722" s="2"/>
      <c r="B722" s="58">
        <f t="shared" si="34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3"/>
        <v>1</v>
      </c>
    </row>
    <row r="723" spans="1:25" ht="17.25" customHeight="1" x14ac:dyDescent="0.4">
      <c r="A723" s="2"/>
      <c r="B723" s="58">
        <f t="shared" si="34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3"/>
        <v>1</v>
      </c>
    </row>
    <row r="724" spans="1:25" ht="17.25" customHeight="1" x14ac:dyDescent="0.4">
      <c r="A724" s="2"/>
      <c r="B724" s="58">
        <f t="shared" si="34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3"/>
        <v>1</v>
      </c>
    </row>
    <row r="725" spans="1:25" ht="17.25" customHeight="1" x14ac:dyDescent="0.4">
      <c r="A725" s="2"/>
      <c r="B725" s="58">
        <f t="shared" si="34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3"/>
        <v>1</v>
      </c>
    </row>
    <row r="726" spans="1:25" ht="17.25" customHeight="1" x14ac:dyDescent="0.4">
      <c r="A726" s="2"/>
      <c r="B726" s="58">
        <f t="shared" si="34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3"/>
        <v>1</v>
      </c>
    </row>
    <row r="727" spans="1:25" ht="17.25" customHeight="1" x14ac:dyDescent="0.4">
      <c r="A727" s="2"/>
      <c r="B727" s="58">
        <f t="shared" si="34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3"/>
        <v>1</v>
      </c>
    </row>
    <row r="728" spans="1:25" ht="17.25" customHeight="1" x14ac:dyDescent="0.4">
      <c r="A728" s="2"/>
      <c r="B728" s="58">
        <f t="shared" si="34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3"/>
        <v>1</v>
      </c>
    </row>
    <row r="729" spans="1:25" ht="17.25" customHeight="1" x14ac:dyDescent="0.4">
      <c r="A729" s="2"/>
      <c r="B729" s="58">
        <f t="shared" si="34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3"/>
        <v>1</v>
      </c>
    </row>
    <row r="730" spans="1:25" ht="17.25" customHeight="1" x14ac:dyDescent="0.4">
      <c r="A730" s="2"/>
      <c r="B730" s="58">
        <f t="shared" si="34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3"/>
        <v>1</v>
      </c>
    </row>
    <row r="731" spans="1:25" ht="17.25" customHeight="1" x14ac:dyDescent="0.4">
      <c r="A731" s="2"/>
      <c r="B731" s="58">
        <f t="shared" si="34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3"/>
        <v>1</v>
      </c>
    </row>
    <row r="732" spans="1:25" ht="17.25" customHeight="1" x14ac:dyDescent="0.4">
      <c r="A732" s="2"/>
      <c r="B732" s="58">
        <f t="shared" si="34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3"/>
        <v>1</v>
      </c>
    </row>
    <row r="733" spans="1:25" ht="17.25" customHeight="1" x14ac:dyDescent="0.4">
      <c r="A733" s="2"/>
      <c r="B733" s="58">
        <f t="shared" si="34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3"/>
        <v>1</v>
      </c>
    </row>
    <row r="734" spans="1:25" ht="17.25" customHeight="1" x14ac:dyDescent="0.4">
      <c r="A734" s="2"/>
      <c r="B734" s="58">
        <f t="shared" si="34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3"/>
        <v>1</v>
      </c>
    </row>
    <row r="735" spans="1:25" ht="17.25" customHeight="1" x14ac:dyDescent="0.4">
      <c r="A735" s="2"/>
      <c r="B735" s="58">
        <f t="shared" si="34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3"/>
        <v>1</v>
      </c>
    </row>
    <row r="736" spans="1:25" ht="17.25" customHeight="1" x14ac:dyDescent="0.4">
      <c r="A736" s="2"/>
      <c r="B736" s="58">
        <f t="shared" si="34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3"/>
        <v>1</v>
      </c>
    </row>
    <row r="737" spans="1:25" ht="17.25" customHeight="1" x14ac:dyDescent="0.4">
      <c r="A737" s="2"/>
      <c r="B737" s="58">
        <f t="shared" si="34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3"/>
        <v>1</v>
      </c>
    </row>
    <row r="738" spans="1:25" ht="17.25" customHeight="1" x14ac:dyDescent="0.4">
      <c r="A738" s="2"/>
      <c r="B738" s="58">
        <f t="shared" si="34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3"/>
        <v>1</v>
      </c>
    </row>
    <row r="739" spans="1:25" ht="17.25" customHeight="1" x14ac:dyDescent="0.4">
      <c r="A739" s="2"/>
      <c r="B739" s="58">
        <f t="shared" si="34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5">IFERROR(IF(OR($B739="No", $K739=""), 1, COUNTIF($R$35:$R$44,$K739)), 0)</f>
        <v>1</v>
      </c>
    </row>
    <row r="740" spans="1:25" ht="17.25" customHeight="1" x14ac:dyDescent="0.4">
      <c r="A740" s="2"/>
      <c r="B740" s="58">
        <f t="shared" si="34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5"/>
        <v>1</v>
      </c>
    </row>
    <row r="741" spans="1:25" ht="17.25" customHeight="1" x14ac:dyDescent="0.4">
      <c r="A741" s="2"/>
      <c r="B741" s="58">
        <f t="shared" si="34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5"/>
        <v>1</v>
      </c>
    </row>
    <row r="742" spans="1:25" ht="17.25" customHeight="1" x14ac:dyDescent="0.4">
      <c r="A742" s="2"/>
      <c r="B742" s="58">
        <f t="shared" si="34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5"/>
        <v>1</v>
      </c>
    </row>
    <row r="743" spans="1:25" ht="17.25" customHeight="1" x14ac:dyDescent="0.4">
      <c r="A743" s="2"/>
      <c r="B743" s="58">
        <f t="shared" si="34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5"/>
        <v>1</v>
      </c>
    </row>
    <row r="744" spans="1:25" ht="17.25" customHeight="1" x14ac:dyDescent="0.4">
      <c r="A744" s="2"/>
      <c r="B744" s="58">
        <f t="shared" si="34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5"/>
        <v>1</v>
      </c>
    </row>
    <row r="745" spans="1:25" ht="17.25" customHeight="1" x14ac:dyDescent="0.4">
      <c r="A745" s="2"/>
      <c r="B745" s="58">
        <f t="shared" si="34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5"/>
        <v>1</v>
      </c>
    </row>
    <row r="746" spans="1:25" ht="17.25" customHeight="1" x14ac:dyDescent="0.4">
      <c r="A746" s="2"/>
      <c r="B746" s="58">
        <f t="shared" si="34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5"/>
        <v>1</v>
      </c>
    </row>
    <row r="747" spans="1:25" ht="17.25" customHeight="1" x14ac:dyDescent="0.4">
      <c r="A747" s="2"/>
      <c r="B747" s="58">
        <f t="shared" si="34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5"/>
        <v>1</v>
      </c>
    </row>
    <row r="748" spans="1:25" ht="17.25" customHeight="1" x14ac:dyDescent="0.4">
      <c r="A748" s="2"/>
      <c r="B748" s="58">
        <f t="shared" si="34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5"/>
        <v>1</v>
      </c>
    </row>
    <row r="749" spans="1:25" ht="17.25" customHeight="1" x14ac:dyDescent="0.4">
      <c r="A749" s="2"/>
      <c r="B749" s="58">
        <f t="shared" si="34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5"/>
        <v>1</v>
      </c>
    </row>
    <row r="750" spans="1:25" ht="17.25" customHeight="1" x14ac:dyDescent="0.4">
      <c r="A750" s="2"/>
      <c r="B750" s="58">
        <f t="shared" si="34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5"/>
        <v>1</v>
      </c>
    </row>
    <row r="751" spans="1:25" ht="17.25" customHeight="1" x14ac:dyDescent="0.4">
      <c r="A751" s="2"/>
      <c r="B751" s="58">
        <f t="shared" si="34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5"/>
        <v>1</v>
      </c>
    </row>
    <row r="752" spans="1:25" ht="17.25" customHeight="1" x14ac:dyDescent="0.4">
      <c r="A752" s="2"/>
      <c r="B752" s="58">
        <f t="shared" si="34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5"/>
        <v>1</v>
      </c>
    </row>
    <row r="753" spans="1:25" ht="17.25" customHeight="1" x14ac:dyDescent="0.4">
      <c r="A753" s="2"/>
      <c r="B753" s="58">
        <f t="shared" si="34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5"/>
        <v>1</v>
      </c>
    </row>
    <row r="754" spans="1:25" ht="17.25" customHeight="1" x14ac:dyDescent="0.4">
      <c r="A754" s="2"/>
      <c r="B754" s="58">
        <f t="shared" si="34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5"/>
        <v>1</v>
      </c>
    </row>
    <row r="755" spans="1:25" ht="17.25" customHeight="1" x14ac:dyDescent="0.4">
      <c r="A755" s="2"/>
      <c r="B755" s="58">
        <f t="shared" si="34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5"/>
        <v>1</v>
      </c>
    </row>
    <row r="756" spans="1:25" ht="17.25" customHeight="1" x14ac:dyDescent="0.4">
      <c r="A756" s="2"/>
      <c r="B756" s="58">
        <f t="shared" si="34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5"/>
        <v>1</v>
      </c>
    </row>
    <row r="757" spans="1:25" ht="17.25" customHeight="1" x14ac:dyDescent="0.4">
      <c r="A757" s="2"/>
      <c r="B757" s="58">
        <f t="shared" si="34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5"/>
        <v>1</v>
      </c>
    </row>
    <row r="758" spans="1:25" ht="17.25" customHeight="1" x14ac:dyDescent="0.4">
      <c r="A758" s="2"/>
      <c r="B758" s="58">
        <f t="shared" si="34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5"/>
        <v>1</v>
      </c>
    </row>
    <row r="759" spans="1:25" ht="17.25" customHeight="1" x14ac:dyDescent="0.4">
      <c r="A759" s="2"/>
      <c r="B759" s="58">
        <f t="shared" si="34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5"/>
        <v>1</v>
      </c>
    </row>
    <row r="760" spans="1:25" ht="17.25" customHeight="1" x14ac:dyDescent="0.4">
      <c r="A760" s="2"/>
      <c r="B760" s="58">
        <f t="shared" si="34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5"/>
        <v>1</v>
      </c>
    </row>
    <row r="761" spans="1:25" ht="17.25" customHeight="1" x14ac:dyDescent="0.4">
      <c r="A761" s="2"/>
      <c r="B761" s="58">
        <f t="shared" si="34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5"/>
        <v>1</v>
      </c>
    </row>
    <row r="762" spans="1:25" ht="17.25" customHeight="1" x14ac:dyDescent="0.4">
      <c r="A762" s="2"/>
      <c r="B762" s="58">
        <f t="shared" ref="B762:B825" si="36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5"/>
        <v>1</v>
      </c>
    </row>
    <row r="763" spans="1:25" ht="17.25" customHeight="1" x14ac:dyDescent="0.4">
      <c r="A763" s="2"/>
      <c r="B763" s="58">
        <f t="shared" si="36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5"/>
        <v>1</v>
      </c>
    </row>
    <row r="764" spans="1:25" ht="17.25" customHeight="1" x14ac:dyDescent="0.4">
      <c r="A764" s="2"/>
      <c r="B764" s="58">
        <f t="shared" si="36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5"/>
        <v>1</v>
      </c>
    </row>
    <row r="765" spans="1:25" ht="17.25" customHeight="1" x14ac:dyDescent="0.4">
      <c r="A765" s="2"/>
      <c r="B765" s="58">
        <f t="shared" si="36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5"/>
        <v>1</v>
      </c>
    </row>
    <row r="766" spans="1:25" ht="17.25" customHeight="1" x14ac:dyDescent="0.4">
      <c r="A766" s="2"/>
      <c r="B766" s="58">
        <f t="shared" si="36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5"/>
        <v>1</v>
      </c>
    </row>
    <row r="767" spans="1:25" ht="17.25" customHeight="1" x14ac:dyDescent="0.4">
      <c r="A767" s="2"/>
      <c r="B767" s="58">
        <f t="shared" si="36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5"/>
        <v>1</v>
      </c>
    </row>
    <row r="768" spans="1:25" ht="17.25" customHeight="1" x14ac:dyDescent="0.4">
      <c r="A768" s="2"/>
      <c r="B768" s="58">
        <f t="shared" si="36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5"/>
        <v>1</v>
      </c>
    </row>
    <row r="769" spans="1:25" ht="17.25" customHeight="1" x14ac:dyDescent="0.4">
      <c r="A769" s="2"/>
      <c r="B769" s="58">
        <f t="shared" si="36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5"/>
        <v>1</v>
      </c>
    </row>
    <row r="770" spans="1:25" ht="17.25" customHeight="1" x14ac:dyDescent="0.4">
      <c r="A770" s="2"/>
      <c r="B770" s="58">
        <f t="shared" si="36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5"/>
        <v>1</v>
      </c>
    </row>
    <row r="771" spans="1:25" ht="17.25" customHeight="1" x14ac:dyDescent="0.4">
      <c r="A771" s="2"/>
      <c r="B771" s="58">
        <f t="shared" si="36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5"/>
        <v>1</v>
      </c>
    </row>
    <row r="772" spans="1:25" ht="17.25" customHeight="1" x14ac:dyDescent="0.4">
      <c r="A772" s="2"/>
      <c r="B772" s="58">
        <f t="shared" si="36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5"/>
        <v>1</v>
      </c>
    </row>
    <row r="773" spans="1:25" ht="17.25" customHeight="1" x14ac:dyDescent="0.4">
      <c r="A773" s="2"/>
      <c r="B773" s="58">
        <f t="shared" si="36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5"/>
        <v>1</v>
      </c>
    </row>
    <row r="774" spans="1:25" ht="17.25" customHeight="1" x14ac:dyDescent="0.4">
      <c r="A774" s="2"/>
      <c r="B774" s="58">
        <f t="shared" si="36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5"/>
        <v>1</v>
      </c>
    </row>
    <row r="775" spans="1:25" ht="17.25" customHeight="1" x14ac:dyDescent="0.4">
      <c r="A775" s="2"/>
      <c r="B775" s="58">
        <f t="shared" si="36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5"/>
        <v>1</v>
      </c>
    </row>
    <row r="776" spans="1:25" ht="17.25" customHeight="1" x14ac:dyDescent="0.4">
      <c r="A776" s="2"/>
      <c r="B776" s="58">
        <f t="shared" si="36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5"/>
        <v>1</v>
      </c>
    </row>
    <row r="777" spans="1:25" ht="17.25" customHeight="1" x14ac:dyDescent="0.4">
      <c r="A777" s="2"/>
      <c r="B777" s="58">
        <f t="shared" si="36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5"/>
        <v>1</v>
      </c>
    </row>
    <row r="778" spans="1:25" ht="17.25" customHeight="1" x14ac:dyDescent="0.4">
      <c r="A778" s="2"/>
      <c r="B778" s="58">
        <f t="shared" si="36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5"/>
        <v>1</v>
      </c>
    </row>
    <row r="779" spans="1:25" ht="17.25" customHeight="1" x14ac:dyDescent="0.4">
      <c r="A779" s="2"/>
      <c r="B779" s="58">
        <f t="shared" si="36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5"/>
        <v>1</v>
      </c>
    </row>
    <row r="780" spans="1:25" ht="17.25" customHeight="1" x14ac:dyDescent="0.4">
      <c r="A780" s="2"/>
      <c r="B780" s="58">
        <f t="shared" si="36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5"/>
        <v>1</v>
      </c>
    </row>
    <row r="781" spans="1:25" ht="17.25" customHeight="1" x14ac:dyDescent="0.4">
      <c r="A781" s="2"/>
      <c r="B781" s="58">
        <f t="shared" si="36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5"/>
        <v>1</v>
      </c>
    </row>
    <row r="782" spans="1:25" ht="17.25" customHeight="1" x14ac:dyDescent="0.4">
      <c r="A782" s="2"/>
      <c r="B782" s="58">
        <f t="shared" si="36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5"/>
        <v>1</v>
      </c>
    </row>
    <row r="783" spans="1:25" ht="17.25" customHeight="1" x14ac:dyDescent="0.4">
      <c r="A783" s="2"/>
      <c r="B783" s="58">
        <f t="shared" si="36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5"/>
        <v>1</v>
      </c>
    </row>
    <row r="784" spans="1:25" ht="17.25" customHeight="1" x14ac:dyDescent="0.4">
      <c r="A784" s="2"/>
      <c r="B784" s="58">
        <f t="shared" si="36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5"/>
        <v>1</v>
      </c>
    </row>
    <row r="785" spans="1:25" ht="17.25" customHeight="1" x14ac:dyDescent="0.4">
      <c r="A785" s="2"/>
      <c r="B785" s="58">
        <f t="shared" si="36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5"/>
        <v>1</v>
      </c>
    </row>
    <row r="786" spans="1:25" ht="17.25" customHeight="1" x14ac:dyDescent="0.4">
      <c r="A786" s="2"/>
      <c r="B786" s="58">
        <f t="shared" si="36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5"/>
        <v>1</v>
      </c>
    </row>
    <row r="787" spans="1:25" ht="17.25" customHeight="1" x14ac:dyDescent="0.4">
      <c r="A787" s="2"/>
      <c r="B787" s="58">
        <f t="shared" si="36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5"/>
        <v>1</v>
      </c>
    </row>
    <row r="788" spans="1:25" ht="17.25" customHeight="1" x14ac:dyDescent="0.4">
      <c r="A788" s="2"/>
      <c r="B788" s="58">
        <f t="shared" si="36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5"/>
        <v>1</v>
      </c>
    </row>
    <row r="789" spans="1:25" ht="17.25" customHeight="1" x14ac:dyDescent="0.4">
      <c r="A789" s="2"/>
      <c r="B789" s="58">
        <f t="shared" si="36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5"/>
        <v>1</v>
      </c>
    </row>
    <row r="790" spans="1:25" ht="17.25" customHeight="1" x14ac:dyDescent="0.4">
      <c r="A790" s="2"/>
      <c r="B790" s="58">
        <f t="shared" si="36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5"/>
        <v>1</v>
      </c>
    </row>
    <row r="791" spans="1:25" ht="17.25" customHeight="1" x14ac:dyDescent="0.4">
      <c r="A791" s="2"/>
      <c r="B791" s="58">
        <f t="shared" si="36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5"/>
        <v>1</v>
      </c>
    </row>
    <row r="792" spans="1:25" ht="17.25" customHeight="1" x14ac:dyDescent="0.4">
      <c r="A792" s="2"/>
      <c r="B792" s="58">
        <f t="shared" si="36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5"/>
        <v>1</v>
      </c>
    </row>
    <row r="793" spans="1:25" ht="17.25" customHeight="1" x14ac:dyDescent="0.4">
      <c r="A793" s="2"/>
      <c r="B793" s="58">
        <f t="shared" si="36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5"/>
        <v>1</v>
      </c>
    </row>
    <row r="794" spans="1:25" ht="17.25" customHeight="1" x14ac:dyDescent="0.4">
      <c r="A794" s="2"/>
      <c r="B794" s="58">
        <f t="shared" si="36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5"/>
        <v>1</v>
      </c>
    </row>
    <row r="795" spans="1:25" ht="17.25" customHeight="1" x14ac:dyDescent="0.4">
      <c r="A795" s="2"/>
      <c r="B795" s="58">
        <f t="shared" si="36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5"/>
        <v>1</v>
      </c>
    </row>
    <row r="796" spans="1:25" ht="17.25" customHeight="1" x14ac:dyDescent="0.4">
      <c r="A796" s="2"/>
      <c r="B796" s="58">
        <f t="shared" si="36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5"/>
        <v>1</v>
      </c>
    </row>
    <row r="797" spans="1:25" ht="17.25" customHeight="1" x14ac:dyDescent="0.4">
      <c r="A797" s="2"/>
      <c r="B797" s="58">
        <f t="shared" si="36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5"/>
        <v>1</v>
      </c>
    </row>
    <row r="798" spans="1:25" ht="17.25" customHeight="1" x14ac:dyDescent="0.4">
      <c r="A798" s="2"/>
      <c r="B798" s="58">
        <f t="shared" si="36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5"/>
        <v>1</v>
      </c>
    </row>
    <row r="799" spans="1:25" ht="17.25" customHeight="1" x14ac:dyDescent="0.4">
      <c r="A799" s="2"/>
      <c r="B799" s="58">
        <f t="shared" si="36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5"/>
        <v>1</v>
      </c>
    </row>
    <row r="800" spans="1:25" ht="17.25" customHeight="1" x14ac:dyDescent="0.4">
      <c r="A800" s="2"/>
      <c r="B800" s="58">
        <f t="shared" si="36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5"/>
        <v>1</v>
      </c>
    </row>
    <row r="801" spans="1:25" ht="17.25" customHeight="1" x14ac:dyDescent="0.4">
      <c r="A801" s="2"/>
      <c r="B801" s="58">
        <f t="shared" si="36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5"/>
        <v>1</v>
      </c>
    </row>
    <row r="802" spans="1:25" ht="17.25" customHeight="1" x14ac:dyDescent="0.4">
      <c r="A802" s="2"/>
      <c r="B802" s="58">
        <f t="shared" si="36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5"/>
        <v>1</v>
      </c>
    </row>
    <row r="803" spans="1:25" ht="17.25" customHeight="1" x14ac:dyDescent="0.4">
      <c r="A803" s="2"/>
      <c r="B803" s="58">
        <f t="shared" si="36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7">IFERROR(IF(OR($B803="No", $K803=""), 1, COUNTIF($R$35:$R$44,$K803)), 0)</f>
        <v>1</v>
      </c>
    </row>
    <row r="804" spans="1:25" ht="17.25" customHeight="1" x14ac:dyDescent="0.4">
      <c r="A804" s="2"/>
      <c r="B804" s="58">
        <f t="shared" si="36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7"/>
        <v>1</v>
      </c>
    </row>
    <row r="805" spans="1:25" ht="17.25" customHeight="1" x14ac:dyDescent="0.4">
      <c r="A805" s="2"/>
      <c r="B805" s="58">
        <f t="shared" si="36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7"/>
        <v>1</v>
      </c>
    </row>
    <row r="806" spans="1:25" ht="17.25" customHeight="1" x14ac:dyDescent="0.4">
      <c r="A806" s="2"/>
      <c r="B806" s="58">
        <f t="shared" si="36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7"/>
        <v>1</v>
      </c>
    </row>
    <row r="807" spans="1:25" ht="17.25" customHeight="1" x14ac:dyDescent="0.4">
      <c r="A807" s="2"/>
      <c r="B807" s="58">
        <f t="shared" si="36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7"/>
        <v>1</v>
      </c>
    </row>
    <row r="808" spans="1:25" ht="17.25" customHeight="1" x14ac:dyDescent="0.4">
      <c r="A808" s="2"/>
      <c r="B808" s="58">
        <f t="shared" si="36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7"/>
        <v>1</v>
      </c>
    </row>
    <row r="809" spans="1:25" ht="17.25" customHeight="1" x14ac:dyDescent="0.4">
      <c r="A809" s="2"/>
      <c r="B809" s="58">
        <f t="shared" si="36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7"/>
        <v>1</v>
      </c>
    </row>
    <row r="810" spans="1:25" ht="17.25" customHeight="1" x14ac:dyDescent="0.4">
      <c r="A810" s="2"/>
      <c r="B810" s="58">
        <f t="shared" si="36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7"/>
        <v>1</v>
      </c>
    </row>
    <row r="811" spans="1:25" ht="17.25" customHeight="1" x14ac:dyDescent="0.4">
      <c r="A811" s="2"/>
      <c r="B811" s="58">
        <f t="shared" si="36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7"/>
        <v>1</v>
      </c>
    </row>
    <row r="812" spans="1:25" ht="17.25" customHeight="1" x14ac:dyDescent="0.4">
      <c r="A812" s="2"/>
      <c r="B812" s="58">
        <f t="shared" si="36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7"/>
        <v>1</v>
      </c>
    </row>
    <row r="813" spans="1:25" ht="17.25" customHeight="1" x14ac:dyDescent="0.4">
      <c r="A813" s="2"/>
      <c r="B813" s="58">
        <f t="shared" si="36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7"/>
        <v>1</v>
      </c>
    </row>
    <row r="814" spans="1:25" ht="17.25" customHeight="1" x14ac:dyDescent="0.4">
      <c r="A814" s="2"/>
      <c r="B814" s="58">
        <f t="shared" si="36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7"/>
        <v>1</v>
      </c>
    </row>
    <row r="815" spans="1:25" ht="17.25" customHeight="1" x14ac:dyDescent="0.4">
      <c r="A815" s="2"/>
      <c r="B815" s="58">
        <f t="shared" si="36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7"/>
        <v>1</v>
      </c>
    </row>
    <row r="816" spans="1:25" ht="17.25" customHeight="1" x14ac:dyDescent="0.4">
      <c r="A816" s="2"/>
      <c r="B816" s="58">
        <f t="shared" si="36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7"/>
        <v>1</v>
      </c>
    </row>
    <row r="817" spans="1:25" ht="17.25" customHeight="1" x14ac:dyDescent="0.4">
      <c r="A817" s="2"/>
      <c r="B817" s="58">
        <f t="shared" si="36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7"/>
        <v>1</v>
      </c>
    </row>
    <row r="818" spans="1:25" ht="17.25" customHeight="1" x14ac:dyDescent="0.4">
      <c r="A818" s="2"/>
      <c r="B818" s="58">
        <f t="shared" si="36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7"/>
        <v>1</v>
      </c>
    </row>
    <row r="819" spans="1:25" ht="17.25" customHeight="1" x14ac:dyDescent="0.4">
      <c r="A819" s="2"/>
      <c r="B819" s="58">
        <f t="shared" si="36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7"/>
        <v>1</v>
      </c>
    </row>
    <row r="820" spans="1:25" ht="17.25" customHeight="1" x14ac:dyDescent="0.4">
      <c r="A820" s="2"/>
      <c r="B820" s="58">
        <f t="shared" si="36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7"/>
        <v>1</v>
      </c>
    </row>
    <row r="821" spans="1:25" ht="17.25" customHeight="1" x14ac:dyDescent="0.4">
      <c r="A821" s="2"/>
      <c r="B821" s="58">
        <f t="shared" si="36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7"/>
        <v>1</v>
      </c>
    </row>
    <row r="822" spans="1:25" ht="17.25" customHeight="1" x14ac:dyDescent="0.4">
      <c r="A822" s="2"/>
      <c r="B822" s="58">
        <f t="shared" si="36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7"/>
        <v>1</v>
      </c>
    </row>
    <row r="823" spans="1:25" ht="17.25" customHeight="1" x14ac:dyDescent="0.4">
      <c r="A823" s="2"/>
      <c r="B823" s="58">
        <f t="shared" si="36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7"/>
        <v>1</v>
      </c>
    </row>
    <row r="824" spans="1:25" ht="17.25" customHeight="1" x14ac:dyDescent="0.4">
      <c r="A824" s="2"/>
      <c r="B824" s="58">
        <f t="shared" si="36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7"/>
        <v>1</v>
      </c>
    </row>
    <row r="825" spans="1:25" ht="17.25" customHeight="1" x14ac:dyDescent="0.4">
      <c r="A825" s="2"/>
      <c r="B825" s="58">
        <f t="shared" si="36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7"/>
        <v>1</v>
      </c>
    </row>
    <row r="826" spans="1:25" ht="17.25" customHeight="1" x14ac:dyDescent="0.4">
      <c r="A826" s="2"/>
      <c r="B826" s="58">
        <f t="shared" ref="B826:B889" si="38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7"/>
        <v>1</v>
      </c>
    </row>
    <row r="827" spans="1:25" ht="17.25" customHeight="1" x14ac:dyDescent="0.4">
      <c r="A827" s="2"/>
      <c r="B827" s="58">
        <f t="shared" si="38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7"/>
        <v>1</v>
      </c>
    </row>
    <row r="828" spans="1:25" ht="17.25" customHeight="1" x14ac:dyDescent="0.4">
      <c r="A828" s="2"/>
      <c r="B828" s="58">
        <f t="shared" si="38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7"/>
        <v>1</v>
      </c>
    </row>
    <row r="829" spans="1:25" ht="17.25" customHeight="1" x14ac:dyDescent="0.4">
      <c r="A829" s="2"/>
      <c r="B829" s="58">
        <f t="shared" si="38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7"/>
        <v>1</v>
      </c>
    </row>
    <row r="830" spans="1:25" ht="17.25" customHeight="1" x14ac:dyDescent="0.4">
      <c r="A830" s="2"/>
      <c r="B830" s="58">
        <f t="shared" si="38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7"/>
        <v>1</v>
      </c>
    </row>
    <row r="831" spans="1:25" ht="17.25" customHeight="1" x14ac:dyDescent="0.4">
      <c r="A831" s="2"/>
      <c r="B831" s="58">
        <f t="shared" si="38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7"/>
        <v>1</v>
      </c>
    </row>
    <row r="832" spans="1:25" ht="17.25" customHeight="1" x14ac:dyDescent="0.4">
      <c r="A832" s="2"/>
      <c r="B832" s="58">
        <f t="shared" si="38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7"/>
        <v>1</v>
      </c>
    </row>
    <row r="833" spans="1:25" ht="17.25" customHeight="1" x14ac:dyDescent="0.4">
      <c r="A833" s="2"/>
      <c r="B833" s="58">
        <f t="shared" si="38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7"/>
        <v>1</v>
      </c>
    </row>
    <row r="834" spans="1:25" ht="17.25" customHeight="1" x14ac:dyDescent="0.4">
      <c r="A834" s="2"/>
      <c r="B834" s="58">
        <f t="shared" si="38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7"/>
        <v>1</v>
      </c>
    </row>
    <row r="835" spans="1:25" ht="17.25" customHeight="1" x14ac:dyDescent="0.4">
      <c r="A835" s="2"/>
      <c r="B835" s="58">
        <f t="shared" si="38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7"/>
        <v>1</v>
      </c>
    </row>
    <row r="836" spans="1:25" ht="17.25" customHeight="1" x14ac:dyDescent="0.4">
      <c r="A836" s="2"/>
      <c r="B836" s="58">
        <f t="shared" si="38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7"/>
        <v>1</v>
      </c>
    </row>
    <row r="837" spans="1:25" ht="17.25" customHeight="1" x14ac:dyDescent="0.4">
      <c r="A837" s="2"/>
      <c r="B837" s="58">
        <f t="shared" si="38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7"/>
        <v>1</v>
      </c>
    </row>
    <row r="838" spans="1:25" ht="17.25" customHeight="1" x14ac:dyDescent="0.4">
      <c r="A838" s="2"/>
      <c r="B838" s="58">
        <f t="shared" si="38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7"/>
        <v>1</v>
      </c>
    </row>
    <row r="839" spans="1:25" ht="17.25" customHeight="1" x14ac:dyDescent="0.4">
      <c r="A839" s="2"/>
      <c r="B839" s="58">
        <f t="shared" si="38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7"/>
        <v>1</v>
      </c>
    </row>
    <row r="840" spans="1:25" ht="17.25" customHeight="1" x14ac:dyDescent="0.4">
      <c r="A840" s="2"/>
      <c r="B840" s="58">
        <f t="shared" si="38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7"/>
        <v>1</v>
      </c>
    </row>
    <row r="841" spans="1:25" ht="17.25" customHeight="1" x14ac:dyDescent="0.4">
      <c r="A841" s="2"/>
      <c r="B841" s="58">
        <f t="shared" si="38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7"/>
        <v>1</v>
      </c>
    </row>
    <row r="842" spans="1:25" ht="17.25" customHeight="1" x14ac:dyDescent="0.4">
      <c r="A842" s="2"/>
      <c r="B842" s="58">
        <f t="shared" si="38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7"/>
        <v>1</v>
      </c>
    </row>
    <row r="843" spans="1:25" ht="17.25" customHeight="1" x14ac:dyDescent="0.4">
      <c r="A843" s="2"/>
      <c r="B843" s="58">
        <f t="shared" si="38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7"/>
        <v>1</v>
      </c>
    </row>
    <row r="844" spans="1:25" ht="17.25" customHeight="1" x14ac:dyDescent="0.4">
      <c r="A844" s="2"/>
      <c r="B844" s="58">
        <f t="shared" si="38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7"/>
        <v>1</v>
      </c>
    </row>
    <row r="845" spans="1:25" ht="17.25" customHeight="1" x14ac:dyDescent="0.4">
      <c r="A845" s="2"/>
      <c r="B845" s="58">
        <f t="shared" si="38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7"/>
        <v>1</v>
      </c>
    </row>
    <row r="846" spans="1:25" ht="17.25" customHeight="1" x14ac:dyDescent="0.4">
      <c r="A846" s="2"/>
      <c r="B846" s="58">
        <f t="shared" si="38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7"/>
        <v>1</v>
      </c>
    </row>
    <row r="847" spans="1:25" ht="17.25" customHeight="1" x14ac:dyDescent="0.4">
      <c r="A847" s="2"/>
      <c r="B847" s="58">
        <f t="shared" si="38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7"/>
        <v>1</v>
      </c>
    </row>
    <row r="848" spans="1:25" ht="17.25" customHeight="1" x14ac:dyDescent="0.4">
      <c r="A848" s="2"/>
      <c r="B848" s="58">
        <f t="shared" si="38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7"/>
        <v>1</v>
      </c>
    </row>
    <row r="849" spans="1:25" ht="17.25" customHeight="1" x14ac:dyDescent="0.4">
      <c r="A849" s="2"/>
      <c r="B849" s="58">
        <f t="shared" si="38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7"/>
        <v>1</v>
      </c>
    </row>
    <row r="850" spans="1:25" ht="17.25" customHeight="1" x14ac:dyDescent="0.4">
      <c r="A850" s="2"/>
      <c r="B850" s="58">
        <f t="shared" si="38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7"/>
        <v>1</v>
      </c>
    </row>
    <row r="851" spans="1:25" ht="17.25" customHeight="1" x14ac:dyDescent="0.4">
      <c r="A851" s="2"/>
      <c r="B851" s="58">
        <f t="shared" si="38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7"/>
        <v>1</v>
      </c>
    </row>
    <row r="852" spans="1:25" ht="17.25" customHeight="1" x14ac:dyDescent="0.4">
      <c r="A852" s="2"/>
      <c r="B852" s="58">
        <f t="shared" si="38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7"/>
        <v>1</v>
      </c>
    </row>
    <row r="853" spans="1:25" ht="17.25" customHeight="1" x14ac:dyDescent="0.4">
      <c r="A853" s="2"/>
      <c r="B853" s="58">
        <f t="shared" si="38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7"/>
        <v>1</v>
      </c>
    </row>
    <row r="854" spans="1:25" ht="17.25" customHeight="1" x14ac:dyDescent="0.4">
      <c r="A854" s="2"/>
      <c r="B854" s="58">
        <f t="shared" si="38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7"/>
        <v>1</v>
      </c>
    </row>
    <row r="855" spans="1:25" ht="17.25" customHeight="1" x14ac:dyDescent="0.4">
      <c r="A855" s="2"/>
      <c r="B855" s="58">
        <f t="shared" si="38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7"/>
        <v>1</v>
      </c>
    </row>
    <row r="856" spans="1:25" ht="17.25" customHeight="1" x14ac:dyDescent="0.4">
      <c r="A856" s="2"/>
      <c r="B856" s="58">
        <f t="shared" si="38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7"/>
        <v>1</v>
      </c>
    </row>
    <row r="857" spans="1:25" ht="17.25" customHeight="1" x14ac:dyDescent="0.4">
      <c r="A857" s="2"/>
      <c r="B857" s="58">
        <f t="shared" si="38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7"/>
        <v>1</v>
      </c>
    </row>
    <row r="858" spans="1:25" ht="17.25" customHeight="1" x14ac:dyDescent="0.4">
      <c r="A858" s="2"/>
      <c r="B858" s="58">
        <f t="shared" si="38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7"/>
        <v>1</v>
      </c>
    </row>
    <row r="859" spans="1:25" ht="17.25" customHeight="1" x14ac:dyDescent="0.4">
      <c r="A859" s="2"/>
      <c r="B859" s="58">
        <f t="shared" si="38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7"/>
        <v>1</v>
      </c>
    </row>
    <row r="860" spans="1:25" ht="17.25" customHeight="1" x14ac:dyDescent="0.4">
      <c r="A860" s="2"/>
      <c r="B860" s="58">
        <f t="shared" si="38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7"/>
        <v>1</v>
      </c>
    </row>
    <row r="861" spans="1:25" ht="17.25" customHeight="1" x14ac:dyDescent="0.4">
      <c r="A861" s="2"/>
      <c r="B861" s="58">
        <f t="shared" si="38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7"/>
        <v>1</v>
      </c>
    </row>
    <row r="862" spans="1:25" ht="17.25" customHeight="1" x14ac:dyDescent="0.4">
      <c r="A862" s="2"/>
      <c r="B862" s="58">
        <f t="shared" si="38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7"/>
        <v>1</v>
      </c>
    </row>
    <row r="863" spans="1:25" ht="17.25" customHeight="1" x14ac:dyDescent="0.4">
      <c r="A863" s="2"/>
      <c r="B863" s="58">
        <f t="shared" si="38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7"/>
        <v>1</v>
      </c>
    </row>
    <row r="864" spans="1:25" ht="17.25" customHeight="1" x14ac:dyDescent="0.4">
      <c r="A864" s="2"/>
      <c r="B864" s="58">
        <f t="shared" si="38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7"/>
        <v>1</v>
      </c>
    </row>
    <row r="865" spans="1:25" ht="17.25" customHeight="1" x14ac:dyDescent="0.4">
      <c r="A865" s="2"/>
      <c r="B865" s="58">
        <f t="shared" si="38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7"/>
        <v>1</v>
      </c>
    </row>
    <row r="866" spans="1:25" ht="17.25" customHeight="1" x14ac:dyDescent="0.4">
      <c r="A866" s="2"/>
      <c r="B866" s="58">
        <f t="shared" si="38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7"/>
        <v>1</v>
      </c>
    </row>
    <row r="867" spans="1:25" ht="17.25" customHeight="1" x14ac:dyDescent="0.4">
      <c r="A867" s="2"/>
      <c r="B867" s="58">
        <f t="shared" si="38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39">IFERROR(IF(OR($B867="No", $K867=""), 1, COUNTIF($R$35:$R$44,$K867)), 0)</f>
        <v>1</v>
      </c>
    </row>
    <row r="868" spans="1:25" ht="17.25" customHeight="1" x14ac:dyDescent="0.4">
      <c r="A868" s="2"/>
      <c r="B868" s="58">
        <f t="shared" si="38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39"/>
        <v>1</v>
      </c>
    </row>
    <row r="869" spans="1:25" ht="17.25" customHeight="1" x14ac:dyDescent="0.4">
      <c r="A869" s="2"/>
      <c r="B869" s="58">
        <f t="shared" si="38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39"/>
        <v>1</v>
      </c>
    </row>
    <row r="870" spans="1:25" ht="17.25" customHeight="1" x14ac:dyDescent="0.4">
      <c r="A870" s="2"/>
      <c r="B870" s="58">
        <f t="shared" si="38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39"/>
        <v>1</v>
      </c>
    </row>
    <row r="871" spans="1:25" ht="17.25" customHeight="1" x14ac:dyDescent="0.4">
      <c r="A871" s="2"/>
      <c r="B871" s="58">
        <f t="shared" si="38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39"/>
        <v>1</v>
      </c>
    </row>
    <row r="872" spans="1:25" ht="17.25" customHeight="1" x14ac:dyDescent="0.4">
      <c r="A872" s="2"/>
      <c r="B872" s="58">
        <f t="shared" si="38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39"/>
        <v>1</v>
      </c>
    </row>
    <row r="873" spans="1:25" ht="17.25" customHeight="1" x14ac:dyDescent="0.4">
      <c r="A873" s="2"/>
      <c r="B873" s="58">
        <f t="shared" si="38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39"/>
        <v>1</v>
      </c>
    </row>
    <row r="874" spans="1:25" ht="17.25" customHeight="1" x14ac:dyDescent="0.4">
      <c r="A874" s="2"/>
      <c r="B874" s="58">
        <f t="shared" si="38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39"/>
        <v>1</v>
      </c>
    </row>
    <row r="875" spans="1:25" ht="17.25" customHeight="1" x14ac:dyDescent="0.4">
      <c r="A875" s="2"/>
      <c r="B875" s="58">
        <f t="shared" si="38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39"/>
        <v>1</v>
      </c>
    </row>
    <row r="876" spans="1:25" ht="17.25" customHeight="1" x14ac:dyDescent="0.4">
      <c r="A876" s="2"/>
      <c r="B876" s="58">
        <f t="shared" si="38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39"/>
        <v>1</v>
      </c>
    </row>
    <row r="877" spans="1:25" ht="17.25" customHeight="1" x14ac:dyDescent="0.4">
      <c r="A877" s="2"/>
      <c r="B877" s="58">
        <f t="shared" si="38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39"/>
        <v>1</v>
      </c>
    </row>
    <row r="878" spans="1:25" ht="17.25" customHeight="1" x14ac:dyDescent="0.4">
      <c r="A878" s="2"/>
      <c r="B878" s="58">
        <f t="shared" si="38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39"/>
        <v>1</v>
      </c>
    </row>
    <row r="879" spans="1:25" ht="17.25" customHeight="1" x14ac:dyDescent="0.4">
      <c r="A879" s="2"/>
      <c r="B879" s="58">
        <f t="shared" si="38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39"/>
        <v>1</v>
      </c>
    </row>
    <row r="880" spans="1:25" ht="17.25" customHeight="1" x14ac:dyDescent="0.4">
      <c r="A880" s="2"/>
      <c r="B880" s="58">
        <f t="shared" si="38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39"/>
        <v>1</v>
      </c>
    </row>
    <row r="881" spans="1:25" ht="17.25" customHeight="1" x14ac:dyDescent="0.4">
      <c r="A881" s="2"/>
      <c r="B881" s="58">
        <f t="shared" si="38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39"/>
        <v>1</v>
      </c>
    </row>
    <row r="882" spans="1:25" ht="17.25" customHeight="1" x14ac:dyDescent="0.4">
      <c r="A882" s="2"/>
      <c r="B882" s="58">
        <f t="shared" si="38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39"/>
        <v>1</v>
      </c>
    </row>
    <row r="883" spans="1:25" ht="17.25" customHeight="1" x14ac:dyDescent="0.4">
      <c r="A883" s="2"/>
      <c r="B883" s="58">
        <f t="shared" si="38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39"/>
        <v>1</v>
      </c>
    </row>
    <row r="884" spans="1:25" ht="17.25" customHeight="1" x14ac:dyDescent="0.4">
      <c r="A884" s="2"/>
      <c r="B884" s="58">
        <f t="shared" si="38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39"/>
        <v>1</v>
      </c>
    </row>
    <row r="885" spans="1:25" ht="17.25" customHeight="1" x14ac:dyDescent="0.4">
      <c r="A885" s="2"/>
      <c r="B885" s="58">
        <f t="shared" si="38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39"/>
        <v>1</v>
      </c>
    </row>
    <row r="886" spans="1:25" ht="17.25" customHeight="1" x14ac:dyDescent="0.4">
      <c r="A886" s="2"/>
      <c r="B886" s="58">
        <f t="shared" si="38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39"/>
        <v>1</v>
      </c>
    </row>
    <row r="887" spans="1:25" ht="17.25" customHeight="1" x14ac:dyDescent="0.4">
      <c r="A887" s="2"/>
      <c r="B887" s="58">
        <f t="shared" si="38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39"/>
        <v>1</v>
      </c>
    </row>
    <row r="888" spans="1:25" ht="17.25" customHeight="1" x14ac:dyDescent="0.4">
      <c r="A888" s="2"/>
      <c r="B888" s="58">
        <f t="shared" si="38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39"/>
        <v>1</v>
      </c>
    </row>
    <row r="889" spans="1:25" ht="17.25" customHeight="1" x14ac:dyDescent="0.4">
      <c r="A889" s="2"/>
      <c r="B889" s="58">
        <f t="shared" si="38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39"/>
        <v>1</v>
      </c>
    </row>
    <row r="890" spans="1:25" ht="17.25" customHeight="1" x14ac:dyDescent="0.4">
      <c r="A890" s="2"/>
      <c r="B890" s="58">
        <f t="shared" ref="B890:B953" si="40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39"/>
        <v>1</v>
      </c>
    </row>
    <row r="891" spans="1:25" ht="17.25" customHeight="1" x14ac:dyDescent="0.4">
      <c r="A891" s="2"/>
      <c r="B891" s="58">
        <f t="shared" si="40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39"/>
        <v>1</v>
      </c>
    </row>
    <row r="892" spans="1:25" ht="17.25" customHeight="1" x14ac:dyDescent="0.4">
      <c r="A892" s="2"/>
      <c r="B892" s="58">
        <f t="shared" si="40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39"/>
        <v>1</v>
      </c>
    </row>
    <row r="893" spans="1:25" ht="17.25" customHeight="1" x14ac:dyDescent="0.4">
      <c r="A893" s="2"/>
      <c r="B893" s="58">
        <f t="shared" si="40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39"/>
        <v>1</v>
      </c>
    </row>
    <row r="894" spans="1:25" ht="17.25" customHeight="1" x14ac:dyDescent="0.4">
      <c r="A894" s="2"/>
      <c r="B894" s="58">
        <f t="shared" si="40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39"/>
        <v>1</v>
      </c>
    </row>
    <row r="895" spans="1:25" ht="17.25" customHeight="1" x14ac:dyDescent="0.4">
      <c r="A895" s="2"/>
      <c r="B895" s="58">
        <f t="shared" si="40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39"/>
        <v>1</v>
      </c>
    </row>
    <row r="896" spans="1:25" ht="17.25" customHeight="1" x14ac:dyDescent="0.4">
      <c r="A896" s="2"/>
      <c r="B896" s="58">
        <f t="shared" si="40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39"/>
        <v>1</v>
      </c>
    </row>
    <row r="897" spans="1:25" ht="17.25" customHeight="1" x14ac:dyDescent="0.4">
      <c r="A897" s="2"/>
      <c r="B897" s="58">
        <f t="shared" si="40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39"/>
        <v>1</v>
      </c>
    </row>
    <row r="898" spans="1:25" ht="17.25" customHeight="1" x14ac:dyDescent="0.4">
      <c r="A898" s="2"/>
      <c r="B898" s="58">
        <f t="shared" si="40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39"/>
        <v>1</v>
      </c>
    </row>
    <row r="899" spans="1:25" ht="17.25" customHeight="1" x14ac:dyDescent="0.4">
      <c r="A899" s="2"/>
      <c r="B899" s="58">
        <f t="shared" si="40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39"/>
        <v>1</v>
      </c>
    </row>
    <row r="900" spans="1:25" ht="17.25" customHeight="1" x14ac:dyDescent="0.4">
      <c r="A900" s="2"/>
      <c r="B900" s="58">
        <f t="shared" si="40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39"/>
        <v>1</v>
      </c>
    </row>
    <row r="901" spans="1:25" ht="17.25" customHeight="1" x14ac:dyDescent="0.4">
      <c r="A901" s="2"/>
      <c r="B901" s="58">
        <f t="shared" si="40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39"/>
        <v>1</v>
      </c>
    </row>
    <row r="902" spans="1:25" ht="17.25" customHeight="1" x14ac:dyDescent="0.4">
      <c r="A902" s="2"/>
      <c r="B902" s="58">
        <f t="shared" si="40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39"/>
        <v>1</v>
      </c>
    </row>
    <row r="903" spans="1:25" ht="17.25" customHeight="1" x14ac:dyDescent="0.4">
      <c r="A903" s="2"/>
      <c r="B903" s="58">
        <f t="shared" si="40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39"/>
        <v>1</v>
      </c>
    </row>
    <row r="904" spans="1:25" ht="17.25" customHeight="1" x14ac:dyDescent="0.4">
      <c r="A904" s="2"/>
      <c r="B904" s="58">
        <f t="shared" si="40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39"/>
        <v>1</v>
      </c>
    </row>
    <row r="905" spans="1:25" ht="17.25" customHeight="1" x14ac:dyDescent="0.4">
      <c r="A905" s="2"/>
      <c r="B905" s="58">
        <f t="shared" si="40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39"/>
        <v>1</v>
      </c>
    </row>
    <row r="906" spans="1:25" ht="17.25" customHeight="1" x14ac:dyDescent="0.4">
      <c r="A906" s="2"/>
      <c r="B906" s="58">
        <f t="shared" si="40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39"/>
        <v>1</v>
      </c>
    </row>
    <row r="907" spans="1:25" ht="17.25" customHeight="1" x14ac:dyDescent="0.4">
      <c r="A907" s="2"/>
      <c r="B907" s="58">
        <f t="shared" si="40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39"/>
        <v>1</v>
      </c>
    </row>
    <row r="908" spans="1:25" ht="17.25" customHeight="1" x14ac:dyDescent="0.4">
      <c r="A908" s="2"/>
      <c r="B908" s="58">
        <f t="shared" si="40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39"/>
        <v>1</v>
      </c>
    </row>
    <row r="909" spans="1:25" ht="17.25" customHeight="1" x14ac:dyDescent="0.4">
      <c r="A909" s="2"/>
      <c r="B909" s="58">
        <f t="shared" si="40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39"/>
        <v>1</v>
      </c>
    </row>
    <row r="910" spans="1:25" ht="17.25" customHeight="1" x14ac:dyDescent="0.4">
      <c r="A910" s="2"/>
      <c r="B910" s="58">
        <f t="shared" si="40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39"/>
        <v>1</v>
      </c>
    </row>
    <row r="911" spans="1:25" ht="17.25" customHeight="1" x14ac:dyDescent="0.4">
      <c r="A911" s="2"/>
      <c r="B911" s="58">
        <f t="shared" si="40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39"/>
        <v>1</v>
      </c>
    </row>
    <row r="912" spans="1:25" ht="17.25" customHeight="1" x14ac:dyDescent="0.4">
      <c r="A912" s="2"/>
      <c r="B912" s="58">
        <f t="shared" si="40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39"/>
        <v>1</v>
      </c>
    </row>
    <row r="913" spans="1:25" ht="17.25" customHeight="1" x14ac:dyDescent="0.4">
      <c r="A913" s="2"/>
      <c r="B913" s="58">
        <f t="shared" si="40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39"/>
        <v>1</v>
      </c>
    </row>
    <row r="914" spans="1:25" ht="17.25" customHeight="1" x14ac:dyDescent="0.4">
      <c r="A914" s="2"/>
      <c r="B914" s="58">
        <f t="shared" si="40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39"/>
        <v>1</v>
      </c>
    </row>
    <row r="915" spans="1:25" ht="17.25" customHeight="1" x14ac:dyDescent="0.4">
      <c r="A915" s="2"/>
      <c r="B915" s="58">
        <f t="shared" si="40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39"/>
        <v>1</v>
      </c>
    </row>
    <row r="916" spans="1:25" ht="17.25" customHeight="1" x14ac:dyDescent="0.4">
      <c r="A916" s="2"/>
      <c r="B916" s="58">
        <f t="shared" si="40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39"/>
        <v>1</v>
      </c>
    </row>
    <row r="917" spans="1:25" ht="17.25" customHeight="1" x14ac:dyDescent="0.4">
      <c r="A917" s="2"/>
      <c r="B917" s="58">
        <f t="shared" si="40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39"/>
        <v>1</v>
      </c>
    </row>
    <row r="918" spans="1:25" ht="17.25" customHeight="1" x14ac:dyDescent="0.4">
      <c r="A918" s="2"/>
      <c r="B918" s="58">
        <f t="shared" si="40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39"/>
        <v>1</v>
      </c>
    </row>
    <row r="919" spans="1:25" ht="17.25" customHeight="1" x14ac:dyDescent="0.4">
      <c r="A919" s="2"/>
      <c r="B919" s="58">
        <f t="shared" si="40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39"/>
        <v>1</v>
      </c>
    </row>
    <row r="920" spans="1:25" ht="17.25" customHeight="1" x14ac:dyDescent="0.4">
      <c r="A920" s="2"/>
      <c r="B920" s="58">
        <f t="shared" si="40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39"/>
        <v>1</v>
      </c>
    </row>
    <row r="921" spans="1:25" ht="17.25" customHeight="1" x14ac:dyDescent="0.4">
      <c r="A921" s="2"/>
      <c r="B921" s="58">
        <f t="shared" si="40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39"/>
        <v>1</v>
      </c>
    </row>
    <row r="922" spans="1:25" ht="17.25" customHeight="1" x14ac:dyDescent="0.4">
      <c r="A922" s="2"/>
      <c r="B922" s="58">
        <f t="shared" si="40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39"/>
        <v>1</v>
      </c>
    </row>
    <row r="923" spans="1:25" ht="17.25" customHeight="1" x14ac:dyDescent="0.4">
      <c r="A923" s="2"/>
      <c r="B923" s="58">
        <f t="shared" si="40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39"/>
        <v>1</v>
      </c>
    </row>
    <row r="924" spans="1:25" ht="17.25" customHeight="1" x14ac:dyDescent="0.4">
      <c r="A924" s="2"/>
      <c r="B924" s="58">
        <f t="shared" si="40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39"/>
        <v>1</v>
      </c>
    </row>
    <row r="925" spans="1:25" ht="17.25" customHeight="1" x14ac:dyDescent="0.4">
      <c r="A925" s="2"/>
      <c r="B925" s="58">
        <f t="shared" si="40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39"/>
        <v>1</v>
      </c>
    </row>
    <row r="926" spans="1:25" ht="17.25" customHeight="1" x14ac:dyDescent="0.4">
      <c r="A926" s="2"/>
      <c r="B926" s="58">
        <f t="shared" si="40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39"/>
        <v>1</v>
      </c>
    </row>
    <row r="927" spans="1:25" ht="17.25" customHeight="1" x14ac:dyDescent="0.4">
      <c r="A927" s="2"/>
      <c r="B927" s="58">
        <f t="shared" si="40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39"/>
        <v>1</v>
      </c>
    </row>
    <row r="928" spans="1:25" ht="17.25" customHeight="1" x14ac:dyDescent="0.4">
      <c r="A928" s="2"/>
      <c r="B928" s="58">
        <f t="shared" si="40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39"/>
        <v>1</v>
      </c>
    </row>
    <row r="929" spans="1:25" ht="17.25" customHeight="1" x14ac:dyDescent="0.4">
      <c r="A929" s="2"/>
      <c r="B929" s="58">
        <f t="shared" si="40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39"/>
        <v>1</v>
      </c>
    </row>
    <row r="930" spans="1:25" ht="17.25" customHeight="1" x14ac:dyDescent="0.4">
      <c r="A930" s="2"/>
      <c r="B930" s="58">
        <f t="shared" si="40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39"/>
        <v>1</v>
      </c>
    </row>
    <row r="931" spans="1:25" ht="17.25" customHeight="1" x14ac:dyDescent="0.4">
      <c r="A931" s="2"/>
      <c r="B931" s="58">
        <f t="shared" si="40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1">IFERROR(IF(OR($B931="No", $K931=""), 1, COUNTIF($R$35:$R$44,$K931)), 0)</f>
        <v>1</v>
      </c>
    </row>
    <row r="932" spans="1:25" ht="17.25" customHeight="1" x14ac:dyDescent="0.4">
      <c r="A932" s="2"/>
      <c r="B932" s="58">
        <f t="shared" si="40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1"/>
        <v>1</v>
      </c>
    </row>
    <row r="933" spans="1:25" ht="17.25" customHeight="1" x14ac:dyDescent="0.4">
      <c r="A933" s="2"/>
      <c r="B933" s="58">
        <f t="shared" si="40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1"/>
        <v>1</v>
      </c>
    </row>
    <row r="934" spans="1:25" ht="17.25" customHeight="1" x14ac:dyDescent="0.4">
      <c r="A934" s="2"/>
      <c r="B934" s="58">
        <f t="shared" si="40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1"/>
        <v>1</v>
      </c>
    </row>
    <row r="935" spans="1:25" ht="17.25" customHeight="1" x14ac:dyDescent="0.4">
      <c r="A935" s="2"/>
      <c r="B935" s="58">
        <f t="shared" si="40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1"/>
        <v>1</v>
      </c>
    </row>
    <row r="936" spans="1:25" ht="17.25" customHeight="1" x14ac:dyDescent="0.4">
      <c r="A936" s="2"/>
      <c r="B936" s="58">
        <f t="shared" si="40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1"/>
        <v>1</v>
      </c>
    </row>
    <row r="937" spans="1:25" ht="17.25" customHeight="1" x14ac:dyDescent="0.4">
      <c r="A937" s="2"/>
      <c r="B937" s="58">
        <f t="shared" si="40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1"/>
        <v>1</v>
      </c>
    </row>
    <row r="938" spans="1:25" ht="17.25" customHeight="1" x14ac:dyDescent="0.4">
      <c r="A938" s="2"/>
      <c r="B938" s="58">
        <f t="shared" si="40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1"/>
        <v>1</v>
      </c>
    </row>
    <row r="939" spans="1:25" ht="17.25" customHeight="1" x14ac:dyDescent="0.4">
      <c r="A939" s="2"/>
      <c r="B939" s="58">
        <f t="shared" si="40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1"/>
        <v>1</v>
      </c>
    </row>
    <row r="940" spans="1:25" ht="17.25" customHeight="1" x14ac:dyDescent="0.4">
      <c r="A940" s="2"/>
      <c r="B940" s="58">
        <f t="shared" si="40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1"/>
        <v>1</v>
      </c>
    </row>
    <row r="941" spans="1:25" ht="17.25" customHeight="1" x14ac:dyDescent="0.4">
      <c r="A941" s="2"/>
      <c r="B941" s="58">
        <f t="shared" si="40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1"/>
        <v>1</v>
      </c>
    </row>
    <row r="942" spans="1:25" ht="17.25" customHeight="1" x14ac:dyDescent="0.4">
      <c r="A942" s="2"/>
      <c r="B942" s="58">
        <f t="shared" si="40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1"/>
        <v>1</v>
      </c>
    </row>
    <row r="943" spans="1:25" ht="17.25" customHeight="1" x14ac:dyDescent="0.4">
      <c r="A943" s="2"/>
      <c r="B943" s="58">
        <f t="shared" si="40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1"/>
        <v>1</v>
      </c>
    </row>
    <row r="944" spans="1:25" ht="17.25" customHeight="1" x14ac:dyDescent="0.4">
      <c r="A944" s="2"/>
      <c r="B944" s="58">
        <f t="shared" si="40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1"/>
        <v>1</v>
      </c>
    </row>
    <row r="945" spans="1:25" ht="17.25" customHeight="1" x14ac:dyDescent="0.4">
      <c r="A945" s="2"/>
      <c r="B945" s="58">
        <f t="shared" si="40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1"/>
        <v>1</v>
      </c>
    </row>
    <row r="946" spans="1:25" ht="17.25" customHeight="1" x14ac:dyDescent="0.4">
      <c r="A946" s="2"/>
      <c r="B946" s="58">
        <f t="shared" si="40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1"/>
        <v>1</v>
      </c>
    </row>
    <row r="947" spans="1:25" ht="17.25" customHeight="1" x14ac:dyDescent="0.4">
      <c r="A947" s="2"/>
      <c r="B947" s="58">
        <f t="shared" si="40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1"/>
        <v>1</v>
      </c>
    </row>
    <row r="948" spans="1:25" ht="17.25" customHeight="1" x14ac:dyDescent="0.4">
      <c r="A948" s="2"/>
      <c r="B948" s="58">
        <f t="shared" si="40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1"/>
        <v>1</v>
      </c>
    </row>
    <row r="949" spans="1:25" ht="17.25" customHeight="1" x14ac:dyDescent="0.4">
      <c r="A949" s="2"/>
      <c r="B949" s="58">
        <f t="shared" si="40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1"/>
        <v>1</v>
      </c>
    </row>
    <row r="950" spans="1:25" ht="17.25" customHeight="1" x14ac:dyDescent="0.4">
      <c r="A950" s="2"/>
      <c r="B950" s="58">
        <f t="shared" si="40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1"/>
        <v>1</v>
      </c>
    </row>
    <row r="951" spans="1:25" ht="17.25" customHeight="1" x14ac:dyDescent="0.4">
      <c r="A951" s="2"/>
      <c r="B951" s="58">
        <f t="shared" si="40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1"/>
        <v>1</v>
      </c>
    </row>
    <row r="952" spans="1:25" ht="17.25" customHeight="1" x14ac:dyDescent="0.4">
      <c r="A952" s="2"/>
      <c r="B952" s="58">
        <f t="shared" si="40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1"/>
        <v>1</v>
      </c>
    </row>
    <row r="953" spans="1:25" ht="17.25" customHeight="1" x14ac:dyDescent="0.4">
      <c r="A953" s="2"/>
      <c r="B953" s="58">
        <f t="shared" si="40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1"/>
        <v>1</v>
      </c>
    </row>
    <row r="954" spans="1:25" ht="17.25" customHeight="1" x14ac:dyDescent="0.4">
      <c r="A954" s="2"/>
      <c r="B954" s="58">
        <f t="shared" ref="B954:B1017" si="42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1"/>
        <v>1</v>
      </c>
    </row>
    <row r="955" spans="1:25" ht="17.25" customHeight="1" x14ac:dyDescent="0.4">
      <c r="A955" s="2"/>
      <c r="B955" s="58">
        <f t="shared" si="42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1"/>
        <v>1</v>
      </c>
    </row>
    <row r="956" spans="1:25" ht="17.25" customHeight="1" x14ac:dyDescent="0.4">
      <c r="A956" s="2"/>
      <c r="B956" s="58">
        <f t="shared" si="42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1"/>
        <v>1</v>
      </c>
    </row>
    <row r="957" spans="1:25" ht="17.25" customHeight="1" x14ac:dyDescent="0.4">
      <c r="A957" s="2"/>
      <c r="B957" s="58">
        <f t="shared" si="42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1"/>
        <v>1</v>
      </c>
    </row>
    <row r="958" spans="1:25" ht="17.25" customHeight="1" x14ac:dyDescent="0.4">
      <c r="A958" s="2"/>
      <c r="B958" s="58">
        <f t="shared" si="42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1"/>
        <v>1</v>
      </c>
    </row>
    <row r="959" spans="1:25" ht="17.25" customHeight="1" x14ac:dyDescent="0.4">
      <c r="A959" s="2"/>
      <c r="B959" s="58">
        <f t="shared" si="42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1"/>
        <v>1</v>
      </c>
    </row>
    <row r="960" spans="1:25" ht="17.25" customHeight="1" x14ac:dyDescent="0.4">
      <c r="A960" s="2"/>
      <c r="B960" s="58">
        <f t="shared" si="42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1"/>
        <v>1</v>
      </c>
    </row>
    <row r="961" spans="1:25" ht="17.25" customHeight="1" x14ac:dyDescent="0.4">
      <c r="A961" s="2"/>
      <c r="B961" s="58">
        <f t="shared" si="42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1"/>
        <v>1</v>
      </c>
    </row>
    <row r="962" spans="1:25" ht="17.25" customHeight="1" x14ac:dyDescent="0.4">
      <c r="A962" s="2"/>
      <c r="B962" s="58">
        <f t="shared" si="42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1"/>
        <v>1</v>
      </c>
    </row>
    <row r="963" spans="1:25" ht="17.25" customHeight="1" x14ac:dyDescent="0.4">
      <c r="A963" s="2"/>
      <c r="B963" s="58">
        <f t="shared" si="42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1"/>
        <v>1</v>
      </c>
    </row>
    <row r="964" spans="1:25" ht="17.25" customHeight="1" x14ac:dyDescent="0.4">
      <c r="A964" s="2"/>
      <c r="B964" s="58">
        <f t="shared" si="42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1"/>
        <v>1</v>
      </c>
    </row>
    <row r="965" spans="1:25" ht="17.25" customHeight="1" x14ac:dyDescent="0.4">
      <c r="A965" s="2"/>
      <c r="B965" s="58">
        <f t="shared" si="42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1"/>
        <v>1</v>
      </c>
    </row>
    <row r="966" spans="1:25" ht="17.25" customHeight="1" x14ac:dyDescent="0.4">
      <c r="A966" s="2"/>
      <c r="B966" s="58">
        <f t="shared" si="42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1"/>
        <v>1</v>
      </c>
    </row>
    <row r="967" spans="1:25" ht="17.25" customHeight="1" x14ac:dyDescent="0.4">
      <c r="A967" s="2"/>
      <c r="B967" s="58">
        <f t="shared" si="42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1"/>
        <v>1</v>
      </c>
    </row>
    <row r="968" spans="1:25" ht="17.25" customHeight="1" x14ac:dyDescent="0.4">
      <c r="A968" s="2"/>
      <c r="B968" s="58">
        <f t="shared" si="42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1"/>
        <v>1</v>
      </c>
    </row>
    <row r="969" spans="1:25" ht="17.25" customHeight="1" x14ac:dyDescent="0.4">
      <c r="A969" s="2"/>
      <c r="B969" s="58">
        <f t="shared" si="42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1"/>
        <v>1</v>
      </c>
    </row>
    <row r="970" spans="1:25" ht="17.25" customHeight="1" x14ac:dyDescent="0.4">
      <c r="A970" s="2"/>
      <c r="B970" s="58">
        <f t="shared" si="42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1"/>
        <v>1</v>
      </c>
    </row>
    <row r="971" spans="1:25" ht="17.25" customHeight="1" x14ac:dyDescent="0.4">
      <c r="A971" s="2"/>
      <c r="B971" s="58">
        <f t="shared" si="42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1"/>
        <v>1</v>
      </c>
    </row>
    <row r="972" spans="1:25" ht="17.25" customHeight="1" x14ac:dyDescent="0.4">
      <c r="A972" s="2"/>
      <c r="B972" s="58">
        <f t="shared" si="42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1"/>
        <v>1</v>
      </c>
    </row>
    <row r="973" spans="1:25" ht="17.25" customHeight="1" x14ac:dyDescent="0.4">
      <c r="A973" s="2"/>
      <c r="B973" s="58">
        <f t="shared" si="42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1"/>
        <v>1</v>
      </c>
    </row>
    <row r="974" spans="1:25" ht="17.25" customHeight="1" x14ac:dyDescent="0.4">
      <c r="A974" s="2"/>
      <c r="B974" s="58">
        <f t="shared" si="42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1"/>
        <v>1</v>
      </c>
    </row>
    <row r="975" spans="1:25" ht="17.25" customHeight="1" x14ac:dyDescent="0.4">
      <c r="A975" s="2"/>
      <c r="B975" s="58">
        <f t="shared" si="42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1"/>
        <v>1</v>
      </c>
    </row>
    <row r="976" spans="1:25" ht="17.25" customHeight="1" x14ac:dyDescent="0.4">
      <c r="A976" s="2"/>
      <c r="B976" s="58">
        <f t="shared" si="42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1"/>
        <v>1</v>
      </c>
    </row>
    <row r="977" spans="1:25" ht="17.25" customHeight="1" x14ac:dyDescent="0.4">
      <c r="A977" s="2"/>
      <c r="B977" s="58">
        <f t="shared" si="42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1"/>
        <v>1</v>
      </c>
    </row>
    <row r="978" spans="1:25" ht="17.25" customHeight="1" x14ac:dyDescent="0.4">
      <c r="A978" s="2"/>
      <c r="B978" s="58">
        <f t="shared" si="42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1"/>
        <v>1</v>
      </c>
    </row>
    <row r="979" spans="1:25" ht="17.25" customHeight="1" x14ac:dyDescent="0.4">
      <c r="A979" s="2"/>
      <c r="B979" s="58">
        <f t="shared" si="42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1"/>
        <v>1</v>
      </c>
    </row>
    <row r="980" spans="1:25" ht="17.25" customHeight="1" x14ac:dyDescent="0.4">
      <c r="A980" s="2"/>
      <c r="B980" s="58">
        <f t="shared" si="42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1"/>
        <v>1</v>
      </c>
    </row>
    <row r="981" spans="1:25" ht="17.25" customHeight="1" x14ac:dyDescent="0.4">
      <c r="A981" s="2"/>
      <c r="B981" s="58">
        <f t="shared" si="42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1"/>
        <v>1</v>
      </c>
    </row>
    <row r="982" spans="1:25" ht="17.25" customHeight="1" x14ac:dyDescent="0.4">
      <c r="A982" s="2"/>
      <c r="B982" s="58">
        <f t="shared" si="42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1"/>
        <v>1</v>
      </c>
    </row>
    <row r="983" spans="1:25" ht="17.25" customHeight="1" x14ac:dyDescent="0.4">
      <c r="A983" s="2"/>
      <c r="B983" s="58">
        <f t="shared" si="42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1"/>
        <v>1</v>
      </c>
    </row>
    <row r="984" spans="1:25" ht="17.25" customHeight="1" x14ac:dyDescent="0.4">
      <c r="A984" s="2"/>
      <c r="B984" s="58">
        <f t="shared" si="42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1"/>
        <v>1</v>
      </c>
    </row>
    <row r="985" spans="1:25" ht="17.25" customHeight="1" x14ac:dyDescent="0.4">
      <c r="A985" s="2"/>
      <c r="B985" s="58">
        <f t="shared" si="42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1"/>
        <v>1</v>
      </c>
    </row>
    <row r="986" spans="1:25" ht="17.25" customHeight="1" x14ac:dyDescent="0.4">
      <c r="A986" s="2"/>
      <c r="B986" s="58">
        <f t="shared" si="42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1"/>
        <v>1</v>
      </c>
    </row>
    <row r="987" spans="1:25" ht="17.25" customHeight="1" x14ac:dyDescent="0.4">
      <c r="A987" s="2"/>
      <c r="B987" s="58">
        <f t="shared" si="42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1"/>
        <v>1</v>
      </c>
    </row>
    <row r="988" spans="1:25" ht="17.25" customHeight="1" x14ac:dyDescent="0.4">
      <c r="A988" s="2"/>
      <c r="B988" s="58">
        <f t="shared" si="42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1"/>
        <v>1</v>
      </c>
    </row>
    <row r="989" spans="1:25" ht="17.25" customHeight="1" x14ac:dyDescent="0.4">
      <c r="A989" s="2"/>
      <c r="B989" s="58">
        <f t="shared" si="42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1"/>
        <v>1</v>
      </c>
    </row>
    <row r="990" spans="1:25" ht="17.25" customHeight="1" x14ac:dyDescent="0.4">
      <c r="A990" s="2"/>
      <c r="B990" s="58">
        <f t="shared" si="42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1"/>
        <v>1</v>
      </c>
    </row>
    <row r="991" spans="1:25" ht="17.25" customHeight="1" x14ac:dyDescent="0.4">
      <c r="A991" s="2"/>
      <c r="B991" s="58">
        <f t="shared" si="42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1"/>
        <v>1</v>
      </c>
    </row>
    <row r="992" spans="1:25" ht="17.25" customHeight="1" x14ac:dyDescent="0.4">
      <c r="A992" s="2"/>
      <c r="B992" s="58">
        <f t="shared" si="42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1"/>
        <v>1</v>
      </c>
    </row>
    <row r="993" spans="1:25" ht="17.25" customHeight="1" x14ac:dyDescent="0.4">
      <c r="A993" s="2"/>
      <c r="B993" s="58">
        <f t="shared" si="42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1"/>
        <v>1</v>
      </c>
    </row>
    <row r="994" spans="1:25" ht="17.25" customHeight="1" x14ac:dyDescent="0.4">
      <c r="A994" s="2"/>
      <c r="B994" s="58">
        <f t="shared" si="42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1"/>
        <v>1</v>
      </c>
    </row>
    <row r="995" spans="1:25" ht="17.25" customHeight="1" x14ac:dyDescent="0.4">
      <c r="A995" s="2"/>
      <c r="B995" s="58">
        <f t="shared" si="42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3">IFERROR(IF(OR($B995="No", $K995=""), 1, COUNTIF($R$35:$R$44,$K995)), 0)</f>
        <v>1</v>
      </c>
    </row>
    <row r="996" spans="1:25" ht="17.25" customHeight="1" x14ac:dyDescent="0.4">
      <c r="A996" s="2"/>
      <c r="B996" s="58">
        <f t="shared" si="42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3"/>
        <v>1</v>
      </c>
    </row>
    <row r="997" spans="1:25" ht="17.25" customHeight="1" x14ac:dyDescent="0.4">
      <c r="A997" s="2"/>
      <c r="B997" s="58">
        <f t="shared" si="42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3"/>
        <v>1</v>
      </c>
    </row>
    <row r="998" spans="1:25" ht="17.25" customHeight="1" x14ac:dyDescent="0.4">
      <c r="A998" s="2"/>
      <c r="B998" s="58">
        <f t="shared" si="42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3"/>
        <v>1</v>
      </c>
    </row>
    <row r="999" spans="1:25" ht="17.25" customHeight="1" x14ac:dyDescent="0.4">
      <c r="A999" s="2"/>
      <c r="B999" s="58">
        <f t="shared" si="42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3"/>
        <v>1</v>
      </c>
    </row>
    <row r="1000" spans="1:25" ht="17.25" customHeight="1" x14ac:dyDescent="0.4">
      <c r="A1000" s="2"/>
      <c r="B1000" s="58">
        <f t="shared" si="42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3"/>
        <v>1</v>
      </c>
    </row>
    <row r="1001" spans="1:25" ht="17.25" customHeight="1" x14ac:dyDescent="0.4">
      <c r="A1001" s="2"/>
      <c r="B1001" s="58">
        <f t="shared" si="42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3"/>
        <v>1</v>
      </c>
    </row>
    <row r="1002" spans="1:25" ht="17.25" customHeight="1" x14ac:dyDescent="0.4">
      <c r="A1002" s="2"/>
      <c r="B1002" s="58">
        <f t="shared" si="42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3"/>
        <v>1</v>
      </c>
    </row>
    <row r="1003" spans="1:25" ht="17.25" customHeight="1" x14ac:dyDescent="0.4">
      <c r="A1003" s="2"/>
      <c r="B1003" s="58">
        <f t="shared" si="42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3"/>
        <v>1</v>
      </c>
    </row>
    <row r="1004" spans="1:25" ht="17.25" customHeight="1" x14ac:dyDescent="0.4">
      <c r="A1004" s="2"/>
      <c r="B1004" s="58">
        <f t="shared" si="42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3"/>
        <v>1</v>
      </c>
    </row>
    <row r="1005" spans="1:25" ht="17.25" customHeight="1" x14ac:dyDescent="0.4">
      <c r="A1005" s="2"/>
      <c r="B1005" s="58">
        <f t="shared" si="42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3"/>
        <v>1</v>
      </c>
    </row>
    <row r="1006" spans="1:25" ht="17.25" customHeight="1" x14ac:dyDescent="0.4">
      <c r="A1006" s="2"/>
      <c r="B1006" s="58">
        <f t="shared" si="42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3"/>
        <v>1</v>
      </c>
    </row>
    <row r="1007" spans="1:25" ht="17.25" customHeight="1" x14ac:dyDescent="0.4">
      <c r="A1007" s="2"/>
      <c r="B1007" s="58">
        <f t="shared" si="42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3"/>
        <v>1</v>
      </c>
    </row>
    <row r="1008" spans="1:25" ht="17.25" customHeight="1" x14ac:dyDescent="0.4">
      <c r="A1008" s="2"/>
      <c r="B1008" s="58">
        <f t="shared" si="42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3"/>
        <v>1</v>
      </c>
    </row>
    <row r="1009" spans="1:25" ht="17.25" customHeight="1" x14ac:dyDescent="0.4">
      <c r="A1009" s="2"/>
      <c r="B1009" s="58">
        <f t="shared" si="42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3"/>
        <v>1</v>
      </c>
    </row>
    <row r="1010" spans="1:25" ht="17.25" customHeight="1" x14ac:dyDescent="0.4">
      <c r="A1010" s="2"/>
      <c r="B1010" s="58">
        <f t="shared" si="42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3"/>
        <v>1</v>
      </c>
    </row>
    <row r="1011" spans="1:25" ht="17.25" customHeight="1" x14ac:dyDescent="0.4">
      <c r="A1011" s="2"/>
      <c r="B1011" s="58">
        <f t="shared" si="42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3"/>
        <v>1</v>
      </c>
    </row>
    <row r="1012" spans="1:25" ht="17.25" customHeight="1" x14ac:dyDescent="0.4">
      <c r="A1012" s="2"/>
      <c r="B1012" s="58">
        <f t="shared" si="42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3"/>
        <v>1</v>
      </c>
    </row>
    <row r="1013" spans="1:25" ht="17.25" customHeight="1" x14ac:dyDescent="0.4">
      <c r="A1013" s="2"/>
      <c r="B1013" s="58">
        <f t="shared" si="42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3"/>
        <v>1</v>
      </c>
    </row>
    <row r="1014" spans="1:25" ht="17.25" customHeight="1" x14ac:dyDescent="0.4">
      <c r="A1014" s="2"/>
      <c r="B1014" s="58">
        <f t="shared" si="42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3"/>
        <v>1</v>
      </c>
    </row>
    <row r="1015" spans="1:25" ht="17.25" customHeight="1" x14ac:dyDescent="0.4">
      <c r="A1015" s="2"/>
      <c r="B1015" s="58">
        <f t="shared" si="42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3"/>
        <v>1</v>
      </c>
    </row>
    <row r="1016" spans="1:25" ht="17.25" customHeight="1" x14ac:dyDescent="0.4">
      <c r="A1016" s="2"/>
      <c r="B1016" s="58">
        <f t="shared" si="42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3"/>
        <v>1</v>
      </c>
    </row>
    <row r="1017" spans="1:25" ht="17.25" customHeight="1" x14ac:dyDescent="0.4">
      <c r="A1017" s="2"/>
      <c r="B1017" s="58">
        <f t="shared" si="42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3"/>
        <v>1</v>
      </c>
    </row>
    <row r="1018" spans="1:25" ht="17.25" customHeight="1" x14ac:dyDescent="0.4">
      <c r="A1018" s="2"/>
      <c r="B1018" s="58">
        <f t="shared" ref="B1018:B1057" si="44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3"/>
        <v>1</v>
      </c>
    </row>
    <row r="1019" spans="1:25" ht="17.25" customHeight="1" x14ac:dyDescent="0.4">
      <c r="A1019" s="2"/>
      <c r="B1019" s="58">
        <f t="shared" si="44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3"/>
        <v>1</v>
      </c>
    </row>
    <row r="1020" spans="1:25" ht="17.25" customHeight="1" x14ac:dyDescent="0.4">
      <c r="A1020" s="2"/>
      <c r="B1020" s="58">
        <f t="shared" si="44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3"/>
        <v>1</v>
      </c>
    </row>
    <row r="1021" spans="1:25" ht="17.25" customHeight="1" x14ac:dyDescent="0.4">
      <c r="A1021" s="2"/>
      <c r="B1021" s="58">
        <f t="shared" si="44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3"/>
        <v>1</v>
      </c>
    </row>
    <row r="1022" spans="1:25" ht="17.25" customHeight="1" x14ac:dyDescent="0.4">
      <c r="A1022" s="2"/>
      <c r="B1022" s="58">
        <f t="shared" si="44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3"/>
        <v>1</v>
      </c>
    </row>
    <row r="1023" spans="1:25" ht="17.25" customHeight="1" x14ac:dyDescent="0.4">
      <c r="A1023" s="2"/>
      <c r="B1023" s="58">
        <f t="shared" si="44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3"/>
        <v>1</v>
      </c>
    </row>
    <row r="1024" spans="1:25" ht="17.25" customHeight="1" x14ac:dyDescent="0.4">
      <c r="A1024" s="2"/>
      <c r="B1024" s="58">
        <f t="shared" si="44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3"/>
        <v>1</v>
      </c>
    </row>
    <row r="1025" spans="1:25" ht="17.25" customHeight="1" x14ac:dyDescent="0.4">
      <c r="A1025" s="2"/>
      <c r="B1025" s="58">
        <f t="shared" si="44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3"/>
        <v>1</v>
      </c>
    </row>
    <row r="1026" spans="1:25" ht="17.25" customHeight="1" x14ac:dyDescent="0.4">
      <c r="A1026" s="2"/>
      <c r="B1026" s="58">
        <f t="shared" si="44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3"/>
        <v>1</v>
      </c>
    </row>
    <row r="1027" spans="1:25" ht="17.25" customHeight="1" x14ac:dyDescent="0.4">
      <c r="A1027" s="2"/>
      <c r="B1027" s="58">
        <f t="shared" si="44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3"/>
        <v>1</v>
      </c>
    </row>
    <row r="1028" spans="1:25" ht="17.25" customHeight="1" x14ac:dyDescent="0.4">
      <c r="A1028" s="2"/>
      <c r="B1028" s="58">
        <f t="shared" si="44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3"/>
        <v>1</v>
      </c>
    </row>
    <row r="1029" spans="1:25" ht="17.25" customHeight="1" x14ac:dyDescent="0.4">
      <c r="A1029" s="2"/>
      <c r="B1029" s="58">
        <f t="shared" si="44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3"/>
        <v>1</v>
      </c>
    </row>
    <row r="1030" spans="1:25" ht="17.25" customHeight="1" x14ac:dyDescent="0.4">
      <c r="A1030" s="2"/>
      <c r="B1030" s="58">
        <f t="shared" si="44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3"/>
        <v>1</v>
      </c>
    </row>
    <row r="1031" spans="1:25" ht="17.25" customHeight="1" x14ac:dyDescent="0.4">
      <c r="A1031" s="2"/>
      <c r="B1031" s="58">
        <f t="shared" si="44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3"/>
        <v>1</v>
      </c>
    </row>
    <row r="1032" spans="1:25" ht="17.25" customHeight="1" x14ac:dyDescent="0.4">
      <c r="A1032" s="2"/>
      <c r="B1032" s="58">
        <f t="shared" si="44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3"/>
        <v>1</v>
      </c>
    </row>
    <row r="1033" spans="1:25" ht="17.25" customHeight="1" x14ac:dyDescent="0.4">
      <c r="A1033" s="2"/>
      <c r="B1033" s="58">
        <f t="shared" si="44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3"/>
        <v>1</v>
      </c>
    </row>
    <row r="1034" spans="1:25" ht="17.25" customHeight="1" x14ac:dyDescent="0.4">
      <c r="A1034" s="2"/>
      <c r="B1034" s="58">
        <f t="shared" si="44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3"/>
        <v>1</v>
      </c>
    </row>
    <row r="1035" spans="1:25" ht="17.25" customHeight="1" x14ac:dyDescent="0.4">
      <c r="A1035" s="2"/>
      <c r="B1035" s="58">
        <f t="shared" si="44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3"/>
        <v>1</v>
      </c>
    </row>
    <row r="1036" spans="1:25" ht="17.25" customHeight="1" x14ac:dyDescent="0.4">
      <c r="A1036" s="2"/>
      <c r="B1036" s="58">
        <f t="shared" si="44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3"/>
        <v>1</v>
      </c>
    </row>
    <row r="1037" spans="1:25" ht="17.25" customHeight="1" x14ac:dyDescent="0.4">
      <c r="A1037" s="2"/>
      <c r="B1037" s="58">
        <f t="shared" si="44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3"/>
        <v>1</v>
      </c>
    </row>
    <row r="1038" spans="1:25" ht="17.25" customHeight="1" x14ac:dyDescent="0.4">
      <c r="A1038" s="2"/>
      <c r="B1038" s="58">
        <f t="shared" si="44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3"/>
        <v>1</v>
      </c>
    </row>
    <row r="1039" spans="1:25" ht="17.25" customHeight="1" x14ac:dyDescent="0.4">
      <c r="A1039" s="2"/>
      <c r="B1039" s="58">
        <f t="shared" si="44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3"/>
        <v>1</v>
      </c>
    </row>
    <row r="1040" spans="1:25" ht="17.25" customHeight="1" x14ac:dyDescent="0.4">
      <c r="A1040" s="2"/>
      <c r="B1040" s="58">
        <f t="shared" si="44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3"/>
        <v>1</v>
      </c>
    </row>
    <row r="1041" spans="1:25" ht="17.25" customHeight="1" x14ac:dyDescent="0.4">
      <c r="A1041" s="2"/>
      <c r="B1041" s="58">
        <f t="shared" si="44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3"/>
        <v>1</v>
      </c>
    </row>
    <row r="1042" spans="1:25" ht="17.25" customHeight="1" x14ac:dyDescent="0.4">
      <c r="A1042" s="2"/>
      <c r="B1042" s="58">
        <f t="shared" si="44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3"/>
        <v>1</v>
      </c>
    </row>
    <row r="1043" spans="1:25" ht="17.25" customHeight="1" x14ac:dyDescent="0.4">
      <c r="A1043" s="2"/>
      <c r="B1043" s="58">
        <f t="shared" si="44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3"/>
        <v>1</v>
      </c>
    </row>
    <row r="1044" spans="1:25" ht="17.25" customHeight="1" x14ac:dyDescent="0.4">
      <c r="A1044" s="2"/>
      <c r="B1044" s="58">
        <f t="shared" si="44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3"/>
        <v>1</v>
      </c>
    </row>
    <row r="1045" spans="1:25" ht="17.25" customHeight="1" x14ac:dyDescent="0.4">
      <c r="A1045" s="2"/>
      <c r="B1045" s="58">
        <f t="shared" si="44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3"/>
        <v>1</v>
      </c>
    </row>
    <row r="1046" spans="1:25" ht="17.25" customHeight="1" x14ac:dyDescent="0.4">
      <c r="A1046" s="2"/>
      <c r="B1046" s="58">
        <f t="shared" si="44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3"/>
        <v>1</v>
      </c>
    </row>
    <row r="1047" spans="1:25" ht="17.25" customHeight="1" x14ac:dyDescent="0.4">
      <c r="A1047" s="2"/>
      <c r="B1047" s="58">
        <f t="shared" si="44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3"/>
        <v>1</v>
      </c>
    </row>
    <row r="1048" spans="1:25" ht="17.25" customHeight="1" x14ac:dyDescent="0.4">
      <c r="A1048" s="2"/>
      <c r="B1048" s="58">
        <f t="shared" si="44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3"/>
        <v>1</v>
      </c>
    </row>
    <row r="1049" spans="1:25" ht="17.25" customHeight="1" x14ac:dyDescent="0.4">
      <c r="A1049" s="2"/>
      <c r="B1049" s="58">
        <f t="shared" si="44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3"/>
        <v>1</v>
      </c>
    </row>
    <row r="1050" spans="1:25" ht="17.25" customHeight="1" x14ac:dyDescent="0.4">
      <c r="A1050" s="2"/>
      <c r="B1050" s="58">
        <f t="shared" si="44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3"/>
        <v>1</v>
      </c>
    </row>
    <row r="1051" spans="1:25" ht="17.25" customHeight="1" x14ac:dyDescent="0.4">
      <c r="A1051" s="2"/>
      <c r="B1051" s="58">
        <f t="shared" si="44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3"/>
        <v>1</v>
      </c>
    </row>
    <row r="1052" spans="1:25" ht="17.25" customHeight="1" x14ac:dyDescent="0.4">
      <c r="A1052" s="2"/>
      <c r="B1052" s="58">
        <f t="shared" si="44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3"/>
        <v>1</v>
      </c>
    </row>
    <row r="1053" spans="1:25" ht="17.25" customHeight="1" x14ac:dyDescent="0.4">
      <c r="A1053" s="2"/>
      <c r="B1053" s="58">
        <f t="shared" si="44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3"/>
        <v>1</v>
      </c>
    </row>
    <row r="1054" spans="1:25" ht="17.25" customHeight="1" x14ac:dyDescent="0.4">
      <c r="A1054" s="2"/>
      <c r="B1054" s="58">
        <f t="shared" si="44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3"/>
        <v>1</v>
      </c>
    </row>
    <row r="1055" spans="1:25" ht="17.25" customHeight="1" x14ac:dyDescent="0.4">
      <c r="A1055" s="2"/>
      <c r="B1055" s="58">
        <f t="shared" si="44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3"/>
        <v>1</v>
      </c>
    </row>
    <row r="1056" spans="1:25" ht="17.25" customHeight="1" x14ac:dyDescent="0.4">
      <c r="A1056" s="2"/>
      <c r="B1056" s="58">
        <f t="shared" si="44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3"/>
        <v>1</v>
      </c>
    </row>
    <row r="1057" spans="1:25" ht="17.25" customHeight="1" x14ac:dyDescent="0.4">
      <c r="A1057" s="2"/>
      <c r="B1057" s="59">
        <f t="shared" si="44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3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</row>
  </sheetData>
  <autoFilter ref="B57:K57" xr:uid="{C52CD5D5-CFFD-4631-BD21-AD923C8917AD}">
    <sortState xmlns:xlrd2="http://schemas.microsoft.com/office/spreadsheetml/2017/richdata2" ref="B58:K1057">
      <sortCondition ref="C57"/>
    </sortState>
  </autoFilter>
  <mergeCells count="64">
    <mergeCell ref="B56:K56"/>
    <mergeCell ref="M41:P41"/>
    <mergeCell ref="M42:P42"/>
    <mergeCell ref="M43:P43"/>
    <mergeCell ref="M44:P44"/>
    <mergeCell ref="M46:P46"/>
    <mergeCell ref="M48:M53"/>
    <mergeCell ref="N48:N53"/>
    <mergeCell ref="M54:O55"/>
    <mergeCell ref="I4:O5"/>
    <mergeCell ref="P4:S5"/>
    <mergeCell ref="E6:H6"/>
    <mergeCell ref="M37:P37"/>
    <mergeCell ref="M38:P38"/>
    <mergeCell ref="B2:C6"/>
    <mergeCell ref="E2:H3"/>
    <mergeCell ref="I2:O3"/>
    <mergeCell ref="M40:P40"/>
    <mergeCell ref="M39:P39"/>
    <mergeCell ref="B18:E18"/>
    <mergeCell ref="M18:S18"/>
    <mergeCell ref="B33:K33"/>
    <mergeCell ref="M33:P33"/>
    <mergeCell ref="R33:S33"/>
    <mergeCell ref="G18:H18"/>
    <mergeCell ref="M34:P34"/>
    <mergeCell ref="M35:P35"/>
    <mergeCell ref="M36:P36"/>
    <mergeCell ref="P2:S3"/>
    <mergeCell ref="E4:H5"/>
    <mergeCell ref="M61:M70"/>
    <mergeCell ref="N61:N70"/>
    <mergeCell ref="M71:O72"/>
    <mergeCell ref="M73:M77"/>
    <mergeCell ref="M96:O97"/>
    <mergeCell ref="M89:O90"/>
    <mergeCell ref="M91:M95"/>
    <mergeCell ref="N91:N95"/>
    <mergeCell ref="N73:N77"/>
    <mergeCell ref="M78:O79"/>
    <mergeCell ref="M80:M83"/>
    <mergeCell ref="N80:N83"/>
    <mergeCell ref="M84:O85"/>
    <mergeCell ref="R46:S46"/>
    <mergeCell ref="M56:M57"/>
    <mergeCell ref="N56:N57"/>
    <mergeCell ref="O56:O57"/>
    <mergeCell ref="M59:P59"/>
    <mergeCell ref="M116:M117"/>
    <mergeCell ref="N116:N117"/>
    <mergeCell ref="O116:O117"/>
    <mergeCell ref="R53:S53"/>
    <mergeCell ref="M107:O108"/>
    <mergeCell ref="M110:O111"/>
    <mergeCell ref="M112:M113"/>
    <mergeCell ref="N112:N113"/>
    <mergeCell ref="M114:O115"/>
    <mergeCell ref="M98:M100"/>
    <mergeCell ref="N98:N100"/>
    <mergeCell ref="M101:O102"/>
    <mergeCell ref="M103:M106"/>
    <mergeCell ref="N103:N106"/>
    <mergeCell ref="M86:M88"/>
    <mergeCell ref="N86:N88"/>
  </mergeCells>
  <phoneticPr fontId="1" type="noConversion"/>
  <conditionalFormatting sqref="B35:K54 B58:K1057">
    <cfRule type="expression" dxfId="317" priority="7">
      <formula>AND(($K35=$R$44), ($K35&lt;&gt;""))</formula>
    </cfRule>
    <cfRule type="expression" dxfId="316" priority="8">
      <formula>AND(($K35=$R$43), ($K35&lt;&gt;""))</formula>
    </cfRule>
    <cfRule type="expression" dxfId="315" priority="9">
      <formula>AND(($K35=$R$42), ($K35&lt;&gt;""))</formula>
    </cfRule>
    <cfRule type="expression" dxfId="314" priority="10">
      <formula>AND(($K35=$R$41), ($K35&lt;&gt;""))</formula>
    </cfRule>
    <cfRule type="expression" dxfId="313" priority="11">
      <formula>AND(($K35=$R$40), ($K35&lt;&gt;""))</formula>
    </cfRule>
    <cfRule type="expression" dxfId="312" priority="12">
      <formula>AND(($K35=$R$39), ($K35&lt;&gt;""))</formula>
    </cfRule>
    <cfRule type="expression" dxfId="311" priority="13">
      <formula>AND(($K35=$R$38), ($K35&lt;&gt;""))</formula>
    </cfRule>
    <cfRule type="expression" dxfId="310" priority="14">
      <formula>AND(($K35=$R$37), ($K35&lt;&gt;""))</formula>
    </cfRule>
    <cfRule type="expression" dxfId="309" priority="15">
      <formula>AND(($K35=$R$36), ($K35&lt;&gt;""))</formula>
    </cfRule>
    <cfRule type="expression" dxfId="308" priority="16">
      <formula>AND(($K35=$R$35), ($K35&lt;&gt;""))</formula>
    </cfRule>
  </conditionalFormatting>
  <conditionalFormatting sqref="C35:C54 C58:C1057">
    <cfRule type="expression" dxfId="307" priority="5">
      <formula>NOT(OR(AND($AU$9&lt;=$C35, $AU$10&gt;=$C35), $C35=""))</formula>
    </cfRule>
  </conditionalFormatting>
  <conditionalFormatting sqref="K35:K54 K58:K1057">
    <cfRule type="expression" dxfId="302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8BE367C3-D5B1-AE44-8DF9-FF87F4BE6F5D}"/>
    <dataValidation type="list" allowBlank="1" showInputMessage="1" showErrorMessage="1" error="태그 항목을 선택해 주세요." sqref="K35:K54 K58:K1057" xr:uid="{793E44EB-BB74-428A-AD52-5A5084DC8AD9}">
      <formula1>OFFSET($R$35, 0, 0, COUNTA($R$35:$R$44))</formula1>
    </dataValidation>
    <dataValidation type="date" allowBlank="1" showInputMessage="1" showErrorMessage="1" error="해당월의 날짜를 입력해 주세요." sqref="C35:C54 C58:C1057" xr:uid="{1F22A76B-034A-4DF8-A056-545770BA63A8}">
      <formula1>$AU$9</formula1>
      <formula2>$AU$10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E9C301BE-4077-4E09-904F-62B6638D8B4E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99B0E18E-0211-4E2E-815B-93A1EF66AAEB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BBC4671A-3A47-4BE6-A6BC-2164789C30A4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448011F4-CF02-4105-B66D-076B447556CF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544F9425-856A-4111-8358-93A5FD36F888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0E4EB007-E186-42B7-9D5A-EB2CA5AB3569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0E15B6C1-E38E-4EAA-A9C7-092B6E53E0FB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C5782B8F-C197-4A84-924B-2CDAF230E76B}">
          <x14:formula1>
            <xm:f>설정!$B$9:$B$19</xm:f>
          </x14:formula1>
          <xm:sqref>I18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526B2-1837-40E7-B226-E17CCCC25C53}">
  <sheetPr codeName="Sheet7"/>
  <dimension ref="A1:AX1058"/>
  <sheetViews>
    <sheetView showGridLines="0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0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14" t="s">
        <v>245</v>
      </c>
      <c r="C2" s="414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110</v>
      </c>
      <c r="AM2" s="102" t="s">
        <v>184</v>
      </c>
      <c r="AN2" s="102" t="s">
        <v>102</v>
      </c>
      <c r="AO2" s="102" t="s">
        <v>192</v>
      </c>
      <c r="AP2" s="102" t="s">
        <v>186</v>
      </c>
      <c r="AQ2" s="102" t="s">
        <v>187</v>
      </c>
      <c r="AR2" s="102" t="s">
        <v>188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14"/>
      <c r="C3" s="414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46113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82" cm="1">
        <f t="array" aca="1" ref="AN3" ca="1">AVERAGE(INDEX('3월'!AM:AM, LARGE(IF('3월'!$AL$3:$AL$33&lt;&gt;"", ROW('3월'!$AL$3:$AL$33)), {1,2,3,4,5,6})), AM3)</f>
        <v>0</v>
      </c>
      <c r="AO3" s="107" t="str">
        <f ca="1">IF('요약 Data'!$C$2 &gt;= AL3, AM3, "")</f>
        <v/>
      </c>
      <c r="AP3" s="107" t="str">
        <f ca="1">IF(OR($AL3 = '요약 Data'!$C$2, $AL3 = $AU$10), AO3, "")</f>
        <v/>
      </c>
      <c r="AQ3" s="107" t="str">
        <f t="array" aca="1" ref="AQ3:AQ33" ca="1">OFFSET('3월'!$AO$3:$AO$33, 0, 0, 31, 1)</f>
        <v/>
      </c>
      <c r="AR3" s="107" t="str">
        <f ca="1">IF(OR($AL3 = '요약 Data'!$C$2, $AL3 = $AU$10), AQ3, "")</f>
        <v/>
      </c>
      <c r="AS3" s="79" t="str">
        <f t="array" aca="1" ref="AS3" ca="1">OFFSET('2월'!AP3:AP33,0,0,31,1)</f>
        <v/>
      </c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14"/>
      <c r="C4" s="414"/>
      <c r="D4" s="91"/>
      <c r="E4" s="415">
        <f>VLOOKUP("총 매출", O:O:P:P, 2, 0)</f>
        <v>0</v>
      </c>
      <c r="F4" s="415"/>
      <c r="G4" s="415"/>
      <c r="H4" s="415"/>
      <c r="I4" s="415">
        <f>VLOOKUP("총 매입", O:P, 2, 0)</f>
        <v>0</v>
      </c>
      <c r="J4" s="415"/>
      <c r="K4" s="415"/>
      <c r="L4" s="415"/>
      <c r="M4" s="415"/>
      <c r="N4" s="415"/>
      <c r="O4" s="415"/>
      <c r="P4" s="415">
        <f>E4-I4</f>
        <v>0</v>
      </c>
      <c r="Q4" s="415"/>
      <c r="R4" s="415"/>
      <c r="S4" s="415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23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46114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82" cm="1">
        <f t="array" aca="1" ref="AN4" ca="1">AVERAGE(INDEX('3월'!AM:AM, LARGE(IF('3월'!$AL$3:$AL$33&lt;&gt;"", ROW('3월'!$AL$3:$AL$33)), {1,2,3,4,5})), AM3:AM4)</f>
        <v>0</v>
      </c>
      <c r="AO4" s="107" t="e">
        <f ca="1">IF('요약 Data'!$C$2 &gt;= AL4, AO3+AM4, NA())</f>
        <v>#N/A</v>
      </c>
      <c r="AP4" s="107" t="e">
        <f ca="1">IF(OR($AL4 = '요약 Data'!$C$2, $AL4 = $AU$10), AO4, NA())</f>
        <v>#N/A</v>
      </c>
      <c r="AQ4" s="107" t="e">
        <f ca="1"/>
        <v>#N/A</v>
      </c>
      <c r="AR4" s="107" t="e">
        <f ca="1">IF(AND($AU$10 &lt;= '요약 Data'!$C$2, NOT(IFERROR(AQ5, FALSE))), AQ4, IF(AND(AL4 = '요약 Data'!$C$2, AL5&lt;&gt;""), AQ4, NA()))</f>
        <v>#N/A</v>
      </c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14"/>
      <c r="C5" s="414"/>
      <c r="D5" s="91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46115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82" cm="1">
        <f t="array" aca="1" ref="AN5" ca="1">AVERAGE(INDEX('3월'!AM:AM, LARGE(IF('3월'!$AL$3:$AL$33&lt;&gt;"", ROW('3월'!$AL$3:$AL$33)), {1,2,3,4})), AM3:AM5)</f>
        <v>0</v>
      </c>
      <c r="AO5" s="107" t="e">
        <f ca="1">IF('요약 Data'!$C$2 &gt;= AL5, AO4+AM5, NA())</f>
        <v>#N/A</v>
      </c>
      <c r="AP5" s="107" t="e">
        <f ca="1">IF(OR($AL5 = '요약 Data'!$C$2, $AL5 = $AU$10), AO5, NA())</f>
        <v>#N/A</v>
      </c>
      <c r="AQ5" s="107" t="e">
        <f ca="1"/>
        <v>#N/A</v>
      </c>
      <c r="AR5" s="107" t="e">
        <f ca="1">IF(AND($AU$10 &lt;= '요약 Data'!$C$2, NOT(IFERROR(AQ6, FALSE))), AQ5, IF(AND(AL5 = '요약 Data'!$C$2, AL6&lt;&gt;""), AQ5, NA()))</f>
        <v>#N/A</v>
      </c>
      <c r="AT5" s="96" t="s">
        <v>89</v>
      </c>
      <c r="AU5" s="88"/>
      <c r="AV5" s="88"/>
      <c r="AW5" s="96" t="s">
        <v>89</v>
      </c>
    </row>
    <row r="6" spans="1:50" ht="17.25" customHeight="1" thickBot="1" x14ac:dyDescent="0.45">
      <c r="A6" s="2"/>
      <c r="B6" s="414"/>
      <c r="C6" s="414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46116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82" cm="1">
        <f t="array" aca="1" ref="AN6" ca="1">AVERAGE(INDEX('3월'!AM:AM, LARGE(IF('3월'!$AL$3:$AL$33&lt;&gt;"", ROW('3월'!$AL$3:$AL$33)), {1,2,3})), AM3:AM6)</f>
        <v>0</v>
      </c>
      <c r="AO6" s="107" t="e">
        <f ca="1">IF('요약 Data'!$C$2 &gt;= AL6, AO5+AM6, NA())</f>
        <v>#N/A</v>
      </c>
      <c r="AP6" s="107" t="e">
        <f ca="1">IF(OR($AL6 = '요약 Data'!$C$2, $AL6 = $AU$10), AO6, NA())</f>
        <v>#N/A</v>
      </c>
      <c r="AQ6" s="107" t="e">
        <f ca="1"/>
        <v>#N/A</v>
      </c>
      <c r="AR6" s="107" t="e">
        <f ca="1">IF(AND($AU$10 &lt;= '요약 Data'!$C$2, NOT(IFERROR(AQ7, FALSE))), AQ6, IF(AND(AL6 = '요약 Data'!$C$2, AL7&lt;&gt;""), AQ6, NA()))</f>
        <v>#N/A</v>
      </c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46117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82" cm="1">
        <f t="array" aca="1" ref="AN7" ca="1">AVERAGE(INDEX('3월'!AM:AM, LARGE(IF('3월'!$AL$3:$AL$33&lt;&gt;"", ROW('3월'!$AL$3:$AL$33)), {1,2})), AM3:AM7)</f>
        <v>0</v>
      </c>
      <c r="AO7" s="107" t="e">
        <f ca="1">IF('요약 Data'!$C$2 &gt;= AL7, AO6+AM7, NA())</f>
        <v>#N/A</v>
      </c>
      <c r="AP7" s="107" t="e">
        <f ca="1">IF(OR($AL7 = '요약 Data'!$C$2, $AL7 = $AU$10), AO7, NA())</f>
        <v>#N/A</v>
      </c>
      <c r="AQ7" s="107" t="e">
        <f ca="1"/>
        <v>#N/A</v>
      </c>
      <c r="AR7" s="107" t="e">
        <f ca="1">IF(AND($AU$10 &lt;= '요약 Data'!$C$2, NOT(IFERROR(AQ8, FALSE))), AQ7, IF(AND(AL7 = '요약 Data'!$C$2, AL8&lt;&gt;""), AQ7, NA()))</f>
        <v>#N/A</v>
      </c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46118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82" cm="1">
        <f t="array" aca="1" ref="AN8" ca="1">AVERAGE(INDEX('3월'!AM:AM, LARGE(IF('3월'!$AL$3:$AL$33&lt;&gt;"", ROW('3월'!$AL$3:$AL$33)), {1})), AM3:AM8)</f>
        <v>0</v>
      </c>
      <c r="AO8" s="107" t="e">
        <f ca="1">IF('요약 Data'!$C$2 &gt;= AL8, AO7+AM8, NA())</f>
        <v>#N/A</v>
      </c>
      <c r="AP8" s="107" t="e">
        <f ca="1">IF(OR($AL8 = '요약 Data'!$C$2, $AL8 = $AU$10), AO8, NA())</f>
        <v>#N/A</v>
      </c>
      <c r="AQ8" s="107" t="e">
        <f ca="1"/>
        <v>#N/A</v>
      </c>
      <c r="AR8" s="107" t="e">
        <f ca="1">IF(AND($AU$10 &lt;= '요약 Data'!$C$2, NOT(IFERROR(AQ9, FALSE))), AQ8, IF(AND(AL8 = '요약 Data'!$C$2, AL9&lt;&gt;""), AQ8, NA()))</f>
        <v>#N/A</v>
      </c>
      <c r="AT8" s="97" t="s">
        <v>91</v>
      </c>
      <c r="AU8" s="98">
        <v>4</v>
      </c>
      <c r="AV8" s="88"/>
      <c r="AW8" s="97" t="s">
        <v>92</v>
      </c>
      <c r="AX8" s="98">
        <f>IFERROR(MATCH("총 목표 매출",$M:$M,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46119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AVERAGEA(AM3:AM9),)</f>
        <v>0</v>
      </c>
      <c r="AO9" s="107" t="e">
        <f ca="1">IF('요약 Data'!$C$2 &gt;= AL9, AO8+AM9, NA())</f>
        <v>#N/A</v>
      </c>
      <c r="AP9" s="107" t="e">
        <f ca="1">IF(OR($AL9 = '요약 Data'!$C$2, $AL9 = $AU$10), AO9, NA())</f>
        <v>#N/A</v>
      </c>
      <c r="AQ9" s="107" t="e">
        <f ca="1"/>
        <v>#N/A</v>
      </c>
      <c r="AR9" s="107" t="e">
        <f ca="1">IF(AND($AU$10 &lt;= '요약 Data'!$C$2, NOT(IFERROR(AQ10, FALSE))), AQ9, IF(AND(AL9 = '요약 Data'!$C$2, AL10&lt;&gt;""), AQ9, NA()))</f>
        <v>#N/A</v>
      </c>
      <c r="AT9" s="97" t="s">
        <v>93</v>
      </c>
      <c r="AU9" s="99">
        <f>IFERROR(DATE(설정!$C$2, AU8, 1), 0)</f>
        <v>46113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46120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t="shared" ref="AN10:AN33" ca="1" si="10">IF(AL10&lt;&gt;"", AVERAGEA(AM4:AM10),)</f>
        <v>0</v>
      </c>
      <c r="AO10" s="107" t="e">
        <f ca="1">IF('요약 Data'!$C$2 &gt;= AL10, AO9+AM10, NA())</f>
        <v>#N/A</v>
      </c>
      <c r="AP10" s="107" t="e">
        <f ca="1">IF(OR($AL10 = '요약 Data'!$C$2, $AL10 = $AU$10), AO10, NA())</f>
        <v>#N/A</v>
      </c>
      <c r="AQ10" s="107" t="e">
        <f ca="1"/>
        <v>#N/A</v>
      </c>
      <c r="AR10" s="107" t="e">
        <f ca="1">IF(AND($AU$10 &lt;= '요약 Data'!$C$2, NOT(IFERROR(AQ11, FALSE))), AQ10, IF(AND(AL10 = '요약 Data'!$C$2, AL11&lt;&gt;""), AQ10, NA()))</f>
        <v>#N/A</v>
      </c>
      <c r="AT10" s="97" t="s">
        <v>94</v>
      </c>
      <c r="AU10" s="99">
        <f>IFERROR(DATE(설정!$C$2, AU8, DAY(EOMONTH(DATE(설정!$C$2, AU8, 1), 0))), 0)</f>
        <v>46142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46121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ca="1" si="10"/>
        <v>0</v>
      </c>
      <c r="AO11" s="107" t="e">
        <f ca="1">IF('요약 Data'!$C$2 &gt;= AL11, AO10+AM11, NA())</f>
        <v>#N/A</v>
      </c>
      <c r="AP11" s="107" t="e">
        <f ca="1">IF(OR($AL11 = '요약 Data'!$C$2, $AL11 = $AU$10), AO11, NA())</f>
        <v>#N/A</v>
      </c>
      <c r="AQ11" s="107" t="e">
        <f ca="1"/>
        <v>#N/A</v>
      </c>
      <c r="AR11" s="107" t="e">
        <f ca="1">IF(AND($AU$10 &lt;= '요약 Data'!$C$2, NOT(IFERROR(AQ12, FALSE))), AQ11, IF(AND(AL11 = '요약 Data'!$C$2, AL12&lt;&gt;""), AQ11, NA()))</f>
        <v>#N/A</v>
      </c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46122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 t="e">
        <f ca="1">IF('요약 Data'!$C$2 &gt;= AL12, AO11+AM12, NA())</f>
        <v>#N/A</v>
      </c>
      <c r="AP12" s="107" t="e">
        <f ca="1">IF(OR($AL12 = '요약 Data'!$C$2, $AL12 = $AU$10), AO12, NA())</f>
        <v>#N/A</v>
      </c>
      <c r="AQ12" s="107" t="e">
        <f ca="1"/>
        <v>#N/A</v>
      </c>
      <c r="AR12" s="107" t="e">
        <f ca="1">IF(AND($AU$10 &lt;= '요약 Data'!$C$2, NOT(IFERROR(AQ13, FALSE))), AQ12, IF(AND(AL12 = '요약 Data'!$C$2, AL13&lt;&gt;""), AQ12, NA()))</f>
        <v>#N/A</v>
      </c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46123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 t="e">
        <f ca="1">IF('요약 Data'!$C$2 &gt;= AL13, AO12+AM13, NA())</f>
        <v>#N/A</v>
      </c>
      <c r="AP13" s="107" t="e">
        <f ca="1">IF(OR($AL13 = '요약 Data'!$C$2, $AL13 = $AU$10), AO13, NA())</f>
        <v>#N/A</v>
      </c>
      <c r="AQ13" s="107" t="e">
        <f ca="1"/>
        <v>#N/A</v>
      </c>
      <c r="AR13" s="107" t="e">
        <f ca="1">IF(AND($AU$10 &lt;= '요약 Data'!$C$2, NOT(IFERROR(AQ14, FALSE))), AQ13, IF(AND(AL13 = '요약 Data'!$C$2, AL14&lt;&gt;""), AQ13, NA()))</f>
        <v>#N/A</v>
      </c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46124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 t="e">
        <f ca="1">IF('요약 Data'!$C$2 &gt;= AL14, AO13+AM14, NA())</f>
        <v>#N/A</v>
      </c>
      <c r="AP14" s="107" t="e">
        <f ca="1">IF(OR($AL14 = '요약 Data'!$C$2, $AL14 = $AU$10), AO14, NA())</f>
        <v>#N/A</v>
      </c>
      <c r="AQ14" s="107" t="e">
        <f ca="1"/>
        <v>#N/A</v>
      </c>
      <c r="AR14" s="107" t="e">
        <f ca="1">IF(AND($AU$10 &lt;= '요약 Data'!$C$2, NOT(IFERROR(AQ15, FALSE))), AQ14, IF(AND(AL14 = '요약 Data'!$C$2, AL15&lt;&gt;""), AQ14, NA()))</f>
        <v>#N/A</v>
      </c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46125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 t="e">
        <f ca="1">IF('요약 Data'!$C$2 &gt;= AL15, AO14+AM15, NA())</f>
        <v>#N/A</v>
      </c>
      <c r="AP15" s="107" t="e">
        <f ca="1">IF(OR($AL15 = '요약 Data'!$C$2, $AL15 = $AU$10), AO15, NA())</f>
        <v>#N/A</v>
      </c>
      <c r="AQ15" s="107" t="e">
        <f ca="1"/>
        <v>#N/A</v>
      </c>
      <c r="AR15" s="107" t="e">
        <f ca="1">IF(AND($AU$10 &lt;= '요약 Data'!$C$2, NOT(IFERROR(AQ16, FALSE))), AQ15, IF(AND(AL15 = '요약 Data'!$C$2, AL16&lt;&gt;""), AQ15, NA()))</f>
        <v>#N/A</v>
      </c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46126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 t="e">
        <f ca="1">IF('요약 Data'!$C$2 &gt;= AL16, AO15+AM16, NA())</f>
        <v>#N/A</v>
      </c>
      <c r="AP16" s="107" t="e">
        <f ca="1">IF(OR($AL16 = '요약 Data'!$C$2, $AL16 = $AU$10), AO16, NA())</f>
        <v>#N/A</v>
      </c>
      <c r="AQ16" s="107" t="e">
        <f ca="1"/>
        <v>#N/A</v>
      </c>
      <c r="AR16" s="107" t="e">
        <f ca="1">IF(AND($AU$10 &lt;= '요약 Data'!$C$2, NOT(IFERROR(AQ17, FALSE))), AQ16, IF(AND(AL16 = '요약 Data'!$C$2, AL17&lt;&gt;""), AQ16, NA()))</f>
        <v>#N/A</v>
      </c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46127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 t="e">
        <f ca="1">IF('요약 Data'!$C$2 &gt;= AL17, AO16+AM17, NA())</f>
        <v>#N/A</v>
      </c>
      <c r="AP17" s="107" t="e">
        <f ca="1">IF(OR($AL17 = '요약 Data'!$C$2, $AL17 = $AU$10), AO17, NA())</f>
        <v>#N/A</v>
      </c>
      <c r="AQ17" s="107" t="e">
        <f ca="1"/>
        <v>#N/A</v>
      </c>
      <c r="AR17" s="107" t="e">
        <f ca="1">IF(AND($AU$10 &lt;= '요약 Data'!$C$2, NOT(IFERROR(AQ18, FALSE))), AQ17, IF(AND(AL17 = '요약 Data'!$C$2, AL18&lt;&gt;""), AQ17, NA()))</f>
        <v>#N/A</v>
      </c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317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ca="1" si="3"/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46128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 t="e">
        <f ca="1">IF('요약 Data'!$C$2 &gt;= AL18, AO17+AM18, NA())</f>
        <v>#N/A</v>
      </c>
      <c r="AP18" s="107" t="e">
        <f ca="1">IF(OR($AL18 = '요약 Data'!$C$2, $AL18 = $AU$10), AO18, NA())</f>
        <v>#N/A</v>
      </c>
      <c r="AQ18" s="107" t="e">
        <f ca="1"/>
        <v>#N/A</v>
      </c>
      <c r="AR18" s="107" t="e">
        <f ca="1">IF(AND($AU$10 &lt;= '요약 Data'!$C$2, NOT(IFERROR(AQ19, FALSE))), AQ18, IF(AND(AL18 = '요약 Data'!$C$2, AL19&lt;&gt;""), AQ18, NA()))</f>
        <v>#N/A</v>
      </c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3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46129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 t="e">
        <f ca="1">IF('요약 Data'!$C$2 &gt;= AL19, AO18+AM19, NA())</f>
        <v>#N/A</v>
      </c>
      <c r="AP19" s="107" t="e">
        <f ca="1">IF(OR($AL19 = '요약 Data'!$C$2, $AL19 = $AU$10), AO19, NA())</f>
        <v>#N/A</v>
      </c>
      <c r="AQ19" s="107" t="e">
        <f ca="1"/>
        <v>#N/A</v>
      </c>
      <c r="AR19" s="107" t="e">
        <f ca="1">IF(AND($AU$10 &lt;= '요약 Data'!$C$2, NOT(IFERROR(AQ20, FALSE))), AQ19, IF(AND(AL19 = '요약 Data'!$C$2, AL20&lt;&gt;""), AQ19, NA()))</f>
        <v>#N/A</v>
      </c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3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46130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 t="e">
        <f ca="1"/>
        <v>#N/A</v>
      </c>
      <c r="AR20" s="107" t="e">
        <f ca="1">IF(AND($AU$10 &lt;= '요약 Data'!$C$2, NOT(IFERROR(AQ21, FALSE))), AQ20, IF(AND(AL20 = '요약 Data'!$C$2, AL21&lt;&gt;""), AQ20, NA()))</f>
        <v>#N/A</v>
      </c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3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46131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 t="e">
        <f ca="1"/>
        <v>#N/A</v>
      </c>
      <c r="AR21" s="107" t="e">
        <f ca="1">IF(AND($AU$10 &lt;= '요약 Data'!$C$2, NOT(IFERROR(AQ22, FALSE))), AQ21, IF(AND(AL21 = '요약 Data'!$C$2, AL22&lt;&gt;""), AQ21, NA()))</f>
        <v>#N/A</v>
      </c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3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46132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 t="e">
        <f ca="1"/>
        <v>#N/A</v>
      </c>
      <c r="AR22" s="107" t="e">
        <f ca="1">IF(AND($AU$10 &lt;= '요약 Data'!$C$2, NOT(IFERROR(AQ23, FALSE))), AQ22, IF(AND(AL22 = '요약 Data'!$C$2, AL23&lt;&gt;""), AQ22, NA()))</f>
        <v>#N/A</v>
      </c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si="3"/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46133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 t="e">
        <f ca="1"/>
        <v>#N/A</v>
      </c>
      <c r="AR23" s="107" t="e">
        <f ca="1">IF(AND($AU$10 &lt;= '요약 Data'!$C$2, NOT(IFERROR(AQ24, FALSE))), AQ23, IF(AND(AL23 = '요약 Data'!$C$2, AL24&lt;&gt;""), AQ23, NA()))</f>
        <v>#N/A</v>
      </c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46134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 t="e">
        <f ca="1"/>
        <v>#N/A</v>
      </c>
      <c r="AR24" s="107" t="e">
        <f ca="1">IF(AND($AU$10 &lt;= '요약 Data'!$C$2, NOT(IFERROR(AQ25, FALSE))), AQ24, IF(AND(AL24 = '요약 Data'!$C$2, AL25&lt;&gt;""), AQ24, NA()))</f>
        <v>#N/A</v>
      </c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46135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 t="e">
        <f ca="1"/>
        <v>#N/A</v>
      </c>
      <c r="AR25" s="107" t="e">
        <f ca="1">IF(AND($AU$10 &lt;= '요약 Data'!$C$2, NOT(IFERROR(AQ26, FALSE))), AQ25, IF(AND(AL25 = '요약 Data'!$C$2, AL26&lt;&gt;""), AQ25, NA()))</f>
        <v>#N/A</v>
      </c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80"/>
      <c r="AI26" s="80"/>
      <c r="AJ26" s="80"/>
      <c r="AK26" s="79">
        <v>24</v>
      </c>
      <c r="AL26" s="104">
        <f t="shared" si="9"/>
        <v>46136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 t="e">
        <f ca="1"/>
        <v>#N/A</v>
      </c>
      <c r="AR26" s="107" t="e">
        <f ca="1">IF(AND($AU$10 &lt;= '요약 Data'!$C$2, NOT(IFERROR(AQ27, FALSE))), AQ26, IF(AND(AL26 = '요약 Data'!$C$2, AL27&lt;&gt;""), AQ26, NA()))</f>
        <v>#N/A</v>
      </c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46137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 t="e">
        <f ca="1"/>
        <v>#N/A</v>
      </c>
      <c r="AR27" s="107" t="e">
        <f ca="1">IF(AND($AU$10 &lt;= '요약 Data'!$C$2, NOT(IFERROR(AQ28, FALSE))), AQ27, IF(AND(AL27 = '요약 Data'!$C$2, AL28&lt;&gt;""), AQ27, NA()))</f>
        <v>#N/A</v>
      </c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46138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 t="e">
        <f ca="1"/>
        <v>#N/A</v>
      </c>
      <c r="AR28" s="107" t="e">
        <f ca="1">IF(AND($AU$10 &lt;= '요약 Data'!$C$2, NOT(IFERROR(AQ29, FALSE))), AQ28, IF(AND(AL28 = '요약 Data'!$C$2, AL29&lt;&gt;""), AQ28, NA()))</f>
        <v>#N/A</v>
      </c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46139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 t="e">
        <f ca="1"/>
        <v>#N/A</v>
      </c>
      <c r="AR29" s="107" t="e">
        <f ca="1">IF(AND($AU$10 &lt;= '요약 Data'!$C$2, NOT(IFERROR(AQ30, FALSE))), AQ29, IF(AND(AL29 = '요약 Data'!$C$2, AL30&lt;&gt;""), AQ29, NA()))</f>
        <v>#N/A</v>
      </c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46140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 t="e">
        <f ca="1"/>
        <v>#N/A</v>
      </c>
      <c r="AR30" s="107" t="e">
        <f ca="1">IF(AND($AU$10 &lt;= '요약 Data'!$C$2, NOT(IFERROR(AQ31, FALSE))), AQ30, IF(AND(AL30 = '요약 Data'!$C$2, AL31&lt;&gt;""), AQ30, NA()))</f>
        <v>#N/A</v>
      </c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>
        <f t="shared" si="9"/>
        <v>46141</v>
      </c>
      <c r="AM31" s="107" cm="1">
        <f t="array" aca="1" ref="AM31" ca="1">IF($AL31&lt;&gt;"", SUMPRODUCT(--(ISNUMBER(MATCH($H$1:$H$2000, 설정!$B$10:$B$19, 0))), --($C$1:$C$2000=$AL31), --($H$1:$H$2000&lt;&gt;""), --($V$1:$V$2000=1), --($W$1:$W$2000=1), $G$1:$G$2000), "")</f>
        <v>0</v>
      </c>
      <c r="AN31" s="107">
        <f t="shared" ca="1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 t="e">
        <f ca="1"/>
        <v>#N/A</v>
      </c>
      <c r="AR31" s="107" t="e">
        <f ca="1">IF(AND($AU$10 &lt;= '요약 Data'!$C$2, NOT(IFERROR(AQ32, FALSE))), AQ31, IF(AND(AL31 = '요약 Data'!$C$2, AL32&lt;&gt;""), AQ31, NA()))</f>
        <v>#N/A</v>
      </c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>
        <f t="shared" si="9"/>
        <v>46142</v>
      </c>
      <c r="AM32" s="107" cm="1">
        <f t="array" aca="1" ref="AM32" ca="1">IF($AL32&lt;&gt;"", SUMPRODUCT(--(ISNUMBER(MATCH($H$1:$H$2000, 설정!$B$10:$B$19, 0))), --($C$1:$C$2000=$AL32), --($H$1:$H$2000&lt;&gt;""), --($V$1:$V$2000=1), --($W$1:$W$2000=1), $G$1:$G$2000), "")</f>
        <v>0</v>
      </c>
      <c r="AN32" s="107">
        <f t="shared" ca="1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 t="e">
        <f ca="1"/>
        <v>#N/A</v>
      </c>
      <c r="AR32" s="107" t="e">
        <f ca="1">IF(AND($AU$10 &lt;= '요약 Data'!$C$2, NOT(IFERROR(AQ33, FALSE))), AQ32, IF(AND(AL32 = '요약 Data'!$C$2, AL33&lt;&gt;""), AQ32, NA()))</f>
        <v>#N/A</v>
      </c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 t="str">
        <f t="shared" si="9"/>
        <v/>
      </c>
      <c r="AM33" s="107" t="str" cm="1">
        <f t="array" ref="AM33">IF($AL33&lt;&gt;"", SUMPRODUCT(--(ISNUMBER(MATCH($H$1:$H$2000, 설정!$B$10:$B$19, 0))), --($C$1:$C$2000=$AL33), --($H$1:$H$2000&lt;&gt;""), --($V$1:$V$2000=1), --($W$1:$W$2000=1), $G$1:$G$2000), "")</f>
        <v/>
      </c>
      <c r="AN33" s="107">
        <f t="shared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 t="e">
        <f ca="1"/>
        <v>#N/A</v>
      </c>
      <c r="AR33" s="107" t="e">
        <f ca="1">IF(AND($AU$10 &lt;= '요약 Data'!$C$2, NOT(IFERROR(AQ34, FALSE))), AQ33, IF(AND(AL33 = '요약 Data'!$C$2, AL34&lt;&gt;""), AQ33, NA()))</f>
        <v>#N/A</v>
      </c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57">
        <f>ROW(A1)</f>
        <v>1</v>
      </c>
      <c r="C35" s="93"/>
      <c r="D35" s="57"/>
      <c r="E35" s="57"/>
      <c r="F35" s="277"/>
      <c r="G35" s="154"/>
      <c r="H35" s="57" t="s">
        <v>63</v>
      </c>
      <c r="I35" s="57"/>
      <c r="J35" s="75"/>
      <c r="K35" s="57"/>
      <c r="L35" s="56"/>
      <c r="M35" s="411"/>
      <c r="N35" s="412"/>
      <c r="O35" s="412"/>
      <c r="P35" s="412"/>
      <c r="Q35" s="56"/>
      <c r="R35" s="60" t="s">
        <v>15</v>
      </c>
      <c r="S35" s="76">
        <f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1">IFERROR(IF(OR($B35="No", $K35=""), 1, COUNTIF($R$35:$R$44,$K35)), 0)</f>
        <v>1</v>
      </c>
    </row>
    <row r="36" spans="1:44" ht="17.25" customHeight="1" x14ac:dyDescent="0.4">
      <c r="A36" s="2"/>
      <c r="B36" s="58">
        <f t="shared" ref="B36:B54" si="12">ROW(A2)</f>
        <v>2</v>
      </c>
      <c r="C36" s="94"/>
      <c r="D36" s="58"/>
      <c r="E36" s="58"/>
      <c r="F36" s="278"/>
      <c r="G36" s="150"/>
      <c r="H36" s="58" t="s">
        <v>63</v>
      </c>
      <c r="I36" s="58"/>
      <c r="J36" s="58"/>
      <c r="K36" s="58"/>
      <c r="L36" s="56"/>
      <c r="M36" s="413"/>
      <c r="N36" s="402"/>
      <c r="O36" s="402"/>
      <c r="P36" s="402"/>
      <c r="Q36" s="56"/>
      <c r="R36" s="61" t="s">
        <v>16</v>
      </c>
      <c r="S36" s="77">
        <f t="shared" ref="S36:S44" si="13">SUMIFS(G:G, K:K, R36, V:V, 1, W:W, 1) + SUMIFS(F:F, K:K, R36, C:C, "&lt;&gt;", V:V, 1, W:W, 1)</f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1"/>
        <v>1</v>
      </c>
    </row>
    <row r="37" spans="1:44" ht="17.25" customHeight="1" x14ac:dyDescent="0.4">
      <c r="A37" s="2"/>
      <c r="B37" s="58">
        <f t="shared" si="12"/>
        <v>3</v>
      </c>
      <c r="C37" s="94"/>
      <c r="D37" s="58"/>
      <c r="E37" s="58"/>
      <c r="F37" s="278"/>
      <c r="G37" s="150"/>
      <c r="H37" s="58" t="s">
        <v>63</v>
      </c>
      <c r="I37" s="58"/>
      <c r="J37" s="58"/>
      <c r="K37" s="5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1"/>
        <v>1</v>
      </c>
    </row>
    <row r="38" spans="1:44" ht="17.25" customHeight="1" x14ac:dyDescent="0.4">
      <c r="A38" s="2"/>
      <c r="B38" s="58">
        <f t="shared" si="12"/>
        <v>4</v>
      </c>
      <c r="C38" s="94"/>
      <c r="D38" s="58"/>
      <c r="E38" s="58"/>
      <c r="F38" s="278"/>
      <c r="G38" s="150"/>
      <c r="H38" s="58" t="s">
        <v>63</v>
      </c>
      <c r="I38" s="58"/>
      <c r="J38" s="58"/>
      <c r="K38" s="5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1"/>
        <v>1</v>
      </c>
    </row>
    <row r="39" spans="1:44" ht="17.25" customHeight="1" x14ac:dyDescent="0.4">
      <c r="A39" s="2"/>
      <c r="B39" s="58">
        <f t="shared" si="12"/>
        <v>5</v>
      </c>
      <c r="C39" s="94"/>
      <c r="D39" s="58"/>
      <c r="E39" s="58"/>
      <c r="F39" s="278"/>
      <c r="G39" s="150"/>
      <c r="H39" s="58" t="s">
        <v>63</v>
      </c>
      <c r="I39" s="58"/>
      <c r="J39" s="58"/>
      <c r="K39" s="5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1"/>
        <v>1</v>
      </c>
      <c r="AR39" s="106"/>
    </row>
    <row r="40" spans="1:44" ht="17.25" customHeight="1" x14ac:dyDescent="0.4">
      <c r="A40" s="2"/>
      <c r="B40" s="58">
        <f t="shared" si="12"/>
        <v>6</v>
      </c>
      <c r="C40" s="94"/>
      <c r="D40" s="58"/>
      <c r="E40" s="58"/>
      <c r="F40" s="278"/>
      <c r="G40" s="150"/>
      <c r="H40" s="58" t="s">
        <v>63</v>
      </c>
      <c r="I40" s="58"/>
      <c r="J40" s="58"/>
      <c r="K40" s="5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1"/>
        <v>1</v>
      </c>
    </row>
    <row r="41" spans="1:44" ht="17.25" customHeight="1" x14ac:dyDescent="0.4">
      <c r="A41" s="2"/>
      <c r="B41" s="58">
        <f t="shared" si="12"/>
        <v>7</v>
      </c>
      <c r="C41" s="94"/>
      <c r="D41" s="58"/>
      <c r="E41" s="58"/>
      <c r="F41" s="278"/>
      <c r="G41" s="150"/>
      <c r="H41" s="58" t="s">
        <v>63</v>
      </c>
      <c r="I41" s="58"/>
      <c r="J41" s="58"/>
      <c r="K41" s="5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1"/>
        <v>1</v>
      </c>
    </row>
    <row r="42" spans="1:44" ht="17.25" customHeight="1" x14ac:dyDescent="0.4">
      <c r="A42" s="2"/>
      <c r="B42" s="58">
        <f t="shared" si="12"/>
        <v>8</v>
      </c>
      <c r="C42" s="94"/>
      <c r="D42" s="58"/>
      <c r="E42" s="58"/>
      <c r="F42" s="278"/>
      <c r="G42" s="150"/>
      <c r="H42" s="58" t="s">
        <v>63</v>
      </c>
      <c r="I42" s="58"/>
      <c r="J42" s="58"/>
      <c r="K42" s="5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1"/>
        <v>1</v>
      </c>
    </row>
    <row r="43" spans="1:44" ht="17.25" customHeight="1" x14ac:dyDescent="0.4">
      <c r="A43" s="2"/>
      <c r="B43" s="58">
        <f t="shared" si="12"/>
        <v>9</v>
      </c>
      <c r="C43" s="94"/>
      <c r="D43" s="58"/>
      <c r="E43" s="58"/>
      <c r="F43" s="278"/>
      <c r="G43" s="150"/>
      <c r="H43" s="58" t="s">
        <v>63</v>
      </c>
      <c r="I43" s="58"/>
      <c r="J43" s="58"/>
      <c r="K43" s="5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1"/>
        <v>1</v>
      </c>
    </row>
    <row r="44" spans="1:44" ht="17.25" customHeight="1" x14ac:dyDescent="0.4">
      <c r="A44" s="2"/>
      <c r="B44" s="58">
        <f t="shared" si="12"/>
        <v>10</v>
      </c>
      <c r="C44" s="94"/>
      <c r="D44" s="58"/>
      <c r="E44" s="58"/>
      <c r="F44" s="278"/>
      <c r="G44" s="150"/>
      <c r="H44" s="58" t="s">
        <v>63</v>
      </c>
      <c r="I44" s="58"/>
      <c r="J44" s="58"/>
      <c r="K44" s="5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1"/>
        <v>1</v>
      </c>
    </row>
    <row r="45" spans="1:44" ht="17.25" customHeight="1" x14ac:dyDescent="0.4">
      <c r="A45" s="2"/>
      <c r="B45" s="58">
        <f t="shared" si="12"/>
        <v>11</v>
      </c>
      <c r="C45" s="94"/>
      <c r="D45" s="58"/>
      <c r="E45" s="58"/>
      <c r="F45" s="278"/>
      <c r="G45" s="150"/>
      <c r="H45" s="58" t="s">
        <v>63</v>
      </c>
      <c r="I45" s="58"/>
      <c r="J45" s="58"/>
      <c r="K45" s="5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1"/>
        <v>1</v>
      </c>
    </row>
    <row r="46" spans="1:44" ht="17.25" customHeight="1" x14ac:dyDescent="0.4">
      <c r="A46" s="2"/>
      <c r="B46" s="58">
        <f t="shared" si="12"/>
        <v>12</v>
      </c>
      <c r="C46" s="94"/>
      <c r="D46" s="58"/>
      <c r="E46" s="58"/>
      <c r="F46" s="278"/>
      <c r="G46" s="150"/>
      <c r="H46" s="58" t="s">
        <v>63</v>
      </c>
      <c r="I46" s="58"/>
      <c r="J46" s="58"/>
      <c r="K46" s="5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56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1"/>
        <v>1</v>
      </c>
    </row>
    <row r="47" spans="1:44" ht="17.25" customHeight="1" x14ac:dyDescent="0.4">
      <c r="A47" s="2"/>
      <c r="B47" s="58">
        <f t="shared" si="12"/>
        <v>13</v>
      </c>
      <c r="C47" s="94"/>
      <c r="D47" s="58"/>
      <c r="E47" s="58"/>
      <c r="F47" s="278"/>
      <c r="G47" s="150"/>
      <c r="H47" s="58" t="s">
        <v>63</v>
      </c>
      <c r="I47" s="58"/>
      <c r="J47" s="58"/>
      <c r="K47" s="5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1"/>
        <v>1</v>
      </c>
    </row>
    <row r="48" spans="1:44" ht="17.25" customHeight="1" x14ac:dyDescent="0.4">
      <c r="A48" s="2"/>
      <c r="B48" s="58">
        <f t="shared" si="12"/>
        <v>14</v>
      </c>
      <c r="C48" s="94"/>
      <c r="D48" s="58"/>
      <c r="E48" s="58"/>
      <c r="F48" s="278"/>
      <c r="G48" s="150"/>
      <c r="H48" s="58" t="s">
        <v>63</v>
      </c>
      <c r="I48" s="58"/>
      <c r="J48" s="58"/>
      <c r="K48" s="58"/>
      <c r="L48" s="56"/>
      <c r="M48" s="343" t="s">
        <v>498</v>
      </c>
      <c r="N48" s="392">
        <v>0</v>
      </c>
      <c r="O48" s="112" t="s">
        <v>499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1"/>
        <v>1</v>
      </c>
    </row>
    <row r="49" spans="1:25" ht="17.25" customHeight="1" x14ac:dyDescent="0.4">
      <c r="A49" s="2"/>
      <c r="B49" s="58">
        <f t="shared" si="12"/>
        <v>15</v>
      </c>
      <c r="C49" s="94"/>
      <c r="D49" s="58"/>
      <c r="E49" s="58"/>
      <c r="F49" s="278"/>
      <c r="G49" s="150"/>
      <c r="H49" s="58" t="s">
        <v>63</v>
      </c>
      <c r="I49" s="58"/>
      <c r="J49" s="58"/>
      <c r="K49" s="58"/>
      <c r="L49" s="56"/>
      <c r="M49" s="344"/>
      <c r="N49" s="393"/>
      <c r="O49" s="110" t="s">
        <v>500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1"/>
        <v>1</v>
      </c>
    </row>
    <row r="50" spans="1:25" ht="17.25" customHeight="1" x14ac:dyDescent="0.4">
      <c r="A50" s="2"/>
      <c r="B50" s="58">
        <f t="shared" si="12"/>
        <v>16</v>
      </c>
      <c r="C50" s="94"/>
      <c r="D50" s="58"/>
      <c r="E50" s="58"/>
      <c r="F50" s="278"/>
      <c r="G50" s="150"/>
      <c r="H50" s="58" t="s">
        <v>63</v>
      </c>
      <c r="I50" s="58"/>
      <c r="J50" s="58"/>
      <c r="K50" s="58"/>
      <c r="L50" s="56"/>
      <c r="M50" s="344"/>
      <c r="N50" s="393"/>
      <c r="O50" s="110" t="s">
        <v>501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1"/>
        <v>1</v>
      </c>
    </row>
    <row r="51" spans="1:25" ht="17.25" customHeight="1" x14ac:dyDescent="0.4">
      <c r="A51" s="2"/>
      <c r="B51" s="58">
        <f t="shared" si="12"/>
        <v>17</v>
      </c>
      <c r="C51" s="94"/>
      <c r="D51" s="58"/>
      <c r="E51" s="58"/>
      <c r="F51" s="278"/>
      <c r="G51" s="150"/>
      <c r="H51" s="58" t="s">
        <v>63</v>
      </c>
      <c r="I51" s="58"/>
      <c r="J51" s="58"/>
      <c r="K51" s="58"/>
      <c r="L51" s="56"/>
      <c r="M51" s="344"/>
      <c r="N51" s="393"/>
      <c r="O51" s="110" t="s">
        <v>502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1"/>
        <v>1</v>
      </c>
    </row>
    <row r="52" spans="1:25" ht="17.25" customHeight="1" x14ac:dyDescent="0.4">
      <c r="A52" s="2"/>
      <c r="B52" s="58">
        <f t="shared" si="12"/>
        <v>18</v>
      </c>
      <c r="C52" s="94"/>
      <c r="D52" s="58"/>
      <c r="E52" s="58"/>
      <c r="F52" s="278"/>
      <c r="G52" s="150"/>
      <c r="H52" s="58" t="s">
        <v>63</v>
      </c>
      <c r="I52" s="58"/>
      <c r="J52" s="58"/>
      <c r="K52" s="58"/>
      <c r="L52" s="56"/>
      <c r="M52" s="344"/>
      <c r="N52" s="393"/>
      <c r="O52" s="110" t="s">
        <v>503</v>
      </c>
      <c r="P52" s="191">
        <f>SUMIFS(G1:G1057, H1:H1057, M48, I1:I1057, O52, C1:C1057, "&gt;=" &amp; $AU$9, C1:C1057, "&lt;=" &amp; $AU$10)</f>
        <v>0</v>
      </c>
      <c r="T52" s="56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1"/>
        <v>1</v>
      </c>
    </row>
    <row r="53" spans="1:25" ht="17.25" customHeight="1" x14ac:dyDescent="0.4">
      <c r="A53" s="2"/>
      <c r="B53" s="58">
        <f t="shared" si="12"/>
        <v>19</v>
      </c>
      <c r="C53" s="94"/>
      <c r="D53" s="58"/>
      <c r="E53" s="58"/>
      <c r="F53" s="278"/>
      <c r="G53" s="150"/>
      <c r="H53" s="58" t="s">
        <v>63</v>
      </c>
      <c r="I53" s="58"/>
      <c r="J53" s="58"/>
      <c r="K53" s="58"/>
      <c r="L53" s="56"/>
      <c r="M53" s="344"/>
      <c r="N53" s="393"/>
      <c r="O53" s="110" t="s">
        <v>504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56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1"/>
        <v>1</v>
      </c>
    </row>
    <row r="54" spans="1:25" ht="17.25" customHeight="1" x14ac:dyDescent="0.4">
      <c r="A54" s="2"/>
      <c r="B54" s="59">
        <f t="shared" si="12"/>
        <v>20</v>
      </c>
      <c r="C54" s="95"/>
      <c r="D54" s="59"/>
      <c r="E54" s="59"/>
      <c r="F54" s="279"/>
      <c r="G54" s="151"/>
      <c r="H54" s="59" t="s">
        <v>63</v>
      </c>
      <c r="I54" s="59"/>
      <c r="J54" s="59"/>
      <c r="K54" s="59"/>
      <c r="L54" s="56"/>
      <c r="M54" s="394" t="s">
        <v>505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1"/>
        <v>1</v>
      </c>
    </row>
    <row r="55" spans="1:25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1"/>
        <v>1</v>
      </c>
    </row>
    <row r="56" spans="1:25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1"/>
        <v>1</v>
      </c>
    </row>
    <row r="57" spans="1:25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1"/>
        <v>1</v>
      </c>
    </row>
    <row r="58" spans="1:25" ht="17.25" customHeight="1" x14ac:dyDescent="0.4">
      <c r="A58" s="2"/>
      <c r="B58" s="220">
        <f t="shared" ref="B58:B121" si="14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1"/>
        <v>1</v>
      </c>
    </row>
    <row r="59" spans="1:25" ht="17.25" customHeight="1" x14ac:dyDescent="0.4">
      <c r="A59" s="2"/>
      <c r="B59" s="58">
        <f t="shared" si="14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1"/>
        <v>1</v>
      </c>
    </row>
    <row r="60" spans="1:25" ht="17.25" customHeight="1" x14ac:dyDescent="0.4">
      <c r="A60" s="2"/>
      <c r="B60" s="58">
        <f t="shared" si="14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1"/>
        <v>1</v>
      </c>
    </row>
    <row r="61" spans="1:25" ht="17.25" customHeight="1" x14ac:dyDescent="0.4">
      <c r="A61" s="2"/>
      <c r="B61" s="58">
        <f t="shared" si="14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506</v>
      </c>
      <c r="N61" s="392">
        <v>0</v>
      </c>
      <c r="O61" s="112" t="s">
        <v>507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1"/>
        <v>1</v>
      </c>
    </row>
    <row r="62" spans="1:25" ht="17.25" customHeight="1" x14ac:dyDescent="0.4">
      <c r="A62" s="2"/>
      <c r="B62" s="58">
        <f t="shared" si="14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508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1"/>
        <v>1</v>
      </c>
    </row>
    <row r="63" spans="1:25" ht="17.25" customHeight="1" x14ac:dyDescent="0.4">
      <c r="A63" s="2"/>
      <c r="B63" s="58">
        <f t="shared" si="14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509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1"/>
        <v>1</v>
      </c>
    </row>
    <row r="64" spans="1:25" ht="17.25" customHeight="1" x14ac:dyDescent="0.4">
      <c r="A64" s="2"/>
      <c r="B64" s="58">
        <f t="shared" si="14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510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1"/>
        <v>1</v>
      </c>
    </row>
    <row r="65" spans="1:25" ht="17.25" customHeight="1" x14ac:dyDescent="0.4">
      <c r="A65" s="2"/>
      <c r="B65" s="58">
        <f t="shared" si="14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511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1"/>
        <v>1</v>
      </c>
    </row>
    <row r="66" spans="1:25" ht="17.25" customHeight="1" x14ac:dyDescent="0.4">
      <c r="A66" s="2"/>
      <c r="B66" s="58">
        <f t="shared" si="14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512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1"/>
        <v>1</v>
      </c>
    </row>
    <row r="67" spans="1:25" ht="17.25" customHeight="1" x14ac:dyDescent="0.4">
      <c r="A67" s="2"/>
      <c r="B67" s="58">
        <f t="shared" si="14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513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1"/>
        <v>1</v>
      </c>
    </row>
    <row r="68" spans="1:25" ht="17.25" customHeight="1" x14ac:dyDescent="0.4">
      <c r="A68" s="2"/>
      <c r="B68" s="58">
        <f t="shared" si="14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514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1"/>
        <v>1</v>
      </c>
    </row>
    <row r="69" spans="1:25" ht="17.25" customHeight="1" x14ac:dyDescent="0.4">
      <c r="A69" s="2"/>
      <c r="B69" s="58">
        <f t="shared" si="14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515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1"/>
        <v>1</v>
      </c>
    </row>
    <row r="70" spans="1:25" ht="17.25" customHeight="1" x14ac:dyDescent="0.4">
      <c r="A70" s="2"/>
      <c r="B70" s="58">
        <f t="shared" si="14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516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1"/>
        <v>1</v>
      </c>
    </row>
    <row r="71" spans="1:25" ht="17.25" customHeight="1" x14ac:dyDescent="0.4">
      <c r="A71" s="2"/>
      <c r="B71" s="58">
        <f t="shared" si="14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517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1"/>
        <v>1</v>
      </c>
    </row>
    <row r="72" spans="1:25" ht="17.25" customHeight="1" x14ac:dyDescent="0.4">
      <c r="A72" s="2"/>
      <c r="B72" s="58">
        <f t="shared" si="14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1"/>
        <v>1</v>
      </c>
    </row>
    <row r="73" spans="1:25" ht="17.25" customHeight="1" x14ac:dyDescent="0.4">
      <c r="A73" s="2"/>
      <c r="B73" s="58">
        <f t="shared" si="14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518</v>
      </c>
      <c r="N73" s="392">
        <v>0</v>
      </c>
      <c r="O73" s="112" t="s">
        <v>519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1"/>
        <v>1</v>
      </c>
    </row>
    <row r="74" spans="1:25" ht="17.25" customHeight="1" x14ac:dyDescent="0.4">
      <c r="A74" s="2"/>
      <c r="B74" s="58">
        <f t="shared" si="14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520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1"/>
        <v>1</v>
      </c>
    </row>
    <row r="75" spans="1:25" ht="17.25" customHeight="1" x14ac:dyDescent="0.4">
      <c r="A75" s="2"/>
      <c r="B75" s="58">
        <f t="shared" si="14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521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1"/>
        <v>1</v>
      </c>
    </row>
    <row r="76" spans="1:25" ht="17.25" customHeight="1" x14ac:dyDescent="0.4">
      <c r="A76" s="2"/>
      <c r="B76" s="58">
        <f t="shared" si="14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522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1"/>
        <v>1</v>
      </c>
    </row>
    <row r="77" spans="1:25" ht="17.25" customHeight="1" x14ac:dyDescent="0.4">
      <c r="A77" s="2"/>
      <c r="B77" s="58">
        <f t="shared" si="14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523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1"/>
        <v>1</v>
      </c>
    </row>
    <row r="78" spans="1:25" ht="17.25" customHeight="1" x14ac:dyDescent="0.4">
      <c r="A78" s="2"/>
      <c r="B78" s="58">
        <f t="shared" si="14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524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1"/>
        <v>1</v>
      </c>
    </row>
    <row r="79" spans="1:25" ht="17.25" customHeight="1" x14ac:dyDescent="0.4">
      <c r="A79" s="2"/>
      <c r="B79" s="58">
        <f t="shared" si="14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1"/>
        <v>1</v>
      </c>
    </row>
    <row r="80" spans="1:25" ht="17.25" customHeight="1" x14ac:dyDescent="0.4">
      <c r="A80" s="2"/>
      <c r="B80" s="58">
        <f t="shared" si="14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525</v>
      </c>
      <c r="N80" s="392">
        <v>0</v>
      </c>
      <c r="O80" s="112" t="s">
        <v>526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1"/>
        <v>1</v>
      </c>
    </row>
    <row r="81" spans="1:25" ht="17.25" customHeight="1" x14ac:dyDescent="0.4">
      <c r="A81" s="2"/>
      <c r="B81" s="58">
        <f t="shared" si="14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527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1"/>
        <v>1</v>
      </c>
    </row>
    <row r="82" spans="1:25" ht="17.25" customHeight="1" x14ac:dyDescent="0.4">
      <c r="A82" s="2"/>
      <c r="B82" s="58">
        <f t="shared" si="14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528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1"/>
        <v>1</v>
      </c>
    </row>
    <row r="83" spans="1:25" ht="17.25" customHeight="1" x14ac:dyDescent="0.4">
      <c r="A83" s="2"/>
      <c r="B83" s="58">
        <f t="shared" si="14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529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1"/>
        <v>1</v>
      </c>
    </row>
    <row r="84" spans="1:25" ht="17.25" customHeight="1" x14ac:dyDescent="0.4">
      <c r="A84" s="2"/>
      <c r="B84" s="58">
        <f t="shared" si="14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530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1"/>
        <v>1</v>
      </c>
    </row>
    <row r="85" spans="1:25" ht="17.25" customHeight="1" x14ac:dyDescent="0.4">
      <c r="A85" s="2"/>
      <c r="B85" s="58">
        <f t="shared" si="14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1"/>
        <v>1</v>
      </c>
    </row>
    <row r="86" spans="1:25" ht="17.25" customHeight="1" x14ac:dyDescent="0.35">
      <c r="A86" s="2"/>
      <c r="B86" s="58">
        <f t="shared" si="14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531</v>
      </c>
      <c r="N86" s="392">
        <v>0</v>
      </c>
      <c r="O86" s="112" t="s">
        <v>532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1"/>
        <v>1</v>
      </c>
    </row>
    <row r="87" spans="1:25" ht="17.25" customHeight="1" x14ac:dyDescent="0.35">
      <c r="A87" s="2"/>
      <c r="B87" s="58">
        <f t="shared" si="14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533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1"/>
        <v>1</v>
      </c>
    </row>
    <row r="88" spans="1:25" ht="17.25" customHeight="1" x14ac:dyDescent="0.35">
      <c r="A88" s="2"/>
      <c r="B88" s="58">
        <f t="shared" si="14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534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1"/>
        <v>1</v>
      </c>
    </row>
    <row r="89" spans="1:25" ht="17.25" customHeight="1" x14ac:dyDescent="0.35">
      <c r="A89" s="2"/>
      <c r="B89" s="58">
        <f t="shared" si="14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535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1"/>
        <v>1</v>
      </c>
    </row>
    <row r="90" spans="1:25" ht="17.25" customHeight="1" x14ac:dyDescent="0.35">
      <c r="A90" s="2"/>
      <c r="B90" s="58">
        <f t="shared" si="14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1"/>
        <v>1</v>
      </c>
    </row>
    <row r="91" spans="1:25" ht="17.25" customHeight="1" x14ac:dyDescent="0.35">
      <c r="A91" s="2"/>
      <c r="B91" s="58">
        <f t="shared" si="14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536</v>
      </c>
      <c r="N91" s="392">
        <v>0</v>
      </c>
      <c r="O91" s="112" t="s">
        <v>537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1"/>
        <v>1</v>
      </c>
    </row>
    <row r="92" spans="1:25" ht="17.25" customHeight="1" x14ac:dyDescent="0.35">
      <c r="A92" s="2"/>
      <c r="B92" s="58">
        <f t="shared" si="14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538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1"/>
        <v>1</v>
      </c>
    </row>
    <row r="93" spans="1:25" ht="17.25" customHeight="1" x14ac:dyDescent="0.35">
      <c r="A93" s="2"/>
      <c r="B93" s="58">
        <f t="shared" si="14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539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1"/>
        <v>1</v>
      </c>
    </row>
    <row r="94" spans="1:25" ht="17.25" customHeight="1" x14ac:dyDescent="0.35">
      <c r="A94" s="2"/>
      <c r="B94" s="58">
        <f t="shared" si="14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540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1"/>
        <v>1</v>
      </c>
    </row>
    <row r="95" spans="1:25" ht="17.25" customHeight="1" x14ac:dyDescent="0.35">
      <c r="A95" s="2"/>
      <c r="B95" s="58">
        <f t="shared" si="14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541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1"/>
        <v>1</v>
      </c>
    </row>
    <row r="96" spans="1:25" ht="17.25" customHeight="1" x14ac:dyDescent="0.35">
      <c r="A96" s="2"/>
      <c r="B96" s="58">
        <f t="shared" si="14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542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1"/>
        <v>1</v>
      </c>
    </row>
    <row r="97" spans="1:25" ht="17.25" customHeight="1" x14ac:dyDescent="0.35">
      <c r="A97" s="2"/>
      <c r="B97" s="58">
        <f t="shared" si="14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1"/>
        <v>1</v>
      </c>
    </row>
    <row r="98" spans="1:25" ht="17.25" customHeight="1" x14ac:dyDescent="0.35">
      <c r="A98" s="2"/>
      <c r="B98" s="58">
        <f t="shared" si="14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543</v>
      </c>
      <c r="N98" s="392">
        <v>0</v>
      </c>
      <c r="O98" s="112" t="s">
        <v>544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1"/>
        <v>1</v>
      </c>
    </row>
    <row r="99" spans="1:25" ht="17.25" customHeight="1" x14ac:dyDescent="0.4">
      <c r="A99" s="2"/>
      <c r="B99" s="58">
        <f t="shared" si="14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545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5">IFERROR(IF(OR($B99="No", $K99=""), 1, COUNTIF($R$35:$R$44,$K99)), 0)</f>
        <v>1</v>
      </c>
    </row>
    <row r="100" spans="1:25" ht="17.25" customHeight="1" x14ac:dyDescent="0.4">
      <c r="A100" s="2"/>
      <c r="B100" s="58">
        <f t="shared" si="14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546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5"/>
        <v>1</v>
      </c>
    </row>
    <row r="101" spans="1:25" ht="17.25" customHeight="1" x14ac:dyDescent="0.4">
      <c r="A101" s="2"/>
      <c r="B101" s="58">
        <f t="shared" si="14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547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5"/>
        <v>1</v>
      </c>
    </row>
    <row r="102" spans="1:25" ht="17.25" customHeight="1" x14ac:dyDescent="0.4">
      <c r="A102" s="2"/>
      <c r="B102" s="58">
        <f t="shared" si="14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5"/>
        <v>1</v>
      </c>
    </row>
    <row r="103" spans="1:25" ht="17.25" customHeight="1" x14ac:dyDescent="0.4">
      <c r="A103" s="2"/>
      <c r="B103" s="58">
        <f t="shared" si="14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548</v>
      </c>
      <c r="N103" s="392">
        <v>0</v>
      </c>
      <c r="O103" s="112" t="s">
        <v>549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5"/>
        <v>1</v>
      </c>
    </row>
    <row r="104" spans="1:25" ht="17.25" customHeight="1" x14ac:dyDescent="0.4">
      <c r="A104" s="2"/>
      <c r="B104" s="58">
        <f t="shared" si="14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550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5"/>
        <v>1</v>
      </c>
    </row>
    <row r="105" spans="1:25" ht="17.25" customHeight="1" x14ac:dyDescent="0.4">
      <c r="A105" s="2"/>
      <c r="B105" s="58">
        <f t="shared" si="14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551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5"/>
        <v>1</v>
      </c>
    </row>
    <row r="106" spans="1:25" ht="17.25" customHeight="1" x14ac:dyDescent="0.4">
      <c r="A106" s="2"/>
      <c r="B106" s="58">
        <f t="shared" si="14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552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5"/>
        <v>1</v>
      </c>
    </row>
    <row r="107" spans="1:25" ht="17.25" customHeight="1" x14ac:dyDescent="0.4">
      <c r="A107" s="2"/>
      <c r="B107" s="58">
        <f t="shared" si="14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553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5"/>
        <v>1</v>
      </c>
    </row>
    <row r="108" spans="1:25" ht="17.25" customHeight="1" x14ac:dyDescent="0.4">
      <c r="A108" s="2"/>
      <c r="B108" s="58">
        <f t="shared" si="14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5"/>
        <v>1</v>
      </c>
    </row>
    <row r="109" spans="1:25" ht="17.25" customHeight="1" x14ac:dyDescent="0.4">
      <c r="A109" s="2"/>
      <c r="B109" s="58">
        <f t="shared" si="14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554</v>
      </c>
      <c r="N109" s="192">
        <v>0</v>
      </c>
      <c r="O109" s="112" t="s">
        <v>555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5"/>
        <v>1</v>
      </c>
    </row>
    <row r="110" spans="1:25" ht="17.25" customHeight="1" x14ac:dyDescent="0.4">
      <c r="A110" s="2"/>
      <c r="B110" s="58">
        <f t="shared" si="14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556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5"/>
        <v>1</v>
      </c>
    </row>
    <row r="111" spans="1:25" ht="17.25" customHeight="1" x14ac:dyDescent="0.4">
      <c r="A111" s="2"/>
      <c r="B111" s="58">
        <f t="shared" si="14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5"/>
        <v>1</v>
      </c>
    </row>
    <row r="112" spans="1:25" ht="17.25" customHeight="1" x14ac:dyDescent="0.4">
      <c r="A112" s="2"/>
      <c r="B112" s="58">
        <f t="shared" si="14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557</v>
      </c>
      <c r="N112" s="392">
        <v>0</v>
      </c>
      <c r="O112" s="112" t="s">
        <v>558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5"/>
        <v>1</v>
      </c>
    </row>
    <row r="113" spans="1:25" ht="17.25" customHeight="1" x14ac:dyDescent="0.4">
      <c r="A113" s="2"/>
      <c r="B113" s="58">
        <f t="shared" si="14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559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5"/>
        <v>1</v>
      </c>
    </row>
    <row r="114" spans="1:25" ht="17.25" customHeight="1" x14ac:dyDescent="0.4">
      <c r="A114" s="2"/>
      <c r="B114" s="58">
        <f t="shared" si="14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560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5"/>
        <v>1</v>
      </c>
    </row>
    <row r="115" spans="1:25" ht="17.25" customHeight="1" x14ac:dyDescent="0.4">
      <c r="A115" s="2"/>
      <c r="B115" s="58">
        <f t="shared" si="14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5"/>
        <v>1</v>
      </c>
    </row>
    <row r="116" spans="1:25" ht="17.25" customHeight="1" x14ac:dyDescent="0.4">
      <c r="A116" s="2"/>
      <c r="B116" s="58">
        <f t="shared" si="14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5"/>
        <v>1</v>
      </c>
    </row>
    <row r="117" spans="1:25" ht="17.25" customHeight="1" x14ac:dyDescent="0.4">
      <c r="A117" s="2"/>
      <c r="B117" s="58">
        <f t="shared" si="14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5"/>
        <v>1</v>
      </c>
    </row>
    <row r="118" spans="1:25" ht="17.25" customHeight="1" x14ac:dyDescent="0.4">
      <c r="A118" s="2"/>
      <c r="B118" s="58">
        <f t="shared" si="14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5"/>
        <v>1</v>
      </c>
    </row>
    <row r="119" spans="1:25" ht="17.25" customHeight="1" x14ac:dyDescent="0.4">
      <c r="A119" s="2"/>
      <c r="B119" s="58">
        <f t="shared" si="14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5"/>
        <v>1</v>
      </c>
    </row>
    <row r="120" spans="1:25" ht="17.25" customHeight="1" x14ac:dyDescent="0.4">
      <c r="A120" s="2"/>
      <c r="B120" s="58">
        <f t="shared" si="14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5"/>
        <v>1</v>
      </c>
    </row>
    <row r="121" spans="1:25" ht="17.25" customHeight="1" x14ac:dyDescent="0.4">
      <c r="A121" s="2"/>
      <c r="B121" s="58">
        <f t="shared" si="14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5"/>
        <v>1</v>
      </c>
    </row>
    <row r="122" spans="1:25" ht="17.25" customHeight="1" x14ac:dyDescent="0.4">
      <c r="A122" s="2"/>
      <c r="B122" s="58">
        <f t="shared" ref="B122:B185" si="16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5"/>
        <v>1</v>
      </c>
    </row>
    <row r="123" spans="1:25" ht="17.25" customHeight="1" x14ac:dyDescent="0.4">
      <c r="A123" s="2"/>
      <c r="B123" s="58">
        <f t="shared" si="16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5"/>
        <v>1</v>
      </c>
    </row>
    <row r="124" spans="1:25" ht="17.25" customHeight="1" x14ac:dyDescent="0.4">
      <c r="A124" s="2"/>
      <c r="B124" s="58">
        <f t="shared" si="16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5"/>
        <v>1</v>
      </c>
    </row>
    <row r="125" spans="1:25" ht="17.25" customHeight="1" x14ac:dyDescent="0.4">
      <c r="A125" s="2"/>
      <c r="B125" s="58">
        <f t="shared" si="16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5"/>
        <v>1</v>
      </c>
    </row>
    <row r="126" spans="1:25" ht="17.25" customHeight="1" x14ac:dyDescent="0.4">
      <c r="A126" s="2"/>
      <c r="B126" s="58">
        <f t="shared" si="16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5"/>
        <v>1</v>
      </c>
    </row>
    <row r="127" spans="1:25" ht="17.25" customHeight="1" x14ac:dyDescent="0.4">
      <c r="A127" s="2"/>
      <c r="B127" s="58">
        <f t="shared" si="16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5"/>
        <v>1</v>
      </c>
    </row>
    <row r="128" spans="1:25" ht="17.25" customHeight="1" x14ac:dyDescent="0.4">
      <c r="A128" s="2"/>
      <c r="B128" s="58">
        <f t="shared" si="16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5"/>
        <v>1</v>
      </c>
    </row>
    <row r="129" spans="1:25" ht="17.25" customHeight="1" x14ac:dyDescent="0.4">
      <c r="A129" s="2"/>
      <c r="B129" s="58">
        <f t="shared" si="16"/>
        <v>72</v>
      </c>
      <c r="C129" s="94"/>
      <c r="D129" s="58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5"/>
        <v>1</v>
      </c>
    </row>
    <row r="130" spans="1:25" ht="17.25" customHeight="1" x14ac:dyDescent="0.4">
      <c r="A130" s="2"/>
      <c r="B130" s="58">
        <f t="shared" si="16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5"/>
        <v>1</v>
      </c>
    </row>
    <row r="131" spans="1:25" ht="17.25" customHeight="1" x14ac:dyDescent="0.4">
      <c r="A131" s="2"/>
      <c r="B131" s="58">
        <f t="shared" si="16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5"/>
        <v>1</v>
      </c>
    </row>
    <row r="132" spans="1:25" ht="17.25" customHeight="1" x14ac:dyDescent="0.4">
      <c r="A132" s="2"/>
      <c r="B132" s="58">
        <f t="shared" si="16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5"/>
        <v>1</v>
      </c>
    </row>
    <row r="133" spans="1:25" ht="17.25" customHeight="1" x14ac:dyDescent="0.4">
      <c r="A133" s="2"/>
      <c r="B133" s="58">
        <f t="shared" si="16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5"/>
        <v>1</v>
      </c>
    </row>
    <row r="134" spans="1:25" ht="17.25" customHeight="1" x14ac:dyDescent="0.4">
      <c r="A134" s="2"/>
      <c r="B134" s="58">
        <f t="shared" si="16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5"/>
        <v>1</v>
      </c>
    </row>
    <row r="135" spans="1:25" ht="17.25" customHeight="1" x14ac:dyDescent="0.4">
      <c r="A135" s="2"/>
      <c r="B135" s="58">
        <f t="shared" si="16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5"/>
        <v>1</v>
      </c>
    </row>
    <row r="136" spans="1:25" ht="17.25" customHeight="1" x14ac:dyDescent="0.4">
      <c r="A136" s="2"/>
      <c r="B136" s="58">
        <f t="shared" si="16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5"/>
        <v>1</v>
      </c>
    </row>
    <row r="137" spans="1:25" ht="17.25" customHeight="1" x14ac:dyDescent="0.4">
      <c r="A137" s="2"/>
      <c r="B137" s="58">
        <f t="shared" si="16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5"/>
        <v>1</v>
      </c>
    </row>
    <row r="138" spans="1:25" ht="17.25" customHeight="1" x14ac:dyDescent="0.4">
      <c r="A138" s="2"/>
      <c r="B138" s="58">
        <f t="shared" si="16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5"/>
        <v>1</v>
      </c>
    </row>
    <row r="139" spans="1:25" ht="17.25" customHeight="1" x14ac:dyDescent="0.4">
      <c r="A139" s="2"/>
      <c r="B139" s="58">
        <f t="shared" si="16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5"/>
        <v>1</v>
      </c>
    </row>
    <row r="140" spans="1:25" ht="17.25" customHeight="1" x14ac:dyDescent="0.4">
      <c r="A140" s="2"/>
      <c r="B140" s="58">
        <f t="shared" si="16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5"/>
        <v>1</v>
      </c>
    </row>
    <row r="141" spans="1:25" ht="17.25" customHeight="1" x14ac:dyDescent="0.4">
      <c r="A141" s="2"/>
      <c r="B141" s="58">
        <f t="shared" si="16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5"/>
        <v>1</v>
      </c>
    </row>
    <row r="142" spans="1:25" ht="17.25" customHeight="1" x14ac:dyDescent="0.4">
      <c r="A142" s="2"/>
      <c r="B142" s="58">
        <f t="shared" si="16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5"/>
        <v>1</v>
      </c>
    </row>
    <row r="143" spans="1:25" ht="17.25" customHeight="1" x14ac:dyDescent="0.4">
      <c r="A143" s="2"/>
      <c r="B143" s="58">
        <f t="shared" si="16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5"/>
        <v>1</v>
      </c>
    </row>
    <row r="144" spans="1:25" ht="17.25" customHeight="1" x14ac:dyDescent="0.4">
      <c r="A144" s="2"/>
      <c r="B144" s="58">
        <f t="shared" si="16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5"/>
        <v>1</v>
      </c>
    </row>
    <row r="145" spans="1:25" ht="17.25" customHeight="1" x14ac:dyDescent="0.4">
      <c r="A145" s="2"/>
      <c r="B145" s="58">
        <f t="shared" si="16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5"/>
        <v>1</v>
      </c>
    </row>
    <row r="146" spans="1:25" ht="17.25" customHeight="1" x14ac:dyDescent="0.4">
      <c r="A146" s="2"/>
      <c r="B146" s="58">
        <f t="shared" si="16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5"/>
        <v>1</v>
      </c>
    </row>
    <row r="147" spans="1:25" ht="17.25" customHeight="1" x14ac:dyDescent="0.4">
      <c r="A147" s="2"/>
      <c r="B147" s="58">
        <f t="shared" si="16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5"/>
        <v>1</v>
      </c>
    </row>
    <row r="148" spans="1:25" ht="17.25" customHeight="1" x14ac:dyDescent="0.4">
      <c r="A148" s="2"/>
      <c r="B148" s="58">
        <f t="shared" si="16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5"/>
        <v>1</v>
      </c>
    </row>
    <row r="149" spans="1:25" ht="17.25" customHeight="1" x14ac:dyDescent="0.4">
      <c r="A149" s="2"/>
      <c r="B149" s="58">
        <f t="shared" si="16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5"/>
        <v>1</v>
      </c>
    </row>
    <row r="150" spans="1:25" ht="17.25" customHeight="1" x14ac:dyDescent="0.4">
      <c r="A150" s="2"/>
      <c r="B150" s="58">
        <f t="shared" si="16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5"/>
        <v>1</v>
      </c>
    </row>
    <row r="151" spans="1:25" ht="17.25" customHeight="1" x14ac:dyDescent="0.4">
      <c r="A151" s="2"/>
      <c r="B151" s="58">
        <f t="shared" si="16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5"/>
        <v>1</v>
      </c>
    </row>
    <row r="152" spans="1:25" ht="17.25" customHeight="1" x14ac:dyDescent="0.4">
      <c r="A152" s="2"/>
      <c r="B152" s="58">
        <f t="shared" si="16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5"/>
        <v>1</v>
      </c>
    </row>
    <row r="153" spans="1:25" ht="17.25" customHeight="1" x14ac:dyDescent="0.4">
      <c r="A153" s="2"/>
      <c r="B153" s="58">
        <f t="shared" si="16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5"/>
        <v>1</v>
      </c>
    </row>
    <row r="154" spans="1:25" ht="17.25" customHeight="1" x14ac:dyDescent="0.4">
      <c r="A154" s="2"/>
      <c r="B154" s="58">
        <f t="shared" si="16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5"/>
        <v>1</v>
      </c>
    </row>
    <row r="155" spans="1:25" ht="17.25" customHeight="1" x14ac:dyDescent="0.4">
      <c r="A155" s="2"/>
      <c r="B155" s="58">
        <f t="shared" si="16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5"/>
        <v>1</v>
      </c>
    </row>
    <row r="156" spans="1:25" ht="17.25" customHeight="1" x14ac:dyDescent="0.4">
      <c r="A156" s="2"/>
      <c r="B156" s="58">
        <f t="shared" si="16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5"/>
        <v>1</v>
      </c>
    </row>
    <row r="157" spans="1:25" ht="17.25" customHeight="1" x14ac:dyDescent="0.4">
      <c r="A157" s="2"/>
      <c r="B157" s="58">
        <f t="shared" si="16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5"/>
        <v>1</v>
      </c>
    </row>
    <row r="158" spans="1:25" ht="17.25" customHeight="1" x14ac:dyDescent="0.4">
      <c r="A158" s="2"/>
      <c r="B158" s="58">
        <f t="shared" si="16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5"/>
        <v>1</v>
      </c>
    </row>
    <row r="159" spans="1:25" ht="17.25" customHeight="1" x14ac:dyDescent="0.4">
      <c r="A159" s="2"/>
      <c r="B159" s="58">
        <f t="shared" si="16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5"/>
        <v>1</v>
      </c>
    </row>
    <row r="160" spans="1:25" ht="17.25" customHeight="1" x14ac:dyDescent="0.4">
      <c r="A160" s="2"/>
      <c r="B160" s="58">
        <f t="shared" si="16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5"/>
        <v>1</v>
      </c>
    </row>
    <row r="161" spans="1:25" ht="17.25" customHeight="1" x14ac:dyDescent="0.4">
      <c r="A161" s="2"/>
      <c r="B161" s="58">
        <f t="shared" si="16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5"/>
        <v>1</v>
      </c>
    </row>
    <row r="162" spans="1:25" ht="17.25" customHeight="1" x14ac:dyDescent="0.4">
      <c r="A162" s="2"/>
      <c r="B162" s="58">
        <f t="shared" si="16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5"/>
        <v>1</v>
      </c>
    </row>
    <row r="163" spans="1:25" ht="17.25" customHeight="1" x14ac:dyDescent="0.4">
      <c r="A163" s="2"/>
      <c r="B163" s="58">
        <f t="shared" si="16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7">IFERROR(IF(OR($B163="No", $K163=""), 1, COUNTIF($R$35:$R$44,$K163)), 0)</f>
        <v>1</v>
      </c>
    </row>
    <row r="164" spans="1:25" ht="17.25" customHeight="1" x14ac:dyDescent="0.4">
      <c r="A164" s="2"/>
      <c r="B164" s="58">
        <f t="shared" si="16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7"/>
        <v>1</v>
      </c>
    </row>
    <row r="165" spans="1:25" ht="17.25" customHeight="1" x14ac:dyDescent="0.4">
      <c r="A165" s="2"/>
      <c r="B165" s="58">
        <f t="shared" si="16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7"/>
        <v>1</v>
      </c>
    </row>
    <row r="166" spans="1:25" ht="17.25" customHeight="1" x14ac:dyDescent="0.4">
      <c r="A166" s="2"/>
      <c r="B166" s="58">
        <f t="shared" si="16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7"/>
        <v>1</v>
      </c>
    </row>
    <row r="167" spans="1:25" ht="17.25" customHeight="1" x14ac:dyDescent="0.4">
      <c r="A167" s="2"/>
      <c r="B167" s="58">
        <f t="shared" si="16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7"/>
        <v>1</v>
      </c>
    </row>
    <row r="168" spans="1:25" ht="17.25" customHeight="1" x14ac:dyDescent="0.4">
      <c r="A168" s="2"/>
      <c r="B168" s="58">
        <f t="shared" si="16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7"/>
        <v>1</v>
      </c>
    </row>
    <row r="169" spans="1:25" ht="17.25" customHeight="1" x14ac:dyDescent="0.4">
      <c r="A169" s="2"/>
      <c r="B169" s="58">
        <f t="shared" si="16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7"/>
        <v>1</v>
      </c>
    </row>
    <row r="170" spans="1:25" ht="17.25" customHeight="1" x14ac:dyDescent="0.4">
      <c r="A170" s="2"/>
      <c r="B170" s="58">
        <f t="shared" si="16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7"/>
        <v>1</v>
      </c>
    </row>
    <row r="171" spans="1:25" ht="17.25" customHeight="1" x14ac:dyDescent="0.4">
      <c r="A171" s="2"/>
      <c r="B171" s="58">
        <f t="shared" si="16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7"/>
        <v>1</v>
      </c>
    </row>
    <row r="172" spans="1:25" ht="17.25" customHeight="1" x14ac:dyDescent="0.4">
      <c r="A172" s="2"/>
      <c r="B172" s="58">
        <f t="shared" si="16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7"/>
        <v>1</v>
      </c>
    </row>
    <row r="173" spans="1:25" ht="17.25" customHeight="1" x14ac:dyDescent="0.4">
      <c r="A173" s="2"/>
      <c r="B173" s="58">
        <f t="shared" si="16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7"/>
        <v>1</v>
      </c>
    </row>
    <row r="174" spans="1:25" ht="17.25" customHeight="1" x14ac:dyDescent="0.4">
      <c r="A174" s="2"/>
      <c r="B174" s="58">
        <f t="shared" si="16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7"/>
        <v>1</v>
      </c>
    </row>
    <row r="175" spans="1:25" ht="17.25" customHeight="1" x14ac:dyDescent="0.4">
      <c r="A175" s="2"/>
      <c r="B175" s="58">
        <f t="shared" si="16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7"/>
        <v>1</v>
      </c>
    </row>
    <row r="176" spans="1:25" ht="17.25" customHeight="1" x14ac:dyDescent="0.4">
      <c r="A176" s="2"/>
      <c r="B176" s="58">
        <f t="shared" si="16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7"/>
        <v>1</v>
      </c>
    </row>
    <row r="177" spans="1:25" ht="17.25" customHeight="1" x14ac:dyDescent="0.4">
      <c r="A177" s="2"/>
      <c r="B177" s="58">
        <f t="shared" si="16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7"/>
        <v>1</v>
      </c>
    </row>
    <row r="178" spans="1:25" ht="17.25" customHeight="1" x14ac:dyDescent="0.4">
      <c r="A178" s="2"/>
      <c r="B178" s="58">
        <f t="shared" si="16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7"/>
        <v>1</v>
      </c>
    </row>
    <row r="179" spans="1:25" ht="17.25" customHeight="1" x14ac:dyDescent="0.4">
      <c r="A179" s="2"/>
      <c r="B179" s="58">
        <f t="shared" si="16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7"/>
        <v>1</v>
      </c>
    </row>
    <row r="180" spans="1:25" ht="17.25" customHeight="1" x14ac:dyDescent="0.4">
      <c r="A180" s="2"/>
      <c r="B180" s="58">
        <f t="shared" si="16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7"/>
        <v>1</v>
      </c>
    </row>
    <row r="181" spans="1:25" ht="17.25" customHeight="1" x14ac:dyDescent="0.4">
      <c r="A181" s="2"/>
      <c r="B181" s="58">
        <f t="shared" si="16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7"/>
        <v>1</v>
      </c>
    </row>
    <row r="182" spans="1:25" ht="17.25" customHeight="1" x14ac:dyDescent="0.4">
      <c r="A182" s="2"/>
      <c r="B182" s="58">
        <f t="shared" si="16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7"/>
        <v>1</v>
      </c>
    </row>
    <row r="183" spans="1:25" ht="17.25" customHeight="1" x14ac:dyDescent="0.4">
      <c r="A183" s="2"/>
      <c r="B183" s="58">
        <f t="shared" si="16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7"/>
        <v>1</v>
      </c>
    </row>
    <row r="184" spans="1:25" ht="17.25" customHeight="1" x14ac:dyDescent="0.4">
      <c r="A184" s="2"/>
      <c r="B184" s="58">
        <f t="shared" si="16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7"/>
        <v>1</v>
      </c>
    </row>
    <row r="185" spans="1:25" ht="17.25" customHeight="1" x14ac:dyDescent="0.4">
      <c r="A185" s="2"/>
      <c r="B185" s="58">
        <f t="shared" si="16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7"/>
        <v>1</v>
      </c>
    </row>
    <row r="186" spans="1:25" ht="17.25" customHeight="1" x14ac:dyDescent="0.4">
      <c r="A186" s="2"/>
      <c r="B186" s="58">
        <f t="shared" ref="B186:B249" si="18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7"/>
        <v>1</v>
      </c>
    </row>
    <row r="187" spans="1:25" ht="17.25" customHeight="1" x14ac:dyDescent="0.4">
      <c r="A187" s="2"/>
      <c r="B187" s="58">
        <f t="shared" si="18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7"/>
        <v>1</v>
      </c>
    </row>
    <row r="188" spans="1:25" ht="17.25" customHeight="1" x14ac:dyDescent="0.4">
      <c r="A188" s="2"/>
      <c r="B188" s="58">
        <f t="shared" si="18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7"/>
        <v>1</v>
      </c>
    </row>
    <row r="189" spans="1:25" ht="17.25" customHeight="1" x14ac:dyDescent="0.4">
      <c r="A189" s="2"/>
      <c r="B189" s="58">
        <f t="shared" si="18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7"/>
        <v>1</v>
      </c>
    </row>
    <row r="190" spans="1:25" ht="17.25" customHeight="1" x14ac:dyDescent="0.4">
      <c r="A190" s="2"/>
      <c r="B190" s="58">
        <f t="shared" si="18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7"/>
        <v>1</v>
      </c>
    </row>
    <row r="191" spans="1:25" ht="17.25" customHeight="1" x14ac:dyDescent="0.4">
      <c r="A191" s="2"/>
      <c r="B191" s="58">
        <f t="shared" si="18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7"/>
        <v>1</v>
      </c>
    </row>
    <row r="192" spans="1:25" ht="17.25" customHeight="1" x14ac:dyDescent="0.4">
      <c r="A192" s="2"/>
      <c r="B192" s="58">
        <f t="shared" si="18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7"/>
        <v>1</v>
      </c>
    </row>
    <row r="193" spans="1:25" ht="17.25" customHeight="1" x14ac:dyDescent="0.4">
      <c r="A193" s="2"/>
      <c r="B193" s="58">
        <f t="shared" si="18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7"/>
        <v>1</v>
      </c>
    </row>
    <row r="194" spans="1:25" ht="17.25" customHeight="1" x14ac:dyDescent="0.4">
      <c r="A194" s="2"/>
      <c r="B194" s="58">
        <f t="shared" si="18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7"/>
        <v>1</v>
      </c>
    </row>
    <row r="195" spans="1:25" ht="17.25" customHeight="1" x14ac:dyDescent="0.4">
      <c r="A195" s="2"/>
      <c r="B195" s="58">
        <f t="shared" si="18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7"/>
        <v>1</v>
      </c>
    </row>
    <row r="196" spans="1:25" ht="17.25" customHeight="1" x14ac:dyDescent="0.4">
      <c r="A196" s="2"/>
      <c r="B196" s="58">
        <f t="shared" si="18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7"/>
        <v>1</v>
      </c>
    </row>
    <row r="197" spans="1:25" ht="17.25" customHeight="1" x14ac:dyDescent="0.4">
      <c r="A197" s="2"/>
      <c r="B197" s="58">
        <f t="shared" si="18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7"/>
        <v>1</v>
      </c>
    </row>
    <row r="198" spans="1:25" ht="17.25" customHeight="1" x14ac:dyDescent="0.4">
      <c r="A198" s="2"/>
      <c r="B198" s="58">
        <f t="shared" si="18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7"/>
        <v>1</v>
      </c>
    </row>
    <row r="199" spans="1:25" ht="17.25" customHeight="1" x14ac:dyDescent="0.4">
      <c r="A199" s="2"/>
      <c r="B199" s="58">
        <f t="shared" si="18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7"/>
        <v>1</v>
      </c>
    </row>
    <row r="200" spans="1:25" ht="17.25" customHeight="1" x14ac:dyDescent="0.4">
      <c r="A200" s="2"/>
      <c r="B200" s="58">
        <f t="shared" si="18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7"/>
        <v>1</v>
      </c>
    </row>
    <row r="201" spans="1:25" ht="17.25" customHeight="1" x14ac:dyDescent="0.4">
      <c r="A201" s="2"/>
      <c r="B201" s="58">
        <f t="shared" si="18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7"/>
        <v>1</v>
      </c>
    </row>
    <row r="202" spans="1:25" ht="17.25" customHeight="1" x14ac:dyDescent="0.4">
      <c r="A202" s="2"/>
      <c r="B202" s="58">
        <f t="shared" si="18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7"/>
        <v>1</v>
      </c>
    </row>
    <row r="203" spans="1:25" ht="17.25" customHeight="1" x14ac:dyDescent="0.4">
      <c r="A203" s="2"/>
      <c r="B203" s="58">
        <f t="shared" si="18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7"/>
        <v>1</v>
      </c>
    </row>
    <row r="204" spans="1:25" ht="17.25" customHeight="1" x14ac:dyDescent="0.4">
      <c r="A204" s="2"/>
      <c r="B204" s="58">
        <f t="shared" si="18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7"/>
        <v>1</v>
      </c>
    </row>
    <row r="205" spans="1:25" ht="17.25" customHeight="1" x14ac:dyDescent="0.4">
      <c r="A205" s="2"/>
      <c r="B205" s="58">
        <f t="shared" si="18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7"/>
        <v>1</v>
      </c>
    </row>
    <row r="206" spans="1:25" ht="17.25" customHeight="1" x14ac:dyDescent="0.4">
      <c r="A206" s="2"/>
      <c r="B206" s="58">
        <f t="shared" si="18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7"/>
        <v>1</v>
      </c>
    </row>
    <row r="207" spans="1:25" ht="17.25" customHeight="1" x14ac:dyDescent="0.4">
      <c r="A207" s="2"/>
      <c r="B207" s="58">
        <f t="shared" si="18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7"/>
        <v>1</v>
      </c>
    </row>
    <row r="208" spans="1:25" ht="17.25" customHeight="1" x14ac:dyDescent="0.4">
      <c r="A208" s="2"/>
      <c r="B208" s="58">
        <f t="shared" si="18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7"/>
        <v>1</v>
      </c>
    </row>
    <row r="209" spans="1:25" ht="17.25" customHeight="1" x14ac:dyDescent="0.4">
      <c r="A209" s="2"/>
      <c r="B209" s="58">
        <f t="shared" si="18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7"/>
        <v>1</v>
      </c>
    </row>
    <row r="210" spans="1:25" ht="17.25" customHeight="1" x14ac:dyDescent="0.4">
      <c r="A210" s="2"/>
      <c r="B210" s="58">
        <f t="shared" si="18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7"/>
        <v>1</v>
      </c>
    </row>
    <row r="211" spans="1:25" ht="17.25" customHeight="1" x14ac:dyDescent="0.4">
      <c r="A211" s="2"/>
      <c r="B211" s="58">
        <f t="shared" si="18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7"/>
        <v>1</v>
      </c>
    </row>
    <row r="212" spans="1:25" ht="17.25" customHeight="1" x14ac:dyDescent="0.4">
      <c r="A212" s="2"/>
      <c r="B212" s="58">
        <f t="shared" si="18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7"/>
        <v>1</v>
      </c>
    </row>
    <row r="213" spans="1:25" ht="17.25" customHeight="1" x14ac:dyDescent="0.4">
      <c r="A213" s="2"/>
      <c r="B213" s="58">
        <f t="shared" si="18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7"/>
        <v>1</v>
      </c>
    </row>
    <row r="214" spans="1:25" ht="17.25" customHeight="1" x14ac:dyDescent="0.4">
      <c r="A214" s="2"/>
      <c r="B214" s="58">
        <f t="shared" si="18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7"/>
        <v>1</v>
      </c>
    </row>
    <row r="215" spans="1:25" ht="17.25" customHeight="1" x14ac:dyDescent="0.4">
      <c r="A215" s="2"/>
      <c r="B215" s="58">
        <f t="shared" si="18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7"/>
        <v>1</v>
      </c>
    </row>
    <row r="216" spans="1:25" ht="17.25" customHeight="1" x14ac:dyDescent="0.4">
      <c r="A216" s="2"/>
      <c r="B216" s="58">
        <f t="shared" si="18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7"/>
        <v>1</v>
      </c>
    </row>
    <row r="217" spans="1:25" ht="17.25" customHeight="1" x14ac:dyDescent="0.4">
      <c r="A217" s="2"/>
      <c r="B217" s="58">
        <f t="shared" si="18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7"/>
        <v>1</v>
      </c>
    </row>
    <row r="218" spans="1:25" ht="17.25" customHeight="1" x14ac:dyDescent="0.4">
      <c r="A218" s="2"/>
      <c r="B218" s="58">
        <f t="shared" si="18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7"/>
        <v>1</v>
      </c>
    </row>
    <row r="219" spans="1:25" ht="17.25" customHeight="1" x14ac:dyDescent="0.4">
      <c r="A219" s="2"/>
      <c r="B219" s="58">
        <f t="shared" si="18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7"/>
        <v>1</v>
      </c>
    </row>
    <row r="220" spans="1:25" ht="17.25" customHeight="1" x14ac:dyDescent="0.4">
      <c r="A220" s="2"/>
      <c r="B220" s="58">
        <f t="shared" si="18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7"/>
        <v>1</v>
      </c>
    </row>
    <row r="221" spans="1:25" ht="17.25" customHeight="1" x14ac:dyDescent="0.4">
      <c r="A221" s="2"/>
      <c r="B221" s="58">
        <f t="shared" si="18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7"/>
        <v>1</v>
      </c>
    </row>
    <row r="222" spans="1:25" ht="17.25" customHeight="1" x14ac:dyDescent="0.4">
      <c r="A222" s="2"/>
      <c r="B222" s="58">
        <f t="shared" si="18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7"/>
        <v>1</v>
      </c>
    </row>
    <row r="223" spans="1:25" ht="17.25" customHeight="1" x14ac:dyDescent="0.4">
      <c r="A223" s="2"/>
      <c r="B223" s="58">
        <f t="shared" si="18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7"/>
        <v>1</v>
      </c>
    </row>
    <row r="224" spans="1:25" ht="17.25" customHeight="1" x14ac:dyDescent="0.4">
      <c r="A224" s="2"/>
      <c r="B224" s="58">
        <f t="shared" si="18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7"/>
        <v>1</v>
      </c>
    </row>
    <row r="225" spans="1:25" ht="17.25" customHeight="1" x14ac:dyDescent="0.4">
      <c r="A225" s="2"/>
      <c r="B225" s="58">
        <f t="shared" si="18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7"/>
        <v>1</v>
      </c>
    </row>
    <row r="226" spans="1:25" ht="17.25" customHeight="1" x14ac:dyDescent="0.4">
      <c r="A226" s="2"/>
      <c r="B226" s="58">
        <f t="shared" si="18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7"/>
        <v>1</v>
      </c>
    </row>
    <row r="227" spans="1:25" ht="17.25" customHeight="1" x14ac:dyDescent="0.4">
      <c r="A227" s="2"/>
      <c r="B227" s="58">
        <f t="shared" si="18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19">IFERROR(IF(OR($B227="No", $K227=""), 1, COUNTIF($R$35:$R$44,$K227)), 0)</f>
        <v>1</v>
      </c>
    </row>
    <row r="228" spans="1:25" ht="17.25" customHeight="1" x14ac:dyDescent="0.4">
      <c r="A228" s="2"/>
      <c r="B228" s="58">
        <f t="shared" si="18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19"/>
        <v>1</v>
      </c>
    </row>
    <row r="229" spans="1:25" ht="17.25" customHeight="1" x14ac:dyDescent="0.4">
      <c r="A229" s="2"/>
      <c r="B229" s="58">
        <f t="shared" si="18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19"/>
        <v>1</v>
      </c>
    </row>
    <row r="230" spans="1:25" ht="17.25" customHeight="1" x14ac:dyDescent="0.4">
      <c r="A230" s="2"/>
      <c r="B230" s="58">
        <f t="shared" si="18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19"/>
        <v>1</v>
      </c>
    </row>
    <row r="231" spans="1:25" ht="17.25" customHeight="1" x14ac:dyDescent="0.4">
      <c r="A231" s="2"/>
      <c r="B231" s="58">
        <f t="shared" si="18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19"/>
        <v>1</v>
      </c>
    </row>
    <row r="232" spans="1:25" ht="17.25" customHeight="1" x14ac:dyDescent="0.4">
      <c r="A232" s="2"/>
      <c r="B232" s="58">
        <f t="shared" si="18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19"/>
        <v>1</v>
      </c>
    </row>
    <row r="233" spans="1:25" ht="17.25" customHeight="1" x14ac:dyDescent="0.4">
      <c r="A233" s="2"/>
      <c r="B233" s="58">
        <f t="shared" si="18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19"/>
        <v>1</v>
      </c>
    </row>
    <row r="234" spans="1:25" ht="17.25" customHeight="1" x14ac:dyDescent="0.4">
      <c r="A234" s="2"/>
      <c r="B234" s="58">
        <f t="shared" si="18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19"/>
        <v>1</v>
      </c>
    </row>
    <row r="235" spans="1:25" ht="17.25" customHeight="1" x14ac:dyDescent="0.4">
      <c r="A235" s="2"/>
      <c r="B235" s="58">
        <f t="shared" si="18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19"/>
        <v>1</v>
      </c>
    </row>
    <row r="236" spans="1:25" ht="17.25" customHeight="1" x14ac:dyDescent="0.4">
      <c r="A236" s="2"/>
      <c r="B236" s="58">
        <f t="shared" si="18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19"/>
        <v>1</v>
      </c>
    </row>
    <row r="237" spans="1:25" ht="17.25" customHeight="1" x14ac:dyDescent="0.4">
      <c r="A237" s="2"/>
      <c r="B237" s="58">
        <f t="shared" si="18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19"/>
        <v>1</v>
      </c>
    </row>
    <row r="238" spans="1:25" ht="17.25" customHeight="1" x14ac:dyDescent="0.4">
      <c r="A238" s="2"/>
      <c r="B238" s="58">
        <f t="shared" si="18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19"/>
        <v>1</v>
      </c>
    </row>
    <row r="239" spans="1:25" ht="17.25" customHeight="1" x14ac:dyDescent="0.4">
      <c r="A239" s="2"/>
      <c r="B239" s="58">
        <f t="shared" si="18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19"/>
        <v>1</v>
      </c>
    </row>
    <row r="240" spans="1:25" ht="17.25" customHeight="1" x14ac:dyDescent="0.4">
      <c r="A240" s="2"/>
      <c r="B240" s="58">
        <f t="shared" si="18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19"/>
        <v>1</v>
      </c>
    </row>
    <row r="241" spans="1:25" ht="17.25" customHeight="1" x14ac:dyDescent="0.4">
      <c r="A241" s="2"/>
      <c r="B241" s="58">
        <f t="shared" si="18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19"/>
        <v>1</v>
      </c>
    </row>
    <row r="242" spans="1:25" ht="17.25" customHeight="1" x14ac:dyDescent="0.4">
      <c r="A242" s="2"/>
      <c r="B242" s="58">
        <f t="shared" si="18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19"/>
        <v>1</v>
      </c>
    </row>
    <row r="243" spans="1:25" ht="17.25" customHeight="1" x14ac:dyDescent="0.4">
      <c r="A243" s="2"/>
      <c r="B243" s="58">
        <f t="shared" si="18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19"/>
        <v>1</v>
      </c>
    </row>
    <row r="244" spans="1:25" ht="17.25" customHeight="1" x14ac:dyDescent="0.4">
      <c r="A244" s="2"/>
      <c r="B244" s="58">
        <f t="shared" si="18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19"/>
        <v>1</v>
      </c>
    </row>
    <row r="245" spans="1:25" ht="17.25" customHeight="1" x14ac:dyDescent="0.4">
      <c r="A245" s="2"/>
      <c r="B245" s="58">
        <f t="shared" si="18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19"/>
        <v>1</v>
      </c>
    </row>
    <row r="246" spans="1:25" ht="17.25" customHeight="1" x14ac:dyDescent="0.4">
      <c r="A246" s="2"/>
      <c r="B246" s="58">
        <f t="shared" si="18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19"/>
        <v>1</v>
      </c>
    </row>
    <row r="247" spans="1:25" ht="17.25" customHeight="1" x14ac:dyDescent="0.4">
      <c r="A247" s="2"/>
      <c r="B247" s="58">
        <f t="shared" si="18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19"/>
        <v>1</v>
      </c>
    </row>
    <row r="248" spans="1:25" ht="17.25" customHeight="1" x14ac:dyDescent="0.4">
      <c r="A248" s="2"/>
      <c r="B248" s="58">
        <f t="shared" si="18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19"/>
        <v>1</v>
      </c>
    </row>
    <row r="249" spans="1:25" ht="17.25" customHeight="1" x14ac:dyDescent="0.4">
      <c r="A249" s="2"/>
      <c r="B249" s="58">
        <f t="shared" si="18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19"/>
        <v>1</v>
      </c>
    </row>
    <row r="250" spans="1:25" ht="17.25" customHeight="1" x14ac:dyDescent="0.4">
      <c r="A250" s="2"/>
      <c r="B250" s="58">
        <f t="shared" ref="B250:B313" si="20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19"/>
        <v>1</v>
      </c>
    </row>
    <row r="251" spans="1:25" ht="17.25" customHeight="1" x14ac:dyDescent="0.4">
      <c r="A251" s="2"/>
      <c r="B251" s="58">
        <f t="shared" si="20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19"/>
        <v>1</v>
      </c>
    </row>
    <row r="252" spans="1:25" ht="17.25" customHeight="1" x14ac:dyDescent="0.4">
      <c r="A252" s="2"/>
      <c r="B252" s="58">
        <f t="shared" si="20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19"/>
        <v>1</v>
      </c>
    </row>
    <row r="253" spans="1:25" ht="17.25" customHeight="1" x14ac:dyDescent="0.4">
      <c r="A253" s="2"/>
      <c r="B253" s="58">
        <f t="shared" si="20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19"/>
        <v>1</v>
      </c>
    </row>
    <row r="254" spans="1:25" ht="17.25" customHeight="1" x14ac:dyDescent="0.4">
      <c r="A254" s="2"/>
      <c r="B254" s="58">
        <f t="shared" si="20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19"/>
        <v>1</v>
      </c>
    </row>
    <row r="255" spans="1:25" ht="17.25" customHeight="1" x14ac:dyDescent="0.4">
      <c r="A255" s="2"/>
      <c r="B255" s="58">
        <f t="shared" si="20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19"/>
        <v>1</v>
      </c>
    </row>
    <row r="256" spans="1:25" ht="17.25" customHeight="1" x14ac:dyDescent="0.4">
      <c r="A256" s="2"/>
      <c r="B256" s="58">
        <f t="shared" si="20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19"/>
        <v>1</v>
      </c>
    </row>
    <row r="257" spans="1:25" ht="17.25" customHeight="1" x14ac:dyDescent="0.4">
      <c r="A257" s="2"/>
      <c r="B257" s="58">
        <f t="shared" si="20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19"/>
        <v>1</v>
      </c>
    </row>
    <row r="258" spans="1:25" ht="17.25" customHeight="1" x14ac:dyDescent="0.4">
      <c r="A258" s="2"/>
      <c r="B258" s="58">
        <f t="shared" si="20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19"/>
        <v>1</v>
      </c>
    </row>
    <row r="259" spans="1:25" ht="17.25" customHeight="1" x14ac:dyDescent="0.4">
      <c r="A259" s="2"/>
      <c r="B259" s="58">
        <f t="shared" si="20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19"/>
        <v>1</v>
      </c>
    </row>
    <row r="260" spans="1:25" ht="17.25" customHeight="1" x14ac:dyDescent="0.4">
      <c r="A260" s="2"/>
      <c r="B260" s="58">
        <f t="shared" si="20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19"/>
        <v>1</v>
      </c>
    </row>
    <row r="261" spans="1:25" ht="17.25" customHeight="1" x14ac:dyDescent="0.4">
      <c r="A261" s="2"/>
      <c r="B261" s="58">
        <f t="shared" si="20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19"/>
        <v>1</v>
      </c>
    </row>
    <row r="262" spans="1:25" ht="17.25" customHeight="1" x14ac:dyDescent="0.4">
      <c r="A262" s="2"/>
      <c r="B262" s="58">
        <f t="shared" si="20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19"/>
        <v>1</v>
      </c>
    </row>
    <row r="263" spans="1:25" ht="17.25" customHeight="1" x14ac:dyDescent="0.4">
      <c r="A263" s="2"/>
      <c r="B263" s="58">
        <f t="shared" si="20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19"/>
        <v>1</v>
      </c>
    </row>
    <row r="264" spans="1:25" ht="17.25" customHeight="1" x14ac:dyDescent="0.4">
      <c r="A264" s="2"/>
      <c r="B264" s="58">
        <f t="shared" si="20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19"/>
        <v>1</v>
      </c>
    </row>
    <row r="265" spans="1:25" ht="17.25" customHeight="1" x14ac:dyDescent="0.4">
      <c r="A265" s="2"/>
      <c r="B265" s="58">
        <f t="shared" si="20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19"/>
        <v>1</v>
      </c>
    </row>
    <row r="266" spans="1:25" ht="17.25" customHeight="1" x14ac:dyDescent="0.4">
      <c r="A266" s="2"/>
      <c r="B266" s="58">
        <f t="shared" si="20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19"/>
        <v>1</v>
      </c>
    </row>
    <row r="267" spans="1:25" ht="17.25" customHeight="1" x14ac:dyDescent="0.4">
      <c r="A267" s="2"/>
      <c r="B267" s="58">
        <f t="shared" si="20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19"/>
        <v>1</v>
      </c>
    </row>
    <row r="268" spans="1:25" ht="17.25" customHeight="1" x14ac:dyDescent="0.4">
      <c r="A268" s="2"/>
      <c r="B268" s="58">
        <f t="shared" si="20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19"/>
        <v>1</v>
      </c>
    </row>
    <row r="269" spans="1:25" ht="17.25" customHeight="1" x14ac:dyDescent="0.4">
      <c r="A269" s="2"/>
      <c r="B269" s="58">
        <f t="shared" si="20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19"/>
        <v>1</v>
      </c>
    </row>
    <row r="270" spans="1:25" ht="17.25" customHeight="1" x14ac:dyDescent="0.4">
      <c r="A270" s="2"/>
      <c r="B270" s="58">
        <f t="shared" si="20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19"/>
        <v>1</v>
      </c>
    </row>
    <row r="271" spans="1:25" ht="17.25" customHeight="1" x14ac:dyDescent="0.4">
      <c r="A271" s="2"/>
      <c r="B271" s="58">
        <f t="shared" si="20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19"/>
        <v>1</v>
      </c>
    </row>
    <row r="272" spans="1:25" ht="17.25" customHeight="1" x14ac:dyDescent="0.4">
      <c r="A272" s="2"/>
      <c r="B272" s="58">
        <f t="shared" si="20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19"/>
        <v>1</v>
      </c>
    </row>
    <row r="273" spans="1:25" ht="17.25" customHeight="1" x14ac:dyDescent="0.4">
      <c r="A273" s="2"/>
      <c r="B273" s="58">
        <f t="shared" si="20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19"/>
        <v>1</v>
      </c>
    </row>
    <row r="274" spans="1:25" ht="17.25" customHeight="1" x14ac:dyDescent="0.4">
      <c r="A274" s="2"/>
      <c r="B274" s="58">
        <f t="shared" si="20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19"/>
        <v>1</v>
      </c>
    </row>
    <row r="275" spans="1:25" ht="17.25" customHeight="1" x14ac:dyDescent="0.4">
      <c r="A275" s="2"/>
      <c r="B275" s="58">
        <f t="shared" si="20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19"/>
        <v>1</v>
      </c>
    </row>
    <row r="276" spans="1:25" ht="17.25" customHeight="1" x14ac:dyDescent="0.4">
      <c r="A276" s="2"/>
      <c r="B276" s="58">
        <f t="shared" si="20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19"/>
        <v>1</v>
      </c>
    </row>
    <row r="277" spans="1:25" ht="17.25" customHeight="1" x14ac:dyDescent="0.4">
      <c r="A277" s="2"/>
      <c r="B277" s="58">
        <f t="shared" si="20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19"/>
        <v>1</v>
      </c>
    </row>
    <row r="278" spans="1:25" ht="17.25" customHeight="1" x14ac:dyDescent="0.4">
      <c r="A278" s="2"/>
      <c r="B278" s="58">
        <f t="shared" si="20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19"/>
        <v>1</v>
      </c>
    </row>
    <row r="279" spans="1:25" ht="17.25" customHeight="1" x14ac:dyDescent="0.4">
      <c r="A279" s="2"/>
      <c r="B279" s="58">
        <f t="shared" si="20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19"/>
        <v>1</v>
      </c>
    </row>
    <row r="280" spans="1:25" ht="17.25" customHeight="1" x14ac:dyDescent="0.4">
      <c r="A280" s="2"/>
      <c r="B280" s="58">
        <f t="shared" si="20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19"/>
        <v>1</v>
      </c>
    </row>
    <row r="281" spans="1:25" ht="17.25" customHeight="1" x14ac:dyDescent="0.4">
      <c r="A281" s="2"/>
      <c r="B281" s="58">
        <f t="shared" si="20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19"/>
        <v>1</v>
      </c>
    </row>
    <row r="282" spans="1:25" ht="17.25" customHeight="1" x14ac:dyDescent="0.4">
      <c r="A282" s="2"/>
      <c r="B282" s="58">
        <f t="shared" si="20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19"/>
        <v>1</v>
      </c>
    </row>
    <row r="283" spans="1:25" ht="17.25" customHeight="1" x14ac:dyDescent="0.4">
      <c r="A283" s="2"/>
      <c r="B283" s="58">
        <f t="shared" si="20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19"/>
        <v>1</v>
      </c>
    </row>
    <row r="284" spans="1:25" ht="17.25" customHeight="1" x14ac:dyDescent="0.4">
      <c r="A284" s="2"/>
      <c r="B284" s="58">
        <f t="shared" si="20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19"/>
        <v>1</v>
      </c>
    </row>
    <row r="285" spans="1:25" ht="17.25" customHeight="1" x14ac:dyDescent="0.4">
      <c r="A285" s="2"/>
      <c r="B285" s="58">
        <f t="shared" si="20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19"/>
        <v>1</v>
      </c>
    </row>
    <row r="286" spans="1:25" ht="17.25" customHeight="1" x14ac:dyDescent="0.4">
      <c r="A286" s="2"/>
      <c r="B286" s="58">
        <f t="shared" si="20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19"/>
        <v>1</v>
      </c>
    </row>
    <row r="287" spans="1:25" ht="17.25" customHeight="1" x14ac:dyDescent="0.4">
      <c r="A287" s="2"/>
      <c r="B287" s="58">
        <f t="shared" si="20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19"/>
        <v>1</v>
      </c>
    </row>
    <row r="288" spans="1:25" ht="17.25" customHeight="1" x14ac:dyDescent="0.4">
      <c r="A288" s="2"/>
      <c r="B288" s="58">
        <f t="shared" si="20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19"/>
        <v>1</v>
      </c>
    </row>
    <row r="289" spans="1:25" ht="17.25" customHeight="1" x14ac:dyDescent="0.4">
      <c r="A289" s="2"/>
      <c r="B289" s="58">
        <f t="shared" si="20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19"/>
        <v>1</v>
      </c>
    </row>
    <row r="290" spans="1:25" ht="17.25" customHeight="1" x14ac:dyDescent="0.4">
      <c r="A290" s="2"/>
      <c r="B290" s="58">
        <f t="shared" si="20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19"/>
        <v>1</v>
      </c>
    </row>
    <row r="291" spans="1:25" ht="17.25" customHeight="1" x14ac:dyDescent="0.4">
      <c r="A291" s="2"/>
      <c r="B291" s="58">
        <f t="shared" si="20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1">IFERROR(IF(OR($B291="No", $K291=""), 1, COUNTIF($R$35:$R$44,$K291)), 0)</f>
        <v>1</v>
      </c>
    </row>
    <row r="292" spans="1:25" ht="17.25" customHeight="1" x14ac:dyDescent="0.4">
      <c r="A292" s="2"/>
      <c r="B292" s="58">
        <f t="shared" si="20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1"/>
        <v>1</v>
      </c>
    </row>
    <row r="293" spans="1:25" ht="17.25" customHeight="1" x14ac:dyDescent="0.4">
      <c r="A293" s="2"/>
      <c r="B293" s="58">
        <f t="shared" si="20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1"/>
        <v>1</v>
      </c>
    </row>
    <row r="294" spans="1:25" ht="17.25" customHeight="1" x14ac:dyDescent="0.4">
      <c r="A294" s="2"/>
      <c r="B294" s="58">
        <f t="shared" si="20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1"/>
        <v>1</v>
      </c>
    </row>
    <row r="295" spans="1:25" ht="17.25" customHeight="1" x14ac:dyDescent="0.4">
      <c r="A295" s="2"/>
      <c r="B295" s="58">
        <f t="shared" si="20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1"/>
        <v>1</v>
      </c>
    </row>
    <row r="296" spans="1:25" ht="17.25" customHeight="1" x14ac:dyDescent="0.4">
      <c r="A296" s="2"/>
      <c r="B296" s="58">
        <f t="shared" si="20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1"/>
        <v>1</v>
      </c>
    </row>
    <row r="297" spans="1:25" ht="17.25" customHeight="1" x14ac:dyDescent="0.4">
      <c r="A297" s="2"/>
      <c r="B297" s="58">
        <f t="shared" si="20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1"/>
        <v>1</v>
      </c>
    </row>
    <row r="298" spans="1:25" ht="17.25" customHeight="1" x14ac:dyDescent="0.4">
      <c r="A298" s="2"/>
      <c r="B298" s="58">
        <f t="shared" si="20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1"/>
        <v>1</v>
      </c>
    </row>
    <row r="299" spans="1:25" ht="17.25" customHeight="1" x14ac:dyDescent="0.4">
      <c r="A299" s="2"/>
      <c r="B299" s="58">
        <f t="shared" si="20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1"/>
        <v>1</v>
      </c>
    </row>
    <row r="300" spans="1:25" ht="17.25" customHeight="1" x14ac:dyDescent="0.4">
      <c r="A300" s="2"/>
      <c r="B300" s="58">
        <f t="shared" si="20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1"/>
        <v>1</v>
      </c>
    </row>
    <row r="301" spans="1:25" ht="17.25" customHeight="1" x14ac:dyDescent="0.4">
      <c r="A301" s="2"/>
      <c r="B301" s="58">
        <f t="shared" si="20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1"/>
        <v>1</v>
      </c>
    </row>
    <row r="302" spans="1:25" ht="17.25" customHeight="1" x14ac:dyDescent="0.4">
      <c r="A302" s="2"/>
      <c r="B302" s="58">
        <f t="shared" si="20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1"/>
        <v>1</v>
      </c>
    </row>
    <row r="303" spans="1:25" ht="17.25" customHeight="1" x14ac:dyDescent="0.4">
      <c r="A303" s="2"/>
      <c r="B303" s="58">
        <f t="shared" si="20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1"/>
        <v>1</v>
      </c>
    </row>
    <row r="304" spans="1:25" ht="17.25" customHeight="1" x14ac:dyDescent="0.4">
      <c r="A304" s="2"/>
      <c r="B304" s="58">
        <f t="shared" si="20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1"/>
        <v>1</v>
      </c>
    </row>
    <row r="305" spans="1:25" ht="17.25" customHeight="1" x14ac:dyDescent="0.4">
      <c r="A305" s="2"/>
      <c r="B305" s="58">
        <f t="shared" si="20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1"/>
        <v>1</v>
      </c>
    </row>
    <row r="306" spans="1:25" ht="17.25" customHeight="1" x14ac:dyDescent="0.4">
      <c r="A306" s="2"/>
      <c r="B306" s="58">
        <f t="shared" si="20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1"/>
        <v>1</v>
      </c>
    </row>
    <row r="307" spans="1:25" ht="17.25" customHeight="1" x14ac:dyDescent="0.4">
      <c r="A307" s="2"/>
      <c r="B307" s="58">
        <f t="shared" si="20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1"/>
        <v>1</v>
      </c>
    </row>
    <row r="308" spans="1:25" ht="17.25" customHeight="1" x14ac:dyDescent="0.4">
      <c r="A308" s="2"/>
      <c r="B308" s="58">
        <f t="shared" si="20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1"/>
        <v>1</v>
      </c>
    </row>
    <row r="309" spans="1:25" ht="17.25" customHeight="1" x14ac:dyDescent="0.4">
      <c r="A309" s="2"/>
      <c r="B309" s="58">
        <f t="shared" si="20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1"/>
        <v>1</v>
      </c>
    </row>
    <row r="310" spans="1:25" ht="17.25" customHeight="1" x14ac:dyDescent="0.4">
      <c r="A310" s="2"/>
      <c r="B310" s="58">
        <f t="shared" si="20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1"/>
        <v>1</v>
      </c>
    </row>
    <row r="311" spans="1:25" ht="17.25" customHeight="1" x14ac:dyDescent="0.4">
      <c r="A311" s="2"/>
      <c r="B311" s="58">
        <f t="shared" si="20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1"/>
        <v>1</v>
      </c>
    </row>
    <row r="312" spans="1:25" ht="17.25" customHeight="1" x14ac:dyDescent="0.4">
      <c r="A312" s="2"/>
      <c r="B312" s="58">
        <f t="shared" si="20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1"/>
        <v>1</v>
      </c>
    </row>
    <row r="313" spans="1:25" ht="17.25" customHeight="1" x14ac:dyDescent="0.4">
      <c r="A313" s="2"/>
      <c r="B313" s="58">
        <f t="shared" si="20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1"/>
        <v>1</v>
      </c>
    </row>
    <row r="314" spans="1:25" ht="17.25" customHeight="1" x14ac:dyDescent="0.4">
      <c r="A314" s="2"/>
      <c r="B314" s="58">
        <f t="shared" ref="B314:B377" si="22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1"/>
        <v>1</v>
      </c>
    </row>
    <row r="315" spans="1:25" ht="17.25" customHeight="1" x14ac:dyDescent="0.4">
      <c r="A315" s="2"/>
      <c r="B315" s="58">
        <f t="shared" si="22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1"/>
        <v>1</v>
      </c>
    </row>
    <row r="316" spans="1:25" ht="17.25" customHeight="1" x14ac:dyDescent="0.4">
      <c r="A316" s="2"/>
      <c r="B316" s="58">
        <f t="shared" si="22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1"/>
        <v>1</v>
      </c>
    </row>
    <row r="317" spans="1:25" ht="17.25" customHeight="1" x14ac:dyDescent="0.4">
      <c r="A317" s="2"/>
      <c r="B317" s="58">
        <f t="shared" si="22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1"/>
        <v>1</v>
      </c>
    </row>
    <row r="318" spans="1:25" ht="17.25" customHeight="1" x14ac:dyDescent="0.4">
      <c r="A318" s="2"/>
      <c r="B318" s="58">
        <f t="shared" si="22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1"/>
        <v>1</v>
      </c>
    </row>
    <row r="319" spans="1:25" ht="17.25" customHeight="1" x14ac:dyDescent="0.4">
      <c r="A319" s="2"/>
      <c r="B319" s="58">
        <f t="shared" si="22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1"/>
        <v>1</v>
      </c>
    </row>
    <row r="320" spans="1:25" ht="17.25" customHeight="1" x14ac:dyDescent="0.4">
      <c r="A320" s="2"/>
      <c r="B320" s="58">
        <f t="shared" si="22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1"/>
        <v>1</v>
      </c>
    </row>
    <row r="321" spans="1:25" ht="17.25" customHeight="1" x14ac:dyDescent="0.4">
      <c r="A321" s="2"/>
      <c r="B321" s="58">
        <f t="shared" si="22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1"/>
        <v>1</v>
      </c>
    </row>
    <row r="322" spans="1:25" ht="17.25" customHeight="1" x14ac:dyDescent="0.4">
      <c r="A322" s="2"/>
      <c r="B322" s="58">
        <f t="shared" si="22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1"/>
        <v>1</v>
      </c>
    </row>
    <row r="323" spans="1:25" ht="17.25" customHeight="1" x14ac:dyDescent="0.4">
      <c r="A323" s="2"/>
      <c r="B323" s="58">
        <f t="shared" si="22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1"/>
        <v>1</v>
      </c>
    </row>
    <row r="324" spans="1:25" ht="17.25" customHeight="1" x14ac:dyDescent="0.4">
      <c r="A324" s="2"/>
      <c r="B324" s="58">
        <f t="shared" si="22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1"/>
        <v>1</v>
      </c>
    </row>
    <row r="325" spans="1:25" ht="17.25" customHeight="1" x14ac:dyDescent="0.4">
      <c r="A325" s="2"/>
      <c r="B325" s="58">
        <f t="shared" si="22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1"/>
        <v>1</v>
      </c>
    </row>
    <row r="326" spans="1:25" ht="17.25" customHeight="1" x14ac:dyDescent="0.4">
      <c r="A326" s="2"/>
      <c r="B326" s="58">
        <f t="shared" si="22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1"/>
        <v>1</v>
      </c>
    </row>
    <row r="327" spans="1:25" ht="17.25" customHeight="1" x14ac:dyDescent="0.4">
      <c r="A327" s="2"/>
      <c r="B327" s="58">
        <f t="shared" si="22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1"/>
        <v>1</v>
      </c>
    </row>
    <row r="328" spans="1:25" ht="17.25" customHeight="1" x14ac:dyDescent="0.4">
      <c r="A328" s="2"/>
      <c r="B328" s="58">
        <f t="shared" si="22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1"/>
        <v>1</v>
      </c>
    </row>
    <row r="329" spans="1:25" ht="17.25" customHeight="1" x14ac:dyDescent="0.4">
      <c r="A329" s="2"/>
      <c r="B329" s="58">
        <f t="shared" si="22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1"/>
        <v>1</v>
      </c>
    </row>
    <row r="330" spans="1:25" ht="17.25" customHeight="1" x14ac:dyDescent="0.4">
      <c r="A330" s="2"/>
      <c r="B330" s="58">
        <f t="shared" si="22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1"/>
        <v>1</v>
      </c>
    </row>
    <row r="331" spans="1:25" ht="17.25" customHeight="1" x14ac:dyDescent="0.4">
      <c r="A331" s="2"/>
      <c r="B331" s="58">
        <f t="shared" si="22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1"/>
        <v>1</v>
      </c>
    </row>
    <row r="332" spans="1:25" ht="17.25" customHeight="1" x14ac:dyDescent="0.4">
      <c r="A332" s="2"/>
      <c r="B332" s="58">
        <f t="shared" si="22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1"/>
        <v>1</v>
      </c>
    </row>
    <row r="333" spans="1:25" ht="17.25" customHeight="1" x14ac:dyDescent="0.4">
      <c r="A333" s="2"/>
      <c r="B333" s="58">
        <f t="shared" si="22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1"/>
        <v>1</v>
      </c>
    </row>
    <row r="334" spans="1:25" ht="17.25" customHeight="1" x14ac:dyDescent="0.4">
      <c r="A334" s="2"/>
      <c r="B334" s="58">
        <f t="shared" si="22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1"/>
        <v>1</v>
      </c>
    </row>
    <row r="335" spans="1:25" ht="17.25" customHeight="1" x14ac:dyDescent="0.4">
      <c r="A335" s="2"/>
      <c r="B335" s="58">
        <f t="shared" si="22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1"/>
        <v>1</v>
      </c>
    </row>
    <row r="336" spans="1:25" ht="17.25" customHeight="1" x14ac:dyDescent="0.4">
      <c r="A336" s="2"/>
      <c r="B336" s="58">
        <f t="shared" si="22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1"/>
        <v>1</v>
      </c>
    </row>
    <row r="337" spans="1:25" ht="17.25" customHeight="1" x14ac:dyDescent="0.4">
      <c r="A337" s="2"/>
      <c r="B337" s="58">
        <f t="shared" si="22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1"/>
        <v>1</v>
      </c>
    </row>
    <row r="338" spans="1:25" ht="17.25" customHeight="1" x14ac:dyDescent="0.4">
      <c r="A338" s="2"/>
      <c r="B338" s="58">
        <f t="shared" si="22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1"/>
        <v>1</v>
      </c>
    </row>
    <row r="339" spans="1:25" ht="17.25" customHeight="1" x14ac:dyDescent="0.4">
      <c r="A339" s="2"/>
      <c r="B339" s="58">
        <f t="shared" si="22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1"/>
        <v>1</v>
      </c>
    </row>
    <row r="340" spans="1:25" ht="17.25" customHeight="1" x14ac:dyDescent="0.4">
      <c r="A340" s="2"/>
      <c r="B340" s="58">
        <f t="shared" si="22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1"/>
        <v>1</v>
      </c>
    </row>
    <row r="341" spans="1:25" ht="17.25" customHeight="1" x14ac:dyDescent="0.4">
      <c r="A341" s="2"/>
      <c r="B341" s="58">
        <f t="shared" si="22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1"/>
        <v>1</v>
      </c>
    </row>
    <row r="342" spans="1:25" ht="17.25" customHeight="1" x14ac:dyDescent="0.4">
      <c r="A342" s="2"/>
      <c r="B342" s="58">
        <f t="shared" si="22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1"/>
        <v>1</v>
      </c>
    </row>
    <row r="343" spans="1:25" ht="17.25" customHeight="1" x14ac:dyDescent="0.4">
      <c r="A343" s="2"/>
      <c r="B343" s="58">
        <f t="shared" si="22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1"/>
        <v>1</v>
      </c>
    </row>
    <row r="344" spans="1:25" ht="17.25" customHeight="1" x14ac:dyDescent="0.4">
      <c r="A344" s="2"/>
      <c r="B344" s="58">
        <f t="shared" si="22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1"/>
        <v>1</v>
      </c>
    </row>
    <row r="345" spans="1:25" ht="17.25" customHeight="1" x14ac:dyDescent="0.4">
      <c r="A345" s="2"/>
      <c r="B345" s="58">
        <f t="shared" si="22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1"/>
        <v>1</v>
      </c>
    </row>
    <row r="346" spans="1:25" ht="17.25" customHeight="1" x14ac:dyDescent="0.4">
      <c r="A346" s="2"/>
      <c r="B346" s="58">
        <f t="shared" si="22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1"/>
        <v>1</v>
      </c>
    </row>
    <row r="347" spans="1:25" ht="17.25" customHeight="1" x14ac:dyDescent="0.4">
      <c r="A347" s="2"/>
      <c r="B347" s="58">
        <f t="shared" si="22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1"/>
        <v>1</v>
      </c>
    </row>
    <row r="348" spans="1:25" ht="17.25" customHeight="1" x14ac:dyDescent="0.4">
      <c r="A348" s="2"/>
      <c r="B348" s="58">
        <f t="shared" si="22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1"/>
        <v>1</v>
      </c>
    </row>
    <row r="349" spans="1:25" ht="17.25" customHeight="1" x14ac:dyDescent="0.4">
      <c r="A349" s="2"/>
      <c r="B349" s="58">
        <f t="shared" si="22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1"/>
        <v>1</v>
      </c>
    </row>
    <row r="350" spans="1:25" ht="17.25" customHeight="1" x14ac:dyDescent="0.4">
      <c r="A350" s="2"/>
      <c r="B350" s="58">
        <f t="shared" si="22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1"/>
        <v>1</v>
      </c>
    </row>
    <row r="351" spans="1:25" ht="17.25" customHeight="1" x14ac:dyDescent="0.4">
      <c r="A351" s="2"/>
      <c r="B351" s="58">
        <f t="shared" si="22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1"/>
        <v>1</v>
      </c>
    </row>
    <row r="352" spans="1:25" ht="17.25" customHeight="1" x14ac:dyDescent="0.4">
      <c r="A352" s="2"/>
      <c r="B352" s="58">
        <f t="shared" si="22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1"/>
        <v>1</v>
      </c>
    </row>
    <row r="353" spans="1:25" ht="17.25" customHeight="1" x14ac:dyDescent="0.4">
      <c r="A353" s="2"/>
      <c r="B353" s="58">
        <f t="shared" si="22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1"/>
        <v>1</v>
      </c>
    </row>
    <row r="354" spans="1:25" ht="17.25" customHeight="1" x14ac:dyDescent="0.4">
      <c r="A354" s="2"/>
      <c r="B354" s="58">
        <f t="shared" si="22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1"/>
        <v>1</v>
      </c>
    </row>
    <row r="355" spans="1:25" ht="17.25" customHeight="1" x14ac:dyDescent="0.4">
      <c r="A355" s="2"/>
      <c r="B355" s="58">
        <f t="shared" si="22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3">IFERROR(IF(OR($B355="No", $K355=""), 1, COUNTIF($R$35:$R$44,$K355)), 0)</f>
        <v>1</v>
      </c>
    </row>
    <row r="356" spans="1:25" ht="17.25" customHeight="1" x14ac:dyDescent="0.4">
      <c r="A356" s="2"/>
      <c r="B356" s="58">
        <f t="shared" si="22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3"/>
        <v>1</v>
      </c>
    </row>
    <row r="357" spans="1:25" ht="17.25" customHeight="1" x14ac:dyDescent="0.4">
      <c r="A357" s="2"/>
      <c r="B357" s="58">
        <f t="shared" si="22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3"/>
        <v>1</v>
      </c>
    </row>
    <row r="358" spans="1:25" ht="17.25" customHeight="1" x14ac:dyDescent="0.4">
      <c r="A358" s="2"/>
      <c r="B358" s="58">
        <f t="shared" si="22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3"/>
        <v>1</v>
      </c>
    </row>
    <row r="359" spans="1:25" ht="17.25" customHeight="1" x14ac:dyDescent="0.4">
      <c r="A359" s="2"/>
      <c r="B359" s="58">
        <f t="shared" si="22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3"/>
        <v>1</v>
      </c>
    </row>
    <row r="360" spans="1:25" ht="17.25" customHeight="1" x14ac:dyDescent="0.4">
      <c r="A360" s="2"/>
      <c r="B360" s="58">
        <f t="shared" si="22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3"/>
        <v>1</v>
      </c>
    </row>
    <row r="361" spans="1:25" ht="17.25" customHeight="1" x14ac:dyDescent="0.4">
      <c r="A361" s="2"/>
      <c r="B361" s="58">
        <f t="shared" si="22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3"/>
        <v>1</v>
      </c>
    </row>
    <row r="362" spans="1:25" ht="17.25" customHeight="1" x14ac:dyDescent="0.4">
      <c r="A362" s="2"/>
      <c r="B362" s="58">
        <f t="shared" si="22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3"/>
        <v>1</v>
      </c>
    </row>
    <row r="363" spans="1:25" ht="17.25" customHeight="1" x14ac:dyDescent="0.4">
      <c r="A363" s="2"/>
      <c r="B363" s="58">
        <f t="shared" si="22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3"/>
        <v>1</v>
      </c>
    </row>
    <row r="364" spans="1:25" ht="17.25" customHeight="1" x14ac:dyDescent="0.4">
      <c r="A364" s="2"/>
      <c r="B364" s="58">
        <f t="shared" si="22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3"/>
        <v>1</v>
      </c>
    </row>
    <row r="365" spans="1:25" ht="17.25" customHeight="1" x14ac:dyDescent="0.4">
      <c r="A365" s="2"/>
      <c r="B365" s="58">
        <f t="shared" si="22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3"/>
        <v>1</v>
      </c>
    </row>
    <row r="366" spans="1:25" ht="17.25" customHeight="1" x14ac:dyDescent="0.4">
      <c r="A366" s="2"/>
      <c r="B366" s="58">
        <f t="shared" si="22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3"/>
        <v>1</v>
      </c>
    </row>
    <row r="367" spans="1:25" ht="17.25" customHeight="1" x14ac:dyDescent="0.4">
      <c r="A367" s="2"/>
      <c r="B367" s="58">
        <f t="shared" si="22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3"/>
        <v>1</v>
      </c>
    </row>
    <row r="368" spans="1:25" ht="17.25" customHeight="1" x14ac:dyDescent="0.4">
      <c r="A368" s="2"/>
      <c r="B368" s="58">
        <f t="shared" si="22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3"/>
        <v>1</v>
      </c>
    </row>
    <row r="369" spans="1:25" ht="17.25" customHeight="1" x14ac:dyDescent="0.4">
      <c r="A369" s="2"/>
      <c r="B369" s="58">
        <f t="shared" si="22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3"/>
        <v>1</v>
      </c>
    </row>
    <row r="370" spans="1:25" ht="17.25" customHeight="1" x14ac:dyDescent="0.4">
      <c r="A370" s="2"/>
      <c r="B370" s="58">
        <f t="shared" si="22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3"/>
        <v>1</v>
      </c>
    </row>
    <row r="371" spans="1:25" ht="17.25" customHeight="1" x14ac:dyDescent="0.4">
      <c r="A371" s="2"/>
      <c r="B371" s="58">
        <f t="shared" si="22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3"/>
        <v>1</v>
      </c>
    </row>
    <row r="372" spans="1:25" ht="17.25" customHeight="1" x14ac:dyDescent="0.4">
      <c r="A372" s="2"/>
      <c r="B372" s="58">
        <f t="shared" si="22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3"/>
        <v>1</v>
      </c>
    </row>
    <row r="373" spans="1:25" ht="17.25" customHeight="1" x14ac:dyDescent="0.4">
      <c r="A373" s="2"/>
      <c r="B373" s="58">
        <f t="shared" si="22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3"/>
        <v>1</v>
      </c>
    </row>
    <row r="374" spans="1:25" ht="17.25" customHeight="1" x14ac:dyDescent="0.4">
      <c r="A374" s="2"/>
      <c r="B374" s="58">
        <f t="shared" si="22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3"/>
        <v>1</v>
      </c>
    </row>
    <row r="375" spans="1:25" ht="17.25" customHeight="1" x14ac:dyDescent="0.4">
      <c r="A375" s="2"/>
      <c r="B375" s="58">
        <f t="shared" si="22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3"/>
        <v>1</v>
      </c>
    </row>
    <row r="376" spans="1:25" ht="17.25" customHeight="1" x14ac:dyDescent="0.4">
      <c r="A376" s="2"/>
      <c r="B376" s="58">
        <f t="shared" si="22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3"/>
        <v>1</v>
      </c>
    </row>
    <row r="377" spans="1:25" ht="17.25" customHeight="1" x14ac:dyDescent="0.4">
      <c r="A377" s="2"/>
      <c r="B377" s="58">
        <f t="shared" si="22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3"/>
        <v>1</v>
      </c>
    </row>
    <row r="378" spans="1:25" ht="17.25" customHeight="1" x14ac:dyDescent="0.4">
      <c r="A378" s="2"/>
      <c r="B378" s="58">
        <f t="shared" ref="B378:B441" si="24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3"/>
        <v>1</v>
      </c>
    </row>
    <row r="379" spans="1:25" ht="17.25" customHeight="1" x14ac:dyDescent="0.4">
      <c r="A379" s="2"/>
      <c r="B379" s="58">
        <f t="shared" si="24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3"/>
        <v>1</v>
      </c>
    </row>
    <row r="380" spans="1:25" ht="17.25" customHeight="1" x14ac:dyDescent="0.4">
      <c r="A380" s="2"/>
      <c r="B380" s="58">
        <f t="shared" si="24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3"/>
        <v>1</v>
      </c>
    </row>
    <row r="381" spans="1:25" ht="17.25" customHeight="1" x14ac:dyDescent="0.4">
      <c r="A381" s="2"/>
      <c r="B381" s="58">
        <f t="shared" si="24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3"/>
        <v>1</v>
      </c>
    </row>
    <row r="382" spans="1:25" ht="17.25" customHeight="1" x14ac:dyDescent="0.4">
      <c r="A382" s="2"/>
      <c r="B382" s="58">
        <f t="shared" si="24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3"/>
        <v>1</v>
      </c>
    </row>
    <row r="383" spans="1:25" ht="17.25" customHeight="1" x14ac:dyDescent="0.4">
      <c r="A383" s="2"/>
      <c r="B383" s="58">
        <f t="shared" si="24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3"/>
        <v>1</v>
      </c>
    </row>
    <row r="384" spans="1:25" ht="17.25" customHeight="1" x14ac:dyDescent="0.4">
      <c r="A384" s="2"/>
      <c r="B384" s="58">
        <f t="shared" si="24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3"/>
        <v>1</v>
      </c>
    </row>
    <row r="385" spans="1:25" ht="17.25" customHeight="1" x14ac:dyDescent="0.4">
      <c r="A385" s="2"/>
      <c r="B385" s="58">
        <f t="shared" si="24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3"/>
        <v>1</v>
      </c>
    </row>
    <row r="386" spans="1:25" ht="17.25" customHeight="1" x14ac:dyDescent="0.4">
      <c r="A386" s="2"/>
      <c r="B386" s="58">
        <f t="shared" si="24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3"/>
        <v>1</v>
      </c>
    </row>
    <row r="387" spans="1:25" ht="17.25" customHeight="1" x14ac:dyDescent="0.4">
      <c r="A387" s="2"/>
      <c r="B387" s="58">
        <f t="shared" si="24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3"/>
        <v>1</v>
      </c>
    </row>
    <row r="388" spans="1:25" ht="17.25" customHeight="1" x14ac:dyDescent="0.4">
      <c r="A388" s="2"/>
      <c r="B388" s="58">
        <f t="shared" si="24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3"/>
        <v>1</v>
      </c>
    </row>
    <row r="389" spans="1:25" ht="17.25" customHeight="1" x14ac:dyDescent="0.4">
      <c r="A389" s="2"/>
      <c r="B389" s="58">
        <f t="shared" si="24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3"/>
        <v>1</v>
      </c>
    </row>
    <row r="390" spans="1:25" ht="17.25" customHeight="1" x14ac:dyDescent="0.4">
      <c r="A390" s="2"/>
      <c r="B390" s="58">
        <f t="shared" si="24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3"/>
        <v>1</v>
      </c>
    </row>
    <row r="391" spans="1:25" ht="17.25" customHeight="1" x14ac:dyDescent="0.4">
      <c r="A391" s="2"/>
      <c r="B391" s="58">
        <f t="shared" si="24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3"/>
        <v>1</v>
      </c>
    </row>
    <row r="392" spans="1:25" ht="17.25" customHeight="1" x14ac:dyDescent="0.4">
      <c r="A392" s="2"/>
      <c r="B392" s="58">
        <f t="shared" si="24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3"/>
        <v>1</v>
      </c>
    </row>
    <row r="393" spans="1:25" ht="17.25" customHeight="1" x14ac:dyDescent="0.4">
      <c r="A393" s="2"/>
      <c r="B393" s="58">
        <f t="shared" si="24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3"/>
        <v>1</v>
      </c>
    </row>
    <row r="394" spans="1:25" ht="17.25" customHeight="1" x14ac:dyDescent="0.4">
      <c r="A394" s="2"/>
      <c r="B394" s="58">
        <f t="shared" si="24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3"/>
        <v>1</v>
      </c>
    </row>
    <row r="395" spans="1:25" ht="17.25" customHeight="1" x14ac:dyDescent="0.4">
      <c r="A395" s="2"/>
      <c r="B395" s="58">
        <f t="shared" si="24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3"/>
        <v>1</v>
      </c>
    </row>
    <row r="396" spans="1:25" ht="17.25" customHeight="1" x14ac:dyDescent="0.4">
      <c r="A396" s="2"/>
      <c r="B396" s="58">
        <f t="shared" si="24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3"/>
        <v>1</v>
      </c>
    </row>
    <row r="397" spans="1:25" ht="17.25" customHeight="1" x14ac:dyDescent="0.4">
      <c r="A397" s="2"/>
      <c r="B397" s="58">
        <f t="shared" si="24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3"/>
        <v>1</v>
      </c>
    </row>
    <row r="398" spans="1:25" ht="17.25" customHeight="1" x14ac:dyDescent="0.4">
      <c r="A398" s="2"/>
      <c r="B398" s="58">
        <f t="shared" si="24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3"/>
        <v>1</v>
      </c>
    </row>
    <row r="399" spans="1:25" ht="17.25" customHeight="1" x14ac:dyDescent="0.4">
      <c r="A399" s="2"/>
      <c r="B399" s="58">
        <f t="shared" si="24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3"/>
        <v>1</v>
      </c>
    </row>
    <row r="400" spans="1:25" ht="17.25" customHeight="1" x14ac:dyDescent="0.4">
      <c r="A400" s="2"/>
      <c r="B400" s="58">
        <f t="shared" si="24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3"/>
        <v>1</v>
      </c>
    </row>
    <row r="401" spans="1:25" ht="17.25" customHeight="1" x14ac:dyDescent="0.4">
      <c r="A401" s="2"/>
      <c r="B401" s="58">
        <f t="shared" si="24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3"/>
        <v>1</v>
      </c>
    </row>
    <row r="402" spans="1:25" ht="17.25" customHeight="1" x14ac:dyDescent="0.4">
      <c r="A402" s="2"/>
      <c r="B402" s="58">
        <f t="shared" si="24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3"/>
        <v>1</v>
      </c>
    </row>
    <row r="403" spans="1:25" ht="17.25" customHeight="1" x14ac:dyDescent="0.4">
      <c r="A403" s="2"/>
      <c r="B403" s="58">
        <f t="shared" si="24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3"/>
        <v>1</v>
      </c>
    </row>
    <row r="404" spans="1:25" ht="17.25" customHeight="1" x14ac:dyDescent="0.4">
      <c r="A404" s="2"/>
      <c r="B404" s="58">
        <f t="shared" si="24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3"/>
        <v>1</v>
      </c>
    </row>
    <row r="405" spans="1:25" ht="17.25" customHeight="1" x14ac:dyDescent="0.4">
      <c r="A405" s="2"/>
      <c r="B405" s="58">
        <f t="shared" si="24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3"/>
        <v>1</v>
      </c>
    </row>
    <row r="406" spans="1:25" ht="17.25" customHeight="1" x14ac:dyDescent="0.4">
      <c r="A406" s="2"/>
      <c r="B406" s="58">
        <f t="shared" si="24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3"/>
        <v>1</v>
      </c>
    </row>
    <row r="407" spans="1:25" ht="17.25" customHeight="1" x14ac:dyDescent="0.4">
      <c r="A407" s="2"/>
      <c r="B407" s="58">
        <f t="shared" si="24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3"/>
        <v>1</v>
      </c>
    </row>
    <row r="408" spans="1:25" ht="17.25" customHeight="1" x14ac:dyDescent="0.4">
      <c r="A408" s="2"/>
      <c r="B408" s="58">
        <f t="shared" si="24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3"/>
        <v>1</v>
      </c>
    </row>
    <row r="409" spans="1:25" ht="17.25" customHeight="1" x14ac:dyDescent="0.4">
      <c r="A409" s="2"/>
      <c r="B409" s="58">
        <f t="shared" si="24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3"/>
        <v>1</v>
      </c>
    </row>
    <row r="410" spans="1:25" ht="17.25" customHeight="1" x14ac:dyDescent="0.4">
      <c r="A410" s="2"/>
      <c r="B410" s="58">
        <f t="shared" si="24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3"/>
        <v>1</v>
      </c>
    </row>
    <row r="411" spans="1:25" ht="17.25" customHeight="1" x14ac:dyDescent="0.4">
      <c r="A411" s="2"/>
      <c r="B411" s="58">
        <f t="shared" si="24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3"/>
        <v>1</v>
      </c>
    </row>
    <row r="412" spans="1:25" ht="17.25" customHeight="1" x14ac:dyDescent="0.4">
      <c r="A412" s="2"/>
      <c r="B412" s="58">
        <f t="shared" si="24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3"/>
        <v>1</v>
      </c>
    </row>
    <row r="413" spans="1:25" ht="17.25" customHeight="1" x14ac:dyDescent="0.4">
      <c r="A413" s="2"/>
      <c r="B413" s="58">
        <f t="shared" si="24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3"/>
        <v>1</v>
      </c>
    </row>
    <row r="414" spans="1:25" ht="17.25" customHeight="1" x14ac:dyDescent="0.4">
      <c r="A414" s="2"/>
      <c r="B414" s="58">
        <f t="shared" si="24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3"/>
        <v>1</v>
      </c>
    </row>
    <row r="415" spans="1:25" ht="17.25" customHeight="1" x14ac:dyDescent="0.4">
      <c r="A415" s="2"/>
      <c r="B415" s="58">
        <f t="shared" si="24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3"/>
        <v>1</v>
      </c>
    </row>
    <row r="416" spans="1:25" ht="17.25" customHeight="1" x14ac:dyDescent="0.4">
      <c r="A416" s="2"/>
      <c r="B416" s="58">
        <f t="shared" si="24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3"/>
        <v>1</v>
      </c>
    </row>
    <row r="417" spans="1:25" ht="17.25" customHeight="1" x14ac:dyDescent="0.4">
      <c r="A417" s="2"/>
      <c r="B417" s="58">
        <f t="shared" si="24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3"/>
        <v>1</v>
      </c>
    </row>
    <row r="418" spans="1:25" ht="17.25" customHeight="1" x14ac:dyDescent="0.4">
      <c r="A418" s="2"/>
      <c r="B418" s="58">
        <f t="shared" si="24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3"/>
        <v>1</v>
      </c>
    </row>
    <row r="419" spans="1:25" ht="17.25" customHeight="1" x14ac:dyDescent="0.4">
      <c r="A419" s="2"/>
      <c r="B419" s="58">
        <f t="shared" si="24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5">IFERROR(IF(OR($B419="No", $K419=""), 1, COUNTIF($R$35:$R$44,$K419)), 0)</f>
        <v>1</v>
      </c>
    </row>
    <row r="420" spans="1:25" ht="17.25" customHeight="1" x14ac:dyDescent="0.4">
      <c r="A420" s="2"/>
      <c r="B420" s="58">
        <f t="shared" si="24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5"/>
        <v>1</v>
      </c>
    </row>
    <row r="421" spans="1:25" ht="17.25" customHeight="1" x14ac:dyDescent="0.4">
      <c r="A421" s="2"/>
      <c r="B421" s="58">
        <f t="shared" si="24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5"/>
        <v>1</v>
      </c>
    </row>
    <row r="422" spans="1:25" ht="17.25" customHeight="1" x14ac:dyDescent="0.4">
      <c r="A422" s="2"/>
      <c r="B422" s="58">
        <f t="shared" si="24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5"/>
        <v>1</v>
      </c>
    </row>
    <row r="423" spans="1:25" ht="17.25" customHeight="1" x14ac:dyDescent="0.4">
      <c r="A423" s="2"/>
      <c r="B423" s="58">
        <f t="shared" si="24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5"/>
        <v>1</v>
      </c>
    </row>
    <row r="424" spans="1:25" ht="17.25" customHeight="1" x14ac:dyDescent="0.4">
      <c r="A424" s="2"/>
      <c r="B424" s="58">
        <f t="shared" si="24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5"/>
        <v>1</v>
      </c>
    </row>
    <row r="425" spans="1:25" ht="17.25" customHeight="1" x14ac:dyDescent="0.4">
      <c r="A425" s="2"/>
      <c r="B425" s="58">
        <f t="shared" si="24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5"/>
        <v>1</v>
      </c>
    </row>
    <row r="426" spans="1:25" ht="17.25" customHeight="1" x14ac:dyDescent="0.4">
      <c r="A426" s="2"/>
      <c r="B426" s="58">
        <f t="shared" si="24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5"/>
        <v>1</v>
      </c>
    </row>
    <row r="427" spans="1:25" ht="17.25" customHeight="1" x14ac:dyDescent="0.4">
      <c r="A427" s="2"/>
      <c r="B427" s="58">
        <f t="shared" si="24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5"/>
        <v>1</v>
      </c>
    </row>
    <row r="428" spans="1:25" ht="17.25" customHeight="1" x14ac:dyDescent="0.4">
      <c r="A428" s="2"/>
      <c r="B428" s="58">
        <f t="shared" si="24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5"/>
        <v>1</v>
      </c>
    </row>
    <row r="429" spans="1:25" ht="17.25" customHeight="1" x14ac:dyDescent="0.4">
      <c r="A429" s="2"/>
      <c r="B429" s="58">
        <f t="shared" si="24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5"/>
        <v>1</v>
      </c>
    </row>
    <row r="430" spans="1:25" ht="17.25" customHeight="1" x14ac:dyDescent="0.4">
      <c r="A430" s="2"/>
      <c r="B430" s="58">
        <f t="shared" si="24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5"/>
        <v>1</v>
      </c>
    </row>
    <row r="431" spans="1:25" ht="17.25" customHeight="1" x14ac:dyDescent="0.4">
      <c r="A431" s="2"/>
      <c r="B431" s="58">
        <f t="shared" si="24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5"/>
        <v>1</v>
      </c>
    </row>
    <row r="432" spans="1:25" ht="17.25" customHeight="1" x14ac:dyDescent="0.4">
      <c r="A432" s="2"/>
      <c r="B432" s="58">
        <f t="shared" si="24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5"/>
        <v>1</v>
      </c>
    </row>
    <row r="433" spans="1:25" ht="17.25" customHeight="1" x14ac:dyDescent="0.4">
      <c r="A433" s="2"/>
      <c r="B433" s="58">
        <f t="shared" si="24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5"/>
        <v>1</v>
      </c>
    </row>
    <row r="434" spans="1:25" ht="17.25" customHeight="1" x14ac:dyDescent="0.4">
      <c r="A434" s="2"/>
      <c r="B434" s="58">
        <f t="shared" si="24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5"/>
        <v>1</v>
      </c>
    </row>
    <row r="435" spans="1:25" ht="17.25" customHeight="1" x14ac:dyDescent="0.4">
      <c r="A435" s="2"/>
      <c r="B435" s="58">
        <f t="shared" si="24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5"/>
        <v>1</v>
      </c>
    </row>
    <row r="436" spans="1:25" ht="17.25" customHeight="1" x14ac:dyDescent="0.4">
      <c r="A436" s="2"/>
      <c r="B436" s="58">
        <f t="shared" si="24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5"/>
        <v>1</v>
      </c>
    </row>
    <row r="437" spans="1:25" ht="17.25" customHeight="1" x14ac:dyDescent="0.4">
      <c r="A437" s="2"/>
      <c r="B437" s="58">
        <f t="shared" si="24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5"/>
        <v>1</v>
      </c>
    </row>
    <row r="438" spans="1:25" ht="17.25" customHeight="1" x14ac:dyDescent="0.4">
      <c r="A438" s="2"/>
      <c r="B438" s="58">
        <f t="shared" si="24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5"/>
        <v>1</v>
      </c>
    </row>
    <row r="439" spans="1:25" ht="17.25" customHeight="1" x14ac:dyDescent="0.4">
      <c r="A439" s="2"/>
      <c r="B439" s="58">
        <f t="shared" si="24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5"/>
        <v>1</v>
      </c>
    </row>
    <row r="440" spans="1:25" ht="17.25" customHeight="1" x14ac:dyDescent="0.4">
      <c r="A440" s="2"/>
      <c r="B440" s="58">
        <f t="shared" si="24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5"/>
        <v>1</v>
      </c>
    </row>
    <row r="441" spans="1:25" ht="17.25" customHeight="1" x14ac:dyDescent="0.4">
      <c r="A441" s="2"/>
      <c r="B441" s="58">
        <f t="shared" si="24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5"/>
        <v>1</v>
      </c>
    </row>
    <row r="442" spans="1:25" ht="17.25" customHeight="1" x14ac:dyDescent="0.4">
      <c r="A442" s="2"/>
      <c r="B442" s="58">
        <f t="shared" ref="B442:B505" si="26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5"/>
        <v>1</v>
      </c>
    </row>
    <row r="443" spans="1:25" ht="17.25" customHeight="1" x14ac:dyDescent="0.4">
      <c r="A443" s="2"/>
      <c r="B443" s="58">
        <f t="shared" si="26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5"/>
        <v>1</v>
      </c>
    </row>
    <row r="444" spans="1:25" ht="17.25" customHeight="1" x14ac:dyDescent="0.4">
      <c r="A444" s="2"/>
      <c r="B444" s="58">
        <f t="shared" si="26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5"/>
        <v>1</v>
      </c>
    </row>
    <row r="445" spans="1:25" ht="17.25" customHeight="1" x14ac:dyDescent="0.4">
      <c r="A445" s="2"/>
      <c r="B445" s="58">
        <f t="shared" si="26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5"/>
        <v>1</v>
      </c>
    </row>
    <row r="446" spans="1:25" ht="17.25" customHeight="1" x14ac:dyDescent="0.4">
      <c r="A446" s="2"/>
      <c r="B446" s="58">
        <f t="shared" si="26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5"/>
        <v>1</v>
      </c>
    </row>
    <row r="447" spans="1:25" ht="17.25" customHeight="1" x14ac:dyDescent="0.4">
      <c r="A447" s="2"/>
      <c r="B447" s="58">
        <f t="shared" si="26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5"/>
        <v>1</v>
      </c>
    </row>
    <row r="448" spans="1:25" ht="17.25" customHeight="1" x14ac:dyDescent="0.4">
      <c r="A448" s="2"/>
      <c r="B448" s="58">
        <f t="shared" si="26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5"/>
        <v>1</v>
      </c>
    </row>
    <row r="449" spans="1:25" ht="17.25" customHeight="1" x14ac:dyDescent="0.4">
      <c r="A449" s="2"/>
      <c r="B449" s="58">
        <f t="shared" si="26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5"/>
        <v>1</v>
      </c>
    </row>
    <row r="450" spans="1:25" ht="17.25" customHeight="1" x14ac:dyDescent="0.4">
      <c r="A450" s="2"/>
      <c r="B450" s="58">
        <f t="shared" si="26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5"/>
        <v>1</v>
      </c>
    </row>
    <row r="451" spans="1:25" ht="17.25" customHeight="1" x14ac:dyDescent="0.4">
      <c r="A451" s="2"/>
      <c r="B451" s="58">
        <f t="shared" si="26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5"/>
        <v>1</v>
      </c>
    </row>
    <row r="452" spans="1:25" ht="17.25" customHeight="1" x14ac:dyDescent="0.4">
      <c r="A452" s="2"/>
      <c r="B452" s="58">
        <f t="shared" si="26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5"/>
        <v>1</v>
      </c>
    </row>
    <row r="453" spans="1:25" ht="17.25" customHeight="1" x14ac:dyDescent="0.4">
      <c r="A453" s="2"/>
      <c r="B453" s="58">
        <f t="shared" si="26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5"/>
        <v>1</v>
      </c>
    </row>
    <row r="454" spans="1:25" ht="17.25" customHeight="1" x14ac:dyDescent="0.4">
      <c r="A454" s="2"/>
      <c r="B454" s="58">
        <f t="shared" si="26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5"/>
        <v>1</v>
      </c>
    </row>
    <row r="455" spans="1:25" ht="17.25" customHeight="1" x14ac:dyDescent="0.4">
      <c r="A455" s="2"/>
      <c r="B455" s="58">
        <f t="shared" si="26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5"/>
        <v>1</v>
      </c>
    </row>
    <row r="456" spans="1:25" ht="17.25" customHeight="1" x14ac:dyDescent="0.4">
      <c r="A456" s="2"/>
      <c r="B456" s="58">
        <f t="shared" si="26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5"/>
        <v>1</v>
      </c>
    </row>
    <row r="457" spans="1:25" ht="17.25" customHeight="1" x14ac:dyDescent="0.4">
      <c r="A457" s="2"/>
      <c r="B457" s="58">
        <f t="shared" si="26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5"/>
        <v>1</v>
      </c>
    </row>
    <row r="458" spans="1:25" ht="17.25" customHeight="1" x14ac:dyDescent="0.4">
      <c r="A458" s="2"/>
      <c r="B458" s="58">
        <f t="shared" si="26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5"/>
        <v>1</v>
      </c>
    </row>
    <row r="459" spans="1:25" ht="17.25" customHeight="1" x14ac:dyDescent="0.4">
      <c r="A459" s="2"/>
      <c r="B459" s="58">
        <f t="shared" si="26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5"/>
        <v>1</v>
      </c>
    </row>
    <row r="460" spans="1:25" ht="17.25" customHeight="1" x14ac:dyDescent="0.4">
      <c r="A460" s="2"/>
      <c r="B460" s="58">
        <f t="shared" si="26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5"/>
        <v>1</v>
      </c>
    </row>
    <row r="461" spans="1:25" ht="17.25" customHeight="1" x14ac:dyDescent="0.4">
      <c r="A461" s="2"/>
      <c r="B461" s="58">
        <f t="shared" si="26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5"/>
        <v>1</v>
      </c>
    </row>
    <row r="462" spans="1:25" ht="17.25" customHeight="1" x14ac:dyDescent="0.4">
      <c r="A462" s="2"/>
      <c r="B462" s="58">
        <f t="shared" si="26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5"/>
        <v>1</v>
      </c>
    </row>
    <row r="463" spans="1:25" ht="17.25" customHeight="1" x14ac:dyDescent="0.4">
      <c r="A463" s="2"/>
      <c r="B463" s="58">
        <f t="shared" si="26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5"/>
        <v>1</v>
      </c>
    </row>
    <row r="464" spans="1:25" ht="17.25" customHeight="1" x14ac:dyDescent="0.4">
      <c r="A464" s="2"/>
      <c r="B464" s="58">
        <f t="shared" si="26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5"/>
        <v>1</v>
      </c>
    </row>
    <row r="465" spans="1:25" ht="17.25" customHeight="1" x14ac:dyDescent="0.4">
      <c r="A465" s="2"/>
      <c r="B465" s="58">
        <f t="shared" si="26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5"/>
        <v>1</v>
      </c>
    </row>
    <row r="466" spans="1:25" ht="17.25" customHeight="1" x14ac:dyDescent="0.4">
      <c r="A466" s="2"/>
      <c r="B466" s="58">
        <f t="shared" si="26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5"/>
        <v>1</v>
      </c>
    </row>
    <row r="467" spans="1:25" ht="17.25" customHeight="1" x14ac:dyDescent="0.4">
      <c r="A467" s="2"/>
      <c r="B467" s="58">
        <f t="shared" si="26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5"/>
        <v>1</v>
      </c>
    </row>
    <row r="468" spans="1:25" ht="17.25" customHeight="1" x14ac:dyDescent="0.4">
      <c r="A468" s="2"/>
      <c r="B468" s="58">
        <f t="shared" si="26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5"/>
        <v>1</v>
      </c>
    </row>
    <row r="469" spans="1:25" ht="17.25" customHeight="1" x14ac:dyDescent="0.4">
      <c r="A469" s="2"/>
      <c r="B469" s="58">
        <f t="shared" si="26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5"/>
        <v>1</v>
      </c>
    </row>
    <row r="470" spans="1:25" ht="17.25" customHeight="1" x14ac:dyDescent="0.4">
      <c r="A470" s="2"/>
      <c r="B470" s="58">
        <f t="shared" si="26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5"/>
        <v>1</v>
      </c>
    </row>
    <row r="471" spans="1:25" ht="17.25" customHeight="1" x14ac:dyDescent="0.4">
      <c r="A471" s="2"/>
      <c r="B471" s="58">
        <f t="shared" si="26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5"/>
        <v>1</v>
      </c>
    </row>
    <row r="472" spans="1:25" ht="17.25" customHeight="1" x14ac:dyDescent="0.4">
      <c r="A472" s="2"/>
      <c r="B472" s="58">
        <f t="shared" si="26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5"/>
        <v>1</v>
      </c>
    </row>
    <row r="473" spans="1:25" ht="17.25" customHeight="1" x14ac:dyDescent="0.4">
      <c r="A473" s="2"/>
      <c r="B473" s="58">
        <f t="shared" si="26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5"/>
        <v>1</v>
      </c>
    </row>
    <row r="474" spans="1:25" ht="17.25" customHeight="1" x14ac:dyDescent="0.4">
      <c r="A474" s="2"/>
      <c r="B474" s="58">
        <f t="shared" si="26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5"/>
        <v>1</v>
      </c>
    </row>
    <row r="475" spans="1:25" ht="17.25" customHeight="1" x14ac:dyDescent="0.4">
      <c r="A475" s="2"/>
      <c r="B475" s="58">
        <f t="shared" si="26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5"/>
        <v>1</v>
      </c>
    </row>
    <row r="476" spans="1:25" ht="17.25" customHeight="1" x14ac:dyDescent="0.4">
      <c r="A476" s="2"/>
      <c r="B476" s="58">
        <f t="shared" si="26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5"/>
        <v>1</v>
      </c>
    </row>
    <row r="477" spans="1:25" ht="17.25" customHeight="1" x14ac:dyDescent="0.4">
      <c r="A477" s="2"/>
      <c r="B477" s="58">
        <f t="shared" si="26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5"/>
        <v>1</v>
      </c>
    </row>
    <row r="478" spans="1:25" ht="17.25" customHeight="1" x14ac:dyDescent="0.4">
      <c r="A478" s="2"/>
      <c r="B478" s="58">
        <f t="shared" si="26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5"/>
        <v>1</v>
      </c>
    </row>
    <row r="479" spans="1:25" ht="17.25" customHeight="1" x14ac:dyDescent="0.4">
      <c r="A479" s="2"/>
      <c r="B479" s="58">
        <f t="shared" si="26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5"/>
        <v>1</v>
      </c>
    </row>
    <row r="480" spans="1:25" ht="17.25" customHeight="1" x14ac:dyDescent="0.4">
      <c r="A480" s="2"/>
      <c r="B480" s="58">
        <f t="shared" si="26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5"/>
        <v>1</v>
      </c>
    </row>
    <row r="481" spans="1:25" ht="17.25" customHeight="1" x14ac:dyDescent="0.4">
      <c r="A481" s="2"/>
      <c r="B481" s="58">
        <f t="shared" si="26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5"/>
        <v>1</v>
      </c>
    </row>
    <row r="482" spans="1:25" ht="17.25" customHeight="1" x14ac:dyDescent="0.4">
      <c r="A482" s="2"/>
      <c r="B482" s="58">
        <f t="shared" si="26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5"/>
        <v>1</v>
      </c>
    </row>
    <row r="483" spans="1:25" ht="17.25" customHeight="1" x14ac:dyDescent="0.4">
      <c r="A483" s="2"/>
      <c r="B483" s="58">
        <f t="shared" si="26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7">IFERROR(IF(OR($B483="No", $K483=""), 1, COUNTIF($R$35:$R$44,$K483)), 0)</f>
        <v>1</v>
      </c>
    </row>
    <row r="484" spans="1:25" ht="17.25" customHeight="1" x14ac:dyDescent="0.4">
      <c r="A484" s="2"/>
      <c r="B484" s="58">
        <f t="shared" si="26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7"/>
        <v>1</v>
      </c>
    </row>
    <row r="485" spans="1:25" ht="17.25" customHeight="1" x14ac:dyDescent="0.4">
      <c r="A485" s="2"/>
      <c r="B485" s="58">
        <f t="shared" si="26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7"/>
        <v>1</v>
      </c>
    </row>
    <row r="486" spans="1:25" ht="17.25" customHeight="1" x14ac:dyDescent="0.4">
      <c r="A486" s="2"/>
      <c r="B486" s="58">
        <f t="shared" si="26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7"/>
        <v>1</v>
      </c>
    </row>
    <row r="487" spans="1:25" ht="17.25" customHeight="1" x14ac:dyDescent="0.4">
      <c r="A487" s="2"/>
      <c r="B487" s="58">
        <f t="shared" si="26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7"/>
        <v>1</v>
      </c>
    </row>
    <row r="488" spans="1:25" ht="17.25" customHeight="1" x14ac:dyDescent="0.4">
      <c r="A488" s="2"/>
      <c r="B488" s="58">
        <f t="shared" si="26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7"/>
        <v>1</v>
      </c>
    </row>
    <row r="489" spans="1:25" ht="17.25" customHeight="1" x14ac:dyDescent="0.4">
      <c r="A489" s="2"/>
      <c r="B489" s="58">
        <f t="shared" si="26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7"/>
        <v>1</v>
      </c>
    </row>
    <row r="490" spans="1:25" ht="17.25" customHeight="1" x14ac:dyDescent="0.4">
      <c r="A490" s="2"/>
      <c r="B490" s="58">
        <f t="shared" si="26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7"/>
        <v>1</v>
      </c>
    </row>
    <row r="491" spans="1:25" ht="17.25" customHeight="1" x14ac:dyDescent="0.4">
      <c r="A491" s="2"/>
      <c r="B491" s="58">
        <f t="shared" si="26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7"/>
        <v>1</v>
      </c>
    </row>
    <row r="492" spans="1:25" ht="17.25" customHeight="1" x14ac:dyDescent="0.4">
      <c r="A492" s="2"/>
      <c r="B492" s="58">
        <f t="shared" si="26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7"/>
        <v>1</v>
      </c>
    </row>
    <row r="493" spans="1:25" ht="17.25" customHeight="1" x14ac:dyDescent="0.4">
      <c r="A493" s="2"/>
      <c r="B493" s="58">
        <f t="shared" si="26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7"/>
        <v>1</v>
      </c>
    </row>
    <row r="494" spans="1:25" ht="17.25" customHeight="1" x14ac:dyDescent="0.4">
      <c r="A494" s="2"/>
      <c r="B494" s="58">
        <f t="shared" si="26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7"/>
        <v>1</v>
      </c>
    </row>
    <row r="495" spans="1:25" ht="17.25" customHeight="1" x14ac:dyDescent="0.4">
      <c r="A495" s="2"/>
      <c r="B495" s="58">
        <f t="shared" si="26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7"/>
        <v>1</v>
      </c>
    </row>
    <row r="496" spans="1:25" ht="17.25" customHeight="1" x14ac:dyDescent="0.4">
      <c r="A496" s="2"/>
      <c r="B496" s="58">
        <f t="shared" si="26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7"/>
        <v>1</v>
      </c>
    </row>
    <row r="497" spans="1:25" ht="17.25" customHeight="1" x14ac:dyDescent="0.4">
      <c r="A497" s="2"/>
      <c r="B497" s="58">
        <f t="shared" si="26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7"/>
        <v>1</v>
      </c>
    </row>
    <row r="498" spans="1:25" ht="17.25" customHeight="1" x14ac:dyDescent="0.4">
      <c r="A498" s="2"/>
      <c r="B498" s="58">
        <f t="shared" si="26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7"/>
        <v>1</v>
      </c>
    </row>
    <row r="499" spans="1:25" ht="17.25" customHeight="1" x14ac:dyDescent="0.4">
      <c r="A499" s="2"/>
      <c r="B499" s="58">
        <f t="shared" si="26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7"/>
        <v>1</v>
      </c>
    </row>
    <row r="500" spans="1:25" ht="17.25" customHeight="1" x14ac:dyDescent="0.4">
      <c r="A500" s="2"/>
      <c r="B500" s="58">
        <f t="shared" si="26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7"/>
        <v>1</v>
      </c>
    </row>
    <row r="501" spans="1:25" ht="17.25" customHeight="1" x14ac:dyDescent="0.4">
      <c r="A501" s="2"/>
      <c r="B501" s="58">
        <f t="shared" si="26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7"/>
        <v>1</v>
      </c>
    </row>
    <row r="502" spans="1:25" ht="17.25" customHeight="1" x14ac:dyDescent="0.4">
      <c r="A502" s="2"/>
      <c r="B502" s="58">
        <f t="shared" si="26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7"/>
        <v>1</v>
      </c>
    </row>
    <row r="503" spans="1:25" ht="17.25" customHeight="1" x14ac:dyDescent="0.4">
      <c r="A503" s="2"/>
      <c r="B503" s="58">
        <f t="shared" si="26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7"/>
        <v>1</v>
      </c>
    </row>
    <row r="504" spans="1:25" ht="17.25" customHeight="1" x14ac:dyDescent="0.4">
      <c r="A504" s="2"/>
      <c r="B504" s="58">
        <f t="shared" si="26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7"/>
        <v>1</v>
      </c>
    </row>
    <row r="505" spans="1:25" ht="17.25" customHeight="1" x14ac:dyDescent="0.4">
      <c r="A505" s="2"/>
      <c r="B505" s="58">
        <f t="shared" si="26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7"/>
        <v>1</v>
      </c>
    </row>
    <row r="506" spans="1:25" ht="17.25" customHeight="1" x14ac:dyDescent="0.4">
      <c r="A506" s="2"/>
      <c r="B506" s="58">
        <f t="shared" ref="B506:B569" si="28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7"/>
        <v>1</v>
      </c>
    </row>
    <row r="507" spans="1:25" ht="17.25" customHeight="1" x14ac:dyDescent="0.4">
      <c r="A507" s="2"/>
      <c r="B507" s="58">
        <f t="shared" si="28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7"/>
        <v>1</v>
      </c>
    </row>
    <row r="508" spans="1:25" ht="17.25" customHeight="1" x14ac:dyDescent="0.4">
      <c r="A508" s="2"/>
      <c r="B508" s="58">
        <f t="shared" si="28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7"/>
        <v>1</v>
      </c>
    </row>
    <row r="509" spans="1:25" ht="17.25" customHeight="1" x14ac:dyDescent="0.4">
      <c r="A509" s="2"/>
      <c r="B509" s="58">
        <f t="shared" si="28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7"/>
        <v>1</v>
      </c>
    </row>
    <row r="510" spans="1:25" ht="17.25" customHeight="1" x14ac:dyDescent="0.4">
      <c r="A510" s="2"/>
      <c r="B510" s="58">
        <f t="shared" si="28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7"/>
        <v>1</v>
      </c>
    </row>
    <row r="511" spans="1:25" ht="17.25" customHeight="1" x14ac:dyDescent="0.4">
      <c r="A511" s="2"/>
      <c r="B511" s="58">
        <f t="shared" si="28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7"/>
        <v>1</v>
      </c>
    </row>
    <row r="512" spans="1:25" ht="17.25" customHeight="1" x14ac:dyDescent="0.4">
      <c r="A512" s="2"/>
      <c r="B512" s="58">
        <f t="shared" si="28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7"/>
        <v>1</v>
      </c>
    </row>
    <row r="513" spans="1:25" ht="17.25" customHeight="1" x14ac:dyDescent="0.4">
      <c r="A513" s="2"/>
      <c r="B513" s="58">
        <f t="shared" si="28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7"/>
        <v>1</v>
      </c>
    </row>
    <row r="514" spans="1:25" ht="17.25" customHeight="1" x14ac:dyDescent="0.4">
      <c r="A514" s="2"/>
      <c r="B514" s="58">
        <f t="shared" si="28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7"/>
        <v>1</v>
      </c>
    </row>
    <row r="515" spans="1:25" ht="17.25" customHeight="1" x14ac:dyDescent="0.4">
      <c r="A515" s="2"/>
      <c r="B515" s="58">
        <f t="shared" si="28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7"/>
        <v>1</v>
      </c>
    </row>
    <row r="516" spans="1:25" ht="17.25" customHeight="1" x14ac:dyDescent="0.4">
      <c r="A516" s="2"/>
      <c r="B516" s="58">
        <f t="shared" si="28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7"/>
        <v>1</v>
      </c>
    </row>
    <row r="517" spans="1:25" ht="17.25" customHeight="1" x14ac:dyDescent="0.4">
      <c r="A517" s="2"/>
      <c r="B517" s="58">
        <f t="shared" si="28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7"/>
        <v>1</v>
      </c>
    </row>
    <row r="518" spans="1:25" ht="17.25" customHeight="1" x14ac:dyDescent="0.4">
      <c r="A518" s="2"/>
      <c r="B518" s="58">
        <f t="shared" si="28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7"/>
        <v>1</v>
      </c>
    </row>
    <row r="519" spans="1:25" ht="17.25" customHeight="1" x14ac:dyDescent="0.4">
      <c r="A519" s="2"/>
      <c r="B519" s="58">
        <f t="shared" si="28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7"/>
        <v>1</v>
      </c>
    </row>
    <row r="520" spans="1:25" ht="17.25" customHeight="1" x14ac:dyDescent="0.4">
      <c r="A520" s="2"/>
      <c r="B520" s="58">
        <f t="shared" si="28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7"/>
        <v>1</v>
      </c>
    </row>
    <row r="521" spans="1:25" ht="17.25" customHeight="1" x14ac:dyDescent="0.4">
      <c r="A521" s="2"/>
      <c r="B521" s="58">
        <f t="shared" si="28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7"/>
        <v>1</v>
      </c>
    </row>
    <row r="522" spans="1:25" ht="17.25" customHeight="1" x14ac:dyDescent="0.4">
      <c r="A522" s="2"/>
      <c r="B522" s="58">
        <f t="shared" si="28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7"/>
        <v>1</v>
      </c>
    </row>
    <row r="523" spans="1:25" ht="17.25" customHeight="1" x14ac:dyDescent="0.4">
      <c r="A523" s="2"/>
      <c r="B523" s="58">
        <f t="shared" si="28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7"/>
        <v>1</v>
      </c>
    </row>
    <row r="524" spans="1:25" ht="17.25" customHeight="1" x14ac:dyDescent="0.4">
      <c r="A524" s="2"/>
      <c r="B524" s="58">
        <f t="shared" si="28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7"/>
        <v>1</v>
      </c>
    </row>
    <row r="525" spans="1:25" ht="17.25" customHeight="1" x14ac:dyDescent="0.4">
      <c r="A525" s="2"/>
      <c r="B525" s="58">
        <f t="shared" si="28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7"/>
        <v>1</v>
      </c>
    </row>
    <row r="526" spans="1:25" ht="17.25" customHeight="1" x14ac:dyDescent="0.4">
      <c r="A526" s="2"/>
      <c r="B526" s="58">
        <f t="shared" si="28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7"/>
        <v>1</v>
      </c>
    </row>
    <row r="527" spans="1:25" ht="17.25" customHeight="1" x14ac:dyDescent="0.4">
      <c r="A527" s="2"/>
      <c r="B527" s="58">
        <f t="shared" si="28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7"/>
        <v>1</v>
      </c>
    </row>
    <row r="528" spans="1:25" ht="17.25" customHeight="1" x14ac:dyDescent="0.4">
      <c r="A528" s="2"/>
      <c r="B528" s="58">
        <f t="shared" si="28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7"/>
        <v>1</v>
      </c>
    </row>
    <row r="529" spans="1:25" ht="17.25" customHeight="1" x14ac:dyDescent="0.4">
      <c r="A529" s="2"/>
      <c r="B529" s="58">
        <f t="shared" si="28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7"/>
        <v>1</v>
      </c>
    </row>
    <row r="530" spans="1:25" ht="17.25" customHeight="1" x14ac:dyDescent="0.4">
      <c r="A530" s="2"/>
      <c r="B530" s="58">
        <f t="shared" si="28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7"/>
        <v>1</v>
      </c>
    </row>
    <row r="531" spans="1:25" ht="17.25" customHeight="1" x14ac:dyDescent="0.4">
      <c r="A531" s="2"/>
      <c r="B531" s="58">
        <f t="shared" si="28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7"/>
        <v>1</v>
      </c>
    </row>
    <row r="532" spans="1:25" ht="17.25" customHeight="1" x14ac:dyDescent="0.4">
      <c r="A532" s="2"/>
      <c r="B532" s="58">
        <f t="shared" si="28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7"/>
        <v>1</v>
      </c>
    </row>
    <row r="533" spans="1:25" ht="17.25" customHeight="1" x14ac:dyDescent="0.4">
      <c r="A533" s="2"/>
      <c r="B533" s="58">
        <f t="shared" si="28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7"/>
        <v>1</v>
      </c>
    </row>
    <row r="534" spans="1:25" ht="17.25" customHeight="1" x14ac:dyDescent="0.4">
      <c r="A534" s="2"/>
      <c r="B534" s="58">
        <f t="shared" si="28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7"/>
        <v>1</v>
      </c>
    </row>
    <row r="535" spans="1:25" ht="17.25" customHeight="1" x14ac:dyDescent="0.4">
      <c r="A535" s="2"/>
      <c r="B535" s="58">
        <f t="shared" si="28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7"/>
        <v>1</v>
      </c>
    </row>
    <row r="536" spans="1:25" ht="17.25" customHeight="1" x14ac:dyDescent="0.4">
      <c r="A536" s="2"/>
      <c r="B536" s="58">
        <f t="shared" si="28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7"/>
        <v>1</v>
      </c>
    </row>
    <row r="537" spans="1:25" ht="17.25" customHeight="1" x14ac:dyDescent="0.4">
      <c r="A537" s="2"/>
      <c r="B537" s="58">
        <f t="shared" si="28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7"/>
        <v>1</v>
      </c>
    </row>
    <row r="538" spans="1:25" ht="17.25" customHeight="1" x14ac:dyDescent="0.4">
      <c r="A538" s="2"/>
      <c r="B538" s="58">
        <f t="shared" si="28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7"/>
        <v>1</v>
      </c>
    </row>
    <row r="539" spans="1:25" ht="17.25" customHeight="1" x14ac:dyDescent="0.4">
      <c r="A539" s="2"/>
      <c r="B539" s="58">
        <f t="shared" si="28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7"/>
        <v>1</v>
      </c>
    </row>
    <row r="540" spans="1:25" ht="17.25" customHeight="1" x14ac:dyDescent="0.4">
      <c r="A540" s="2"/>
      <c r="B540" s="58">
        <f t="shared" si="28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7"/>
        <v>1</v>
      </c>
    </row>
    <row r="541" spans="1:25" ht="17.25" customHeight="1" x14ac:dyDescent="0.4">
      <c r="A541" s="2"/>
      <c r="B541" s="58">
        <f t="shared" si="28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7"/>
        <v>1</v>
      </c>
    </row>
    <row r="542" spans="1:25" ht="17.25" customHeight="1" x14ac:dyDescent="0.4">
      <c r="A542" s="2"/>
      <c r="B542" s="58">
        <f t="shared" si="28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7"/>
        <v>1</v>
      </c>
    </row>
    <row r="543" spans="1:25" ht="17.25" customHeight="1" x14ac:dyDescent="0.4">
      <c r="A543" s="2"/>
      <c r="B543" s="58">
        <f t="shared" si="28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7"/>
        <v>1</v>
      </c>
    </row>
    <row r="544" spans="1:25" ht="17.25" customHeight="1" x14ac:dyDescent="0.4">
      <c r="A544" s="2"/>
      <c r="B544" s="58">
        <f t="shared" si="28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7"/>
        <v>1</v>
      </c>
    </row>
    <row r="545" spans="1:25" ht="17.25" customHeight="1" x14ac:dyDescent="0.4">
      <c r="A545" s="2"/>
      <c r="B545" s="58">
        <f t="shared" si="28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7"/>
        <v>1</v>
      </c>
    </row>
    <row r="546" spans="1:25" ht="17.25" customHeight="1" x14ac:dyDescent="0.4">
      <c r="A546" s="2"/>
      <c r="B546" s="58">
        <f t="shared" si="28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7"/>
        <v>1</v>
      </c>
    </row>
    <row r="547" spans="1:25" ht="17.25" customHeight="1" x14ac:dyDescent="0.4">
      <c r="A547" s="2"/>
      <c r="B547" s="58">
        <f t="shared" si="28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29">IFERROR(IF(OR($B547="No", $K547=""), 1, COUNTIF($R$35:$R$44,$K547)), 0)</f>
        <v>1</v>
      </c>
    </row>
    <row r="548" spans="1:25" ht="17.25" customHeight="1" x14ac:dyDescent="0.4">
      <c r="A548" s="2"/>
      <c r="B548" s="58">
        <f t="shared" si="28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29"/>
        <v>1</v>
      </c>
    </row>
    <row r="549" spans="1:25" ht="17.25" customHeight="1" x14ac:dyDescent="0.4">
      <c r="A549" s="2"/>
      <c r="B549" s="58">
        <f t="shared" si="28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29"/>
        <v>1</v>
      </c>
    </row>
    <row r="550" spans="1:25" ht="17.25" customHeight="1" x14ac:dyDescent="0.4">
      <c r="A550" s="2"/>
      <c r="B550" s="58">
        <f t="shared" si="28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29"/>
        <v>1</v>
      </c>
    </row>
    <row r="551" spans="1:25" ht="17.25" customHeight="1" x14ac:dyDescent="0.4">
      <c r="A551" s="2"/>
      <c r="B551" s="58">
        <f t="shared" si="28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29"/>
        <v>1</v>
      </c>
    </row>
    <row r="552" spans="1:25" ht="17.25" customHeight="1" x14ac:dyDescent="0.4">
      <c r="A552" s="2"/>
      <c r="B552" s="58">
        <f t="shared" si="28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29"/>
        <v>1</v>
      </c>
    </row>
    <row r="553" spans="1:25" ht="17.25" customHeight="1" x14ac:dyDescent="0.4">
      <c r="A553" s="2"/>
      <c r="B553" s="58">
        <f t="shared" si="28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29"/>
        <v>1</v>
      </c>
    </row>
    <row r="554" spans="1:25" ht="17.25" customHeight="1" x14ac:dyDescent="0.4">
      <c r="A554" s="2"/>
      <c r="B554" s="58">
        <f t="shared" si="28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29"/>
        <v>1</v>
      </c>
    </row>
    <row r="555" spans="1:25" ht="17.25" customHeight="1" x14ac:dyDescent="0.4">
      <c r="A555" s="2"/>
      <c r="B555" s="58">
        <f t="shared" si="28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29"/>
        <v>1</v>
      </c>
    </row>
    <row r="556" spans="1:25" ht="17.25" customHeight="1" x14ac:dyDescent="0.4">
      <c r="A556" s="2"/>
      <c r="B556" s="58">
        <f t="shared" si="28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29"/>
        <v>1</v>
      </c>
    </row>
    <row r="557" spans="1:25" ht="17.25" customHeight="1" x14ac:dyDescent="0.4">
      <c r="A557" s="2"/>
      <c r="B557" s="58">
        <f t="shared" si="28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29"/>
        <v>1</v>
      </c>
    </row>
    <row r="558" spans="1:25" ht="17.25" customHeight="1" x14ac:dyDescent="0.4">
      <c r="A558" s="2"/>
      <c r="B558" s="58">
        <f t="shared" si="28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29"/>
        <v>1</v>
      </c>
    </row>
    <row r="559" spans="1:25" ht="17.25" customHeight="1" x14ac:dyDescent="0.4">
      <c r="A559" s="2"/>
      <c r="B559" s="58">
        <f t="shared" si="28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29"/>
        <v>1</v>
      </c>
    </row>
    <row r="560" spans="1:25" ht="17.25" customHeight="1" x14ac:dyDescent="0.4">
      <c r="A560" s="2"/>
      <c r="B560" s="58">
        <f t="shared" si="28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29"/>
        <v>1</v>
      </c>
    </row>
    <row r="561" spans="1:25" ht="17.25" customHeight="1" x14ac:dyDescent="0.4">
      <c r="A561" s="2"/>
      <c r="B561" s="58">
        <f t="shared" si="28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29"/>
        <v>1</v>
      </c>
    </row>
    <row r="562" spans="1:25" ht="17.25" customHeight="1" x14ac:dyDescent="0.4">
      <c r="A562" s="2"/>
      <c r="B562" s="58">
        <f t="shared" si="28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29"/>
        <v>1</v>
      </c>
    </row>
    <row r="563" spans="1:25" ht="17.25" customHeight="1" x14ac:dyDescent="0.4">
      <c r="A563" s="2"/>
      <c r="B563" s="58">
        <f t="shared" si="28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29"/>
        <v>1</v>
      </c>
    </row>
    <row r="564" spans="1:25" ht="17.25" customHeight="1" x14ac:dyDescent="0.4">
      <c r="A564" s="2"/>
      <c r="B564" s="58">
        <f t="shared" si="28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29"/>
        <v>1</v>
      </c>
    </row>
    <row r="565" spans="1:25" ht="17.25" customHeight="1" x14ac:dyDescent="0.4">
      <c r="A565" s="2"/>
      <c r="B565" s="58">
        <f t="shared" si="28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29"/>
        <v>1</v>
      </c>
    </row>
    <row r="566" spans="1:25" ht="17.25" customHeight="1" x14ac:dyDescent="0.4">
      <c r="A566" s="2"/>
      <c r="B566" s="58">
        <f t="shared" si="28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29"/>
        <v>1</v>
      </c>
    </row>
    <row r="567" spans="1:25" ht="17.25" customHeight="1" x14ac:dyDescent="0.4">
      <c r="A567" s="2"/>
      <c r="B567" s="58">
        <f t="shared" si="28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29"/>
        <v>1</v>
      </c>
    </row>
    <row r="568" spans="1:25" ht="17.25" customHeight="1" x14ac:dyDescent="0.4">
      <c r="A568" s="2"/>
      <c r="B568" s="58">
        <f t="shared" si="28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29"/>
        <v>1</v>
      </c>
    </row>
    <row r="569" spans="1:25" ht="17.25" customHeight="1" x14ac:dyDescent="0.4">
      <c r="A569" s="2"/>
      <c r="B569" s="58">
        <f t="shared" si="28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29"/>
        <v>1</v>
      </c>
    </row>
    <row r="570" spans="1:25" ht="17.25" customHeight="1" x14ac:dyDescent="0.4">
      <c r="A570" s="2"/>
      <c r="B570" s="58">
        <f t="shared" ref="B570:B633" si="30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29"/>
        <v>1</v>
      </c>
    </row>
    <row r="571" spans="1:25" ht="17.25" customHeight="1" x14ac:dyDescent="0.4">
      <c r="A571" s="2"/>
      <c r="B571" s="58">
        <f t="shared" si="30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29"/>
        <v>1</v>
      </c>
    </row>
    <row r="572" spans="1:25" ht="17.25" customHeight="1" x14ac:dyDescent="0.4">
      <c r="A572" s="2"/>
      <c r="B572" s="58">
        <f t="shared" si="30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29"/>
        <v>1</v>
      </c>
    </row>
    <row r="573" spans="1:25" ht="17.25" customHeight="1" x14ac:dyDescent="0.4">
      <c r="A573" s="2"/>
      <c r="B573" s="58">
        <f t="shared" si="30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29"/>
        <v>1</v>
      </c>
    </row>
    <row r="574" spans="1:25" ht="17.25" customHeight="1" x14ac:dyDescent="0.4">
      <c r="A574" s="2"/>
      <c r="B574" s="58">
        <f t="shared" si="30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29"/>
        <v>1</v>
      </c>
    </row>
    <row r="575" spans="1:25" ht="17.25" customHeight="1" x14ac:dyDescent="0.4">
      <c r="A575" s="2"/>
      <c r="B575" s="58">
        <f t="shared" si="30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29"/>
        <v>1</v>
      </c>
    </row>
    <row r="576" spans="1:25" ht="17.25" customHeight="1" x14ac:dyDescent="0.4">
      <c r="A576" s="2"/>
      <c r="B576" s="58">
        <f t="shared" si="30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29"/>
        <v>1</v>
      </c>
    </row>
    <row r="577" spans="1:25" ht="17.25" customHeight="1" x14ac:dyDescent="0.4">
      <c r="A577" s="2"/>
      <c r="B577" s="58">
        <f t="shared" si="30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29"/>
        <v>1</v>
      </c>
    </row>
    <row r="578" spans="1:25" ht="17.25" customHeight="1" x14ac:dyDescent="0.4">
      <c r="A578" s="2"/>
      <c r="B578" s="58">
        <f t="shared" si="30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29"/>
        <v>1</v>
      </c>
    </row>
    <row r="579" spans="1:25" ht="17.25" customHeight="1" x14ac:dyDescent="0.4">
      <c r="A579" s="2"/>
      <c r="B579" s="58">
        <f t="shared" si="30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29"/>
        <v>1</v>
      </c>
    </row>
    <row r="580" spans="1:25" ht="17.25" customHeight="1" x14ac:dyDescent="0.4">
      <c r="A580" s="2"/>
      <c r="B580" s="58">
        <f t="shared" si="30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29"/>
        <v>1</v>
      </c>
    </row>
    <row r="581" spans="1:25" ht="17.25" customHeight="1" x14ac:dyDescent="0.4">
      <c r="A581" s="2"/>
      <c r="B581" s="58">
        <f t="shared" si="30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29"/>
        <v>1</v>
      </c>
    </row>
    <row r="582" spans="1:25" ht="17.25" customHeight="1" x14ac:dyDescent="0.4">
      <c r="A582" s="2"/>
      <c r="B582" s="58">
        <f t="shared" si="30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29"/>
        <v>1</v>
      </c>
    </row>
    <row r="583" spans="1:25" ht="17.25" customHeight="1" x14ac:dyDescent="0.4">
      <c r="A583" s="2"/>
      <c r="B583" s="58">
        <f t="shared" si="30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29"/>
        <v>1</v>
      </c>
    </row>
    <row r="584" spans="1:25" ht="17.25" customHeight="1" x14ac:dyDescent="0.4">
      <c r="A584" s="2"/>
      <c r="B584" s="58">
        <f t="shared" si="30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29"/>
        <v>1</v>
      </c>
    </row>
    <row r="585" spans="1:25" ht="17.25" customHeight="1" x14ac:dyDescent="0.4">
      <c r="A585" s="2"/>
      <c r="B585" s="58">
        <f t="shared" si="30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29"/>
        <v>1</v>
      </c>
    </row>
    <row r="586" spans="1:25" ht="17.25" customHeight="1" x14ac:dyDescent="0.4">
      <c r="A586" s="2"/>
      <c r="B586" s="58">
        <f t="shared" si="30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29"/>
        <v>1</v>
      </c>
    </row>
    <row r="587" spans="1:25" ht="17.25" customHeight="1" x14ac:dyDescent="0.4">
      <c r="A587" s="2"/>
      <c r="B587" s="58">
        <f t="shared" si="30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29"/>
        <v>1</v>
      </c>
    </row>
    <row r="588" spans="1:25" ht="17.25" customHeight="1" x14ac:dyDescent="0.4">
      <c r="A588" s="2"/>
      <c r="B588" s="58">
        <f t="shared" si="30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29"/>
        <v>1</v>
      </c>
    </row>
    <row r="589" spans="1:25" ht="17.25" customHeight="1" x14ac:dyDescent="0.4">
      <c r="A589" s="2"/>
      <c r="B589" s="58">
        <f t="shared" si="30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29"/>
        <v>1</v>
      </c>
    </row>
    <row r="590" spans="1:25" ht="17.25" customHeight="1" x14ac:dyDescent="0.4">
      <c r="A590" s="2"/>
      <c r="B590" s="58">
        <f t="shared" si="30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29"/>
        <v>1</v>
      </c>
    </row>
    <row r="591" spans="1:25" ht="17.25" customHeight="1" x14ac:dyDescent="0.4">
      <c r="A591" s="2"/>
      <c r="B591" s="58">
        <f t="shared" si="30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29"/>
        <v>1</v>
      </c>
    </row>
    <row r="592" spans="1:25" ht="17.25" customHeight="1" x14ac:dyDescent="0.4">
      <c r="A592" s="2"/>
      <c r="B592" s="58">
        <f t="shared" si="30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29"/>
        <v>1</v>
      </c>
    </row>
    <row r="593" spans="1:25" ht="17.25" customHeight="1" x14ac:dyDescent="0.4">
      <c r="A593" s="2"/>
      <c r="B593" s="58">
        <f t="shared" si="30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29"/>
        <v>1</v>
      </c>
    </row>
    <row r="594" spans="1:25" ht="17.25" customHeight="1" x14ac:dyDescent="0.4">
      <c r="A594" s="2"/>
      <c r="B594" s="58">
        <f t="shared" si="30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29"/>
        <v>1</v>
      </c>
    </row>
    <row r="595" spans="1:25" ht="17.25" customHeight="1" x14ac:dyDescent="0.4">
      <c r="A595" s="2"/>
      <c r="B595" s="58">
        <f t="shared" si="30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29"/>
        <v>1</v>
      </c>
    </row>
    <row r="596" spans="1:25" ht="17.25" customHeight="1" x14ac:dyDescent="0.4">
      <c r="A596" s="2"/>
      <c r="B596" s="58">
        <f t="shared" si="30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29"/>
        <v>1</v>
      </c>
    </row>
    <row r="597" spans="1:25" ht="17.25" customHeight="1" x14ac:dyDescent="0.4">
      <c r="A597" s="2"/>
      <c r="B597" s="58">
        <f t="shared" si="30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29"/>
        <v>1</v>
      </c>
    </row>
    <row r="598" spans="1:25" ht="17.25" customHeight="1" x14ac:dyDescent="0.4">
      <c r="A598" s="2"/>
      <c r="B598" s="58">
        <f t="shared" si="30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29"/>
        <v>1</v>
      </c>
    </row>
    <row r="599" spans="1:25" ht="17.25" customHeight="1" x14ac:dyDescent="0.4">
      <c r="A599" s="2"/>
      <c r="B599" s="58">
        <f t="shared" si="30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29"/>
        <v>1</v>
      </c>
    </row>
    <row r="600" spans="1:25" ht="17.25" customHeight="1" x14ac:dyDescent="0.4">
      <c r="A600" s="2"/>
      <c r="B600" s="58">
        <f t="shared" si="30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29"/>
        <v>1</v>
      </c>
    </row>
    <row r="601" spans="1:25" ht="17.25" customHeight="1" x14ac:dyDescent="0.4">
      <c r="A601" s="2"/>
      <c r="B601" s="58">
        <f t="shared" si="30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29"/>
        <v>1</v>
      </c>
    </row>
    <row r="602" spans="1:25" ht="17.25" customHeight="1" x14ac:dyDescent="0.4">
      <c r="A602" s="2"/>
      <c r="B602" s="58">
        <f t="shared" si="30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29"/>
        <v>1</v>
      </c>
    </row>
    <row r="603" spans="1:25" ht="17.25" customHeight="1" x14ac:dyDescent="0.4">
      <c r="A603" s="2"/>
      <c r="B603" s="58">
        <f t="shared" si="30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29"/>
        <v>1</v>
      </c>
    </row>
    <row r="604" spans="1:25" ht="17.25" customHeight="1" x14ac:dyDescent="0.4">
      <c r="A604" s="2"/>
      <c r="B604" s="58">
        <f t="shared" si="30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29"/>
        <v>1</v>
      </c>
    </row>
    <row r="605" spans="1:25" ht="17.25" customHeight="1" x14ac:dyDescent="0.4">
      <c r="A605" s="2"/>
      <c r="B605" s="58">
        <f t="shared" si="30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29"/>
        <v>1</v>
      </c>
    </row>
    <row r="606" spans="1:25" ht="17.25" customHeight="1" x14ac:dyDescent="0.4">
      <c r="A606" s="2"/>
      <c r="B606" s="58">
        <f t="shared" si="30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29"/>
        <v>1</v>
      </c>
    </row>
    <row r="607" spans="1:25" ht="17.25" customHeight="1" x14ac:dyDescent="0.4">
      <c r="A607" s="2"/>
      <c r="B607" s="58">
        <f t="shared" si="30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29"/>
        <v>1</v>
      </c>
    </row>
    <row r="608" spans="1:25" ht="17.25" customHeight="1" x14ac:dyDescent="0.4">
      <c r="A608" s="2"/>
      <c r="B608" s="58">
        <f t="shared" si="30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29"/>
        <v>1</v>
      </c>
    </row>
    <row r="609" spans="1:25" ht="17.25" customHeight="1" x14ac:dyDescent="0.4">
      <c r="A609" s="2"/>
      <c r="B609" s="58">
        <f t="shared" si="30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29"/>
        <v>1</v>
      </c>
    </row>
    <row r="610" spans="1:25" ht="17.25" customHeight="1" x14ac:dyDescent="0.4">
      <c r="A610" s="2"/>
      <c r="B610" s="58">
        <f t="shared" si="30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29"/>
        <v>1</v>
      </c>
    </row>
    <row r="611" spans="1:25" ht="17.25" customHeight="1" x14ac:dyDescent="0.4">
      <c r="A611" s="2"/>
      <c r="B611" s="58">
        <f t="shared" si="30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1">IFERROR(IF(OR($B611="No", $K611=""), 1, COUNTIF($R$35:$R$44,$K611)), 0)</f>
        <v>1</v>
      </c>
    </row>
    <row r="612" spans="1:25" ht="17.25" customHeight="1" x14ac:dyDescent="0.4">
      <c r="A612" s="2"/>
      <c r="B612" s="58">
        <f t="shared" si="30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1"/>
        <v>1</v>
      </c>
    </row>
    <row r="613" spans="1:25" ht="17.25" customHeight="1" x14ac:dyDescent="0.4">
      <c r="A613" s="2"/>
      <c r="B613" s="58">
        <f t="shared" si="30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1"/>
        <v>1</v>
      </c>
    </row>
    <row r="614" spans="1:25" ht="17.25" customHeight="1" x14ac:dyDescent="0.4">
      <c r="A614" s="2"/>
      <c r="B614" s="58">
        <f t="shared" si="30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1"/>
        <v>1</v>
      </c>
    </row>
    <row r="615" spans="1:25" ht="17.25" customHeight="1" x14ac:dyDescent="0.4">
      <c r="A615" s="2"/>
      <c r="B615" s="58">
        <f t="shared" si="30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1"/>
        <v>1</v>
      </c>
    </row>
    <row r="616" spans="1:25" ht="17.25" customHeight="1" x14ac:dyDescent="0.4">
      <c r="A616" s="2"/>
      <c r="B616" s="58">
        <f t="shared" si="30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1"/>
        <v>1</v>
      </c>
    </row>
    <row r="617" spans="1:25" ht="17.25" customHeight="1" x14ac:dyDescent="0.4">
      <c r="A617" s="2"/>
      <c r="B617" s="58">
        <f t="shared" si="30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1"/>
        <v>1</v>
      </c>
    </row>
    <row r="618" spans="1:25" ht="17.25" customHeight="1" x14ac:dyDescent="0.4">
      <c r="A618" s="2"/>
      <c r="B618" s="58">
        <f t="shared" si="30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1"/>
        <v>1</v>
      </c>
    </row>
    <row r="619" spans="1:25" ht="17.25" customHeight="1" x14ac:dyDescent="0.4">
      <c r="A619" s="2"/>
      <c r="B619" s="58">
        <f t="shared" si="30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1"/>
        <v>1</v>
      </c>
    </row>
    <row r="620" spans="1:25" ht="17.25" customHeight="1" x14ac:dyDescent="0.4">
      <c r="A620" s="2"/>
      <c r="B620" s="58">
        <f t="shared" si="30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1"/>
        <v>1</v>
      </c>
    </row>
    <row r="621" spans="1:25" ht="17.25" customHeight="1" x14ac:dyDescent="0.4">
      <c r="A621" s="2"/>
      <c r="B621" s="58">
        <f t="shared" si="30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1"/>
        <v>1</v>
      </c>
    </row>
    <row r="622" spans="1:25" ht="17.25" customHeight="1" x14ac:dyDescent="0.4">
      <c r="A622" s="2"/>
      <c r="B622" s="58">
        <f t="shared" si="30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1"/>
        <v>1</v>
      </c>
    </row>
    <row r="623" spans="1:25" ht="17.25" customHeight="1" x14ac:dyDescent="0.4">
      <c r="A623" s="2"/>
      <c r="B623" s="58">
        <f t="shared" si="30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1"/>
        <v>1</v>
      </c>
    </row>
    <row r="624" spans="1:25" ht="17.25" customHeight="1" x14ac:dyDescent="0.4">
      <c r="A624" s="2"/>
      <c r="B624" s="58">
        <f t="shared" si="30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1"/>
        <v>1</v>
      </c>
    </row>
    <row r="625" spans="1:25" ht="17.25" customHeight="1" x14ac:dyDescent="0.4">
      <c r="A625" s="2"/>
      <c r="B625" s="58">
        <f t="shared" si="30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1"/>
        <v>1</v>
      </c>
    </row>
    <row r="626" spans="1:25" ht="17.25" customHeight="1" x14ac:dyDescent="0.4">
      <c r="A626" s="2"/>
      <c r="B626" s="58">
        <f t="shared" si="30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1"/>
        <v>1</v>
      </c>
    </row>
    <row r="627" spans="1:25" ht="17.25" customHeight="1" x14ac:dyDescent="0.4">
      <c r="A627" s="2"/>
      <c r="B627" s="58">
        <f t="shared" si="30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1"/>
        <v>1</v>
      </c>
    </row>
    <row r="628" spans="1:25" ht="17.25" customHeight="1" x14ac:dyDescent="0.4">
      <c r="A628" s="2"/>
      <c r="B628" s="58">
        <f t="shared" si="30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1"/>
        <v>1</v>
      </c>
    </row>
    <row r="629" spans="1:25" ht="17.25" customHeight="1" x14ac:dyDescent="0.4">
      <c r="A629" s="2"/>
      <c r="B629" s="58">
        <f t="shared" si="30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1"/>
        <v>1</v>
      </c>
    </row>
    <row r="630" spans="1:25" ht="17.25" customHeight="1" x14ac:dyDescent="0.4">
      <c r="A630" s="2"/>
      <c r="B630" s="58">
        <f t="shared" si="30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1"/>
        <v>1</v>
      </c>
    </row>
    <row r="631" spans="1:25" ht="17.25" customHeight="1" x14ac:dyDescent="0.4">
      <c r="A631" s="2"/>
      <c r="B631" s="58">
        <f t="shared" si="30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1"/>
        <v>1</v>
      </c>
    </row>
    <row r="632" spans="1:25" ht="17.25" customHeight="1" x14ac:dyDescent="0.4">
      <c r="A632" s="2"/>
      <c r="B632" s="58">
        <f t="shared" si="30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1"/>
        <v>1</v>
      </c>
    </row>
    <row r="633" spans="1:25" ht="17.25" customHeight="1" x14ac:dyDescent="0.4">
      <c r="A633" s="2"/>
      <c r="B633" s="58">
        <f t="shared" si="30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1"/>
        <v>1</v>
      </c>
    </row>
    <row r="634" spans="1:25" ht="17.25" customHeight="1" x14ac:dyDescent="0.4">
      <c r="A634" s="2"/>
      <c r="B634" s="58">
        <f t="shared" ref="B634:B697" si="32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1"/>
        <v>1</v>
      </c>
    </row>
    <row r="635" spans="1:25" ht="17.25" customHeight="1" x14ac:dyDescent="0.4">
      <c r="A635" s="2"/>
      <c r="B635" s="58">
        <f t="shared" si="32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1"/>
        <v>1</v>
      </c>
    </row>
    <row r="636" spans="1:25" ht="17.25" customHeight="1" x14ac:dyDescent="0.4">
      <c r="A636" s="2"/>
      <c r="B636" s="58">
        <f t="shared" si="32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1"/>
        <v>1</v>
      </c>
    </row>
    <row r="637" spans="1:25" ht="17.25" customHeight="1" x14ac:dyDescent="0.4">
      <c r="A637" s="2"/>
      <c r="B637" s="58">
        <f t="shared" si="32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1"/>
        <v>1</v>
      </c>
    </row>
    <row r="638" spans="1:25" ht="17.25" customHeight="1" x14ac:dyDescent="0.4">
      <c r="A638" s="2"/>
      <c r="B638" s="58">
        <f t="shared" si="32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1"/>
        <v>1</v>
      </c>
    </row>
    <row r="639" spans="1:25" ht="17.25" customHeight="1" x14ac:dyDescent="0.4">
      <c r="A639" s="2"/>
      <c r="B639" s="58">
        <f t="shared" si="32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1"/>
        <v>1</v>
      </c>
    </row>
    <row r="640" spans="1:25" ht="17.25" customHeight="1" x14ac:dyDescent="0.4">
      <c r="A640" s="2"/>
      <c r="B640" s="58">
        <f t="shared" si="32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1"/>
        <v>1</v>
      </c>
    </row>
    <row r="641" spans="1:25" ht="17.25" customHeight="1" x14ac:dyDescent="0.4">
      <c r="A641" s="2"/>
      <c r="B641" s="58">
        <f t="shared" si="32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1"/>
        <v>1</v>
      </c>
    </row>
    <row r="642" spans="1:25" ht="17.25" customHeight="1" x14ac:dyDescent="0.4">
      <c r="A642" s="2"/>
      <c r="B642" s="58">
        <f t="shared" si="32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1"/>
        <v>1</v>
      </c>
    </row>
    <row r="643" spans="1:25" ht="17.25" customHeight="1" x14ac:dyDescent="0.4">
      <c r="A643" s="2"/>
      <c r="B643" s="58">
        <f t="shared" si="32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1"/>
        <v>1</v>
      </c>
    </row>
    <row r="644" spans="1:25" ht="17.25" customHeight="1" x14ac:dyDescent="0.4">
      <c r="A644" s="2"/>
      <c r="B644" s="58">
        <f t="shared" si="32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1"/>
        <v>1</v>
      </c>
    </row>
    <row r="645" spans="1:25" ht="17.25" customHeight="1" x14ac:dyDescent="0.4">
      <c r="A645" s="2"/>
      <c r="B645" s="58">
        <f t="shared" si="32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1"/>
        <v>1</v>
      </c>
    </row>
    <row r="646" spans="1:25" ht="17.25" customHeight="1" x14ac:dyDescent="0.4">
      <c r="A646" s="2"/>
      <c r="B646" s="58">
        <f t="shared" si="32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1"/>
        <v>1</v>
      </c>
    </row>
    <row r="647" spans="1:25" ht="17.25" customHeight="1" x14ac:dyDescent="0.4">
      <c r="A647" s="2"/>
      <c r="B647" s="58">
        <f t="shared" si="32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1"/>
        <v>1</v>
      </c>
    </row>
    <row r="648" spans="1:25" ht="17.25" customHeight="1" x14ac:dyDescent="0.4">
      <c r="A648" s="2"/>
      <c r="B648" s="58">
        <f t="shared" si="32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1"/>
        <v>1</v>
      </c>
    </row>
    <row r="649" spans="1:25" ht="17.25" customHeight="1" x14ac:dyDescent="0.4">
      <c r="A649" s="2"/>
      <c r="B649" s="58">
        <f t="shared" si="32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1"/>
        <v>1</v>
      </c>
    </row>
    <row r="650" spans="1:25" ht="17.25" customHeight="1" x14ac:dyDescent="0.4">
      <c r="A650" s="2"/>
      <c r="B650" s="58">
        <f t="shared" si="32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1"/>
        <v>1</v>
      </c>
    </row>
    <row r="651" spans="1:25" ht="17.25" customHeight="1" x14ac:dyDescent="0.4">
      <c r="A651" s="2"/>
      <c r="B651" s="58">
        <f t="shared" si="32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1"/>
        <v>1</v>
      </c>
    </row>
    <row r="652" spans="1:25" ht="17.25" customHeight="1" x14ac:dyDescent="0.4">
      <c r="A652" s="2"/>
      <c r="B652" s="58">
        <f t="shared" si="32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1"/>
        <v>1</v>
      </c>
    </row>
    <row r="653" spans="1:25" ht="17.25" customHeight="1" x14ac:dyDescent="0.4">
      <c r="A653" s="2"/>
      <c r="B653" s="58">
        <f t="shared" si="32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1"/>
        <v>1</v>
      </c>
    </row>
    <row r="654" spans="1:25" ht="17.25" customHeight="1" x14ac:dyDescent="0.4">
      <c r="A654" s="2"/>
      <c r="B654" s="58">
        <f t="shared" si="32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1"/>
        <v>1</v>
      </c>
    </row>
    <row r="655" spans="1:25" ht="17.25" customHeight="1" x14ac:dyDescent="0.4">
      <c r="A655" s="2"/>
      <c r="B655" s="58">
        <f t="shared" si="32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1"/>
        <v>1</v>
      </c>
    </row>
    <row r="656" spans="1:25" ht="17.25" customHeight="1" x14ac:dyDescent="0.4">
      <c r="A656" s="2"/>
      <c r="B656" s="58">
        <f t="shared" si="32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1"/>
        <v>1</v>
      </c>
    </row>
    <row r="657" spans="1:25" ht="17.25" customHeight="1" x14ac:dyDescent="0.4">
      <c r="A657" s="2"/>
      <c r="B657" s="58">
        <f t="shared" si="32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1"/>
        <v>1</v>
      </c>
    </row>
    <row r="658" spans="1:25" ht="17.25" customHeight="1" x14ac:dyDescent="0.4">
      <c r="A658" s="2"/>
      <c r="B658" s="58">
        <f t="shared" si="32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1"/>
        <v>1</v>
      </c>
    </row>
    <row r="659" spans="1:25" ht="17.25" customHeight="1" x14ac:dyDescent="0.4">
      <c r="A659" s="2"/>
      <c r="B659" s="58">
        <f t="shared" si="32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1"/>
        <v>1</v>
      </c>
    </row>
    <row r="660" spans="1:25" ht="17.25" customHeight="1" x14ac:dyDescent="0.4">
      <c r="A660" s="2"/>
      <c r="B660" s="58">
        <f t="shared" si="32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1"/>
        <v>1</v>
      </c>
    </row>
    <row r="661" spans="1:25" ht="17.25" customHeight="1" x14ac:dyDescent="0.4">
      <c r="A661" s="2"/>
      <c r="B661" s="58">
        <f t="shared" si="32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1"/>
        <v>1</v>
      </c>
    </row>
    <row r="662" spans="1:25" ht="17.25" customHeight="1" x14ac:dyDescent="0.4">
      <c r="A662" s="2"/>
      <c r="B662" s="58">
        <f t="shared" si="32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1"/>
        <v>1</v>
      </c>
    </row>
    <row r="663" spans="1:25" ht="17.25" customHeight="1" x14ac:dyDescent="0.4">
      <c r="A663" s="2"/>
      <c r="B663" s="58">
        <f t="shared" si="32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1"/>
        <v>1</v>
      </c>
    </row>
    <row r="664" spans="1:25" ht="17.25" customHeight="1" x14ac:dyDescent="0.4">
      <c r="A664" s="2"/>
      <c r="B664" s="58">
        <f t="shared" si="32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1"/>
        <v>1</v>
      </c>
    </row>
    <row r="665" spans="1:25" ht="17.25" customHeight="1" x14ac:dyDescent="0.4">
      <c r="A665" s="2"/>
      <c r="B665" s="58">
        <f t="shared" si="32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1"/>
        <v>1</v>
      </c>
    </row>
    <row r="666" spans="1:25" ht="17.25" customHeight="1" x14ac:dyDescent="0.4">
      <c r="A666" s="2"/>
      <c r="B666" s="58">
        <f t="shared" si="32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1"/>
        <v>1</v>
      </c>
    </row>
    <row r="667" spans="1:25" ht="17.25" customHeight="1" x14ac:dyDescent="0.4">
      <c r="A667" s="2"/>
      <c r="B667" s="58">
        <f t="shared" si="32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1"/>
        <v>1</v>
      </c>
    </row>
    <row r="668" spans="1:25" ht="17.25" customHeight="1" x14ac:dyDescent="0.4">
      <c r="A668" s="2"/>
      <c r="B668" s="58">
        <f t="shared" si="32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1"/>
        <v>1</v>
      </c>
    </row>
    <row r="669" spans="1:25" ht="17.25" customHeight="1" x14ac:dyDescent="0.4">
      <c r="A669" s="2"/>
      <c r="B669" s="58">
        <f t="shared" si="32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1"/>
        <v>1</v>
      </c>
    </row>
    <row r="670" spans="1:25" ht="17.25" customHeight="1" x14ac:dyDescent="0.4">
      <c r="A670" s="2"/>
      <c r="B670" s="58">
        <f t="shared" si="32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1"/>
        <v>1</v>
      </c>
    </row>
    <row r="671" spans="1:25" ht="17.25" customHeight="1" x14ac:dyDescent="0.4">
      <c r="A671" s="2"/>
      <c r="B671" s="58">
        <f t="shared" si="32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1"/>
        <v>1</v>
      </c>
    </row>
    <row r="672" spans="1:25" ht="17.25" customHeight="1" x14ac:dyDescent="0.4">
      <c r="A672" s="2"/>
      <c r="B672" s="58">
        <f t="shared" si="32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1"/>
        <v>1</v>
      </c>
    </row>
    <row r="673" spans="1:25" ht="17.25" customHeight="1" x14ac:dyDescent="0.4">
      <c r="A673" s="2"/>
      <c r="B673" s="58">
        <f t="shared" si="32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1"/>
        <v>1</v>
      </c>
    </row>
    <row r="674" spans="1:25" ht="17.25" customHeight="1" x14ac:dyDescent="0.4">
      <c r="A674" s="2"/>
      <c r="B674" s="58">
        <f t="shared" si="32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1"/>
        <v>1</v>
      </c>
    </row>
    <row r="675" spans="1:25" ht="17.25" customHeight="1" x14ac:dyDescent="0.4">
      <c r="A675" s="2"/>
      <c r="B675" s="58">
        <f t="shared" si="32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3">IFERROR(IF(OR($B675="No", $K675=""), 1, COUNTIF($R$35:$R$44,$K675)), 0)</f>
        <v>1</v>
      </c>
    </row>
    <row r="676" spans="1:25" ht="17.25" customHeight="1" x14ac:dyDescent="0.4">
      <c r="A676" s="2"/>
      <c r="B676" s="58">
        <f t="shared" si="32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3"/>
        <v>1</v>
      </c>
    </row>
    <row r="677" spans="1:25" ht="17.25" customHeight="1" x14ac:dyDescent="0.4">
      <c r="A677" s="2"/>
      <c r="B677" s="58">
        <f t="shared" si="32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3"/>
        <v>1</v>
      </c>
    </row>
    <row r="678" spans="1:25" ht="17.25" customHeight="1" x14ac:dyDescent="0.4">
      <c r="A678" s="2"/>
      <c r="B678" s="58">
        <f t="shared" si="32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3"/>
        <v>1</v>
      </c>
    </row>
    <row r="679" spans="1:25" ht="17.25" customHeight="1" x14ac:dyDescent="0.4">
      <c r="A679" s="2"/>
      <c r="B679" s="58">
        <f t="shared" si="32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3"/>
        <v>1</v>
      </c>
    </row>
    <row r="680" spans="1:25" ht="17.25" customHeight="1" x14ac:dyDescent="0.4">
      <c r="A680" s="2"/>
      <c r="B680" s="58">
        <f t="shared" si="32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3"/>
        <v>1</v>
      </c>
    </row>
    <row r="681" spans="1:25" ht="17.25" customHeight="1" x14ac:dyDescent="0.4">
      <c r="A681" s="2"/>
      <c r="B681" s="58">
        <f t="shared" si="32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3"/>
        <v>1</v>
      </c>
    </row>
    <row r="682" spans="1:25" ht="17.25" customHeight="1" x14ac:dyDescent="0.4">
      <c r="A682" s="2"/>
      <c r="B682" s="58">
        <f t="shared" si="32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3"/>
        <v>1</v>
      </c>
    </row>
    <row r="683" spans="1:25" ht="17.25" customHeight="1" x14ac:dyDescent="0.4">
      <c r="A683" s="2"/>
      <c r="B683" s="58">
        <f t="shared" si="32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3"/>
        <v>1</v>
      </c>
    </row>
    <row r="684" spans="1:25" ht="17.25" customHeight="1" x14ac:dyDescent="0.4">
      <c r="A684" s="2"/>
      <c r="B684" s="58">
        <f t="shared" si="32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3"/>
        <v>1</v>
      </c>
    </row>
    <row r="685" spans="1:25" ht="17.25" customHeight="1" x14ac:dyDescent="0.4">
      <c r="A685" s="2"/>
      <c r="B685" s="58">
        <f t="shared" si="32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3"/>
        <v>1</v>
      </c>
    </row>
    <row r="686" spans="1:25" ht="17.25" customHeight="1" x14ac:dyDescent="0.4">
      <c r="A686" s="2"/>
      <c r="B686" s="58">
        <f t="shared" si="32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3"/>
        <v>1</v>
      </c>
    </row>
    <row r="687" spans="1:25" ht="17.25" customHeight="1" x14ac:dyDescent="0.4">
      <c r="A687" s="2"/>
      <c r="B687" s="58">
        <f t="shared" si="32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3"/>
        <v>1</v>
      </c>
    </row>
    <row r="688" spans="1:25" ht="17.25" customHeight="1" x14ac:dyDescent="0.4">
      <c r="A688" s="2"/>
      <c r="B688" s="58">
        <f t="shared" si="32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3"/>
        <v>1</v>
      </c>
    </row>
    <row r="689" spans="1:25" ht="17.25" customHeight="1" x14ac:dyDescent="0.4">
      <c r="A689" s="2"/>
      <c r="B689" s="58">
        <f t="shared" si="32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3"/>
        <v>1</v>
      </c>
    </row>
    <row r="690" spans="1:25" ht="17.25" customHeight="1" x14ac:dyDescent="0.4">
      <c r="A690" s="2"/>
      <c r="B690" s="58">
        <f t="shared" si="32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3"/>
        <v>1</v>
      </c>
    </row>
    <row r="691" spans="1:25" ht="17.25" customHeight="1" x14ac:dyDescent="0.4">
      <c r="A691" s="2"/>
      <c r="B691" s="58">
        <f t="shared" si="32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3"/>
        <v>1</v>
      </c>
    </row>
    <row r="692" spans="1:25" ht="17.25" customHeight="1" x14ac:dyDescent="0.4">
      <c r="A692" s="2"/>
      <c r="B692" s="58">
        <f t="shared" si="32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3"/>
        <v>1</v>
      </c>
    </row>
    <row r="693" spans="1:25" ht="17.25" customHeight="1" x14ac:dyDescent="0.4">
      <c r="A693" s="2"/>
      <c r="B693" s="58">
        <f t="shared" si="32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3"/>
        <v>1</v>
      </c>
    </row>
    <row r="694" spans="1:25" ht="17.25" customHeight="1" x14ac:dyDescent="0.4">
      <c r="A694" s="2"/>
      <c r="B694" s="58">
        <f t="shared" si="32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3"/>
        <v>1</v>
      </c>
    </row>
    <row r="695" spans="1:25" ht="17.25" customHeight="1" x14ac:dyDescent="0.4">
      <c r="A695" s="2"/>
      <c r="B695" s="58">
        <f t="shared" si="32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3"/>
        <v>1</v>
      </c>
    </row>
    <row r="696" spans="1:25" ht="17.25" customHeight="1" x14ac:dyDescent="0.4">
      <c r="A696" s="2"/>
      <c r="B696" s="58">
        <f t="shared" si="32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3"/>
        <v>1</v>
      </c>
    </row>
    <row r="697" spans="1:25" ht="17.25" customHeight="1" x14ac:dyDescent="0.4">
      <c r="A697" s="2"/>
      <c r="B697" s="58">
        <f t="shared" si="32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3"/>
        <v>1</v>
      </c>
    </row>
    <row r="698" spans="1:25" ht="17.25" customHeight="1" x14ac:dyDescent="0.4">
      <c r="A698" s="2"/>
      <c r="B698" s="58">
        <f t="shared" ref="B698:B761" si="34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3"/>
        <v>1</v>
      </c>
    </row>
    <row r="699" spans="1:25" ht="17.25" customHeight="1" x14ac:dyDescent="0.4">
      <c r="A699" s="2"/>
      <c r="B699" s="58">
        <f t="shared" si="34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3"/>
        <v>1</v>
      </c>
    </row>
    <row r="700" spans="1:25" ht="17.25" customHeight="1" x14ac:dyDescent="0.4">
      <c r="A700" s="2"/>
      <c r="B700" s="58">
        <f t="shared" si="34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3"/>
        <v>1</v>
      </c>
    </row>
    <row r="701" spans="1:25" ht="17.25" customHeight="1" x14ac:dyDescent="0.4">
      <c r="A701" s="2"/>
      <c r="B701" s="58">
        <f t="shared" si="34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3"/>
        <v>1</v>
      </c>
    </row>
    <row r="702" spans="1:25" ht="17.25" customHeight="1" x14ac:dyDescent="0.4">
      <c r="A702" s="2"/>
      <c r="B702" s="58">
        <f t="shared" si="34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3"/>
        <v>1</v>
      </c>
    </row>
    <row r="703" spans="1:25" ht="17.25" customHeight="1" x14ac:dyDescent="0.4">
      <c r="A703" s="2"/>
      <c r="B703" s="58">
        <f t="shared" si="34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3"/>
        <v>1</v>
      </c>
    </row>
    <row r="704" spans="1:25" ht="17.25" customHeight="1" x14ac:dyDescent="0.4">
      <c r="A704" s="2"/>
      <c r="B704" s="58">
        <f t="shared" si="34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3"/>
        <v>1</v>
      </c>
    </row>
    <row r="705" spans="1:25" ht="17.25" customHeight="1" x14ac:dyDescent="0.4">
      <c r="A705" s="2"/>
      <c r="B705" s="58">
        <f t="shared" si="34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3"/>
        <v>1</v>
      </c>
    </row>
    <row r="706" spans="1:25" ht="17.25" customHeight="1" x14ac:dyDescent="0.4">
      <c r="A706" s="2"/>
      <c r="B706" s="58">
        <f t="shared" si="34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3"/>
        <v>1</v>
      </c>
    </row>
    <row r="707" spans="1:25" ht="17.25" customHeight="1" x14ac:dyDescent="0.4">
      <c r="A707" s="2"/>
      <c r="B707" s="58">
        <f t="shared" si="34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3"/>
        <v>1</v>
      </c>
    </row>
    <row r="708" spans="1:25" ht="17.25" customHeight="1" x14ac:dyDescent="0.4">
      <c r="A708" s="2"/>
      <c r="B708" s="58">
        <f t="shared" si="34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3"/>
        <v>1</v>
      </c>
    </row>
    <row r="709" spans="1:25" ht="17.25" customHeight="1" x14ac:dyDescent="0.4">
      <c r="A709" s="2"/>
      <c r="B709" s="58">
        <f t="shared" si="34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3"/>
        <v>1</v>
      </c>
    </row>
    <row r="710" spans="1:25" ht="17.25" customHeight="1" x14ac:dyDescent="0.4">
      <c r="A710" s="2"/>
      <c r="B710" s="58">
        <f t="shared" si="34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3"/>
        <v>1</v>
      </c>
    </row>
    <row r="711" spans="1:25" ht="17.25" customHeight="1" x14ac:dyDescent="0.4">
      <c r="A711" s="2"/>
      <c r="B711" s="58">
        <f t="shared" si="34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3"/>
        <v>1</v>
      </c>
    </row>
    <row r="712" spans="1:25" ht="17.25" customHeight="1" x14ac:dyDescent="0.4">
      <c r="A712" s="2"/>
      <c r="B712" s="58">
        <f t="shared" si="34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3"/>
        <v>1</v>
      </c>
    </row>
    <row r="713" spans="1:25" ht="17.25" customHeight="1" x14ac:dyDescent="0.4">
      <c r="A713" s="2"/>
      <c r="B713" s="58">
        <f t="shared" si="34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3"/>
        <v>1</v>
      </c>
    </row>
    <row r="714" spans="1:25" ht="17.25" customHeight="1" x14ac:dyDescent="0.4">
      <c r="A714" s="2"/>
      <c r="B714" s="58">
        <f t="shared" si="34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3"/>
        <v>1</v>
      </c>
    </row>
    <row r="715" spans="1:25" ht="17.25" customHeight="1" x14ac:dyDescent="0.4">
      <c r="A715" s="2"/>
      <c r="B715" s="58">
        <f t="shared" si="34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3"/>
        <v>1</v>
      </c>
    </row>
    <row r="716" spans="1:25" ht="17.25" customHeight="1" x14ac:dyDescent="0.4">
      <c r="A716" s="2"/>
      <c r="B716" s="58">
        <f t="shared" si="34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3"/>
        <v>1</v>
      </c>
    </row>
    <row r="717" spans="1:25" ht="17.25" customHeight="1" x14ac:dyDescent="0.4">
      <c r="A717" s="2"/>
      <c r="B717" s="58">
        <f t="shared" si="34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3"/>
        <v>1</v>
      </c>
    </row>
    <row r="718" spans="1:25" ht="17.25" customHeight="1" x14ac:dyDescent="0.4">
      <c r="A718" s="2"/>
      <c r="B718" s="58">
        <f t="shared" si="34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3"/>
        <v>1</v>
      </c>
    </row>
    <row r="719" spans="1:25" ht="17.25" customHeight="1" x14ac:dyDescent="0.4">
      <c r="A719" s="2"/>
      <c r="B719" s="58">
        <f t="shared" si="34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3"/>
        <v>1</v>
      </c>
    </row>
    <row r="720" spans="1:25" ht="17.25" customHeight="1" x14ac:dyDescent="0.4">
      <c r="A720" s="2"/>
      <c r="B720" s="58">
        <f t="shared" si="34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3"/>
        <v>1</v>
      </c>
    </row>
    <row r="721" spans="1:25" ht="17.25" customHeight="1" x14ac:dyDescent="0.4">
      <c r="A721" s="2"/>
      <c r="B721" s="58">
        <f t="shared" si="34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3"/>
        <v>1</v>
      </c>
    </row>
    <row r="722" spans="1:25" ht="17.25" customHeight="1" x14ac:dyDescent="0.4">
      <c r="A722" s="2"/>
      <c r="B722" s="58">
        <f t="shared" si="34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3"/>
        <v>1</v>
      </c>
    </row>
    <row r="723" spans="1:25" ht="17.25" customHeight="1" x14ac:dyDescent="0.4">
      <c r="A723" s="2"/>
      <c r="B723" s="58">
        <f t="shared" si="34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3"/>
        <v>1</v>
      </c>
    </row>
    <row r="724" spans="1:25" ht="17.25" customHeight="1" x14ac:dyDescent="0.4">
      <c r="A724" s="2"/>
      <c r="B724" s="58">
        <f t="shared" si="34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3"/>
        <v>1</v>
      </c>
    </row>
    <row r="725" spans="1:25" ht="17.25" customHeight="1" x14ac:dyDescent="0.4">
      <c r="A725" s="2"/>
      <c r="B725" s="58">
        <f t="shared" si="34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3"/>
        <v>1</v>
      </c>
    </row>
    <row r="726" spans="1:25" ht="17.25" customHeight="1" x14ac:dyDescent="0.4">
      <c r="A726" s="2"/>
      <c r="B726" s="58">
        <f t="shared" si="34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3"/>
        <v>1</v>
      </c>
    </row>
    <row r="727" spans="1:25" ht="17.25" customHeight="1" x14ac:dyDescent="0.4">
      <c r="A727" s="2"/>
      <c r="B727" s="58">
        <f t="shared" si="34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3"/>
        <v>1</v>
      </c>
    </row>
    <row r="728" spans="1:25" ht="17.25" customHeight="1" x14ac:dyDescent="0.4">
      <c r="A728" s="2"/>
      <c r="B728" s="58">
        <f t="shared" si="34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3"/>
        <v>1</v>
      </c>
    </row>
    <row r="729" spans="1:25" ht="17.25" customHeight="1" x14ac:dyDescent="0.4">
      <c r="A729" s="2"/>
      <c r="B729" s="58">
        <f t="shared" si="34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3"/>
        <v>1</v>
      </c>
    </row>
    <row r="730" spans="1:25" ht="17.25" customHeight="1" x14ac:dyDescent="0.4">
      <c r="A730" s="2"/>
      <c r="B730" s="58">
        <f t="shared" si="34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3"/>
        <v>1</v>
      </c>
    </row>
    <row r="731" spans="1:25" ht="17.25" customHeight="1" x14ac:dyDescent="0.4">
      <c r="A731" s="2"/>
      <c r="B731" s="58">
        <f t="shared" si="34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3"/>
        <v>1</v>
      </c>
    </row>
    <row r="732" spans="1:25" ht="17.25" customHeight="1" x14ac:dyDescent="0.4">
      <c r="A732" s="2"/>
      <c r="B732" s="58">
        <f t="shared" si="34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3"/>
        <v>1</v>
      </c>
    </row>
    <row r="733" spans="1:25" ht="17.25" customHeight="1" x14ac:dyDescent="0.4">
      <c r="A733" s="2"/>
      <c r="B733" s="58">
        <f t="shared" si="34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3"/>
        <v>1</v>
      </c>
    </row>
    <row r="734" spans="1:25" ht="17.25" customHeight="1" x14ac:dyDescent="0.4">
      <c r="A734" s="2"/>
      <c r="B734" s="58">
        <f t="shared" si="34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3"/>
        <v>1</v>
      </c>
    </row>
    <row r="735" spans="1:25" ht="17.25" customHeight="1" x14ac:dyDescent="0.4">
      <c r="A735" s="2"/>
      <c r="B735" s="58">
        <f t="shared" si="34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3"/>
        <v>1</v>
      </c>
    </row>
    <row r="736" spans="1:25" ht="17.25" customHeight="1" x14ac:dyDescent="0.4">
      <c r="A736" s="2"/>
      <c r="B736" s="58">
        <f t="shared" si="34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3"/>
        <v>1</v>
      </c>
    </row>
    <row r="737" spans="1:25" ht="17.25" customHeight="1" x14ac:dyDescent="0.4">
      <c r="A737" s="2"/>
      <c r="B737" s="58">
        <f t="shared" si="34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3"/>
        <v>1</v>
      </c>
    </row>
    <row r="738" spans="1:25" ht="17.25" customHeight="1" x14ac:dyDescent="0.4">
      <c r="A738" s="2"/>
      <c r="B738" s="58">
        <f t="shared" si="34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3"/>
        <v>1</v>
      </c>
    </row>
    <row r="739" spans="1:25" ht="17.25" customHeight="1" x14ac:dyDescent="0.4">
      <c r="A739" s="2"/>
      <c r="B739" s="58">
        <f t="shared" si="34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5">IFERROR(IF(OR($B739="No", $K739=""), 1, COUNTIF($R$35:$R$44,$K739)), 0)</f>
        <v>1</v>
      </c>
    </row>
    <row r="740" spans="1:25" ht="17.25" customHeight="1" x14ac:dyDescent="0.4">
      <c r="A740" s="2"/>
      <c r="B740" s="58">
        <f t="shared" si="34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5"/>
        <v>1</v>
      </c>
    </row>
    <row r="741" spans="1:25" ht="17.25" customHeight="1" x14ac:dyDescent="0.4">
      <c r="A741" s="2"/>
      <c r="B741" s="58">
        <f t="shared" si="34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5"/>
        <v>1</v>
      </c>
    </row>
    <row r="742" spans="1:25" ht="17.25" customHeight="1" x14ac:dyDescent="0.4">
      <c r="A742" s="2"/>
      <c r="B742" s="58">
        <f t="shared" si="34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5"/>
        <v>1</v>
      </c>
    </row>
    <row r="743" spans="1:25" ht="17.25" customHeight="1" x14ac:dyDescent="0.4">
      <c r="A743" s="2"/>
      <c r="B743" s="58">
        <f t="shared" si="34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5"/>
        <v>1</v>
      </c>
    </row>
    <row r="744" spans="1:25" ht="17.25" customHeight="1" x14ac:dyDescent="0.4">
      <c r="A744" s="2"/>
      <c r="B744" s="58">
        <f t="shared" si="34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5"/>
        <v>1</v>
      </c>
    </row>
    <row r="745" spans="1:25" ht="17.25" customHeight="1" x14ac:dyDescent="0.4">
      <c r="A745" s="2"/>
      <c r="B745" s="58">
        <f t="shared" si="34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5"/>
        <v>1</v>
      </c>
    </row>
    <row r="746" spans="1:25" ht="17.25" customHeight="1" x14ac:dyDescent="0.4">
      <c r="A746" s="2"/>
      <c r="B746" s="58">
        <f t="shared" si="34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5"/>
        <v>1</v>
      </c>
    </row>
    <row r="747" spans="1:25" ht="17.25" customHeight="1" x14ac:dyDescent="0.4">
      <c r="A747" s="2"/>
      <c r="B747" s="58">
        <f t="shared" si="34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5"/>
        <v>1</v>
      </c>
    </row>
    <row r="748" spans="1:25" ht="17.25" customHeight="1" x14ac:dyDescent="0.4">
      <c r="A748" s="2"/>
      <c r="B748" s="58">
        <f t="shared" si="34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5"/>
        <v>1</v>
      </c>
    </row>
    <row r="749" spans="1:25" ht="17.25" customHeight="1" x14ac:dyDescent="0.4">
      <c r="A749" s="2"/>
      <c r="B749" s="58">
        <f t="shared" si="34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5"/>
        <v>1</v>
      </c>
    </row>
    <row r="750" spans="1:25" ht="17.25" customHeight="1" x14ac:dyDescent="0.4">
      <c r="A750" s="2"/>
      <c r="B750" s="58">
        <f t="shared" si="34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5"/>
        <v>1</v>
      </c>
    </row>
    <row r="751" spans="1:25" ht="17.25" customHeight="1" x14ac:dyDescent="0.4">
      <c r="A751" s="2"/>
      <c r="B751" s="58">
        <f t="shared" si="34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5"/>
        <v>1</v>
      </c>
    </row>
    <row r="752" spans="1:25" ht="17.25" customHeight="1" x14ac:dyDescent="0.4">
      <c r="A752" s="2"/>
      <c r="B752" s="58">
        <f t="shared" si="34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5"/>
        <v>1</v>
      </c>
    </row>
    <row r="753" spans="1:25" ht="17.25" customHeight="1" x14ac:dyDescent="0.4">
      <c r="A753" s="2"/>
      <c r="B753" s="58">
        <f t="shared" si="34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5"/>
        <v>1</v>
      </c>
    </row>
    <row r="754" spans="1:25" ht="17.25" customHeight="1" x14ac:dyDescent="0.4">
      <c r="A754" s="2"/>
      <c r="B754" s="58">
        <f t="shared" si="34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5"/>
        <v>1</v>
      </c>
    </row>
    <row r="755" spans="1:25" ht="17.25" customHeight="1" x14ac:dyDescent="0.4">
      <c r="A755" s="2"/>
      <c r="B755" s="58">
        <f t="shared" si="34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5"/>
        <v>1</v>
      </c>
    </row>
    <row r="756" spans="1:25" ht="17.25" customHeight="1" x14ac:dyDescent="0.4">
      <c r="A756" s="2"/>
      <c r="B756" s="58">
        <f t="shared" si="34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5"/>
        <v>1</v>
      </c>
    </row>
    <row r="757" spans="1:25" ht="17.25" customHeight="1" x14ac:dyDescent="0.4">
      <c r="A757" s="2"/>
      <c r="B757" s="58">
        <f t="shared" si="34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5"/>
        <v>1</v>
      </c>
    </row>
    <row r="758" spans="1:25" ht="17.25" customHeight="1" x14ac:dyDescent="0.4">
      <c r="A758" s="2"/>
      <c r="B758" s="58">
        <f t="shared" si="34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5"/>
        <v>1</v>
      </c>
    </row>
    <row r="759" spans="1:25" ht="17.25" customHeight="1" x14ac:dyDescent="0.4">
      <c r="A759" s="2"/>
      <c r="B759" s="58">
        <f t="shared" si="34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5"/>
        <v>1</v>
      </c>
    </row>
    <row r="760" spans="1:25" ht="17.25" customHeight="1" x14ac:dyDescent="0.4">
      <c r="A760" s="2"/>
      <c r="B760" s="58">
        <f t="shared" si="34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5"/>
        <v>1</v>
      </c>
    </row>
    <row r="761" spans="1:25" ht="17.25" customHeight="1" x14ac:dyDescent="0.4">
      <c r="A761" s="2"/>
      <c r="B761" s="58">
        <f t="shared" si="34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5"/>
        <v>1</v>
      </c>
    </row>
    <row r="762" spans="1:25" ht="17.25" customHeight="1" x14ac:dyDescent="0.4">
      <c r="A762" s="2"/>
      <c r="B762" s="58">
        <f t="shared" ref="B762:B825" si="36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5"/>
        <v>1</v>
      </c>
    </row>
    <row r="763" spans="1:25" ht="17.25" customHeight="1" x14ac:dyDescent="0.4">
      <c r="A763" s="2"/>
      <c r="B763" s="58">
        <f t="shared" si="36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5"/>
        <v>1</v>
      </c>
    </row>
    <row r="764" spans="1:25" ht="17.25" customHeight="1" x14ac:dyDescent="0.4">
      <c r="A764" s="2"/>
      <c r="B764" s="58">
        <f t="shared" si="36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5"/>
        <v>1</v>
      </c>
    </row>
    <row r="765" spans="1:25" ht="17.25" customHeight="1" x14ac:dyDescent="0.4">
      <c r="A765" s="2"/>
      <c r="B765" s="58">
        <f t="shared" si="36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5"/>
        <v>1</v>
      </c>
    </row>
    <row r="766" spans="1:25" ht="17.25" customHeight="1" x14ac:dyDescent="0.4">
      <c r="A766" s="2"/>
      <c r="B766" s="58">
        <f t="shared" si="36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5"/>
        <v>1</v>
      </c>
    </row>
    <row r="767" spans="1:25" ht="17.25" customHeight="1" x14ac:dyDescent="0.4">
      <c r="A767" s="2"/>
      <c r="B767" s="58">
        <f t="shared" si="36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5"/>
        <v>1</v>
      </c>
    </row>
    <row r="768" spans="1:25" ht="17.25" customHeight="1" x14ac:dyDescent="0.4">
      <c r="A768" s="2"/>
      <c r="B768" s="58">
        <f t="shared" si="36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5"/>
        <v>1</v>
      </c>
    </row>
    <row r="769" spans="1:25" ht="17.25" customHeight="1" x14ac:dyDescent="0.4">
      <c r="A769" s="2"/>
      <c r="B769" s="58">
        <f t="shared" si="36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5"/>
        <v>1</v>
      </c>
    </row>
    <row r="770" spans="1:25" ht="17.25" customHeight="1" x14ac:dyDescent="0.4">
      <c r="A770" s="2"/>
      <c r="B770" s="58">
        <f t="shared" si="36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5"/>
        <v>1</v>
      </c>
    </row>
    <row r="771" spans="1:25" ht="17.25" customHeight="1" x14ac:dyDescent="0.4">
      <c r="A771" s="2"/>
      <c r="B771" s="58">
        <f t="shared" si="36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5"/>
        <v>1</v>
      </c>
    </row>
    <row r="772" spans="1:25" ht="17.25" customHeight="1" x14ac:dyDescent="0.4">
      <c r="A772" s="2"/>
      <c r="B772" s="58">
        <f t="shared" si="36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5"/>
        <v>1</v>
      </c>
    </row>
    <row r="773" spans="1:25" ht="17.25" customHeight="1" x14ac:dyDescent="0.4">
      <c r="A773" s="2"/>
      <c r="B773" s="58">
        <f t="shared" si="36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5"/>
        <v>1</v>
      </c>
    </row>
    <row r="774" spans="1:25" ht="17.25" customHeight="1" x14ac:dyDescent="0.4">
      <c r="A774" s="2"/>
      <c r="B774" s="58">
        <f t="shared" si="36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5"/>
        <v>1</v>
      </c>
    </row>
    <row r="775" spans="1:25" ht="17.25" customHeight="1" x14ac:dyDescent="0.4">
      <c r="A775" s="2"/>
      <c r="B775" s="58">
        <f t="shared" si="36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5"/>
        <v>1</v>
      </c>
    </row>
    <row r="776" spans="1:25" ht="17.25" customHeight="1" x14ac:dyDescent="0.4">
      <c r="A776" s="2"/>
      <c r="B776" s="58">
        <f t="shared" si="36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5"/>
        <v>1</v>
      </c>
    </row>
    <row r="777" spans="1:25" ht="17.25" customHeight="1" x14ac:dyDescent="0.4">
      <c r="A777" s="2"/>
      <c r="B777" s="58">
        <f t="shared" si="36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5"/>
        <v>1</v>
      </c>
    </row>
    <row r="778" spans="1:25" ht="17.25" customHeight="1" x14ac:dyDescent="0.4">
      <c r="A778" s="2"/>
      <c r="B778" s="58">
        <f t="shared" si="36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5"/>
        <v>1</v>
      </c>
    </row>
    <row r="779" spans="1:25" ht="17.25" customHeight="1" x14ac:dyDescent="0.4">
      <c r="A779" s="2"/>
      <c r="B779" s="58">
        <f t="shared" si="36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5"/>
        <v>1</v>
      </c>
    </row>
    <row r="780" spans="1:25" ht="17.25" customHeight="1" x14ac:dyDescent="0.4">
      <c r="A780" s="2"/>
      <c r="B780" s="58">
        <f t="shared" si="36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5"/>
        <v>1</v>
      </c>
    </row>
    <row r="781" spans="1:25" ht="17.25" customHeight="1" x14ac:dyDescent="0.4">
      <c r="A781" s="2"/>
      <c r="B781" s="58">
        <f t="shared" si="36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5"/>
        <v>1</v>
      </c>
    </row>
    <row r="782" spans="1:25" ht="17.25" customHeight="1" x14ac:dyDescent="0.4">
      <c r="A782" s="2"/>
      <c r="B782" s="58">
        <f t="shared" si="36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5"/>
        <v>1</v>
      </c>
    </row>
    <row r="783" spans="1:25" ht="17.25" customHeight="1" x14ac:dyDescent="0.4">
      <c r="A783" s="2"/>
      <c r="B783" s="58">
        <f t="shared" si="36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5"/>
        <v>1</v>
      </c>
    </row>
    <row r="784" spans="1:25" ht="17.25" customHeight="1" x14ac:dyDescent="0.4">
      <c r="A784" s="2"/>
      <c r="B784" s="58">
        <f t="shared" si="36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5"/>
        <v>1</v>
      </c>
    </row>
    <row r="785" spans="1:25" ht="17.25" customHeight="1" x14ac:dyDescent="0.4">
      <c r="A785" s="2"/>
      <c r="B785" s="58">
        <f t="shared" si="36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5"/>
        <v>1</v>
      </c>
    </row>
    <row r="786" spans="1:25" ht="17.25" customHeight="1" x14ac:dyDescent="0.4">
      <c r="A786" s="2"/>
      <c r="B786" s="58">
        <f t="shared" si="36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5"/>
        <v>1</v>
      </c>
    </row>
    <row r="787" spans="1:25" ht="17.25" customHeight="1" x14ac:dyDescent="0.4">
      <c r="A787" s="2"/>
      <c r="B787" s="58">
        <f t="shared" si="36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5"/>
        <v>1</v>
      </c>
    </row>
    <row r="788" spans="1:25" ht="17.25" customHeight="1" x14ac:dyDescent="0.4">
      <c r="A788" s="2"/>
      <c r="B788" s="58">
        <f t="shared" si="36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5"/>
        <v>1</v>
      </c>
    </row>
    <row r="789" spans="1:25" ht="17.25" customHeight="1" x14ac:dyDescent="0.4">
      <c r="A789" s="2"/>
      <c r="B789" s="58">
        <f t="shared" si="36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5"/>
        <v>1</v>
      </c>
    </row>
    <row r="790" spans="1:25" ht="17.25" customHeight="1" x14ac:dyDescent="0.4">
      <c r="A790" s="2"/>
      <c r="B790" s="58">
        <f t="shared" si="36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5"/>
        <v>1</v>
      </c>
    </row>
    <row r="791" spans="1:25" ht="17.25" customHeight="1" x14ac:dyDescent="0.4">
      <c r="A791" s="2"/>
      <c r="B791" s="58">
        <f t="shared" si="36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5"/>
        <v>1</v>
      </c>
    </row>
    <row r="792" spans="1:25" ht="17.25" customHeight="1" x14ac:dyDescent="0.4">
      <c r="A792" s="2"/>
      <c r="B792" s="58">
        <f t="shared" si="36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5"/>
        <v>1</v>
      </c>
    </row>
    <row r="793" spans="1:25" ht="17.25" customHeight="1" x14ac:dyDescent="0.4">
      <c r="A793" s="2"/>
      <c r="B793" s="58">
        <f t="shared" si="36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5"/>
        <v>1</v>
      </c>
    </row>
    <row r="794" spans="1:25" ht="17.25" customHeight="1" x14ac:dyDescent="0.4">
      <c r="A794" s="2"/>
      <c r="B794" s="58">
        <f t="shared" si="36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5"/>
        <v>1</v>
      </c>
    </row>
    <row r="795" spans="1:25" ht="17.25" customHeight="1" x14ac:dyDescent="0.4">
      <c r="A795" s="2"/>
      <c r="B795" s="58">
        <f t="shared" si="36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5"/>
        <v>1</v>
      </c>
    </row>
    <row r="796" spans="1:25" ht="17.25" customHeight="1" x14ac:dyDescent="0.4">
      <c r="A796" s="2"/>
      <c r="B796" s="58">
        <f t="shared" si="36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5"/>
        <v>1</v>
      </c>
    </row>
    <row r="797" spans="1:25" ht="17.25" customHeight="1" x14ac:dyDescent="0.4">
      <c r="A797" s="2"/>
      <c r="B797" s="58">
        <f t="shared" si="36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5"/>
        <v>1</v>
      </c>
    </row>
    <row r="798" spans="1:25" ht="17.25" customHeight="1" x14ac:dyDescent="0.4">
      <c r="A798" s="2"/>
      <c r="B798" s="58">
        <f t="shared" si="36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5"/>
        <v>1</v>
      </c>
    </row>
    <row r="799" spans="1:25" ht="17.25" customHeight="1" x14ac:dyDescent="0.4">
      <c r="A799" s="2"/>
      <c r="B799" s="58">
        <f t="shared" si="36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5"/>
        <v>1</v>
      </c>
    </row>
    <row r="800" spans="1:25" ht="17.25" customHeight="1" x14ac:dyDescent="0.4">
      <c r="A800" s="2"/>
      <c r="B800" s="58">
        <f t="shared" si="36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5"/>
        <v>1</v>
      </c>
    </row>
    <row r="801" spans="1:25" ht="17.25" customHeight="1" x14ac:dyDescent="0.4">
      <c r="A801" s="2"/>
      <c r="B801" s="58">
        <f t="shared" si="36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5"/>
        <v>1</v>
      </c>
    </row>
    <row r="802" spans="1:25" ht="17.25" customHeight="1" x14ac:dyDescent="0.4">
      <c r="A802" s="2"/>
      <c r="B802" s="58">
        <f t="shared" si="36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5"/>
        <v>1</v>
      </c>
    </row>
    <row r="803" spans="1:25" ht="17.25" customHeight="1" x14ac:dyDescent="0.4">
      <c r="A803" s="2"/>
      <c r="B803" s="58">
        <f t="shared" si="36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7">IFERROR(IF(OR($B803="No", $K803=""), 1, COUNTIF($R$35:$R$44,$K803)), 0)</f>
        <v>1</v>
      </c>
    </row>
    <row r="804" spans="1:25" ht="17.25" customHeight="1" x14ac:dyDescent="0.4">
      <c r="A804" s="2"/>
      <c r="B804" s="58">
        <f t="shared" si="36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7"/>
        <v>1</v>
      </c>
    </row>
    <row r="805" spans="1:25" ht="17.25" customHeight="1" x14ac:dyDescent="0.4">
      <c r="A805" s="2"/>
      <c r="B805" s="58">
        <f t="shared" si="36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7"/>
        <v>1</v>
      </c>
    </row>
    <row r="806" spans="1:25" ht="17.25" customHeight="1" x14ac:dyDescent="0.4">
      <c r="A806" s="2"/>
      <c r="B806" s="58">
        <f t="shared" si="36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7"/>
        <v>1</v>
      </c>
    </row>
    <row r="807" spans="1:25" ht="17.25" customHeight="1" x14ac:dyDescent="0.4">
      <c r="A807" s="2"/>
      <c r="B807" s="58">
        <f t="shared" si="36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7"/>
        <v>1</v>
      </c>
    </row>
    <row r="808" spans="1:25" ht="17.25" customHeight="1" x14ac:dyDescent="0.4">
      <c r="A808" s="2"/>
      <c r="B808" s="58">
        <f t="shared" si="36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7"/>
        <v>1</v>
      </c>
    </row>
    <row r="809" spans="1:25" ht="17.25" customHeight="1" x14ac:dyDescent="0.4">
      <c r="A809" s="2"/>
      <c r="B809" s="58">
        <f t="shared" si="36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7"/>
        <v>1</v>
      </c>
    </row>
    <row r="810" spans="1:25" ht="17.25" customHeight="1" x14ac:dyDescent="0.4">
      <c r="A810" s="2"/>
      <c r="B810" s="58">
        <f t="shared" si="36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7"/>
        <v>1</v>
      </c>
    </row>
    <row r="811" spans="1:25" ht="17.25" customHeight="1" x14ac:dyDescent="0.4">
      <c r="A811" s="2"/>
      <c r="B811" s="58">
        <f t="shared" si="36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7"/>
        <v>1</v>
      </c>
    </row>
    <row r="812" spans="1:25" ht="17.25" customHeight="1" x14ac:dyDescent="0.4">
      <c r="A812" s="2"/>
      <c r="B812" s="58">
        <f t="shared" si="36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7"/>
        <v>1</v>
      </c>
    </row>
    <row r="813" spans="1:25" ht="17.25" customHeight="1" x14ac:dyDescent="0.4">
      <c r="A813" s="2"/>
      <c r="B813" s="58">
        <f t="shared" si="36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7"/>
        <v>1</v>
      </c>
    </row>
    <row r="814" spans="1:25" ht="17.25" customHeight="1" x14ac:dyDescent="0.4">
      <c r="A814" s="2"/>
      <c r="B814" s="58">
        <f t="shared" si="36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7"/>
        <v>1</v>
      </c>
    </row>
    <row r="815" spans="1:25" ht="17.25" customHeight="1" x14ac:dyDescent="0.4">
      <c r="A815" s="2"/>
      <c r="B815" s="58">
        <f t="shared" si="36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7"/>
        <v>1</v>
      </c>
    </row>
    <row r="816" spans="1:25" ht="17.25" customHeight="1" x14ac:dyDescent="0.4">
      <c r="A816" s="2"/>
      <c r="B816" s="58">
        <f t="shared" si="36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7"/>
        <v>1</v>
      </c>
    </row>
    <row r="817" spans="1:25" ht="17.25" customHeight="1" x14ac:dyDescent="0.4">
      <c r="A817" s="2"/>
      <c r="B817" s="58">
        <f t="shared" si="36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7"/>
        <v>1</v>
      </c>
    </row>
    <row r="818" spans="1:25" ht="17.25" customHeight="1" x14ac:dyDescent="0.4">
      <c r="A818" s="2"/>
      <c r="B818" s="58">
        <f t="shared" si="36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7"/>
        <v>1</v>
      </c>
    </row>
    <row r="819" spans="1:25" ht="17.25" customHeight="1" x14ac:dyDescent="0.4">
      <c r="A819" s="2"/>
      <c r="B819" s="58">
        <f t="shared" si="36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7"/>
        <v>1</v>
      </c>
    </row>
    <row r="820" spans="1:25" ht="17.25" customHeight="1" x14ac:dyDescent="0.4">
      <c r="A820" s="2"/>
      <c r="B820" s="58">
        <f t="shared" si="36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7"/>
        <v>1</v>
      </c>
    </row>
    <row r="821" spans="1:25" ht="17.25" customHeight="1" x14ac:dyDescent="0.4">
      <c r="A821" s="2"/>
      <c r="B821" s="58">
        <f t="shared" si="36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7"/>
        <v>1</v>
      </c>
    </row>
    <row r="822" spans="1:25" ht="17.25" customHeight="1" x14ac:dyDescent="0.4">
      <c r="A822" s="2"/>
      <c r="B822" s="58">
        <f t="shared" si="36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7"/>
        <v>1</v>
      </c>
    </row>
    <row r="823" spans="1:25" ht="17.25" customHeight="1" x14ac:dyDescent="0.4">
      <c r="A823" s="2"/>
      <c r="B823" s="58">
        <f t="shared" si="36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7"/>
        <v>1</v>
      </c>
    </row>
    <row r="824" spans="1:25" ht="17.25" customHeight="1" x14ac:dyDescent="0.4">
      <c r="A824" s="2"/>
      <c r="B824" s="58">
        <f t="shared" si="36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7"/>
        <v>1</v>
      </c>
    </row>
    <row r="825" spans="1:25" ht="17.25" customHeight="1" x14ac:dyDescent="0.4">
      <c r="A825" s="2"/>
      <c r="B825" s="58">
        <f t="shared" si="36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7"/>
        <v>1</v>
      </c>
    </row>
    <row r="826" spans="1:25" ht="17.25" customHeight="1" x14ac:dyDescent="0.4">
      <c r="A826" s="2"/>
      <c r="B826" s="58">
        <f t="shared" ref="B826:B889" si="38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7"/>
        <v>1</v>
      </c>
    </row>
    <row r="827" spans="1:25" ht="17.25" customHeight="1" x14ac:dyDescent="0.4">
      <c r="A827" s="2"/>
      <c r="B827" s="58">
        <f t="shared" si="38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7"/>
        <v>1</v>
      </c>
    </row>
    <row r="828" spans="1:25" ht="17.25" customHeight="1" x14ac:dyDescent="0.4">
      <c r="A828" s="2"/>
      <c r="B828" s="58">
        <f t="shared" si="38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7"/>
        <v>1</v>
      </c>
    </row>
    <row r="829" spans="1:25" ht="17.25" customHeight="1" x14ac:dyDescent="0.4">
      <c r="A829" s="2"/>
      <c r="B829" s="58">
        <f t="shared" si="38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7"/>
        <v>1</v>
      </c>
    </row>
    <row r="830" spans="1:25" ht="17.25" customHeight="1" x14ac:dyDescent="0.4">
      <c r="A830" s="2"/>
      <c r="B830" s="58">
        <f t="shared" si="38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7"/>
        <v>1</v>
      </c>
    </row>
    <row r="831" spans="1:25" ht="17.25" customHeight="1" x14ac:dyDescent="0.4">
      <c r="A831" s="2"/>
      <c r="B831" s="58">
        <f t="shared" si="38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7"/>
        <v>1</v>
      </c>
    </row>
    <row r="832" spans="1:25" ht="17.25" customHeight="1" x14ac:dyDescent="0.4">
      <c r="A832" s="2"/>
      <c r="B832" s="58">
        <f t="shared" si="38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7"/>
        <v>1</v>
      </c>
    </row>
    <row r="833" spans="1:25" ht="17.25" customHeight="1" x14ac:dyDescent="0.4">
      <c r="A833" s="2"/>
      <c r="B833" s="58">
        <f t="shared" si="38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7"/>
        <v>1</v>
      </c>
    </row>
    <row r="834" spans="1:25" ht="17.25" customHeight="1" x14ac:dyDescent="0.4">
      <c r="A834" s="2"/>
      <c r="B834" s="58">
        <f t="shared" si="38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7"/>
        <v>1</v>
      </c>
    </row>
    <row r="835" spans="1:25" ht="17.25" customHeight="1" x14ac:dyDescent="0.4">
      <c r="A835" s="2"/>
      <c r="B835" s="58">
        <f t="shared" si="38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7"/>
        <v>1</v>
      </c>
    </row>
    <row r="836" spans="1:25" ht="17.25" customHeight="1" x14ac:dyDescent="0.4">
      <c r="A836" s="2"/>
      <c r="B836" s="58">
        <f t="shared" si="38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7"/>
        <v>1</v>
      </c>
    </row>
    <row r="837" spans="1:25" ht="17.25" customHeight="1" x14ac:dyDescent="0.4">
      <c r="A837" s="2"/>
      <c r="B837" s="58">
        <f t="shared" si="38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7"/>
        <v>1</v>
      </c>
    </row>
    <row r="838" spans="1:25" ht="17.25" customHeight="1" x14ac:dyDescent="0.4">
      <c r="A838" s="2"/>
      <c r="B838" s="58">
        <f t="shared" si="38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7"/>
        <v>1</v>
      </c>
    </row>
    <row r="839" spans="1:25" ht="17.25" customHeight="1" x14ac:dyDescent="0.4">
      <c r="A839" s="2"/>
      <c r="B839" s="58">
        <f t="shared" si="38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7"/>
        <v>1</v>
      </c>
    </row>
    <row r="840" spans="1:25" ht="17.25" customHeight="1" x14ac:dyDescent="0.4">
      <c r="A840" s="2"/>
      <c r="B840" s="58">
        <f t="shared" si="38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7"/>
        <v>1</v>
      </c>
    </row>
    <row r="841" spans="1:25" ht="17.25" customHeight="1" x14ac:dyDescent="0.4">
      <c r="A841" s="2"/>
      <c r="B841" s="58">
        <f t="shared" si="38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7"/>
        <v>1</v>
      </c>
    </row>
    <row r="842" spans="1:25" ht="17.25" customHeight="1" x14ac:dyDescent="0.4">
      <c r="A842" s="2"/>
      <c r="B842" s="58">
        <f t="shared" si="38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7"/>
        <v>1</v>
      </c>
    </row>
    <row r="843" spans="1:25" ht="17.25" customHeight="1" x14ac:dyDescent="0.4">
      <c r="A843" s="2"/>
      <c r="B843" s="58">
        <f t="shared" si="38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7"/>
        <v>1</v>
      </c>
    </row>
    <row r="844" spans="1:25" ht="17.25" customHeight="1" x14ac:dyDescent="0.4">
      <c r="A844" s="2"/>
      <c r="B844" s="58">
        <f t="shared" si="38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7"/>
        <v>1</v>
      </c>
    </row>
    <row r="845" spans="1:25" ht="17.25" customHeight="1" x14ac:dyDescent="0.4">
      <c r="A845" s="2"/>
      <c r="B845" s="58">
        <f t="shared" si="38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7"/>
        <v>1</v>
      </c>
    </row>
    <row r="846" spans="1:25" ht="17.25" customHeight="1" x14ac:dyDescent="0.4">
      <c r="A846" s="2"/>
      <c r="B846" s="58">
        <f t="shared" si="38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7"/>
        <v>1</v>
      </c>
    </row>
    <row r="847" spans="1:25" ht="17.25" customHeight="1" x14ac:dyDescent="0.4">
      <c r="A847" s="2"/>
      <c r="B847" s="58">
        <f t="shared" si="38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7"/>
        <v>1</v>
      </c>
    </row>
    <row r="848" spans="1:25" ht="17.25" customHeight="1" x14ac:dyDescent="0.4">
      <c r="A848" s="2"/>
      <c r="B848" s="58">
        <f t="shared" si="38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7"/>
        <v>1</v>
      </c>
    </row>
    <row r="849" spans="1:25" ht="17.25" customHeight="1" x14ac:dyDescent="0.4">
      <c r="A849" s="2"/>
      <c r="B849" s="58">
        <f t="shared" si="38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7"/>
        <v>1</v>
      </c>
    </row>
    <row r="850" spans="1:25" ht="17.25" customHeight="1" x14ac:dyDescent="0.4">
      <c r="A850" s="2"/>
      <c r="B850" s="58">
        <f t="shared" si="38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7"/>
        <v>1</v>
      </c>
    </row>
    <row r="851" spans="1:25" ht="17.25" customHeight="1" x14ac:dyDescent="0.4">
      <c r="A851" s="2"/>
      <c r="B851" s="58">
        <f t="shared" si="38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7"/>
        <v>1</v>
      </c>
    </row>
    <row r="852" spans="1:25" ht="17.25" customHeight="1" x14ac:dyDescent="0.4">
      <c r="A852" s="2"/>
      <c r="B852" s="58">
        <f t="shared" si="38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7"/>
        <v>1</v>
      </c>
    </row>
    <row r="853" spans="1:25" ht="17.25" customHeight="1" x14ac:dyDescent="0.4">
      <c r="A853" s="2"/>
      <c r="B853" s="58">
        <f t="shared" si="38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7"/>
        <v>1</v>
      </c>
    </row>
    <row r="854" spans="1:25" ht="17.25" customHeight="1" x14ac:dyDescent="0.4">
      <c r="A854" s="2"/>
      <c r="B854" s="58">
        <f t="shared" si="38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7"/>
        <v>1</v>
      </c>
    </row>
    <row r="855" spans="1:25" ht="17.25" customHeight="1" x14ac:dyDescent="0.4">
      <c r="A855" s="2"/>
      <c r="B855" s="58">
        <f t="shared" si="38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7"/>
        <v>1</v>
      </c>
    </row>
    <row r="856" spans="1:25" ht="17.25" customHeight="1" x14ac:dyDescent="0.4">
      <c r="A856" s="2"/>
      <c r="B856" s="58">
        <f t="shared" si="38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7"/>
        <v>1</v>
      </c>
    </row>
    <row r="857" spans="1:25" ht="17.25" customHeight="1" x14ac:dyDescent="0.4">
      <c r="A857" s="2"/>
      <c r="B857" s="58">
        <f t="shared" si="38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7"/>
        <v>1</v>
      </c>
    </row>
    <row r="858" spans="1:25" ht="17.25" customHeight="1" x14ac:dyDescent="0.4">
      <c r="A858" s="2"/>
      <c r="B858" s="58">
        <f t="shared" si="38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7"/>
        <v>1</v>
      </c>
    </row>
    <row r="859" spans="1:25" ht="17.25" customHeight="1" x14ac:dyDescent="0.4">
      <c r="A859" s="2"/>
      <c r="B859" s="58">
        <f t="shared" si="38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7"/>
        <v>1</v>
      </c>
    </row>
    <row r="860" spans="1:25" ht="17.25" customHeight="1" x14ac:dyDescent="0.4">
      <c r="A860" s="2"/>
      <c r="B860" s="58">
        <f t="shared" si="38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7"/>
        <v>1</v>
      </c>
    </row>
    <row r="861" spans="1:25" ht="17.25" customHeight="1" x14ac:dyDescent="0.4">
      <c r="A861" s="2"/>
      <c r="B861" s="58">
        <f t="shared" si="38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7"/>
        <v>1</v>
      </c>
    </row>
    <row r="862" spans="1:25" ht="17.25" customHeight="1" x14ac:dyDescent="0.4">
      <c r="A862" s="2"/>
      <c r="B862" s="58">
        <f t="shared" si="38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7"/>
        <v>1</v>
      </c>
    </row>
    <row r="863" spans="1:25" ht="17.25" customHeight="1" x14ac:dyDescent="0.4">
      <c r="A863" s="2"/>
      <c r="B863" s="58">
        <f t="shared" si="38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7"/>
        <v>1</v>
      </c>
    </row>
    <row r="864" spans="1:25" ht="17.25" customHeight="1" x14ac:dyDescent="0.4">
      <c r="A864" s="2"/>
      <c r="B864" s="58">
        <f t="shared" si="38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7"/>
        <v>1</v>
      </c>
    </row>
    <row r="865" spans="1:25" ht="17.25" customHeight="1" x14ac:dyDescent="0.4">
      <c r="A865" s="2"/>
      <c r="B865" s="58">
        <f t="shared" si="38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7"/>
        <v>1</v>
      </c>
    </row>
    <row r="866" spans="1:25" ht="17.25" customHeight="1" x14ac:dyDescent="0.4">
      <c r="A866" s="2"/>
      <c r="B866" s="58">
        <f t="shared" si="38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7"/>
        <v>1</v>
      </c>
    </row>
    <row r="867" spans="1:25" ht="17.25" customHeight="1" x14ac:dyDescent="0.4">
      <c r="A867" s="2"/>
      <c r="B867" s="58">
        <f t="shared" si="38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39">IFERROR(IF(OR($B867="No", $K867=""), 1, COUNTIF($R$35:$R$44,$K867)), 0)</f>
        <v>1</v>
      </c>
    </row>
    <row r="868" spans="1:25" ht="17.25" customHeight="1" x14ac:dyDescent="0.4">
      <c r="A868" s="2"/>
      <c r="B868" s="58">
        <f t="shared" si="38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39"/>
        <v>1</v>
      </c>
    </row>
    <row r="869" spans="1:25" ht="17.25" customHeight="1" x14ac:dyDescent="0.4">
      <c r="A869" s="2"/>
      <c r="B869" s="58">
        <f t="shared" si="38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39"/>
        <v>1</v>
      </c>
    </row>
    <row r="870" spans="1:25" ht="17.25" customHeight="1" x14ac:dyDescent="0.4">
      <c r="A870" s="2"/>
      <c r="B870" s="58">
        <f t="shared" si="38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39"/>
        <v>1</v>
      </c>
    </row>
    <row r="871" spans="1:25" ht="17.25" customHeight="1" x14ac:dyDescent="0.4">
      <c r="A871" s="2"/>
      <c r="B871" s="58">
        <f t="shared" si="38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39"/>
        <v>1</v>
      </c>
    </row>
    <row r="872" spans="1:25" ht="17.25" customHeight="1" x14ac:dyDescent="0.4">
      <c r="A872" s="2"/>
      <c r="B872" s="58">
        <f t="shared" si="38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39"/>
        <v>1</v>
      </c>
    </row>
    <row r="873" spans="1:25" ht="17.25" customHeight="1" x14ac:dyDescent="0.4">
      <c r="A873" s="2"/>
      <c r="B873" s="58">
        <f t="shared" si="38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39"/>
        <v>1</v>
      </c>
    </row>
    <row r="874" spans="1:25" ht="17.25" customHeight="1" x14ac:dyDescent="0.4">
      <c r="A874" s="2"/>
      <c r="B874" s="58">
        <f t="shared" si="38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39"/>
        <v>1</v>
      </c>
    </row>
    <row r="875" spans="1:25" ht="17.25" customHeight="1" x14ac:dyDescent="0.4">
      <c r="A875" s="2"/>
      <c r="B875" s="58">
        <f t="shared" si="38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39"/>
        <v>1</v>
      </c>
    </row>
    <row r="876" spans="1:25" ht="17.25" customHeight="1" x14ac:dyDescent="0.4">
      <c r="A876" s="2"/>
      <c r="B876" s="58">
        <f t="shared" si="38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39"/>
        <v>1</v>
      </c>
    </row>
    <row r="877" spans="1:25" ht="17.25" customHeight="1" x14ac:dyDescent="0.4">
      <c r="A877" s="2"/>
      <c r="B877" s="58">
        <f t="shared" si="38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39"/>
        <v>1</v>
      </c>
    </row>
    <row r="878" spans="1:25" ht="17.25" customHeight="1" x14ac:dyDescent="0.4">
      <c r="A878" s="2"/>
      <c r="B878" s="58">
        <f t="shared" si="38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39"/>
        <v>1</v>
      </c>
    </row>
    <row r="879" spans="1:25" ht="17.25" customHeight="1" x14ac:dyDescent="0.4">
      <c r="A879" s="2"/>
      <c r="B879" s="58">
        <f t="shared" si="38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39"/>
        <v>1</v>
      </c>
    </row>
    <row r="880" spans="1:25" ht="17.25" customHeight="1" x14ac:dyDescent="0.4">
      <c r="A880" s="2"/>
      <c r="B880" s="58">
        <f t="shared" si="38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39"/>
        <v>1</v>
      </c>
    </row>
    <row r="881" spans="1:25" ht="17.25" customHeight="1" x14ac:dyDescent="0.4">
      <c r="A881" s="2"/>
      <c r="B881" s="58">
        <f t="shared" si="38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39"/>
        <v>1</v>
      </c>
    </row>
    <row r="882" spans="1:25" ht="17.25" customHeight="1" x14ac:dyDescent="0.4">
      <c r="A882" s="2"/>
      <c r="B882" s="58">
        <f t="shared" si="38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39"/>
        <v>1</v>
      </c>
    </row>
    <row r="883" spans="1:25" ht="17.25" customHeight="1" x14ac:dyDescent="0.4">
      <c r="A883" s="2"/>
      <c r="B883" s="58">
        <f t="shared" si="38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39"/>
        <v>1</v>
      </c>
    </row>
    <row r="884" spans="1:25" ht="17.25" customHeight="1" x14ac:dyDescent="0.4">
      <c r="A884" s="2"/>
      <c r="B884" s="58">
        <f t="shared" si="38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39"/>
        <v>1</v>
      </c>
    </row>
    <row r="885" spans="1:25" ht="17.25" customHeight="1" x14ac:dyDescent="0.4">
      <c r="A885" s="2"/>
      <c r="B885" s="58">
        <f t="shared" si="38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39"/>
        <v>1</v>
      </c>
    </row>
    <row r="886" spans="1:25" ht="17.25" customHeight="1" x14ac:dyDescent="0.4">
      <c r="A886" s="2"/>
      <c r="B886" s="58">
        <f t="shared" si="38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39"/>
        <v>1</v>
      </c>
    </row>
    <row r="887" spans="1:25" ht="17.25" customHeight="1" x14ac:dyDescent="0.4">
      <c r="A887" s="2"/>
      <c r="B887" s="58">
        <f t="shared" si="38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39"/>
        <v>1</v>
      </c>
    </row>
    <row r="888" spans="1:25" ht="17.25" customHeight="1" x14ac:dyDescent="0.4">
      <c r="A888" s="2"/>
      <c r="B888" s="58">
        <f t="shared" si="38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39"/>
        <v>1</v>
      </c>
    </row>
    <row r="889" spans="1:25" ht="17.25" customHeight="1" x14ac:dyDescent="0.4">
      <c r="A889" s="2"/>
      <c r="B889" s="58">
        <f t="shared" si="38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39"/>
        <v>1</v>
      </c>
    </row>
    <row r="890" spans="1:25" ht="17.25" customHeight="1" x14ac:dyDescent="0.4">
      <c r="A890" s="2"/>
      <c r="B890" s="58">
        <f t="shared" ref="B890:B953" si="40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39"/>
        <v>1</v>
      </c>
    </row>
    <row r="891" spans="1:25" ht="17.25" customHeight="1" x14ac:dyDescent="0.4">
      <c r="A891" s="2"/>
      <c r="B891" s="58">
        <f t="shared" si="40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39"/>
        <v>1</v>
      </c>
    </row>
    <row r="892" spans="1:25" ht="17.25" customHeight="1" x14ac:dyDescent="0.4">
      <c r="A892" s="2"/>
      <c r="B892" s="58">
        <f t="shared" si="40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39"/>
        <v>1</v>
      </c>
    </row>
    <row r="893" spans="1:25" ht="17.25" customHeight="1" x14ac:dyDescent="0.4">
      <c r="A893" s="2"/>
      <c r="B893" s="58">
        <f t="shared" si="40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39"/>
        <v>1</v>
      </c>
    </row>
    <row r="894" spans="1:25" ht="17.25" customHeight="1" x14ac:dyDescent="0.4">
      <c r="A894" s="2"/>
      <c r="B894" s="58">
        <f t="shared" si="40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39"/>
        <v>1</v>
      </c>
    </row>
    <row r="895" spans="1:25" ht="17.25" customHeight="1" x14ac:dyDescent="0.4">
      <c r="A895" s="2"/>
      <c r="B895" s="58">
        <f t="shared" si="40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39"/>
        <v>1</v>
      </c>
    </row>
    <row r="896" spans="1:25" ht="17.25" customHeight="1" x14ac:dyDescent="0.4">
      <c r="A896" s="2"/>
      <c r="B896" s="58">
        <f t="shared" si="40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39"/>
        <v>1</v>
      </c>
    </row>
    <row r="897" spans="1:25" ht="17.25" customHeight="1" x14ac:dyDescent="0.4">
      <c r="A897" s="2"/>
      <c r="B897" s="58">
        <f t="shared" si="40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39"/>
        <v>1</v>
      </c>
    </row>
    <row r="898" spans="1:25" ht="17.25" customHeight="1" x14ac:dyDescent="0.4">
      <c r="A898" s="2"/>
      <c r="B898" s="58">
        <f t="shared" si="40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39"/>
        <v>1</v>
      </c>
    </row>
    <row r="899" spans="1:25" ht="17.25" customHeight="1" x14ac:dyDescent="0.4">
      <c r="A899" s="2"/>
      <c r="B899" s="58">
        <f t="shared" si="40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39"/>
        <v>1</v>
      </c>
    </row>
    <row r="900" spans="1:25" ht="17.25" customHeight="1" x14ac:dyDescent="0.4">
      <c r="A900" s="2"/>
      <c r="B900" s="58">
        <f t="shared" si="40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39"/>
        <v>1</v>
      </c>
    </row>
    <row r="901" spans="1:25" ht="17.25" customHeight="1" x14ac:dyDescent="0.4">
      <c r="A901" s="2"/>
      <c r="B901" s="58">
        <f t="shared" si="40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39"/>
        <v>1</v>
      </c>
    </row>
    <row r="902" spans="1:25" ht="17.25" customHeight="1" x14ac:dyDescent="0.4">
      <c r="A902" s="2"/>
      <c r="B902" s="58">
        <f t="shared" si="40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39"/>
        <v>1</v>
      </c>
    </row>
    <row r="903" spans="1:25" ht="17.25" customHeight="1" x14ac:dyDescent="0.4">
      <c r="A903" s="2"/>
      <c r="B903" s="58">
        <f t="shared" si="40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39"/>
        <v>1</v>
      </c>
    </row>
    <row r="904" spans="1:25" ht="17.25" customHeight="1" x14ac:dyDescent="0.4">
      <c r="A904" s="2"/>
      <c r="B904" s="58">
        <f t="shared" si="40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39"/>
        <v>1</v>
      </c>
    </row>
    <row r="905" spans="1:25" ht="17.25" customHeight="1" x14ac:dyDescent="0.4">
      <c r="A905" s="2"/>
      <c r="B905" s="58">
        <f t="shared" si="40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39"/>
        <v>1</v>
      </c>
    </row>
    <row r="906" spans="1:25" ht="17.25" customHeight="1" x14ac:dyDescent="0.4">
      <c r="A906" s="2"/>
      <c r="B906" s="58">
        <f t="shared" si="40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39"/>
        <v>1</v>
      </c>
    </row>
    <row r="907" spans="1:25" ht="17.25" customHeight="1" x14ac:dyDescent="0.4">
      <c r="A907" s="2"/>
      <c r="B907" s="58">
        <f t="shared" si="40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39"/>
        <v>1</v>
      </c>
    </row>
    <row r="908" spans="1:25" ht="17.25" customHeight="1" x14ac:dyDescent="0.4">
      <c r="A908" s="2"/>
      <c r="B908" s="58">
        <f t="shared" si="40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39"/>
        <v>1</v>
      </c>
    </row>
    <row r="909" spans="1:25" ht="17.25" customHeight="1" x14ac:dyDescent="0.4">
      <c r="A909" s="2"/>
      <c r="B909" s="58">
        <f t="shared" si="40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39"/>
        <v>1</v>
      </c>
    </row>
    <row r="910" spans="1:25" ht="17.25" customHeight="1" x14ac:dyDescent="0.4">
      <c r="A910" s="2"/>
      <c r="B910" s="58">
        <f t="shared" si="40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39"/>
        <v>1</v>
      </c>
    </row>
    <row r="911" spans="1:25" ht="17.25" customHeight="1" x14ac:dyDescent="0.4">
      <c r="A911" s="2"/>
      <c r="B911" s="58">
        <f t="shared" si="40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39"/>
        <v>1</v>
      </c>
    </row>
    <row r="912" spans="1:25" ht="17.25" customHeight="1" x14ac:dyDescent="0.4">
      <c r="A912" s="2"/>
      <c r="B912" s="58">
        <f t="shared" si="40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39"/>
        <v>1</v>
      </c>
    </row>
    <row r="913" spans="1:25" ht="17.25" customHeight="1" x14ac:dyDescent="0.4">
      <c r="A913" s="2"/>
      <c r="B913" s="58">
        <f t="shared" si="40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39"/>
        <v>1</v>
      </c>
    </row>
    <row r="914" spans="1:25" ht="17.25" customHeight="1" x14ac:dyDescent="0.4">
      <c r="A914" s="2"/>
      <c r="B914" s="58">
        <f t="shared" si="40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39"/>
        <v>1</v>
      </c>
    </row>
    <row r="915" spans="1:25" ht="17.25" customHeight="1" x14ac:dyDescent="0.4">
      <c r="A915" s="2"/>
      <c r="B915" s="58">
        <f t="shared" si="40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39"/>
        <v>1</v>
      </c>
    </row>
    <row r="916" spans="1:25" ht="17.25" customHeight="1" x14ac:dyDescent="0.4">
      <c r="A916" s="2"/>
      <c r="B916" s="58">
        <f t="shared" si="40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39"/>
        <v>1</v>
      </c>
    </row>
    <row r="917" spans="1:25" ht="17.25" customHeight="1" x14ac:dyDescent="0.4">
      <c r="A917" s="2"/>
      <c r="B917" s="58">
        <f t="shared" si="40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39"/>
        <v>1</v>
      </c>
    </row>
    <row r="918" spans="1:25" ht="17.25" customHeight="1" x14ac:dyDescent="0.4">
      <c r="A918" s="2"/>
      <c r="B918" s="58">
        <f t="shared" si="40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39"/>
        <v>1</v>
      </c>
    </row>
    <row r="919" spans="1:25" ht="17.25" customHeight="1" x14ac:dyDescent="0.4">
      <c r="A919" s="2"/>
      <c r="B919" s="58">
        <f t="shared" si="40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39"/>
        <v>1</v>
      </c>
    </row>
    <row r="920" spans="1:25" ht="17.25" customHeight="1" x14ac:dyDescent="0.4">
      <c r="A920" s="2"/>
      <c r="B920" s="58">
        <f t="shared" si="40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39"/>
        <v>1</v>
      </c>
    </row>
    <row r="921" spans="1:25" ht="17.25" customHeight="1" x14ac:dyDescent="0.4">
      <c r="A921" s="2"/>
      <c r="B921" s="58">
        <f t="shared" si="40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39"/>
        <v>1</v>
      </c>
    </row>
    <row r="922" spans="1:25" ht="17.25" customHeight="1" x14ac:dyDescent="0.4">
      <c r="A922" s="2"/>
      <c r="B922" s="58">
        <f t="shared" si="40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39"/>
        <v>1</v>
      </c>
    </row>
    <row r="923" spans="1:25" ht="17.25" customHeight="1" x14ac:dyDescent="0.4">
      <c r="A923" s="2"/>
      <c r="B923" s="58">
        <f t="shared" si="40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39"/>
        <v>1</v>
      </c>
    </row>
    <row r="924" spans="1:25" ht="17.25" customHeight="1" x14ac:dyDescent="0.4">
      <c r="A924" s="2"/>
      <c r="B924" s="58">
        <f t="shared" si="40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39"/>
        <v>1</v>
      </c>
    </row>
    <row r="925" spans="1:25" ht="17.25" customHeight="1" x14ac:dyDescent="0.4">
      <c r="A925" s="2"/>
      <c r="B925" s="58">
        <f t="shared" si="40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39"/>
        <v>1</v>
      </c>
    </row>
    <row r="926" spans="1:25" ht="17.25" customHeight="1" x14ac:dyDescent="0.4">
      <c r="A926" s="2"/>
      <c r="B926" s="58">
        <f t="shared" si="40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39"/>
        <v>1</v>
      </c>
    </row>
    <row r="927" spans="1:25" ht="17.25" customHeight="1" x14ac:dyDescent="0.4">
      <c r="A927" s="2"/>
      <c r="B927" s="58">
        <f t="shared" si="40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39"/>
        <v>1</v>
      </c>
    </row>
    <row r="928" spans="1:25" ht="17.25" customHeight="1" x14ac:dyDescent="0.4">
      <c r="A928" s="2"/>
      <c r="B928" s="58">
        <f t="shared" si="40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39"/>
        <v>1</v>
      </c>
    </row>
    <row r="929" spans="1:25" ht="17.25" customHeight="1" x14ac:dyDescent="0.4">
      <c r="A929" s="2"/>
      <c r="B929" s="58">
        <f t="shared" si="40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39"/>
        <v>1</v>
      </c>
    </row>
    <row r="930" spans="1:25" ht="17.25" customHeight="1" x14ac:dyDescent="0.4">
      <c r="A930" s="2"/>
      <c r="B930" s="58">
        <f t="shared" si="40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39"/>
        <v>1</v>
      </c>
    </row>
    <row r="931" spans="1:25" ht="17.25" customHeight="1" x14ac:dyDescent="0.4">
      <c r="A931" s="2"/>
      <c r="B931" s="58">
        <f t="shared" si="40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1">IFERROR(IF(OR($B931="No", $K931=""), 1, COUNTIF($R$35:$R$44,$K931)), 0)</f>
        <v>1</v>
      </c>
    </row>
    <row r="932" spans="1:25" ht="17.25" customHeight="1" x14ac:dyDescent="0.4">
      <c r="A932" s="2"/>
      <c r="B932" s="58">
        <f t="shared" si="40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1"/>
        <v>1</v>
      </c>
    </row>
    <row r="933" spans="1:25" ht="17.25" customHeight="1" x14ac:dyDescent="0.4">
      <c r="A933" s="2"/>
      <c r="B933" s="58">
        <f t="shared" si="40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1"/>
        <v>1</v>
      </c>
    </row>
    <row r="934" spans="1:25" ht="17.25" customHeight="1" x14ac:dyDescent="0.4">
      <c r="A934" s="2"/>
      <c r="B934" s="58">
        <f t="shared" si="40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1"/>
        <v>1</v>
      </c>
    </row>
    <row r="935" spans="1:25" ht="17.25" customHeight="1" x14ac:dyDescent="0.4">
      <c r="A935" s="2"/>
      <c r="B935" s="58">
        <f t="shared" si="40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1"/>
        <v>1</v>
      </c>
    </row>
    <row r="936" spans="1:25" ht="17.25" customHeight="1" x14ac:dyDescent="0.4">
      <c r="A936" s="2"/>
      <c r="B936" s="58">
        <f t="shared" si="40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1"/>
        <v>1</v>
      </c>
    </row>
    <row r="937" spans="1:25" ht="17.25" customHeight="1" x14ac:dyDescent="0.4">
      <c r="A937" s="2"/>
      <c r="B937" s="58">
        <f t="shared" si="40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1"/>
        <v>1</v>
      </c>
    </row>
    <row r="938" spans="1:25" ht="17.25" customHeight="1" x14ac:dyDescent="0.4">
      <c r="A938" s="2"/>
      <c r="B938" s="58">
        <f t="shared" si="40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1"/>
        <v>1</v>
      </c>
    </row>
    <row r="939" spans="1:25" ht="17.25" customHeight="1" x14ac:dyDescent="0.4">
      <c r="A939" s="2"/>
      <c r="B939" s="58">
        <f t="shared" si="40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1"/>
        <v>1</v>
      </c>
    </row>
    <row r="940" spans="1:25" ht="17.25" customHeight="1" x14ac:dyDescent="0.4">
      <c r="A940" s="2"/>
      <c r="B940" s="58">
        <f t="shared" si="40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1"/>
        <v>1</v>
      </c>
    </row>
    <row r="941" spans="1:25" ht="17.25" customHeight="1" x14ac:dyDescent="0.4">
      <c r="A941" s="2"/>
      <c r="B941" s="58">
        <f t="shared" si="40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1"/>
        <v>1</v>
      </c>
    </row>
    <row r="942" spans="1:25" ht="17.25" customHeight="1" x14ac:dyDescent="0.4">
      <c r="A942" s="2"/>
      <c r="B942" s="58">
        <f t="shared" si="40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1"/>
        <v>1</v>
      </c>
    </row>
    <row r="943" spans="1:25" ht="17.25" customHeight="1" x14ac:dyDescent="0.4">
      <c r="A943" s="2"/>
      <c r="B943" s="58">
        <f t="shared" si="40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1"/>
        <v>1</v>
      </c>
    </row>
    <row r="944" spans="1:25" ht="17.25" customHeight="1" x14ac:dyDescent="0.4">
      <c r="A944" s="2"/>
      <c r="B944" s="58">
        <f t="shared" si="40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1"/>
        <v>1</v>
      </c>
    </row>
    <row r="945" spans="1:25" ht="17.25" customHeight="1" x14ac:dyDescent="0.4">
      <c r="A945" s="2"/>
      <c r="B945" s="58">
        <f t="shared" si="40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1"/>
        <v>1</v>
      </c>
    </row>
    <row r="946" spans="1:25" ht="17.25" customHeight="1" x14ac:dyDescent="0.4">
      <c r="A946" s="2"/>
      <c r="B946" s="58">
        <f t="shared" si="40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1"/>
        <v>1</v>
      </c>
    </row>
    <row r="947" spans="1:25" ht="17.25" customHeight="1" x14ac:dyDescent="0.4">
      <c r="A947" s="2"/>
      <c r="B947" s="58">
        <f t="shared" si="40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1"/>
        <v>1</v>
      </c>
    </row>
    <row r="948" spans="1:25" ht="17.25" customHeight="1" x14ac:dyDescent="0.4">
      <c r="A948" s="2"/>
      <c r="B948" s="58">
        <f t="shared" si="40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1"/>
        <v>1</v>
      </c>
    </row>
    <row r="949" spans="1:25" ht="17.25" customHeight="1" x14ac:dyDescent="0.4">
      <c r="A949" s="2"/>
      <c r="B949" s="58">
        <f t="shared" si="40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1"/>
        <v>1</v>
      </c>
    </row>
    <row r="950" spans="1:25" ht="17.25" customHeight="1" x14ac:dyDescent="0.4">
      <c r="A950" s="2"/>
      <c r="B950" s="58">
        <f t="shared" si="40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1"/>
        <v>1</v>
      </c>
    </row>
    <row r="951" spans="1:25" ht="17.25" customHeight="1" x14ac:dyDescent="0.4">
      <c r="A951" s="2"/>
      <c r="B951" s="58">
        <f t="shared" si="40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1"/>
        <v>1</v>
      </c>
    </row>
    <row r="952" spans="1:25" ht="17.25" customHeight="1" x14ac:dyDescent="0.4">
      <c r="A952" s="2"/>
      <c r="B952" s="58">
        <f t="shared" si="40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1"/>
        <v>1</v>
      </c>
    </row>
    <row r="953" spans="1:25" ht="17.25" customHeight="1" x14ac:dyDescent="0.4">
      <c r="A953" s="2"/>
      <c r="B953" s="58">
        <f t="shared" si="40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1"/>
        <v>1</v>
      </c>
    </row>
    <row r="954" spans="1:25" ht="17.25" customHeight="1" x14ac:dyDescent="0.4">
      <c r="A954" s="2"/>
      <c r="B954" s="58">
        <f t="shared" ref="B954:B1017" si="42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1"/>
        <v>1</v>
      </c>
    </row>
    <row r="955" spans="1:25" ht="17.25" customHeight="1" x14ac:dyDescent="0.4">
      <c r="A955" s="2"/>
      <c r="B955" s="58">
        <f t="shared" si="42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1"/>
        <v>1</v>
      </c>
    </row>
    <row r="956" spans="1:25" ht="17.25" customHeight="1" x14ac:dyDescent="0.4">
      <c r="A956" s="2"/>
      <c r="B956" s="58">
        <f t="shared" si="42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1"/>
        <v>1</v>
      </c>
    </row>
    <row r="957" spans="1:25" ht="17.25" customHeight="1" x14ac:dyDescent="0.4">
      <c r="A957" s="2"/>
      <c r="B957" s="58">
        <f t="shared" si="42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1"/>
        <v>1</v>
      </c>
    </row>
    <row r="958" spans="1:25" ht="17.25" customHeight="1" x14ac:dyDescent="0.4">
      <c r="A958" s="2"/>
      <c r="B958" s="58">
        <f t="shared" si="42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1"/>
        <v>1</v>
      </c>
    </row>
    <row r="959" spans="1:25" ht="17.25" customHeight="1" x14ac:dyDescent="0.4">
      <c r="A959" s="2"/>
      <c r="B959" s="58">
        <f t="shared" si="42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1"/>
        <v>1</v>
      </c>
    </row>
    <row r="960" spans="1:25" ht="17.25" customHeight="1" x14ac:dyDescent="0.4">
      <c r="A960" s="2"/>
      <c r="B960" s="58">
        <f t="shared" si="42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1"/>
        <v>1</v>
      </c>
    </row>
    <row r="961" spans="1:25" ht="17.25" customHeight="1" x14ac:dyDescent="0.4">
      <c r="A961" s="2"/>
      <c r="B961" s="58">
        <f t="shared" si="42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1"/>
        <v>1</v>
      </c>
    </row>
    <row r="962" spans="1:25" ht="17.25" customHeight="1" x14ac:dyDescent="0.4">
      <c r="A962" s="2"/>
      <c r="B962" s="58">
        <f t="shared" si="42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1"/>
        <v>1</v>
      </c>
    </row>
    <row r="963" spans="1:25" ht="17.25" customHeight="1" x14ac:dyDescent="0.4">
      <c r="A963" s="2"/>
      <c r="B963" s="58">
        <f t="shared" si="42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1"/>
        <v>1</v>
      </c>
    </row>
    <row r="964" spans="1:25" ht="17.25" customHeight="1" x14ac:dyDescent="0.4">
      <c r="A964" s="2"/>
      <c r="B964" s="58">
        <f t="shared" si="42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1"/>
        <v>1</v>
      </c>
    </row>
    <row r="965" spans="1:25" ht="17.25" customHeight="1" x14ac:dyDescent="0.4">
      <c r="A965" s="2"/>
      <c r="B965" s="58">
        <f t="shared" si="42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1"/>
        <v>1</v>
      </c>
    </row>
    <row r="966" spans="1:25" ht="17.25" customHeight="1" x14ac:dyDescent="0.4">
      <c r="A966" s="2"/>
      <c r="B966" s="58">
        <f t="shared" si="42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1"/>
        <v>1</v>
      </c>
    </row>
    <row r="967" spans="1:25" ht="17.25" customHeight="1" x14ac:dyDescent="0.4">
      <c r="A967" s="2"/>
      <c r="B967" s="58">
        <f t="shared" si="42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1"/>
        <v>1</v>
      </c>
    </row>
    <row r="968" spans="1:25" ht="17.25" customHeight="1" x14ac:dyDescent="0.4">
      <c r="A968" s="2"/>
      <c r="B968" s="58">
        <f t="shared" si="42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1"/>
        <v>1</v>
      </c>
    </row>
    <row r="969" spans="1:25" ht="17.25" customHeight="1" x14ac:dyDescent="0.4">
      <c r="A969" s="2"/>
      <c r="B969" s="58">
        <f t="shared" si="42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1"/>
        <v>1</v>
      </c>
    </row>
    <row r="970" spans="1:25" ht="17.25" customHeight="1" x14ac:dyDescent="0.4">
      <c r="A970" s="2"/>
      <c r="B970" s="58">
        <f t="shared" si="42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1"/>
        <v>1</v>
      </c>
    </row>
    <row r="971" spans="1:25" ht="17.25" customHeight="1" x14ac:dyDescent="0.4">
      <c r="A971" s="2"/>
      <c r="B971" s="58">
        <f t="shared" si="42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1"/>
        <v>1</v>
      </c>
    </row>
    <row r="972" spans="1:25" ht="17.25" customHeight="1" x14ac:dyDescent="0.4">
      <c r="A972" s="2"/>
      <c r="B972" s="58">
        <f t="shared" si="42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1"/>
        <v>1</v>
      </c>
    </row>
    <row r="973" spans="1:25" ht="17.25" customHeight="1" x14ac:dyDescent="0.4">
      <c r="A973" s="2"/>
      <c r="B973" s="58">
        <f t="shared" si="42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1"/>
        <v>1</v>
      </c>
    </row>
    <row r="974" spans="1:25" ht="17.25" customHeight="1" x14ac:dyDescent="0.4">
      <c r="A974" s="2"/>
      <c r="B974" s="58">
        <f t="shared" si="42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1"/>
        <v>1</v>
      </c>
    </row>
    <row r="975" spans="1:25" ht="17.25" customHeight="1" x14ac:dyDescent="0.4">
      <c r="A975" s="2"/>
      <c r="B975" s="58">
        <f t="shared" si="42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1"/>
        <v>1</v>
      </c>
    </row>
    <row r="976" spans="1:25" ht="17.25" customHeight="1" x14ac:dyDescent="0.4">
      <c r="A976" s="2"/>
      <c r="B976" s="58">
        <f t="shared" si="42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1"/>
        <v>1</v>
      </c>
    </row>
    <row r="977" spans="1:25" ht="17.25" customHeight="1" x14ac:dyDescent="0.4">
      <c r="A977" s="2"/>
      <c r="B977" s="58">
        <f t="shared" si="42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1"/>
        <v>1</v>
      </c>
    </row>
    <row r="978" spans="1:25" ht="17.25" customHeight="1" x14ac:dyDescent="0.4">
      <c r="A978" s="2"/>
      <c r="B978" s="58">
        <f t="shared" si="42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1"/>
        <v>1</v>
      </c>
    </row>
    <row r="979" spans="1:25" ht="17.25" customHeight="1" x14ac:dyDescent="0.4">
      <c r="A979" s="2"/>
      <c r="B979" s="58">
        <f t="shared" si="42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1"/>
        <v>1</v>
      </c>
    </row>
    <row r="980" spans="1:25" ht="17.25" customHeight="1" x14ac:dyDescent="0.4">
      <c r="A980" s="2"/>
      <c r="B980" s="58">
        <f t="shared" si="42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1"/>
        <v>1</v>
      </c>
    </row>
    <row r="981" spans="1:25" ht="17.25" customHeight="1" x14ac:dyDescent="0.4">
      <c r="A981" s="2"/>
      <c r="B981" s="58">
        <f t="shared" si="42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1"/>
        <v>1</v>
      </c>
    </row>
    <row r="982" spans="1:25" ht="17.25" customHeight="1" x14ac:dyDescent="0.4">
      <c r="A982" s="2"/>
      <c r="B982" s="58">
        <f t="shared" si="42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1"/>
        <v>1</v>
      </c>
    </row>
    <row r="983" spans="1:25" ht="17.25" customHeight="1" x14ac:dyDescent="0.4">
      <c r="A983" s="2"/>
      <c r="B983" s="58">
        <f t="shared" si="42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1"/>
        <v>1</v>
      </c>
    </row>
    <row r="984" spans="1:25" ht="17.25" customHeight="1" x14ac:dyDescent="0.4">
      <c r="A984" s="2"/>
      <c r="B984" s="58">
        <f t="shared" si="42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1"/>
        <v>1</v>
      </c>
    </row>
    <row r="985" spans="1:25" ht="17.25" customHeight="1" x14ac:dyDescent="0.4">
      <c r="A985" s="2"/>
      <c r="B985" s="58">
        <f t="shared" si="42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1"/>
        <v>1</v>
      </c>
    </row>
    <row r="986" spans="1:25" ht="17.25" customHeight="1" x14ac:dyDescent="0.4">
      <c r="A986" s="2"/>
      <c r="B986" s="58">
        <f t="shared" si="42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1"/>
        <v>1</v>
      </c>
    </row>
    <row r="987" spans="1:25" ht="17.25" customHeight="1" x14ac:dyDescent="0.4">
      <c r="A987" s="2"/>
      <c r="B987" s="58">
        <f t="shared" si="42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1"/>
        <v>1</v>
      </c>
    </row>
    <row r="988" spans="1:25" ht="17.25" customHeight="1" x14ac:dyDescent="0.4">
      <c r="A988" s="2"/>
      <c r="B988" s="58">
        <f t="shared" si="42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1"/>
        <v>1</v>
      </c>
    </row>
    <row r="989" spans="1:25" ht="17.25" customHeight="1" x14ac:dyDescent="0.4">
      <c r="A989" s="2"/>
      <c r="B989" s="58">
        <f t="shared" si="42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1"/>
        <v>1</v>
      </c>
    </row>
    <row r="990" spans="1:25" ht="17.25" customHeight="1" x14ac:dyDescent="0.4">
      <c r="A990" s="2"/>
      <c r="B990" s="58">
        <f t="shared" si="42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1"/>
        <v>1</v>
      </c>
    </row>
    <row r="991" spans="1:25" ht="17.25" customHeight="1" x14ac:dyDescent="0.4">
      <c r="A991" s="2"/>
      <c r="B991" s="58">
        <f t="shared" si="42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1"/>
        <v>1</v>
      </c>
    </row>
    <row r="992" spans="1:25" ht="17.25" customHeight="1" x14ac:dyDescent="0.4">
      <c r="A992" s="2"/>
      <c r="B992" s="58">
        <f t="shared" si="42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1"/>
        <v>1</v>
      </c>
    </row>
    <row r="993" spans="1:25" ht="17.25" customHeight="1" x14ac:dyDescent="0.4">
      <c r="A993" s="2"/>
      <c r="B993" s="58">
        <f t="shared" si="42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1"/>
        <v>1</v>
      </c>
    </row>
    <row r="994" spans="1:25" ht="17.25" customHeight="1" x14ac:dyDescent="0.4">
      <c r="A994" s="2"/>
      <c r="B994" s="58">
        <f t="shared" si="42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1"/>
        <v>1</v>
      </c>
    </row>
    <row r="995" spans="1:25" ht="17.25" customHeight="1" x14ac:dyDescent="0.4">
      <c r="A995" s="2"/>
      <c r="B995" s="58">
        <f t="shared" si="42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3">IFERROR(IF(OR($B995="No", $K995=""), 1, COUNTIF($R$35:$R$44,$K995)), 0)</f>
        <v>1</v>
      </c>
    </row>
    <row r="996" spans="1:25" ht="17.25" customHeight="1" x14ac:dyDescent="0.4">
      <c r="A996" s="2"/>
      <c r="B996" s="58">
        <f t="shared" si="42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3"/>
        <v>1</v>
      </c>
    </row>
    <row r="997" spans="1:25" ht="17.25" customHeight="1" x14ac:dyDescent="0.4">
      <c r="A997" s="2"/>
      <c r="B997" s="58">
        <f t="shared" si="42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3"/>
        <v>1</v>
      </c>
    </row>
    <row r="998" spans="1:25" ht="17.25" customHeight="1" x14ac:dyDescent="0.4">
      <c r="A998" s="2"/>
      <c r="B998" s="58">
        <f t="shared" si="42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3"/>
        <v>1</v>
      </c>
    </row>
    <row r="999" spans="1:25" ht="17.25" customHeight="1" x14ac:dyDescent="0.4">
      <c r="A999" s="2"/>
      <c r="B999" s="58">
        <f t="shared" si="42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3"/>
        <v>1</v>
      </c>
    </row>
    <row r="1000" spans="1:25" ht="17.25" customHeight="1" x14ac:dyDescent="0.4">
      <c r="A1000" s="2"/>
      <c r="B1000" s="58">
        <f t="shared" si="42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3"/>
        <v>1</v>
      </c>
    </row>
    <row r="1001" spans="1:25" ht="17.25" customHeight="1" x14ac:dyDescent="0.4">
      <c r="A1001" s="2"/>
      <c r="B1001" s="58">
        <f t="shared" si="42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3"/>
        <v>1</v>
      </c>
    </row>
    <row r="1002" spans="1:25" ht="17.25" customHeight="1" x14ac:dyDescent="0.4">
      <c r="A1002" s="2"/>
      <c r="B1002" s="58">
        <f t="shared" si="42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3"/>
        <v>1</v>
      </c>
    </row>
    <row r="1003" spans="1:25" ht="17.25" customHeight="1" x14ac:dyDescent="0.4">
      <c r="A1003" s="2"/>
      <c r="B1003" s="58">
        <f t="shared" si="42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3"/>
        <v>1</v>
      </c>
    </row>
    <row r="1004" spans="1:25" ht="17.25" customHeight="1" x14ac:dyDescent="0.4">
      <c r="A1004" s="2"/>
      <c r="B1004" s="58">
        <f t="shared" si="42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3"/>
        <v>1</v>
      </c>
    </row>
    <row r="1005" spans="1:25" ht="17.25" customHeight="1" x14ac:dyDescent="0.4">
      <c r="A1005" s="2"/>
      <c r="B1005" s="58">
        <f t="shared" si="42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3"/>
        <v>1</v>
      </c>
    </row>
    <row r="1006" spans="1:25" ht="17.25" customHeight="1" x14ac:dyDescent="0.4">
      <c r="A1006" s="2"/>
      <c r="B1006" s="58">
        <f t="shared" si="42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3"/>
        <v>1</v>
      </c>
    </row>
    <row r="1007" spans="1:25" ht="17.25" customHeight="1" x14ac:dyDescent="0.4">
      <c r="A1007" s="2"/>
      <c r="B1007" s="58">
        <f t="shared" si="42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3"/>
        <v>1</v>
      </c>
    </row>
    <row r="1008" spans="1:25" ht="17.25" customHeight="1" x14ac:dyDescent="0.4">
      <c r="A1008" s="2"/>
      <c r="B1008" s="58">
        <f t="shared" si="42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3"/>
        <v>1</v>
      </c>
    </row>
    <row r="1009" spans="1:25" ht="17.25" customHeight="1" x14ac:dyDescent="0.4">
      <c r="A1009" s="2"/>
      <c r="B1009" s="58">
        <f t="shared" si="42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3"/>
        <v>1</v>
      </c>
    </row>
    <row r="1010" spans="1:25" ht="17.25" customHeight="1" x14ac:dyDescent="0.4">
      <c r="A1010" s="2"/>
      <c r="B1010" s="58">
        <f t="shared" si="42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3"/>
        <v>1</v>
      </c>
    </row>
    <row r="1011" spans="1:25" ht="17.25" customHeight="1" x14ac:dyDescent="0.4">
      <c r="A1011" s="2"/>
      <c r="B1011" s="58">
        <f t="shared" si="42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3"/>
        <v>1</v>
      </c>
    </row>
    <row r="1012" spans="1:25" ht="17.25" customHeight="1" x14ac:dyDescent="0.4">
      <c r="A1012" s="2"/>
      <c r="B1012" s="58">
        <f t="shared" si="42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3"/>
        <v>1</v>
      </c>
    </row>
    <row r="1013" spans="1:25" ht="17.25" customHeight="1" x14ac:dyDescent="0.4">
      <c r="A1013" s="2"/>
      <c r="B1013" s="58">
        <f t="shared" si="42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3"/>
        <v>1</v>
      </c>
    </row>
    <row r="1014" spans="1:25" ht="17.25" customHeight="1" x14ac:dyDescent="0.4">
      <c r="A1014" s="2"/>
      <c r="B1014" s="58">
        <f t="shared" si="42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3"/>
        <v>1</v>
      </c>
    </row>
    <row r="1015" spans="1:25" ht="17.25" customHeight="1" x14ac:dyDescent="0.4">
      <c r="A1015" s="2"/>
      <c r="B1015" s="58">
        <f t="shared" si="42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3"/>
        <v>1</v>
      </c>
    </row>
    <row r="1016" spans="1:25" ht="17.25" customHeight="1" x14ac:dyDescent="0.4">
      <c r="A1016" s="2"/>
      <c r="B1016" s="58">
        <f t="shared" si="42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3"/>
        <v>1</v>
      </c>
    </row>
    <row r="1017" spans="1:25" ht="17.25" customHeight="1" x14ac:dyDescent="0.4">
      <c r="A1017" s="2"/>
      <c r="B1017" s="58">
        <f t="shared" si="42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3"/>
        <v>1</v>
      </c>
    </row>
    <row r="1018" spans="1:25" ht="17.25" customHeight="1" x14ac:dyDescent="0.4">
      <c r="A1018" s="2"/>
      <c r="B1018" s="58">
        <f t="shared" ref="B1018:B1057" si="44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3"/>
        <v>1</v>
      </c>
    </row>
    <row r="1019" spans="1:25" ht="17.25" customHeight="1" x14ac:dyDescent="0.4">
      <c r="A1019" s="2"/>
      <c r="B1019" s="58">
        <f t="shared" si="44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3"/>
        <v>1</v>
      </c>
    </row>
    <row r="1020" spans="1:25" ht="17.25" customHeight="1" x14ac:dyDescent="0.4">
      <c r="A1020" s="2"/>
      <c r="B1020" s="58">
        <f t="shared" si="44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3"/>
        <v>1</v>
      </c>
    </row>
    <row r="1021" spans="1:25" ht="17.25" customHeight="1" x14ac:dyDescent="0.4">
      <c r="A1021" s="2"/>
      <c r="B1021" s="58">
        <f t="shared" si="44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3"/>
        <v>1</v>
      </c>
    </row>
    <row r="1022" spans="1:25" ht="17.25" customHeight="1" x14ac:dyDescent="0.4">
      <c r="A1022" s="2"/>
      <c r="B1022" s="58">
        <f t="shared" si="44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3"/>
        <v>1</v>
      </c>
    </row>
    <row r="1023" spans="1:25" ht="17.25" customHeight="1" x14ac:dyDescent="0.4">
      <c r="A1023" s="2"/>
      <c r="B1023" s="58">
        <f t="shared" si="44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3"/>
        <v>1</v>
      </c>
    </row>
    <row r="1024" spans="1:25" ht="17.25" customHeight="1" x14ac:dyDescent="0.4">
      <c r="A1024" s="2"/>
      <c r="B1024" s="58">
        <f t="shared" si="44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3"/>
        <v>1</v>
      </c>
    </row>
    <row r="1025" spans="1:25" ht="17.25" customHeight="1" x14ac:dyDescent="0.4">
      <c r="A1025" s="2"/>
      <c r="B1025" s="58">
        <f t="shared" si="44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3"/>
        <v>1</v>
      </c>
    </row>
    <row r="1026" spans="1:25" ht="17.25" customHeight="1" x14ac:dyDescent="0.4">
      <c r="A1026" s="2"/>
      <c r="B1026" s="58">
        <f t="shared" si="44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3"/>
        <v>1</v>
      </c>
    </row>
    <row r="1027" spans="1:25" ht="17.25" customHeight="1" x14ac:dyDescent="0.4">
      <c r="A1027" s="2"/>
      <c r="B1027" s="58">
        <f t="shared" si="44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3"/>
        <v>1</v>
      </c>
    </row>
    <row r="1028" spans="1:25" ht="17.25" customHeight="1" x14ac:dyDescent="0.4">
      <c r="A1028" s="2"/>
      <c r="B1028" s="58">
        <f t="shared" si="44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3"/>
        <v>1</v>
      </c>
    </row>
    <row r="1029" spans="1:25" ht="17.25" customHeight="1" x14ac:dyDescent="0.4">
      <c r="A1029" s="2"/>
      <c r="B1029" s="58">
        <f t="shared" si="44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3"/>
        <v>1</v>
      </c>
    </row>
    <row r="1030" spans="1:25" ht="17.25" customHeight="1" x14ac:dyDescent="0.4">
      <c r="A1030" s="2"/>
      <c r="B1030" s="58">
        <f t="shared" si="44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3"/>
        <v>1</v>
      </c>
    </row>
    <row r="1031" spans="1:25" ht="17.25" customHeight="1" x14ac:dyDescent="0.4">
      <c r="A1031" s="2"/>
      <c r="B1031" s="58">
        <f t="shared" si="44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3"/>
        <v>1</v>
      </c>
    </row>
    <row r="1032" spans="1:25" ht="17.25" customHeight="1" x14ac:dyDescent="0.4">
      <c r="A1032" s="2"/>
      <c r="B1032" s="58">
        <f t="shared" si="44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3"/>
        <v>1</v>
      </c>
    </row>
    <row r="1033" spans="1:25" ht="17.25" customHeight="1" x14ac:dyDescent="0.4">
      <c r="A1033" s="2"/>
      <c r="B1033" s="58">
        <f t="shared" si="44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3"/>
        <v>1</v>
      </c>
    </row>
    <row r="1034" spans="1:25" ht="17.25" customHeight="1" x14ac:dyDescent="0.4">
      <c r="A1034" s="2"/>
      <c r="B1034" s="58">
        <f t="shared" si="44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3"/>
        <v>1</v>
      </c>
    </row>
    <row r="1035" spans="1:25" ht="17.25" customHeight="1" x14ac:dyDescent="0.4">
      <c r="A1035" s="2"/>
      <c r="B1035" s="58">
        <f t="shared" si="44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3"/>
        <v>1</v>
      </c>
    </row>
    <row r="1036" spans="1:25" ht="17.25" customHeight="1" x14ac:dyDescent="0.4">
      <c r="A1036" s="2"/>
      <c r="B1036" s="58">
        <f t="shared" si="44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3"/>
        <v>1</v>
      </c>
    </row>
    <row r="1037" spans="1:25" ht="17.25" customHeight="1" x14ac:dyDescent="0.4">
      <c r="A1037" s="2"/>
      <c r="B1037" s="58">
        <f t="shared" si="44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3"/>
        <v>1</v>
      </c>
    </row>
    <row r="1038" spans="1:25" ht="17.25" customHeight="1" x14ac:dyDescent="0.4">
      <c r="A1038" s="2"/>
      <c r="B1038" s="58">
        <f t="shared" si="44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3"/>
        <v>1</v>
      </c>
    </row>
    <row r="1039" spans="1:25" ht="17.25" customHeight="1" x14ac:dyDescent="0.4">
      <c r="A1039" s="2"/>
      <c r="B1039" s="58">
        <f t="shared" si="44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3"/>
        <v>1</v>
      </c>
    </row>
    <row r="1040" spans="1:25" ht="17.25" customHeight="1" x14ac:dyDescent="0.4">
      <c r="A1040" s="2"/>
      <c r="B1040" s="58">
        <f t="shared" si="44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3"/>
        <v>1</v>
      </c>
    </row>
    <row r="1041" spans="1:25" ht="17.25" customHeight="1" x14ac:dyDescent="0.4">
      <c r="A1041" s="2"/>
      <c r="B1041" s="58">
        <f t="shared" si="44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3"/>
        <v>1</v>
      </c>
    </row>
    <row r="1042" spans="1:25" ht="17.25" customHeight="1" x14ac:dyDescent="0.4">
      <c r="A1042" s="2"/>
      <c r="B1042" s="58">
        <f t="shared" si="44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3"/>
        <v>1</v>
      </c>
    </row>
    <row r="1043" spans="1:25" ht="17.25" customHeight="1" x14ac:dyDescent="0.4">
      <c r="A1043" s="2"/>
      <c r="B1043" s="58">
        <f t="shared" si="44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3"/>
        <v>1</v>
      </c>
    </row>
    <row r="1044" spans="1:25" ht="17.25" customHeight="1" x14ac:dyDescent="0.4">
      <c r="A1044" s="2"/>
      <c r="B1044" s="58">
        <f t="shared" si="44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3"/>
        <v>1</v>
      </c>
    </row>
    <row r="1045" spans="1:25" ht="17.25" customHeight="1" x14ac:dyDescent="0.4">
      <c r="A1045" s="2"/>
      <c r="B1045" s="58">
        <f t="shared" si="44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3"/>
        <v>1</v>
      </c>
    </row>
    <row r="1046" spans="1:25" ht="17.25" customHeight="1" x14ac:dyDescent="0.4">
      <c r="A1046" s="2"/>
      <c r="B1046" s="58">
        <f t="shared" si="44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3"/>
        <v>1</v>
      </c>
    </row>
    <row r="1047" spans="1:25" ht="17.25" customHeight="1" x14ac:dyDescent="0.4">
      <c r="A1047" s="2"/>
      <c r="B1047" s="58">
        <f t="shared" si="44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3"/>
        <v>1</v>
      </c>
    </row>
    <row r="1048" spans="1:25" ht="17.25" customHeight="1" x14ac:dyDescent="0.4">
      <c r="A1048" s="2"/>
      <c r="B1048" s="58">
        <f t="shared" si="44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3"/>
        <v>1</v>
      </c>
    </row>
    <row r="1049" spans="1:25" ht="17.25" customHeight="1" x14ac:dyDescent="0.4">
      <c r="A1049" s="2"/>
      <c r="B1049" s="58">
        <f t="shared" si="44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3"/>
        <v>1</v>
      </c>
    </row>
    <row r="1050" spans="1:25" ht="17.25" customHeight="1" x14ac:dyDescent="0.4">
      <c r="A1050" s="2"/>
      <c r="B1050" s="58">
        <f t="shared" si="44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3"/>
        <v>1</v>
      </c>
    </row>
    <row r="1051" spans="1:25" ht="17.25" customHeight="1" x14ac:dyDescent="0.4">
      <c r="A1051" s="2"/>
      <c r="B1051" s="58">
        <f t="shared" si="44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3"/>
        <v>1</v>
      </c>
    </row>
    <row r="1052" spans="1:25" ht="17.25" customHeight="1" x14ac:dyDescent="0.4">
      <c r="A1052" s="2"/>
      <c r="B1052" s="58">
        <f t="shared" si="44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3"/>
        <v>1</v>
      </c>
    </row>
    <row r="1053" spans="1:25" ht="17.25" customHeight="1" x14ac:dyDescent="0.4">
      <c r="A1053" s="2"/>
      <c r="B1053" s="58">
        <f t="shared" si="44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3"/>
        <v>1</v>
      </c>
    </row>
    <row r="1054" spans="1:25" ht="17.25" customHeight="1" x14ac:dyDescent="0.4">
      <c r="A1054" s="2"/>
      <c r="B1054" s="58">
        <f t="shared" si="44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3"/>
        <v>1</v>
      </c>
    </row>
    <row r="1055" spans="1:25" ht="17.25" customHeight="1" x14ac:dyDescent="0.4">
      <c r="A1055" s="2"/>
      <c r="B1055" s="58">
        <f t="shared" si="44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3"/>
        <v>1</v>
      </c>
    </row>
    <row r="1056" spans="1:25" ht="17.25" customHeight="1" x14ac:dyDescent="0.4">
      <c r="A1056" s="2"/>
      <c r="B1056" s="58">
        <f t="shared" si="44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3"/>
        <v>1</v>
      </c>
    </row>
    <row r="1057" spans="1:25" ht="17.25" customHeight="1" x14ac:dyDescent="0.4">
      <c r="A1057" s="2"/>
      <c r="B1057" s="59">
        <f t="shared" si="44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3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</row>
  </sheetData>
  <autoFilter ref="B57:K57" xr:uid="{C52CD5D5-CFFD-4631-BD21-AD923C8917AD}"/>
  <mergeCells count="64">
    <mergeCell ref="B56:K56"/>
    <mergeCell ref="M41:P41"/>
    <mergeCell ref="M42:P42"/>
    <mergeCell ref="M43:P43"/>
    <mergeCell ref="M44:P44"/>
    <mergeCell ref="M46:P46"/>
    <mergeCell ref="M48:M53"/>
    <mergeCell ref="N48:N53"/>
    <mergeCell ref="M54:O55"/>
    <mergeCell ref="I4:O5"/>
    <mergeCell ref="P4:S5"/>
    <mergeCell ref="E6:H6"/>
    <mergeCell ref="M37:P37"/>
    <mergeCell ref="M38:P38"/>
    <mergeCell ref="B2:C6"/>
    <mergeCell ref="E2:H3"/>
    <mergeCell ref="I2:O3"/>
    <mergeCell ref="M40:P40"/>
    <mergeCell ref="M39:P39"/>
    <mergeCell ref="B18:E18"/>
    <mergeCell ref="M18:S18"/>
    <mergeCell ref="B33:K33"/>
    <mergeCell ref="M33:P33"/>
    <mergeCell ref="R33:S33"/>
    <mergeCell ref="G18:H18"/>
    <mergeCell ref="M34:P34"/>
    <mergeCell ref="M35:P35"/>
    <mergeCell ref="M36:P36"/>
    <mergeCell ref="P2:S3"/>
    <mergeCell ref="E4:H5"/>
    <mergeCell ref="M61:M70"/>
    <mergeCell ref="N61:N70"/>
    <mergeCell ref="M71:O72"/>
    <mergeCell ref="M73:M77"/>
    <mergeCell ref="M96:O97"/>
    <mergeCell ref="M89:O90"/>
    <mergeCell ref="M91:M95"/>
    <mergeCell ref="N91:N95"/>
    <mergeCell ref="N73:N77"/>
    <mergeCell ref="M78:O79"/>
    <mergeCell ref="M80:M83"/>
    <mergeCell ref="N80:N83"/>
    <mergeCell ref="M84:O85"/>
    <mergeCell ref="R46:S46"/>
    <mergeCell ref="M56:M57"/>
    <mergeCell ref="N56:N57"/>
    <mergeCell ref="O56:O57"/>
    <mergeCell ref="M59:P59"/>
    <mergeCell ref="M116:M117"/>
    <mergeCell ref="N116:N117"/>
    <mergeCell ref="O116:O117"/>
    <mergeCell ref="R53:S53"/>
    <mergeCell ref="M107:O108"/>
    <mergeCell ref="M110:O111"/>
    <mergeCell ref="M112:M113"/>
    <mergeCell ref="N112:N113"/>
    <mergeCell ref="M114:O115"/>
    <mergeCell ref="M98:M100"/>
    <mergeCell ref="N98:N100"/>
    <mergeCell ref="M101:O102"/>
    <mergeCell ref="M103:M106"/>
    <mergeCell ref="N103:N106"/>
    <mergeCell ref="M86:M88"/>
    <mergeCell ref="N86:N88"/>
  </mergeCells>
  <phoneticPr fontId="1" type="noConversion"/>
  <conditionalFormatting sqref="B35:K54 B58:K1057">
    <cfRule type="expression" dxfId="285" priority="7">
      <formula>AND(($K35=$R$44), ($K35&lt;&gt;""))</formula>
    </cfRule>
    <cfRule type="expression" dxfId="284" priority="8">
      <formula>AND(($K35=$R$43), ($K35&lt;&gt;""))</formula>
    </cfRule>
    <cfRule type="expression" dxfId="283" priority="9">
      <formula>AND(($K35=$R$42), ($K35&lt;&gt;""))</formula>
    </cfRule>
    <cfRule type="expression" dxfId="282" priority="10">
      <formula>AND(($K35=$R$41), ($K35&lt;&gt;""))</formula>
    </cfRule>
    <cfRule type="expression" dxfId="281" priority="11">
      <formula>AND(($K35=$R$40), ($K35&lt;&gt;""))</formula>
    </cfRule>
    <cfRule type="expression" dxfId="280" priority="12">
      <formula>AND(($K35=$R$39), ($K35&lt;&gt;""))</formula>
    </cfRule>
    <cfRule type="expression" dxfId="279" priority="13">
      <formula>AND(($K35=$R$38), ($K35&lt;&gt;""))</formula>
    </cfRule>
    <cfRule type="expression" dxfId="278" priority="14">
      <formula>AND(($K35=$R$37), ($K35&lt;&gt;""))</formula>
    </cfRule>
    <cfRule type="expression" dxfId="277" priority="15">
      <formula>AND(($K35=$R$36), ($K35&lt;&gt;""))</formula>
    </cfRule>
    <cfRule type="expression" dxfId="276" priority="16">
      <formula>AND(($K35=$R$35), ($K35&lt;&gt;""))</formula>
    </cfRule>
  </conditionalFormatting>
  <conditionalFormatting sqref="C35:C54 C58:C1057">
    <cfRule type="expression" dxfId="275" priority="5">
      <formula>NOT(OR(AND($AU$9&lt;=$C35, $AU$10&gt;=$C35), $C35=""))</formula>
    </cfRule>
  </conditionalFormatting>
  <conditionalFormatting sqref="K35:K54 K58:K1057">
    <cfRule type="expression" dxfId="270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2016AB9D-37C0-6B40-96F8-63F351C1EECD}"/>
    <dataValidation type="list" allowBlank="1" showInputMessage="1" showErrorMessage="1" error="태그 항목을 선택해 주세요." sqref="K35:K54 K58:K1057" xr:uid="{38C2D30F-78A0-4C30-9301-B9FAD8C5D606}">
      <formula1>OFFSET($R$35, 0, 0, COUNTA($R$35:$R$44))</formula1>
    </dataValidation>
    <dataValidation type="date" allowBlank="1" showInputMessage="1" showErrorMessage="1" error="해당월의 날짜를 입력해 주세요." sqref="C35:C54 C58:C1057" xr:uid="{B9621F66-68D0-4E47-A582-E30E809FF6F7}">
      <formula1>$AU$9</formula1>
      <formula2>$AU$10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33BCA214-DFAA-4221-868A-A1C4E8F923FA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EAECFF57-49B9-40FE-9AAF-B37D15463BB2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D0D30B8D-46E4-43AE-973D-8383DDDC11DF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FD27F03C-88C1-4555-AD8E-335867F57DA4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2574BECB-6F61-4C7E-99CC-7B945D0433D6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7A5BE38E-297C-41F1-89E4-E39D0DA8B3B3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D81D6B54-8AE1-48A3-93BA-30D2873A6091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A270F0AE-C6DF-4AF6-B098-8A7F54089607}">
          <x14:formula1>
            <xm:f>설정!$B$9:$B$19</xm:f>
          </x14:formula1>
          <xm:sqref>I18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DC5DD-6C57-49FC-8D10-68685DB9C0EC}">
  <sheetPr codeName="Sheet8"/>
  <dimension ref="A1:AX1058"/>
  <sheetViews>
    <sheetView showGridLines="0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0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14" t="s">
        <v>244</v>
      </c>
      <c r="C2" s="414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108</v>
      </c>
      <c r="AM2" s="102" t="s">
        <v>184</v>
      </c>
      <c r="AN2" s="102" t="s">
        <v>102</v>
      </c>
      <c r="AO2" s="102" t="s">
        <v>185</v>
      </c>
      <c r="AP2" s="102" t="s">
        <v>186</v>
      </c>
      <c r="AQ2" s="102" t="s">
        <v>187</v>
      </c>
      <c r="AR2" s="102" t="s">
        <v>188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14"/>
      <c r="C3" s="414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46143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82" cm="1">
        <f t="array" aca="1" ref="AN3" ca="1">AVERAGE(INDEX('4월'!AM:AM, LARGE(IF('4월'!$AL$3:$AL$33&lt;&gt;"", ROW('4월'!$AL$3:$AL$33)), {1,2,3,4,5,6})), AM3)</f>
        <v>0</v>
      </c>
      <c r="AO3" s="107" t="str">
        <f ca="1">IF('요약 Data'!$C$2 &gt;= AL3, AM3, "")</f>
        <v/>
      </c>
      <c r="AP3" s="107" t="str">
        <f ca="1">IF(OR($AL3 = '요약 Data'!$C$2, $AL3 = $AU$10), AO3, "")</f>
        <v/>
      </c>
      <c r="AQ3" s="107" t="str">
        <f t="array" aca="1" ref="AQ3:AQ33" ca="1">OFFSET('4월'!$AO$3:$AO$33, 0, 0, 31, 1)</f>
        <v/>
      </c>
      <c r="AR3" s="107" t="str">
        <f ca="1">IF(OR($AL3 = '요약 Data'!$C$2, $AL3 = $AU$10), AQ3, "")</f>
        <v/>
      </c>
      <c r="AS3" s="79" t="str">
        <f t="array" aca="1" ref="AS3" ca="1">OFFSET('2월'!AP3:AP33,0,0,31,1)</f>
        <v/>
      </c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14"/>
      <c r="C4" s="414"/>
      <c r="D4" s="91"/>
      <c r="E4" s="415">
        <f>VLOOKUP("총 매출", O:O:P:P, 2, 0)</f>
        <v>0</v>
      </c>
      <c r="F4" s="415"/>
      <c r="G4" s="415"/>
      <c r="H4" s="415"/>
      <c r="I4" s="415">
        <f>VLOOKUP("총 매입", O:P, 2, 0)</f>
        <v>0</v>
      </c>
      <c r="J4" s="415"/>
      <c r="K4" s="415"/>
      <c r="L4" s="415"/>
      <c r="M4" s="415"/>
      <c r="N4" s="415"/>
      <c r="O4" s="415"/>
      <c r="P4" s="415">
        <f>E4-I4</f>
        <v>0</v>
      </c>
      <c r="Q4" s="415"/>
      <c r="R4" s="415"/>
      <c r="S4" s="415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23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46144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82" cm="1">
        <f t="array" aca="1" ref="AN4" ca="1">AVERAGE(INDEX('4월'!AM:AM, LARGE(IF('4월'!$AL$3:$AL$33&lt;&gt;"", ROW('4월'!$AL$3:$AL$33)), {1,2,3,4,5})), AM3:AM4)</f>
        <v>0</v>
      </c>
      <c r="AO4" s="107" t="e">
        <f ca="1">IF('요약 Data'!$C$2 &gt;= AL4, AO3+AM4, NA())</f>
        <v>#N/A</v>
      </c>
      <c r="AP4" s="107" t="e">
        <f ca="1">IF(OR($AL4 = '요약 Data'!$C$2, $AL4 = $AU$10), AO4, NA())</f>
        <v>#N/A</v>
      </c>
      <c r="AQ4" s="107" t="e">
        <f ca="1"/>
        <v>#N/A</v>
      </c>
      <c r="AR4" s="107" t="e">
        <f ca="1">IF(AND($AU$10 &lt;= '요약 Data'!$C$2, NOT(IFERROR(AQ5, FALSE))), AQ4, IF(AND(AL4 = '요약 Data'!$C$2, AL5&lt;&gt;""), AQ4, NA()))</f>
        <v>#N/A</v>
      </c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14"/>
      <c r="C5" s="414"/>
      <c r="D5" s="91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46145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82" cm="1">
        <f t="array" aca="1" ref="AN5" ca="1">AVERAGE(INDEX('4월'!AM:AM, LARGE(IF('4월'!$AL$3:$AL$33&lt;&gt;"", ROW('4월'!$AL$3:$AL$33)), {1,2,3,4})), AM3:AM5)</f>
        <v>0</v>
      </c>
      <c r="AO5" s="107" t="e">
        <f ca="1">IF('요약 Data'!$C$2 &gt;= AL5, AO4+AM5, NA())</f>
        <v>#N/A</v>
      </c>
      <c r="AP5" s="107" t="e">
        <f ca="1">IF(OR($AL5 = '요약 Data'!$C$2, $AL5 = $AU$10), AO5, NA())</f>
        <v>#N/A</v>
      </c>
      <c r="AQ5" s="107" t="e">
        <f ca="1"/>
        <v>#N/A</v>
      </c>
      <c r="AR5" s="107" t="e">
        <f ca="1">IF(AND($AU$10 &lt;= '요약 Data'!$C$2, NOT(IFERROR(AQ6, FALSE))), AQ5, IF(AND(AL5 = '요약 Data'!$C$2, AL6&lt;&gt;""), AQ5, NA()))</f>
        <v>#N/A</v>
      </c>
      <c r="AT5" s="96" t="s">
        <v>89</v>
      </c>
      <c r="AU5" s="88"/>
      <c r="AV5" s="88"/>
      <c r="AW5" s="96" t="s">
        <v>89</v>
      </c>
    </row>
    <row r="6" spans="1:50" ht="17.25" customHeight="1" thickBot="1" x14ac:dyDescent="0.45">
      <c r="A6" s="2"/>
      <c r="B6" s="414"/>
      <c r="C6" s="414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46146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82" cm="1">
        <f t="array" aca="1" ref="AN6" ca="1">AVERAGE(INDEX('4월'!AM:AM, LARGE(IF('4월'!$AL$3:$AL$33&lt;&gt;"", ROW('4월'!$AL$3:$AL$33)), {1,2,3})), AM3:AM6)</f>
        <v>0</v>
      </c>
      <c r="AO6" s="107" t="e">
        <f ca="1">IF('요약 Data'!$C$2 &gt;= AL6, AO5+AM6, NA())</f>
        <v>#N/A</v>
      </c>
      <c r="AP6" s="107" t="e">
        <f ca="1">IF(OR($AL6 = '요약 Data'!$C$2, $AL6 = $AU$10), AO6, NA())</f>
        <v>#N/A</v>
      </c>
      <c r="AQ6" s="107" t="e">
        <f ca="1"/>
        <v>#N/A</v>
      </c>
      <c r="AR6" s="107" t="e">
        <f ca="1">IF(AND($AU$10 &lt;= '요약 Data'!$C$2, NOT(IFERROR(AQ7, FALSE))), AQ6, IF(AND(AL6 = '요약 Data'!$C$2, AL7&lt;&gt;""), AQ6, NA()))</f>
        <v>#N/A</v>
      </c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46147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82" cm="1">
        <f t="array" aca="1" ref="AN7" ca="1">AVERAGE(INDEX('4월'!AM:AM, LARGE(IF('4월'!$AL$3:$AL$33&lt;&gt;"", ROW('4월'!$AL$3:$AL$33)), {1,2})), AM3:AM7)</f>
        <v>0</v>
      </c>
      <c r="AO7" s="107" t="e">
        <f ca="1">IF('요약 Data'!$C$2 &gt;= AL7, AO6+AM7, NA())</f>
        <v>#N/A</v>
      </c>
      <c r="AP7" s="107" t="e">
        <f ca="1">IF(OR($AL7 = '요약 Data'!$C$2, $AL7 = $AU$10), AO7, NA())</f>
        <v>#N/A</v>
      </c>
      <c r="AQ7" s="107" t="e">
        <f ca="1"/>
        <v>#N/A</v>
      </c>
      <c r="AR7" s="107" t="e">
        <f ca="1">IF(AND($AU$10 &lt;= '요약 Data'!$C$2, NOT(IFERROR(AQ8, FALSE))), AQ7, IF(AND(AL7 = '요약 Data'!$C$2, AL8&lt;&gt;""), AQ7, NA()))</f>
        <v>#N/A</v>
      </c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46148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82" cm="1">
        <f t="array" aca="1" ref="AN8" ca="1">AVERAGE(INDEX('4월'!AM:AM, LARGE(IF('4월'!$AL$3:$AL$33&lt;&gt;"", ROW('4월'!$AL$3:$AL$33)), {1})), AM3:AM8)</f>
        <v>0</v>
      </c>
      <c r="AO8" s="107" t="e">
        <f ca="1">IF('요약 Data'!$C$2 &gt;= AL8, AO7+AM8, NA())</f>
        <v>#N/A</v>
      </c>
      <c r="AP8" s="107" t="e">
        <f ca="1">IF(OR($AL8 = '요약 Data'!$C$2, $AL8 = $AU$10), AO8, NA())</f>
        <v>#N/A</v>
      </c>
      <c r="AQ8" s="107" t="e">
        <f ca="1"/>
        <v>#N/A</v>
      </c>
      <c r="AR8" s="107" t="e">
        <f ca="1">IF(AND($AU$10 &lt;= '요약 Data'!$C$2, NOT(IFERROR(AQ9, FALSE))), AQ8, IF(AND(AL8 = '요약 Data'!$C$2, AL9&lt;&gt;""), AQ8, NA()))</f>
        <v>#N/A</v>
      </c>
      <c r="AT8" s="97" t="s">
        <v>91</v>
      </c>
      <c r="AU8" s="98">
        <v>5</v>
      </c>
      <c r="AV8" s="88"/>
      <c r="AW8" s="97" t="s">
        <v>92</v>
      </c>
      <c r="AX8" s="98">
        <f>IFERROR(MATCH("총 목표 매출",$M:$M,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46149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AVERAGEA(AM3:AM9),)</f>
        <v>0</v>
      </c>
      <c r="AO9" s="107" t="e">
        <f ca="1">IF('요약 Data'!$C$2 &gt;= AL9, AO8+AM9, NA())</f>
        <v>#N/A</v>
      </c>
      <c r="AP9" s="107" t="e">
        <f ca="1">IF(OR($AL9 = '요약 Data'!$C$2, $AL9 = $AU$10), AO9, NA())</f>
        <v>#N/A</v>
      </c>
      <c r="AQ9" s="107" t="e">
        <f ca="1"/>
        <v>#N/A</v>
      </c>
      <c r="AR9" s="107" t="e">
        <f ca="1">IF(AND($AU$10 &lt;= '요약 Data'!$C$2, NOT(IFERROR(AQ10, FALSE))), AQ9, IF(AND(AL9 = '요약 Data'!$C$2, AL10&lt;&gt;""), AQ9, NA()))</f>
        <v>#N/A</v>
      </c>
      <c r="AT9" s="97" t="s">
        <v>93</v>
      </c>
      <c r="AU9" s="99">
        <f>IFERROR(DATE(설정!$C$2, AU8, 1), 0)</f>
        <v>46143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46150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t="shared" ref="AN10:AN33" ca="1" si="10">IF(AL10&lt;&gt;"", AVERAGEA(AM4:AM10),)</f>
        <v>0</v>
      </c>
      <c r="AO10" s="107" t="e">
        <f ca="1">IF('요약 Data'!$C$2 &gt;= AL10, AO9+AM10, NA())</f>
        <v>#N/A</v>
      </c>
      <c r="AP10" s="107" t="e">
        <f ca="1">IF(OR($AL10 = '요약 Data'!$C$2, $AL10 = $AU$10), AO10, NA())</f>
        <v>#N/A</v>
      </c>
      <c r="AQ10" s="107" t="e">
        <f ca="1"/>
        <v>#N/A</v>
      </c>
      <c r="AR10" s="107" t="e">
        <f ca="1">IF(AND($AU$10 &lt;= '요약 Data'!$C$2, NOT(IFERROR(AQ11, FALSE))), AQ10, IF(AND(AL10 = '요약 Data'!$C$2, AL11&lt;&gt;""), AQ10, NA()))</f>
        <v>#N/A</v>
      </c>
      <c r="AT10" s="97" t="s">
        <v>94</v>
      </c>
      <c r="AU10" s="99">
        <f>IFERROR(DATE(설정!$C$2, AU8, DAY(EOMONTH(DATE(설정!$C$2, AU8, 1), 0))), 0)</f>
        <v>46173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46151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ca="1" si="10"/>
        <v>0</v>
      </c>
      <c r="AO11" s="107" t="e">
        <f ca="1">IF('요약 Data'!$C$2 &gt;= AL11, AO10+AM11, NA())</f>
        <v>#N/A</v>
      </c>
      <c r="AP11" s="107" t="e">
        <f ca="1">IF(OR($AL11 = '요약 Data'!$C$2, $AL11 = $AU$10), AO11, NA())</f>
        <v>#N/A</v>
      </c>
      <c r="AQ11" s="107" t="e">
        <f ca="1"/>
        <v>#N/A</v>
      </c>
      <c r="AR11" s="107" t="e">
        <f ca="1">IF(AND($AU$10 &lt;= '요약 Data'!$C$2, NOT(IFERROR(AQ12, FALSE))), AQ11, IF(AND(AL11 = '요약 Data'!$C$2, AL12&lt;&gt;""), AQ11, NA()))</f>
        <v>#N/A</v>
      </c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46152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 t="e">
        <f ca="1">IF('요약 Data'!$C$2 &gt;= AL12, AO11+AM12, NA())</f>
        <v>#N/A</v>
      </c>
      <c r="AP12" s="107" t="e">
        <f ca="1">IF(OR($AL12 = '요약 Data'!$C$2, $AL12 = $AU$10), AO12, NA())</f>
        <v>#N/A</v>
      </c>
      <c r="AQ12" s="107" t="e">
        <f ca="1"/>
        <v>#N/A</v>
      </c>
      <c r="AR12" s="107" t="e">
        <f ca="1">IF(AND($AU$10 &lt;= '요약 Data'!$C$2, NOT(IFERROR(AQ13, FALSE))), AQ12, IF(AND(AL12 = '요약 Data'!$C$2, AL13&lt;&gt;""), AQ12, NA()))</f>
        <v>#N/A</v>
      </c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46153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 t="e">
        <f ca="1">IF('요약 Data'!$C$2 &gt;= AL13, AO12+AM13, NA())</f>
        <v>#N/A</v>
      </c>
      <c r="AP13" s="107" t="e">
        <f ca="1">IF(OR($AL13 = '요약 Data'!$C$2, $AL13 = $AU$10), AO13, NA())</f>
        <v>#N/A</v>
      </c>
      <c r="AQ13" s="107" t="e">
        <f ca="1"/>
        <v>#N/A</v>
      </c>
      <c r="AR13" s="107" t="e">
        <f ca="1">IF(AND($AU$10 &lt;= '요약 Data'!$C$2, NOT(IFERROR(AQ14, FALSE))), AQ13, IF(AND(AL13 = '요약 Data'!$C$2, AL14&lt;&gt;""), AQ13, NA()))</f>
        <v>#N/A</v>
      </c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46154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 t="e">
        <f ca="1">IF('요약 Data'!$C$2 &gt;= AL14, AO13+AM14, NA())</f>
        <v>#N/A</v>
      </c>
      <c r="AP14" s="107" t="e">
        <f ca="1">IF(OR($AL14 = '요약 Data'!$C$2, $AL14 = $AU$10), AO14, NA())</f>
        <v>#N/A</v>
      </c>
      <c r="AQ14" s="107" t="e">
        <f ca="1"/>
        <v>#N/A</v>
      </c>
      <c r="AR14" s="107" t="e">
        <f ca="1">IF(AND($AU$10 &lt;= '요약 Data'!$C$2, NOT(IFERROR(AQ15, FALSE))), AQ14, IF(AND(AL14 = '요약 Data'!$C$2, AL15&lt;&gt;""), AQ14, NA()))</f>
        <v>#N/A</v>
      </c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46155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 t="e">
        <f ca="1">IF('요약 Data'!$C$2 &gt;= AL15, AO14+AM15, NA())</f>
        <v>#N/A</v>
      </c>
      <c r="AP15" s="107" t="e">
        <f ca="1">IF(OR($AL15 = '요약 Data'!$C$2, $AL15 = $AU$10), AO15, NA())</f>
        <v>#N/A</v>
      </c>
      <c r="AQ15" s="107" t="e">
        <f ca="1"/>
        <v>#N/A</v>
      </c>
      <c r="AR15" s="107" t="e">
        <f ca="1">IF(AND($AU$10 &lt;= '요약 Data'!$C$2, NOT(IFERROR(AQ16, FALSE))), AQ15, IF(AND(AL15 = '요약 Data'!$C$2, AL16&lt;&gt;""), AQ15, NA()))</f>
        <v>#N/A</v>
      </c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46156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 t="e">
        <f ca="1">IF('요약 Data'!$C$2 &gt;= AL16, AO15+AM16, NA())</f>
        <v>#N/A</v>
      </c>
      <c r="AP16" s="107" t="e">
        <f ca="1">IF(OR($AL16 = '요약 Data'!$C$2, $AL16 = $AU$10), AO16, NA())</f>
        <v>#N/A</v>
      </c>
      <c r="AQ16" s="107" t="e">
        <f ca="1"/>
        <v>#N/A</v>
      </c>
      <c r="AR16" s="107" t="e">
        <f ca="1">IF(AND($AU$10 &lt;= '요약 Data'!$C$2, NOT(IFERROR(AQ17, FALSE))), AQ16, IF(AND(AL16 = '요약 Data'!$C$2, AL17&lt;&gt;""), AQ16, NA()))</f>
        <v>#N/A</v>
      </c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46157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 t="e">
        <f ca="1">IF('요약 Data'!$C$2 &gt;= AL17, AO16+AM17, NA())</f>
        <v>#N/A</v>
      </c>
      <c r="AP17" s="107" t="e">
        <f ca="1">IF(OR($AL17 = '요약 Data'!$C$2, $AL17 = $AU$10), AO17, NA())</f>
        <v>#N/A</v>
      </c>
      <c r="AQ17" s="107" t="e">
        <f ca="1"/>
        <v>#N/A</v>
      </c>
      <c r="AR17" s="107" t="e">
        <f ca="1">IF(AND($AU$10 &lt;= '요약 Data'!$C$2, NOT(IFERROR(AQ18, FALSE))), AQ17, IF(AND(AL17 = '요약 Data'!$C$2, AL18&lt;&gt;""), AQ17, NA()))</f>
        <v>#N/A</v>
      </c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317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ca="1" si="3"/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46158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 t="e">
        <f ca="1">IF('요약 Data'!$C$2 &gt;= AL18, AO17+AM18, NA())</f>
        <v>#N/A</v>
      </c>
      <c r="AP18" s="107" t="e">
        <f ca="1">IF(OR($AL18 = '요약 Data'!$C$2, $AL18 = $AU$10), AO18, NA())</f>
        <v>#N/A</v>
      </c>
      <c r="AQ18" s="107" t="e">
        <f ca="1"/>
        <v>#N/A</v>
      </c>
      <c r="AR18" s="107" t="e">
        <f ca="1">IF(AND($AU$10 &lt;= '요약 Data'!$C$2, NOT(IFERROR(AQ19, FALSE))), AQ18, IF(AND(AL18 = '요약 Data'!$C$2, AL19&lt;&gt;""), AQ18, NA()))</f>
        <v>#N/A</v>
      </c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3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46159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 t="e">
        <f ca="1">IF('요약 Data'!$C$2 &gt;= AL19, AO18+AM19, NA())</f>
        <v>#N/A</v>
      </c>
      <c r="AP19" s="107" t="e">
        <f ca="1">IF(OR($AL19 = '요약 Data'!$C$2, $AL19 = $AU$10), AO19, NA())</f>
        <v>#N/A</v>
      </c>
      <c r="AQ19" s="107" t="e">
        <f ca="1"/>
        <v>#N/A</v>
      </c>
      <c r="AR19" s="107" t="e">
        <f ca="1">IF(AND($AU$10 &lt;= '요약 Data'!$C$2, NOT(IFERROR(AQ20, FALSE))), AQ19, IF(AND(AL19 = '요약 Data'!$C$2, AL20&lt;&gt;""), AQ19, NA()))</f>
        <v>#N/A</v>
      </c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3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46160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 t="e">
        <f ca="1"/>
        <v>#N/A</v>
      </c>
      <c r="AR20" s="107" t="e">
        <f ca="1">IF(AND($AU$10 &lt;= '요약 Data'!$C$2, NOT(IFERROR(AQ21, FALSE))), AQ20, IF(AND(AL20 = '요약 Data'!$C$2, AL21&lt;&gt;""), AQ20, NA()))</f>
        <v>#N/A</v>
      </c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3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46161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 t="e">
        <f ca="1"/>
        <v>#N/A</v>
      </c>
      <c r="AR21" s="107" t="e">
        <f ca="1">IF(AND($AU$10 &lt;= '요약 Data'!$C$2, NOT(IFERROR(AQ22, FALSE))), AQ21, IF(AND(AL21 = '요약 Data'!$C$2, AL22&lt;&gt;""), AQ21, NA()))</f>
        <v>#N/A</v>
      </c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3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46162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 t="e">
        <f ca="1"/>
        <v>#N/A</v>
      </c>
      <c r="AR22" s="107" t="e">
        <f ca="1">IF(AND($AU$10 &lt;= '요약 Data'!$C$2, NOT(IFERROR(AQ23, FALSE))), AQ22, IF(AND(AL22 = '요약 Data'!$C$2, AL23&lt;&gt;""), AQ22, NA()))</f>
        <v>#N/A</v>
      </c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si="3"/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46163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 t="e">
        <f ca="1"/>
        <v>#N/A</v>
      </c>
      <c r="AR23" s="107" t="e">
        <f ca="1">IF(AND($AU$10 &lt;= '요약 Data'!$C$2, NOT(IFERROR(AQ24, FALSE))), AQ23, IF(AND(AL23 = '요약 Data'!$C$2, AL24&lt;&gt;""), AQ23, NA()))</f>
        <v>#N/A</v>
      </c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46164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 t="e">
        <f ca="1"/>
        <v>#N/A</v>
      </c>
      <c r="AR24" s="107" t="e">
        <f ca="1">IF(AND($AU$10 &lt;= '요약 Data'!$C$2, NOT(IFERROR(AQ25, FALSE))), AQ24, IF(AND(AL24 = '요약 Data'!$C$2, AL25&lt;&gt;""), AQ24, NA()))</f>
        <v>#N/A</v>
      </c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46165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 t="e">
        <f ca="1"/>
        <v>#N/A</v>
      </c>
      <c r="AR25" s="107" t="e">
        <f ca="1">IF(AND($AU$10 &lt;= '요약 Data'!$C$2, NOT(IFERROR(AQ26, FALSE))), AQ25, IF(AND(AL25 = '요약 Data'!$C$2, AL26&lt;&gt;""), AQ25, NA()))</f>
        <v>#N/A</v>
      </c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80"/>
      <c r="AI26" s="80"/>
      <c r="AJ26" s="80"/>
      <c r="AK26" s="79">
        <v>24</v>
      </c>
      <c r="AL26" s="104">
        <f t="shared" si="9"/>
        <v>46166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 t="e">
        <f ca="1"/>
        <v>#N/A</v>
      </c>
      <c r="AR26" s="107" t="e">
        <f ca="1">IF(AND($AU$10 &lt;= '요약 Data'!$C$2, NOT(IFERROR(AQ27, FALSE))), AQ26, IF(AND(AL26 = '요약 Data'!$C$2, AL27&lt;&gt;""), AQ26, NA()))</f>
        <v>#N/A</v>
      </c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46167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 t="e">
        <f ca="1"/>
        <v>#N/A</v>
      </c>
      <c r="AR27" s="107" t="e">
        <f ca="1">IF(AND($AU$10 &lt;= '요약 Data'!$C$2, NOT(IFERROR(AQ28, FALSE))), AQ27, IF(AND(AL27 = '요약 Data'!$C$2, AL28&lt;&gt;""), AQ27, NA()))</f>
        <v>#N/A</v>
      </c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46168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 t="e">
        <f ca="1"/>
        <v>#N/A</v>
      </c>
      <c r="AR28" s="107" t="e">
        <f ca="1">IF(AND($AU$10 &lt;= '요약 Data'!$C$2, NOT(IFERROR(AQ29, FALSE))), AQ28, IF(AND(AL28 = '요약 Data'!$C$2, AL29&lt;&gt;""), AQ28, NA()))</f>
        <v>#N/A</v>
      </c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46169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 t="e">
        <f ca="1"/>
        <v>#N/A</v>
      </c>
      <c r="AR29" s="107" t="e">
        <f ca="1">IF(AND($AU$10 &lt;= '요약 Data'!$C$2, NOT(IFERROR(AQ30, FALSE))), AQ29, IF(AND(AL29 = '요약 Data'!$C$2, AL30&lt;&gt;""), AQ29, NA()))</f>
        <v>#N/A</v>
      </c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46170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 t="e">
        <f ca="1"/>
        <v>#N/A</v>
      </c>
      <c r="AR30" s="107" t="e">
        <f ca="1">IF(AND($AU$10 &lt;= '요약 Data'!$C$2, NOT(IFERROR(AQ31, FALSE))), AQ30, IF(AND(AL30 = '요약 Data'!$C$2, AL31&lt;&gt;""), AQ30, NA()))</f>
        <v>#N/A</v>
      </c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>
        <f t="shared" si="9"/>
        <v>46171</v>
      </c>
      <c r="AM31" s="107" cm="1">
        <f t="array" aca="1" ref="AM31" ca="1">IF($AL31&lt;&gt;"", SUMPRODUCT(--(ISNUMBER(MATCH($H$1:$H$2000, 설정!$B$10:$B$19, 0))), --($C$1:$C$2000=$AL31), --($H$1:$H$2000&lt;&gt;""), --($V$1:$V$2000=1), --($W$1:$W$2000=1), $G$1:$G$2000), "")</f>
        <v>0</v>
      </c>
      <c r="AN31" s="107">
        <f t="shared" ca="1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 t="e">
        <f ca="1"/>
        <v>#N/A</v>
      </c>
      <c r="AR31" s="107" t="e">
        <f ca="1">IF(AND($AU$10 &lt;= '요약 Data'!$C$2, NOT(IFERROR(AQ32, FALSE))), AQ31, IF(AND(AL31 = '요약 Data'!$C$2, AL32&lt;&gt;""), AQ31, NA()))</f>
        <v>#N/A</v>
      </c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>
        <f t="shared" si="9"/>
        <v>46172</v>
      </c>
      <c r="AM32" s="107" cm="1">
        <f t="array" aca="1" ref="AM32" ca="1">IF($AL32&lt;&gt;"", SUMPRODUCT(--(ISNUMBER(MATCH($H$1:$H$2000, 설정!$B$10:$B$19, 0))), --($C$1:$C$2000=$AL32), --($H$1:$H$2000&lt;&gt;""), --($V$1:$V$2000=1), --($W$1:$W$2000=1), $G$1:$G$2000), "")</f>
        <v>0</v>
      </c>
      <c r="AN32" s="107">
        <f t="shared" ca="1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 t="e">
        <f ca="1"/>
        <v>#N/A</v>
      </c>
      <c r="AR32" s="107" t="e">
        <f ca="1">IF(AND($AU$10 &lt;= '요약 Data'!$C$2, NOT(IFERROR(AQ33, FALSE))), AQ32, IF(AND(AL32 = '요약 Data'!$C$2, AL33&lt;&gt;""), AQ32, NA()))</f>
        <v>#N/A</v>
      </c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>
        <f t="shared" si="9"/>
        <v>46173</v>
      </c>
      <c r="AM33" s="107" cm="1">
        <f t="array" aca="1" ref="AM33" ca="1">IF($AL33&lt;&gt;"", SUMPRODUCT(--(ISNUMBER(MATCH($H$1:$H$2000, 설정!$B$10:$B$19, 0))), --($C$1:$C$2000=$AL33), --($H$1:$H$2000&lt;&gt;""), --($V$1:$V$2000=1), --($W$1:$W$2000=1), $G$1:$G$2000), "")</f>
        <v>0</v>
      </c>
      <c r="AN33" s="107">
        <f t="shared" ca="1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 t="e">
        <f ca="1"/>
        <v>#N/A</v>
      </c>
      <c r="AR33" s="107" t="e">
        <f ca="1">IF(AND($AU$10 &lt;= '요약 Data'!$C$2, NOT(IFERROR(AQ34, FALSE))), AQ33, IF(AND(AL33 = '요약 Data'!$C$2, AL34&lt;&gt;""), AQ33, NA()))</f>
        <v>#N/A</v>
      </c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57">
        <f>ROW(A1)</f>
        <v>1</v>
      </c>
      <c r="C35" s="93"/>
      <c r="D35" s="57"/>
      <c r="E35" s="57"/>
      <c r="F35" s="277"/>
      <c r="G35" s="154"/>
      <c r="H35" s="57" t="s">
        <v>63</v>
      </c>
      <c r="I35" s="57"/>
      <c r="J35" s="75"/>
      <c r="K35" s="57"/>
      <c r="L35" s="56"/>
      <c r="M35" s="411"/>
      <c r="N35" s="412"/>
      <c r="O35" s="412"/>
      <c r="P35" s="412"/>
      <c r="Q35" s="56"/>
      <c r="R35" s="60" t="s">
        <v>15</v>
      </c>
      <c r="S35" s="76">
        <f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1">IFERROR(IF(OR($B35="No", $K35=""), 1, COUNTIF($R$35:$R$44,$K35)), 0)</f>
        <v>1</v>
      </c>
    </row>
    <row r="36" spans="1:44" ht="17.25" customHeight="1" x14ac:dyDescent="0.4">
      <c r="A36" s="2"/>
      <c r="B36" s="58">
        <f t="shared" ref="B36:B54" si="12">ROW(A2)</f>
        <v>2</v>
      </c>
      <c r="C36" s="94"/>
      <c r="D36" s="58"/>
      <c r="E36" s="58"/>
      <c r="F36" s="278"/>
      <c r="G36" s="150"/>
      <c r="H36" s="58" t="s">
        <v>63</v>
      </c>
      <c r="I36" s="58"/>
      <c r="J36" s="58"/>
      <c r="K36" s="58"/>
      <c r="L36" s="56"/>
      <c r="M36" s="413"/>
      <c r="N36" s="402"/>
      <c r="O36" s="402"/>
      <c r="P36" s="402"/>
      <c r="Q36" s="56"/>
      <c r="R36" s="61" t="s">
        <v>16</v>
      </c>
      <c r="S36" s="77">
        <f t="shared" ref="S36:S44" si="13">SUMIFS(G:G, K:K, R36, V:V, 1, W:W, 1) + SUMIFS(F:F, K:K, R36, C:C, "&lt;&gt;", V:V, 1, W:W, 1)</f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1"/>
        <v>1</v>
      </c>
    </row>
    <row r="37" spans="1:44" ht="17.25" customHeight="1" x14ac:dyDescent="0.4">
      <c r="A37" s="2"/>
      <c r="B37" s="58">
        <f t="shared" si="12"/>
        <v>3</v>
      </c>
      <c r="C37" s="94"/>
      <c r="D37" s="58"/>
      <c r="E37" s="58"/>
      <c r="F37" s="278"/>
      <c r="G37" s="150"/>
      <c r="H37" s="58" t="s">
        <v>63</v>
      </c>
      <c r="I37" s="58"/>
      <c r="J37" s="58"/>
      <c r="K37" s="5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1"/>
        <v>1</v>
      </c>
    </row>
    <row r="38" spans="1:44" ht="17.25" customHeight="1" x14ac:dyDescent="0.4">
      <c r="A38" s="2"/>
      <c r="B38" s="58">
        <f t="shared" si="12"/>
        <v>4</v>
      </c>
      <c r="C38" s="94"/>
      <c r="D38" s="58"/>
      <c r="E38" s="58"/>
      <c r="F38" s="278"/>
      <c r="G38" s="150"/>
      <c r="H38" s="58" t="s">
        <v>63</v>
      </c>
      <c r="I38" s="58"/>
      <c r="J38" s="58"/>
      <c r="K38" s="5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1"/>
        <v>1</v>
      </c>
    </row>
    <row r="39" spans="1:44" ht="17.25" customHeight="1" x14ac:dyDescent="0.4">
      <c r="A39" s="2"/>
      <c r="B39" s="58">
        <f t="shared" si="12"/>
        <v>5</v>
      </c>
      <c r="C39" s="94"/>
      <c r="D39" s="58"/>
      <c r="E39" s="58"/>
      <c r="F39" s="278"/>
      <c r="G39" s="150"/>
      <c r="H39" s="58" t="s">
        <v>63</v>
      </c>
      <c r="I39" s="58"/>
      <c r="J39" s="58"/>
      <c r="K39" s="5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1"/>
        <v>1</v>
      </c>
      <c r="AR39" s="106"/>
    </row>
    <row r="40" spans="1:44" ht="17.25" customHeight="1" x14ac:dyDescent="0.4">
      <c r="A40" s="2"/>
      <c r="B40" s="58">
        <f t="shared" si="12"/>
        <v>6</v>
      </c>
      <c r="C40" s="94"/>
      <c r="D40" s="58"/>
      <c r="E40" s="58"/>
      <c r="F40" s="278"/>
      <c r="G40" s="150"/>
      <c r="H40" s="58" t="s">
        <v>63</v>
      </c>
      <c r="I40" s="58"/>
      <c r="J40" s="58"/>
      <c r="K40" s="5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1"/>
        <v>1</v>
      </c>
    </row>
    <row r="41" spans="1:44" ht="17.25" customHeight="1" x14ac:dyDescent="0.4">
      <c r="A41" s="2"/>
      <c r="B41" s="58">
        <f t="shared" si="12"/>
        <v>7</v>
      </c>
      <c r="C41" s="94"/>
      <c r="D41" s="58"/>
      <c r="E41" s="58"/>
      <c r="F41" s="278"/>
      <c r="G41" s="150"/>
      <c r="H41" s="58" t="s">
        <v>63</v>
      </c>
      <c r="I41" s="58"/>
      <c r="J41" s="58"/>
      <c r="K41" s="5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1"/>
        <v>1</v>
      </c>
    </row>
    <row r="42" spans="1:44" ht="17.25" customHeight="1" x14ac:dyDescent="0.4">
      <c r="A42" s="2"/>
      <c r="B42" s="58">
        <f t="shared" si="12"/>
        <v>8</v>
      </c>
      <c r="C42" s="94"/>
      <c r="D42" s="58"/>
      <c r="E42" s="58"/>
      <c r="F42" s="278"/>
      <c r="G42" s="150"/>
      <c r="H42" s="58" t="s">
        <v>63</v>
      </c>
      <c r="I42" s="58"/>
      <c r="J42" s="58"/>
      <c r="K42" s="5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1"/>
        <v>1</v>
      </c>
    </row>
    <row r="43" spans="1:44" ht="17.25" customHeight="1" x14ac:dyDescent="0.4">
      <c r="A43" s="2"/>
      <c r="B43" s="58">
        <f t="shared" si="12"/>
        <v>9</v>
      </c>
      <c r="C43" s="94"/>
      <c r="D43" s="58"/>
      <c r="E43" s="58"/>
      <c r="F43" s="278"/>
      <c r="G43" s="150"/>
      <c r="H43" s="58" t="s">
        <v>63</v>
      </c>
      <c r="I43" s="58"/>
      <c r="J43" s="58"/>
      <c r="K43" s="5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1"/>
        <v>1</v>
      </c>
    </row>
    <row r="44" spans="1:44" ht="17.25" customHeight="1" x14ac:dyDescent="0.4">
      <c r="A44" s="2"/>
      <c r="B44" s="58">
        <f t="shared" si="12"/>
        <v>10</v>
      </c>
      <c r="C44" s="94"/>
      <c r="D44" s="58"/>
      <c r="E44" s="58"/>
      <c r="F44" s="278"/>
      <c r="G44" s="150"/>
      <c r="H44" s="58" t="s">
        <v>63</v>
      </c>
      <c r="I44" s="58"/>
      <c r="J44" s="58"/>
      <c r="K44" s="5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1"/>
        <v>1</v>
      </c>
    </row>
    <row r="45" spans="1:44" ht="17.25" customHeight="1" x14ac:dyDescent="0.4">
      <c r="A45" s="2"/>
      <c r="B45" s="58">
        <f t="shared" si="12"/>
        <v>11</v>
      </c>
      <c r="C45" s="94"/>
      <c r="D45" s="58"/>
      <c r="E45" s="58"/>
      <c r="F45" s="278"/>
      <c r="G45" s="150"/>
      <c r="H45" s="58" t="s">
        <v>63</v>
      </c>
      <c r="I45" s="58"/>
      <c r="J45" s="58"/>
      <c r="K45" s="5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1"/>
        <v>1</v>
      </c>
    </row>
    <row r="46" spans="1:44" ht="17.25" customHeight="1" x14ac:dyDescent="0.4">
      <c r="A46" s="2"/>
      <c r="B46" s="58">
        <f t="shared" si="12"/>
        <v>12</v>
      </c>
      <c r="C46" s="94"/>
      <c r="D46" s="58"/>
      <c r="E46" s="58"/>
      <c r="F46" s="278"/>
      <c r="G46" s="150"/>
      <c r="H46" s="58" t="s">
        <v>63</v>
      </c>
      <c r="I46" s="58"/>
      <c r="J46" s="58"/>
      <c r="K46" s="5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56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1"/>
        <v>1</v>
      </c>
    </row>
    <row r="47" spans="1:44" ht="17.25" customHeight="1" x14ac:dyDescent="0.4">
      <c r="A47" s="2"/>
      <c r="B47" s="58">
        <f t="shared" si="12"/>
        <v>13</v>
      </c>
      <c r="C47" s="94"/>
      <c r="D47" s="58"/>
      <c r="E47" s="58"/>
      <c r="F47" s="278"/>
      <c r="G47" s="150"/>
      <c r="H47" s="58" t="s">
        <v>63</v>
      </c>
      <c r="I47" s="58"/>
      <c r="J47" s="58"/>
      <c r="K47" s="5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1"/>
        <v>1</v>
      </c>
    </row>
    <row r="48" spans="1:44" ht="17.25" customHeight="1" x14ac:dyDescent="0.4">
      <c r="A48" s="2"/>
      <c r="B48" s="58">
        <f t="shared" si="12"/>
        <v>14</v>
      </c>
      <c r="C48" s="94"/>
      <c r="D48" s="58"/>
      <c r="E48" s="58"/>
      <c r="F48" s="278"/>
      <c r="G48" s="150"/>
      <c r="H48" s="58" t="s">
        <v>63</v>
      </c>
      <c r="I48" s="58"/>
      <c r="J48" s="58"/>
      <c r="K48" s="58"/>
      <c r="L48" s="56"/>
      <c r="M48" s="343" t="s">
        <v>561</v>
      </c>
      <c r="N48" s="392">
        <v>0</v>
      </c>
      <c r="O48" s="112" t="s">
        <v>562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1"/>
        <v>1</v>
      </c>
    </row>
    <row r="49" spans="1:25" ht="17.25" customHeight="1" x14ac:dyDescent="0.4">
      <c r="A49" s="2"/>
      <c r="B49" s="58">
        <f t="shared" si="12"/>
        <v>15</v>
      </c>
      <c r="C49" s="94"/>
      <c r="D49" s="58"/>
      <c r="E49" s="58"/>
      <c r="F49" s="278"/>
      <c r="G49" s="150"/>
      <c r="H49" s="58" t="s">
        <v>63</v>
      </c>
      <c r="I49" s="58"/>
      <c r="J49" s="58"/>
      <c r="K49" s="58"/>
      <c r="L49" s="56"/>
      <c r="M49" s="344"/>
      <c r="N49" s="393"/>
      <c r="O49" s="110" t="s">
        <v>563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1"/>
        <v>1</v>
      </c>
    </row>
    <row r="50" spans="1:25" ht="17.25" customHeight="1" x14ac:dyDescent="0.4">
      <c r="A50" s="2"/>
      <c r="B50" s="58">
        <f t="shared" si="12"/>
        <v>16</v>
      </c>
      <c r="C50" s="94"/>
      <c r="D50" s="58"/>
      <c r="E50" s="58"/>
      <c r="F50" s="278"/>
      <c r="G50" s="150"/>
      <c r="H50" s="58" t="s">
        <v>63</v>
      </c>
      <c r="I50" s="58"/>
      <c r="J50" s="58"/>
      <c r="K50" s="58"/>
      <c r="L50" s="56"/>
      <c r="M50" s="344"/>
      <c r="N50" s="393"/>
      <c r="O50" s="110" t="s">
        <v>564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1"/>
        <v>1</v>
      </c>
    </row>
    <row r="51" spans="1:25" ht="17.25" customHeight="1" x14ac:dyDescent="0.4">
      <c r="A51" s="2"/>
      <c r="B51" s="58">
        <f t="shared" si="12"/>
        <v>17</v>
      </c>
      <c r="C51" s="94"/>
      <c r="D51" s="58"/>
      <c r="E51" s="58"/>
      <c r="F51" s="278"/>
      <c r="G51" s="150"/>
      <c r="H51" s="58" t="s">
        <v>63</v>
      </c>
      <c r="I51" s="58"/>
      <c r="J51" s="58"/>
      <c r="K51" s="58"/>
      <c r="L51" s="56"/>
      <c r="M51" s="344"/>
      <c r="N51" s="393"/>
      <c r="O51" s="110" t="s">
        <v>565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1"/>
        <v>1</v>
      </c>
    </row>
    <row r="52" spans="1:25" ht="17.25" customHeight="1" x14ac:dyDescent="0.4">
      <c r="A52" s="2"/>
      <c r="B52" s="58">
        <f t="shared" si="12"/>
        <v>18</v>
      </c>
      <c r="C52" s="94"/>
      <c r="D52" s="58"/>
      <c r="E52" s="58"/>
      <c r="F52" s="278"/>
      <c r="G52" s="150"/>
      <c r="H52" s="58" t="s">
        <v>63</v>
      </c>
      <c r="I52" s="58"/>
      <c r="J52" s="58"/>
      <c r="K52" s="58"/>
      <c r="L52" s="56"/>
      <c r="M52" s="344"/>
      <c r="N52" s="393"/>
      <c r="O52" s="110" t="s">
        <v>566</v>
      </c>
      <c r="P52" s="191">
        <f>SUMIFS(G1:G1057, H1:H1057, M48, I1:I1057, O52, C1:C1057, "&gt;=" &amp; $AU$9, C1:C1057, "&lt;=" &amp; $AU$10)</f>
        <v>0</v>
      </c>
      <c r="T52" s="56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1"/>
        <v>1</v>
      </c>
    </row>
    <row r="53" spans="1:25" ht="17.25" customHeight="1" x14ac:dyDescent="0.4">
      <c r="A53" s="2"/>
      <c r="B53" s="58">
        <f t="shared" si="12"/>
        <v>19</v>
      </c>
      <c r="C53" s="94"/>
      <c r="D53" s="58"/>
      <c r="E53" s="58"/>
      <c r="F53" s="278"/>
      <c r="G53" s="150"/>
      <c r="H53" s="58" t="s">
        <v>63</v>
      </c>
      <c r="I53" s="58"/>
      <c r="J53" s="58"/>
      <c r="K53" s="58"/>
      <c r="L53" s="56"/>
      <c r="M53" s="344"/>
      <c r="N53" s="393"/>
      <c r="O53" s="110" t="s">
        <v>567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56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1"/>
        <v>1</v>
      </c>
    </row>
    <row r="54" spans="1:25" ht="17.25" customHeight="1" x14ac:dyDescent="0.4">
      <c r="A54" s="2"/>
      <c r="B54" s="59">
        <f t="shared" si="12"/>
        <v>20</v>
      </c>
      <c r="C54" s="95"/>
      <c r="D54" s="59"/>
      <c r="E54" s="59"/>
      <c r="F54" s="279"/>
      <c r="G54" s="151"/>
      <c r="H54" s="59" t="s">
        <v>63</v>
      </c>
      <c r="I54" s="59"/>
      <c r="J54" s="59"/>
      <c r="K54" s="59"/>
      <c r="L54" s="56"/>
      <c r="M54" s="394" t="s">
        <v>568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1"/>
        <v>1</v>
      </c>
    </row>
    <row r="55" spans="1:25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1"/>
        <v>1</v>
      </c>
    </row>
    <row r="56" spans="1:25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1"/>
        <v>1</v>
      </c>
    </row>
    <row r="57" spans="1:25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1"/>
        <v>1</v>
      </c>
    </row>
    <row r="58" spans="1:25" ht="17.25" customHeight="1" x14ac:dyDescent="0.4">
      <c r="A58" s="2"/>
      <c r="B58" s="220">
        <f t="shared" ref="B58:B121" si="14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1"/>
        <v>1</v>
      </c>
    </row>
    <row r="59" spans="1:25" ht="17.25" customHeight="1" x14ac:dyDescent="0.4">
      <c r="A59" s="2"/>
      <c r="B59" s="58">
        <f t="shared" si="14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1"/>
        <v>1</v>
      </c>
    </row>
    <row r="60" spans="1:25" ht="17.25" customHeight="1" x14ac:dyDescent="0.4">
      <c r="A60" s="2"/>
      <c r="B60" s="58">
        <f t="shared" si="14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1"/>
        <v>1</v>
      </c>
    </row>
    <row r="61" spans="1:25" ht="17.25" customHeight="1" x14ac:dyDescent="0.4">
      <c r="A61" s="2"/>
      <c r="B61" s="58">
        <f t="shared" si="14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569</v>
      </c>
      <c r="N61" s="392">
        <v>0</v>
      </c>
      <c r="O61" s="112" t="s">
        <v>570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1"/>
        <v>1</v>
      </c>
    </row>
    <row r="62" spans="1:25" ht="17.25" customHeight="1" x14ac:dyDescent="0.4">
      <c r="A62" s="2"/>
      <c r="B62" s="58">
        <f t="shared" si="14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571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1"/>
        <v>1</v>
      </c>
    </row>
    <row r="63" spans="1:25" ht="17.25" customHeight="1" x14ac:dyDescent="0.4">
      <c r="A63" s="2"/>
      <c r="B63" s="58">
        <f t="shared" si="14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572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1"/>
        <v>1</v>
      </c>
    </row>
    <row r="64" spans="1:25" ht="17.25" customHeight="1" x14ac:dyDescent="0.4">
      <c r="A64" s="2"/>
      <c r="B64" s="58">
        <f t="shared" si="14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573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1"/>
        <v>1</v>
      </c>
    </row>
    <row r="65" spans="1:25" ht="17.25" customHeight="1" x14ac:dyDescent="0.4">
      <c r="A65" s="2"/>
      <c r="B65" s="58">
        <f t="shared" si="14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574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1"/>
        <v>1</v>
      </c>
    </row>
    <row r="66" spans="1:25" ht="17.25" customHeight="1" x14ac:dyDescent="0.4">
      <c r="A66" s="2"/>
      <c r="B66" s="58">
        <f t="shared" si="14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575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1"/>
        <v>1</v>
      </c>
    </row>
    <row r="67" spans="1:25" ht="17.25" customHeight="1" x14ac:dyDescent="0.4">
      <c r="A67" s="2"/>
      <c r="B67" s="58">
        <f t="shared" si="14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576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1"/>
        <v>1</v>
      </c>
    </row>
    <row r="68" spans="1:25" ht="17.25" customHeight="1" x14ac:dyDescent="0.4">
      <c r="A68" s="2"/>
      <c r="B68" s="58">
        <f t="shared" si="14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577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1"/>
        <v>1</v>
      </c>
    </row>
    <row r="69" spans="1:25" ht="17.25" customHeight="1" x14ac:dyDescent="0.4">
      <c r="A69" s="2"/>
      <c r="B69" s="58">
        <f t="shared" si="14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578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1"/>
        <v>1</v>
      </c>
    </row>
    <row r="70" spans="1:25" ht="17.25" customHeight="1" x14ac:dyDescent="0.4">
      <c r="A70" s="2"/>
      <c r="B70" s="58">
        <f t="shared" si="14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579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1"/>
        <v>1</v>
      </c>
    </row>
    <row r="71" spans="1:25" ht="17.25" customHeight="1" x14ac:dyDescent="0.4">
      <c r="A71" s="2"/>
      <c r="B71" s="58">
        <f t="shared" si="14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580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1"/>
        <v>1</v>
      </c>
    </row>
    <row r="72" spans="1:25" ht="17.25" customHeight="1" x14ac:dyDescent="0.4">
      <c r="A72" s="2"/>
      <c r="B72" s="58">
        <f t="shared" si="14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1"/>
        <v>1</v>
      </c>
    </row>
    <row r="73" spans="1:25" ht="17.25" customHeight="1" x14ac:dyDescent="0.4">
      <c r="A73" s="2"/>
      <c r="B73" s="58">
        <f t="shared" si="14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581</v>
      </c>
      <c r="N73" s="392">
        <v>0</v>
      </c>
      <c r="O73" s="112" t="s">
        <v>582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1"/>
        <v>1</v>
      </c>
    </row>
    <row r="74" spans="1:25" ht="17.25" customHeight="1" x14ac:dyDescent="0.4">
      <c r="A74" s="2"/>
      <c r="B74" s="58">
        <f t="shared" si="14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583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1"/>
        <v>1</v>
      </c>
    </row>
    <row r="75" spans="1:25" ht="17.25" customHeight="1" x14ac:dyDescent="0.4">
      <c r="A75" s="2"/>
      <c r="B75" s="58">
        <f t="shared" si="14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584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1"/>
        <v>1</v>
      </c>
    </row>
    <row r="76" spans="1:25" ht="17.25" customHeight="1" x14ac:dyDescent="0.4">
      <c r="A76" s="2"/>
      <c r="B76" s="58">
        <f t="shared" si="14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585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1"/>
        <v>1</v>
      </c>
    </row>
    <row r="77" spans="1:25" ht="17.25" customHeight="1" x14ac:dyDescent="0.4">
      <c r="A77" s="2"/>
      <c r="B77" s="58">
        <f t="shared" si="14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586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1"/>
        <v>1</v>
      </c>
    </row>
    <row r="78" spans="1:25" ht="17.25" customHeight="1" x14ac:dyDescent="0.4">
      <c r="A78" s="2"/>
      <c r="B78" s="58">
        <f t="shared" si="14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587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1"/>
        <v>1</v>
      </c>
    </row>
    <row r="79" spans="1:25" ht="17.25" customHeight="1" x14ac:dyDescent="0.4">
      <c r="A79" s="2"/>
      <c r="B79" s="58">
        <f t="shared" si="14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1"/>
        <v>1</v>
      </c>
    </row>
    <row r="80" spans="1:25" ht="17.25" customHeight="1" x14ac:dyDescent="0.4">
      <c r="A80" s="2"/>
      <c r="B80" s="58">
        <f t="shared" si="14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588</v>
      </c>
      <c r="N80" s="392">
        <v>0</v>
      </c>
      <c r="O80" s="112" t="s">
        <v>589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1"/>
        <v>1</v>
      </c>
    </row>
    <row r="81" spans="1:25" ht="17.25" customHeight="1" x14ac:dyDescent="0.4">
      <c r="A81" s="2"/>
      <c r="B81" s="58">
        <f t="shared" si="14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590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1"/>
        <v>1</v>
      </c>
    </row>
    <row r="82" spans="1:25" ht="17.25" customHeight="1" x14ac:dyDescent="0.4">
      <c r="A82" s="2"/>
      <c r="B82" s="58">
        <f t="shared" si="14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591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1"/>
        <v>1</v>
      </c>
    </row>
    <row r="83" spans="1:25" ht="17.25" customHeight="1" x14ac:dyDescent="0.4">
      <c r="A83" s="2"/>
      <c r="B83" s="58">
        <f t="shared" si="14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592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1"/>
        <v>1</v>
      </c>
    </row>
    <row r="84" spans="1:25" ht="17.25" customHeight="1" x14ac:dyDescent="0.4">
      <c r="A84" s="2"/>
      <c r="B84" s="58">
        <f t="shared" si="14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593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1"/>
        <v>1</v>
      </c>
    </row>
    <row r="85" spans="1:25" ht="17.25" customHeight="1" x14ac:dyDescent="0.4">
      <c r="A85" s="2"/>
      <c r="B85" s="58">
        <f t="shared" si="14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1"/>
        <v>1</v>
      </c>
    </row>
    <row r="86" spans="1:25" ht="17.25" customHeight="1" x14ac:dyDescent="0.35">
      <c r="A86" s="2"/>
      <c r="B86" s="58">
        <f t="shared" si="14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594</v>
      </c>
      <c r="N86" s="392">
        <v>0</v>
      </c>
      <c r="O86" s="112" t="s">
        <v>595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1"/>
        <v>1</v>
      </c>
    </row>
    <row r="87" spans="1:25" ht="17.25" customHeight="1" x14ac:dyDescent="0.35">
      <c r="A87" s="2"/>
      <c r="B87" s="58">
        <f t="shared" si="14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596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1"/>
        <v>1</v>
      </c>
    </row>
    <row r="88" spans="1:25" ht="17.25" customHeight="1" x14ac:dyDescent="0.35">
      <c r="A88" s="2"/>
      <c r="B88" s="58">
        <f t="shared" si="14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597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1"/>
        <v>1</v>
      </c>
    </row>
    <row r="89" spans="1:25" ht="17.25" customHeight="1" x14ac:dyDescent="0.35">
      <c r="A89" s="2"/>
      <c r="B89" s="58">
        <f t="shared" si="14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598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1"/>
        <v>1</v>
      </c>
    </row>
    <row r="90" spans="1:25" ht="17.25" customHeight="1" x14ac:dyDescent="0.35">
      <c r="A90" s="2"/>
      <c r="B90" s="58">
        <f t="shared" si="14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1"/>
        <v>1</v>
      </c>
    </row>
    <row r="91" spans="1:25" ht="17.25" customHeight="1" x14ac:dyDescent="0.35">
      <c r="A91" s="2"/>
      <c r="B91" s="58">
        <f t="shared" si="14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599</v>
      </c>
      <c r="N91" s="392">
        <v>0</v>
      </c>
      <c r="O91" s="112" t="s">
        <v>600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1"/>
        <v>1</v>
      </c>
    </row>
    <row r="92" spans="1:25" ht="17.25" customHeight="1" x14ac:dyDescent="0.35">
      <c r="A92" s="2"/>
      <c r="B92" s="58">
        <f t="shared" si="14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601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1"/>
        <v>1</v>
      </c>
    </row>
    <row r="93" spans="1:25" ht="17.25" customHeight="1" x14ac:dyDescent="0.35">
      <c r="A93" s="2"/>
      <c r="B93" s="58">
        <f t="shared" si="14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602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1"/>
        <v>1</v>
      </c>
    </row>
    <row r="94" spans="1:25" ht="17.25" customHeight="1" x14ac:dyDescent="0.35">
      <c r="A94" s="2"/>
      <c r="B94" s="58">
        <f t="shared" si="14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603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1"/>
        <v>1</v>
      </c>
    </row>
    <row r="95" spans="1:25" ht="17.25" customHeight="1" x14ac:dyDescent="0.35">
      <c r="A95" s="2"/>
      <c r="B95" s="58">
        <f t="shared" si="14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604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1"/>
        <v>1</v>
      </c>
    </row>
    <row r="96" spans="1:25" ht="17.25" customHeight="1" x14ac:dyDescent="0.35">
      <c r="A96" s="2"/>
      <c r="B96" s="58">
        <f t="shared" si="14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605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1"/>
        <v>1</v>
      </c>
    </row>
    <row r="97" spans="1:25" ht="17.25" customHeight="1" x14ac:dyDescent="0.35">
      <c r="A97" s="2"/>
      <c r="B97" s="58">
        <f t="shared" si="14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1"/>
        <v>1</v>
      </c>
    </row>
    <row r="98" spans="1:25" ht="17.25" customHeight="1" x14ac:dyDescent="0.35">
      <c r="A98" s="2"/>
      <c r="B98" s="58">
        <f t="shared" si="14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606</v>
      </c>
      <c r="N98" s="392">
        <v>0</v>
      </c>
      <c r="O98" s="112" t="s">
        <v>607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1"/>
        <v>1</v>
      </c>
    </row>
    <row r="99" spans="1:25" ht="17.25" customHeight="1" x14ac:dyDescent="0.4">
      <c r="A99" s="2"/>
      <c r="B99" s="58">
        <f t="shared" si="14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608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5">IFERROR(IF(OR($B99="No", $K99=""), 1, COUNTIF($R$35:$R$44,$K99)), 0)</f>
        <v>1</v>
      </c>
    </row>
    <row r="100" spans="1:25" ht="17.25" customHeight="1" x14ac:dyDescent="0.4">
      <c r="A100" s="2"/>
      <c r="B100" s="58">
        <f t="shared" si="14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609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5"/>
        <v>1</v>
      </c>
    </row>
    <row r="101" spans="1:25" ht="17.25" customHeight="1" x14ac:dyDescent="0.4">
      <c r="A101" s="2"/>
      <c r="B101" s="58">
        <f t="shared" si="14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610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5"/>
        <v>1</v>
      </c>
    </row>
    <row r="102" spans="1:25" ht="17.25" customHeight="1" x14ac:dyDescent="0.4">
      <c r="A102" s="2"/>
      <c r="B102" s="58">
        <f t="shared" si="14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5"/>
        <v>1</v>
      </c>
    </row>
    <row r="103" spans="1:25" ht="17.25" customHeight="1" x14ac:dyDescent="0.4">
      <c r="A103" s="2"/>
      <c r="B103" s="58">
        <f t="shared" si="14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611</v>
      </c>
      <c r="N103" s="392">
        <v>0</v>
      </c>
      <c r="O103" s="112" t="s">
        <v>612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5"/>
        <v>1</v>
      </c>
    </row>
    <row r="104" spans="1:25" ht="17.25" customHeight="1" x14ac:dyDescent="0.4">
      <c r="A104" s="2"/>
      <c r="B104" s="58">
        <f t="shared" si="14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613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5"/>
        <v>1</v>
      </c>
    </row>
    <row r="105" spans="1:25" ht="17.25" customHeight="1" x14ac:dyDescent="0.4">
      <c r="A105" s="2"/>
      <c r="B105" s="58">
        <f t="shared" si="14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614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5"/>
        <v>1</v>
      </c>
    </row>
    <row r="106" spans="1:25" ht="17.25" customHeight="1" x14ac:dyDescent="0.4">
      <c r="A106" s="2"/>
      <c r="B106" s="58">
        <f t="shared" si="14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615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5"/>
        <v>1</v>
      </c>
    </row>
    <row r="107" spans="1:25" ht="17.25" customHeight="1" x14ac:dyDescent="0.4">
      <c r="A107" s="2"/>
      <c r="B107" s="58">
        <f t="shared" si="14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616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5"/>
        <v>1</v>
      </c>
    </row>
    <row r="108" spans="1:25" ht="17.25" customHeight="1" x14ac:dyDescent="0.4">
      <c r="A108" s="2"/>
      <c r="B108" s="58">
        <f t="shared" si="14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5"/>
        <v>1</v>
      </c>
    </row>
    <row r="109" spans="1:25" ht="17.25" customHeight="1" x14ac:dyDescent="0.4">
      <c r="A109" s="2"/>
      <c r="B109" s="58">
        <f t="shared" si="14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617</v>
      </c>
      <c r="N109" s="192">
        <v>0</v>
      </c>
      <c r="O109" s="112" t="s">
        <v>618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5"/>
        <v>1</v>
      </c>
    </row>
    <row r="110" spans="1:25" ht="17.25" customHeight="1" x14ac:dyDescent="0.4">
      <c r="A110" s="2"/>
      <c r="B110" s="58">
        <f t="shared" si="14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619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5"/>
        <v>1</v>
      </c>
    </row>
    <row r="111" spans="1:25" ht="17.25" customHeight="1" x14ac:dyDescent="0.4">
      <c r="A111" s="2"/>
      <c r="B111" s="58">
        <f t="shared" si="14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5"/>
        <v>1</v>
      </c>
    </row>
    <row r="112" spans="1:25" ht="17.25" customHeight="1" x14ac:dyDescent="0.4">
      <c r="A112" s="2"/>
      <c r="B112" s="58">
        <f t="shared" si="14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620</v>
      </c>
      <c r="N112" s="392">
        <v>0</v>
      </c>
      <c r="O112" s="112" t="s">
        <v>621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5"/>
        <v>1</v>
      </c>
    </row>
    <row r="113" spans="1:25" ht="17.25" customHeight="1" x14ac:dyDescent="0.4">
      <c r="A113" s="2"/>
      <c r="B113" s="58">
        <f t="shared" si="14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622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5"/>
        <v>1</v>
      </c>
    </row>
    <row r="114" spans="1:25" ht="17.25" customHeight="1" x14ac:dyDescent="0.4">
      <c r="A114" s="2"/>
      <c r="B114" s="58">
        <f t="shared" si="14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623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5"/>
        <v>1</v>
      </c>
    </row>
    <row r="115" spans="1:25" ht="17.25" customHeight="1" x14ac:dyDescent="0.4">
      <c r="A115" s="2"/>
      <c r="B115" s="58">
        <f t="shared" si="14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5"/>
        <v>1</v>
      </c>
    </row>
    <row r="116" spans="1:25" ht="17.25" customHeight="1" x14ac:dyDescent="0.4">
      <c r="A116" s="2"/>
      <c r="B116" s="58">
        <f t="shared" si="14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5"/>
        <v>1</v>
      </c>
    </row>
    <row r="117" spans="1:25" ht="17.25" customHeight="1" x14ac:dyDescent="0.4">
      <c r="A117" s="2"/>
      <c r="B117" s="58">
        <f t="shared" si="14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5"/>
        <v>1</v>
      </c>
    </row>
    <row r="118" spans="1:25" ht="17.25" customHeight="1" x14ac:dyDescent="0.4">
      <c r="A118" s="2"/>
      <c r="B118" s="58">
        <f t="shared" si="14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5"/>
        <v>1</v>
      </c>
    </row>
    <row r="119" spans="1:25" ht="17.25" customHeight="1" x14ac:dyDescent="0.4">
      <c r="A119" s="2"/>
      <c r="B119" s="58">
        <f t="shared" si="14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5"/>
        <v>1</v>
      </c>
    </row>
    <row r="120" spans="1:25" ht="17.25" customHeight="1" x14ac:dyDescent="0.4">
      <c r="A120" s="2"/>
      <c r="B120" s="58">
        <f t="shared" si="14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5"/>
        <v>1</v>
      </c>
    </row>
    <row r="121" spans="1:25" ht="17.25" customHeight="1" x14ac:dyDescent="0.4">
      <c r="A121" s="2"/>
      <c r="B121" s="58">
        <f t="shared" si="14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5"/>
        <v>1</v>
      </c>
    </row>
    <row r="122" spans="1:25" ht="17.25" customHeight="1" x14ac:dyDescent="0.4">
      <c r="A122" s="2"/>
      <c r="B122" s="58">
        <f t="shared" ref="B122:B185" si="16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5"/>
        <v>1</v>
      </c>
    </row>
    <row r="123" spans="1:25" ht="17.25" customHeight="1" x14ac:dyDescent="0.4">
      <c r="A123" s="2"/>
      <c r="B123" s="58">
        <f t="shared" si="16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5"/>
        <v>1</v>
      </c>
    </row>
    <row r="124" spans="1:25" ht="17.25" customHeight="1" x14ac:dyDescent="0.4">
      <c r="A124" s="2"/>
      <c r="B124" s="58">
        <f t="shared" si="16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5"/>
        <v>1</v>
      </c>
    </row>
    <row r="125" spans="1:25" ht="17.25" customHeight="1" x14ac:dyDescent="0.4">
      <c r="A125" s="2"/>
      <c r="B125" s="58">
        <f t="shared" si="16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5"/>
        <v>1</v>
      </c>
    </row>
    <row r="126" spans="1:25" ht="17.25" customHeight="1" x14ac:dyDescent="0.4">
      <c r="A126" s="2"/>
      <c r="B126" s="58">
        <f t="shared" si="16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5"/>
        <v>1</v>
      </c>
    </row>
    <row r="127" spans="1:25" ht="17.25" customHeight="1" x14ac:dyDescent="0.4">
      <c r="A127" s="2"/>
      <c r="B127" s="58">
        <f t="shared" si="16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5"/>
        <v>1</v>
      </c>
    </row>
    <row r="128" spans="1:25" ht="17.25" customHeight="1" x14ac:dyDescent="0.4">
      <c r="A128" s="2"/>
      <c r="B128" s="58">
        <f t="shared" si="16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5"/>
        <v>1</v>
      </c>
    </row>
    <row r="129" spans="1:25" ht="17.25" customHeight="1" x14ac:dyDescent="0.4">
      <c r="A129" s="2"/>
      <c r="B129" s="58">
        <f t="shared" si="16"/>
        <v>72</v>
      </c>
      <c r="C129" s="94"/>
      <c r="D129" s="58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5"/>
        <v>1</v>
      </c>
    </row>
    <row r="130" spans="1:25" ht="17.25" customHeight="1" x14ac:dyDescent="0.4">
      <c r="A130" s="2"/>
      <c r="B130" s="58">
        <f t="shared" si="16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5"/>
        <v>1</v>
      </c>
    </row>
    <row r="131" spans="1:25" ht="17.25" customHeight="1" x14ac:dyDescent="0.4">
      <c r="A131" s="2"/>
      <c r="B131" s="58">
        <f t="shared" si="16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5"/>
        <v>1</v>
      </c>
    </row>
    <row r="132" spans="1:25" ht="17.25" customHeight="1" x14ac:dyDescent="0.4">
      <c r="A132" s="2"/>
      <c r="B132" s="58">
        <f t="shared" si="16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5"/>
        <v>1</v>
      </c>
    </row>
    <row r="133" spans="1:25" ht="17.25" customHeight="1" x14ac:dyDescent="0.4">
      <c r="A133" s="2"/>
      <c r="B133" s="58">
        <f t="shared" si="16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5"/>
        <v>1</v>
      </c>
    </row>
    <row r="134" spans="1:25" ht="17.25" customHeight="1" x14ac:dyDescent="0.4">
      <c r="A134" s="2"/>
      <c r="B134" s="58">
        <f t="shared" si="16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5"/>
        <v>1</v>
      </c>
    </row>
    <row r="135" spans="1:25" ht="17.25" customHeight="1" x14ac:dyDescent="0.4">
      <c r="A135" s="2"/>
      <c r="B135" s="58">
        <f t="shared" si="16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5"/>
        <v>1</v>
      </c>
    </row>
    <row r="136" spans="1:25" ht="17.25" customHeight="1" x14ac:dyDescent="0.4">
      <c r="A136" s="2"/>
      <c r="B136" s="58">
        <f t="shared" si="16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5"/>
        <v>1</v>
      </c>
    </row>
    <row r="137" spans="1:25" ht="17.25" customHeight="1" x14ac:dyDescent="0.4">
      <c r="A137" s="2"/>
      <c r="B137" s="58">
        <f t="shared" si="16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5"/>
        <v>1</v>
      </c>
    </row>
    <row r="138" spans="1:25" ht="17.25" customHeight="1" x14ac:dyDescent="0.4">
      <c r="A138" s="2"/>
      <c r="B138" s="58">
        <f t="shared" si="16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5"/>
        <v>1</v>
      </c>
    </row>
    <row r="139" spans="1:25" ht="17.25" customHeight="1" x14ac:dyDescent="0.4">
      <c r="A139" s="2"/>
      <c r="B139" s="58">
        <f t="shared" si="16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5"/>
        <v>1</v>
      </c>
    </row>
    <row r="140" spans="1:25" ht="17.25" customHeight="1" x14ac:dyDescent="0.4">
      <c r="A140" s="2"/>
      <c r="B140" s="58">
        <f t="shared" si="16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5"/>
        <v>1</v>
      </c>
    </row>
    <row r="141" spans="1:25" ht="17.25" customHeight="1" x14ac:dyDescent="0.4">
      <c r="A141" s="2"/>
      <c r="B141" s="58">
        <f t="shared" si="16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5"/>
        <v>1</v>
      </c>
    </row>
    <row r="142" spans="1:25" ht="17.25" customHeight="1" x14ac:dyDescent="0.4">
      <c r="A142" s="2"/>
      <c r="B142" s="58">
        <f t="shared" si="16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5"/>
        <v>1</v>
      </c>
    </row>
    <row r="143" spans="1:25" ht="17.25" customHeight="1" x14ac:dyDescent="0.4">
      <c r="A143" s="2"/>
      <c r="B143" s="58">
        <f t="shared" si="16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5"/>
        <v>1</v>
      </c>
    </row>
    <row r="144" spans="1:25" ht="17.25" customHeight="1" x14ac:dyDescent="0.4">
      <c r="A144" s="2"/>
      <c r="B144" s="58">
        <f t="shared" si="16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5"/>
        <v>1</v>
      </c>
    </row>
    <row r="145" spans="1:25" ht="17.25" customHeight="1" x14ac:dyDescent="0.4">
      <c r="A145" s="2"/>
      <c r="B145" s="58">
        <f t="shared" si="16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5"/>
        <v>1</v>
      </c>
    </row>
    <row r="146" spans="1:25" ht="17.25" customHeight="1" x14ac:dyDescent="0.4">
      <c r="A146" s="2"/>
      <c r="B146" s="58">
        <f t="shared" si="16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5"/>
        <v>1</v>
      </c>
    </row>
    <row r="147" spans="1:25" ht="17.25" customHeight="1" x14ac:dyDescent="0.4">
      <c r="A147" s="2"/>
      <c r="B147" s="58">
        <f t="shared" si="16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5"/>
        <v>1</v>
      </c>
    </row>
    <row r="148" spans="1:25" ht="17.25" customHeight="1" x14ac:dyDescent="0.4">
      <c r="A148" s="2"/>
      <c r="B148" s="58">
        <f t="shared" si="16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5"/>
        <v>1</v>
      </c>
    </row>
    <row r="149" spans="1:25" ht="17.25" customHeight="1" x14ac:dyDescent="0.4">
      <c r="A149" s="2"/>
      <c r="B149" s="58">
        <f t="shared" si="16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5"/>
        <v>1</v>
      </c>
    </row>
    <row r="150" spans="1:25" ht="17.25" customHeight="1" x14ac:dyDescent="0.4">
      <c r="A150" s="2"/>
      <c r="B150" s="58">
        <f t="shared" si="16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5"/>
        <v>1</v>
      </c>
    </row>
    <row r="151" spans="1:25" ht="17.25" customHeight="1" x14ac:dyDescent="0.4">
      <c r="A151" s="2"/>
      <c r="B151" s="58">
        <f t="shared" si="16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5"/>
        <v>1</v>
      </c>
    </row>
    <row r="152" spans="1:25" ht="17.25" customHeight="1" x14ac:dyDescent="0.4">
      <c r="A152" s="2"/>
      <c r="B152" s="58">
        <f t="shared" si="16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5"/>
        <v>1</v>
      </c>
    </row>
    <row r="153" spans="1:25" ht="17.25" customHeight="1" x14ac:dyDescent="0.4">
      <c r="A153" s="2"/>
      <c r="B153" s="58">
        <f t="shared" si="16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5"/>
        <v>1</v>
      </c>
    </row>
    <row r="154" spans="1:25" ht="17.25" customHeight="1" x14ac:dyDescent="0.4">
      <c r="A154" s="2"/>
      <c r="B154" s="58">
        <f t="shared" si="16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5"/>
        <v>1</v>
      </c>
    </row>
    <row r="155" spans="1:25" ht="17.25" customHeight="1" x14ac:dyDescent="0.4">
      <c r="A155" s="2"/>
      <c r="B155" s="58">
        <f t="shared" si="16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5"/>
        <v>1</v>
      </c>
    </row>
    <row r="156" spans="1:25" ht="17.25" customHeight="1" x14ac:dyDescent="0.4">
      <c r="A156" s="2"/>
      <c r="B156" s="58">
        <f t="shared" si="16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5"/>
        <v>1</v>
      </c>
    </row>
    <row r="157" spans="1:25" ht="17.25" customHeight="1" x14ac:dyDescent="0.4">
      <c r="A157" s="2"/>
      <c r="B157" s="58">
        <f t="shared" si="16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5"/>
        <v>1</v>
      </c>
    </row>
    <row r="158" spans="1:25" ht="17.25" customHeight="1" x14ac:dyDescent="0.4">
      <c r="A158" s="2"/>
      <c r="B158" s="58">
        <f t="shared" si="16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5"/>
        <v>1</v>
      </c>
    </row>
    <row r="159" spans="1:25" ht="17.25" customHeight="1" x14ac:dyDescent="0.4">
      <c r="A159" s="2"/>
      <c r="B159" s="58">
        <f t="shared" si="16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5"/>
        <v>1</v>
      </c>
    </row>
    <row r="160" spans="1:25" ht="17.25" customHeight="1" x14ac:dyDescent="0.4">
      <c r="A160" s="2"/>
      <c r="B160" s="58">
        <f t="shared" si="16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5"/>
        <v>1</v>
      </c>
    </row>
    <row r="161" spans="1:25" ht="17.25" customHeight="1" x14ac:dyDescent="0.4">
      <c r="A161" s="2"/>
      <c r="B161" s="58">
        <f t="shared" si="16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5"/>
        <v>1</v>
      </c>
    </row>
    <row r="162" spans="1:25" ht="17.25" customHeight="1" x14ac:dyDescent="0.4">
      <c r="A162" s="2"/>
      <c r="B162" s="58">
        <f t="shared" si="16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5"/>
        <v>1</v>
      </c>
    </row>
    <row r="163" spans="1:25" ht="17.25" customHeight="1" x14ac:dyDescent="0.4">
      <c r="A163" s="2"/>
      <c r="B163" s="58">
        <f t="shared" si="16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7">IFERROR(IF(OR($B163="No", $K163=""), 1, COUNTIF($R$35:$R$44,$K163)), 0)</f>
        <v>1</v>
      </c>
    </row>
    <row r="164" spans="1:25" ht="17.25" customHeight="1" x14ac:dyDescent="0.4">
      <c r="A164" s="2"/>
      <c r="B164" s="58">
        <f t="shared" si="16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7"/>
        <v>1</v>
      </c>
    </row>
    <row r="165" spans="1:25" ht="17.25" customHeight="1" x14ac:dyDescent="0.4">
      <c r="A165" s="2"/>
      <c r="B165" s="58">
        <f t="shared" si="16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7"/>
        <v>1</v>
      </c>
    </row>
    <row r="166" spans="1:25" ht="17.25" customHeight="1" x14ac:dyDescent="0.4">
      <c r="A166" s="2"/>
      <c r="B166" s="58">
        <f t="shared" si="16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7"/>
        <v>1</v>
      </c>
    </row>
    <row r="167" spans="1:25" ht="17.25" customHeight="1" x14ac:dyDescent="0.4">
      <c r="A167" s="2"/>
      <c r="B167" s="58">
        <f t="shared" si="16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7"/>
        <v>1</v>
      </c>
    </row>
    <row r="168" spans="1:25" ht="17.25" customHeight="1" x14ac:dyDescent="0.4">
      <c r="A168" s="2"/>
      <c r="B168" s="58">
        <f t="shared" si="16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7"/>
        <v>1</v>
      </c>
    </row>
    <row r="169" spans="1:25" ht="17.25" customHeight="1" x14ac:dyDescent="0.4">
      <c r="A169" s="2"/>
      <c r="B169" s="58">
        <f t="shared" si="16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7"/>
        <v>1</v>
      </c>
    </row>
    <row r="170" spans="1:25" ht="17.25" customHeight="1" x14ac:dyDescent="0.4">
      <c r="A170" s="2"/>
      <c r="B170" s="58">
        <f t="shared" si="16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7"/>
        <v>1</v>
      </c>
    </row>
    <row r="171" spans="1:25" ht="17.25" customHeight="1" x14ac:dyDescent="0.4">
      <c r="A171" s="2"/>
      <c r="B171" s="58">
        <f t="shared" si="16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7"/>
        <v>1</v>
      </c>
    </row>
    <row r="172" spans="1:25" ht="17.25" customHeight="1" x14ac:dyDescent="0.4">
      <c r="A172" s="2"/>
      <c r="B172" s="58">
        <f t="shared" si="16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7"/>
        <v>1</v>
      </c>
    </row>
    <row r="173" spans="1:25" ht="17.25" customHeight="1" x14ac:dyDescent="0.4">
      <c r="A173" s="2"/>
      <c r="B173" s="58">
        <f t="shared" si="16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7"/>
        <v>1</v>
      </c>
    </row>
    <row r="174" spans="1:25" ht="17.25" customHeight="1" x14ac:dyDescent="0.4">
      <c r="A174" s="2"/>
      <c r="B174" s="58">
        <f t="shared" si="16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7"/>
        <v>1</v>
      </c>
    </row>
    <row r="175" spans="1:25" ht="17.25" customHeight="1" x14ac:dyDescent="0.4">
      <c r="A175" s="2"/>
      <c r="B175" s="58">
        <f t="shared" si="16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7"/>
        <v>1</v>
      </c>
    </row>
    <row r="176" spans="1:25" ht="17.25" customHeight="1" x14ac:dyDescent="0.4">
      <c r="A176" s="2"/>
      <c r="B176" s="58">
        <f t="shared" si="16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7"/>
        <v>1</v>
      </c>
    </row>
    <row r="177" spans="1:25" ht="17.25" customHeight="1" x14ac:dyDescent="0.4">
      <c r="A177" s="2"/>
      <c r="B177" s="58">
        <f t="shared" si="16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7"/>
        <v>1</v>
      </c>
    </row>
    <row r="178" spans="1:25" ht="17.25" customHeight="1" x14ac:dyDescent="0.4">
      <c r="A178" s="2"/>
      <c r="B178" s="58">
        <f t="shared" si="16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7"/>
        <v>1</v>
      </c>
    </row>
    <row r="179" spans="1:25" ht="17.25" customHeight="1" x14ac:dyDescent="0.4">
      <c r="A179" s="2"/>
      <c r="B179" s="58">
        <f t="shared" si="16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7"/>
        <v>1</v>
      </c>
    </row>
    <row r="180" spans="1:25" ht="17.25" customHeight="1" x14ac:dyDescent="0.4">
      <c r="A180" s="2"/>
      <c r="B180" s="58">
        <f t="shared" si="16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7"/>
        <v>1</v>
      </c>
    </row>
    <row r="181" spans="1:25" ht="17.25" customHeight="1" x14ac:dyDescent="0.4">
      <c r="A181" s="2"/>
      <c r="B181" s="58">
        <f t="shared" si="16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7"/>
        <v>1</v>
      </c>
    </row>
    <row r="182" spans="1:25" ht="17.25" customHeight="1" x14ac:dyDescent="0.4">
      <c r="A182" s="2"/>
      <c r="B182" s="58">
        <f t="shared" si="16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7"/>
        <v>1</v>
      </c>
    </row>
    <row r="183" spans="1:25" ht="17.25" customHeight="1" x14ac:dyDescent="0.4">
      <c r="A183" s="2"/>
      <c r="B183" s="58">
        <f t="shared" si="16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7"/>
        <v>1</v>
      </c>
    </row>
    <row r="184" spans="1:25" ht="17.25" customHeight="1" x14ac:dyDescent="0.4">
      <c r="A184" s="2"/>
      <c r="B184" s="58">
        <f t="shared" si="16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7"/>
        <v>1</v>
      </c>
    </row>
    <row r="185" spans="1:25" ht="17.25" customHeight="1" x14ac:dyDescent="0.4">
      <c r="A185" s="2"/>
      <c r="B185" s="58">
        <f t="shared" si="16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7"/>
        <v>1</v>
      </c>
    </row>
    <row r="186" spans="1:25" ht="17.25" customHeight="1" x14ac:dyDescent="0.4">
      <c r="A186" s="2"/>
      <c r="B186" s="58">
        <f t="shared" ref="B186:B249" si="18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7"/>
        <v>1</v>
      </c>
    </row>
    <row r="187" spans="1:25" ht="17.25" customHeight="1" x14ac:dyDescent="0.4">
      <c r="A187" s="2"/>
      <c r="B187" s="58">
        <f t="shared" si="18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7"/>
        <v>1</v>
      </c>
    </row>
    <row r="188" spans="1:25" ht="17.25" customHeight="1" x14ac:dyDescent="0.4">
      <c r="A188" s="2"/>
      <c r="B188" s="58">
        <f t="shared" si="18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7"/>
        <v>1</v>
      </c>
    </row>
    <row r="189" spans="1:25" ht="17.25" customHeight="1" x14ac:dyDescent="0.4">
      <c r="A189" s="2"/>
      <c r="B189" s="58">
        <f t="shared" si="18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7"/>
        <v>1</v>
      </c>
    </row>
    <row r="190" spans="1:25" ht="17.25" customHeight="1" x14ac:dyDescent="0.4">
      <c r="A190" s="2"/>
      <c r="B190" s="58">
        <f t="shared" si="18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7"/>
        <v>1</v>
      </c>
    </row>
    <row r="191" spans="1:25" ht="17.25" customHeight="1" x14ac:dyDescent="0.4">
      <c r="A191" s="2"/>
      <c r="B191" s="58">
        <f t="shared" si="18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7"/>
        <v>1</v>
      </c>
    </row>
    <row r="192" spans="1:25" ht="17.25" customHeight="1" x14ac:dyDescent="0.4">
      <c r="A192" s="2"/>
      <c r="B192" s="58">
        <f t="shared" si="18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7"/>
        <v>1</v>
      </c>
    </row>
    <row r="193" spans="1:25" ht="17.25" customHeight="1" x14ac:dyDescent="0.4">
      <c r="A193" s="2"/>
      <c r="B193" s="58">
        <f t="shared" si="18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7"/>
        <v>1</v>
      </c>
    </row>
    <row r="194" spans="1:25" ht="17.25" customHeight="1" x14ac:dyDescent="0.4">
      <c r="A194" s="2"/>
      <c r="B194" s="58">
        <f t="shared" si="18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7"/>
        <v>1</v>
      </c>
    </row>
    <row r="195" spans="1:25" ht="17.25" customHeight="1" x14ac:dyDescent="0.4">
      <c r="A195" s="2"/>
      <c r="B195" s="58">
        <f t="shared" si="18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7"/>
        <v>1</v>
      </c>
    </row>
    <row r="196" spans="1:25" ht="17.25" customHeight="1" x14ac:dyDescent="0.4">
      <c r="A196" s="2"/>
      <c r="B196" s="58">
        <f t="shared" si="18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7"/>
        <v>1</v>
      </c>
    </row>
    <row r="197" spans="1:25" ht="17.25" customHeight="1" x14ac:dyDescent="0.4">
      <c r="A197" s="2"/>
      <c r="B197" s="58">
        <f t="shared" si="18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7"/>
        <v>1</v>
      </c>
    </row>
    <row r="198" spans="1:25" ht="17.25" customHeight="1" x14ac:dyDescent="0.4">
      <c r="A198" s="2"/>
      <c r="B198" s="58">
        <f t="shared" si="18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7"/>
        <v>1</v>
      </c>
    </row>
    <row r="199" spans="1:25" ht="17.25" customHeight="1" x14ac:dyDescent="0.4">
      <c r="A199" s="2"/>
      <c r="B199" s="58">
        <f t="shared" si="18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7"/>
        <v>1</v>
      </c>
    </row>
    <row r="200" spans="1:25" ht="17.25" customHeight="1" x14ac:dyDescent="0.4">
      <c r="A200" s="2"/>
      <c r="B200" s="58">
        <f t="shared" si="18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7"/>
        <v>1</v>
      </c>
    </row>
    <row r="201" spans="1:25" ht="17.25" customHeight="1" x14ac:dyDescent="0.4">
      <c r="A201" s="2"/>
      <c r="B201" s="58">
        <f t="shared" si="18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7"/>
        <v>1</v>
      </c>
    </row>
    <row r="202" spans="1:25" ht="17.25" customHeight="1" x14ac:dyDescent="0.4">
      <c r="A202" s="2"/>
      <c r="B202" s="58">
        <f t="shared" si="18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7"/>
        <v>1</v>
      </c>
    </row>
    <row r="203" spans="1:25" ht="17.25" customHeight="1" x14ac:dyDescent="0.4">
      <c r="A203" s="2"/>
      <c r="B203" s="58">
        <f t="shared" si="18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7"/>
        <v>1</v>
      </c>
    </row>
    <row r="204" spans="1:25" ht="17.25" customHeight="1" x14ac:dyDescent="0.4">
      <c r="A204" s="2"/>
      <c r="B204" s="58">
        <f t="shared" si="18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7"/>
        <v>1</v>
      </c>
    </row>
    <row r="205" spans="1:25" ht="17.25" customHeight="1" x14ac:dyDescent="0.4">
      <c r="A205" s="2"/>
      <c r="B205" s="58">
        <f t="shared" si="18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7"/>
        <v>1</v>
      </c>
    </row>
    <row r="206" spans="1:25" ht="17.25" customHeight="1" x14ac:dyDescent="0.4">
      <c r="A206" s="2"/>
      <c r="B206" s="58">
        <f t="shared" si="18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7"/>
        <v>1</v>
      </c>
    </row>
    <row r="207" spans="1:25" ht="17.25" customHeight="1" x14ac:dyDescent="0.4">
      <c r="A207" s="2"/>
      <c r="B207" s="58">
        <f t="shared" si="18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7"/>
        <v>1</v>
      </c>
    </row>
    <row r="208" spans="1:25" ht="17.25" customHeight="1" x14ac:dyDescent="0.4">
      <c r="A208" s="2"/>
      <c r="B208" s="58">
        <f t="shared" si="18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7"/>
        <v>1</v>
      </c>
    </row>
    <row r="209" spans="1:25" ht="17.25" customHeight="1" x14ac:dyDescent="0.4">
      <c r="A209" s="2"/>
      <c r="B209" s="58">
        <f t="shared" si="18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7"/>
        <v>1</v>
      </c>
    </row>
    <row r="210" spans="1:25" ht="17.25" customHeight="1" x14ac:dyDescent="0.4">
      <c r="A210" s="2"/>
      <c r="B210" s="58">
        <f t="shared" si="18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7"/>
        <v>1</v>
      </c>
    </row>
    <row r="211" spans="1:25" ht="17.25" customHeight="1" x14ac:dyDescent="0.4">
      <c r="A211" s="2"/>
      <c r="B211" s="58">
        <f t="shared" si="18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7"/>
        <v>1</v>
      </c>
    </row>
    <row r="212" spans="1:25" ht="17.25" customHeight="1" x14ac:dyDescent="0.4">
      <c r="A212" s="2"/>
      <c r="B212" s="58">
        <f t="shared" si="18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7"/>
        <v>1</v>
      </c>
    </row>
    <row r="213" spans="1:25" ht="17.25" customHeight="1" x14ac:dyDescent="0.4">
      <c r="A213" s="2"/>
      <c r="B213" s="58">
        <f t="shared" si="18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7"/>
        <v>1</v>
      </c>
    </row>
    <row r="214" spans="1:25" ht="17.25" customHeight="1" x14ac:dyDescent="0.4">
      <c r="A214" s="2"/>
      <c r="B214" s="58">
        <f t="shared" si="18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7"/>
        <v>1</v>
      </c>
    </row>
    <row r="215" spans="1:25" ht="17.25" customHeight="1" x14ac:dyDescent="0.4">
      <c r="A215" s="2"/>
      <c r="B215" s="58">
        <f t="shared" si="18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7"/>
        <v>1</v>
      </c>
    </row>
    <row r="216" spans="1:25" ht="17.25" customHeight="1" x14ac:dyDescent="0.4">
      <c r="A216" s="2"/>
      <c r="B216" s="58">
        <f t="shared" si="18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7"/>
        <v>1</v>
      </c>
    </row>
    <row r="217" spans="1:25" ht="17.25" customHeight="1" x14ac:dyDescent="0.4">
      <c r="A217" s="2"/>
      <c r="B217" s="58">
        <f t="shared" si="18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7"/>
        <v>1</v>
      </c>
    </row>
    <row r="218" spans="1:25" ht="17.25" customHeight="1" x14ac:dyDescent="0.4">
      <c r="A218" s="2"/>
      <c r="B218" s="58">
        <f t="shared" si="18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7"/>
        <v>1</v>
      </c>
    </row>
    <row r="219" spans="1:25" ht="17.25" customHeight="1" x14ac:dyDescent="0.4">
      <c r="A219" s="2"/>
      <c r="B219" s="58">
        <f t="shared" si="18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7"/>
        <v>1</v>
      </c>
    </row>
    <row r="220" spans="1:25" ht="17.25" customHeight="1" x14ac:dyDescent="0.4">
      <c r="A220" s="2"/>
      <c r="B220" s="58">
        <f t="shared" si="18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7"/>
        <v>1</v>
      </c>
    </row>
    <row r="221" spans="1:25" ht="17.25" customHeight="1" x14ac:dyDescent="0.4">
      <c r="A221" s="2"/>
      <c r="B221" s="58">
        <f t="shared" si="18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7"/>
        <v>1</v>
      </c>
    </row>
    <row r="222" spans="1:25" ht="17.25" customHeight="1" x14ac:dyDescent="0.4">
      <c r="A222" s="2"/>
      <c r="B222" s="58">
        <f t="shared" si="18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7"/>
        <v>1</v>
      </c>
    </row>
    <row r="223" spans="1:25" ht="17.25" customHeight="1" x14ac:dyDescent="0.4">
      <c r="A223" s="2"/>
      <c r="B223" s="58">
        <f t="shared" si="18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7"/>
        <v>1</v>
      </c>
    </row>
    <row r="224" spans="1:25" ht="17.25" customHeight="1" x14ac:dyDescent="0.4">
      <c r="A224" s="2"/>
      <c r="B224" s="58">
        <f t="shared" si="18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7"/>
        <v>1</v>
      </c>
    </row>
    <row r="225" spans="1:25" ht="17.25" customHeight="1" x14ac:dyDescent="0.4">
      <c r="A225" s="2"/>
      <c r="B225" s="58">
        <f t="shared" si="18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7"/>
        <v>1</v>
      </c>
    </row>
    <row r="226" spans="1:25" ht="17.25" customHeight="1" x14ac:dyDescent="0.4">
      <c r="A226" s="2"/>
      <c r="B226" s="58">
        <f t="shared" si="18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7"/>
        <v>1</v>
      </c>
    </row>
    <row r="227" spans="1:25" ht="17.25" customHeight="1" x14ac:dyDescent="0.4">
      <c r="A227" s="2"/>
      <c r="B227" s="58">
        <f t="shared" si="18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19">IFERROR(IF(OR($B227="No", $K227=""), 1, COUNTIF($R$35:$R$44,$K227)), 0)</f>
        <v>1</v>
      </c>
    </row>
    <row r="228" spans="1:25" ht="17.25" customHeight="1" x14ac:dyDescent="0.4">
      <c r="A228" s="2"/>
      <c r="B228" s="58">
        <f t="shared" si="18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19"/>
        <v>1</v>
      </c>
    </row>
    <row r="229" spans="1:25" ht="17.25" customHeight="1" x14ac:dyDescent="0.4">
      <c r="A229" s="2"/>
      <c r="B229" s="58">
        <f t="shared" si="18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19"/>
        <v>1</v>
      </c>
    </row>
    <row r="230" spans="1:25" ht="17.25" customHeight="1" x14ac:dyDescent="0.4">
      <c r="A230" s="2"/>
      <c r="B230" s="58">
        <f t="shared" si="18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19"/>
        <v>1</v>
      </c>
    </row>
    <row r="231" spans="1:25" ht="17.25" customHeight="1" x14ac:dyDescent="0.4">
      <c r="A231" s="2"/>
      <c r="B231" s="58">
        <f t="shared" si="18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19"/>
        <v>1</v>
      </c>
    </row>
    <row r="232" spans="1:25" ht="17.25" customHeight="1" x14ac:dyDescent="0.4">
      <c r="A232" s="2"/>
      <c r="B232" s="58">
        <f t="shared" si="18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19"/>
        <v>1</v>
      </c>
    </row>
    <row r="233" spans="1:25" ht="17.25" customHeight="1" x14ac:dyDescent="0.4">
      <c r="A233" s="2"/>
      <c r="B233" s="58">
        <f t="shared" si="18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19"/>
        <v>1</v>
      </c>
    </row>
    <row r="234" spans="1:25" ht="17.25" customHeight="1" x14ac:dyDescent="0.4">
      <c r="A234" s="2"/>
      <c r="B234" s="58">
        <f t="shared" si="18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19"/>
        <v>1</v>
      </c>
    </row>
    <row r="235" spans="1:25" ht="17.25" customHeight="1" x14ac:dyDescent="0.4">
      <c r="A235" s="2"/>
      <c r="B235" s="58">
        <f t="shared" si="18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19"/>
        <v>1</v>
      </c>
    </row>
    <row r="236" spans="1:25" ht="17.25" customHeight="1" x14ac:dyDescent="0.4">
      <c r="A236" s="2"/>
      <c r="B236" s="58">
        <f t="shared" si="18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19"/>
        <v>1</v>
      </c>
    </row>
    <row r="237" spans="1:25" ht="17.25" customHeight="1" x14ac:dyDescent="0.4">
      <c r="A237" s="2"/>
      <c r="B237" s="58">
        <f t="shared" si="18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19"/>
        <v>1</v>
      </c>
    </row>
    <row r="238" spans="1:25" ht="17.25" customHeight="1" x14ac:dyDescent="0.4">
      <c r="A238" s="2"/>
      <c r="B238" s="58">
        <f t="shared" si="18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19"/>
        <v>1</v>
      </c>
    </row>
    <row r="239" spans="1:25" ht="17.25" customHeight="1" x14ac:dyDescent="0.4">
      <c r="A239" s="2"/>
      <c r="B239" s="58">
        <f t="shared" si="18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19"/>
        <v>1</v>
      </c>
    </row>
    <row r="240" spans="1:25" ht="17.25" customHeight="1" x14ac:dyDescent="0.4">
      <c r="A240" s="2"/>
      <c r="B240" s="58">
        <f t="shared" si="18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19"/>
        <v>1</v>
      </c>
    </row>
    <row r="241" spans="1:25" ht="17.25" customHeight="1" x14ac:dyDescent="0.4">
      <c r="A241" s="2"/>
      <c r="B241" s="58">
        <f t="shared" si="18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19"/>
        <v>1</v>
      </c>
    </row>
    <row r="242" spans="1:25" ht="17.25" customHeight="1" x14ac:dyDescent="0.4">
      <c r="A242" s="2"/>
      <c r="B242" s="58">
        <f t="shared" si="18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19"/>
        <v>1</v>
      </c>
    </row>
    <row r="243" spans="1:25" ht="17.25" customHeight="1" x14ac:dyDescent="0.4">
      <c r="A243" s="2"/>
      <c r="B243" s="58">
        <f t="shared" si="18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19"/>
        <v>1</v>
      </c>
    </row>
    <row r="244" spans="1:25" ht="17.25" customHeight="1" x14ac:dyDescent="0.4">
      <c r="A244" s="2"/>
      <c r="B244" s="58">
        <f t="shared" si="18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19"/>
        <v>1</v>
      </c>
    </row>
    <row r="245" spans="1:25" ht="17.25" customHeight="1" x14ac:dyDescent="0.4">
      <c r="A245" s="2"/>
      <c r="B245" s="58">
        <f t="shared" si="18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19"/>
        <v>1</v>
      </c>
    </row>
    <row r="246" spans="1:25" ht="17.25" customHeight="1" x14ac:dyDescent="0.4">
      <c r="A246" s="2"/>
      <c r="B246" s="58">
        <f t="shared" si="18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19"/>
        <v>1</v>
      </c>
    </row>
    <row r="247" spans="1:25" ht="17.25" customHeight="1" x14ac:dyDescent="0.4">
      <c r="A247" s="2"/>
      <c r="B247" s="58">
        <f t="shared" si="18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19"/>
        <v>1</v>
      </c>
    </row>
    <row r="248" spans="1:25" ht="17.25" customHeight="1" x14ac:dyDescent="0.4">
      <c r="A248" s="2"/>
      <c r="B248" s="58">
        <f t="shared" si="18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19"/>
        <v>1</v>
      </c>
    </row>
    <row r="249" spans="1:25" ht="17.25" customHeight="1" x14ac:dyDescent="0.4">
      <c r="A249" s="2"/>
      <c r="B249" s="58">
        <f t="shared" si="18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19"/>
        <v>1</v>
      </c>
    </row>
    <row r="250" spans="1:25" ht="17.25" customHeight="1" x14ac:dyDescent="0.4">
      <c r="A250" s="2"/>
      <c r="B250" s="58">
        <f t="shared" ref="B250:B313" si="20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19"/>
        <v>1</v>
      </c>
    </row>
    <row r="251" spans="1:25" ht="17.25" customHeight="1" x14ac:dyDescent="0.4">
      <c r="A251" s="2"/>
      <c r="B251" s="58">
        <f t="shared" si="20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19"/>
        <v>1</v>
      </c>
    </row>
    <row r="252" spans="1:25" ht="17.25" customHeight="1" x14ac:dyDescent="0.4">
      <c r="A252" s="2"/>
      <c r="B252" s="58">
        <f t="shared" si="20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19"/>
        <v>1</v>
      </c>
    </row>
    <row r="253" spans="1:25" ht="17.25" customHeight="1" x14ac:dyDescent="0.4">
      <c r="A253" s="2"/>
      <c r="B253" s="58">
        <f t="shared" si="20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19"/>
        <v>1</v>
      </c>
    </row>
    <row r="254" spans="1:25" ht="17.25" customHeight="1" x14ac:dyDescent="0.4">
      <c r="A254" s="2"/>
      <c r="B254" s="58">
        <f t="shared" si="20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19"/>
        <v>1</v>
      </c>
    </row>
    <row r="255" spans="1:25" ht="17.25" customHeight="1" x14ac:dyDescent="0.4">
      <c r="A255" s="2"/>
      <c r="B255" s="58">
        <f t="shared" si="20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19"/>
        <v>1</v>
      </c>
    </row>
    <row r="256" spans="1:25" ht="17.25" customHeight="1" x14ac:dyDescent="0.4">
      <c r="A256" s="2"/>
      <c r="B256" s="58">
        <f t="shared" si="20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19"/>
        <v>1</v>
      </c>
    </row>
    <row r="257" spans="1:25" ht="17.25" customHeight="1" x14ac:dyDescent="0.4">
      <c r="A257" s="2"/>
      <c r="B257" s="58">
        <f t="shared" si="20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19"/>
        <v>1</v>
      </c>
    </row>
    <row r="258" spans="1:25" ht="17.25" customHeight="1" x14ac:dyDescent="0.4">
      <c r="A258" s="2"/>
      <c r="B258" s="58">
        <f t="shared" si="20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19"/>
        <v>1</v>
      </c>
    </row>
    <row r="259" spans="1:25" ht="17.25" customHeight="1" x14ac:dyDescent="0.4">
      <c r="A259" s="2"/>
      <c r="B259" s="58">
        <f t="shared" si="20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19"/>
        <v>1</v>
      </c>
    </row>
    <row r="260" spans="1:25" ht="17.25" customHeight="1" x14ac:dyDescent="0.4">
      <c r="A260" s="2"/>
      <c r="B260" s="58">
        <f t="shared" si="20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19"/>
        <v>1</v>
      </c>
    </row>
    <row r="261" spans="1:25" ht="17.25" customHeight="1" x14ac:dyDescent="0.4">
      <c r="A261" s="2"/>
      <c r="B261" s="58">
        <f t="shared" si="20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19"/>
        <v>1</v>
      </c>
    </row>
    <row r="262" spans="1:25" ht="17.25" customHeight="1" x14ac:dyDescent="0.4">
      <c r="A262" s="2"/>
      <c r="B262" s="58">
        <f t="shared" si="20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19"/>
        <v>1</v>
      </c>
    </row>
    <row r="263" spans="1:25" ht="17.25" customHeight="1" x14ac:dyDescent="0.4">
      <c r="A263" s="2"/>
      <c r="B263" s="58">
        <f t="shared" si="20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19"/>
        <v>1</v>
      </c>
    </row>
    <row r="264" spans="1:25" ht="17.25" customHeight="1" x14ac:dyDescent="0.4">
      <c r="A264" s="2"/>
      <c r="B264" s="58">
        <f t="shared" si="20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19"/>
        <v>1</v>
      </c>
    </row>
    <row r="265" spans="1:25" ht="17.25" customHeight="1" x14ac:dyDescent="0.4">
      <c r="A265" s="2"/>
      <c r="B265" s="58">
        <f t="shared" si="20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19"/>
        <v>1</v>
      </c>
    </row>
    <row r="266" spans="1:25" ht="17.25" customHeight="1" x14ac:dyDescent="0.4">
      <c r="A266" s="2"/>
      <c r="B266" s="58">
        <f t="shared" si="20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19"/>
        <v>1</v>
      </c>
    </row>
    <row r="267" spans="1:25" ht="17.25" customHeight="1" x14ac:dyDescent="0.4">
      <c r="A267" s="2"/>
      <c r="B267" s="58">
        <f t="shared" si="20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19"/>
        <v>1</v>
      </c>
    </row>
    <row r="268" spans="1:25" ht="17.25" customHeight="1" x14ac:dyDescent="0.4">
      <c r="A268" s="2"/>
      <c r="B268" s="58">
        <f t="shared" si="20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19"/>
        <v>1</v>
      </c>
    </row>
    <row r="269" spans="1:25" ht="17.25" customHeight="1" x14ac:dyDescent="0.4">
      <c r="A269" s="2"/>
      <c r="B269" s="58">
        <f t="shared" si="20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19"/>
        <v>1</v>
      </c>
    </row>
    <row r="270" spans="1:25" ht="17.25" customHeight="1" x14ac:dyDescent="0.4">
      <c r="A270" s="2"/>
      <c r="B270" s="58">
        <f t="shared" si="20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19"/>
        <v>1</v>
      </c>
    </row>
    <row r="271" spans="1:25" ht="17.25" customHeight="1" x14ac:dyDescent="0.4">
      <c r="A271" s="2"/>
      <c r="B271" s="58">
        <f t="shared" si="20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19"/>
        <v>1</v>
      </c>
    </row>
    <row r="272" spans="1:25" ht="17.25" customHeight="1" x14ac:dyDescent="0.4">
      <c r="A272" s="2"/>
      <c r="B272" s="58">
        <f t="shared" si="20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19"/>
        <v>1</v>
      </c>
    </row>
    <row r="273" spans="1:25" ht="17.25" customHeight="1" x14ac:dyDescent="0.4">
      <c r="A273" s="2"/>
      <c r="B273" s="58">
        <f t="shared" si="20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19"/>
        <v>1</v>
      </c>
    </row>
    <row r="274" spans="1:25" ht="17.25" customHeight="1" x14ac:dyDescent="0.4">
      <c r="A274" s="2"/>
      <c r="B274" s="58">
        <f t="shared" si="20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19"/>
        <v>1</v>
      </c>
    </row>
    <row r="275" spans="1:25" ht="17.25" customHeight="1" x14ac:dyDescent="0.4">
      <c r="A275" s="2"/>
      <c r="B275" s="58">
        <f t="shared" si="20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19"/>
        <v>1</v>
      </c>
    </row>
    <row r="276" spans="1:25" ht="17.25" customHeight="1" x14ac:dyDescent="0.4">
      <c r="A276" s="2"/>
      <c r="B276" s="58">
        <f t="shared" si="20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19"/>
        <v>1</v>
      </c>
    </row>
    <row r="277" spans="1:25" ht="17.25" customHeight="1" x14ac:dyDescent="0.4">
      <c r="A277" s="2"/>
      <c r="B277" s="58">
        <f t="shared" si="20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19"/>
        <v>1</v>
      </c>
    </row>
    <row r="278" spans="1:25" ht="17.25" customHeight="1" x14ac:dyDescent="0.4">
      <c r="A278" s="2"/>
      <c r="B278" s="58">
        <f t="shared" si="20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19"/>
        <v>1</v>
      </c>
    </row>
    <row r="279" spans="1:25" ht="17.25" customHeight="1" x14ac:dyDescent="0.4">
      <c r="A279" s="2"/>
      <c r="B279" s="58">
        <f t="shared" si="20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19"/>
        <v>1</v>
      </c>
    </row>
    <row r="280" spans="1:25" ht="17.25" customHeight="1" x14ac:dyDescent="0.4">
      <c r="A280" s="2"/>
      <c r="B280" s="58">
        <f t="shared" si="20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19"/>
        <v>1</v>
      </c>
    </row>
    <row r="281" spans="1:25" ht="17.25" customHeight="1" x14ac:dyDescent="0.4">
      <c r="A281" s="2"/>
      <c r="B281" s="58">
        <f t="shared" si="20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19"/>
        <v>1</v>
      </c>
    </row>
    <row r="282" spans="1:25" ht="17.25" customHeight="1" x14ac:dyDescent="0.4">
      <c r="A282" s="2"/>
      <c r="B282" s="58">
        <f t="shared" si="20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19"/>
        <v>1</v>
      </c>
    </row>
    <row r="283" spans="1:25" ht="17.25" customHeight="1" x14ac:dyDescent="0.4">
      <c r="A283" s="2"/>
      <c r="B283" s="58">
        <f t="shared" si="20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19"/>
        <v>1</v>
      </c>
    </row>
    <row r="284" spans="1:25" ht="17.25" customHeight="1" x14ac:dyDescent="0.4">
      <c r="A284" s="2"/>
      <c r="B284" s="58">
        <f t="shared" si="20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19"/>
        <v>1</v>
      </c>
    </row>
    <row r="285" spans="1:25" ht="17.25" customHeight="1" x14ac:dyDescent="0.4">
      <c r="A285" s="2"/>
      <c r="B285" s="58">
        <f t="shared" si="20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19"/>
        <v>1</v>
      </c>
    </row>
    <row r="286" spans="1:25" ht="17.25" customHeight="1" x14ac:dyDescent="0.4">
      <c r="A286" s="2"/>
      <c r="B286" s="58">
        <f t="shared" si="20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19"/>
        <v>1</v>
      </c>
    </row>
    <row r="287" spans="1:25" ht="17.25" customHeight="1" x14ac:dyDescent="0.4">
      <c r="A287" s="2"/>
      <c r="B287" s="58">
        <f t="shared" si="20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19"/>
        <v>1</v>
      </c>
    </row>
    <row r="288" spans="1:25" ht="17.25" customHeight="1" x14ac:dyDescent="0.4">
      <c r="A288" s="2"/>
      <c r="B288" s="58">
        <f t="shared" si="20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19"/>
        <v>1</v>
      </c>
    </row>
    <row r="289" spans="1:25" ht="17.25" customHeight="1" x14ac:dyDescent="0.4">
      <c r="A289" s="2"/>
      <c r="B289" s="58">
        <f t="shared" si="20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19"/>
        <v>1</v>
      </c>
    </row>
    <row r="290" spans="1:25" ht="17.25" customHeight="1" x14ac:dyDescent="0.4">
      <c r="A290" s="2"/>
      <c r="B290" s="58">
        <f t="shared" si="20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19"/>
        <v>1</v>
      </c>
    </row>
    <row r="291" spans="1:25" ht="17.25" customHeight="1" x14ac:dyDescent="0.4">
      <c r="A291" s="2"/>
      <c r="B291" s="58">
        <f t="shared" si="20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1">IFERROR(IF(OR($B291="No", $K291=""), 1, COUNTIF($R$35:$R$44,$K291)), 0)</f>
        <v>1</v>
      </c>
    </row>
    <row r="292" spans="1:25" ht="17.25" customHeight="1" x14ac:dyDescent="0.4">
      <c r="A292" s="2"/>
      <c r="B292" s="58">
        <f t="shared" si="20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1"/>
        <v>1</v>
      </c>
    </row>
    <row r="293" spans="1:25" ht="17.25" customHeight="1" x14ac:dyDescent="0.4">
      <c r="A293" s="2"/>
      <c r="B293" s="58">
        <f t="shared" si="20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1"/>
        <v>1</v>
      </c>
    </row>
    <row r="294" spans="1:25" ht="17.25" customHeight="1" x14ac:dyDescent="0.4">
      <c r="A294" s="2"/>
      <c r="B294" s="58">
        <f t="shared" si="20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1"/>
        <v>1</v>
      </c>
    </row>
    <row r="295" spans="1:25" ht="17.25" customHeight="1" x14ac:dyDescent="0.4">
      <c r="A295" s="2"/>
      <c r="B295" s="58">
        <f t="shared" si="20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1"/>
        <v>1</v>
      </c>
    </row>
    <row r="296" spans="1:25" ht="17.25" customHeight="1" x14ac:dyDescent="0.4">
      <c r="A296" s="2"/>
      <c r="B296" s="58">
        <f t="shared" si="20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1"/>
        <v>1</v>
      </c>
    </row>
    <row r="297" spans="1:25" ht="17.25" customHeight="1" x14ac:dyDescent="0.4">
      <c r="A297" s="2"/>
      <c r="B297" s="58">
        <f t="shared" si="20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1"/>
        <v>1</v>
      </c>
    </row>
    <row r="298" spans="1:25" ht="17.25" customHeight="1" x14ac:dyDescent="0.4">
      <c r="A298" s="2"/>
      <c r="B298" s="58">
        <f t="shared" si="20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1"/>
        <v>1</v>
      </c>
    </row>
    <row r="299" spans="1:25" ht="17.25" customHeight="1" x14ac:dyDescent="0.4">
      <c r="A299" s="2"/>
      <c r="B299" s="58">
        <f t="shared" si="20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1"/>
        <v>1</v>
      </c>
    </row>
    <row r="300" spans="1:25" ht="17.25" customHeight="1" x14ac:dyDescent="0.4">
      <c r="A300" s="2"/>
      <c r="B300" s="58">
        <f t="shared" si="20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1"/>
        <v>1</v>
      </c>
    </row>
    <row r="301" spans="1:25" ht="17.25" customHeight="1" x14ac:dyDescent="0.4">
      <c r="A301" s="2"/>
      <c r="B301" s="58">
        <f t="shared" si="20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1"/>
        <v>1</v>
      </c>
    </row>
    <row r="302" spans="1:25" ht="17.25" customHeight="1" x14ac:dyDescent="0.4">
      <c r="A302" s="2"/>
      <c r="B302" s="58">
        <f t="shared" si="20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1"/>
        <v>1</v>
      </c>
    </row>
    <row r="303" spans="1:25" ht="17.25" customHeight="1" x14ac:dyDescent="0.4">
      <c r="A303" s="2"/>
      <c r="B303" s="58">
        <f t="shared" si="20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1"/>
        <v>1</v>
      </c>
    </row>
    <row r="304" spans="1:25" ht="17.25" customHeight="1" x14ac:dyDescent="0.4">
      <c r="A304" s="2"/>
      <c r="B304" s="58">
        <f t="shared" si="20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1"/>
        <v>1</v>
      </c>
    </row>
    <row r="305" spans="1:25" ht="17.25" customHeight="1" x14ac:dyDescent="0.4">
      <c r="A305" s="2"/>
      <c r="B305" s="58">
        <f t="shared" si="20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1"/>
        <v>1</v>
      </c>
    </row>
    <row r="306" spans="1:25" ht="17.25" customHeight="1" x14ac:dyDescent="0.4">
      <c r="A306" s="2"/>
      <c r="B306" s="58">
        <f t="shared" si="20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1"/>
        <v>1</v>
      </c>
    </row>
    <row r="307" spans="1:25" ht="17.25" customHeight="1" x14ac:dyDescent="0.4">
      <c r="A307" s="2"/>
      <c r="B307" s="58">
        <f t="shared" si="20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1"/>
        <v>1</v>
      </c>
    </row>
    <row r="308" spans="1:25" ht="17.25" customHeight="1" x14ac:dyDescent="0.4">
      <c r="A308" s="2"/>
      <c r="B308" s="58">
        <f t="shared" si="20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1"/>
        <v>1</v>
      </c>
    </row>
    <row r="309" spans="1:25" ht="17.25" customHeight="1" x14ac:dyDescent="0.4">
      <c r="A309" s="2"/>
      <c r="B309" s="58">
        <f t="shared" si="20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1"/>
        <v>1</v>
      </c>
    </row>
    <row r="310" spans="1:25" ht="17.25" customHeight="1" x14ac:dyDescent="0.4">
      <c r="A310" s="2"/>
      <c r="B310" s="58">
        <f t="shared" si="20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1"/>
        <v>1</v>
      </c>
    </row>
    <row r="311" spans="1:25" ht="17.25" customHeight="1" x14ac:dyDescent="0.4">
      <c r="A311" s="2"/>
      <c r="B311" s="58">
        <f t="shared" si="20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1"/>
        <v>1</v>
      </c>
    </row>
    <row r="312" spans="1:25" ht="17.25" customHeight="1" x14ac:dyDescent="0.4">
      <c r="A312" s="2"/>
      <c r="B312" s="58">
        <f t="shared" si="20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1"/>
        <v>1</v>
      </c>
    </row>
    <row r="313" spans="1:25" ht="17.25" customHeight="1" x14ac:dyDescent="0.4">
      <c r="A313" s="2"/>
      <c r="B313" s="58">
        <f t="shared" si="20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1"/>
        <v>1</v>
      </c>
    </row>
    <row r="314" spans="1:25" ht="17.25" customHeight="1" x14ac:dyDescent="0.4">
      <c r="A314" s="2"/>
      <c r="B314" s="58">
        <f t="shared" ref="B314:B377" si="22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1"/>
        <v>1</v>
      </c>
    </row>
    <row r="315" spans="1:25" ht="17.25" customHeight="1" x14ac:dyDescent="0.4">
      <c r="A315" s="2"/>
      <c r="B315" s="58">
        <f t="shared" si="22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1"/>
        <v>1</v>
      </c>
    </row>
    <row r="316" spans="1:25" ht="17.25" customHeight="1" x14ac:dyDescent="0.4">
      <c r="A316" s="2"/>
      <c r="B316" s="58">
        <f t="shared" si="22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1"/>
        <v>1</v>
      </c>
    </row>
    <row r="317" spans="1:25" ht="17.25" customHeight="1" x14ac:dyDescent="0.4">
      <c r="A317" s="2"/>
      <c r="B317" s="58">
        <f t="shared" si="22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1"/>
        <v>1</v>
      </c>
    </row>
    <row r="318" spans="1:25" ht="17.25" customHeight="1" x14ac:dyDescent="0.4">
      <c r="A318" s="2"/>
      <c r="B318" s="58">
        <f t="shared" si="22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1"/>
        <v>1</v>
      </c>
    </row>
    <row r="319" spans="1:25" ht="17.25" customHeight="1" x14ac:dyDescent="0.4">
      <c r="A319" s="2"/>
      <c r="B319" s="58">
        <f t="shared" si="22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1"/>
        <v>1</v>
      </c>
    </row>
    <row r="320" spans="1:25" ht="17.25" customHeight="1" x14ac:dyDescent="0.4">
      <c r="A320" s="2"/>
      <c r="B320" s="58">
        <f t="shared" si="22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1"/>
        <v>1</v>
      </c>
    </row>
    <row r="321" spans="1:25" ht="17.25" customHeight="1" x14ac:dyDescent="0.4">
      <c r="A321" s="2"/>
      <c r="B321" s="58">
        <f t="shared" si="22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1"/>
        <v>1</v>
      </c>
    </row>
    <row r="322" spans="1:25" ht="17.25" customHeight="1" x14ac:dyDescent="0.4">
      <c r="A322" s="2"/>
      <c r="B322" s="58">
        <f t="shared" si="22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1"/>
        <v>1</v>
      </c>
    </row>
    <row r="323" spans="1:25" ht="17.25" customHeight="1" x14ac:dyDescent="0.4">
      <c r="A323" s="2"/>
      <c r="B323" s="58">
        <f t="shared" si="22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1"/>
        <v>1</v>
      </c>
    </row>
    <row r="324" spans="1:25" ht="17.25" customHeight="1" x14ac:dyDescent="0.4">
      <c r="A324" s="2"/>
      <c r="B324" s="58">
        <f t="shared" si="22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1"/>
        <v>1</v>
      </c>
    </row>
    <row r="325" spans="1:25" ht="17.25" customHeight="1" x14ac:dyDescent="0.4">
      <c r="A325" s="2"/>
      <c r="B325" s="58">
        <f t="shared" si="22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1"/>
        <v>1</v>
      </c>
    </row>
    <row r="326" spans="1:25" ht="17.25" customHeight="1" x14ac:dyDescent="0.4">
      <c r="A326" s="2"/>
      <c r="B326" s="58">
        <f t="shared" si="22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1"/>
        <v>1</v>
      </c>
    </row>
    <row r="327" spans="1:25" ht="17.25" customHeight="1" x14ac:dyDescent="0.4">
      <c r="A327" s="2"/>
      <c r="B327" s="58">
        <f t="shared" si="22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1"/>
        <v>1</v>
      </c>
    </row>
    <row r="328" spans="1:25" ht="17.25" customHeight="1" x14ac:dyDescent="0.4">
      <c r="A328" s="2"/>
      <c r="B328" s="58">
        <f t="shared" si="22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1"/>
        <v>1</v>
      </c>
    </row>
    <row r="329" spans="1:25" ht="17.25" customHeight="1" x14ac:dyDescent="0.4">
      <c r="A329" s="2"/>
      <c r="B329" s="58">
        <f t="shared" si="22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1"/>
        <v>1</v>
      </c>
    </row>
    <row r="330" spans="1:25" ht="17.25" customHeight="1" x14ac:dyDescent="0.4">
      <c r="A330" s="2"/>
      <c r="B330" s="58">
        <f t="shared" si="22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1"/>
        <v>1</v>
      </c>
    </row>
    <row r="331" spans="1:25" ht="17.25" customHeight="1" x14ac:dyDescent="0.4">
      <c r="A331" s="2"/>
      <c r="B331" s="58">
        <f t="shared" si="22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1"/>
        <v>1</v>
      </c>
    </row>
    <row r="332" spans="1:25" ht="17.25" customHeight="1" x14ac:dyDescent="0.4">
      <c r="A332" s="2"/>
      <c r="B332" s="58">
        <f t="shared" si="22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1"/>
        <v>1</v>
      </c>
    </row>
    <row r="333" spans="1:25" ht="17.25" customHeight="1" x14ac:dyDescent="0.4">
      <c r="A333" s="2"/>
      <c r="B333" s="58">
        <f t="shared" si="22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1"/>
        <v>1</v>
      </c>
    </row>
    <row r="334" spans="1:25" ht="17.25" customHeight="1" x14ac:dyDescent="0.4">
      <c r="A334" s="2"/>
      <c r="B334" s="58">
        <f t="shared" si="22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1"/>
        <v>1</v>
      </c>
    </row>
    <row r="335" spans="1:25" ht="17.25" customHeight="1" x14ac:dyDescent="0.4">
      <c r="A335" s="2"/>
      <c r="B335" s="58">
        <f t="shared" si="22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1"/>
        <v>1</v>
      </c>
    </row>
    <row r="336" spans="1:25" ht="17.25" customHeight="1" x14ac:dyDescent="0.4">
      <c r="A336" s="2"/>
      <c r="B336" s="58">
        <f t="shared" si="22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1"/>
        <v>1</v>
      </c>
    </row>
    <row r="337" spans="1:25" ht="17.25" customHeight="1" x14ac:dyDescent="0.4">
      <c r="A337" s="2"/>
      <c r="B337" s="58">
        <f t="shared" si="22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1"/>
        <v>1</v>
      </c>
    </row>
    <row r="338" spans="1:25" ht="17.25" customHeight="1" x14ac:dyDescent="0.4">
      <c r="A338" s="2"/>
      <c r="B338" s="58">
        <f t="shared" si="22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1"/>
        <v>1</v>
      </c>
    </row>
    <row r="339" spans="1:25" ht="17.25" customHeight="1" x14ac:dyDescent="0.4">
      <c r="A339" s="2"/>
      <c r="B339" s="58">
        <f t="shared" si="22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1"/>
        <v>1</v>
      </c>
    </row>
    <row r="340" spans="1:25" ht="17.25" customHeight="1" x14ac:dyDescent="0.4">
      <c r="A340" s="2"/>
      <c r="B340" s="58">
        <f t="shared" si="22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1"/>
        <v>1</v>
      </c>
    </row>
    <row r="341" spans="1:25" ht="17.25" customHeight="1" x14ac:dyDescent="0.4">
      <c r="A341" s="2"/>
      <c r="B341" s="58">
        <f t="shared" si="22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1"/>
        <v>1</v>
      </c>
    </row>
    <row r="342" spans="1:25" ht="17.25" customHeight="1" x14ac:dyDescent="0.4">
      <c r="A342" s="2"/>
      <c r="B342" s="58">
        <f t="shared" si="22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1"/>
        <v>1</v>
      </c>
    </row>
    <row r="343" spans="1:25" ht="17.25" customHeight="1" x14ac:dyDescent="0.4">
      <c r="A343" s="2"/>
      <c r="B343" s="58">
        <f t="shared" si="22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1"/>
        <v>1</v>
      </c>
    </row>
    <row r="344" spans="1:25" ht="17.25" customHeight="1" x14ac:dyDescent="0.4">
      <c r="A344" s="2"/>
      <c r="B344" s="58">
        <f t="shared" si="22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1"/>
        <v>1</v>
      </c>
    </row>
    <row r="345" spans="1:25" ht="17.25" customHeight="1" x14ac:dyDescent="0.4">
      <c r="A345" s="2"/>
      <c r="B345" s="58">
        <f t="shared" si="22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1"/>
        <v>1</v>
      </c>
    </row>
    <row r="346" spans="1:25" ht="17.25" customHeight="1" x14ac:dyDescent="0.4">
      <c r="A346" s="2"/>
      <c r="B346" s="58">
        <f t="shared" si="22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1"/>
        <v>1</v>
      </c>
    </row>
    <row r="347" spans="1:25" ht="17.25" customHeight="1" x14ac:dyDescent="0.4">
      <c r="A347" s="2"/>
      <c r="B347" s="58">
        <f t="shared" si="22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1"/>
        <v>1</v>
      </c>
    </row>
    <row r="348" spans="1:25" ht="17.25" customHeight="1" x14ac:dyDescent="0.4">
      <c r="A348" s="2"/>
      <c r="B348" s="58">
        <f t="shared" si="22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1"/>
        <v>1</v>
      </c>
    </row>
    <row r="349" spans="1:25" ht="17.25" customHeight="1" x14ac:dyDescent="0.4">
      <c r="A349" s="2"/>
      <c r="B349" s="58">
        <f t="shared" si="22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1"/>
        <v>1</v>
      </c>
    </row>
    <row r="350" spans="1:25" ht="17.25" customHeight="1" x14ac:dyDescent="0.4">
      <c r="A350" s="2"/>
      <c r="B350" s="58">
        <f t="shared" si="22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1"/>
        <v>1</v>
      </c>
    </row>
    <row r="351" spans="1:25" ht="17.25" customHeight="1" x14ac:dyDescent="0.4">
      <c r="A351" s="2"/>
      <c r="B351" s="58">
        <f t="shared" si="22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1"/>
        <v>1</v>
      </c>
    </row>
    <row r="352" spans="1:25" ht="17.25" customHeight="1" x14ac:dyDescent="0.4">
      <c r="A352" s="2"/>
      <c r="B352" s="58">
        <f t="shared" si="22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1"/>
        <v>1</v>
      </c>
    </row>
    <row r="353" spans="1:25" ht="17.25" customHeight="1" x14ac:dyDescent="0.4">
      <c r="A353" s="2"/>
      <c r="B353" s="58">
        <f t="shared" si="22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1"/>
        <v>1</v>
      </c>
    </row>
    <row r="354" spans="1:25" ht="17.25" customHeight="1" x14ac:dyDescent="0.4">
      <c r="A354" s="2"/>
      <c r="B354" s="58">
        <f t="shared" si="22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1"/>
        <v>1</v>
      </c>
    </row>
    <row r="355" spans="1:25" ht="17.25" customHeight="1" x14ac:dyDescent="0.4">
      <c r="A355" s="2"/>
      <c r="B355" s="58">
        <f t="shared" si="22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3">IFERROR(IF(OR($B355="No", $K355=""), 1, COUNTIF($R$35:$R$44,$K355)), 0)</f>
        <v>1</v>
      </c>
    </row>
    <row r="356" spans="1:25" ht="17.25" customHeight="1" x14ac:dyDescent="0.4">
      <c r="A356" s="2"/>
      <c r="B356" s="58">
        <f t="shared" si="22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3"/>
        <v>1</v>
      </c>
    </row>
    <row r="357" spans="1:25" ht="17.25" customHeight="1" x14ac:dyDescent="0.4">
      <c r="A357" s="2"/>
      <c r="B357" s="58">
        <f t="shared" si="22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3"/>
        <v>1</v>
      </c>
    </row>
    <row r="358" spans="1:25" ht="17.25" customHeight="1" x14ac:dyDescent="0.4">
      <c r="A358" s="2"/>
      <c r="B358" s="58">
        <f t="shared" si="22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3"/>
        <v>1</v>
      </c>
    </row>
    <row r="359" spans="1:25" ht="17.25" customHeight="1" x14ac:dyDescent="0.4">
      <c r="A359" s="2"/>
      <c r="B359" s="58">
        <f t="shared" si="22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3"/>
        <v>1</v>
      </c>
    </row>
    <row r="360" spans="1:25" ht="17.25" customHeight="1" x14ac:dyDescent="0.4">
      <c r="A360" s="2"/>
      <c r="B360" s="58">
        <f t="shared" si="22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3"/>
        <v>1</v>
      </c>
    </row>
    <row r="361" spans="1:25" ht="17.25" customHeight="1" x14ac:dyDescent="0.4">
      <c r="A361" s="2"/>
      <c r="B361" s="58">
        <f t="shared" si="22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3"/>
        <v>1</v>
      </c>
    </row>
    <row r="362" spans="1:25" ht="17.25" customHeight="1" x14ac:dyDescent="0.4">
      <c r="A362" s="2"/>
      <c r="B362" s="58">
        <f t="shared" si="22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3"/>
        <v>1</v>
      </c>
    </row>
    <row r="363" spans="1:25" ht="17.25" customHeight="1" x14ac:dyDescent="0.4">
      <c r="A363" s="2"/>
      <c r="B363" s="58">
        <f t="shared" si="22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3"/>
        <v>1</v>
      </c>
    </row>
    <row r="364" spans="1:25" ht="17.25" customHeight="1" x14ac:dyDescent="0.4">
      <c r="A364" s="2"/>
      <c r="B364" s="58">
        <f t="shared" si="22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3"/>
        <v>1</v>
      </c>
    </row>
    <row r="365" spans="1:25" ht="17.25" customHeight="1" x14ac:dyDescent="0.4">
      <c r="A365" s="2"/>
      <c r="B365" s="58">
        <f t="shared" si="22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3"/>
        <v>1</v>
      </c>
    </row>
    <row r="366" spans="1:25" ht="17.25" customHeight="1" x14ac:dyDescent="0.4">
      <c r="A366" s="2"/>
      <c r="B366" s="58">
        <f t="shared" si="22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3"/>
        <v>1</v>
      </c>
    </row>
    <row r="367" spans="1:25" ht="17.25" customHeight="1" x14ac:dyDescent="0.4">
      <c r="A367" s="2"/>
      <c r="B367" s="58">
        <f t="shared" si="22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3"/>
        <v>1</v>
      </c>
    </row>
    <row r="368" spans="1:25" ht="17.25" customHeight="1" x14ac:dyDescent="0.4">
      <c r="A368" s="2"/>
      <c r="B368" s="58">
        <f t="shared" si="22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3"/>
        <v>1</v>
      </c>
    </row>
    <row r="369" spans="1:25" ht="17.25" customHeight="1" x14ac:dyDescent="0.4">
      <c r="A369" s="2"/>
      <c r="B369" s="58">
        <f t="shared" si="22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3"/>
        <v>1</v>
      </c>
    </row>
    <row r="370" spans="1:25" ht="17.25" customHeight="1" x14ac:dyDescent="0.4">
      <c r="A370" s="2"/>
      <c r="B370" s="58">
        <f t="shared" si="22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3"/>
        <v>1</v>
      </c>
    </row>
    <row r="371" spans="1:25" ht="17.25" customHeight="1" x14ac:dyDescent="0.4">
      <c r="A371" s="2"/>
      <c r="B371" s="58">
        <f t="shared" si="22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3"/>
        <v>1</v>
      </c>
    </row>
    <row r="372" spans="1:25" ht="17.25" customHeight="1" x14ac:dyDescent="0.4">
      <c r="A372" s="2"/>
      <c r="B372" s="58">
        <f t="shared" si="22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3"/>
        <v>1</v>
      </c>
    </row>
    <row r="373" spans="1:25" ht="17.25" customHeight="1" x14ac:dyDescent="0.4">
      <c r="A373" s="2"/>
      <c r="B373" s="58">
        <f t="shared" si="22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3"/>
        <v>1</v>
      </c>
    </row>
    <row r="374" spans="1:25" ht="17.25" customHeight="1" x14ac:dyDescent="0.4">
      <c r="A374" s="2"/>
      <c r="B374" s="58">
        <f t="shared" si="22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3"/>
        <v>1</v>
      </c>
    </row>
    <row r="375" spans="1:25" ht="17.25" customHeight="1" x14ac:dyDescent="0.4">
      <c r="A375" s="2"/>
      <c r="B375" s="58">
        <f t="shared" si="22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3"/>
        <v>1</v>
      </c>
    </row>
    <row r="376" spans="1:25" ht="17.25" customHeight="1" x14ac:dyDescent="0.4">
      <c r="A376" s="2"/>
      <c r="B376" s="58">
        <f t="shared" si="22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3"/>
        <v>1</v>
      </c>
    </row>
    <row r="377" spans="1:25" ht="17.25" customHeight="1" x14ac:dyDescent="0.4">
      <c r="A377" s="2"/>
      <c r="B377" s="58">
        <f t="shared" si="22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3"/>
        <v>1</v>
      </c>
    </row>
    <row r="378" spans="1:25" ht="17.25" customHeight="1" x14ac:dyDescent="0.4">
      <c r="A378" s="2"/>
      <c r="B378" s="58">
        <f t="shared" ref="B378:B441" si="24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3"/>
        <v>1</v>
      </c>
    </row>
    <row r="379" spans="1:25" ht="17.25" customHeight="1" x14ac:dyDescent="0.4">
      <c r="A379" s="2"/>
      <c r="B379" s="58">
        <f t="shared" si="24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3"/>
        <v>1</v>
      </c>
    </row>
    <row r="380" spans="1:25" ht="17.25" customHeight="1" x14ac:dyDescent="0.4">
      <c r="A380" s="2"/>
      <c r="B380" s="58">
        <f t="shared" si="24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3"/>
        <v>1</v>
      </c>
    </row>
    <row r="381" spans="1:25" ht="17.25" customHeight="1" x14ac:dyDescent="0.4">
      <c r="A381" s="2"/>
      <c r="B381" s="58">
        <f t="shared" si="24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3"/>
        <v>1</v>
      </c>
    </row>
    <row r="382" spans="1:25" ht="17.25" customHeight="1" x14ac:dyDescent="0.4">
      <c r="A382" s="2"/>
      <c r="B382" s="58">
        <f t="shared" si="24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3"/>
        <v>1</v>
      </c>
    </row>
    <row r="383" spans="1:25" ht="17.25" customHeight="1" x14ac:dyDescent="0.4">
      <c r="A383" s="2"/>
      <c r="B383" s="58">
        <f t="shared" si="24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3"/>
        <v>1</v>
      </c>
    </row>
    <row r="384" spans="1:25" ht="17.25" customHeight="1" x14ac:dyDescent="0.4">
      <c r="A384" s="2"/>
      <c r="B384" s="58">
        <f t="shared" si="24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3"/>
        <v>1</v>
      </c>
    </row>
    <row r="385" spans="1:25" ht="17.25" customHeight="1" x14ac:dyDescent="0.4">
      <c r="A385" s="2"/>
      <c r="B385" s="58">
        <f t="shared" si="24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3"/>
        <v>1</v>
      </c>
    </row>
    <row r="386" spans="1:25" ht="17.25" customHeight="1" x14ac:dyDescent="0.4">
      <c r="A386" s="2"/>
      <c r="B386" s="58">
        <f t="shared" si="24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3"/>
        <v>1</v>
      </c>
    </row>
    <row r="387" spans="1:25" ht="17.25" customHeight="1" x14ac:dyDescent="0.4">
      <c r="A387" s="2"/>
      <c r="B387" s="58">
        <f t="shared" si="24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3"/>
        <v>1</v>
      </c>
    </row>
    <row r="388" spans="1:25" ht="17.25" customHeight="1" x14ac:dyDescent="0.4">
      <c r="A388" s="2"/>
      <c r="B388" s="58">
        <f t="shared" si="24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3"/>
        <v>1</v>
      </c>
    </row>
    <row r="389" spans="1:25" ht="17.25" customHeight="1" x14ac:dyDescent="0.4">
      <c r="A389" s="2"/>
      <c r="B389" s="58">
        <f t="shared" si="24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3"/>
        <v>1</v>
      </c>
    </row>
    <row r="390" spans="1:25" ht="17.25" customHeight="1" x14ac:dyDescent="0.4">
      <c r="A390" s="2"/>
      <c r="B390" s="58">
        <f t="shared" si="24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3"/>
        <v>1</v>
      </c>
    </row>
    <row r="391" spans="1:25" ht="17.25" customHeight="1" x14ac:dyDescent="0.4">
      <c r="A391" s="2"/>
      <c r="B391" s="58">
        <f t="shared" si="24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3"/>
        <v>1</v>
      </c>
    </row>
    <row r="392" spans="1:25" ht="17.25" customHeight="1" x14ac:dyDescent="0.4">
      <c r="A392" s="2"/>
      <c r="B392" s="58">
        <f t="shared" si="24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3"/>
        <v>1</v>
      </c>
    </row>
    <row r="393" spans="1:25" ht="17.25" customHeight="1" x14ac:dyDescent="0.4">
      <c r="A393" s="2"/>
      <c r="B393" s="58">
        <f t="shared" si="24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3"/>
        <v>1</v>
      </c>
    </row>
    <row r="394" spans="1:25" ht="17.25" customHeight="1" x14ac:dyDescent="0.4">
      <c r="A394" s="2"/>
      <c r="B394" s="58">
        <f t="shared" si="24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3"/>
        <v>1</v>
      </c>
    </row>
    <row r="395" spans="1:25" ht="17.25" customHeight="1" x14ac:dyDescent="0.4">
      <c r="A395" s="2"/>
      <c r="B395" s="58">
        <f t="shared" si="24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3"/>
        <v>1</v>
      </c>
    </row>
    <row r="396" spans="1:25" ht="17.25" customHeight="1" x14ac:dyDescent="0.4">
      <c r="A396" s="2"/>
      <c r="B396" s="58">
        <f t="shared" si="24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3"/>
        <v>1</v>
      </c>
    </row>
    <row r="397" spans="1:25" ht="17.25" customHeight="1" x14ac:dyDescent="0.4">
      <c r="A397" s="2"/>
      <c r="B397" s="58">
        <f t="shared" si="24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3"/>
        <v>1</v>
      </c>
    </row>
    <row r="398" spans="1:25" ht="17.25" customHeight="1" x14ac:dyDescent="0.4">
      <c r="A398" s="2"/>
      <c r="B398" s="58">
        <f t="shared" si="24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3"/>
        <v>1</v>
      </c>
    </row>
    <row r="399" spans="1:25" ht="17.25" customHeight="1" x14ac:dyDescent="0.4">
      <c r="A399" s="2"/>
      <c r="B399" s="58">
        <f t="shared" si="24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3"/>
        <v>1</v>
      </c>
    </row>
    <row r="400" spans="1:25" ht="17.25" customHeight="1" x14ac:dyDescent="0.4">
      <c r="A400" s="2"/>
      <c r="B400" s="58">
        <f t="shared" si="24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3"/>
        <v>1</v>
      </c>
    </row>
    <row r="401" spans="1:25" ht="17.25" customHeight="1" x14ac:dyDescent="0.4">
      <c r="A401" s="2"/>
      <c r="B401" s="58">
        <f t="shared" si="24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3"/>
        <v>1</v>
      </c>
    </row>
    <row r="402" spans="1:25" ht="17.25" customHeight="1" x14ac:dyDescent="0.4">
      <c r="A402" s="2"/>
      <c r="B402" s="58">
        <f t="shared" si="24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3"/>
        <v>1</v>
      </c>
    </row>
    <row r="403" spans="1:25" ht="17.25" customHeight="1" x14ac:dyDescent="0.4">
      <c r="A403" s="2"/>
      <c r="B403" s="58">
        <f t="shared" si="24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3"/>
        <v>1</v>
      </c>
    </row>
    <row r="404" spans="1:25" ht="17.25" customHeight="1" x14ac:dyDescent="0.4">
      <c r="A404" s="2"/>
      <c r="B404" s="58">
        <f t="shared" si="24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3"/>
        <v>1</v>
      </c>
    </row>
    <row r="405" spans="1:25" ht="17.25" customHeight="1" x14ac:dyDescent="0.4">
      <c r="A405" s="2"/>
      <c r="B405" s="58">
        <f t="shared" si="24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3"/>
        <v>1</v>
      </c>
    </row>
    <row r="406" spans="1:25" ht="17.25" customHeight="1" x14ac:dyDescent="0.4">
      <c r="A406" s="2"/>
      <c r="B406" s="58">
        <f t="shared" si="24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3"/>
        <v>1</v>
      </c>
    </row>
    <row r="407" spans="1:25" ht="17.25" customHeight="1" x14ac:dyDescent="0.4">
      <c r="A407" s="2"/>
      <c r="B407" s="58">
        <f t="shared" si="24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3"/>
        <v>1</v>
      </c>
    </row>
    <row r="408" spans="1:25" ht="17.25" customHeight="1" x14ac:dyDescent="0.4">
      <c r="A408" s="2"/>
      <c r="B408" s="58">
        <f t="shared" si="24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3"/>
        <v>1</v>
      </c>
    </row>
    <row r="409" spans="1:25" ht="17.25" customHeight="1" x14ac:dyDescent="0.4">
      <c r="A409" s="2"/>
      <c r="B409" s="58">
        <f t="shared" si="24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3"/>
        <v>1</v>
      </c>
    </row>
    <row r="410" spans="1:25" ht="17.25" customHeight="1" x14ac:dyDescent="0.4">
      <c r="A410" s="2"/>
      <c r="B410" s="58">
        <f t="shared" si="24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3"/>
        <v>1</v>
      </c>
    </row>
    <row r="411" spans="1:25" ht="17.25" customHeight="1" x14ac:dyDescent="0.4">
      <c r="A411" s="2"/>
      <c r="B411" s="58">
        <f t="shared" si="24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3"/>
        <v>1</v>
      </c>
    </row>
    <row r="412" spans="1:25" ht="17.25" customHeight="1" x14ac:dyDescent="0.4">
      <c r="A412" s="2"/>
      <c r="B412" s="58">
        <f t="shared" si="24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3"/>
        <v>1</v>
      </c>
    </row>
    <row r="413" spans="1:25" ht="17.25" customHeight="1" x14ac:dyDescent="0.4">
      <c r="A413" s="2"/>
      <c r="B413" s="58">
        <f t="shared" si="24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3"/>
        <v>1</v>
      </c>
    </row>
    <row r="414" spans="1:25" ht="17.25" customHeight="1" x14ac:dyDescent="0.4">
      <c r="A414" s="2"/>
      <c r="B414" s="58">
        <f t="shared" si="24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3"/>
        <v>1</v>
      </c>
    </row>
    <row r="415" spans="1:25" ht="17.25" customHeight="1" x14ac:dyDescent="0.4">
      <c r="A415" s="2"/>
      <c r="B415" s="58">
        <f t="shared" si="24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3"/>
        <v>1</v>
      </c>
    </row>
    <row r="416" spans="1:25" ht="17.25" customHeight="1" x14ac:dyDescent="0.4">
      <c r="A416" s="2"/>
      <c r="B416" s="58">
        <f t="shared" si="24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3"/>
        <v>1</v>
      </c>
    </row>
    <row r="417" spans="1:25" ht="17.25" customHeight="1" x14ac:dyDescent="0.4">
      <c r="A417" s="2"/>
      <c r="B417" s="58">
        <f t="shared" si="24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3"/>
        <v>1</v>
      </c>
    </row>
    <row r="418" spans="1:25" ht="17.25" customHeight="1" x14ac:dyDescent="0.4">
      <c r="A418" s="2"/>
      <c r="B418" s="58">
        <f t="shared" si="24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3"/>
        <v>1</v>
      </c>
    </row>
    <row r="419" spans="1:25" ht="17.25" customHeight="1" x14ac:dyDescent="0.4">
      <c r="A419" s="2"/>
      <c r="B419" s="58">
        <f t="shared" si="24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5">IFERROR(IF(OR($B419="No", $K419=""), 1, COUNTIF($R$35:$R$44,$K419)), 0)</f>
        <v>1</v>
      </c>
    </row>
    <row r="420" spans="1:25" ht="17.25" customHeight="1" x14ac:dyDescent="0.4">
      <c r="A420" s="2"/>
      <c r="B420" s="58">
        <f t="shared" si="24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5"/>
        <v>1</v>
      </c>
    </row>
    <row r="421" spans="1:25" ht="17.25" customHeight="1" x14ac:dyDescent="0.4">
      <c r="A421" s="2"/>
      <c r="B421" s="58">
        <f t="shared" si="24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5"/>
        <v>1</v>
      </c>
    </row>
    <row r="422" spans="1:25" ht="17.25" customHeight="1" x14ac:dyDescent="0.4">
      <c r="A422" s="2"/>
      <c r="B422" s="58">
        <f t="shared" si="24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5"/>
        <v>1</v>
      </c>
    </row>
    <row r="423" spans="1:25" ht="17.25" customHeight="1" x14ac:dyDescent="0.4">
      <c r="A423" s="2"/>
      <c r="B423" s="58">
        <f t="shared" si="24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5"/>
        <v>1</v>
      </c>
    </row>
    <row r="424" spans="1:25" ht="17.25" customHeight="1" x14ac:dyDescent="0.4">
      <c r="A424" s="2"/>
      <c r="B424" s="58">
        <f t="shared" si="24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5"/>
        <v>1</v>
      </c>
    </row>
    <row r="425" spans="1:25" ht="17.25" customHeight="1" x14ac:dyDescent="0.4">
      <c r="A425" s="2"/>
      <c r="B425" s="58">
        <f t="shared" si="24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5"/>
        <v>1</v>
      </c>
    </row>
    <row r="426" spans="1:25" ht="17.25" customHeight="1" x14ac:dyDescent="0.4">
      <c r="A426" s="2"/>
      <c r="B426" s="58">
        <f t="shared" si="24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5"/>
        <v>1</v>
      </c>
    </row>
    <row r="427" spans="1:25" ht="17.25" customHeight="1" x14ac:dyDescent="0.4">
      <c r="A427" s="2"/>
      <c r="B427" s="58">
        <f t="shared" si="24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5"/>
        <v>1</v>
      </c>
    </row>
    <row r="428" spans="1:25" ht="17.25" customHeight="1" x14ac:dyDescent="0.4">
      <c r="A428" s="2"/>
      <c r="B428" s="58">
        <f t="shared" si="24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5"/>
        <v>1</v>
      </c>
    </row>
    <row r="429" spans="1:25" ht="17.25" customHeight="1" x14ac:dyDescent="0.4">
      <c r="A429" s="2"/>
      <c r="B429" s="58">
        <f t="shared" si="24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5"/>
        <v>1</v>
      </c>
    </row>
    <row r="430" spans="1:25" ht="17.25" customHeight="1" x14ac:dyDescent="0.4">
      <c r="A430" s="2"/>
      <c r="B430" s="58">
        <f t="shared" si="24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5"/>
        <v>1</v>
      </c>
    </row>
    <row r="431" spans="1:25" ht="17.25" customHeight="1" x14ac:dyDescent="0.4">
      <c r="A431" s="2"/>
      <c r="B431" s="58">
        <f t="shared" si="24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5"/>
        <v>1</v>
      </c>
    </row>
    <row r="432" spans="1:25" ht="17.25" customHeight="1" x14ac:dyDescent="0.4">
      <c r="A432" s="2"/>
      <c r="B432" s="58">
        <f t="shared" si="24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5"/>
        <v>1</v>
      </c>
    </row>
    <row r="433" spans="1:25" ht="17.25" customHeight="1" x14ac:dyDescent="0.4">
      <c r="A433" s="2"/>
      <c r="B433" s="58">
        <f t="shared" si="24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5"/>
        <v>1</v>
      </c>
    </row>
    <row r="434" spans="1:25" ht="17.25" customHeight="1" x14ac:dyDescent="0.4">
      <c r="A434" s="2"/>
      <c r="B434" s="58">
        <f t="shared" si="24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5"/>
        <v>1</v>
      </c>
    </row>
    <row r="435" spans="1:25" ht="17.25" customHeight="1" x14ac:dyDescent="0.4">
      <c r="A435" s="2"/>
      <c r="B435" s="58">
        <f t="shared" si="24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5"/>
        <v>1</v>
      </c>
    </row>
    <row r="436" spans="1:25" ht="17.25" customHeight="1" x14ac:dyDescent="0.4">
      <c r="A436" s="2"/>
      <c r="B436" s="58">
        <f t="shared" si="24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5"/>
        <v>1</v>
      </c>
    </row>
    <row r="437" spans="1:25" ht="17.25" customHeight="1" x14ac:dyDescent="0.4">
      <c r="A437" s="2"/>
      <c r="B437" s="58">
        <f t="shared" si="24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5"/>
        <v>1</v>
      </c>
    </row>
    <row r="438" spans="1:25" ht="17.25" customHeight="1" x14ac:dyDescent="0.4">
      <c r="A438" s="2"/>
      <c r="B438" s="58">
        <f t="shared" si="24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5"/>
        <v>1</v>
      </c>
    </row>
    <row r="439" spans="1:25" ht="17.25" customHeight="1" x14ac:dyDescent="0.4">
      <c r="A439" s="2"/>
      <c r="B439" s="58">
        <f t="shared" si="24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5"/>
        <v>1</v>
      </c>
    </row>
    <row r="440" spans="1:25" ht="17.25" customHeight="1" x14ac:dyDescent="0.4">
      <c r="A440" s="2"/>
      <c r="B440" s="58">
        <f t="shared" si="24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5"/>
        <v>1</v>
      </c>
    </row>
    <row r="441" spans="1:25" ht="17.25" customHeight="1" x14ac:dyDescent="0.4">
      <c r="A441" s="2"/>
      <c r="B441" s="58">
        <f t="shared" si="24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5"/>
        <v>1</v>
      </c>
    </row>
    <row r="442" spans="1:25" ht="17.25" customHeight="1" x14ac:dyDescent="0.4">
      <c r="A442" s="2"/>
      <c r="B442" s="58">
        <f t="shared" ref="B442:B505" si="26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5"/>
        <v>1</v>
      </c>
    </row>
    <row r="443" spans="1:25" ht="17.25" customHeight="1" x14ac:dyDescent="0.4">
      <c r="A443" s="2"/>
      <c r="B443" s="58">
        <f t="shared" si="26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5"/>
        <v>1</v>
      </c>
    </row>
    <row r="444" spans="1:25" ht="17.25" customHeight="1" x14ac:dyDescent="0.4">
      <c r="A444" s="2"/>
      <c r="B444" s="58">
        <f t="shared" si="26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5"/>
        <v>1</v>
      </c>
    </row>
    <row r="445" spans="1:25" ht="17.25" customHeight="1" x14ac:dyDescent="0.4">
      <c r="A445" s="2"/>
      <c r="B445" s="58">
        <f t="shared" si="26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5"/>
        <v>1</v>
      </c>
    </row>
    <row r="446" spans="1:25" ht="17.25" customHeight="1" x14ac:dyDescent="0.4">
      <c r="A446" s="2"/>
      <c r="B446" s="58">
        <f t="shared" si="26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5"/>
        <v>1</v>
      </c>
    </row>
    <row r="447" spans="1:25" ht="17.25" customHeight="1" x14ac:dyDescent="0.4">
      <c r="A447" s="2"/>
      <c r="B447" s="58">
        <f t="shared" si="26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5"/>
        <v>1</v>
      </c>
    </row>
    <row r="448" spans="1:25" ht="17.25" customHeight="1" x14ac:dyDescent="0.4">
      <c r="A448" s="2"/>
      <c r="B448" s="58">
        <f t="shared" si="26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5"/>
        <v>1</v>
      </c>
    </row>
    <row r="449" spans="1:25" ht="17.25" customHeight="1" x14ac:dyDescent="0.4">
      <c r="A449" s="2"/>
      <c r="B449" s="58">
        <f t="shared" si="26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5"/>
        <v>1</v>
      </c>
    </row>
    <row r="450" spans="1:25" ht="17.25" customHeight="1" x14ac:dyDescent="0.4">
      <c r="A450" s="2"/>
      <c r="B450" s="58">
        <f t="shared" si="26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5"/>
        <v>1</v>
      </c>
    </row>
    <row r="451" spans="1:25" ht="17.25" customHeight="1" x14ac:dyDescent="0.4">
      <c r="A451" s="2"/>
      <c r="B451" s="58">
        <f t="shared" si="26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5"/>
        <v>1</v>
      </c>
    </row>
    <row r="452" spans="1:25" ht="17.25" customHeight="1" x14ac:dyDescent="0.4">
      <c r="A452" s="2"/>
      <c r="B452" s="58">
        <f t="shared" si="26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5"/>
        <v>1</v>
      </c>
    </row>
    <row r="453" spans="1:25" ht="17.25" customHeight="1" x14ac:dyDescent="0.4">
      <c r="A453" s="2"/>
      <c r="B453" s="58">
        <f t="shared" si="26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5"/>
        <v>1</v>
      </c>
    </row>
    <row r="454" spans="1:25" ht="17.25" customHeight="1" x14ac:dyDescent="0.4">
      <c r="A454" s="2"/>
      <c r="B454" s="58">
        <f t="shared" si="26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5"/>
        <v>1</v>
      </c>
    </row>
    <row r="455" spans="1:25" ht="17.25" customHeight="1" x14ac:dyDescent="0.4">
      <c r="A455" s="2"/>
      <c r="B455" s="58">
        <f t="shared" si="26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5"/>
        <v>1</v>
      </c>
    </row>
    <row r="456" spans="1:25" ht="17.25" customHeight="1" x14ac:dyDescent="0.4">
      <c r="A456" s="2"/>
      <c r="B456" s="58">
        <f t="shared" si="26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5"/>
        <v>1</v>
      </c>
    </row>
    <row r="457" spans="1:25" ht="17.25" customHeight="1" x14ac:dyDescent="0.4">
      <c r="A457" s="2"/>
      <c r="B457" s="58">
        <f t="shared" si="26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5"/>
        <v>1</v>
      </c>
    </row>
    <row r="458" spans="1:25" ht="17.25" customHeight="1" x14ac:dyDescent="0.4">
      <c r="A458" s="2"/>
      <c r="B458" s="58">
        <f t="shared" si="26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5"/>
        <v>1</v>
      </c>
    </row>
    <row r="459" spans="1:25" ht="17.25" customHeight="1" x14ac:dyDescent="0.4">
      <c r="A459" s="2"/>
      <c r="B459" s="58">
        <f t="shared" si="26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5"/>
        <v>1</v>
      </c>
    </row>
    <row r="460" spans="1:25" ht="17.25" customHeight="1" x14ac:dyDescent="0.4">
      <c r="A460" s="2"/>
      <c r="B460" s="58">
        <f t="shared" si="26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5"/>
        <v>1</v>
      </c>
    </row>
    <row r="461" spans="1:25" ht="17.25" customHeight="1" x14ac:dyDescent="0.4">
      <c r="A461" s="2"/>
      <c r="B461" s="58">
        <f t="shared" si="26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5"/>
        <v>1</v>
      </c>
    </row>
    <row r="462" spans="1:25" ht="17.25" customHeight="1" x14ac:dyDescent="0.4">
      <c r="A462" s="2"/>
      <c r="B462" s="58">
        <f t="shared" si="26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5"/>
        <v>1</v>
      </c>
    </row>
    <row r="463" spans="1:25" ht="17.25" customHeight="1" x14ac:dyDescent="0.4">
      <c r="A463" s="2"/>
      <c r="B463" s="58">
        <f t="shared" si="26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5"/>
        <v>1</v>
      </c>
    </row>
    <row r="464" spans="1:25" ht="17.25" customHeight="1" x14ac:dyDescent="0.4">
      <c r="A464" s="2"/>
      <c r="B464" s="58">
        <f t="shared" si="26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5"/>
        <v>1</v>
      </c>
    </row>
    <row r="465" spans="1:25" ht="17.25" customHeight="1" x14ac:dyDescent="0.4">
      <c r="A465" s="2"/>
      <c r="B465" s="58">
        <f t="shared" si="26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5"/>
        <v>1</v>
      </c>
    </row>
    <row r="466" spans="1:25" ht="17.25" customHeight="1" x14ac:dyDescent="0.4">
      <c r="A466" s="2"/>
      <c r="B466" s="58">
        <f t="shared" si="26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5"/>
        <v>1</v>
      </c>
    </row>
    <row r="467" spans="1:25" ht="17.25" customHeight="1" x14ac:dyDescent="0.4">
      <c r="A467" s="2"/>
      <c r="B467" s="58">
        <f t="shared" si="26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5"/>
        <v>1</v>
      </c>
    </row>
    <row r="468" spans="1:25" ht="17.25" customHeight="1" x14ac:dyDescent="0.4">
      <c r="A468" s="2"/>
      <c r="B468" s="58">
        <f t="shared" si="26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5"/>
        <v>1</v>
      </c>
    </row>
    <row r="469" spans="1:25" ht="17.25" customHeight="1" x14ac:dyDescent="0.4">
      <c r="A469" s="2"/>
      <c r="B469" s="58">
        <f t="shared" si="26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5"/>
        <v>1</v>
      </c>
    </row>
    <row r="470" spans="1:25" ht="17.25" customHeight="1" x14ac:dyDescent="0.4">
      <c r="A470" s="2"/>
      <c r="B470" s="58">
        <f t="shared" si="26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5"/>
        <v>1</v>
      </c>
    </row>
    <row r="471" spans="1:25" ht="17.25" customHeight="1" x14ac:dyDescent="0.4">
      <c r="A471" s="2"/>
      <c r="B471" s="58">
        <f t="shared" si="26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5"/>
        <v>1</v>
      </c>
    </row>
    <row r="472" spans="1:25" ht="17.25" customHeight="1" x14ac:dyDescent="0.4">
      <c r="A472" s="2"/>
      <c r="B472" s="58">
        <f t="shared" si="26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5"/>
        <v>1</v>
      </c>
    </row>
    <row r="473" spans="1:25" ht="17.25" customHeight="1" x14ac:dyDescent="0.4">
      <c r="A473" s="2"/>
      <c r="B473" s="58">
        <f t="shared" si="26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5"/>
        <v>1</v>
      </c>
    </row>
    <row r="474" spans="1:25" ht="17.25" customHeight="1" x14ac:dyDescent="0.4">
      <c r="A474" s="2"/>
      <c r="B474" s="58">
        <f t="shared" si="26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5"/>
        <v>1</v>
      </c>
    </row>
    <row r="475" spans="1:25" ht="17.25" customHeight="1" x14ac:dyDescent="0.4">
      <c r="A475" s="2"/>
      <c r="B475" s="58">
        <f t="shared" si="26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5"/>
        <v>1</v>
      </c>
    </row>
    <row r="476" spans="1:25" ht="17.25" customHeight="1" x14ac:dyDescent="0.4">
      <c r="A476" s="2"/>
      <c r="B476" s="58">
        <f t="shared" si="26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5"/>
        <v>1</v>
      </c>
    </row>
    <row r="477" spans="1:25" ht="17.25" customHeight="1" x14ac:dyDescent="0.4">
      <c r="A477" s="2"/>
      <c r="B477" s="58">
        <f t="shared" si="26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5"/>
        <v>1</v>
      </c>
    </row>
    <row r="478" spans="1:25" ht="17.25" customHeight="1" x14ac:dyDescent="0.4">
      <c r="A478" s="2"/>
      <c r="B478" s="58">
        <f t="shared" si="26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5"/>
        <v>1</v>
      </c>
    </row>
    <row r="479" spans="1:25" ht="17.25" customHeight="1" x14ac:dyDescent="0.4">
      <c r="A479" s="2"/>
      <c r="B479" s="58">
        <f t="shared" si="26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5"/>
        <v>1</v>
      </c>
    </row>
    <row r="480" spans="1:25" ht="17.25" customHeight="1" x14ac:dyDescent="0.4">
      <c r="A480" s="2"/>
      <c r="B480" s="58">
        <f t="shared" si="26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5"/>
        <v>1</v>
      </c>
    </row>
    <row r="481" spans="1:25" ht="17.25" customHeight="1" x14ac:dyDescent="0.4">
      <c r="A481" s="2"/>
      <c r="B481" s="58">
        <f t="shared" si="26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5"/>
        <v>1</v>
      </c>
    </row>
    <row r="482" spans="1:25" ht="17.25" customHeight="1" x14ac:dyDescent="0.4">
      <c r="A482" s="2"/>
      <c r="B482" s="58">
        <f t="shared" si="26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5"/>
        <v>1</v>
      </c>
    </row>
    <row r="483" spans="1:25" ht="17.25" customHeight="1" x14ac:dyDescent="0.4">
      <c r="A483" s="2"/>
      <c r="B483" s="58">
        <f t="shared" si="26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7">IFERROR(IF(OR($B483="No", $K483=""), 1, COUNTIF($R$35:$R$44,$K483)), 0)</f>
        <v>1</v>
      </c>
    </row>
    <row r="484" spans="1:25" ht="17.25" customHeight="1" x14ac:dyDescent="0.4">
      <c r="A484" s="2"/>
      <c r="B484" s="58">
        <f t="shared" si="26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7"/>
        <v>1</v>
      </c>
    </row>
    <row r="485" spans="1:25" ht="17.25" customHeight="1" x14ac:dyDescent="0.4">
      <c r="A485" s="2"/>
      <c r="B485" s="58">
        <f t="shared" si="26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7"/>
        <v>1</v>
      </c>
    </row>
    <row r="486" spans="1:25" ht="17.25" customHeight="1" x14ac:dyDescent="0.4">
      <c r="A486" s="2"/>
      <c r="B486" s="58">
        <f t="shared" si="26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7"/>
        <v>1</v>
      </c>
    </row>
    <row r="487" spans="1:25" ht="17.25" customHeight="1" x14ac:dyDescent="0.4">
      <c r="A487" s="2"/>
      <c r="B487" s="58">
        <f t="shared" si="26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7"/>
        <v>1</v>
      </c>
    </row>
    <row r="488" spans="1:25" ht="17.25" customHeight="1" x14ac:dyDescent="0.4">
      <c r="A488" s="2"/>
      <c r="B488" s="58">
        <f t="shared" si="26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7"/>
        <v>1</v>
      </c>
    </row>
    <row r="489" spans="1:25" ht="17.25" customHeight="1" x14ac:dyDescent="0.4">
      <c r="A489" s="2"/>
      <c r="B489" s="58">
        <f t="shared" si="26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7"/>
        <v>1</v>
      </c>
    </row>
    <row r="490" spans="1:25" ht="17.25" customHeight="1" x14ac:dyDescent="0.4">
      <c r="A490" s="2"/>
      <c r="B490" s="58">
        <f t="shared" si="26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7"/>
        <v>1</v>
      </c>
    </row>
    <row r="491" spans="1:25" ht="17.25" customHeight="1" x14ac:dyDescent="0.4">
      <c r="A491" s="2"/>
      <c r="B491" s="58">
        <f t="shared" si="26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7"/>
        <v>1</v>
      </c>
    </row>
    <row r="492" spans="1:25" ht="17.25" customHeight="1" x14ac:dyDescent="0.4">
      <c r="A492" s="2"/>
      <c r="B492" s="58">
        <f t="shared" si="26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7"/>
        <v>1</v>
      </c>
    </row>
    <row r="493" spans="1:25" ht="17.25" customHeight="1" x14ac:dyDescent="0.4">
      <c r="A493" s="2"/>
      <c r="B493" s="58">
        <f t="shared" si="26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7"/>
        <v>1</v>
      </c>
    </row>
    <row r="494" spans="1:25" ht="17.25" customHeight="1" x14ac:dyDescent="0.4">
      <c r="A494" s="2"/>
      <c r="B494" s="58">
        <f t="shared" si="26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7"/>
        <v>1</v>
      </c>
    </row>
    <row r="495" spans="1:25" ht="17.25" customHeight="1" x14ac:dyDescent="0.4">
      <c r="A495" s="2"/>
      <c r="B495" s="58">
        <f t="shared" si="26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7"/>
        <v>1</v>
      </c>
    </row>
    <row r="496" spans="1:25" ht="17.25" customHeight="1" x14ac:dyDescent="0.4">
      <c r="A496" s="2"/>
      <c r="B496" s="58">
        <f t="shared" si="26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7"/>
        <v>1</v>
      </c>
    </row>
    <row r="497" spans="1:25" ht="17.25" customHeight="1" x14ac:dyDescent="0.4">
      <c r="A497" s="2"/>
      <c r="B497" s="58">
        <f t="shared" si="26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7"/>
        <v>1</v>
      </c>
    </row>
    <row r="498" spans="1:25" ht="17.25" customHeight="1" x14ac:dyDescent="0.4">
      <c r="A498" s="2"/>
      <c r="B498" s="58">
        <f t="shared" si="26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7"/>
        <v>1</v>
      </c>
    </row>
    <row r="499" spans="1:25" ht="17.25" customHeight="1" x14ac:dyDescent="0.4">
      <c r="A499" s="2"/>
      <c r="B499" s="58">
        <f t="shared" si="26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7"/>
        <v>1</v>
      </c>
    </row>
    <row r="500" spans="1:25" ht="17.25" customHeight="1" x14ac:dyDescent="0.4">
      <c r="A500" s="2"/>
      <c r="B500" s="58">
        <f t="shared" si="26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7"/>
        <v>1</v>
      </c>
    </row>
    <row r="501" spans="1:25" ht="17.25" customHeight="1" x14ac:dyDescent="0.4">
      <c r="A501" s="2"/>
      <c r="B501" s="58">
        <f t="shared" si="26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7"/>
        <v>1</v>
      </c>
    </row>
    <row r="502" spans="1:25" ht="17.25" customHeight="1" x14ac:dyDescent="0.4">
      <c r="A502" s="2"/>
      <c r="B502" s="58">
        <f t="shared" si="26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7"/>
        <v>1</v>
      </c>
    </row>
    <row r="503" spans="1:25" ht="17.25" customHeight="1" x14ac:dyDescent="0.4">
      <c r="A503" s="2"/>
      <c r="B503" s="58">
        <f t="shared" si="26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7"/>
        <v>1</v>
      </c>
    </row>
    <row r="504" spans="1:25" ht="17.25" customHeight="1" x14ac:dyDescent="0.4">
      <c r="A504" s="2"/>
      <c r="B504" s="58">
        <f t="shared" si="26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7"/>
        <v>1</v>
      </c>
    </row>
    <row r="505" spans="1:25" ht="17.25" customHeight="1" x14ac:dyDescent="0.4">
      <c r="A505" s="2"/>
      <c r="B505" s="58">
        <f t="shared" si="26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7"/>
        <v>1</v>
      </c>
    </row>
    <row r="506" spans="1:25" ht="17.25" customHeight="1" x14ac:dyDescent="0.4">
      <c r="A506" s="2"/>
      <c r="B506" s="58">
        <f t="shared" ref="B506:B569" si="28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7"/>
        <v>1</v>
      </c>
    </row>
    <row r="507" spans="1:25" ht="17.25" customHeight="1" x14ac:dyDescent="0.4">
      <c r="A507" s="2"/>
      <c r="B507" s="58">
        <f t="shared" si="28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7"/>
        <v>1</v>
      </c>
    </row>
    <row r="508" spans="1:25" ht="17.25" customHeight="1" x14ac:dyDescent="0.4">
      <c r="A508" s="2"/>
      <c r="B508" s="58">
        <f t="shared" si="28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7"/>
        <v>1</v>
      </c>
    </row>
    <row r="509" spans="1:25" ht="17.25" customHeight="1" x14ac:dyDescent="0.4">
      <c r="A509" s="2"/>
      <c r="B509" s="58">
        <f t="shared" si="28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7"/>
        <v>1</v>
      </c>
    </row>
    <row r="510" spans="1:25" ht="17.25" customHeight="1" x14ac:dyDescent="0.4">
      <c r="A510" s="2"/>
      <c r="B510" s="58">
        <f t="shared" si="28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7"/>
        <v>1</v>
      </c>
    </row>
    <row r="511" spans="1:25" ht="17.25" customHeight="1" x14ac:dyDescent="0.4">
      <c r="A511" s="2"/>
      <c r="B511" s="58">
        <f t="shared" si="28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7"/>
        <v>1</v>
      </c>
    </row>
    <row r="512" spans="1:25" ht="17.25" customHeight="1" x14ac:dyDescent="0.4">
      <c r="A512" s="2"/>
      <c r="B512" s="58">
        <f t="shared" si="28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7"/>
        <v>1</v>
      </c>
    </row>
    <row r="513" spans="1:25" ht="17.25" customHeight="1" x14ac:dyDescent="0.4">
      <c r="A513" s="2"/>
      <c r="B513" s="58">
        <f t="shared" si="28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7"/>
        <v>1</v>
      </c>
    </row>
    <row r="514" spans="1:25" ht="17.25" customHeight="1" x14ac:dyDescent="0.4">
      <c r="A514" s="2"/>
      <c r="B514" s="58">
        <f t="shared" si="28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7"/>
        <v>1</v>
      </c>
    </row>
    <row r="515" spans="1:25" ht="17.25" customHeight="1" x14ac:dyDescent="0.4">
      <c r="A515" s="2"/>
      <c r="B515" s="58">
        <f t="shared" si="28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7"/>
        <v>1</v>
      </c>
    </row>
    <row r="516" spans="1:25" ht="17.25" customHeight="1" x14ac:dyDescent="0.4">
      <c r="A516" s="2"/>
      <c r="B516" s="58">
        <f t="shared" si="28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7"/>
        <v>1</v>
      </c>
    </row>
    <row r="517" spans="1:25" ht="17.25" customHeight="1" x14ac:dyDescent="0.4">
      <c r="A517" s="2"/>
      <c r="B517" s="58">
        <f t="shared" si="28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7"/>
        <v>1</v>
      </c>
    </row>
    <row r="518" spans="1:25" ht="17.25" customHeight="1" x14ac:dyDescent="0.4">
      <c r="A518" s="2"/>
      <c r="B518" s="58">
        <f t="shared" si="28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7"/>
        <v>1</v>
      </c>
    </row>
    <row r="519" spans="1:25" ht="17.25" customHeight="1" x14ac:dyDescent="0.4">
      <c r="A519" s="2"/>
      <c r="B519" s="58">
        <f t="shared" si="28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7"/>
        <v>1</v>
      </c>
    </row>
    <row r="520" spans="1:25" ht="17.25" customHeight="1" x14ac:dyDescent="0.4">
      <c r="A520" s="2"/>
      <c r="B520" s="58">
        <f t="shared" si="28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7"/>
        <v>1</v>
      </c>
    </row>
    <row r="521" spans="1:25" ht="17.25" customHeight="1" x14ac:dyDescent="0.4">
      <c r="A521" s="2"/>
      <c r="B521" s="58">
        <f t="shared" si="28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7"/>
        <v>1</v>
      </c>
    </row>
    <row r="522" spans="1:25" ht="17.25" customHeight="1" x14ac:dyDescent="0.4">
      <c r="A522" s="2"/>
      <c r="B522" s="58">
        <f t="shared" si="28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7"/>
        <v>1</v>
      </c>
    </row>
    <row r="523" spans="1:25" ht="17.25" customHeight="1" x14ac:dyDescent="0.4">
      <c r="A523" s="2"/>
      <c r="B523" s="58">
        <f t="shared" si="28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7"/>
        <v>1</v>
      </c>
    </row>
    <row r="524" spans="1:25" ht="17.25" customHeight="1" x14ac:dyDescent="0.4">
      <c r="A524" s="2"/>
      <c r="B524" s="58">
        <f t="shared" si="28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7"/>
        <v>1</v>
      </c>
    </row>
    <row r="525" spans="1:25" ht="17.25" customHeight="1" x14ac:dyDescent="0.4">
      <c r="A525" s="2"/>
      <c r="B525" s="58">
        <f t="shared" si="28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7"/>
        <v>1</v>
      </c>
    </row>
    <row r="526" spans="1:25" ht="17.25" customHeight="1" x14ac:dyDescent="0.4">
      <c r="A526" s="2"/>
      <c r="B526" s="58">
        <f t="shared" si="28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7"/>
        <v>1</v>
      </c>
    </row>
    <row r="527" spans="1:25" ht="17.25" customHeight="1" x14ac:dyDescent="0.4">
      <c r="A527" s="2"/>
      <c r="B527" s="58">
        <f t="shared" si="28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7"/>
        <v>1</v>
      </c>
    </row>
    <row r="528" spans="1:25" ht="17.25" customHeight="1" x14ac:dyDescent="0.4">
      <c r="A528" s="2"/>
      <c r="B528" s="58">
        <f t="shared" si="28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7"/>
        <v>1</v>
      </c>
    </row>
    <row r="529" spans="1:25" ht="17.25" customHeight="1" x14ac:dyDescent="0.4">
      <c r="A529" s="2"/>
      <c r="B529" s="58">
        <f t="shared" si="28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7"/>
        <v>1</v>
      </c>
    </row>
    <row r="530" spans="1:25" ht="17.25" customHeight="1" x14ac:dyDescent="0.4">
      <c r="A530" s="2"/>
      <c r="B530" s="58">
        <f t="shared" si="28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7"/>
        <v>1</v>
      </c>
    </row>
    <row r="531" spans="1:25" ht="17.25" customHeight="1" x14ac:dyDescent="0.4">
      <c r="A531" s="2"/>
      <c r="B531" s="58">
        <f t="shared" si="28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7"/>
        <v>1</v>
      </c>
    </row>
    <row r="532" spans="1:25" ht="17.25" customHeight="1" x14ac:dyDescent="0.4">
      <c r="A532" s="2"/>
      <c r="B532" s="58">
        <f t="shared" si="28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7"/>
        <v>1</v>
      </c>
    </row>
    <row r="533" spans="1:25" ht="17.25" customHeight="1" x14ac:dyDescent="0.4">
      <c r="A533" s="2"/>
      <c r="B533" s="58">
        <f t="shared" si="28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7"/>
        <v>1</v>
      </c>
    </row>
    <row r="534" spans="1:25" ht="17.25" customHeight="1" x14ac:dyDescent="0.4">
      <c r="A534" s="2"/>
      <c r="B534" s="58">
        <f t="shared" si="28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7"/>
        <v>1</v>
      </c>
    </row>
    <row r="535" spans="1:25" ht="17.25" customHeight="1" x14ac:dyDescent="0.4">
      <c r="A535" s="2"/>
      <c r="B535" s="58">
        <f t="shared" si="28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7"/>
        <v>1</v>
      </c>
    </row>
    <row r="536" spans="1:25" ht="17.25" customHeight="1" x14ac:dyDescent="0.4">
      <c r="A536" s="2"/>
      <c r="B536" s="58">
        <f t="shared" si="28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7"/>
        <v>1</v>
      </c>
    </row>
    <row r="537" spans="1:25" ht="17.25" customHeight="1" x14ac:dyDescent="0.4">
      <c r="A537" s="2"/>
      <c r="B537" s="58">
        <f t="shared" si="28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7"/>
        <v>1</v>
      </c>
    </row>
    <row r="538" spans="1:25" ht="17.25" customHeight="1" x14ac:dyDescent="0.4">
      <c r="A538" s="2"/>
      <c r="B538" s="58">
        <f t="shared" si="28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7"/>
        <v>1</v>
      </c>
    </row>
    <row r="539" spans="1:25" ht="17.25" customHeight="1" x14ac:dyDescent="0.4">
      <c r="A539" s="2"/>
      <c r="B539" s="58">
        <f t="shared" si="28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7"/>
        <v>1</v>
      </c>
    </row>
    <row r="540" spans="1:25" ht="17.25" customHeight="1" x14ac:dyDescent="0.4">
      <c r="A540" s="2"/>
      <c r="B540" s="58">
        <f t="shared" si="28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7"/>
        <v>1</v>
      </c>
    </row>
    <row r="541" spans="1:25" ht="17.25" customHeight="1" x14ac:dyDescent="0.4">
      <c r="A541" s="2"/>
      <c r="B541" s="58">
        <f t="shared" si="28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7"/>
        <v>1</v>
      </c>
    </row>
    <row r="542" spans="1:25" ht="17.25" customHeight="1" x14ac:dyDescent="0.4">
      <c r="A542" s="2"/>
      <c r="B542" s="58">
        <f t="shared" si="28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7"/>
        <v>1</v>
      </c>
    </row>
    <row r="543" spans="1:25" ht="17.25" customHeight="1" x14ac:dyDescent="0.4">
      <c r="A543" s="2"/>
      <c r="B543" s="58">
        <f t="shared" si="28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7"/>
        <v>1</v>
      </c>
    </row>
    <row r="544" spans="1:25" ht="17.25" customHeight="1" x14ac:dyDescent="0.4">
      <c r="A544" s="2"/>
      <c r="B544" s="58">
        <f t="shared" si="28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7"/>
        <v>1</v>
      </c>
    </row>
    <row r="545" spans="1:25" ht="17.25" customHeight="1" x14ac:dyDescent="0.4">
      <c r="A545" s="2"/>
      <c r="B545" s="58">
        <f t="shared" si="28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7"/>
        <v>1</v>
      </c>
    </row>
    <row r="546" spans="1:25" ht="17.25" customHeight="1" x14ac:dyDescent="0.4">
      <c r="A546" s="2"/>
      <c r="B546" s="58">
        <f t="shared" si="28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7"/>
        <v>1</v>
      </c>
    </row>
    <row r="547" spans="1:25" ht="17.25" customHeight="1" x14ac:dyDescent="0.4">
      <c r="A547" s="2"/>
      <c r="B547" s="58">
        <f t="shared" si="28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29">IFERROR(IF(OR($B547="No", $K547=""), 1, COUNTIF($R$35:$R$44,$K547)), 0)</f>
        <v>1</v>
      </c>
    </row>
    <row r="548" spans="1:25" ht="17.25" customHeight="1" x14ac:dyDescent="0.4">
      <c r="A548" s="2"/>
      <c r="B548" s="58">
        <f t="shared" si="28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29"/>
        <v>1</v>
      </c>
    </row>
    <row r="549" spans="1:25" ht="17.25" customHeight="1" x14ac:dyDescent="0.4">
      <c r="A549" s="2"/>
      <c r="B549" s="58">
        <f t="shared" si="28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29"/>
        <v>1</v>
      </c>
    </row>
    <row r="550" spans="1:25" ht="17.25" customHeight="1" x14ac:dyDescent="0.4">
      <c r="A550" s="2"/>
      <c r="B550" s="58">
        <f t="shared" si="28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29"/>
        <v>1</v>
      </c>
    </row>
    <row r="551" spans="1:25" ht="17.25" customHeight="1" x14ac:dyDescent="0.4">
      <c r="A551" s="2"/>
      <c r="B551" s="58">
        <f t="shared" si="28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29"/>
        <v>1</v>
      </c>
    </row>
    <row r="552" spans="1:25" ht="17.25" customHeight="1" x14ac:dyDescent="0.4">
      <c r="A552" s="2"/>
      <c r="B552" s="58">
        <f t="shared" si="28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29"/>
        <v>1</v>
      </c>
    </row>
    <row r="553" spans="1:25" ht="17.25" customHeight="1" x14ac:dyDescent="0.4">
      <c r="A553" s="2"/>
      <c r="B553" s="58">
        <f t="shared" si="28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29"/>
        <v>1</v>
      </c>
    </row>
    <row r="554" spans="1:25" ht="17.25" customHeight="1" x14ac:dyDescent="0.4">
      <c r="A554" s="2"/>
      <c r="B554" s="58">
        <f t="shared" si="28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29"/>
        <v>1</v>
      </c>
    </row>
    <row r="555" spans="1:25" ht="17.25" customHeight="1" x14ac:dyDescent="0.4">
      <c r="A555" s="2"/>
      <c r="B555" s="58">
        <f t="shared" si="28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29"/>
        <v>1</v>
      </c>
    </row>
    <row r="556" spans="1:25" ht="17.25" customHeight="1" x14ac:dyDescent="0.4">
      <c r="A556" s="2"/>
      <c r="B556" s="58">
        <f t="shared" si="28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29"/>
        <v>1</v>
      </c>
    </row>
    <row r="557" spans="1:25" ht="17.25" customHeight="1" x14ac:dyDescent="0.4">
      <c r="A557" s="2"/>
      <c r="B557" s="58">
        <f t="shared" si="28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29"/>
        <v>1</v>
      </c>
    </row>
    <row r="558" spans="1:25" ht="17.25" customHeight="1" x14ac:dyDescent="0.4">
      <c r="A558" s="2"/>
      <c r="B558" s="58">
        <f t="shared" si="28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29"/>
        <v>1</v>
      </c>
    </row>
    <row r="559" spans="1:25" ht="17.25" customHeight="1" x14ac:dyDescent="0.4">
      <c r="A559" s="2"/>
      <c r="B559" s="58">
        <f t="shared" si="28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29"/>
        <v>1</v>
      </c>
    </row>
    <row r="560" spans="1:25" ht="17.25" customHeight="1" x14ac:dyDescent="0.4">
      <c r="A560" s="2"/>
      <c r="B560" s="58">
        <f t="shared" si="28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29"/>
        <v>1</v>
      </c>
    </row>
    <row r="561" spans="1:25" ht="17.25" customHeight="1" x14ac:dyDescent="0.4">
      <c r="A561" s="2"/>
      <c r="B561" s="58">
        <f t="shared" si="28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29"/>
        <v>1</v>
      </c>
    </row>
    <row r="562" spans="1:25" ht="17.25" customHeight="1" x14ac:dyDescent="0.4">
      <c r="A562" s="2"/>
      <c r="B562" s="58">
        <f t="shared" si="28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29"/>
        <v>1</v>
      </c>
    </row>
    <row r="563" spans="1:25" ht="17.25" customHeight="1" x14ac:dyDescent="0.4">
      <c r="A563" s="2"/>
      <c r="B563" s="58">
        <f t="shared" si="28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29"/>
        <v>1</v>
      </c>
    </row>
    <row r="564" spans="1:25" ht="17.25" customHeight="1" x14ac:dyDescent="0.4">
      <c r="A564" s="2"/>
      <c r="B564" s="58">
        <f t="shared" si="28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29"/>
        <v>1</v>
      </c>
    </row>
    <row r="565" spans="1:25" ht="17.25" customHeight="1" x14ac:dyDescent="0.4">
      <c r="A565" s="2"/>
      <c r="B565" s="58">
        <f t="shared" si="28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29"/>
        <v>1</v>
      </c>
    </row>
    <row r="566" spans="1:25" ht="17.25" customHeight="1" x14ac:dyDescent="0.4">
      <c r="A566" s="2"/>
      <c r="B566" s="58">
        <f t="shared" si="28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29"/>
        <v>1</v>
      </c>
    </row>
    <row r="567" spans="1:25" ht="17.25" customHeight="1" x14ac:dyDescent="0.4">
      <c r="A567" s="2"/>
      <c r="B567" s="58">
        <f t="shared" si="28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29"/>
        <v>1</v>
      </c>
    </row>
    <row r="568" spans="1:25" ht="17.25" customHeight="1" x14ac:dyDescent="0.4">
      <c r="A568" s="2"/>
      <c r="B568" s="58">
        <f t="shared" si="28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29"/>
        <v>1</v>
      </c>
    </row>
    <row r="569" spans="1:25" ht="17.25" customHeight="1" x14ac:dyDescent="0.4">
      <c r="A569" s="2"/>
      <c r="B569" s="58">
        <f t="shared" si="28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29"/>
        <v>1</v>
      </c>
    </row>
    <row r="570" spans="1:25" ht="17.25" customHeight="1" x14ac:dyDescent="0.4">
      <c r="A570" s="2"/>
      <c r="B570" s="58">
        <f t="shared" ref="B570:B633" si="30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29"/>
        <v>1</v>
      </c>
    </row>
    <row r="571" spans="1:25" ht="17.25" customHeight="1" x14ac:dyDescent="0.4">
      <c r="A571" s="2"/>
      <c r="B571" s="58">
        <f t="shared" si="30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29"/>
        <v>1</v>
      </c>
    </row>
    <row r="572" spans="1:25" ht="17.25" customHeight="1" x14ac:dyDescent="0.4">
      <c r="A572" s="2"/>
      <c r="B572" s="58">
        <f t="shared" si="30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29"/>
        <v>1</v>
      </c>
    </row>
    <row r="573" spans="1:25" ht="17.25" customHeight="1" x14ac:dyDescent="0.4">
      <c r="A573" s="2"/>
      <c r="B573" s="58">
        <f t="shared" si="30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29"/>
        <v>1</v>
      </c>
    </row>
    <row r="574" spans="1:25" ht="17.25" customHeight="1" x14ac:dyDescent="0.4">
      <c r="A574" s="2"/>
      <c r="B574" s="58">
        <f t="shared" si="30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29"/>
        <v>1</v>
      </c>
    </row>
    <row r="575" spans="1:25" ht="17.25" customHeight="1" x14ac:dyDescent="0.4">
      <c r="A575" s="2"/>
      <c r="B575" s="58">
        <f t="shared" si="30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29"/>
        <v>1</v>
      </c>
    </row>
    <row r="576" spans="1:25" ht="17.25" customHeight="1" x14ac:dyDescent="0.4">
      <c r="A576" s="2"/>
      <c r="B576" s="58">
        <f t="shared" si="30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29"/>
        <v>1</v>
      </c>
    </row>
    <row r="577" spans="1:25" ht="17.25" customHeight="1" x14ac:dyDescent="0.4">
      <c r="A577" s="2"/>
      <c r="B577" s="58">
        <f t="shared" si="30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29"/>
        <v>1</v>
      </c>
    </row>
    <row r="578" spans="1:25" ht="17.25" customHeight="1" x14ac:dyDescent="0.4">
      <c r="A578" s="2"/>
      <c r="B578" s="58">
        <f t="shared" si="30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29"/>
        <v>1</v>
      </c>
    </row>
    <row r="579" spans="1:25" ht="17.25" customHeight="1" x14ac:dyDescent="0.4">
      <c r="A579" s="2"/>
      <c r="B579" s="58">
        <f t="shared" si="30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29"/>
        <v>1</v>
      </c>
    </row>
    <row r="580" spans="1:25" ht="17.25" customHeight="1" x14ac:dyDescent="0.4">
      <c r="A580" s="2"/>
      <c r="B580" s="58">
        <f t="shared" si="30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29"/>
        <v>1</v>
      </c>
    </row>
    <row r="581" spans="1:25" ht="17.25" customHeight="1" x14ac:dyDescent="0.4">
      <c r="A581" s="2"/>
      <c r="B581" s="58">
        <f t="shared" si="30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29"/>
        <v>1</v>
      </c>
    </row>
    <row r="582" spans="1:25" ht="17.25" customHeight="1" x14ac:dyDescent="0.4">
      <c r="A582" s="2"/>
      <c r="B582" s="58">
        <f t="shared" si="30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29"/>
        <v>1</v>
      </c>
    </row>
    <row r="583" spans="1:25" ht="17.25" customHeight="1" x14ac:dyDescent="0.4">
      <c r="A583" s="2"/>
      <c r="B583" s="58">
        <f t="shared" si="30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29"/>
        <v>1</v>
      </c>
    </row>
    <row r="584" spans="1:25" ht="17.25" customHeight="1" x14ac:dyDescent="0.4">
      <c r="A584" s="2"/>
      <c r="B584" s="58">
        <f t="shared" si="30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29"/>
        <v>1</v>
      </c>
    </row>
    <row r="585" spans="1:25" ht="17.25" customHeight="1" x14ac:dyDescent="0.4">
      <c r="A585" s="2"/>
      <c r="B585" s="58">
        <f t="shared" si="30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29"/>
        <v>1</v>
      </c>
    </row>
    <row r="586" spans="1:25" ht="17.25" customHeight="1" x14ac:dyDescent="0.4">
      <c r="A586" s="2"/>
      <c r="B586" s="58">
        <f t="shared" si="30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29"/>
        <v>1</v>
      </c>
    </row>
    <row r="587" spans="1:25" ht="17.25" customHeight="1" x14ac:dyDescent="0.4">
      <c r="A587" s="2"/>
      <c r="B587" s="58">
        <f t="shared" si="30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29"/>
        <v>1</v>
      </c>
    </row>
    <row r="588" spans="1:25" ht="17.25" customHeight="1" x14ac:dyDescent="0.4">
      <c r="A588" s="2"/>
      <c r="B588" s="58">
        <f t="shared" si="30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29"/>
        <v>1</v>
      </c>
    </row>
    <row r="589" spans="1:25" ht="17.25" customHeight="1" x14ac:dyDescent="0.4">
      <c r="A589" s="2"/>
      <c r="B589" s="58">
        <f t="shared" si="30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29"/>
        <v>1</v>
      </c>
    </row>
    <row r="590" spans="1:25" ht="17.25" customHeight="1" x14ac:dyDescent="0.4">
      <c r="A590" s="2"/>
      <c r="B590" s="58">
        <f t="shared" si="30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29"/>
        <v>1</v>
      </c>
    </row>
    <row r="591" spans="1:25" ht="17.25" customHeight="1" x14ac:dyDescent="0.4">
      <c r="A591" s="2"/>
      <c r="B591" s="58">
        <f t="shared" si="30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29"/>
        <v>1</v>
      </c>
    </row>
    <row r="592" spans="1:25" ht="17.25" customHeight="1" x14ac:dyDescent="0.4">
      <c r="A592" s="2"/>
      <c r="B592" s="58">
        <f t="shared" si="30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29"/>
        <v>1</v>
      </c>
    </row>
    <row r="593" spans="1:25" ht="17.25" customHeight="1" x14ac:dyDescent="0.4">
      <c r="A593" s="2"/>
      <c r="B593" s="58">
        <f t="shared" si="30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29"/>
        <v>1</v>
      </c>
    </row>
    <row r="594" spans="1:25" ht="17.25" customHeight="1" x14ac:dyDescent="0.4">
      <c r="A594" s="2"/>
      <c r="B594" s="58">
        <f t="shared" si="30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29"/>
        <v>1</v>
      </c>
    </row>
    <row r="595" spans="1:25" ht="17.25" customHeight="1" x14ac:dyDescent="0.4">
      <c r="A595" s="2"/>
      <c r="B595" s="58">
        <f t="shared" si="30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29"/>
        <v>1</v>
      </c>
    </row>
    <row r="596" spans="1:25" ht="17.25" customHeight="1" x14ac:dyDescent="0.4">
      <c r="A596" s="2"/>
      <c r="B596" s="58">
        <f t="shared" si="30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29"/>
        <v>1</v>
      </c>
    </row>
    <row r="597" spans="1:25" ht="17.25" customHeight="1" x14ac:dyDescent="0.4">
      <c r="A597" s="2"/>
      <c r="B597" s="58">
        <f t="shared" si="30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29"/>
        <v>1</v>
      </c>
    </row>
    <row r="598" spans="1:25" ht="17.25" customHeight="1" x14ac:dyDescent="0.4">
      <c r="A598" s="2"/>
      <c r="B598" s="58">
        <f t="shared" si="30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29"/>
        <v>1</v>
      </c>
    </row>
    <row r="599" spans="1:25" ht="17.25" customHeight="1" x14ac:dyDescent="0.4">
      <c r="A599" s="2"/>
      <c r="B599" s="58">
        <f t="shared" si="30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29"/>
        <v>1</v>
      </c>
    </row>
    <row r="600" spans="1:25" ht="17.25" customHeight="1" x14ac:dyDescent="0.4">
      <c r="A600" s="2"/>
      <c r="B600" s="58">
        <f t="shared" si="30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29"/>
        <v>1</v>
      </c>
    </row>
    <row r="601" spans="1:25" ht="17.25" customHeight="1" x14ac:dyDescent="0.4">
      <c r="A601" s="2"/>
      <c r="B601" s="58">
        <f t="shared" si="30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29"/>
        <v>1</v>
      </c>
    </row>
    <row r="602" spans="1:25" ht="17.25" customHeight="1" x14ac:dyDescent="0.4">
      <c r="A602" s="2"/>
      <c r="B602" s="58">
        <f t="shared" si="30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29"/>
        <v>1</v>
      </c>
    </row>
    <row r="603" spans="1:25" ht="17.25" customHeight="1" x14ac:dyDescent="0.4">
      <c r="A603" s="2"/>
      <c r="B603" s="58">
        <f t="shared" si="30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29"/>
        <v>1</v>
      </c>
    </row>
    <row r="604" spans="1:25" ht="17.25" customHeight="1" x14ac:dyDescent="0.4">
      <c r="A604" s="2"/>
      <c r="B604" s="58">
        <f t="shared" si="30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29"/>
        <v>1</v>
      </c>
    </row>
    <row r="605" spans="1:25" ht="17.25" customHeight="1" x14ac:dyDescent="0.4">
      <c r="A605" s="2"/>
      <c r="B605" s="58">
        <f t="shared" si="30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29"/>
        <v>1</v>
      </c>
    </row>
    <row r="606" spans="1:25" ht="17.25" customHeight="1" x14ac:dyDescent="0.4">
      <c r="A606" s="2"/>
      <c r="B606" s="58">
        <f t="shared" si="30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29"/>
        <v>1</v>
      </c>
    </row>
    <row r="607" spans="1:25" ht="17.25" customHeight="1" x14ac:dyDescent="0.4">
      <c r="A607" s="2"/>
      <c r="B607" s="58">
        <f t="shared" si="30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29"/>
        <v>1</v>
      </c>
    </row>
    <row r="608" spans="1:25" ht="17.25" customHeight="1" x14ac:dyDescent="0.4">
      <c r="A608" s="2"/>
      <c r="B608" s="58">
        <f t="shared" si="30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29"/>
        <v>1</v>
      </c>
    </row>
    <row r="609" spans="1:25" ht="17.25" customHeight="1" x14ac:dyDescent="0.4">
      <c r="A609" s="2"/>
      <c r="B609" s="58">
        <f t="shared" si="30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29"/>
        <v>1</v>
      </c>
    </row>
    <row r="610" spans="1:25" ht="17.25" customHeight="1" x14ac:dyDescent="0.4">
      <c r="A610" s="2"/>
      <c r="B610" s="58">
        <f t="shared" si="30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29"/>
        <v>1</v>
      </c>
    </row>
    <row r="611" spans="1:25" ht="17.25" customHeight="1" x14ac:dyDescent="0.4">
      <c r="A611" s="2"/>
      <c r="B611" s="58">
        <f t="shared" si="30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1">IFERROR(IF(OR($B611="No", $K611=""), 1, COUNTIF($R$35:$R$44,$K611)), 0)</f>
        <v>1</v>
      </c>
    </row>
    <row r="612" spans="1:25" ht="17.25" customHeight="1" x14ac:dyDescent="0.4">
      <c r="A612" s="2"/>
      <c r="B612" s="58">
        <f t="shared" si="30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1"/>
        <v>1</v>
      </c>
    </row>
    <row r="613" spans="1:25" ht="17.25" customHeight="1" x14ac:dyDescent="0.4">
      <c r="A613" s="2"/>
      <c r="B613" s="58">
        <f t="shared" si="30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1"/>
        <v>1</v>
      </c>
    </row>
    <row r="614" spans="1:25" ht="17.25" customHeight="1" x14ac:dyDescent="0.4">
      <c r="A614" s="2"/>
      <c r="B614" s="58">
        <f t="shared" si="30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1"/>
        <v>1</v>
      </c>
    </row>
    <row r="615" spans="1:25" ht="17.25" customHeight="1" x14ac:dyDescent="0.4">
      <c r="A615" s="2"/>
      <c r="B615" s="58">
        <f t="shared" si="30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1"/>
        <v>1</v>
      </c>
    </row>
    <row r="616" spans="1:25" ht="17.25" customHeight="1" x14ac:dyDescent="0.4">
      <c r="A616" s="2"/>
      <c r="B616" s="58">
        <f t="shared" si="30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1"/>
        <v>1</v>
      </c>
    </row>
    <row r="617" spans="1:25" ht="17.25" customHeight="1" x14ac:dyDescent="0.4">
      <c r="A617" s="2"/>
      <c r="B617" s="58">
        <f t="shared" si="30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1"/>
        <v>1</v>
      </c>
    </row>
    <row r="618" spans="1:25" ht="17.25" customHeight="1" x14ac:dyDescent="0.4">
      <c r="A618" s="2"/>
      <c r="B618" s="58">
        <f t="shared" si="30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1"/>
        <v>1</v>
      </c>
    </row>
    <row r="619" spans="1:25" ht="17.25" customHeight="1" x14ac:dyDescent="0.4">
      <c r="A619" s="2"/>
      <c r="B619" s="58">
        <f t="shared" si="30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1"/>
        <v>1</v>
      </c>
    </row>
    <row r="620" spans="1:25" ht="17.25" customHeight="1" x14ac:dyDescent="0.4">
      <c r="A620" s="2"/>
      <c r="B620" s="58">
        <f t="shared" si="30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1"/>
        <v>1</v>
      </c>
    </row>
    <row r="621" spans="1:25" ht="17.25" customHeight="1" x14ac:dyDescent="0.4">
      <c r="A621" s="2"/>
      <c r="B621" s="58">
        <f t="shared" si="30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1"/>
        <v>1</v>
      </c>
    </row>
    <row r="622" spans="1:25" ht="17.25" customHeight="1" x14ac:dyDescent="0.4">
      <c r="A622" s="2"/>
      <c r="B622" s="58">
        <f t="shared" si="30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1"/>
        <v>1</v>
      </c>
    </row>
    <row r="623" spans="1:25" ht="17.25" customHeight="1" x14ac:dyDescent="0.4">
      <c r="A623" s="2"/>
      <c r="B623" s="58">
        <f t="shared" si="30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1"/>
        <v>1</v>
      </c>
    </row>
    <row r="624" spans="1:25" ht="17.25" customHeight="1" x14ac:dyDescent="0.4">
      <c r="A624" s="2"/>
      <c r="B624" s="58">
        <f t="shared" si="30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1"/>
        <v>1</v>
      </c>
    </row>
    <row r="625" spans="1:25" ht="17.25" customHeight="1" x14ac:dyDescent="0.4">
      <c r="A625" s="2"/>
      <c r="B625" s="58">
        <f t="shared" si="30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1"/>
        <v>1</v>
      </c>
    </row>
    <row r="626" spans="1:25" ht="17.25" customHeight="1" x14ac:dyDescent="0.4">
      <c r="A626" s="2"/>
      <c r="B626" s="58">
        <f t="shared" si="30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1"/>
        <v>1</v>
      </c>
    </row>
    <row r="627" spans="1:25" ht="17.25" customHeight="1" x14ac:dyDescent="0.4">
      <c r="A627" s="2"/>
      <c r="B627" s="58">
        <f t="shared" si="30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1"/>
        <v>1</v>
      </c>
    </row>
    <row r="628" spans="1:25" ht="17.25" customHeight="1" x14ac:dyDescent="0.4">
      <c r="A628" s="2"/>
      <c r="B628" s="58">
        <f t="shared" si="30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1"/>
        <v>1</v>
      </c>
    </row>
    <row r="629" spans="1:25" ht="17.25" customHeight="1" x14ac:dyDescent="0.4">
      <c r="A629" s="2"/>
      <c r="B629" s="58">
        <f t="shared" si="30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1"/>
        <v>1</v>
      </c>
    </row>
    <row r="630" spans="1:25" ht="17.25" customHeight="1" x14ac:dyDescent="0.4">
      <c r="A630" s="2"/>
      <c r="B630" s="58">
        <f t="shared" si="30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1"/>
        <v>1</v>
      </c>
    </row>
    <row r="631" spans="1:25" ht="17.25" customHeight="1" x14ac:dyDescent="0.4">
      <c r="A631" s="2"/>
      <c r="B631" s="58">
        <f t="shared" si="30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1"/>
        <v>1</v>
      </c>
    </row>
    <row r="632" spans="1:25" ht="17.25" customHeight="1" x14ac:dyDescent="0.4">
      <c r="A632" s="2"/>
      <c r="B632" s="58">
        <f t="shared" si="30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1"/>
        <v>1</v>
      </c>
    </row>
    <row r="633" spans="1:25" ht="17.25" customHeight="1" x14ac:dyDescent="0.4">
      <c r="A633" s="2"/>
      <c r="B633" s="58">
        <f t="shared" si="30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1"/>
        <v>1</v>
      </c>
    </row>
    <row r="634" spans="1:25" ht="17.25" customHeight="1" x14ac:dyDescent="0.4">
      <c r="A634" s="2"/>
      <c r="B634" s="58">
        <f t="shared" ref="B634:B697" si="32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1"/>
        <v>1</v>
      </c>
    </row>
    <row r="635" spans="1:25" ht="17.25" customHeight="1" x14ac:dyDescent="0.4">
      <c r="A635" s="2"/>
      <c r="B635" s="58">
        <f t="shared" si="32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1"/>
        <v>1</v>
      </c>
    </row>
    <row r="636" spans="1:25" ht="17.25" customHeight="1" x14ac:dyDescent="0.4">
      <c r="A636" s="2"/>
      <c r="B636" s="58">
        <f t="shared" si="32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1"/>
        <v>1</v>
      </c>
    </row>
    <row r="637" spans="1:25" ht="17.25" customHeight="1" x14ac:dyDescent="0.4">
      <c r="A637" s="2"/>
      <c r="B637" s="58">
        <f t="shared" si="32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1"/>
        <v>1</v>
      </c>
    </row>
    <row r="638" spans="1:25" ht="17.25" customHeight="1" x14ac:dyDescent="0.4">
      <c r="A638" s="2"/>
      <c r="B638" s="58">
        <f t="shared" si="32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1"/>
        <v>1</v>
      </c>
    </row>
    <row r="639" spans="1:25" ht="17.25" customHeight="1" x14ac:dyDescent="0.4">
      <c r="A639" s="2"/>
      <c r="B639" s="58">
        <f t="shared" si="32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1"/>
        <v>1</v>
      </c>
    </row>
    <row r="640" spans="1:25" ht="17.25" customHeight="1" x14ac:dyDescent="0.4">
      <c r="A640" s="2"/>
      <c r="B640" s="58">
        <f t="shared" si="32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1"/>
        <v>1</v>
      </c>
    </row>
    <row r="641" spans="1:25" ht="17.25" customHeight="1" x14ac:dyDescent="0.4">
      <c r="A641" s="2"/>
      <c r="B641" s="58">
        <f t="shared" si="32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1"/>
        <v>1</v>
      </c>
    </row>
    <row r="642" spans="1:25" ht="17.25" customHeight="1" x14ac:dyDescent="0.4">
      <c r="A642" s="2"/>
      <c r="B642" s="58">
        <f t="shared" si="32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1"/>
        <v>1</v>
      </c>
    </row>
    <row r="643" spans="1:25" ht="17.25" customHeight="1" x14ac:dyDescent="0.4">
      <c r="A643" s="2"/>
      <c r="B643" s="58">
        <f t="shared" si="32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1"/>
        <v>1</v>
      </c>
    </row>
    <row r="644" spans="1:25" ht="17.25" customHeight="1" x14ac:dyDescent="0.4">
      <c r="A644" s="2"/>
      <c r="B644" s="58">
        <f t="shared" si="32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1"/>
        <v>1</v>
      </c>
    </row>
    <row r="645" spans="1:25" ht="17.25" customHeight="1" x14ac:dyDescent="0.4">
      <c r="A645" s="2"/>
      <c r="B645" s="58">
        <f t="shared" si="32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1"/>
        <v>1</v>
      </c>
    </row>
    <row r="646" spans="1:25" ht="17.25" customHeight="1" x14ac:dyDescent="0.4">
      <c r="A646" s="2"/>
      <c r="B646" s="58">
        <f t="shared" si="32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1"/>
        <v>1</v>
      </c>
    </row>
    <row r="647" spans="1:25" ht="17.25" customHeight="1" x14ac:dyDescent="0.4">
      <c r="A647" s="2"/>
      <c r="B647" s="58">
        <f t="shared" si="32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1"/>
        <v>1</v>
      </c>
    </row>
    <row r="648" spans="1:25" ht="17.25" customHeight="1" x14ac:dyDescent="0.4">
      <c r="A648" s="2"/>
      <c r="B648" s="58">
        <f t="shared" si="32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1"/>
        <v>1</v>
      </c>
    </row>
    <row r="649" spans="1:25" ht="17.25" customHeight="1" x14ac:dyDescent="0.4">
      <c r="A649" s="2"/>
      <c r="B649" s="58">
        <f t="shared" si="32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1"/>
        <v>1</v>
      </c>
    </row>
    <row r="650" spans="1:25" ht="17.25" customHeight="1" x14ac:dyDescent="0.4">
      <c r="A650" s="2"/>
      <c r="B650" s="58">
        <f t="shared" si="32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1"/>
        <v>1</v>
      </c>
    </row>
    <row r="651" spans="1:25" ht="17.25" customHeight="1" x14ac:dyDescent="0.4">
      <c r="A651" s="2"/>
      <c r="B651" s="58">
        <f t="shared" si="32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1"/>
        <v>1</v>
      </c>
    </row>
    <row r="652" spans="1:25" ht="17.25" customHeight="1" x14ac:dyDescent="0.4">
      <c r="A652" s="2"/>
      <c r="B652" s="58">
        <f t="shared" si="32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1"/>
        <v>1</v>
      </c>
    </row>
    <row r="653" spans="1:25" ht="17.25" customHeight="1" x14ac:dyDescent="0.4">
      <c r="A653" s="2"/>
      <c r="B653" s="58">
        <f t="shared" si="32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1"/>
        <v>1</v>
      </c>
    </row>
    <row r="654" spans="1:25" ht="17.25" customHeight="1" x14ac:dyDescent="0.4">
      <c r="A654" s="2"/>
      <c r="B654" s="58">
        <f t="shared" si="32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1"/>
        <v>1</v>
      </c>
    </row>
    <row r="655" spans="1:25" ht="17.25" customHeight="1" x14ac:dyDescent="0.4">
      <c r="A655" s="2"/>
      <c r="B655" s="58">
        <f t="shared" si="32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1"/>
        <v>1</v>
      </c>
    </row>
    <row r="656" spans="1:25" ht="17.25" customHeight="1" x14ac:dyDescent="0.4">
      <c r="A656" s="2"/>
      <c r="B656" s="58">
        <f t="shared" si="32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1"/>
        <v>1</v>
      </c>
    </row>
    <row r="657" spans="1:25" ht="17.25" customHeight="1" x14ac:dyDescent="0.4">
      <c r="A657" s="2"/>
      <c r="B657" s="58">
        <f t="shared" si="32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1"/>
        <v>1</v>
      </c>
    </row>
    <row r="658" spans="1:25" ht="17.25" customHeight="1" x14ac:dyDescent="0.4">
      <c r="A658" s="2"/>
      <c r="B658" s="58">
        <f t="shared" si="32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1"/>
        <v>1</v>
      </c>
    </row>
    <row r="659" spans="1:25" ht="17.25" customHeight="1" x14ac:dyDescent="0.4">
      <c r="A659" s="2"/>
      <c r="B659" s="58">
        <f t="shared" si="32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1"/>
        <v>1</v>
      </c>
    </row>
    <row r="660" spans="1:25" ht="17.25" customHeight="1" x14ac:dyDescent="0.4">
      <c r="A660" s="2"/>
      <c r="B660" s="58">
        <f t="shared" si="32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1"/>
        <v>1</v>
      </c>
    </row>
    <row r="661" spans="1:25" ht="17.25" customHeight="1" x14ac:dyDescent="0.4">
      <c r="A661" s="2"/>
      <c r="B661" s="58">
        <f t="shared" si="32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1"/>
        <v>1</v>
      </c>
    </row>
    <row r="662" spans="1:25" ht="17.25" customHeight="1" x14ac:dyDescent="0.4">
      <c r="A662" s="2"/>
      <c r="B662" s="58">
        <f t="shared" si="32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1"/>
        <v>1</v>
      </c>
    </row>
    <row r="663" spans="1:25" ht="17.25" customHeight="1" x14ac:dyDescent="0.4">
      <c r="A663" s="2"/>
      <c r="B663" s="58">
        <f t="shared" si="32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1"/>
        <v>1</v>
      </c>
    </row>
    <row r="664" spans="1:25" ht="17.25" customHeight="1" x14ac:dyDescent="0.4">
      <c r="A664" s="2"/>
      <c r="B664" s="58">
        <f t="shared" si="32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1"/>
        <v>1</v>
      </c>
    </row>
    <row r="665" spans="1:25" ht="17.25" customHeight="1" x14ac:dyDescent="0.4">
      <c r="A665" s="2"/>
      <c r="B665" s="58">
        <f t="shared" si="32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1"/>
        <v>1</v>
      </c>
    </row>
    <row r="666" spans="1:25" ht="17.25" customHeight="1" x14ac:dyDescent="0.4">
      <c r="A666" s="2"/>
      <c r="B666" s="58">
        <f t="shared" si="32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1"/>
        <v>1</v>
      </c>
    </row>
    <row r="667" spans="1:25" ht="17.25" customHeight="1" x14ac:dyDescent="0.4">
      <c r="A667" s="2"/>
      <c r="B667" s="58">
        <f t="shared" si="32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1"/>
        <v>1</v>
      </c>
    </row>
    <row r="668" spans="1:25" ht="17.25" customHeight="1" x14ac:dyDescent="0.4">
      <c r="A668" s="2"/>
      <c r="B668" s="58">
        <f t="shared" si="32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1"/>
        <v>1</v>
      </c>
    </row>
    <row r="669" spans="1:25" ht="17.25" customHeight="1" x14ac:dyDescent="0.4">
      <c r="A669" s="2"/>
      <c r="B669" s="58">
        <f t="shared" si="32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1"/>
        <v>1</v>
      </c>
    </row>
    <row r="670" spans="1:25" ht="17.25" customHeight="1" x14ac:dyDescent="0.4">
      <c r="A670" s="2"/>
      <c r="B670" s="58">
        <f t="shared" si="32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1"/>
        <v>1</v>
      </c>
    </row>
    <row r="671" spans="1:25" ht="17.25" customHeight="1" x14ac:dyDescent="0.4">
      <c r="A671" s="2"/>
      <c r="B671" s="58">
        <f t="shared" si="32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1"/>
        <v>1</v>
      </c>
    </row>
    <row r="672" spans="1:25" ht="17.25" customHeight="1" x14ac:dyDescent="0.4">
      <c r="A672" s="2"/>
      <c r="B672" s="58">
        <f t="shared" si="32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1"/>
        <v>1</v>
      </c>
    </row>
    <row r="673" spans="1:25" ht="17.25" customHeight="1" x14ac:dyDescent="0.4">
      <c r="A673" s="2"/>
      <c r="B673" s="58">
        <f t="shared" si="32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1"/>
        <v>1</v>
      </c>
    </row>
    <row r="674" spans="1:25" ht="17.25" customHeight="1" x14ac:dyDescent="0.4">
      <c r="A674" s="2"/>
      <c r="B674" s="58">
        <f t="shared" si="32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1"/>
        <v>1</v>
      </c>
    </row>
    <row r="675" spans="1:25" ht="17.25" customHeight="1" x14ac:dyDescent="0.4">
      <c r="A675" s="2"/>
      <c r="B675" s="58">
        <f t="shared" si="32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3">IFERROR(IF(OR($B675="No", $K675=""), 1, COUNTIF($R$35:$R$44,$K675)), 0)</f>
        <v>1</v>
      </c>
    </row>
    <row r="676" spans="1:25" ht="17.25" customHeight="1" x14ac:dyDescent="0.4">
      <c r="A676" s="2"/>
      <c r="B676" s="58">
        <f t="shared" si="32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3"/>
        <v>1</v>
      </c>
    </row>
    <row r="677" spans="1:25" ht="17.25" customHeight="1" x14ac:dyDescent="0.4">
      <c r="A677" s="2"/>
      <c r="B677" s="58">
        <f t="shared" si="32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3"/>
        <v>1</v>
      </c>
    </row>
    <row r="678" spans="1:25" ht="17.25" customHeight="1" x14ac:dyDescent="0.4">
      <c r="A678" s="2"/>
      <c r="B678" s="58">
        <f t="shared" si="32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3"/>
        <v>1</v>
      </c>
    </row>
    <row r="679" spans="1:25" ht="17.25" customHeight="1" x14ac:dyDescent="0.4">
      <c r="A679" s="2"/>
      <c r="B679" s="58">
        <f t="shared" si="32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3"/>
        <v>1</v>
      </c>
    </row>
    <row r="680" spans="1:25" ht="17.25" customHeight="1" x14ac:dyDescent="0.4">
      <c r="A680" s="2"/>
      <c r="B680" s="58">
        <f t="shared" si="32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3"/>
        <v>1</v>
      </c>
    </row>
    <row r="681" spans="1:25" ht="17.25" customHeight="1" x14ac:dyDescent="0.4">
      <c r="A681" s="2"/>
      <c r="B681" s="58">
        <f t="shared" si="32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3"/>
        <v>1</v>
      </c>
    </row>
    <row r="682" spans="1:25" ht="17.25" customHeight="1" x14ac:dyDescent="0.4">
      <c r="A682" s="2"/>
      <c r="B682" s="58">
        <f t="shared" si="32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3"/>
        <v>1</v>
      </c>
    </row>
    <row r="683" spans="1:25" ht="17.25" customHeight="1" x14ac:dyDescent="0.4">
      <c r="A683" s="2"/>
      <c r="B683" s="58">
        <f t="shared" si="32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3"/>
        <v>1</v>
      </c>
    </row>
    <row r="684" spans="1:25" ht="17.25" customHeight="1" x14ac:dyDescent="0.4">
      <c r="A684" s="2"/>
      <c r="B684" s="58">
        <f t="shared" si="32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3"/>
        <v>1</v>
      </c>
    </row>
    <row r="685" spans="1:25" ht="17.25" customHeight="1" x14ac:dyDescent="0.4">
      <c r="A685" s="2"/>
      <c r="B685" s="58">
        <f t="shared" si="32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3"/>
        <v>1</v>
      </c>
    </row>
    <row r="686" spans="1:25" ht="17.25" customHeight="1" x14ac:dyDescent="0.4">
      <c r="A686" s="2"/>
      <c r="B686" s="58">
        <f t="shared" si="32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3"/>
        <v>1</v>
      </c>
    </row>
    <row r="687" spans="1:25" ht="17.25" customHeight="1" x14ac:dyDescent="0.4">
      <c r="A687" s="2"/>
      <c r="B687" s="58">
        <f t="shared" si="32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3"/>
        <v>1</v>
      </c>
    </row>
    <row r="688" spans="1:25" ht="17.25" customHeight="1" x14ac:dyDescent="0.4">
      <c r="A688" s="2"/>
      <c r="B688" s="58">
        <f t="shared" si="32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3"/>
        <v>1</v>
      </c>
    </row>
    <row r="689" spans="1:25" ht="17.25" customHeight="1" x14ac:dyDescent="0.4">
      <c r="A689" s="2"/>
      <c r="B689" s="58">
        <f t="shared" si="32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3"/>
        <v>1</v>
      </c>
    </row>
    <row r="690" spans="1:25" ht="17.25" customHeight="1" x14ac:dyDescent="0.4">
      <c r="A690" s="2"/>
      <c r="B690" s="58">
        <f t="shared" si="32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3"/>
        <v>1</v>
      </c>
    </row>
    <row r="691" spans="1:25" ht="17.25" customHeight="1" x14ac:dyDescent="0.4">
      <c r="A691" s="2"/>
      <c r="B691" s="58">
        <f t="shared" si="32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3"/>
        <v>1</v>
      </c>
    </row>
    <row r="692" spans="1:25" ht="17.25" customHeight="1" x14ac:dyDescent="0.4">
      <c r="A692" s="2"/>
      <c r="B692" s="58">
        <f t="shared" si="32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3"/>
        <v>1</v>
      </c>
    </row>
    <row r="693" spans="1:25" ht="17.25" customHeight="1" x14ac:dyDescent="0.4">
      <c r="A693" s="2"/>
      <c r="B693" s="58">
        <f t="shared" si="32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3"/>
        <v>1</v>
      </c>
    </row>
    <row r="694" spans="1:25" ht="17.25" customHeight="1" x14ac:dyDescent="0.4">
      <c r="A694" s="2"/>
      <c r="B694" s="58">
        <f t="shared" si="32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3"/>
        <v>1</v>
      </c>
    </row>
    <row r="695" spans="1:25" ht="17.25" customHeight="1" x14ac:dyDescent="0.4">
      <c r="A695" s="2"/>
      <c r="B695" s="58">
        <f t="shared" si="32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3"/>
        <v>1</v>
      </c>
    </row>
    <row r="696" spans="1:25" ht="17.25" customHeight="1" x14ac:dyDescent="0.4">
      <c r="A696" s="2"/>
      <c r="B696" s="58">
        <f t="shared" si="32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3"/>
        <v>1</v>
      </c>
    </row>
    <row r="697" spans="1:25" ht="17.25" customHeight="1" x14ac:dyDescent="0.4">
      <c r="A697" s="2"/>
      <c r="B697" s="58">
        <f t="shared" si="32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3"/>
        <v>1</v>
      </c>
    </row>
    <row r="698" spans="1:25" ht="17.25" customHeight="1" x14ac:dyDescent="0.4">
      <c r="A698" s="2"/>
      <c r="B698" s="58">
        <f t="shared" ref="B698:B761" si="34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3"/>
        <v>1</v>
      </c>
    </row>
    <row r="699" spans="1:25" ht="17.25" customHeight="1" x14ac:dyDescent="0.4">
      <c r="A699" s="2"/>
      <c r="B699" s="58">
        <f t="shared" si="34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3"/>
        <v>1</v>
      </c>
    </row>
    <row r="700" spans="1:25" ht="17.25" customHeight="1" x14ac:dyDescent="0.4">
      <c r="A700" s="2"/>
      <c r="B700" s="58">
        <f t="shared" si="34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3"/>
        <v>1</v>
      </c>
    </row>
    <row r="701" spans="1:25" ht="17.25" customHeight="1" x14ac:dyDescent="0.4">
      <c r="A701" s="2"/>
      <c r="B701" s="58">
        <f t="shared" si="34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3"/>
        <v>1</v>
      </c>
    </row>
    <row r="702" spans="1:25" ht="17.25" customHeight="1" x14ac:dyDescent="0.4">
      <c r="A702" s="2"/>
      <c r="B702" s="58">
        <f t="shared" si="34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3"/>
        <v>1</v>
      </c>
    </row>
    <row r="703" spans="1:25" ht="17.25" customHeight="1" x14ac:dyDescent="0.4">
      <c r="A703" s="2"/>
      <c r="B703" s="58">
        <f t="shared" si="34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3"/>
        <v>1</v>
      </c>
    </row>
    <row r="704" spans="1:25" ht="17.25" customHeight="1" x14ac:dyDescent="0.4">
      <c r="A704" s="2"/>
      <c r="B704" s="58">
        <f t="shared" si="34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3"/>
        <v>1</v>
      </c>
    </row>
    <row r="705" spans="1:25" ht="17.25" customHeight="1" x14ac:dyDescent="0.4">
      <c r="A705" s="2"/>
      <c r="B705" s="58">
        <f t="shared" si="34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3"/>
        <v>1</v>
      </c>
    </row>
    <row r="706" spans="1:25" ht="17.25" customHeight="1" x14ac:dyDescent="0.4">
      <c r="A706" s="2"/>
      <c r="B706" s="58">
        <f t="shared" si="34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3"/>
        <v>1</v>
      </c>
    </row>
    <row r="707" spans="1:25" ht="17.25" customHeight="1" x14ac:dyDescent="0.4">
      <c r="A707" s="2"/>
      <c r="B707" s="58">
        <f t="shared" si="34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3"/>
        <v>1</v>
      </c>
    </row>
    <row r="708" spans="1:25" ht="17.25" customHeight="1" x14ac:dyDescent="0.4">
      <c r="A708" s="2"/>
      <c r="B708" s="58">
        <f t="shared" si="34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3"/>
        <v>1</v>
      </c>
    </row>
    <row r="709" spans="1:25" ht="17.25" customHeight="1" x14ac:dyDescent="0.4">
      <c r="A709" s="2"/>
      <c r="B709" s="58">
        <f t="shared" si="34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3"/>
        <v>1</v>
      </c>
    </row>
    <row r="710" spans="1:25" ht="17.25" customHeight="1" x14ac:dyDescent="0.4">
      <c r="A710" s="2"/>
      <c r="B710" s="58">
        <f t="shared" si="34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3"/>
        <v>1</v>
      </c>
    </row>
    <row r="711" spans="1:25" ht="17.25" customHeight="1" x14ac:dyDescent="0.4">
      <c r="A711" s="2"/>
      <c r="B711" s="58">
        <f t="shared" si="34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3"/>
        <v>1</v>
      </c>
    </row>
    <row r="712" spans="1:25" ht="17.25" customHeight="1" x14ac:dyDescent="0.4">
      <c r="A712" s="2"/>
      <c r="B712" s="58">
        <f t="shared" si="34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3"/>
        <v>1</v>
      </c>
    </row>
    <row r="713" spans="1:25" ht="17.25" customHeight="1" x14ac:dyDescent="0.4">
      <c r="A713" s="2"/>
      <c r="B713" s="58">
        <f t="shared" si="34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3"/>
        <v>1</v>
      </c>
    </row>
    <row r="714" spans="1:25" ht="17.25" customHeight="1" x14ac:dyDescent="0.4">
      <c r="A714" s="2"/>
      <c r="B714" s="58">
        <f t="shared" si="34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3"/>
        <v>1</v>
      </c>
    </row>
    <row r="715" spans="1:25" ht="17.25" customHeight="1" x14ac:dyDescent="0.4">
      <c r="A715" s="2"/>
      <c r="B715" s="58">
        <f t="shared" si="34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3"/>
        <v>1</v>
      </c>
    </row>
    <row r="716" spans="1:25" ht="17.25" customHeight="1" x14ac:dyDescent="0.4">
      <c r="A716" s="2"/>
      <c r="B716" s="58">
        <f t="shared" si="34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3"/>
        <v>1</v>
      </c>
    </row>
    <row r="717" spans="1:25" ht="17.25" customHeight="1" x14ac:dyDescent="0.4">
      <c r="A717" s="2"/>
      <c r="B717" s="58">
        <f t="shared" si="34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3"/>
        <v>1</v>
      </c>
    </row>
    <row r="718" spans="1:25" ht="17.25" customHeight="1" x14ac:dyDescent="0.4">
      <c r="A718" s="2"/>
      <c r="B718" s="58">
        <f t="shared" si="34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3"/>
        <v>1</v>
      </c>
    </row>
    <row r="719" spans="1:25" ht="17.25" customHeight="1" x14ac:dyDescent="0.4">
      <c r="A719" s="2"/>
      <c r="B719" s="58">
        <f t="shared" si="34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3"/>
        <v>1</v>
      </c>
    </row>
    <row r="720" spans="1:25" ht="17.25" customHeight="1" x14ac:dyDescent="0.4">
      <c r="A720" s="2"/>
      <c r="B720" s="58">
        <f t="shared" si="34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3"/>
        <v>1</v>
      </c>
    </row>
    <row r="721" spans="1:25" ht="17.25" customHeight="1" x14ac:dyDescent="0.4">
      <c r="A721" s="2"/>
      <c r="B721" s="58">
        <f t="shared" si="34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3"/>
        <v>1</v>
      </c>
    </row>
    <row r="722" spans="1:25" ht="17.25" customHeight="1" x14ac:dyDescent="0.4">
      <c r="A722" s="2"/>
      <c r="B722" s="58">
        <f t="shared" si="34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3"/>
        <v>1</v>
      </c>
    </row>
    <row r="723" spans="1:25" ht="17.25" customHeight="1" x14ac:dyDescent="0.4">
      <c r="A723" s="2"/>
      <c r="B723" s="58">
        <f t="shared" si="34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3"/>
        <v>1</v>
      </c>
    </row>
    <row r="724" spans="1:25" ht="17.25" customHeight="1" x14ac:dyDescent="0.4">
      <c r="A724" s="2"/>
      <c r="B724" s="58">
        <f t="shared" si="34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3"/>
        <v>1</v>
      </c>
    </row>
    <row r="725" spans="1:25" ht="17.25" customHeight="1" x14ac:dyDescent="0.4">
      <c r="A725" s="2"/>
      <c r="B725" s="58">
        <f t="shared" si="34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3"/>
        <v>1</v>
      </c>
    </row>
    <row r="726" spans="1:25" ht="17.25" customHeight="1" x14ac:dyDescent="0.4">
      <c r="A726" s="2"/>
      <c r="B726" s="58">
        <f t="shared" si="34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3"/>
        <v>1</v>
      </c>
    </row>
    <row r="727" spans="1:25" ht="17.25" customHeight="1" x14ac:dyDescent="0.4">
      <c r="A727" s="2"/>
      <c r="B727" s="58">
        <f t="shared" si="34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3"/>
        <v>1</v>
      </c>
    </row>
    <row r="728" spans="1:25" ht="17.25" customHeight="1" x14ac:dyDescent="0.4">
      <c r="A728" s="2"/>
      <c r="B728" s="58">
        <f t="shared" si="34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3"/>
        <v>1</v>
      </c>
    </row>
    <row r="729" spans="1:25" ht="17.25" customHeight="1" x14ac:dyDescent="0.4">
      <c r="A729" s="2"/>
      <c r="B729" s="58">
        <f t="shared" si="34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3"/>
        <v>1</v>
      </c>
    </row>
    <row r="730" spans="1:25" ht="17.25" customHeight="1" x14ac:dyDescent="0.4">
      <c r="A730" s="2"/>
      <c r="B730" s="58">
        <f t="shared" si="34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3"/>
        <v>1</v>
      </c>
    </row>
    <row r="731" spans="1:25" ht="17.25" customHeight="1" x14ac:dyDescent="0.4">
      <c r="A731" s="2"/>
      <c r="B731" s="58">
        <f t="shared" si="34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3"/>
        <v>1</v>
      </c>
    </row>
    <row r="732" spans="1:25" ht="17.25" customHeight="1" x14ac:dyDescent="0.4">
      <c r="A732" s="2"/>
      <c r="B732" s="58">
        <f t="shared" si="34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3"/>
        <v>1</v>
      </c>
    </row>
    <row r="733" spans="1:25" ht="17.25" customHeight="1" x14ac:dyDescent="0.4">
      <c r="A733" s="2"/>
      <c r="B733" s="58">
        <f t="shared" si="34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3"/>
        <v>1</v>
      </c>
    </row>
    <row r="734" spans="1:25" ht="17.25" customHeight="1" x14ac:dyDescent="0.4">
      <c r="A734" s="2"/>
      <c r="B734" s="58">
        <f t="shared" si="34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3"/>
        <v>1</v>
      </c>
    </row>
    <row r="735" spans="1:25" ht="17.25" customHeight="1" x14ac:dyDescent="0.4">
      <c r="A735" s="2"/>
      <c r="B735" s="58">
        <f t="shared" si="34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3"/>
        <v>1</v>
      </c>
    </row>
    <row r="736" spans="1:25" ht="17.25" customHeight="1" x14ac:dyDescent="0.4">
      <c r="A736" s="2"/>
      <c r="B736" s="58">
        <f t="shared" si="34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3"/>
        <v>1</v>
      </c>
    </row>
    <row r="737" spans="1:25" ht="17.25" customHeight="1" x14ac:dyDescent="0.4">
      <c r="A737" s="2"/>
      <c r="B737" s="58">
        <f t="shared" si="34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3"/>
        <v>1</v>
      </c>
    </row>
    <row r="738" spans="1:25" ht="17.25" customHeight="1" x14ac:dyDescent="0.4">
      <c r="A738" s="2"/>
      <c r="B738" s="58">
        <f t="shared" si="34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3"/>
        <v>1</v>
      </c>
    </row>
    <row r="739" spans="1:25" ht="17.25" customHeight="1" x14ac:dyDescent="0.4">
      <c r="A739" s="2"/>
      <c r="B739" s="58">
        <f t="shared" si="34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5">IFERROR(IF(OR($B739="No", $K739=""), 1, COUNTIF($R$35:$R$44,$K739)), 0)</f>
        <v>1</v>
      </c>
    </row>
    <row r="740" spans="1:25" ht="17.25" customHeight="1" x14ac:dyDescent="0.4">
      <c r="A740" s="2"/>
      <c r="B740" s="58">
        <f t="shared" si="34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5"/>
        <v>1</v>
      </c>
    </row>
    <row r="741" spans="1:25" ht="17.25" customHeight="1" x14ac:dyDescent="0.4">
      <c r="A741" s="2"/>
      <c r="B741" s="58">
        <f t="shared" si="34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5"/>
        <v>1</v>
      </c>
    </row>
    <row r="742" spans="1:25" ht="17.25" customHeight="1" x14ac:dyDescent="0.4">
      <c r="A742" s="2"/>
      <c r="B742" s="58">
        <f t="shared" si="34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5"/>
        <v>1</v>
      </c>
    </row>
    <row r="743" spans="1:25" ht="17.25" customHeight="1" x14ac:dyDescent="0.4">
      <c r="A743" s="2"/>
      <c r="B743" s="58">
        <f t="shared" si="34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5"/>
        <v>1</v>
      </c>
    </row>
    <row r="744" spans="1:25" ht="17.25" customHeight="1" x14ac:dyDescent="0.4">
      <c r="A744" s="2"/>
      <c r="B744" s="58">
        <f t="shared" si="34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5"/>
        <v>1</v>
      </c>
    </row>
    <row r="745" spans="1:25" ht="17.25" customHeight="1" x14ac:dyDescent="0.4">
      <c r="A745" s="2"/>
      <c r="B745" s="58">
        <f t="shared" si="34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5"/>
        <v>1</v>
      </c>
    </row>
    <row r="746" spans="1:25" ht="17.25" customHeight="1" x14ac:dyDescent="0.4">
      <c r="A746" s="2"/>
      <c r="B746" s="58">
        <f t="shared" si="34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5"/>
        <v>1</v>
      </c>
    </row>
    <row r="747" spans="1:25" ht="17.25" customHeight="1" x14ac:dyDescent="0.4">
      <c r="A747" s="2"/>
      <c r="B747" s="58">
        <f t="shared" si="34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5"/>
        <v>1</v>
      </c>
    </row>
    <row r="748" spans="1:25" ht="17.25" customHeight="1" x14ac:dyDescent="0.4">
      <c r="A748" s="2"/>
      <c r="B748" s="58">
        <f t="shared" si="34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5"/>
        <v>1</v>
      </c>
    </row>
    <row r="749" spans="1:25" ht="17.25" customHeight="1" x14ac:dyDescent="0.4">
      <c r="A749" s="2"/>
      <c r="B749" s="58">
        <f t="shared" si="34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5"/>
        <v>1</v>
      </c>
    </row>
    <row r="750" spans="1:25" ht="17.25" customHeight="1" x14ac:dyDescent="0.4">
      <c r="A750" s="2"/>
      <c r="B750" s="58">
        <f t="shared" si="34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5"/>
        <v>1</v>
      </c>
    </row>
    <row r="751" spans="1:25" ht="17.25" customHeight="1" x14ac:dyDescent="0.4">
      <c r="A751" s="2"/>
      <c r="B751" s="58">
        <f t="shared" si="34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5"/>
        <v>1</v>
      </c>
    </row>
    <row r="752" spans="1:25" ht="17.25" customHeight="1" x14ac:dyDescent="0.4">
      <c r="A752" s="2"/>
      <c r="B752" s="58">
        <f t="shared" si="34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5"/>
        <v>1</v>
      </c>
    </row>
    <row r="753" spans="1:25" ht="17.25" customHeight="1" x14ac:dyDescent="0.4">
      <c r="A753" s="2"/>
      <c r="B753" s="58">
        <f t="shared" si="34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5"/>
        <v>1</v>
      </c>
    </row>
    <row r="754" spans="1:25" ht="17.25" customHeight="1" x14ac:dyDescent="0.4">
      <c r="A754" s="2"/>
      <c r="B754" s="58">
        <f t="shared" si="34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5"/>
        <v>1</v>
      </c>
    </row>
    <row r="755" spans="1:25" ht="17.25" customHeight="1" x14ac:dyDescent="0.4">
      <c r="A755" s="2"/>
      <c r="B755" s="58">
        <f t="shared" si="34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5"/>
        <v>1</v>
      </c>
    </row>
    <row r="756" spans="1:25" ht="17.25" customHeight="1" x14ac:dyDescent="0.4">
      <c r="A756" s="2"/>
      <c r="B756" s="58">
        <f t="shared" si="34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5"/>
        <v>1</v>
      </c>
    </row>
    <row r="757" spans="1:25" ht="17.25" customHeight="1" x14ac:dyDescent="0.4">
      <c r="A757" s="2"/>
      <c r="B757" s="58">
        <f t="shared" si="34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5"/>
        <v>1</v>
      </c>
    </row>
    <row r="758" spans="1:25" ht="17.25" customHeight="1" x14ac:dyDescent="0.4">
      <c r="A758" s="2"/>
      <c r="B758" s="58">
        <f t="shared" si="34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5"/>
        <v>1</v>
      </c>
    </row>
    <row r="759" spans="1:25" ht="17.25" customHeight="1" x14ac:dyDescent="0.4">
      <c r="A759" s="2"/>
      <c r="B759" s="58">
        <f t="shared" si="34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5"/>
        <v>1</v>
      </c>
    </row>
    <row r="760" spans="1:25" ht="17.25" customHeight="1" x14ac:dyDescent="0.4">
      <c r="A760" s="2"/>
      <c r="B760" s="58">
        <f t="shared" si="34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5"/>
        <v>1</v>
      </c>
    </row>
    <row r="761" spans="1:25" ht="17.25" customHeight="1" x14ac:dyDescent="0.4">
      <c r="A761" s="2"/>
      <c r="B761" s="58">
        <f t="shared" si="34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5"/>
        <v>1</v>
      </c>
    </row>
    <row r="762" spans="1:25" ht="17.25" customHeight="1" x14ac:dyDescent="0.4">
      <c r="A762" s="2"/>
      <c r="B762" s="58">
        <f t="shared" ref="B762:B825" si="36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5"/>
        <v>1</v>
      </c>
    </row>
    <row r="763" spans="1:25" ht="17.25" customHeight="1" x14ac:dyDescent="0.4">
      <c r="A763" s="2"/>
      <c r="B763" s="58">
        <f t="shared" si="36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5"/>
        <v>1</v>
      </c>
    </row>
    <row r="764" spans="1:25" ht="17.25" customHeight="1" x14ac:dyDescent="0.4">
      <c r="A764" s="2"/>
      <c r="B764" s="58">
        <f t="shared" si="36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5"/>
        <v>1</v>
      </c>
    </row>
    <row r="765" spans="1:25" ht="17.25" customHeight="1" x14ac:dyDescent="0.4">
      <c r="A765" s="2"/>
      <c r="B765" s="58">
        <f t="shared" si="36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5"/>
        <v>1</v>
      </c>
    </row>
    <row r="766" spans="1:25" ht="17.25" customHeight="1" x14ac:dyDescent="0.4">
      <c r="A766" s="2"/>
      <c r="B766" s="58">
        <f t="shared" si="36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5"/>
        <v>1</v>
      </c>
    </row>
    <row r="767" spans="1:25" ht="17.25" customHeight="1" x14ac:dyDescent="0.4">
      <c r="A767" s="2"/>
      <c r="B767" s="58">
        <f t="shared" si="36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5"/>
        <v>1</v>
      </c>
    </row>
    <row r="768" spans="1:25" ht="17.25" customHeight="1" x14ac:dyDescent="0.4">
      <c r="A768" s="2"/>
      <c r="B768" s="58">
        <f t="shared" si="36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5"/>
        <v>1</v>
      </c>
    </row>
    <row r="769" spans="1:25" ht="17.25" customHeight="1" x14ac:dyDescent="0.4">
      <c r="A769" s="2"/>
      <c r="B769" s="58">
        <f t="shared" si="36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5"/>
        <v>1</v>
      </c>
    </row>
    <row r="770" spans="1:25" ht="17.25" customHeight="1" x14ac:dyDescent="0.4">
      <c r="A770" s="2"/>
      <c r="B770" s="58">
        <f t="shared" si="36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5"/>
        <v>1</v>
      </c>
    </row>
    <row r="771" spans="1:25" ht="17.25" customHeight="1" x14ac:dyDescent="0.4">
      <c r="A771" s="2"/>
      <c r="B771" s="58">
        <f t="shared" si="36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5"/>
        <v>1</v>
      </c>
    </row>
    <row r="772" spans="1:25" ht="17.25" customHeight="1" x14ac:dyDescent="0.4">
      <c r="A772" s="2"/>
      <c r="B772" s="58">
        <f t="shared" si="36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5"/>
        <v>1</v>
      </c>
    </row>
    <row r="773" spans="1:25" ht="17.25" customHeight="1" x14ac:dyDescent="0.4">
      <c r="A773" s="2"/>
      <c r="B773" s="58">
        <f t="shared" si="36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5"/>
        <v>1</v>
      </c>
    </row>
    <row r="774" spans="1:25" ht="17.25" customHeight="1" x14ac:dyDescent="0.4">
      <c r="A774" s="2"/>
      <c r="B774" s="58">
        <f t="shared" si="36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5"/>
        <v>1</v>
      </c>
    </row>
    <row r="775" spans="1:25" ht="17.25" customHeight="1" x14ac:dyDescent="0.4">
      <c r="A775" s="2"/>
      <c r="B775" s="58">
        <f t="shared" si="36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5"/>
        <v>1</v>
      </c>
    </row>
    <row r="776" spans="1:25" ht="17.25" customHeight="1" x14ac:dyDescent="0.4">
      <c r="A776" s="2"/>
      <c r="B776" s="58">
        <f t="shared" si="36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5"/>
        <v>1</v>
      </c>
    </row>
    <row r="777" spans="1:25" ht="17.25" customHeight="1" x14ac:dyDescent="0.4">
      <c r="A777" s="2"/>
      <c r="B777" s="58">
        <f t="shared" si="36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5"/>
        <v>1</v>
      </c>
    </row>
    <row r="778" spans="1:25" ht="17.25" customHeight="1" x14ac:dyDescent="0.4">
      <c r="A778" s="2"/>
      <c r="B778" s="58">
        <f t="shared" si="36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5"/>
        <v>1</v>
      </c>
    </row>
    <row r="779" spans="1:25" ht="17.25" customHeight="1" x14ac:dyDescent="0.4">
      <c r="A779" s="2"/>
      <c r="B779" s="58">
        <f t="shared" si="36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5"/>
        <v>1</v>
      </c>
    </row>
    <row r="780" spans="1:25" ht="17.25" customHeight="1" x14ac:dyDescent="0.4">
      <c r="A780" s="2"/>
      <c r="B780" s="58">
        <f t="shared" si="36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5"/>
        <v>1</v>
      </c>
    </row>
    <row r="781" spans="1:25" ht="17.25" customHeight="1" x14ac:dyDescent="0.4">
      <c r="A781" s="2"/>
      <c r="B781" s="58">
        <f t="shared" si="36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5"/>
        <v>1</v>
      </c>
    </row>
    <row r="782" spans="1:25" ht="17.25" customHeight="1" x14ac:dyDescent="0.4">
      <c r="A782" s="2"/>
      <c r="B782" s="58">
        <f t="shared" si="36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5"/>
        <v>1</v>
      </c>
    </row>
    <row r="783" spans="1:25" ht="17.25" customHeight="1" x14ac:dyDescent="0.4">
      <c r="A783" s="2"/>
      <c r="B783" s="58">
        <f t="shared" si="36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5"/>
        <v>1</v>
      </c>
    </row>
    <row r="784" spans="1:25" ht="17.25" customHeight="1" x14ac:dyDescent="0.4">
      <c r="A784" s="2"/>
      <c r="B784" s="58">
        <f t="shared" si="36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5"/>
        <v>1</v>
      </c>
    </row>
    <row r="785" spans="1:25" ht="17.25" customHeight="1" x14ac:dyDescent="0.4">
      <c r="A785" s="2"/>
      <c r="B785" s="58">
        <f t="shared" si="36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5"/>
        <v>1</v>
      </c>
    </row>
    <row r="786" spans="1:25" ht="17.25" customHeight="1" x14ac:dyDescent="0.4">
      <c r="A786" s="2"/>
      <c r="B786" s="58">
        <f t="shared" si="36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5"/>
        <v>1</v>
      </c>
    </row>
    <row r="787" spans="1:25" ht="17.25" customHeight="1" x14ac:dyDescent="0.4">
      <c r="A787" s="2"/>
      <c r="B787" s="58">
        <f t="shared" si="36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5"/>
        <v>1</v>
      </c>
    </row>
    <row r="788" spans="1:25" ht="17.25" customHeight="1" x14ac:dyDescent="0.4">
      <c r="A788" s="2"/>
      <c r="B788" s="58">
        <f t="shared" si="36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5"/>
        <v>1</v>
      </c>
    </row>
    <row r="789" spans="1:25" ht="17.25" customHeight="1" x14ac:dyDescent="0.4">
      <c r="A789" s="2"/>
      <c r="B789" s="58">
        <f t="shared" si="36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5"/>
        <v>1</v>
      </c>
    </row>
    <row r="790" spans="1:25" ht="17.25" customHeight="1" x14ac:dyDescent="0.4">
      <c r="A790" s="2"/>
      <c r="B790" s="58">
        <f t="shared" si="36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5"/>
        <v>1</v>
      </c>
    </row>
    <row r="791" spans="1:25" ht="17.25" customHeight="1" x14ac:dyDescent="0.4">
      <c r="A791" s="2"/>
      <c r="B791" s="58">
        <f t="shared" si="36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5"/>
        <v>1</v>
      </c>
    </row>
    <row r="792" spans="1:25" ht="17.25" customHeight="1" x14ac:dyDescent="0.4">
      <c r="A792" s="2"/>
      <c r="B792" s="58">
        <f t="shared" si="36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5"/>
        <v>1</v>
      </c>
    </row>
    <row r="793" spans="1:25" ht="17.25" customHeight="1" x14ac:dyDescent="0.4">
      <c r="A793" s="2"/>
      <c r="B793" s="58">
        <f t="shared" si="36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5"/>
        <v>1</v>
      </c>
    </row>
    <row r="794" spans="1:25" ht="17.25" customHeight="1" x14ac:dyDescent="0.4">
      <c r="A794" s="2"/>
      <c r="B794" s="58">
        <f t="shared" si="36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5"/>
        <v>1</v>
      </c>
    </row>
    <row r="795" spans="1:25" ht="17.25" customHeight="1" x14ac:dyDescent="0.4">
      <c r="A795" s="2"/>
      <c r="B795" s="58">
        <f t="shared" si="36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5"/>
        <v>1</v>
      </c>
    </row>
    <row r="796" spans="1:25" ht="17.25" customHeight="1" x14ac:dyDescent="0.4">
      <c r="A796" s="2"/>
      <c r="B796" s="58">
        <f t="shared" si="36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5"/>
        <v>1</v>
      </c>
    </row>
    <row r="797" spans="1:25" ht="17.25" customHeight="1" x14ac:dyDescent="0.4">
      <c r="A797" s="2"/>
      <c r="B797" s="58">
        <f t="shared" si="36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5"/>
        <v>1</v>
      </c>
    </row>
    <row r="798" spans="1:25" ht="17.25" customHeight="1" x14ac:dyDescent="0.4">
      <c r="A798" s="2"/>
      <c r="B798" s="58">
        <f t="shared" si="36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5"/>
        <v>1</v>
      </c>
    </row>
    <row r="799" spans="1:25" ht="17.25" customHeight="1" x14ac:dyDescent="0.4">
      <c r="A799" s="2"/>
      <c r="B799" s="58">
        <f t="shared" si="36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5"/>
        <v>1</v>
      </c>
    </row>
    <row r="800" spans="1:25" ht="17.25" customHeight="1" x14ac:dyDescent="0.4">
      <c r="A800" s="2"/>
      <c r="B800" s="58">
        <f t="shared" si="36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5"/>
        <v>1</v>
      </c>
    </row>
    <row r="801" spans="1:25" ht="17.25" customHeight="1" x14ac:dyDescent="0.4">
      <c r="A801" s="2"/>
      <c r="B801" s="58">
        <f t="shared" si="36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5"/>
        <v>1</v>
      </c>
    </row>
    <row r="802" spans="1:25" ht="17.25" customHeight="1" x14ac:dyDescent="0.4">
      <c r="A802" s="2"/>
      <c r="B802" s="58">
        <f t="shared" si="36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5"/>
        <v>1</v>
      </c>
    </row>
    <row r="803" spans="1:25" ht="17.25" customHeight="1" x14ac:dyDescent="0.4">
      <c r="A803" s="2"/>
      <c r="B803" s="58">
        <f t="shared" si="36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7">IFERROR(IF(OR($B803="No", $K803=""), 1, COUNTIF($R$35:$R$44,$K803)), 0)</f>
        <v>1</v>
      </c>
    </row>
    <row r="804" spans="1:25" ht="17.25" customHeight="1" x14ac:dyDescent="0.4">
      <c r="A804" s="2"/>
      <c r="B804" s="58">
        <f t="shared" si="36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7"/>
        <v>1</v>
      </c>
    </row>
    <row r="805" spans="1:25" ht="17.25" customHeight="1" x14ac:dyDescent="0.4">
      <c r="A805" s="2"/>
      <c r="B805" s="58">
        <f t="shared" si="36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7"/>
        <v>1</v>
      </c>
    </row>
    <row r="806" spans="1:25" ht="17.25" customHeight="1" x14ac:dyDescent="0.4">
      <c r="A806" s="2"/>
      <c r="B806" s="58">
        <f t="shared" si="36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7"/>
        <v>1</v>
      </c>
    </row>
    <row r="807" spans="1:25" ht="17.25" customHeight="1" x14ac:dyDescent="0.4">
      <c r="A807" s="2"/>
      <c r="B807" s="58">
        <f t="shared" si="36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7"/>
        <v>1</v>
      </c>
    </row>
    <row r="808" spans="1:25" ht="17.25" customHeight="1" x14ac:dyDescent="0.4">
      <c r="A808" s="2"/>
      <c r="B808" s="58">
        <f t="shared" si="36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7"/>
        <v>1</v>
      </c>
    </row>
    <row r="809" spans="1:25" ht="17.25" customHeight="1" x14ac:dyDescent="0.4">
      <c r="A809" s="2"/>
      <c r="B809" s="58">
        <f t="shared" si="36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7"/>
        <v>1</v>
      </c>
    </row>
    <row r="810" spans="1:25" ht="17.25" customHeight="1" x14ac:dyDescent="0.4">
      <c r="A810" s="2"/>
      <c r="B810" s="58">
        <f t="shared" si="36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7"/>
        <v>1</v>
      </c>
    </row>
    <row r="811" spans="1:25" ht="17.25" customHeight="1" x14ac:dyDescent="0.4">
      <c r="A811" s="2"/>
      <c r="B811" s="58">
        <f t="shared" si="36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7"/>
        <v>1</v>
      </c>
    </row>
    <row r="812" spans="1:25" ht="17.25" customHeight="1" x14ac:dyDescent="0.4">
      <c r="A812" s="2"/>
      <c r="B812" s="58">
        <f t="shared" si="36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7"/>
        <v>1</v>
      </c>
    </row>
    <row r="813" spans="1:25" ht="17.25" customHeight="1" x14ac:dyDescent="0.4">
      <c r="A813" s="2"/>
      <c r="B813" s="58">
        <f t="shared" si="36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7"/>
        <v>1</v>
      </c>
    </row>
    <row r="814" spans="1:25" ht="17.25" customHeight="1" x14ac:dyDescent="0.4">
      <c r="A814" s="2"/>
      <c r="B814" s="58">
        <f t="shared" si="36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7"/>
        <v>1</v>
      </c>
    </row>
    <row r="815" spans="1:25" ht="17.25" customHeight="1" x14ac:dyDescent="0.4">
      <c r="A815" s="2"/>
      <c r="B815" s="58">
        <f t="shared" si="36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7"/>
        <v>1</v>
      </c>
    </row>
    <row r="816" spans="1:25" ht="17.25" customHeight="1" x14ac:dyDescent="0.4">
      <c r="A816" s="2"/>
      <c r="B816" s="58">
        <f t="shared" si="36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7"/>
        <v>1</v>
      </c>
    </row>
    <row r="817" spans="1:25" ht="17.25" customHeight="1" x14ac:dyDescent="0.4">
      <c r="A817" s="2"/>
      <c r="B817" s="58">
        <f t="shared" si="36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7"/>
        <v>1</v>
      </c>
    </row>
    <row r="818" spans="1:25" ht="17.25" customHeight="1" x14ac:dyDescent="0.4">
      <c r="A818" s="2"/>
      <c r="B818" s="58">
        <f t="shared" si="36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7"/>
        <v>1</v>
      </c>
    </row>
    <row r="819" spans="1:25" ht="17.25" customHeight="1" x14ac:dyDescent="0.4">
      <c r="A819" s="2"/>
      <c r="B819" s="58">
        <f t="shared" si="36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7"/>
        <v>1</v>
      </c>
    </row>
    <row r="820" spans="1:25" ht="17.25" customHeight="1" x14ac:dyDescent="0.4">
      <c r="A820" s="2"/>
      <c r="B820" s="58">
        <f t="shared" si="36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7"/>
        <v>1</v>
      </c>
    </row>
    <row r="821" spans="1:25" ht="17.25" customHeight="1" x14ac:dyDescent="0.4">
      <c r="A821" s="2"/>
      <c r="B821" s="58">
        <f t="shared" si="36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7"/>
        <v>1</v>
      </c>
    </row>
    <row r="822" spans="1:25" ht="17.25" customHeight="1" x14ac:dyDescent="0.4">
      <c r="A822" s="2"/>
      <c r="B822" s="58">
        <f t="shared" si="36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7"/>
        <v>1</v>
      </c>
    </row>
    <row r="823" spans="1:25" ht="17.25" customHeight="1" x14ac:dyDescent="0.4">
      <c r="A823" s="2"/>
      <c r="B823" s="58">
        <f t="shared" si="36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7"/>
        <v>1</v>
      </c>
    </row>
    <row r="824" spans="1:25" ht="17.25" customHeight="1" x14ac:dyDescent="0.4">
      <c r="A824" s="2"/>
      <c r="B824" s="58">
        <f t="shared" si="36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7"/>
        <v>1</v>
      </c>
    </row>
    <row r="825" spans="1:25" ht="17.25" customHeight="1" x14ac:dyDescent="0.4">
      <c r="A825" s="2"/>
      <c r="B825" s="58">
        <f t="shared" si="36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7"/>
        <v>1</v>
      </c>
    </row>
    <row r="826" spans="1:25" ht="17.25" customHeight="1" x14ac:dyDescent="0.4">
      <c r="A826" s="2"/>
      <c r="B826" s="58">
        <f t="shared" ref="B826:B889" si="38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7"/>
        <v>1</v>
      </c>
    </row>
    <row r="827" spans="1:25" ht="17.25" customHeight="1" x14ac:dyDescent="0.4">
      <c r="A827" s="2"/>
      <c r="B827" s="58">
        <f t="shared" si="38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7"/>
        <v>1</v>
      </c>
    </row>
    <row r="828" spans="1:25" ht="17.25" customHeight="1" x14ac:dyDescent="0.4">
      <c r="A828" s="2"/>
      <c r="B828" s="58">
        <f t="shared" si="38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7"/>
        <v>1</v>
      </c>
    </row>
    <row r="829" spans="1:25" ht="17.25" customHeight="1" x14ac:dyDescent="0.4">
      <c r="A829" s="2"/>
      <c r="B829" s="58">
        <f t="shared" si="38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7"/>
        <v>1</v>
      </c>
    </row>
    <row r="830" spans="1:25" ht="17.25" customHeight="1" x14ac:dyDescent="0.4">
      <c r="A830" s="2"/>
      <c r="B830" s="58">
        <f t="shared" si="38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7"/>
        <v>1</v>
      </c>
    </row>
    <row r="831" spans="1:25" ht="17.25" customHeight="1" x14ac:dyDescent="0.4">
      <c r="A831" s="2"/>
      <c r="B831" s="58">
        <f t="shared" si="38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7"/>
        <v>1</v>
      </c>
    </row>
    <row r="832" spans="1:25" ht="17.25" customHeight="1" x14ac:dyDescent="0.4">
      <c r="A832" s="2"/>
      <c r="B832" s="58">
        <f t="shared" si="38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7"/>
        <v>1</v>
      </c>
    </row>
    <row r="833" spans="1:25" ht="17.25" customHeight="1" x14ac:dyDescent="0.4">
      <c r="A833" s="2"/>
      <c r="B833" s="58">
        <f t="shared" si="38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7"/>
        <v>1</v>
      </c>
    </row>
    <row r="834" spans="1:25" ht="17.25" customHeight="1" x14ac:dyDescent="0.4">
      <c r="A834" s="2"/>
      <c r="B834" s="58">
        <f t="shared" si="38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7"/>
        <v>1</v>
      </c>
    </row>
    <row r="835" spans="1:25" ht="17.25" customHeight="1" x14ac:dyDescent="0.4">
      <c r="A835" s="2"/>
      <c r="B835" s="58">
        <f t="shared" si="38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7"/>
        <v>1</v>
      </c>
    </row>
    <row r="836" spans="1:25" ht="17.25" customHeight="1" x14ac:dyDescent="0.4">
      <c r="A836" s="2"/>
      <c r="B836" s="58">
        <f t="shared" si="38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7"/>
        <v>1</v>
      </c>
    </row>
    <row r="837" spans="1:25" ht="17.25" customHeight="1" x14ac:dyDescent="0.4">
      <c r="A837" s="2"/>
      <c r="B837" s="58">
        <f t="shared" si="38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7"/>
        <v>1</v>
      </c>
    </row>
    <row r="838" spans="1:25" ht="17.25" customHeight="1" x14ac:dyDescent="0.4">
      <c r="A838" s="2"/>
      <c r="B838" s="58">
        <f t="shared" si="38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7"/>
        <v>1</v>
      </c>
    </row>
    <row r="839" spans="1:25" ht="17.25" customHeight="1" x14ac:dyDescent="0.4">
      <c r="A839" s="2"/>
      <c r="B839" s="58">
        <f t="shared" si="38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7"/>
        <v>1</v>
      </c>
    </row>
    <row r="840" spans="1:25" ht="17.25" customHeight="1" x14ac:dyDescent="0.4">
      <c r="A840" s="2"/>
      <c r="B840" s="58">
        <f t="shared" si="38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7"/>
        <v>1</v>
      </c>
    </row>
    <row r="841" spans="1:25" ht="17.25" customHeight="1" x14ac:dyDescent="0.4">
      <c r="A841" s="2"/>
      <c r="B841" s="58">
        <f t="shared" si="38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7"/>
        <v>1</v>
      </c>
    </row>
    <row r="842" spans="1:25" ht="17.25" customHeight="1" x14ac:dyDescent="0.4">
      <c r="A842" s="2"/>
      <c r="B842" s="58">
        <f t="shared" si="38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7"/>
        <v>1</v>
      </c>
    </row>
    <row r="843" spans="1:25" ht="17.25" customHeight="1" x14ac:dyDescent="0.4">
      <c r="A843" s="2"/>
      <c r="B843" s="58">
        <f t="shared" si="38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7"/>
        <v>1</v>
      </c>
    </row>
    <row r="844" spans="1:25" ht="17.25" customHeight="1" x14ac:dyDescent="0.4">
      <c r="A844" s="2"/>
      <c r="B844" s="58">
        <f t="shared" si="38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7"/>
        <v>1</v>
      </c>
    </row>
    <row r="845" spans="1:25" ht="17.25" customHeight="1" x14ac:dyDescent="0.4">
      <c r="A845" s="2"/>
      <c r="B845" s="58">
        <f t="shared" si="38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7"/>
        <v>1</v>
      </c>
    </row>
    <row r="846" spans="1:25" ht="17.25" customHeight="1" x14ac:dyDescent="0.4">
      <c r="A846" s="2"/>
      <c r="B846" s="58">
        <f t="shared" si="38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7"/>
        <v>1</v>
      </c>
    </row>
    <row r="847" spans="1:25" ht="17.25" customHeight="1" x14ac:dyDescent="0.4">
      <c r="A847" s="2"/>
      <c r="B847" s="58">
        <f t="shared" si="38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7"/>
        <v>1</v>
      </c>
    </row>
    <row r="848" spans="1:25" ht="17.25" customHeight="1" x14ac:dyDescent="0.4">
      <c r="A848" s="2"/>
      <c r="B848" s="58">
        <f t="shared" si="38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7"/>
        <v>1</v>
      </c>
    </row>
    <row r="849" spans="1:25" ht="17.25" customHeight="1" x14ac:dyDescent="0.4">
      <c r="A849" s="2"/>
      <c r="B849" s="58">
        <f t="shared" si="38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7"/>
        <v>1</v>
      </c>
    </row>
    <row r="850" spans="1:25" ht="17.25" customHeight="1" x14ac:dyDescent="0.4">
      <c r="A850" s="2"/>
      <c r="B850" s="58">
        <f t="shared" si="38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7"/>
        <v>1</v>
      </c>
    </row>
    <row r="851" spans="1:25" ht="17.25" customHeight="1" x14ac:dyDescent="0.4">
      <c r="A851" s="2"/>
      <c r="B851" s="58">
        <f t="shared" si="38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7"/>
        <v>1</v>
      </c>
    </row>
    <row r="852" spans="1:25" ht="17.25" customHeight="1" x14ac:dyDescent="0.4">
      <c r="A852" s="2"/>
      <c r="B852" s="58">
        <f t="shared" si="38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7"/>
        <v>1</v>
      </c>
    </row>
    <row r="853" spans="1:25" ht="17.25" customHeight="1" x14ac:dyDescent="0.4">
      <c r="A853" s="2"/>
      <c r="B853" s="58">
        <f t="shared" si="38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7"/>
        <v>1</v>
      </c>
    </row>
    <row r="854" spans="1:25" ht="17.25" customHeight="1" x14ac:dyDescent="0.4">
      <c r="A854" s="2"/>
      <c r="B854" s="58">
        <f t="shared" si="38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7"/>
        <v>1</v>
      </c>
    </row>
    <row r="855" spans="1:25" ht="17.25" customHeight="1" x14ac:dyDescent="0.4">
      <c r="A855" s="2"/>
      <c r="B855" s="58">
        <f t="shared" si="38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7"/>
        <v>1</v>
      </c>
    </row>
    <row r="856" spans="1:25" ht="17.25" customHeight="1" x14ac:dyDescent="0.4">
      <c r="A856" s="2"/>
      <c r="B856" s="58">
        <f t="shared" si="38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7"/>
        <v>1</v>
      </c>
    </row>
    <row r="857" spans="1:25" ht="17.25" customHeight="1" x14ac:dyDescent="0.4">
      <c r="A857" s="2"/>
      <c r="B857" s="58">
        <f t="shared" si="38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7"/>
        <v>1</v>
      </c>
    </row>
    <row r="858" spans="1:25" ht="17.25" customHeight="1" x14ac:dyDescent="0.4">
      <c r="A858" s="2"/>
      <c r="B858" s="58">
        <f t="shared" si="38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7"/>
        <v>1</v>
      </c>
    </row>
    <row r="859" spans="1:25" ht="17.25" customHeight="1" x14ac:dyDescent="0.4">
      <c r="A859" s="2"/>
      <c r="B859" s="58">
        <f t="shared" si="38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7"/>
        <v>1</v>
      </c>
    </row>
    <row r="860" spans="1:25" ht="17.25" customHeight="1" x14ac:dyDescent="0.4">
      <c r="A860" s="2"/>
      <c r="B860" s="58">
        <f t="shared" si="38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7"/>
        <v>1</v>
      </c>
    </row>
    <row r="861" spans="1:25" ht="17.25" customHeight="1" x14ac:dyDescent="0.4">
      <c r="A861" s="2"/>
      <c r="B861" s="58">
        <f t="shared" si="38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7"/>
        <v>1</v>
      </c>
    </row>
    <row r="862" spans="1:25" ht="17.25" customHeight="1" x14ac:dyDescent="0.4">
      <c r="A862" s="2"/>
      <c r="B862" s="58">
        <f t="shared" si="38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7"/>
        <v>1</v>
      </c>
    </row>
    <row r="863" spans="1:25" ht="17.25" customHeight="1" x14ac:dyDescent="0.4">
      <c r="A863" s="2"/>
      <c r="B863" s="58">
        <f t="shared" si="38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7"/>
        <v>1</v>
      </c>
    </row>
    <row r="864" spans="1:25" ht="17.25" customHeight="1" x14ac:dyDescent="0.4">
      <c r="A864" s="2"/>
      <c r="B864" s="58">
        <f t="shared" si="38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7"/>
        <v>1</v>
      </c>
    </row>
    <row r="865" spans="1:25" ht="17.25" customHeight="1" x14ac:dyDescent="0.4">
      <c r="A865" s="2"/>
      <c r="B865" s="58">
        <f t="shared" si="38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7"/>
        <v>1</v>
      </c>
    </row>
    <row r="866" spans="1:25" ht="17.25" customHeight="1" x14ac:dyDescent="0.4">
      <c r="A866" s="2"/>
      <c r="B866" s="58">
        <f t="shared" si="38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7"/>
        <v>1</v>
      </c>
    </row>
    <row r="867" spans="1:25" ht="17.25" customHeight="1" x14ac:dyDescent="0.4">
      <c r="A867" s="2"/>
      <c r="B867" s="58">
        <f t="shared" si="38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39">IFERROR(IF(OR($B867="No", $K867=""), 1, COUNTIF($R$35:$R$44,$K867)), 0)</f>
        <v>1</v>
      </c>
    </row>
    <row r="868" spans="1:25" ht="17.25" customHeight="1" x14ac:dyDescent="0.4">
      <c r="A868" s="2"/>
      <c r="B868" s="58">
        <f t="shared" si="38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39"/>
        <v>1</v>
      </c>
    </row>
    <row r="869" spans="1:25" ht="17.25" customHeight="1" x14ac:dyDescent="0.4">
      <c r="A869" s="2"/>
      <c r="B869" s="58">
        <f t="shared" si="38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39"/>
        <v>1</v>
      </c>
    </row>
    <row r="870" spans="1:25" ht="17.25" customHeight="1" x14ac:dyDescent="0.4">
      <c r="A870" s="2"/>
      <c r="B870" s="58">
        <f t="shared" si="38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39"/>
        <v>1</v>
      </c>
    </row>
    <row r="871" spans="1:25" ht="17.25" customHeight="1" x14ac:dyDescent="0.4">
      <c r="A871" s="2"/>
      <c r="B871" s="58">
        <f t="shared" si="38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39"/>
        <v>1</v>
      </c>
    </row>
    <row r="872" spans="1:25" ht="17.25" customHeight="1" x14ac:dyDescent="0.4">
      <c r="A872" s="2"/>
      <c r="B872" s="58">
        <f t="shared" si="38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39"/>
        <v>1</v>
      </c>
    </row>
    <row r="873" spans="1:25" ht="17.25" customHeight="1" x14ac:dyDescent="0.4">
      <c r="A873" s="2"/>
      <c r="B873" s="58">
        <f t="shared" si="38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39"/>
        <v>1</v>
      </c>
    </row>
    <row r="874" spans="1:25" ht="17.25" customHeight="1" x14ac:dyDescent="0.4">
      <c r="A874" s="2"/>
      <c r="B874" s="58">
        <f t="shared" si="38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39"/>
        <v>1</v>
      </c>
    </row>
    <row r="875" spans="1:25" ht="17.25" customHeight="1" x14ac:dyDescent="0.4">
      <c r="A875" s="2"/>
      <c r="B875" s="58">
        <f t="shared" si="38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39"/>
        <v>1</v>
      </c>
    </row>
    <row r="876" spans="1:25" ht="17.25" customHeight="1" x14ac:dyDescent="0.4">
      <c r="A876" s="2"/>
      <c r="B876" s="58">
        <f t="shared" si="38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39"/>
        <v>1</v>
      </c>
    </row>
    <row r="877" spans="1:25" ht="17.25" customHeight="1" x14ac:dyDescent="0.4">
      <c r="A877" s="2"/>
      <c r="B877" s="58">
        <f t="shared" si="38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39"/>
        <v>1</v>
      </c>
    </row>
    <row r="878" spans="1:25" ht="17.25" customHeight="1" x14ac:dyDescent="0.4">
      <c r="A878" s="2"/>
      <c r="B878" s="58">
        <f t="shared" si="38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39"/>
        <v>1</v>
      </c>
    </row>
    <row r="879" spans="1:25" ht="17.25" customHeight="1" x14ac:dyDescent="0.4">
      <c r="A879" s="2"/>
      <c r="B879" s="58">
        <f t="shared" si="38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39"/>
        <v>1</v>
      </c>
    </row>
    <row r="880" spans="1:25" ht="17.25" customHeight="1" x14ac:dyDescent="0.4">
      <c r="A880" s="2"/>
      <c r="B880" s="58">
        <f t="shared" si="38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39"/>
        <v>1</v>
      </c>
    </row>
    <row r="881" spans="1:25" ht="17.25" customHeight="1" x14ac:dyDescent="0.4">
      <c r="A881" s="2"/>
      <c r="B881" s="58">
        <f t="shared" si="38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39"/>
        <v>1</v>
      </c>
    </row>
    <row r="882" spans="1:25" ht="17.25" customHeight="1" x14ac:dyDescent="0.4">
      <c r="A882" s="2"/>
      <c r="B882" s="58">
        <f t="shared" si="38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39"/>
        <v>1</v>
      </c>
    </row>
    <row r="883" spans="1:25" ht="17.25" customHeight="1" x14ac:dyDescent="0.4">
      <c r="A883" s="2"/>
      <c r="B883" s="58">
        <f t="shared" si="38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39"/>
        <v>1</v>
      </c>
    </row>
    <row r="884" spans="1:25" ht="17.25" customHeight="1" x14ac:dyDescent="0.4">
      <c r="A884" s="2"/>
      <c r="B884" s="58">
        <f t="shared" si="38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39"/>
        <v>1</v>
      </c>
    </row>
    <row r="885" spans="1:25" ht="17.25" customHeight="1" x14ac:dyDescent="0.4">
      <c r="A885" s="2"/>
      <c r="B885" s="58">
        <f t="shared" si="38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39"/>
        <v>1</v>
      </c>
    </row>
    <row r="886" spans="1:25" ht="17.25" customHeight="1" x14ac:dyDescent="0.4">
      <c r="A886" s="2"/>
      <c r="B886" s="58">
        <f t="shared" si="38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39"/>
        <v>1</v>
      </c>
    </row>
    <row r="887" spans="1:25" ht="17.25" customHeight="1" x14ac:dyDescent="0.4">
      <c r="A887" s="2"/>
      <c r="B887" s="58">
        <f t="shared" si="38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39"/>
        <v>1</v>
      </c>
    </row>
    <row r="888" spans="1:25" ht="17.25" customHeight="1" x14ac:dyDescent="0.4">
      <c r="A888" s="2"/>
      <c r="B888" s="58">
        <f t="shared" si="38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39"/>
        <v>1</v>
      </c>
    </row>
    <row r="889" spans="1:25" ht="17.25" customHeight="1" x14ac:dyDescent="0.4">
      <c r="A889" s="2"/>
      <c r="B889" s="58">
        <f t="shared" si="38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39"/>
        <v>1</v>
      </c>
    </row>
    <row r="890" spans="1:25" ht="17.25" customHeight="1" x14ac:dyDescent="0.4">
      <c r="A890" s="2"/>
      <c r="B890" s="58">
        <f t="shared" ref="B890:B953" si="40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39"/>
        <v>1</v>
      </c>
    </row>
    <row r="891" spans="1:25" ht="17.25" customHeight="1" x14ac:dyDescent="0.4">
      <c r="A891" s="2"/>
      <c r="B891" s="58">
        <f t="shared" si="40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39"/>
        <v>1</v>
      </c>
    </row>
    <row r="892" spans="1:25" ht="17.25" customHeight="1" x14ac:dyDescent="0.4">
      <c r="A892" s="2"/>
      <c r="B892" s="58">
        <f t="shared" si="40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39"/>
        <v>1</v>
      </c>
    </row>
    <row r="893" spans="1:25" ht="17.25" customHeight="1" x14ac:dyDescent="0.4">
      <c r="A893" s="2"/>
      <c r="B893" s="58">
        <f t="shared" si="40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39"/>
        <v>1</v>
      </c>
    </row>
    <row r="894" spans="1:25" ht="17.25" customHeight="1" x14ac:dyDescent="0.4">
      <c r="A894" s="2"/>
      <c r="B894" s="58">
        <f t="shared" si="40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39"/>
        <v>1</v>
      </c>
    </row>
    <row r="895" spans="1:25" ht="17.25" customHeight="1" x14ac:dyDescent="0.4">
      <c r="A895" s="2"/>
      <c r="B895" s="58">
        <f t="shared" si="40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39"/>
        <v>1</v>
      </c>
    </row>
    <row r="896" spans="1:25" ht="17.25" customHeight="1" x14ac:dyDescent="0.4">
      <c r="A896" s="2"/>
      <c r="B896" s="58">
        <f t="shared" si="40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39"/>
        <v>1</v>
      </c>
    </row>
    <row r="897" spans="1:25" ht="17.25" customHeight="1" x14ac:dyDescent="0.4">
      <c r="A897" s="2"/>
      <c r="B897" s="58">
        <f t="shared" si="40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39"/>
        <v>1</v>
      </c>
    </row>
    <row r="898" spans="1:25" ht="17.25" customHeight="1" x14ac:dyDescent="0.4">
      <c r="A898" s="2"/>
      <c r="B898" s="58">
        <f t="shared" si="40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39"/>
        <v>1</v>
      </c>
    </row>
    <row r="899" spans="1:25" ht="17.25" customHeight="1" x14ac:dyDescent="0.4">
      <c r="A899" s="2"/>
      <c r="B899" s="58">
        <f t="shared" si="40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39"/>
        <v>1</v>
      </c>
    </row>
    <row r="900" spans="1:25" ht="17.25" customHeight="1" x14ac:dyDescent="0.4">
      <c r="A900" s="2"/>
      <c r="B900" s="58">
        <f t="shared" si="40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39"/>
        <v>1</v>
      </c>
    </row>
    <row r="901" spans="1:25" ht="17.25" customHeight="1" x14ac:dyDescent="0.4">
      <c r="A901" s="2"/>
      <c r="B901" s="58">
        <f t="shared" si="40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39"/>
        <v>1</v>
      </c>
    </row>
    <row r="902" spans="1:25" ht="17.25" customHeight="1" x14ac:dyDescent="0.4">
      <c r="A902" s="2"/>
      <c r="B902" s="58">
        <f t="shared" si="40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39"/>
        <v>1</v>
      </c>
    </row>
    <row r="903" spans="1:25" ht="17.25" customHeight="1" x14ac:dyDescent="0.4">
      <c r="A903" s="2"/>
      <c r="B903" s="58">
        <f t="shared" si="40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39"/>
        <v>1</v>
      </c>
    </row>
    <row r="904" spans="1:25" ht="17.25" customHeight="1" x14ac:dyDescent="0.4">
      <c r="A904" s="2"/>
      <c r="B904" s="58">
        <f t="shared" si="40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39"/>
        <v>1</v>
      </c>
    </row>
    <row r="905" spans="1:25" ht="17.25" customHeight="1" x14ac:dyDescent="0.4">
      <c r="A905" s="2"/>
      <c r="B905" s="58">
        <f t="shared" si="40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39"/>
        <v>1</v>
      </c>
    </row>
    <row r="906" spans="1:25" ht="17.25" customHeight="1" x14ac:dyDescent="0.4">
      <c r="A906" s="2"/>
      <c r="B906" s="58">
        <f t="shared" si="40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39"/>
        <v>1</v>
      </c>
    </row>
    <row r="907" spans="1:25" ht="17.25" customHeight="1" x14ac:dyDescent="0.4">
      <c r="A907" s="2"/>
      <c r="B907" s="58">
        <f t="shared" si="40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39"/>
        <v>1</v>
      </c>
    </row>
    <row r="908" spans="1:25" ht="17.25" customHeight="1" x14ac:dyDescent="0.4">
      <c r="A908" s="2"/>
      <c r="B908" s="58">
        <f t="shared" si="40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39"/>
        <v>1</v>
      </c>
    </row>
    <row r="909" spans="1:25" ht="17.25" customHeight="1" x14ac:dyDescent="0.4">
      <c r="A909" s="2"/>
      <c r="B909" s="58">
        <f t="shared" si="40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39"/>
        <v>1</v>
      </c>
    </row>
    <row r="910" spans="1:25" ht="17.25" customHeight="1" x14ac:dyDescent="0.4">
      <c r="A910" s="2"/>
      <c r="B910" s="58">
        <f t="shared" si="40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39"/>
        <v>1</v>
      </c>
    </row>
    <row r="911" spans="1:25" ht="17.25" customHeight="1" x14ac:dyDescent="0.4">
      <c r="A911" s="2"/>
      <c r="B911" s="58">
        <f t="shared" si="40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39"/>
        <v>1</v>
      </c>
    </row>
    <row r="912" spans="1:25" ht="17.25" customHeight="1" x14ac:dyDescent="0.4">
      <c r="A912" s="2"/>
      <c r="B912" s="58">
        <f t="shared" si="40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39"/>
        <v>1</v>
      </c>
    </row>
    <row r="913" spans="1:25" ht="17.25" customHeight="1" x14ac:dyDescent="0.4">
      <c r="A913" s="2"/>
      <c r="B913" s="58">
        <f t="shared" si="40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39"/>
        <v>1</v>
      </c>
    </row>
    <row r="914" spans="1:25" ht="17.25" customHeight="1" x14ac:dyDescent="0.4">
      <c r="A914" s="2"/>
      <c r="B914" s="58">
        <f t="shared" si="40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39"/>
        <v>1</v>
      </c>
    </row>
    <row r="915" spans="1:25" ht="17.25" customHeight="1" x14ac:dyDescent="0.4">
      <c r="A915" s="2"/>
      <c r="B915" s="58">
        <f t="shared" si="40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39"/>
        <v>1</v>
      </c>
    </row>
    <row r="916" spans="1:25" ht="17.25" customHeight="1" x14ac:dyDescent="0.4">
      <c r="A916" s="2"/>
      <c r="B916" s="58">
        <f t="shared" si="40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39"/>
        <v>1</v>
      </c>
    </row>
    <row r="917" spans="1:25" ht="17.25" customHeight="1" x14ac:dyDescent="0.4">
      <c r="A917" s="2"/>
      <c r="B917" s="58">
        <f t="shared" si="40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39"/>
        <v>1</v>
      </c>
    </row>
    <row r="918" spans="1:25" ht="17.25" customHeight="1" x14ac:dyDescent="0.4">
      <c r="A918" s="2"/>
      <c r="B918" s="58">
        <f t="shared" si="40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39"/>
        <v>1</v>
      </c>
    </row>
    <row r="919" spans="1:25" ht="17.25" customHeight="1" x14ac:dyDescent="0.4">
      <c r="A919" s="2"/>
      <c r="B919" s="58">
        <f t="shared" si="40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39"/>
        <v>1</v>
      </c>
    </row>
    <row r="920" spans="1:25" ht="17.25" customHeight="1" x14ac:dyDescent="0.4">
      <c r="A920" s="2"/>
      <c r="B920" s="58">
        <f t="shared" si="40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39"/>
        <v>1</v>
      </c>
    </row>
    <row r="921" spans="1:25" ht="17.25" customHeight="1" x14ac:dyDescent="0.4">
      <c r="A921" s="2"/>
      <c r="B921" s="58">
        <f t="shared" si="40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39"/>
        <v>1</v>
      </c>
    </row>
    <row r="922" spans="1:25" ht="17.25" customHeight="1" x14ac:dyDescent="0.4">
      <c r="A922" s="2"/>
      <c r="B922" s="58">
        <f t="shared" si="40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39"/>
        <v>1</v>
      </c>
    </row>
    <row r="923" spans="1:25" ht="17.25" customHeight="1" x14ac:dyDescent="0.4">
      <c r="A923" s="2"/>
      <c r="B923" s="58">
        <f t="shared" si="40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39"/>
        <v>1</v>
      </c>
    </row>
    <row r="924" spans="1:25" ht="17.25" customHeight="1" x14ac:dyDescent="0.4">
      <c r="A924" s="2"/>
      <c r="B924" s="58">
        <f t="shared" si="40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39"/>
        <v>1</v>
      </c>
    </row>
    <row r="925" spans="1:25" ht="17.25" customHeight="1" x14ac:dyDescent="0.4">
      <c r="A925" s="2"/>
      <c r="B925" s="58">
        <f t="shared" si="40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39"/>
        <v>1</v>
      </c>
    </row>
    <row r="926" spans="1:25" ht="17.25" customHeight="1" x14ac:dyDescent="0.4">
      <c r="A926" s="2"/>
      <c r="B926" s="58">
        <f t="shared" si="40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39"/>
        <v>1</v>
      </c>
    </row>
    <row r="927" spans="1:25" ht="17.25" customHeight="1" x14ac:dyDescent="0.4">
      <c r="A927" s="2"/>
      <c r="B927" s="58">
        <f t="shared" si="40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39"/>
        <v>1</v>
      </c>
    </row>
    <row r="928" spans="1:25" ht="17.25" customHeight="1" x14ac:dyDescent="0.4">
      <c r="A928" s="2"/>
      <c r="B928" s="58">
        <f t="shared" si="40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39"/>
        <v>1</v>
      </c>
    </row>
    <row r="929" spans="1:25" ht="17.25" customHeight="1" x14ac:dyDescent="0.4">
      <c r="A929" s="2"/>
      <c r="B929" s="58">
        <f t="shared" si="40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39"/>
        <v>1</v>
      </c>
    </row>
    <row r="930" spans="1:25" ht="17.25" customHeight="1" x14ac:dyDescent="0.4">
      <c r="A930" s="2"/>
      <c r="B930" s="58">
        <f t="shared" si="40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39"/>
        <v>1</v>
      </c>
    </row>
    <row r="931" spans="1:25" ht="17.25" customHeight="1" x14ac:dyDescent="0.4">
      <c r="A931" s="2"/>
      <c r="B931" s="58">
        <f t="shared" si="40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1">IFERROR(IF(OR($B931="No", $K931=""), 1, COUNTIF($R$35:$R$44,$K931)), 0)</f>
        <v>1</v>
      </c>
    </row>
    <row r="932" spans="1:25" ht="17.25" customHeight="1" x14ac:dyDescent="0.4">
      <c r="A932" s="2"/>
      <c r="B932" s="58">
        <f t="shared" si="40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1"/>
        <v>1</v>
      </c>
    </row>
    <row r="933" spans="1:25" ht="17.25" customHeight="1" x14ac:dyDescent="0.4">
      <c r="A933" s="2"/>
      <c r="B933" s="58">
        <f t="shared" si="40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1"/>
        <v>1</v>
      </c>
    </row>
    <row r="934" spans="1:25" ht="17.25" customHeight="1" x14ac:dyDescent="0.4">
      <c r="A934" s="2"/>
      <c r="B934" s="58">
        <f t="shared" si="40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1"/>
        <v>1</v>
      </c>
    </row>
    <row r="935" spans="1:25" ht="17.25" customHeight="1" x14ac:dyDescent="0.4">
      <c r="A935" s="2"/>
      <c r="B935" s="58">
        <f t="shared" si="40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1"/>
        <v>1</v>
      </c>
    </row>
    <row r="936" spans="1:25" ht="17.25" customHeight="1" x14ac:dyDescent="0.4">
      <c r="A936" s="2"/>
      <c r="B936" s="58">
        <f t="shared" si="40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1"/>
        <v>1</v>
      </c>
    </row>
    <row r="937" spans="1:25" ht="17.25" customHeight="1" x14ac:dyDescent="0.4">
      <c r="A937" s="2"/>
      <c r="B937" s="58">
        <f t="shared" si="40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1"/>
        <v>1</v>
      </c>
    </row>
    <row r="938" spans="1:25" ht="17.25" customHeight="1" x14ac:dyDescent="0.4">
      <c r="A938" s="2"/>
      <c r="B938" s="58">
        <f t="shared" si="40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1"/>
        <v>1</v>
      </c>
    </row>
    <row r="939" spans="1:25" ht="17.25" customHeight="1" x14ac:dyDescent="0.4">
      <c r="A939" s="2"/>
      <c r="B939" s="58">
        <f t="shared" si="40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1"/>
        <v>1</v>
      </c>
    </row>
    <row r="940" spans="1:25" ht="17.25" customHeight="1" x14ac:dyDescent="0.4">
      <c r="A940" s="2"/>
      <c r="B940" s="58">
        <f t="shared" si="40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1"/>
        <v>1</v>
      </c>
    </row>
    <row r="941" spans="1:25" ht="17.25" customHeight="1" x14ac:dyDescent="0.4">
      <c r="A941" s="2"/>
      <c r="B941" s="58">
        <f t="shared" si="40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1"/>
        <v>1</v>
      </c>
    </row>
    <row r="942" spans="1:25" ht="17.25" customHeight="1" x14ac:dyDescent="0.4">
      <c r="A942" s="2"/>
      <c r="B942" s="58">
        <f t="shared" si="40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1"/>
        <v>1</v>
      </c>
    </row>
    <row r="943" spans="1:25" ht="17.25" customHeight="1" x14ac:dyDescent="0.4">
      <c r="A943" s="2"/>
      <c r="B943" s="58">
        <f t="shared" si="40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1"/>
        <v>1</v>
      </c>
    </row>
    <row r="944" spans="1:25" ht="17.25" customHeight="1" x14ac:dyDescent="0.4">
      <c r="A944" s="2"/>
      <c r="B944" s="58">
        <f t="shared" si="40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1"/>
        <v>1</v>
      </c>
    </row>
    <row r="945" spans="1:25" ht="17.25" customHeight="1" x14ac:dyDescent="0.4">
      <c r="A945" s="2"/>
      <c r="B945" s="58">
        <f t="shared" si="40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1"/>
        <v>1</v>
      </c>
    </row>
    <row r="946" spans="1:25" ht="17.25" customHeight="1" x14ac:dyDescent="0.4">
      <c r="A946" s="2"/>
      <c r="B946" s="58">
        <f t="shared" si="40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1"/>
        <v>1</v>
      </c>
    </row>
    <row r="947" spans="1:25" ht="17.25" customHeight="1" x14ac:dyDescent="0.4">
      <c r="A947" s="2"/>
      <c r="B947" s="58">
        <f t="shared" si="40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1"/>
        <v>1</v>
      </c>
    </row>
    <row r="948" spans="1:25" ht="17.25" customHeight="1" x14ac:dyDescent="0.4">
      <c r="A948" s="2"/>
      <c r="B948" s="58">
        <f t="shared" si="40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1"/>
        <v>1</v>
      </c>
    </row>
    <row r="949" spans="1:25" ht="17.25" customHeight="1" x14ac:dyDescent="0.4">
      <c r="A949" s="2"/>
      <c r="B949" s="58">
        <f t="shared" si="40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1"/>
        <v>1</v>
      </c>
    </row>
    <row r="950" spans="1:25" ht="17.25" customHeight="1" x14ac:dyDescent="0.4">
      <c r="A950" s="2"/>
      <c r="B950" s="58">
        <f t="shared" si="40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1"/>
        <v>1</v>
      </c>
    </row>
    <row r="951" spans="1:25" ht="17.25" customHeight="1" x14ac:dyDescent="0.4">
      <c r="A951" s="2"/>
      <c r="B951" s="58">
        <f t="shared" si="40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1"/>
        <v>1</v>
      </c>
    </row>
    <row r="952" spans="1:25" ht="17.25" customHeight="1" x14ac:dyDescent="0.4">
      <c r="A952" s="2"/>
      <c r="B952" s="58">
        <f t="shared" si="40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1"/>
        <v>1</v>
      </c>
    </row>
    <row r="953" spans="1:25" ht="17.25" customHeight="1" x14ac:dyDescent="0.4">
      <c r="A953" s="2"/>
      <c r="B953" s="58">
        <f t="shared" si="40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1"/>
        <v>1</v>
      </c>
    </row>
    <row r="954" spans="1:25" ht="17.25" customHeight="1" x14ac:dyDescent="0.4">
      <c r="A954" s="2"/>
      <c r="B954" s="58">
        <f t="shared" ref="B954:B1017" si="42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1"/>
        <v>1</v>
      </c>
    </row>
    <row r="955" spans="1:25" ht="17.25" customHeight="1" x14ac:dyDescent="0.4">
      <c r="A955" s="2"/>
      <c r="B955" s="58">
        <f t="shared" si="42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1"/>
        <v>1</v>
      </c>
    </row>
    <row r="956" spans="1:25" ht="17.25" customHeight="1" x14ac:dyDescent="0.4">
      <c r="A956" s="2"/>
      <c r="B956" s="58">
        <f t="shared" si="42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1"/>
        <v>1</v>
      </c>
    </row>
    <row r="957" spans="1:25" ht="17.25" customHeight="1" x14ac:dyDescent="0.4">
      <c r="A957" s="2"/>
      <c r="B957" s="58">
        <f t="shared" si="42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1"/>
        <v>1</v>
      </c>
    </row>
    <row r="958" spans="1:25" ht="17.25" customHeight="1" x14ac:dyDescent="0.4">
      <c r="A958" s="2"/>
      <c r="B958" s="58">
        <f t="shared" si="42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1"/>
        <v>1</v>
      </c>
    </row>
    <row r="959" spans="1:25" ht="17.25" customHeight="1" x14ac:dyDescent="0.4">
      <c r="A959" s="2"/>
      <c r="B959" s="58">
        <f t="shared" si="42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1"/>
        <v>1</v>
      </c>
    </row>
    <row r="960" spans="1:25" ht="17.25" customHeight="1" x14ac:dyDescent="0.4">
      <c r="A960" s="2"/>
      <c r="B960" s="58">
        <f t="shared" si="42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1"/>
        <v>1</v>
      </c>
    </row>
    <row r="961" spans="1:25" ht="17.25" customHeight="1" x14ac:dyDescent="0.4">
      <c r="A961" s="2"/>
      <c r="B961" s="58">
        <f t="shared" si="42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1"/>
        <v>1</v>
      </c>
    </row>
    <row r="962" spans="1:25" ht="17.25" customHeight="1" x14ac:dyDescent="0.4">
      <c r="A962" s="2"/>
      <c r="B962" s="58">
        <f t="shared" si="42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1"/>
        <v>1</v>
      </c>
    </row>
    <row r="963" spans="1:25" ht="17.25" customHeight="1" x14ac:dyDescent="0.4">
      <c r="A963" s="2"/>
      <c r="B963" s="58">
        <f t="shared" si="42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1"/>
        <v>1</v>
      </c>
    </row>
    <row r="964" spans="1:25" ht="17.25" customHeight="1" x14ac:dyDescent="0.4">
      <c r="A964" s="2"/>
      <c r="B964" s="58">
        <f t="shared" si="42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1"/>
        <v>1</v>
      </c>
    </row>
    <row r="965" spans="1:25" ht="17.25" customHeight="1" x14ac:dyDescent="0.4">
      <c r="A965" s="2"/>
      <c r="B965" s="58">
        <f t="shared" si="42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1"/>
        <v>1</v>
      </c>
    </row>
    <row r="966" spans="1:25" ht="17.25" customHeight="1" x14ac:dyDescent="0.4">
      <c r="A966" s="2"/>
      <c r="B966" s="58">
        <f t="shared" si="42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1"/>
        <v>1</v>
      </c>
    </row>
    <row r="967" spans="1:25" ht="17.25" customHeight="1" x14ac:dyDescent="0.4">
      <c r="A967" s="2"/>
      <c r="B967" s="58">
        <f t="shared" si="42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1"/>
        <v>1</v>
      </c>
    </row>
    <row r="968" spans="1:25" ht="17.25" customHeight="1" x14ac:dyDescent="0.4">
      <c r="A968" s="2"/>
      <c r="B968" s="58">
        <f t="shared" si="42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1"/>
        <v>1</v>
      </c>
    </row>
    <row r="969" spans="1:25" ht="17.25" customHeight="1" x14ac:dyDescent="0.4">
      <c r="A969" s="2"/>
      <c r="B969" s="58">
        <f t="shared" si="42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1"/>
        <v>1</v>
      </c>
    </row>
    <row r="970" spans="1:25" ht="17.25" customHeight="1" x14ac:dyDescent="0.4">
      <c r="A970" s="2"/>
      <c r="B970" s="58">
        <f t="shared" si="42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1"/>
        <v>1</v>
      </c>
    </row>
    <row r="971" spans="1:25" ht="17.25" customHeight="1" x14ac:dyDescent="0.4">
      <c r="A971" s="2"/>
      <c r="B971" s="58">
        <f t="shared" si="42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1"/>
        <v>1</v>
      </c>
    </row>
    <row r="972" spans="1:25" ht="17.25" customHeight="1" x14ac:dyDescent="0.4">
      <c r="A972" s="2"/>
      <c r="B972" s="58">
        <f t="shared" si="42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1"/>
        <v>1</v>
      </c>
    </row>
    <row r="973" spans="1:25" ht="17.25" customHeight="1" x14ac:dyDescent="0.4">
      <c r="A973" s="2"/>
      <c r="B973" s="58">
        <f t="shared" si="42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1"/>
        <v>1</v>
      </c>
    </row>
    <row r="974" spans="1:25" ht="17.25" customHeight="1" x14ac:dyDescent="0.4">
      <c r="A974" s="2"/>
      <c r="B974" s="58">
        <f t="shared" si="42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1"/>
        <v>1</v>
      </c>
    </row>
    <row r="975" spans="1:25" ht="17.25" customHeight="1" x14ac:dyDescent="0.4">
      <c r="A975" s="2"/>
      <c r="B975" s="58">
        <f t="shared" si="42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1"/>
        <v>1</v>
      </c>
    </row>
    <row r="976" spans="1:25" ht="17.25" customHeight="1" x14ac:dyDescent="0.4">
      <c r="A976" s="2"/>
      <c r="B976" s="58">
        <f t="shared" si="42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1"/>
        <v>1</v>
      </c>
    </row>
    <row r="977" spans="1:25" ht="17.25" customHeight="1" x14ac:dyDescent="0.4">
      <c r="A977" s="2"/>
      <c r="B977" s="58">
        <f t="shared" si="42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1"/>
        <v>1</v>
      </c>
    </row>
    <row r="978" spans="1:25" ht="17.25" customHeight="1" x14ac:dyDescent="0.4">
      <c r="A978" s="2"/>
      <c r="B978" s="58">
        <f t="shared" si="42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1"/>
        <v>1</v>
      </c>
    </row>
    <row r="979" spans="1:25" ht="17.25" customHeight="1" x14ac:dyDescent="0.4">
      <c r="A979" s="2"/>
      <c r="B979" s="58">
        <f t="shared" si="42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1"/>
        <v>1</v>
      </c>
    </row>
    <row r="980" spans="1:25" ht="17.25" customHeight="1" x14ac:dyDescent="0.4">
      <c r="A980" s="2"/>
      <c r="B980" s="58">
        <f t="shared" si="42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1"/>
        <v>1</v>
      </c>
    </row>
    <row r="981" spans="1:25" ht="17.25" customHeight="1" x14ac:dyDescent="0.4">
      <c r="A981" s="2"/>
      <c r="B981" s="58">
        <f t="shared" si="42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1"/>
        <v>1</v>
      </c>
    </row>
    <row r="982" spans="1:25" ht="17.25" customHeight="1" x14ac:dyDescent="0.4">
      <c r="A982" s="2"/>
      <c r="B982" s="58">
        <f t="shared" si="42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1"/>
        <v>1</v>
      </c>
    </row>
    <row r="983" spans="1:25" ht="17.25" customHeight="1" x14ac:dyDescent="0.4">
      <c r="A983" s="2"/>
      <c r="B983" s="58">
        <f t="shared" si="42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1"/>
        <v>1</v>
      </c>
    </row>
    <row r="984" spans="1:25" ht="17.25" customHeight="1" x14ac:dyDescent="0.4">
      <c r="A984" s="2"/>
      <c r="B984" s="58">
        <f t="shared" si="42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1"/>
        <v>1</v>
      </c>
    </row>
    <row r="985" spans="1:25" ht="17.25" customHeight="1" x14ac:dyDescent="0.4">
      <c r="A985" s="2"/>
      <c r="B985" s="58">
        <f t="shared" si="42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1"/>
        <v>1</v>
      </c>
    </row>
    <row r="986" spans="1:25" ht="17.25" customHeight="1" x14ac:dyDescent="0.4">
      <c r="A986" s="2"/>
      <c r="B986" s="58">
        <f t="shared" si="42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1"/>
        <v>1</v>
      </c>
    </row>
    <row r="987" spans="1:25" ht="17.25" customHeight="1" x14ac:dyDescent="0.4">
      <c r="A987" s="2"/>
      <c r="B987" s="58">
        <f t="shared" si="42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1"/>
        <v>1</v>
      </c>
    </row>
    <row r="988" spans="1:25" ht="17.25" customHeight="1" x14ac:dyDescent="0.4">
      <c r="A988" s="2"/>
      <c r="B988" s="58">
        <f t="shared" si="42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1"/>
        <v>1</v>
      </c>
    </row>
    <row r="989" spans="1:25" ht="17.25" customHeight="1" x14ac:dyDescent="0.4">
      <c r="A989" s="2"/>
      <c r="B989" s="58">
        <f t="shared" si="42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1"/>
        <v>1</v>
      </c>
    </row>
    <row r="990" spans="1:25" ht="17.25" customHeight="1" x14ac:dyDescent="0.4">
      <c r="A990" s="2"/>
      <c r="B990" s="58">
        <f t="shared" si="42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1"/>
        <v>1</v>
      </c>
    </row>
    <row r="991" spans="1:25" ht="17.25" customHeight="1" x14ac:dyDescent="0.4">
      <c r="A991" s="2"/>
      <c r="B991" s="58">
        <f t="shared" si="42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1"/>
        <v>1</v>
      </c>
    </row>
    <row r="992" spans="1:25" ht="17.25" customHeight="1" x14ac:dyDescent="0.4">
      <c r="A992" s="2"/>
      <c r="B992" s="58">
        <f t="shared" si="42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1"/>
        <v>1</v>
      </c>
    </row>
    <row r="993" spans="1:25" ht="17.25" customHeight="1" x14ac:dyDescent="0.4">
      <c r="A993" s="2"/>
      <c r="B993" s="58">
        <f t="shared" si="42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1"/>
        <v>1</v>
      </c>
    </row>
    <row r="994" spans="1:25" ht="17.25" customHeight="1" x14ac:dyDescent="0.4">
      <c r="A994" s="2"/>
      <c r="B994" s="58">
        <f t="shared" si="42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1"/>
        <v>1</v>
      </c>
    </row>
    <row r="995" spans="1:25" ht="17.25" customHeight="1" x14ac:dyDescent="0.4">
      <c r="A995" s="2"/>
      <c r="B995" s="58">
        <f t="shared" si="42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3">IFERROR(IF(OR($B995="No", $K995=""), 1, COUNTIF($R$35:$R$44,$K995)), 0)</f>
        <v>1</v>
      </c>
    </row>
    <row r="996" spans="1:25" ht="17.25" customHeight="1" x14ac:dyDescent="0.4">
      <c r="A996" s="2"/>
      <c r="B996" s="58">
        <f t="shared" si="42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3"/>
        <v>1</v>
      </c>
    </row>
    <row r="997" spans="1:25" ht="17.25" customHeight="1" x14ac:dyDescent="0.4">
      <c r="A997" s="2"/>
      <c r="B997" s="58">
        <f t="shared" si="42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3"/>
        <v>1</v>
      </c>
    </row>
    <row r="998" spans="1:25" ht="17.25" customHeight="1" x14ac:dyDescent="0.4">
      <c r="A998" s="2"/>
      <c r="B998" s="58">
        <f t="shared" si="42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3"/>
        <v>1</v>
      </c>
    </row>
    <row r="999" spans="1:25" ht="17.25" customHeight="1" x14ac:dyDescent="0.4">
      <c r="A999" s="2"/>
      <c r="B999" s="58">
        <f t="shared" si="42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3"/>
        <v>1</v>
      </c>
    </row>
    <row r="1000" spans="1:25" ht="17.25" customHeight="1" x14ac:dyDescent="0.4">
      <c r="A1000" s="2"/>
      <c r="B1000" s="58">
        <f t="shared" si="42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3"/>
        <v>1</v>
      </c>
    </row>
    <row r="1001" spans="1:25" ht="17.25" customHeight="1" x14ac:dyDescent="0.4">
      <c r="A1001" s="2"/>
      <c r="B1001" s="58">
        <f t="shared" si="42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3"/>
        <v>1</v>
      </c>
    </row>
    <row r="1002" spans="1:25" ht="17.25" customHeight="1" x14ac:dyDescent="0.4">
      <c r="A1002" s="2"/>
      <c r="B1002" s="58">
        <f t="shared" si="42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3"/>
        <v>1</v>
      </c>
    </row>
    <row r="1003" spans="1:25" ht="17.25" customHeight="1" x14ac:dyDescent="0.4">
      <c r="A1003" s="2"/>
      <c r="B1003" s="58">
        <f t="shared" si="42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3"/>
        <v>1</v>
      </c>
    </row>
    <row r="1004" spans="1:25" ht="17.25" customHeight="1" x14ac:dyDescent="0.4">
      <c r="A1004" s="2"/>
      <c r="B1004" s="58">
        <f t="shared" si="42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3"/>
        <v>1</v>
      </c>
    </row>
    <row r="1005" spans="1:25" ht="17.25" customHeight="1" x14ac:dyDescent="0.4">
      <c r="A1005" s="2"/>
      <c r="B1005" s="58">
        <f t="shared" si="42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3"/>
        <v>1</v>
      </c>
    </row>
    <row r="1006" spans="1:25" ht="17.25" customHeight="1" x14ac:dyDescent="0.4">
      <c r="A1006" s="2"/>
      <c r="B1006" s="58">
        <f t="shared" si="42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3"/>
        <v>1</v>
      </c>
    </row>
    <row r="1007" spans="1:25" ht="17.25" customHeight="1" x14ac:dyDescent="0.4">
      <c r="A1007" s="2"/>
      <c r="B1007" s="58">
        <f t="shared" si="42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3"/>
        <v>1</v>
      </c>
    </row>
    <row r="1008" spans="1:25" ht="17.25" customHeight="1" x14ac:dyDescent="0.4">
      <c r="A1008" s="2"/>
      <c r="B1008" s="58">
        <f t="shared" si="42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3"/>
        <v>1</v>
      </c>
    </row>
    <row r="1009" spans="1:25" ht="17.25" customHeight="1" x14ac:dyDescent="0.4">
      <c r="A1009" s="2"/>
      <c r="B1009" s="58">
        <f t="shared" si="42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3"/>
        <v>1</v>
      </c>
    </row>
    <row r="1010" spans="1:25" ht="17.25" customHeight="1" x14ac:dyDescent="0.4">
      <c r="A1010" s="2"/>
      <c r="B1010" s="58">
        <f t="shared" si="42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3"/>
        <v>1</v>
      </c>
    </row>
    <row r="1011" spans="1:25" ht="17.25" customHeight="1" x14ac:dyDescent="0.4">
      <c r="A1011" s="2"/>
      <c r="B1011" s="58">
        <f t="shared" si="42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3"/>
        <v>1</v>
      </c>
    </row>
    <row r="1012" spans="1:25" ht="17.25" customHeight="1" x14ac:dyDescent="0.4">
      <c r="A1012" s="2"/>
      <c r="B1012" s="58">
        <f t="shared" si="42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3"/>
        <v>1</v>
      </c>
    </row>
    <row r="1013" spans="1:25" ht="17.25" customHeight="1" x14ac:dyDescent="0.4">
      <c r="A1013" s="2"/>
      <c r="B1013" s="58">
        <f t="shared" si="42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3"/>
        <v>1</v>
      </c>
    </row>
    <row r="1014" spans="1:25" ht="17.25" customHeight="1" x14ac:dyDescent="0.4">
      <c r="A1014" s="2"/>
      <c r="B1014" s="58">
        <f t="shared" si="42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3"/>
        <v>1</v>
      </c>
    </row>
    <row r="1015" spans="1:25" ht="17.25" customHeight="1" x14ac:dyDescent="0.4">
      <c r="A1015" s="2"/>
      <c r="B1015" s="58">
        <f t="shared" si="42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3"/>
        <v>1</v>
      </c>
    </row>
    <row r="1016" spans="1:25" ht="17.25" customHeight="1" x14ac:dyDescent="0.4">
      <c r="A1016" s="2"/>
      <c r="B1016" s="58">
        <f t="shared" si="42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3"/>
        <v>1</v>
      </c>
    </row>
    <row r="1017" spans="1:25" ht="17.25" customHeight="1" x14ac:dyDescent="0.4">
      <c r="A1017" s="2"/>
      <c r="B1017" s="58">
        <f t="shared" si="42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3"/>
        <v>1</v>
      </c>
    </row>
    <row r="1018" spans="1:25" ht="17.25" customHeight="1" x14ac:dyDescent="0.4">
      <c r="A1018" s="2"/>
      <c r="B1018" s="58">
        <f t="shared" ref="B1018:B1057" si="44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3"/>
        <v>1</v>
      </c>
    </row>
    <row r="1019" spans="1:25" ht="17.25" customHeight="1" x14ac:dyDescent="0.4">
      <c r="A1019" s="2"/>
      <c r="B1019" s="58">
        <f t="shared" si="44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3"/>
        <v>1</v>
      </c>
    </row>
    <row r="1020" spans="1:25" ht="17.25" customHeight="1" x14ac:dyDescent="0.4">
      <c r="A1020" s="2"/>
      <c r="B1020" s="58">
        <f t="shared" si="44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3"/>
        <v>1</v>
      </c>
    </row>
    <row r="1021" spans="1:25" ht="17.25" customHeight="1" x14ac:dyDescent="0.4">
      <c r="A1021" s="2"/>
      <c r="B1021" s="58">
        <f t="shared" si="44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3"/>
        <v>1</v>
      </c>
    </row>
    <row r="1022" spans="1:25" ht="17.25" customHeight="1" x14ac:dyDescent="0.4">
      <c r="A1022" s="2"/>
      <c r="B1022" s="58">
        <f t="shared" si="44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3"/>
        <v>1</v>
      </c>
    </row>
    <row r="1023" spans="1:25" ht="17.25" customHeight="1" x14ac:dyDescent="0.4">
      <c r="A1023" s="2"/>
      <c r="B1023" s="58">
        <f t="shared" si="44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3"/>
        <v>1</v>
      </c>
    </row>
    <row r="1024" spans="1:25" ht="17.25" customHeight="1" x14ac:dyDescent="0.4">
      <c r="A1024" s="2"/>
      <c r="B1024" s="58">
        <f t="shared" si="44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3"/>
        <v>1</v>
      </c>
    </row>
    <row r="1025" spans="1:25" ht="17.25" customHeight="1" x14ac:dyDescent="0.4">
      <c r="A1025" s="2"/>
      <c r="B1025" s="58">
        <f t="shared" si="44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3"/>
        <v>1</v>
      </c>
    </row>
    <row r="1026" spans="1:25" ht="17.25" customHeight="1" x14ac:dyDescent="0.4">
      <c r="A1026" s="2"/>
      <c r="B1026" s="58">
        <f t="shared" si="44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3"/>
        <v>1</v>
      </c>
    </row>
    <row r="1027" spans="1:25" ht="17.25" customHeight="1" x14ac:dyDescent="0.4">
      <c r="A1027" s="2"/>
      <c r="B1027" s="58">
        <f t="shared" si="44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3"/>
        <v>1</v>
      </c>
    </row>
    <row r="1028" spans="1:25" ht="17.25" customHeight="1" x14ac:dyDescent="0.4">
      <c r="A1028" s="2"/>
      <c r="B1028" s="58">
        <f t="shared" si="44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3"/>
        <v>1</v>
      </c>
    </row>
    <row r="1029" spans="1:25" ht="17.25" customHeight="1" x14ac:dyDescent="0.4">
      <c r="A1029" s="2"/>
      <c r="B1029" s="58">
        <f t="shared" si="44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3"/>
        <v>1</v>
      </c>
    </row>
    <row r="1030" spans="1:25" ht="17.25" customHeight="1" x14ac:dyDescent="0.4">
      <c r="A1030" s="2"/>
      <c r="B1030" s="58">
        <f t="shared" si="44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3"/>
        <v>1</v>
      </c>
    </row>
    <row r="1031" spans="1:25" ht="17.25" customHeight="1" x14ac:dyDescent="0.4">
      <c r="A1031" s="2"/>
      <c r="B1031" s="58">
        <f t="shared" si="44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3"/>
        <v>1</v>
      </c>
    </row>
    <row r="1032" spans="1:25" ht="17.25" customHeight="1" x14ac:dyDescent="0.4">
      <c r="A1032" s="2"/>
      <c r="B1032" s="58">
        <f t="shared" si="44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3"/>
        <v>1</v>
      </c>
    </row>
    <row r="1033" spans="1:25" ht="17.25" customHeight="1" x14ac:dyDescent="0.4">
      <c r="A1033" s="2"/>
      <c r="B1033" s="58">
        <f t="shared" si="44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3"/>
        <v>1</v>
      </c>
    </row>
    <row r="1034" spans="1:25" ht="17.25" customHeight="1" x14ac:dyDescent="0.4">
      <c r="A1034" s="2"/>
      <c r="B1034" s="58">
        <f t="shared" si="44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3"/>
        <v>1</v>
      </c>
    </row>
    <row r="1035" spans="1:25" ht="17.25" customHeight="1" x14ac:dyDescent="0.4">
      <c r="A1035" s="2"/>
      <c r="B1035" s="58">
        <f t="shared" si="44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3"/>
        <v>1</v>
      </c>
    </row>
    <row r="1036" spans="1:25" ht="17.25" customHeight="1" x14ac:dyDescent="0.4">
      <c r="A1036" s="2"/>
      <c r="B1036" s="58">
        <f t="shared" si="44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3"/>
        <v>1</v>
      </c>
    </row>
    <row r="1037" spans="1:25" ht="17.25" customHeight="1" x14ac:dyDescent="0.4">
      <c r="A1037" s="2"/>
      <c r="B1037" s="58">
        <f t="shared" si="44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3"/>
        <v>1</v>
      </c>
    </row>
    <row r="1038" spans="1:25" ht="17.25" customHeight="1" x14ac:dyDescent="0.4">
      <c r="A1038" s="2"/>
      <c r="B1038" s="58">
        <f t="shared" si="44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3"/>
        <v>1</v>
      </c>
    </row>
    <row r="1039" spans="1:25" ht="17.25" customHeight="1" x14ac:dyDescent="0.4">
      <c r="A1039" s="2"/>
      <c r="B1039" s="58">
        <f t="shared" si="44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3"/>
        <v>1</v>
      </c>
    </row>
    <row r="1040" spans="1:25" ht="17.25" customHeight="1" x14ac:dyDescent="0.4">
      <c r="A1040" s="2"/>
      <c r="B1040" s="58">
        <f t="shared" si="44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3"/>
        <v>1</v>
      </c>
    </row>
    <row r="1041" spans="1:25" ht="17.25" customHeight="1" x14ac:dyDescent="0.4">
      <c r="A1041" s="2"/>
      <c r="B1041" s="58">
        <f t="shared" si="44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3"/>
        <v>1</v>
      </c>
    </row>
    <row r="1042" spans="1:25" ht="17.25" customHeight="1" x14ac:dyDescent="0.4">
      <c r="A1042" s="2"/>
      <c r="B1042" s="58">
        <f t="shared" si="44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3"/>
        <v>1</v>
      </c>
    </row>
    <row r="1043" spans="1:25" ht="17.25" customHeight="1" x14ac:dyDescent="0.4">
      <c r="A1043" s="2"/>
      <c r="B1043" s="58">
        <f t="shared" si="44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3"/>
        <v>1</v>
      </c>
    </row>
    <row r="1044" spans="1:25" ht="17.25" customHeight="1" x14ac:dyDescent="0.4">
      <c r="A1044" s="2"/>
      <c r="B1044" s="58">
        <f t="shared" si="44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3"/>
        <v>1</v>
      </c>
    </row>
    <row r="1045" spans="1:25" ht="17.25" customHeight="1" x14ac:dyDescent="0.4">
      <c r="A1045" s="2"/>
      <c r="B1045" s="58">
        <f t="shared" si="44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3"/>
        <v>1</v>
      </c>
    </row>
    <row r="1046" spans="1:25" ht="17.25" customHeight="1" x14ac:dyDescent="0.4">
      <c r="A1046" s="2"/>
      <c r="B1046" s="58">
        <f t="shared" si="44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3"/>
        <v>1</v>
      </c>
    </row>
    <row r="1047" spans="1:25" ht="17.25" customHeight="1" x14ac:dyDescent="0.4">
      <c r="A1047" s="2"/>
      <c r="B1047" s="58">
        <f t="shared" si="44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3"/>
        <v>1</v>
      </c>
    </row>
    <row r="1048" spans="1:25" ht="17.25" customHeight="1" x14ac:dyDescent="0.4">
      <c r="A1048" s="2"/>
      <c r="B1048" s="58">
        <f t="shared" si="44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3"/>
        <v>1</v>
      </c>
    </row>
    <row r="1049" spans="1:25" ht="17.25" customHeight="1" x14ac:dyDescent="0.4">
      <c r="A1049" s="2"/>
      <c r="B1049" s="58">
        <f t="shared" si="44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3"/>
        <v>1</v>
      </c>
    </row>
    <row r="1050" spans="1:25" ht="17.25" customHeight="1" x14ac:dyDescent="0.4">
      <c r="A1050" s="2"/>
      <c r="B1050" s="58">
        <f t="shared" si="44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3"/>
        <v>1</v>
      </c>
    </row>
    <row r="1051" spans="1:25" ht="17.25" customHeight="1" x14ac:dyDescent="0.4">
      <c r="A1051" s="2"/>
      <c r="B1051" s="58">
        <f t="shared" si="44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3"/>
        <v>1</v>
      </c>
    </row>
    <row r="1052" spans="1:25" ht="17.25" customHeight="1" x14ac:dyDescent="0.4">
      <c r="A1052" s="2"/>
      <c r="B1052" s="58">
        <f t="shared" si="44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3"/>
        <v>1</v>
      </c>
    </row>
    <row r="1053" spans="1:25" ht="17.25" customHeight="1" x14ac:dyDescent="0.4">
      <c r="A1053" s="2"/>
      <c r="B1053" s="58">
        <f t="shared" si="44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3"/>
        <v>1</v>
      </c>
    </row>
    <row r="1054" spans="1:25" ht="17.25" customHeight="1" x14ac:dyDescent="0.4">
      <c r="A1054" s="2"/>
      <c r="B1054" s="58">
        <f t="shared" si="44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3"/>
        <v>1</v>
      </c>
    </row>
    <row r="1055" spans="1:25" ht="17.25" customHeight="1" x14ac:dyDescent="0.4">
      <c r="A1055" s="2"/>
      <c r="B1055" s="58">
        <f t="shared" si="44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3"/>
        <v>1</v>
      </c>
    </row>
    <row r="1056" spans="1:25" ht="17.25" customHeight="1" x14ac:dyDescent="0.4">
      <c r="A1056" s="2"/>
      <c r="B1056" s="58">
        <f t="shared" si="44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3"/>
        <v>1</v>
      </c>
    </row>
    <row r="1057" spans="1:25" ht="17.25" customHeight="1" x14ac:dyDescent="0.4">
      <c r="A1057" s="2"/>
      <c r="B1057" s="59">
        <f t="shared" si="44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3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</row>
  </sheetData>
  <autoFilter ref="B57:K57" xr:uid="{C52CD5D5-CFFD-4631-BD21-AD923C8917AD}"/>
  <mergeCells count="64">
    <mergeCell ref="B56:K56"/>
    <mergeCell ref="M41:P41"/>
    <mergeCell ref="M42:P42"/>
    <mergeCell ref="M43:P43"/>
    <mergeCell ref="M44:P44"/>
    <mergeCell ref="M46:P46"/>
    <mergeCell ref="M48:M53"/>
    <mergeCell ref="N48:N53"/>
    <mergeCell ref="M54:O55"/>
    <mergeCell ref="I4:O5"/>
    <mergeCell ref="P4:S5"/>
    <mergeCell ref="E6:H6"/>
    <mergeCell ref="M37:P37"/>
    <mergeCell ref="M38:P38"/>
    <mergeCell ref="B2:C6"/>
    <mergeCell ref="E2:H3"/>
    <mergeCell ref="I2:O3"/>
    <mergeCell ref="M40:P40"/>
    <mergeCell ref="M39:P39"/>
    <mergeCell ref="B18:E18"/>
    <mergeCell ref="M18:S18"/>
    <mergeCell ref="B33:K33"/>
    <mergeCell ref="M33:P33"/>
    <mergeCell ref="R33:S33"/>
    <mergeCell ref="G18:H18"/>
    <mergeCell ref="M34:P34"/>
    <mergeCell ref="M35:P35"/>
    <mergeCell ref="M36:P36"/>
    <mergeCell ref="P2:S3"/>
    <mergeCell ref="E4:H5"/>
    <mergeCell ref="M61:M70"/>
    <mergeCell ref="N61:N70"/>
    <mergeCell ref="M71:O72"/>
    <mergeCell ref="M73:M77"/>
    <mergeCell ref="M96:O97"/>
    <mergeCell ref="M89:O90"/>
    <mergeCell ref="M91:M95"/>
    <mergeCell ref="N91:N95"/>
    <mergeCell ref="N73:N77"/>
    <mergeCell ref="M78:O79"/>
    <mergeCell ref="M80:M83"/>
    <mergeCell ref="N80:N83"/>
    <mergeCell ref="M84:O85"/>
    <mergeCell ref="R46:S46"/>
    <mergeCell ref="M56:M57"/>
    <mergeCell ref="N56:N57"/>
    <mergeCell ref="O56:O57"/>
    <mergeCell ref="M59:P59"/>
    <mergeCell ref="M116:M117"/>
    <mergeCell ref="N116:N117"/>
    <mergeCell ref="O116:O117"/>
    <mergeCell ref="R53:S53"/>
    <mergeCell ref="M107:O108"/>
    <mergeCell ref="M110:O111"/>
    <mergeCell ref="M112:M113"/>
    <mergeCell ref="N112:N113"/>
    <mergeCell ref="M114:O115"/>
    <mergeCell ref="M98:M100"/>
    <mergeCell ref="N98:N100"/>
    <mergeCell ref="M101:O102"/>
    <mergeCell ref="M103:M106"/>
    <mergeCell ref="N103:N106"/>
    <mergeCell ref="M86:M88"/>
    <mergeCell ref="N86:N88"/>
  </mergeCells>
  <phoneticPr fontId="1" type="noConversion"/>
  <conditionalFormatting sqref="B35:K54 B58:K1057">
    <cfRule type="expression" dxfId="253" priority="7">
      <formula>AND(($K35=$R$44), ($K35&lt;&gt;""))</formula>
    </cfRule>
    <cfRule type="expression" dxfId="252" priority="8">
      <formula>AND(($K35=$R$43), ($K35&lt;&gt;""))</formula>
    </cfRule>
    <cfRule type="expression" dxfId="251" priority="9">
      <formula>AND(($K35=$R$42), ($K35&lt;&gt;""))</formula>
    </cfRule>
    <cfRule type="expression" dxfId="250" priority="10">
      <formula>AND(($K35=$R$41), ($K35&lt;&gt;""))</formula>
    </cfRule>
    <cfRule type="expression" dxfId="249" priority="11">
      <formula>AND(($K35=$R$40), ($K35&lt;&gt;""))</formula>
    </cfRule>
    <cfRule type="expression" dxfId="248" priority="12">
      <formula>AND(($K35=$R$39), ($K35&lt;&gt;""))</formula>
    </cfRule>
    <cfRule type="expression" dxfId="247" priority="13">
      <formula>AND(($K35=$R$38), ($K35&lt;&gt;""))</formula>
    </cfRule>
    <cfRule type="expression" dxfId="246" priority="14">
      <formula>AND(($K35=$R$37), ($K35&lt;&gt;""))</formula>
    </cfRule>
    <cfRule type="expression" dxfId="245" priority="15">
      <formula>AND(($K35=$R$36), ($K35&lt;&gt;""))</formula>
    </cfRule>
    <cfRule type="expression" dxfId="244" priority="16">
      <formula>AND(($K35=$R$35), ($K35&lt;&gt;""))</formula>
    </cfRule>
  </conditionalFormatting>
  <conditionalFormatting sqref="C35:C54 C58:C1057">
    <cfRule type="expression" dxfId="243" priority="5">
      <formula>NOT(OR(AND($AU$9&lt;=$C35, $AU$10&gt;=$C35), $C35=""))</formula>
    </cfRule>
  </conditionalFormatting>
  <conditionalFormatting sqref="K35:K54 K58:K1057">
    <cfRule type="expression" dxfId="238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9D4A0C43-6156-4546-9773-480E2CC04F32}"/>
    <dataValidation type="list" allowBlank="1" showInputMessage="1" showErrorMessage="1" error="태그 항목을 선택해 주세요." sqref="K35:K54 K58:K1057" xr:uid="{601238C8-03FF-4053-9AB4-62FFE5130A45}">
      <formula1>OFFSET($R$35, 0, 0, COUNTA($R$35:$R$44))</formula1>
    </dataValidation>
    <dataValidation type="date" allowBlank="1" showInputMessage="1" showErrorMessage="1" error="해당월의 날짜를 입력해 주세요." sqref="C35:C54 C58:C1057" xr:uid="{B56A744E-BA9F-41EC-BEA7-34D52BA48E12}">
      <formula1>$AU$9</formula1>
      <formula2>$AU$10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B70C8669-6B98-4BEC-A787-9E68C1539D8F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03171F07-8648-4EF0-881D-AF7F10FBE91A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C3F4C7E0-95A8-45BF-93D0-24846049D7EC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91E4936B-43CF-4CFD-AB93-AC57F2DC56A3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D8957E9F-865A-496F-9708-C792F7DB5CFB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671B9629-FA21-4FA5-B12A-B1D34D5A297A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AAAD2476-23C9-46A7-B4D1-80E419E080D6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F7431CB3-643C-4515-A735-E8755CACE1A8}">
          <x14:formula1>
            <xm:f>설정!$B$9:$B$19</xm:f>
          </x14:formula1>
          <xm:sqref>I18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85CA7-4FD0-46E7-B0E5-BB30AC0E8F49}">
  <sheetPr codeName="Sheet9"/>
  <dimension ref="A1:AX1058"/>
  <sheetViews>
    <sheetView showGridLines="0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0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14" t="s">
        <v>243</v>
      </c>
      <c r="C2" s="414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112</v>
      </c>
      <c r="AM2" s="102" t="s">
        <v>184</v>
      </c>
      <c r="AN2" s="102" t="s">
        <v>102</v>
      </c>
      <c r="AO2" s="102" t="s">
        <v>193</v>
      </c>
      <c r="AP2" s="102" t="s">
        <v>186</v>
      </c>
      <c r="AQ2" s="102" t="s">
        <v>187</v>
      </c>
      <c r="AR2" s="102" t="s">
        <v>188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14"/>
      <c r="C3" s="414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46174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82" cm="1">
        <f t="array" aca="1" ref="AN3" ca="1">AVERAGE(INDEX('5월'!AM:AM, LARGE(IF('5월'!$AL$3:$AL$33&lt;&gt;"", ROW('5월'!$AL$3:$AL$33)), {1,2,3,4,5,6})), AM3)</f>
        <v>0</v>
      </c>
      <c r="AO3" s="107" t="str">
        <f ca="1">IF('요약 Data'!$C$2 &gt;= AL3, AM3, "")</f>
        <v/>
      </c>
      <c r="AP3" s="107" t="str">
        <f ca="1">IF(OR($AL3 = '요약 Data'!$C$2, $AL3 = $AU$10), AO3, "")</f>
        <v/>
      </c>
      <c r="AQ3" s="107" t="str">
        <f t="array" aca="1" ref="AQ3:AQ33" ca="1">OFFSET('5월'!$AO$3:$AO$33, 0, 0, 31, 1)</f>
        <v/>
      </c>
      <c r="AR3" s="107" t="str">
        <f ca="1">IF(OR($AL3 = '요약 Data'!$C$2, $AL3 = $AU$10), AQ3, "")</f>
        <v/>
      </c>
      <c r="AS3" s="79" t="str">
        <f t="array" aca="1" ref="AS3" ca="1">OFFSET('2월'!AP3:AP33,0,0,31,1)</f>
        <v/>
      </c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14"/>
      <c r="C4" s="414"/>
      <c r="D4" s="91"/>
      <c r="E4" s="415">
        <f>VLOOKUP("총 매출", O:O:P:P, 2, 0)</f>
        <v>0</v>
      </c>
      <c r="F4" s="415"/>
      <c r="G4" s="415"/>
      <c r="H4" s="415"/>
      <c r="I4" s="415">
        <f>VLOOKUP("총 매입", O:P, 2, 0)</f>
        <v>0</v>
      </c>
      <c r="J4" s="415"/>
      <c r="K4" s="415"/>
      <c r="L4" s="415"/>
      <c r="M4" s="415"/>
      <c r="N4" s="415"/>
      <c r="O4" s="415"/>
      <c r="P4" s="415">
        <f>E4-I4</f>
        <v>0</v>
      </c>
      <c r="Q4" s="415"/>
      <c r="R4" s="415"/>
      <c r="S4" s="415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23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46175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82" cm="1">
        <f t="array" aca="1" ref="AN4" ca="1">AVERAGE(INDEX('5월'!AM:AM, LARGE(IF('5월'!$AL$3:$AL$33&lt;&gt;"", ROW('5월'!$AL$3:$AL$33)), {1,2,3,4,5})), AM3:AM4)</f>
        <v>0</v>
      </c>
      <c r="AO4" s="107" t="e">
        <f ca="1">IF('요약 Data'!$C$2 &gt;= AL4, AO3+AM4, NA())</f>
        <v>#N/A</v>
      </c>
      <c r="AP4" s="107" t="e">
        <f ca="1">IF(OR($AL4 = '요약 Data'!$C$2, $AL4 = $AU$10), AO4, NA())</f>
        <v>#N/A</v>
      </c>
      <c r="AQ4" s="107" t="e">
        <f ca="1"/>
        <v>#N/A</v>
      </c>
      <c r="AR4" s="107" t="e">
        <f ca="1">IF(AND($AU$10 &lt;= '요약 Data'!$C$2, NOT(IFERROR(AQ5, FALSE))), AQ4, IF(AND(AL4 = '요약 Data'!$C$2, AL5&lt;&gt;""), AQ4, NA()))</f>
        <v>#N/A</v>
      </c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14"/>
      <c r="C5" s="414"/>
      <c r="D5" s="91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46176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82" cm="1">
        <f t="array" aca="1" ref="AN5" ca="1">AVERAGE(INDEX('5월'!AM:AM, LARGE(IF('5월'!$AL$3:$AL$33&lt;&gt;"", ROW('5월'!$AL$3:$AL$33)), {1,2,3,4})), AM3:AM5)</f>
        <v>0</v>
      </c>
      <c r="AO5" s="107" t="e">
        <f ca="1">IF('요약 Data'!$C$2 &gt;= AL5, AO4+AM5, NA())</f>
        <v>#N/A</v>
      </c>
      <c r="AP5" s="107" t="e">
        <f ca="1">IF(OR($AL5 = '요약 Data'!$C$2, $AL5 = $AU$10), AO5, NA())</f>
        <v>#N/A</v>
      </c>
      <c r="AQ5" s="107" t="e">
        <f ca="1"/>
        <v>#N/A</v>
      </c>
      <c r="AR5" s="107" t="e">
        <f ca="1">IF(AND($AU$10 &lt;= '요약 Data'!$C$2, NOT(IFERROR(AQ6, FALSE))), AQ5, IF(AND(AL5 = '요약 Data'!$C$2, AL6&lt;&gt;""), AQ5, NA()))</f>
        <v>#N/A</v>
      </c>
      <c r="AT5" s="96" t="s">
        <v>89</v>
      </c>
      <c r="AU5" s="88"/>
      <c r="AV5" s="88"/>
      <c r="AW5" s="96" t="s">
        <v>89</v>
      </c>
    </row>
    <row r="6" spans="1:50" ht="17.25" customHeight="1" thickBot="1" x14ac:dyDescent="0.45">
      <c r="A6" s="2"/>
      <c r="B6" s="414"/>
      <c r="C6" s="414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46177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82" cm="1">
        <f t="array" aca="1" ref="AN6" ca="1">AVERAGE(INDEX('5월'!AM:AM, LARGE(IF('5월'!$AL$3:$AL$33&lt;&gt;"", ROW('5월'!$AL$3:$AL$33)), {1,2,3})), AM3:AM6)</f>
        <v>0</v>
      </c>
      <c r="AO6" s="107" t="e">
        <f ca="1">IF('요약 Data'!$C$2 &gt;= AL6, AO5+AM6, NA())</f>
        <v>#N/A</v>
      </c>
      <c r="AP6" s="107" t="e">
        <f ca="1">IF(OR($AL6 = '요약 Data'!$C$2, $AL6 = $AU$10), AO6, NA())</f>
        <v>#N/A</v>
      </c>
      <c r="AQ6" s="107" t="e">
        <f ca="1"/>
        <v>#N/A</v>
      </c>
      <c r="AR6" s="107" t="e">
        <f ca="1">IF(AND($AU$10 &lt;= '요약 Data'!$C$2, NOT(IFERROR(AQ7, FALSE))), AQ6, IF(AND(AL6 = '요약 Data'!$C$2, AL7&lt;&gt;""), AQ6, NA()))</f>
        <v>#N/A</v>
      </c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46178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82" cm="1">
        <f t="array" aca="1" ref="AN7" ca="1">AVERAGE(INDEX('5월'!AM:AM, LARGE(IF('5월'!$AL$3:$AL$33&lt;&gt;"", ROW('5월'!$AL$3:$AL$33)), {1,2})), AM3:AM7)</f>
        <v>0</v>
      </c>
      <c r="AO7" s="107" t="e">
        <f ca="1">IF('요약 Data'!$C$2 &gt;= AL7, AO6+AM7, NA())</f>
        <v>#N/A</v>
      </c>
      <c r="AP7" s="107" t="e">
        <f ca="1">IF(OR($AL7 = '요약 Data'!$C$2, $AL7 = $AU$10), AO7, NA())</f>
        <v>#N/A</v>
      </c>
      <c r="AQ7" s="107" t="e">
        <f ca="1"/>
        <v>#N/A</v>
      </c>
      <c r="AR7" s="107" t="e">
        <f ca="1">IF(AND($AU$10 &lt;= '요약 Data'!$C$2, NOT(IFERROR(AQ8, FALSE))), AQ7, IF(AND(AL7 = '요약 Data'!$C$2, AL8&lt;&gt;""), AQ7, NA()))</f>
        <v>#N/A</v>
      </c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46179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82" cm="1">
        <f t="array" aca="1" ref="AN8" ca="1">AVERAGE(INDEX('5월'!AM:AM, LARGE(IF('5월'!$AL$3:$AL$33&lt;&gt;"", ROW('5월'!$AL$3:$AL$33)), {1})), AM3:AM8)</f>
        <v>0</v>
      </c>
      <c r="AO8" s="107" t="e">
        <f ca="1">IF('요약 Data'!$C$2 &gt;= AL8, AO7+AM8, NA())</f>
        <v>#N/A</v>
      </c>
      <c r="AP8" s="107" t="e">
        <f ca="1">IF(OR($AL8 = '요약 Data'!$C$2, $AL8 = $AU$10), AO8, NA())</f>
        <v>#N/A</v>
      </c>
      <c r="AQ8" s="107" t="e">
        <f ca="1"/>
        <v>#N/A</v>
      </c>
      <c r="AR8" s="107" t="e">
        <f ca="1">IF(AND($AU$10 &lt;= '요약 Data'!$C$2, NOT(IFERROR(AQ9, FALSE))), AQ8, IF(AND(AL8 = '요약 Data'!$C$2, AL9&lt;&gt;""), AQ8, NA()))</f>
        <v>#N/A</v>
      </c>
      <c r="AT8" s="97" t="s">
        <v>91</v>
      </c>
      <c r="AU8" s="98">
        <v>6</v>
      </c>
      <c r="AV8" s="88"/>
      <c r="AW8" s="97" t="s">
        <v>92</v>
      </c>
      <c r="AX8" s="98">
        <f>IFERROR(MATCH("총 목표 매출",$M:$M,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46180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AVERAGEA(AM3:AM9),)</f>
        <v>0</v>
      </c>
      <c r="AO9" s="107" t="e">
        <f ca="1">IF('요약 Data'!$C$2 &gt;= AL9, AO8+AM9, NA())</f>
        <v>#N/A</v>
      </c>
      <c r="AP9" s="107" t="e">
        <f ca="1">IF(OR($AL9 = '요약 Data'!$C$2, $AL9 = $AU$10), AO9, NA())</f>
        <v>#N/A</v>
      </c>
      <c r="AQ9" s="107" t="e">
        <f ca="1"/>
        <v>#N/A</v>
      </c>
      <c r="AR9" s="107" t="e">
        <f ca="1">IF(AND($AU$10 &lt;= '요약 Data'!$C$2, NOT(IFERROR(AQ10, FALSE))), AQ9, IF(AND(AL9 = '요약 Data'!$C$2, AL10&lt;&gt;""), AQ9, NA()))</f>
        <v>#N/A</v>
      </c>
      <c r="AT9" s="97" t="s">
        <v>93</v>
      </c>
      <c r="AU9" s="99">
        <f>IFERROR(DATE(설정!$C$2, AU8, 1), 0)</f>
        <v>46174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46181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t="shared" ref="AN10:AN33" ca="1" si="10">IF(AL10&lt;&gt;"", AVERAGEA(AM4:AM10),)</f>
        <v>0</v>
      </c>
      <c r="AO10" s="107" t="e">
        <f ca="1">IF('요약 Data'!$C$2 &gt;= AL10, AO9+AM10, NA())</f>
        <v>#N/A</v>
      </c>
      <c r="AP10" s="107" t="e">
        <f ca="1">IF(OR($AL10 = '요약 Data'!$C$2, $AL10 = $AU$10), AO10, NA())</f>
        <v>#N/A</v>
      </c>
      <c r="AQ10" s="107" t="e">
        <f ca="1"/>
        <v>#N/A</v>
      </c>
      <c r="AR10" s="107" t="e">
        <f ca="1">IF(AND($AU$10 &lt;= '요약 Data'!$C$2, NOT(IFERROR(AQ11, FALSE))), AQ10, IF(AND(AL10 = '요약 Data'!$C$2, AL11&lt;&gt;""), AQ10, NA()))</f>
        <v>#N/A</v>
      </c>
      <c r="AT10" s="97" t="s">
        <v>94</v>
      </c>
      <c r="AU10" s="99">
        <f>IFERROR(DATE(설정!$C$2, AU8, DAY(EOMONTH(DATE(설정!$C$2, AU8, 1), 0))), 0)</f>
        <v>46203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46182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ca="1" si="10"/>
        <v>0</v>
      </c>
      <c r="AO11" s="107" t="e">
        <f ca="1">IF('요약 Data'!$C$2 &gt;= AL11, AO10+AM11, NA())</f>
        <v>#N/A</v>
      </c>
      <c r="AP11" s="107" t="e">
        <f ca="1">IF(OR($AL11 = '요약 Data'!$C$2, $AL11 = $AU$10), AO11, NA())</f>
        <v>#N/A</v>
      </c>
      <c r="AQ11" s="107" t="e">
        <f ca="1"/>
        <v>#N/A</v>
      </c>
      <c r="AR11" s="107" t="e">
        <f ca="1">IF(AND($AU$10 &lt;= '요약 Data'!$C$2, NOT(IFERROR(AQ12, FALSE))), AQ11, IF(AND(AL11 = '요약 Data'!$C$2, AL12&lt;&gt;""), AQ11, NA()))</f>
        <v>#N/A</v>
      </c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46183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 t="e">
        <f ca="1">IF('요약 Data'!$C$2 &gt;= AL12, AO11+AM12, NA())</f>
        <v>#N/A</v>
      </c>
      <c r="AP12" s="107" t="e">
        <f ca="1">IF(OR($AL12 = '요약 Data'!$C$2, $AL12 = $AU$10), AO12, NA())</f>
        <v>#N/A</v>
      </c>
      <c r="AQ12" s="107" t="e">
        <f ca="1"/>
        <v>#N/A</v>
      </c>
      <c r="AR12" s="107" t="e">
        <f ca="1">IF(AND($AU$10 &lt;= '요약 Data'!$C$2, NOT(IFERROR(AQ13, FALSE))), AQ12, IF(AND(AL12 = '요약 Data'!$C$2, AL13&lt;&gt;""), AQ12, NA()))</f>
        <v>#N/A</v>
      </c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46184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 t="e">
        <f ca="1">IF('요약 Data'!$C$2 &gt;= AL13, AO12+AM13, NA())</f>
        <v>#N/A</v>
      </c>
      <c r="AP13" s="107" t="e">
        <f ca="1">IF(OR($AL13 = '요약 Data'!$C$2, $AL13 = $AU$10), AO13, NA())</f>
        <v>#N/A</v>
      </c>
      <c r="AQ13" s="107" t="e">
        <f ca="1"/>
        <v>#N/A</v>
      </c>
      <c r="AR13" s="107" t="e">
        <f ca="1">IF(AND($AU$10 &lt;= '요약 Data'!$C$2, NOT(IFERROR(AQ14, FALSE))), AQ13, IF(AND(AL13 = '요약 Data'!$C$2, AL14&lt;&gt;""), AQ13, NA()))</f>
        <v>#N/A</v>
      </c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46185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 t="e">
        <f ca="1">IF('요약 Data'!$C$2 &gt;= AL14, AO13+AM14, NA())</f>
        <v>#N/A</v>
      </c>
      <c r="AP14" s="107" t="e">
        <f ca="1">IF(OR($AL14 = '요약 Data'!$C$2, $AL14 = $AU$10), AO14, NA())</f>
        <v>#N/A</v>
      </c>
      <c r="AQ14" s="107" t="e">
        <f ca="1"/>
        <v>#N/A</v>
      </c>
      <c r="AR14" s="107" t="e">
        <f ca="1">IF(AND($AU$10 &lt;= '요약 Data'!$C$2, NOT(IFERROR(AQ15, FALSE))), AQ14, IF(AND(AL14 = '요약 Data'!$C$2, AL15&lt;&gt;""), AQ14, NA()))</f>
        <v>#N/A</v>
      </c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46186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 t="e">
        <f ca="1">IF('요약 Data'!$C$2 &gt;= AL15, AO14+AM15, NA())</f>
        <v>#N/A</v>
      </c>
      <c r="AP15" s="107" t="e">
        <f ca="1">IF(OR($AL15 = '요약 Data'!$C$2, $AL15 = $AU$10), AO15, NA())</f>
        <v>#N/A</v>
      </c>
      <c r="AQ15" s="107" t="e">
        <f ca="1"/>
        <v>#N/A</v>
      </c>
      <c r="AR15" s="107" t="e">
        <f ca="1">IF(AND($AU$10 &lt;= '요약 Data'!$C$2, NOT(IFERROR(AQ16, FALSE))), AQ15, IF(AND(AL15 = '요약 Data'!$C$2, AL16&lt;&gt;""), AQ15, NA()))</f>
        <v>#N/A</v>
      </c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46187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 t="e">
        <f ca="1">IF('요약 Data'!$C$2 &gt;= AL16, AO15+AM16, NA())</f>
        <v>#N/A</v>
      </c>
      <c r="AP16" s="107" t="e">
        <f ca="1">IF(OR($AL16 = '요약 Data'!$C$2, $AL16 = $AU$10), AO16, NA())</f>
        <v>#N/A</v>
      </c>
      <c r="AQ16" s="107" t="e">
        <f ca="1"/>
        <v>#N/A</v>
      </c>
      <c r="AR16" s="107" t="e">
        <f ca="1">IF(AND($AU$10 &lt;= '요약 Data'!$C$2, NOT(IFERROR(AQ17, FALSE))), AQ16, IF(AND(AL16 = '요약 Data'!$C$2, AL17&lt;&gt;""), AQ16, NA()))</f>
        <v>#N/A</v>
      </c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46188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 t="e">
        <f ca="1">IF('요약 Data'!$C$2 &gt;= AL17, AO16+AM17, NA())</f>
        <v>#N/A</v>
      </c>
      <c r="AP17" s="107" t="e">
        <f ca="1">IF(OR($AL17 = '요약 Data'!$C$2, $AL17 = $AU$10), AO17, NA())</f>
        <v>#N/A</v>
      </c>
      <c r="AQ17" s="107" t="e">
        <f ca="1"/>
        <v>#N/A</v>
      </c>
      <c r="AR17" s="107" t="e">
        <f ca="1">IF(AND($AU$10 &lt;= '요약 Data'!$C$2, NOT(IFERROR(AQ18, FALSE))), AQ17, IF(AND(AL17 = '요약 Data'!$C$2, AL18&lt;&gt;""), AQ17, NA()))</f>
        <v>#N/A</v>
      </c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317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ca="1" si="3"/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46189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 t="e">
        <f ca="1">IF('요약 Data'!$C$2 &gt;= AL18, AO17+AM18, NA())</f>
        <v>#N/A</v>
      </c>
      <c r="AP18" s="107" t="e">
        <f ca="1">IF(OR($AL18 = '요약 Data'!$C$2, $AL18 = $AU$10), AO18, NA())</f>
        <v>#N/A</v>
      </c>
      <c r="AQ18" s="107" t="e">
        <f ca="1"/>
        <v>#N/A</v>
      </c>
      <c r="AR18" s="107" t="e">
        <f ca="1">IF(AND($AU$10 &lt;= '요약 Data'!$C$2, NOT(IFERROR(AQ19, FALSE))), AQ18, IF(AND(AL18 = '요약 Data'!$C$2, AL19&lt;&gt;""), AQ18, NA()))</f>
        <v>#N/A</v>
      </c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3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46190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 t="e">
        <f ca="1">IF('요약 Data'!$C$2 &gt;= AL19, AO18+AM19, NA())</f>
        <v>#N/A</v>
      </c>
      <c r="AP19" s="107" t="e">
        <f ca="1">IF(OR($AL19 = '요약 Data'!$C$2, $AL19 = $AU$10), AO19, NA())</f>
        <v>#N/A</v>
      </c>
      <c r="AQ19" s="107" t="e">
        <f ca="1"/>
        <v>#N/A</v>
      </c>
      <c r="AR19" s="107" t="e">
        <f ca="1">IF(AND($AU$10 &lt;= '요약 Data'!$C$2, NOT(IFERROR(AQ20, FALSE))), AQ19, IF(AND(AL19 = '요약 Data'!$C$2, AL20&lt;&gt;""), AQ19, NA()))</f>
        <v>#N/A</v>
      </c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3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46191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 t="e">
        <f ca="1"/>
        <v>#N/A</v>
      </c>
      <c r="AR20" s="107" t="e">
        <f ca="1">IF(AND($AU$10 &lt;= '요약 Data'!$C$2, NOT(IFERROR(AQ21, FALSE))), AQ20, IF(AND(AL20 = '요약 Data'!$C$2, AL21&lt;&gt;""), AQ20, NA()))</f>
        <v>#N/A</v>
      </c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3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46192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 t="e">
        <f ca="1"/>
        <v>#N/A</v>
      </c>
      <c r="AR21" s="107" t="e">
        <f ca="1">IF(AND($AU$10 &lt;= '요약 Data'!$C$2, NOT(IFERROR(AQ22, FALSE))), AQ21, IF(AND(AL21 = '요약 Data'!$C$2, AL22&lt;&gt;""), AQ21, NA()))</f>
        <v>#N/A</v>
      </c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3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46193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 t="e">
        <f ca="1"/>
        <v>#N/A</v>
      </c>
      <c r="AR22" s="107" t="e">
        <f ca="1">IF(AND($AU$10 &lt;= '요약 Data'!$C$2, NOT(IFERROR(AQ23, FALSE))), AQ22, IF(AND(AL22 = '요약 Data'!$C$2, AL23&lt;&gt;""), AQ22, NA()))</f>
        <v>#N/A</v>
      </c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si="3"/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46194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 t="e">
        <f ca="1"/>
        <v>#N/A</v>
      </c>
      <c r="AR23" s="107" t="e">
        <f ca="1">IF(AND($AU$10 &lt;= '요약 Data'!$C$2, NOT(IFERROR(AQ24, FALSE))), AQ23, IF(AND(AL23 = '요약 Data'!$C$2, AL24&lt;&gt;""), AQ23, NA()))</f>
        <v>#N/A</v>
      </c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46195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 t="e">
        <f ca="1"/>
        <v>#N/A</v>
      </c>
      <c r="AR24" s="107" t="e">
        <f ca="1">IF(AND($AU$10 &lt;= '요약 Data'!$C$2, NOT(IFERROR(AQ25, FALSE))), AQ24, IF(AND(AL24 = '요약 Data'!$C$2, AL25&lt;&gt;""), AQ24, NA()))</f>
        <v>#N/A</v>
      </c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46196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 t="e">
        <f ca="1"/>
        <v>#N/A</v>
      </c>
      <c r="AR25" s="107" t="e">
        <f ca="1">IF(AND($AU$10 &lt;= '요약 Data'!$C$2, NOT(IFERROR(AQ26, FALSE))), AQ25, IF(AND(AL25 = '요약 Data'!$C$2, AL26&lt;&gt;""), AQ25, NA()))</f>
        <v>#N/A</v>
      </c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80"/>
      <c r="AI26" s="80"/>
      <c r="AJ26" s="80"/>
      <c r="AK26" s="79">
        <v>24</v>
      </c>
      <c r="AL26" s="104">
        <f t="shared" si="9"/>
        <v>46197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 t="e">
        <f ca="1"/>
        <v>#N/A</v>
      </c>
      <c r="AR26" s="107" t="e">
        <f ca="1">IF(AND($AU$10 &lt;= '요약 Data'!$C$2, NOT(IFERROR(AQ27, FALSE))), AQ26, IF(AND(AL26 = '요약 Data'!$C$2, AL27&lt;&gt;""), AQ26, NA()))</f>
        <v>#N/A</v>
      </c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46198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 t="e">
        <f ca="1"/>
        <v>#N/A</v>
      </c>
      <c r="AR27" s="107" t="e">
        <f ca="1">IF(AND($AU$10 &lt;= '요약 Data'!$C$2, NOT(IFERROR(AQ28, FALSE))), AQ27, IF(AND(AL27 = '요약 Data'!$C$2, AL28&lt;&gt;""), AQ27, NA()))</f>
        <v>#N/A</v>
      </c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46199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 t="e">
        <f ca="1"/>
        <v>#N/A</v>
      </c>
      <c r="AR28" s="107" t="e">
        <f ca="1">IF(AND($AU$10 &lt;= '요약 Data'!$C$2, NOT(IFERROR(AQ29, FALSE))), AQ28, IF(AND(AL28 = '요약 Data'!$C$2, AL29&lt;&gt;""), AQ28, NA()))</f>
        <v>#N/A</v>
      </c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46200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 t="e">
        <f ca="1"/>
        <v>#N/A</v>
      </c>
      <c r="AR29" s="107" t="e">
        <f ca="1">IF(AND($AU$10 &lt;= '요약 Data'!$C$2, NOT(IFERROR(AQ30, FALSE))), AQ29, IF(AND(AL29 = '요약 Data'!$C$2, AL30&lt;&gt;""), AQ29, NA()))</f>
        <v>#N/A</v>
      </c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46201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 t="e">
        <f ca="1"/>
        <v>#N/A</v>
      </c>
      <c r="AR30" s="107" t="e">
        <f ca="1">IF(AND($AU$10 &lt;= '요약 Data'!$C$2, NOT(IFERROR(AQ31, FALSE))), AQ30, IF(AND(AL30 = '요약 Data'!$C$2, AL31&lt;&gt;""), AQ30, NA()))</f>
        <v>#N/A</v>
      </c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>
        <f t="shared" si="9"/>
        <v>46202</v>
      </c>
      <c r="AM31" s="107" cm="1">
        <f t="array" aca="1" ref="AM31" ca="1">IF($AL31&lt;&gt;"", SUMPRODUCT(--(ISNUMBER(MATCH($H$1:$H$2000, 설정!$B$10:$B$19, 0))), --($C$1:$C$2000=$AL31), --($H$1:$H$2000&lt;&gt;""), --($V$1:$V$2000=1), --($W$1:$W$2000=1), $G$1:$G$2000), "")</f>
        <v>0</v>
      </c>
      <c r="AN31" s="107">
        <f t="shared" ca="1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 t="e">
        <f ca="1"/>
        <v>#N/A</v>
      </c>
      <c r="AR31" s="107" t="e">
        <f ca="1">IF(AND($AU$10 &lt;= '요약 Data'!$C$2, NOT(IFERROR(AQ32, FALSE))), AQ31, IF(AND(AL31 = '요약 Data'!$C$2, AL32&lt;&gt;""), AQ31, NA()))</f>
        <v>#N/A</v>
      </c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>
        <f t="shared" si="9"/>
        <v>46203</v>
      </c>
      <c r="AM32" s="107" cm="1">
        <f t="array" aca="1" ref="AM32" ca="1">IF($AL32&lt;&gt;"", SUMPRODUCT(--(ISNUMBER(MATCH($H$1:$H$2000, 설정!$B$10:$B$19, 0))), --($C$1:$C$2000=$AL32), --($H$1:$H$2000&lt;&gt;""), --($V$1:$V$2000=1), --($W$1:$W$2000=1), $G$1:$G$2000), "")</f>
        <v>0</v>
      </c>
      <c r="AN32" s="107">
        <f t="shared" ca="1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 t="e">
        <f ca="1"/>
        <v>#N/A</v>
      </c>
      <c r="AR32" s="107" t="e">
        <f ca="1">IF(AND($AU$10 &lt;= '요약 Data'!$C$2, NOT(IFERROR(AQ33, FALSE))), AQ32, IF(AND(AL32 = '요약 Data'!$C$2, AL33&lt;&gt;""), AQ32, NA()))</f>
        <v>#N/A</v>
      </c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 t="str">
        <f t="shared" si="9"/>
        <v/>
      </c>
      <c r="AM33" s="107" t="str" cm="1">
        <f t="array" ref="AM33">IF($AL33&lt;&gt;"", SUMPRODUCT(--(ISNUMBER(MATCH($H$1:$H$2000, 설정!$B$10:$B$19, 0))), --($C$1:$C$2000=$AL33), --($H$1:$H$2000&lt;&gt;""), --($V$1:$V$2000=1), --($W$1:$W$2000=1), $G$1:$G$2000), "")</f>
        <v/>
      </c>
      <c r="AN33" s="107">
        <f t="shared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 t="e">
        <f ca="1"/>
        <v>#N/A</v>
      </c>
      <c r="AR33" s="107" t="e">
        <f ca="1">IF(AND($AU$10 &lt;= '요약 Data'!$C$2, NOT(IFERROR(AQ34, FALSE))), AQ33, IF(AND(AL33 = '요약 Data'!$C$2, AL34&lt;&gt;""), AQ33, NA()))</f>
        <v>#N/A</v>
      </c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57">
        <f>ROW(A1)</f>
        <v>1</v>
      </c>
      <c r="C35" s="93"/>
      <c r="D35" s="57"/>
      <c r="E35" s="57"/>
      <c r="F35" s="277"/>
      <c r="G35" s="154"/>
      <c r="H35" s="57" t="s">
        <v>63</v>
      </c>
      <c r="I35" s="57"/>
      <c r="J35" s="75"/>
      <c r="K35" s="57"/>
      <c r="L35" s="56"/>
      <c r="M35" s="411"/>
      <c r="N35" s="412"/>
      <c r="O35" s="412"/>
      <c r="P35" s="412"/>
      <c r="Q35" s="56"/>
      <c r="R35" s="60" t="s">
        <v>15</v>
      </c>
      <c r="S35" s="76">
        <f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1">IFERROR(IF(OR($B35="No", $K35=""), 1, COUNTIF($R$35:$R$44,$K35)), 0)</f>
        <v>1</v>
      </c>
    </row>
    <row r="36" spans="1:44" ht="17.25" customHeight="1" x14ac:dyDescent="0.4">
      <c r="A36" s="2"/>
      <c r="B36" s="58">
        <f t="shared" ref="B36:B54" si="12">ROW(A2)</f>
        <v>2</v>
      </c>
      <c r="C36" s="94"/>
      <c r="D36" s="58"/>
      <c r="E36" s="58"/>
      <c r="F36" s="278"/>
      <c r="G36" s="150"/>
      <c r="H36" s="58" t="s">
        <v>63</v>
      </c>
      <c r="I36" s="58"/>
      <c r="J36" s="58"/>
      <c r="K36" s="58"/>
      <c r="L36" s="56"/>
      <c r="M36" s="413"/>
      <c r="N36" s="402"/>
      <c r="O36" s="402"/>
      <c r="P36" s="402"/>
      <c r="Q36" s="56"/>
      <c r="R36" s="61" t="s">
        <v>16</v>
      </c>
      <c r="S36" s="77">
        <f t="shared" ref="S36:S44" si="13">SUMIFS(G:G, K:K, R36, V:V, 1, W:W, 1) + SUMIFS(F:F, K:K, R36, C:C, "&lt;&gt;", V:V, 1, W:W, 1)</f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1"/>
        <v>1</v>
      </c>
    </row>
    <row r="37" spans="1:44" ht="17.25" customHeight="1" x14ac:dyDescent="0.4">
      <c r="A37" s="2"/>
      <c r="B37" s="58">
        <f t="shared" si="12"/>
        <v>3</v>
      </c>
      <c r="C37" s="94"/>
      <c r="D37" s="58"/>
      <c r="E37" s="58"/>
      <c r="F37" s="278"/>
      <c r="G37" s="150"/>
      <c r="H37" s="58" t="s">
        <v>63</v>
      </c>
      <c r="I37" s="58"/>
      <c r="J37" s="58"/>
      <c r="K37" s="5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1"/>
        <v>1</v>
      </c>
    </row>
    <row r="38" spans="1:44" ht="17.25" customHeight="1" x14ac:dyDescent="0.4">
      <c r="A38" s="2"/>
      <c r="B38" s="58">
        <f t="shared" si="12"/>
        <v>4</v>
      </c>
      <c r="C38" s="94"/>
      <c r="D38" s="58"/>
      <c r="E38" s="58"/>
      <c r="F38" s="278"/>
      <c r="G38" s="150"/>
      <c r="H38" s="58" t="s">
        <v>63</v>
      </c>
      <c r="I38" s="58"/>
      <c r="J38" s="58"/>
      <c r="K38" s="5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1"/>
        <v>1</v>
      </c>
    </row>
    <row r="39" spans="1:44" ht="17.25" customHeight="1" x14ac:dyDescent="0.4">
      <c r="A39" s="2"/>
      <c r="B39" s="58">
        <f t="shared" si="12"/>
        <v>5</v>
      </c>
      <c r="C39" s="94"/>
      <c r="D39" s="58"/>
      <c r="E39" s="58"/>
      <c r="F39" s="278"/>
      <c r="G39" s="150"/>
      <c r="H39" s="58" t="s">
        <v>63</v>
      </c>
      <c r="I39" s="58"/>
      <c r="J39" s="58"/>
      <c r="K39" s="5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1"/>
        <v>1</v>
      </c>
      <c r="AR39" s="106"/>
    </row>
    <row r="40" spans="1:44" ht="17.25" customHeight="1" x14ac:dyDescent="0.4">
      <c r="A40" s="2"/>
      <c r="B40" s="58">
        <f t="shared" si="12"/>
        <v>6</v>
      </c>
      <c r="C40" s="94"/>
      <c r="D40" s="58"/>
      <c r="E40" s="58"/>
      <c r="F40" s="278"/>
      <c r="G40" s="150"/>
      <c r="H40" s="58" t="s">
        <v>63</v>
      </c>
      <c r="I40" s="58"/>
      <c r="J40" s="58"/>
      <c r="K40" s="5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1"/>
        <v>1</v>
      </c>
    </row>
    <row r="41" spans="1:44" ht="17.25" customHeight="1" x14ac:dyDescent="0.4">
      <c r="A41" s="2"/>
      <c r="B41" s="58">
        <f t="shared" si="12"/>
        <v>7</v>
      </c>
      <c r="C41" s="94"/>
      <c r="D41" s="58"/>
      <c r="E41" s="58"/>
      <c r="F41" s="278"/>
      <c r="G41" s="150"/>
      <c r="H41" s="58" t="s">
        <v>63</v>
      </c>
      <c r="I41" s="58"/>
      <c r="J41" s="58"/>
      <c r="K41" s="5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1"/>
        <v>1</v>
      </c>
    </row>
    <row r="42" spans="1:44" ht="17.25" customHeight="1" x14ac:dyDescent="0.4">
      <c r="A42" s="2"/>
      <c r="B42" s="58">
        <f t="shared" si="12"/>
        <v>8</v>
      </c>
      <c r="C42" s="94"/>
      <c r="D42" s="58"/>
      <c r="E42" s="58"/>
      <c r="F42" s="278"/>
      <c r="G42" s="150"/>
      <c r="H42" s="58" t="s">
        <v>63</v>
      </c>
      <c r="I42" s="58"/>
      <c r="J42" s="58"/>
      <c r="K42" s="5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1"/>
        <v>1</v>
      </c>
    </row>
    <row r="43" spans="1:44" ht="17.25" customHeight="1" x14ac:dyDescent="0.4">
      <c r="A43" s="2"/>
      <c r="B43" s="58">
        <f t="shared" si="12"/>
        <v>9</v>
      </c>
      <c r="C43" s="94"/>
      <c r="D43" s="58"/>
      <c r="E43" s="58"/>
      <c r="F43" s="278"/>
      <c r="G43" s="150"/>
      <c r="H43" s="58" t="s">
        <v>63</v>
      </c>
      <c r="I43" s="58"/>
      <c r="J43" s="58"/>
      <c r="K43" s="5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1"/>
        <v>1</v>
      </c>
    </row>
    <row r="44" spans="1:44" ht="17.25" customHeight="1" x14ac:dyDescent="0.4">
      <c r="A44" s="2"/>
      <c r="B44" s="58">
        <f t="shared" si="12"/>
        <v>10</v>
      </c>
      <c r="C44" s="94"/>
      <c r="D44" s="58"/>
      <c r="E44" s="58"/>
      <c r="F44" s="278"/>
      <c r="G44" s="150"/>
      <c r="H44" s="58" t="s">
        <v>63</v>
      </c>
      <c r="I44" s="58"/>
      <c r="J44" s="58"/>
      <c r="K44" s="5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1"/>
        <v>1</v>
      </c>
    </row>
    <row r="45" spans="1:44" ht="17.25" customHeight="1" x14ac:dyDescent="0.4">
      <c r="A45" s="2"/>
      <c r="B45" s="58">
        <f t="shared" si="12"/>
        <v>11</v>
      </c>
      <c r="C45" s="94"/>
      <c r="D45" s="58"/>
      <c r="E45" s="58"/>
      <c r="F45" s="278"/>
      <c r="G45" s="150"/>
      <c r="H45" s="58" t="s">
        <v>63</v>
      </c>
      <c r="I45" s="58"/>
      <c r="J45" s="58"/>
      <c r="K45" s="5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1"/>
        <v>1</v>
      </c>
    </row>
    <row r="46" spans="1:44" ht="17.25" customHeight="1" x14ac:dyDescent="0.4">
      <c r="A46" s="2"/>
      <c r="B46" s="58">
        <f t="shared" si="12"/>
        <v>12</v>
      </c>
      <c r="C46" s="94"/>
      <c r="D46" s="58"/>
      <c r="E46" s="58"/>
      <c r="F46" s="278"/>
      <c r="G46" s="150"/>
      <c r="H46" s="58" t="s">
        <v>63</v>
      </c>
      <c r="I46" s="58"/>
      <c r="J46" s="58"/>
      <c r="K46" s="5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56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1"/>
        <v>1</v>
      </c>
    </row>
    <row r="47" spans="1:44" ht="17.25" customHeight="1" x14ac:dyDescent="0.4">
      <c r="A47" s="2"/>
      <c r="B47" s="58">
        <f t="shared" si="12"/>
        <v>13</v>
      </c>
      <c r="C47" s="94"/>
      <c r="D47" s="58"/>
      <c r="E47" s="58"/>
      <c r="F47" s="278"/>
      <c r="G47" s="150"/>
      <c r="H47" s="58" t="s">
        <v>63</v>
      </c>
      <c r="I47" s="58"/>
      <c r="J47" s="58"/>
      <c r="K47" s="5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1"/>
        <v>1</v>
      </c>
    </row>
    <row r="48" spans="1:44" ht="17.25" customHeight="1" x14ac:dyDescent="0.4">
      <c r="A48" s="2"/>
      <c r="B48" s="58">
        <f t="shared" si="12"/>
        <v>14</v>
      </c>
      <c r="C48" s="94"/>
      <c r="D48" s="58"/>
      <c r="E48" s="58"/>
      <c r="F48" s="278"/>
      <c r="G48" s="150"/>
      <c r="H48" s="58" t="s">
        <v>63</v>
      </c>
      <c r="I48" s="58"/>
      <c r="J48" s="58"/>
      <c r="K48" s="58"/>
      <c r="L48" s="56"/>
      <c r="M48" s="343" t="s">
        <v>624</v>
      </c>
      <c r="N48" s="392">
        <v>0</v>
      </c>
      <c r="O48" s="112" t="s">
        <v>625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1"/>
        <v>1</v>
      </c>
    </row>
    <row r="49" spans="1:25" ht="17.25" customHeight="1" x14ac:dyDescent="0.4">
      <c r="A49" s="2"/>
      <c r="B49" s="58">
        <f t="shared" si="12"/>
        <v>15</v>
      </c>
      <c r="C49" s="94"/>
      <c r="D49" s="58"/>
      <c r="E49" s="58"/>
      <c r="F49" s="278"/>
      <c r="G49" s="150"/>
      <c r="H49" s="58" t="s">
        <v>63</v>
      </c>
      <c r="I49" s="58"/>
      <c r="J49" s="58"/>
      <c r="K49" s="58"/>
      <c r="L49" s="56"/>
      <c r="M49" s="344"/>
      <c r="N49" s="393"/>
      <c r="O49" s="110" t="s">
        <v>626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1"/>
        <v>1</v>
      </c>
    </row>
    <row r="50" spans="1:25" ht="17.25" customHeight="1" x14ac:dyDescent="0.4">
      <c r="A50" s="2"/>
      <c r="B50" s="58">
        <f t="shared" si="12"/>
        <v>16</v>
      </c>
      <c r="C50" s="94"/>
      <c r="D50" s="58"/>
      <c r="E50" s="58"/>
      <c r="F50" s="278"/>
      <c r="G50" s="150"/>
      <c r="H50" s="58" t="s">
        <v>63</v>
      </c>
      <c r="I50" s="58"/>
      <c r="J50" s="58"/>
      <c r="K50" s="58"/>
      <c r="L50" s="56"/>
      <c r="M50" s="344"/>
      <c r="N50" s="393"/>
      <c r="O50" s="110" t="s">
        <v>627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1"/>
        <v>1</v>
      </c>
    </row>
    <row r="51" spans="1:25" ht="17.25" customHeight="1" x14ac:dyDescent="0.4">
      <c r="A51" s="2"/>
      <c r="B51" s="58">
        <f t="shared" si="12"/>
        <v>17</v>
      </c>
      <c r="C51" s="94"/>
      <c r="D51" s="58"/>
      <c r="E51" s="58"/>
      <c r="F51" s="278"/>
      <c r="G51" s="150"/>
      <c r="H51" s="58" t="s">
        <v>63</v>
      </c>
      <c r="I51" s="58"/>
      <c r="J51" s="58"/>
      <c r="K51" s="58"/>
      <c r="L51" s="56"/>
      <c r="M51" s="344"/>
      <c r="N51" s="393"/>
      <c r="O51" s="110" t="s">
        <v>628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1"/>
        <v>1</v>
      </c>
    </row>
    <row r="52" spans="1:25" ht="17.25" customHeight="1" x14ac:dyDescent="0.4">
      <c r="A52" s="2"/>
      <c r="B52" s="58">
        <f t="shared" si="12"/>
        <v>18</v>
      </c>
      <c r="C52" s="94"/>
      <c r="D52" s="58"/>
      <c r="E52" s="58"/>
      <c r="F52" s="278"/>
      <c r="G52" s="150"/>
      <c r="H52" s="58" t="s">
        <v>63</v>
      </c>
      <c r="I52" s="58"/>
      <c r="J52" s="58"/>
      <c r="K52" s="58"/>
      <c r="L52" s="56"/>
      <c r="M52" s="344"/>
      <c r="N52" s="393"/>
      <c r="O52" s="110" t="s">
        <v>629</v>
      </c>
      <c r="P52" s="191">
        <f>SUMIFS(G1:G1057, H1:H1057, M48, I1:I1057, O52, C1:C1057, "&gt;=" &amp; $AU$9, C1:C1057, "&lt;=" &amp; $AU$10)</f>
        <v>0</v>
      </c>
      <c r="T52" s="56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1"/>
        <v>1</v>
      </c>
    </row>
    <row r="53" spans="1:25" ht="17.25" customHeight="1" x14ac:dyDescent="0.4">
      <c r="A53" s="2"/>
      <c r="B53" s="58">
        <f t="shared" si="12"/>
        <v>19</v>
      </c>
      <c r="C53" s="94"/>
      <c r="D53" s="58"/>
      <c r="E53" s="58"/>
      <c r="F53" s="278"/>
      <c r="G53" s="150"/>
      <c r="H53" s="58" t="s">
        <v>63</v>
      </c>
      <c r="I53" s="58"/>
      <c r="J53" s="58"/>
      <c r="K53" s="58"/>
      <c r="L53" s="56"/>
      <c r="M53" s="344"/>
      <c r="N53" s="393"/>
      <c r="O53" s="110" t="s">
        <v>630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56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1"/>
        <v>1</v>
      </c>
    </row>
    <row r="54" spans="1:25" ht="17.25" customHeight="1" x14ac:dyDescent="0.4">
      <c r="A54" s="2"/>
      <c r="B54" s="59">
        <f t="shared" si="12"/>
        <v>20</v>
      </c>
      <c r="C54" s="95"/>
      <c r="D54" s="59"/>
      <c r="E54" s="59"/>
      <c r="F54" s="279"/>
      <c r="G54" s="151"/>
      <c r="H54" s="59" t="s">
        <v>63</v>
      </c>
      <c r="I54" s="59"/>
      <c r="J54" s="59"/>
      <c r="K54" s="59"/>
      <c r="L54" s="56"/>
      <c r="M54" s="394" t="s">
        <v>631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1"/>
        <v>1</v>
      </c>
    </row>
    <row r="55" spans="1:25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1"/>
        <v>1</v>
      </c>
    </row>
    <row r="56" spans="1:25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1"/>
        <v>1</v>
      </c>
    </row>
    <row r="57" spans="1:25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1"/>
        <v>1</v>
      </c>
    </row>
    <row r="58" spans="1:25" ht="17.25" customHeight="1" x14ac:dyDescent="0.4">
      <c r="A58" s="2"/>
      <c r="B58" s="220">
        <f t="shared" ref="B58:B121" si="14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1"/>
        <v>1</v>
      </c>
    </row>
    <row r="59" spans="1:25" ht="17.25" customHeight="1" x14ac:dyDescent="0.4">
      <c r="A59" s="2"/>
      <c r="B59" s="58">
        <f t="shared" si="14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1"/>
        <v>1</v>
      </c>
    </row>
    <row r="60" spans="1:25" ht="17.25" customHeight="1" x14ac:dyDescent="0.4">
      <c r="A60" s="2"/>
      <c r="B60" s="58">
        <f t="shared" si="14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1"/>
        <v>1</v>
      </c>
    </row>
    <row r="61" spans="1:25" ht="17.25" customHeight="1" x14ac:dyDescent="0.4">
      <c r="A61" s="2"/>
      <c r="B61" s="58">
        <f t="shared" si="14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632</v>
      </c>
      <c r="N61" s="392">
        <v>0</v>
      </c>
      <c r="O61" s="112" t="s">
        <v>633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1"/>
        <v>1</v>
      </c>
    </row>
    <row r="62" spans="1:25" ht="17.25" customHeight="1" x14ac:dyDescent="0.4">
      <c r="A62" s="2"/>
      <c r="B62" s="58">
        <f t="shared" si="14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634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1"/>
        <v>1</v>
      </c>
    </row>
    <row r="63" spans="1:25" ht="17.25" customHeight="1" x14ac:dyDescent="0.4">
      <c r="A63" s="2"/>
      <c r="B63" s="58">
        <f t="shared" si="14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635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1"/>
        <v>1</v>
      </c>
    </row>
    <row r="64" spans="1:25" ht="17.25" customHeight="1" x14ac:dyDescent="0.4">
      <c r="A64" s="2"/>
      <c r="B64" s="58">
        <f t="shared" si="14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636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1"/>
        <v>1</v>
      </c>
    </row>
    <row r="65" spans="1:25" ht="17.25" customHeight="1" x14ac:dyDescent="0.4">
      <c r="A65" s="2"/>
      <c r="B65" s="58">
        <f t="shared" si="14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637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1"/>
        <v>1</v>
      </c>
    </row>
    <row r="66" spans="1:25" ht="17.25" customHeight="1" x14ac:dyDescent="0.4">
      <c r="A66" s="2"/>
      <c r="B66" s="58">
        <f t="shared" si="14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638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1"/>
        <v>1</v>
      </c>
    </row>
    <row r="67" spans="1:25" ht="17.25" customHeight="1" x14ac:dyDescent="0.4">
      <c r="A67" s="2"/>
      <c r="B67" s="58">
        <f t="shared" si="14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639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1"/>
        <v>1</v>
      </c>
    </row>
    <row r="68" spans="1:25" ht="17.25" customHeight="1" x14ac:dyDescent="0.4">
      <c r="A68" s="2"/>
      <c r="B68" s="58">
        <f t="shared" si="14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640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1"/>
        <v>1</v>
      </c>
    </row>
    <row r="69" spans="1:25" ht="17.25" customHeight="1" x14ac:dyDescent="0.4">
      <c r="A69" s="2"/>
      <c r="B69" s="58">
        <f t="shared" si="14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641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1"/>
        <v>1</v>
      </c>
    </row>
    <row r="70" spans="1:25" ht="17.25" customHeight="1" x14ac:dyDescent="0.4">
      <c r="A70" s="2"/>
      <c r="B70" s="58">
        <f t="shared" si="14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642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1"/>
        <v>1</v>
      </c>
    </row>
    <row r="71" spans="1:25" ht="17.25" customHeight="1" x14ac:dyDescent="0.4">
      <c r="A71" s="2"/>
      <c r="B71" s="58">
        <f t="shared" si="14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643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1"/>
        <v>1</v>
      </c>
    </row>
    <row r="72" spans="1:25" ht="17.25" customHeight="1" x14ac:dyDescent="0.4">
      <c r="A72" s="2"/>
      <c r="B72" s="58">
        <f t="shared" si="14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1"/>
        <v>1</v>
      </c>
    </row>
    <row r="73" spans="1:25" ht="17.25" customHeight="1" x14ac:dyDescent="0.4">
      <c r="A73" s="2"/>
      <c r="B73" s="58">
        <f t="shared" si="14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644</v>
      </c>
      <c r="N73" s="392">
        <v>0</v>
      </c>
      <c r="O73" s="112" t="s">
        <v>645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1"/>
        <v>1</v>
      </c>
    </row>
    <row r="74" spans="1:25" ht="17.25" customHeight="1" x14ac:dyDescent="0.4">
      <c r="A74" s="2"/>
      <c r="B74" s="58">
        <f t="shared" si="14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646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1"/>
        <v>1</v>
      </c>
    </row>
    <row r="75" spans="1:25" ht="17.25" customHeight="1" x14ac:dyDescent="0.4">
      <c r="A75" s="2"/>
      <c r="B75" s="58">
        <f t="shared" si="14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647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1"/>
        <v>1</v>
      </c>
    </row>
    <row r="76" spans="1:25" ht="17.25" customHeight="1" x14ac:dyDescent="0.4">
      <c r="A76" s="2"/>
      <c r="B76" s="58">
        <f t="shared" si="14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648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1"/>
        <v>1</v>
      </c>
    </row>
    <row r="77" spans="1:25" ht="17.25" customHeight="1" x14ac:dyDescent="0.4">
      <c r="A77" s="2"/>
      <c r="B77" s="58">
        <f t="shared" si="14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649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1"/>
        <v>1</v>
      </c>
    </row>
    <row r="78" spans="1:25" ht="17.25" customHeight="1" x14ac:dyDescent="0.4">
      <c r="A78" s="2"/>
      <c r="B78" s="58">
        <f t="shared" si="14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650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1"/>
        <v>1</v>
      </c>
    </row>
    <row r="79" spans="1:25" ht="17.25" customHeight="1" x14ac:dyDescent="0.4">
      <c r="A79" s="2"/>
      <c r="B79" s="58">
        <f t="shared" si="14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1"/>
        <v>1</v>
      </c>
    </row>
    <row r="80" spans="1:25" ht="17.25" customHeight="1" x14ac:dyDescent="0.4">
      <c r="A80" s="2"/>
      <c r="B80" s="58">
        <f t="shared" si="14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651</v>
      </c>
      <c r="N80" s="392">
        <v>0</v>
      </c>
      <c r="O80" s="112" t="s">
        <v>652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1"/>
        <v>1</v>
      </c>
    </row>
    <row r="81" spans="1:25" ht="17.25" customHeight="1" x14ac:dyDescent="0.4">
      <c r="A81" s="2"/>
      <c r="B81" s="58">
        <f t="shared" si="14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653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1"/>
        <v>1</v>
      </c>
    </row>
    <row r="82" spans="1:25" ht="17.25" customHeight="1" x14ac:dyDescent="0.4">
      <c r="A82" s="2"/>
      <c r="B82" s="58">
        <f t="shared" si="14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654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1"/>
        <v>1</v>
      </c>
    </row>
    <row r="83" spans="1:25" ht="17.25" customHeight="1" x14ac:dyDescent="0.4">
      <c r="A83" s="2"/>
      <c r="B83" s="58">
        <f t="shared" si="14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655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1"/>
        <v>1</v>
      </c>
    </row>
    <row r="84" spans="1:25" ht="17.25" customHeight="1" x14ac:dyDescent="0.4">
      <c r="A84" s="2"/>
      <c r="B84" s="58">
        <f t="shared" si="14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656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1"/>
        <v>1</v>
      </c>
    </row>
    <row r="85" spans="1:25" ht="17.25" customHeight="1" x14ac:dyDescent="0.4">
      <c r="A85" s="2"/>
      <c r="B85" s="58">
        <f t="shared" si="14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1"/>
        <v>1</v>
      </c>
    </row>
    <row r="86" spans="1:25" ht="17.25" customHeight="1" x14ac:dyDescent="0.35">
      <c r="A86" s="2"/>
      <c r="B86" s="58">
        <f t="shared" si="14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657</v>
      </c>
      <c r="N86" s="392">
        <v>0</v>
      </c>
      <c r="O86" s="112" t="s">
        <v>658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1"/>
        <v>1</v>
      </c>
    </row>
    <row r="87" spans="1:25" ht="17.25" customHeight="1" x14ac:dyDescent="0.35">
      <c r="A87" s="2"/>
      <c r="B87" s="58">
        <f t="shared" si="14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659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1"/>
        <v>1</v>
      </c>
    </row>
    <row r="88" spans="1:25" ht="17.25" customHeight="1" x14ac:dyDescent="0.35">
      <c r="A88" s="2"/>
      <c r="B88" s="58">
        <f t="shared" si="14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660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1"/>
        <v>1</v>
      </c>
    </row>
    <row r="89" spans="1:25" ht="17.25" customHeight="1" x14ac:dyDescent="0.35">
      <c r="A89" s="2"/>
      <c r="B89" s="58">
        <f t="shared" si="14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661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1"/>
        <v>1</v>
      </c>
    </row>
    <row r="90" spans="1:25" ht="17.25" customHeight="1" x14ac:dyDescent="0.35">
      <c r="A90" s="2"/>
      <c r="B90" s="58">
        <f t="shared" si="14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1"/>
        <v>1</v>
      </c>
    </row>
    <row r="91" spans="1:25" ht="17.25" customHeight="1" x14ac:dyDescent="0.35">
      <c r="A91" s="2"/>
      <c r="B91" s="58">
        <f t="shared" si="14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662</v>
      </c>
      <c r="N91" s="392">
        <v>0</v>
      </c>
      <c r="O91" s="112" t="s">
        <v>663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1"/>
        <v>1</v>
      </c>
    </row>
    <row r="92" spans="1:25" ht="17.25" customHeight="1" x14ac:dyDescent="0.35">
      <c r="A92" s="2"/>
      <c r="B92" s="58">
        <f t="shared" si="14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664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1"/>
        <v>1</v>
      </c>
    </row>
    <row r="93" spans="1:25" ht="17.25" customHeight="1" x14ac:dyDescent="0.35">
      <c r="A93" s="2"/>
      <c r="B93" s="58">
        <f t="shared" si="14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665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1"/>
        <v>1</v>
      </c>
    </row>
    <row r="94" spans="1:25" ht="17.25" customHeight="1" x14ac:dyDescent="0.35">
      <c r="A94" s="2"/>
      <c r="B94" s="58">
        <f t="shared" si="14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666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1"/>
        <v>1</v>
      </c>
    </row>
    <row r="95" spans="1:25" ht="17.25" customHeight="1" x14ac:dyDescent="0.35">
      <c r="A95" s="2"/>
      <c r="B95" s="58">
        <f t="shared" si="14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667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1"/>
        <v>1</v>
      </c>
    </row>
    <row r="96" spans="1:25" ht="17.25" customHeight="1" x14ac:dyDescent="0.35">
      <c r="A96" s="2"/>
      <c r="B96" s="58">
        <f t="shared" si="14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668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1"/>
        <v>1</v>
      </c>
    </row>
    <row r="97" spans="1:25" ht="17.25" customHeight="1" x14ac:dyDescent="0.35">
      <c r="A97" s="2"/>
      <c r="B97" s="58">
        <f t="shared" si="14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1"/>
        <v>1</v>
      </c>
    </row>
    <row r="98" spans="1:25" ht="17.25" customHeight="1" x14ac:dyDescent="0.35">
      <c r="A98" s="2"/>
      <c r="B98" s="58">
        <f t="shared" si="14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669</v>
      </c>
      <c r="N98" s="392">
        <v>0</v>
      </c>
      <c r="O98" s="112" t="s">
        <v>670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1"/>
        <v>1</v>
      </c>
    </row>
    <row r="99" spans="1:25" ht="17.25" customHeight="1" x14ac:dyDescent="0.4">
      <c r="A99" s="2"/>
      <c r="B99" s="58">
        <f t="shared" si="14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671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5">IFERROR(IF(OR($B99="No", $K99=""), 1, COUNTIF($R$35:$R$44,$K99)), 0)</f>
        <v>1</v>
      </c>
    </row>
    <row r="100" spans="1:25" ht="17.25" customHeight="1" x14ac:dyDescent="0.4">
      <c r="A100" s="2"/>
      <c r="B100" s="58">
        <f t="shared" si="14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672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5"/>
        <v>1</v>
      </c>
    </row>
    <row r="101" spans="1:25" ht="17.25" customHeight="1" x14ac:dyDescent="0.4">
      <c r="A101" s="2"/>
      <c r="B101" s="58">
        <f t="shared" si="14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673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5"/>
        <v>1</v>
      </c>
    </row>
    <row r="102" spans="1:25" ht="17.25" customHeight="1" x14ac:dyDescent="0.4">
      <c r="A102" s="2"/>
      <c r="B102" s="58">
        <f t="shared" si="14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5"/>
        <v>1</v>
      </c>
    </row>
    <row r="103" spans="1:25" ht="17.25" customHeight="1" x14ac:dyDescent="0.4">
      <c r="A103" s="2"/>
      <c r="B103" s="58">
        <f t="shared" si="14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674</v>
      </c>
      <c r="N103" s="392">
        <v>0</v>
      </c>
      <c r="O103" s="112" t="s">
        <v>675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5"/>
        <v>1</v>
      </c>
    </row>
    <row r="104" spans="1:25" ht="17.25" customHeight="1" x14ac:dyDescent="0.4">
      <c r="A104" s="2"/>
      <c r="B104" s="58">
        <f t="shared" si="14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676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5"/>
        <v>1</v>
      </c>
    </row>
    <row r="105" spans="1:25" ht="17.25" customHeight="1" x14ac:dyDescent="0.4">
      <c r="A105" s="2"/>
      <c r="B105" s="58">
        <f t="shared" si="14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677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5"/>
        <v>1</v>
      </c>
    </row>
    <row r="106" spans="1:25" ht="17.25" customHeight="1" x14ac:dyDescent="0.4">
      <c r="A106" s="2"/>
      <c r="B106" s="58">
        <f t="shared" si="14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678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5"/>
        <v>1</v>
      </c>
    </row>
    <row r="107" spans="1:25" ht="17.25" customHeight="1" x14ac:dyDescent="0.4">
      <c r="A107" s="2"/>
      <c r="B107" s="58">
        <f t="shared" si="14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679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5"/>
        <v>1</v>
      </c>
    </row>
    <row r="108" spans="1:25" ht="17.25" customHeight="1" x14ac:dyDescent="0.4">
      <c r="A108" s="2"/>
      <c r="B108" s="58">
        <f t="shared" si="14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5"/>
        <v>1</v>
      </c>
    </row>
    <row r="109" spans="1:25" ht="17.25" customHeight="1" x14ac:dyDescent="0.4">
      <c r="A109" s="2"/>
      <c r="B109" s="58">
        <f t="shared" si="14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680</v>
      </c>
      <c r="N109" s="192">
        <v>0</v>
      </c>
      <c r="O109" s="112" t="s">
        <v>681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5"/>
        <v>1</v>
      </c>
    </row>
    <row r="110" spans="1:25" ht="17.25" customHeight="1" x14ac:dyDescent="0.4">
      <c r="A110" s="2"/>
      <c r="B110" s="58">
        <f t="shared" si="14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682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5"/>
        <v>1</v>
      </c>
    </row>
    <row r="111" spans="1:25" ht="17.25" customHeight="1" x14ac:dyDescent="0.4">
      <c r="A111" s="2"/>
      <c r="B111" s="58">
        <f t="shared" si="14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5"/>
        <v>1</v>
      </c>
    </row>
    <row r="112" spans="1:25" ht="17.25" customHeight="1" x14ac:dyDescent="0.4">
      <c r="A112" s="2"/>
      <c r="B112" s="58">
        <f t="shared" si="14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683</v>
      </c>
      <c r="N112" s="392">
        <v>0</v>
      </c>
      <c r="O112" s="112" t="s">
        <v>684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5"/>
        <v>1</v>
      </c>
    </row>
    <row r="113" spans="1:25" ht="17.25" customHeight="1" x14ac:dyDescent="0.4">
      <c r="A113" s="2"/>
      <c r="B113" s="58">
        <f t="shared" si="14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685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5"/>
        <v>1</v>
      </c>
    </row>
    <row r="114" spans="1:25" ht="17.25" customHeight="1" x14ac:dyDescent="0.4">
      <c r="A114" s="2"/>
      <c r="B114" s="58">
        <f t="shared" si="14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686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5"/>
        <v>1</v>
      </c>
    </row>
    <row r="115" spans="1:25" ht="17.25" customHeight="1" x14ac:dyDescent="0.4">
      <c r="A115" s="2"/>
      <c r="B115" s="58">
        <f t="shared" si="14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5"/>
        <v>1</v>
      </c>
    </row>
    <row r="116" spans="1:25" ht="17.25" customHeight="1" x14ac:dyDescent="0.4">
      <c r="A116" s="2"/>
      <c r="B116" s="58">
        <f t="shared" si="14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5"/>
        <v>1</v>
      </c>
    </row>
    <row r="117" spans="1:25" ht="17.25" customHeight="1" x14ac:dyDescent="0.4">
      <c r="A117" s="2"/>
      <c r="B117" s="58">
        <f t="shared" si="14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5"/>
        <v>1</v>
      </c>
    </row>
    <row r="118" spans="1:25" ht="17.25" customHeight="1" x14ac:dyDescent="0.4">
      <c r="A118" s="2"/>
      <c r="B118" s="58">
        <f t="shared" si="14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5"/>
        <v>1</v>
      </c>
    </row>
    <row r="119" spans="1:25" ht="17.25" customHeight="1" x14ac:dyDescent="0.4">
      <c r="A119" s="2"/>
      <c r="B119" s="58">
        <f t="shared" si="14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5"/>
        <v>1</v>
      </c>
    </row>
    <row r="120" spans="1:25" ht="17.25" customHeight="1" x14ac:dyDescent="0.4">
      <c r="A120" s="2"/>
      <c r="B120" s="58">
        <f t="shared" si="14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5"/>
        <v>1</v>
      </c>
    </row>
    <row r="121" spans="1:25" ht="17.25" customHeight="1" x14ac:dyDescent="0.4">
      <c r="A121" s="2"/>
      <c r="B121" s="58">
        <f t="shared" si="14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5"/>
        <v>1</v>
      </c>
    </row>
    <row r="122" spans="1:25" ht="17.25" customHeight="1" x14ac:dyDescent="0.4">
      <c r="A122" s="2"/>
      <c r="B122" s="58">
        <f t="shared" ref="B122:B185" si="16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5"/>
        <v>1</v>
      </c>
    </row>
    <row r="123" spans="1:25" ht="17.25" customHeight="1" x14ac:dyDescent="0.4">
      <c r="A123" s="2"/>
      <c r="B123" s="58">
        <f t="shared" si="16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5"/>
        <v>1</v>
      </c>
    </row>
    <row r="124" spans="1:25" ht="17.25" customHeight="1" x14ac:dyDescent="0.4">
      <c r="A124" s="2"/>
      <c r="B124" s="58">
        <f t="shared" si="16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5"/>
        <v>1</v>
      </c>
    </row>
    <row r="125" spans="1:25" ht="17.25" customHeight="1" x14ac:dyDescent="0.4">
      <c r="A125" s="2"/>
      <c r="B125" s="58">
        <f t="shared" si="16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5"/>
        <v>1</v>
      </c>
    </row>
    <row r="126" spans="1:25" ht="17.25" customHeight="1" x14ac:dyDescent="0.4">
      <c r="A126" s="2"/>
      <c r="B126" s="58">
        <f t="shared" si="16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5"/>
        <v>1</v>
      </c>
    </row>
    <row r="127" spans="1:25" ht="17.25" customHeight="1" x14ac:dyDescent="0.4">
      <c r="A127" s="2"/>
      <c r="B127" s="58">
        <f t="shared" si="16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5"/>
        <v>1</v>
      </c>
    </row>
    <row r="128" spans="1:25" ht="17.25" customHeight="1" x14ac:dyDescent="0.4">
      <c r="A128" s="2"/>
      <c r="B128" s="58">
        <f t="shared" si="16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5"/>
        <v>1</v>
      </c>
    </row>
    <row r="129" spans="1:25" ht="17.25" customHeight="1" x14ac:dyDescent="0.4">
      <c r="A129" s="2"/>
      <c r="B129" s="58">
        <f t="shared" si="16"/>
        <v>72</v>
      </c>
      <c r="C129" s="94"/>
      <c r="D129" s="58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5"/>
        <v>1</v>
      </c>
    </row>
    <row r="130" spans="1:25" ht="17.25" customHeight="1" x14ac:dyDescent="0.4">
      <c r="A130" s="2"/>
      <c r="B130" s="58">
        <f t="shared" si="16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5"/>
        <v>1</v>
      </c>
    </row>
    <row r="131" spans="1:25" ht="17.25" customHeight="1" x14ac:dyDescent="0.4">
      <c r="A131" s="2"/>
      <c r="B131" s="58">
        <f t="shared" si="16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5"/>
        <v>1</v>
      </c>
    </row>
    <row r="132" spans="1:25" ht="17.25" customHeight="1" x14ac:dyDescent="0.4">
      <c r="A132" s="2"/>
      <c r="B132" s="58">
        <f t="shared" si="16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5"/>
        <v>1</v>
      </c>
    </row>
    <row r="133" spans="1:25" ht="17.25" customHeight="1" x14ac:dyDescent="0.4">
      <c r="A133" s="2"/>
      <c r="B133" s="58">
        <f t="shared" si="16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5"/>
        <v>1</v>
      </c>
    </row>
    <row r="134" spans="1:25" ht="17.25" customHeight="1" x14ac:dyDescent="0.4">
      <c r="A134" s="2"/>
      <c r="B134" s="58">
        <f t="shared" si="16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5"/>
        <v>1</v>
      </c>
    </row>
    <row r="135" spans="1:25" ht="17.25" customHeight="1" x14ac:dyDescent="0.4">
      <c r="A135" s="2"/>
      <c r="B135" s="58">
        <f t="shared" si="16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5"/>
        <v>1</v>
      </c>
    </row>
    <row r="136" spans="1:25" ht="17.25" customHeight="1" x14ac:dyDescent="0.4">
      <c r="A136" s="2"/>
      <c r="B136" s="58">
        <f t="shared" si="16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5"/>
        <v>1</v>
      </c>
    </row>
    <row r="137" spans="1:25" ht="17.25" customHeight="1" x14ac:dyDescent="0.4">
      <c r="A137" s="2"/>
      <c r="B137" s="58">
        <f t="shared" si="16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5"/>
        <v>1</v>
      </c>
    </row>
    <row r="138" spans="1:25" ht="17.25" customHeight="1" x14ac:dyDescent="0.4">
      <c r="A138" s="2"/>
      <c r="B138" s="58">
        <f t="shared" si="16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5"/>
        <v>1</v>
      </c>
    </row>
    <row r="139" spans="1:25" ht="17.25" customHeight="1" x14ac:dyDescent="0.4">
      <c r="A139" s="2"/>
      <c r="B139" s="58">
        <f t="shared" si="16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5"/>
        <v>1</v>
      </c>
    </row>
    <row r="140" spans="1:25" ht="17.25" customHeight="1" x14ac:dyDescent="0.4">
      <c r="A140" s="2"/>
      <c r="B140" s="58">
        <f t="shared" si="16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5"/>
        <v>1</v>
      </c>
    </row>
    <row r="141" spans="1:25" ht="17.25" customHeight="1" x14ac:dyDescent="0.4">
      <c r="A141" s="2"/>
      <c r="B141" s="58">
        <f t="shared" si="16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5"/>
        <v>1</v>
      </c>
    </row>
    <row r="142" spans="1:25" ht="17.25" customHeight="1" x14ac:dyDescent="0.4">
      <c r="A142" s="2"/>
      <c r="B142" s="58">
        <f t="shared" si="16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5"/>
        <v>1</v>
      </c>
    </row>
    <row r="143" spans="1:25" ht="17.25" customHeight="1" x14ac:dyDescent="0.4">
      <c r="A143" s="2"/>
      <c r="B143" s="58">
        <f t="shared" si="16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5"/>
        <v>1</v>
      </c>
    </row>
    <row r="144" spans="1:25" ht="17.25" customHeight="1" x14ac:dyDescent="0.4">
      <c r="A144" s="2"/>
      <c r="B144" s="58">
        <f t="shared" si="16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5"/>
        <v>1</v>
      </c>
    </row>
    <row r="145" spans="1:25" ht="17.25" customHeight="1" x14ac:dyDescent="0.4">
      <c r="A145" s="2"/>
      <c r="B145" s="58">
        <f t="shared" si="16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5"/>
        <v>1</v>
      </c>
    </row>
    <row r="146" spans="1:25" ht="17.25" customHeight="1" x14ac:dyDescent="0.4">
      <c r="A146" s="2"/>
      <c r="B146" s="58">
        <f t="shared" si="16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5"/>
        <v>1</v>
      </c>
    </row>
    <row r="147" spans="1:25" ht="17.25" customHeight="1" x14ac:dyDescent="0.4">
      <c r="A147" s="2"/>
      <c r="B147" s="58">
        <f t="shared" si="16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5"/>
        <v>1</v>
      </c>
    </row>
    <row r="148" spans="1:25" ht="17.25" customHeight="1" x14ac:dyDescent="0.4">
      <c r="A148" s="2"/>
      <c r="B148" s="58">
        <f t="shared" si="16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5"/>
        <v>1</v>
      </c>
    </row>
    <row r="149" spans="1:25" ht="17.25" customHeight="1" x14ac:dyDescent="0.4">
      <c r="A149" s="2"/>
      <c r="B149" s="58">
        <f t="shared" si="16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5"/>
        <v>1</v>
      </c>
    </row>
    <row r="150" spans="1:25" ht="17.25" customHeight="1" x14ac:dyDescent="0.4">
      <c r="A150" s="2"/>
      <c r="B150" s="58">
        <f t="shared" si="16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5"/>
        <v>1</v>
      </c>
    </row>
    <row r="151" spans="1:25" ht="17.25" customHeight="1" x14ac:dyDescent="0.4">
      <c r="A151" s="2"/>
      <c r="B151" s="58">
        <f t="shared" si="16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5"/>
        <v>1</v>
      </c>
    </row>
    <row r="152" spans="1:25" ht="17.25" customHeight="1" x14ac:dyDescent="0.4">
      <c r="A152" s="2"/>
      <c r="B152" s="58">
        <f t="shared" si="16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5"/>
        <v>1</v>
      </c>
    </row>
    <row r="153" spans="1:25" ht="17.25" customHeight="1" x14ac:dyDescent="0.4">
      <c r="A153" s="2"/>
      <c r="B153" s="58">
        <f t="shared" si="16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5"/>
        <v>1</v>
      </c>
    </row>
    <row r="154" spans="1:25" ht="17.25" customHeight="1" x14ac:dyDescent="0.4">
      <c r="A154" s="2"/>
      <c r="B154" s="58">
        <f t="shared" si="16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5"/>
        <v>1</v>
      </c>
    </row>
    <row r="155" spans="1:25" ht="17.25" customHeight="1" x14ac:dyDescent="0.4">
      <c r="A155" s="2"/>
      <c r="B155" s="58">
        <f t="shared" si="16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5"/>
        <v>1</v>
      </c>
    </row>
    <row r="156" spans="1:25" ht="17.25" customHeight="1" x14ac:dyDescent="0.4">
      <c r="A156" s="2"/>
      <c r="B156" s="58">
        <f t="shared" si="16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5"/>
        <v>1</v>
      </c>
    </row>
    <row r="157" spans="1:25" ht="17.25" customHeight="1" x14ac:dyDescent="0.4">
      <c r="A157" s="2"/>
      <c r="B157" s="58">
        <f t="shared" si="16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5"/>
        <v>1</v>
      </c>
    </row>
    <row r="158" spans="1:25" ht="17.25" customHeight="1" x14ac:dyDescent="0.4">
      <c r="A158" s="2"/>
      <c r="B158" s="58">
        <f t="shared" si="16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5"/>
        <v>1</v>
      </c>
    </row>
    <row r="159" spans="1:25" ht="17.25" customHeight="1" x14ac:dyDescent="0.4">
      <c r="A159" s="2"/>
      <c r="B159" s="58">
        <f t="shared" si="16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5"/>
        <v>1</v>
      </c>
    </row>
    <row r="160" spans="1:25" ht="17.25" customHeight="1" x14ac:dyDescent="0.4">
      <c r="A160" s="2"/>
      <c r="B160" s="58">
        <f t="shared" si="16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5"/>
        <v>1</v>
      </c>
    </row>
    <row r="161" spans="1:25" ht="17.25" customHeight="1" x14ac:dyDescent="0.4">
      <c r="A161" s="2"/>
      <c r="B161" s="58">
        <f t="shared" si="16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5"/>
        <v>1</v>
      </c>
    </row>
    <row r="162" spans="1:25" ht="17.25" customHeight="1" x14ac:dyDescent="0.4">
      <c r="A162" s="2"/>
      <c r="B162" s="58">
        <f t="shared" si="16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5"/>
        <v>1</v>
      </c>
    </row>
    <row r="163" spans="1:25" ht="17.25" customHeight="1" x14ac:dyDescent="0.4">
      <c r="A163" s="2"/>
      <c r="B163" s="58">
        <f t="shared" si="16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7">IFERROR(IF(OR($B163="No", $K163=""), 1, COUNTIF($R$35:$R$44,$K163)), 0)</f>
        <v>1</v>
      </c>
    </row>
    <row r="164" spans="1:25" ht="17.25" customHeight="1" x14ac:dyDescent="0.4">
      <c r="A164" s="2"/>
      <c r="B164" s="58">
        <f t="shared" si="16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7"/>
        <v>1</v>
      </c>
    </row>
    <row r="165" spans="1:25" ht="17.25" customHeight="1" x14ac:dyDescent="0.4">
      <c r="A165" s="2"/>
      <c r="B165" s="58">
        <f t="shared" si="16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7"/>
        <v>1</v>
      </c>
    </row>
    <row r="166" spans="1:25" ht="17.25" customHeight="1" x14ac:dyDescent="0.4">
      <c r="A166" s="2"/>
      <c r="B166" s="58">
        <f t="shared" si="16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7"/>
        <v>1</v>
      </c>
    </row>
    <row r="167" spans="1:25" ht="17.25" customHeight="1" x14ac:dyDescent="0.4">
      <c r="A167" s="2"/>
      <c r="B167" s="58">
        <f t="shared" si="16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7"/>
        <v>1</v>
      </c>
    </row>
    <row r="168" spans="1:25" ht="17.25" customHeight="1" x14ac:dyDescent="0.4">
      <c r="A168" s="2"/>
      <c r="B168" s="58">
        <f t="shared" si="16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7"/>
        <v>1</v>
      </c>
    </row>
    <row r="169" spans="1:25" ht="17.25" customHeight="1" x14ac:dyDescent="0.4">
      <c r="A169" s="2"/>
      <c r="B169" s="58">
        <f t="shared" si="16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7"/>
        <v>1</v>
      </c>
    </row>
    <row r="170" spans="1:25" ht="17.25" customHeight="1" x14ac:dyDescent="0.4">
      <c r="A170" s="2"/>
      <c r="B170" s="58">
        <f t="shared" si="16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7"/>
        <v>1</v>
      </c>
    </row>
    <row r="171" spans="1:25" ht="17.25" customHeight="1" x14ac:dyDescent="0.4">
      <c r="A171" s="2"/>
      <c r="B171" s="58">
        <f t="shared" si="16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7"/>
        <v>1</v>
      </c>
    </row>
    <row r="172" spans="1:25" ht="17.25" customHeight="1" x14ac:dyDescent="0.4">
      <c r="A172" s="2"/>
      <c r="B172" s="58">
        <f t="shared" si="16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7"/>
        <v>1</v>
      </c>
    </row>
    <row r="173" spans="1:25" ht="17.25" customHeight="1" x14ac:dyDescent="0.4">
      <c r="A173" s="2"/>
      <c r="B173" s="58">
        <f t="shared" si="16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7"/>
        <v>1</v>
      </c>
    </row>
    <row r="174" spans="1:25" ht="17.25" customHeight="1" x14ac:dyDescent="0.4">
      <c r="A174" s="2"/>
      <c r="B174" s="58">
        <f t="shared" si="16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7"/>
        <v>1</v>
      </c>
    </row>
    <row r="175" spans="1:25" ht="17.25" customHeight="1" x14ac:dyDescent="0.4">
      <c r="A175" s="2"/>
      <c r="B175" s="58">
        <f t="shared" si="16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7"/>
        <v>1</v>
      </c>
    </row>
    <row r="176" spans="1:25" ht="17.25" customHeight="1" x14ac:dyDescent="0.4">
      <c r="A176" s="2"/>
      <c r="B176" s="58">
        <f t="shared" si="16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7"/>
        <v>1</v>
      </c>
    </row>
    <row r="177" spans="1:25" ht="17.25" customHeight="1" x14ac:dyDescent="0.4">
      <c r="A177" s="2"/>
      <c r="B177" s="58">
        <f t="shared" si="16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7"/>
        <v>1</v>
      </c>
    </row>
    <row r="178" spans="1:25" ht="17.25" customHeight="1" x14ac:dyDescent="0.4">
      <c r="A178" s="2"/>
      <c r="B178" s="58">
        <f t="shared" si="16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7"/>
        <v>1</v>
      </c>
    </row>
    <row r="179" spans="1:25" ht="17.25" customHeight="1" x14ac:dyDescent="0.4">
      <c r="A179" s="2"/>
      <c r="B179" s="58">
        <f t="shared" si="16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7"/>
        <v>1</v>
      </c>
    </row>
    <row r="180" spans="1:25" ht="17.25" customHeight="1" x14ac:dyDescent="0.4">
      <c r="A180" s="2"/>
      <c r="B180" s="58">
        <f t="shared" si="16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7"/>
        <v>1</v>
      </c>
    </row>
    <row r="181" spans="1:25" ht="17.25" customHeight="1" x14ac:dyDescent="0.4">
      <c r="A181" s="2"/>
      <c r="B181" s="58">
        <f t="shared" si="16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7"/>
        <v>1</v>
      </c>
    </row>
    <row r="182" spans="1:25" ht="17.25" customHeight="1" x14ac:dyDescent="0.4">
      <c r="A182" s="2"/>
      <c r="B182" s="58">
        <f t="shared" si="16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7"/>
        <v>1</v>
      </c>
    </row>
    <row r="183" spans="1:25" ht="17.25" customHeight="1" x14ac:dyDescent="0.4">
      <c r="A183" s="2"/>
      <c r="B183" s="58">
        <f t="shared" si="16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7"/>
        <v>1</v>
      </c>
    </row>
    <row r="184" spans="1:25" ht="17.25" customHeight="1" x14ac:dyDescent="0.4">
      <c r="A184" s="2"/>
      <c r="B184" s="58">
        <f t="shared" si="16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7"/>
        <v>1</v>
      </c>
    </row>
    <row r="185" spans="1:25" ht="17.25" customHeight="1" x14ac:dyDescent="0.4">
      <c r="A185" s="2"/>
      <c r="B185" s="58">
        <f t="shared" si="16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7"/>
        <v>1</v>
      </c>
    </row>
    <row r="186" spans="1:25" ht="17.25" customHeight="1" x14ac:dyDescent="0.4">
      <c r="A186" s="2"/>
      <c r="B186" s="58">
        <f t="shared" ref="B186:B249" si="18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7"/>
        <v>1</v>
      </c>
    </row>
    <row r="187" spans="1:25" ht="17.25" customHeight="1" x14ac:dyDescent="0.4">
      <c r="A187" s="2"/>
      <c r="B187" s="58">
        <f t="shared" si="18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7"/>
        <v>1</v>
      </c>
    </row>
    <row r="188" spans="1:25" ht="17.25" customHeight="1" x14ac:dyDescent="0.4">
      <c r="A188" s="2"/>
      <c r="B188" s="58">
        <f t="shared" si="18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7"/>
        <v>1</v>
      </c>
    </row>
    <row r="189" spans="1:25" ht="17.25" customHeight="1" x14ac:dyDescent="0.4">
      <c r="A189" s="2"/>
      <c r="B189" s="58">
        <f t="shared" si="18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7"/>
        <v>1</v>
      </c>
    </row>
    <row r="190" spans="1:25" ht="17.25" customHeight="1" x14ac:dyDescent="0.4">
      <c r="A190" s="2"/>
      <c r="B190" s="58">
        <f t="shared" si="18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7"/>
        <v>1</v>
      </c>
    </row>
    <row r="191" spans="1:25" ht="17.25" customHeight="1" x14ac:dyDescent="0.4">
      <c r="A191" s="2"/>
      <c r="B191" s="58">
        <f t="shared" si="18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7"/>
        <v>1</v>
      </c>
    </row>
    <row r="192" spans="1:25" ht="17.25" customHeight="1" x14ac:dyDescent="0.4">
      <c r="A192" s="2"/>
      <c r="B192" s="58">
        <f t="shared" si="18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7"/>
        <v>1</v>
      </c>
    </row>
    <row r="193" spans="1:25" ht="17.25" customHeight="1" x14ac:dyDescent="0.4">
      <c r="A193" s="2"/>
      <c r="B193" s="58">
        <f t="shared" si="18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7"/>
        <v>1</v>
      </c>
    </row>
    <row r="194" spans="1:25" ht="17.25" customHeight="1" x14ac:dyDescent="0.4">
      <c r="A194" s="2"/>
      <c r="B194" s="58">
        <f t="shared" si="18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7"/>
        <v>1</v>
      </c>
    </row>
    <row r="195" spans="1:25" ht="17.25" customHeight="1" x14ac:dyDescent="0.4">
      <c r="A195" s="2"/>
      <c r="B195" s="58">
        <f t="shared" si="18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7"/>
        <v>1</v>
      </c>
    </row>
    <row r="196" spans="1:25" ht="17.25" customHeight="1" x14ac:dyDescent="0.4">
      <c r="A196" s="2"/>
      <c r="B196" s="58">
        <f t="shared" si="18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7"/>
        <v>1</v>
      </c>
    </row>
    <row r="197" spans="1:25" ht="17.25" customHeight="1" x14ac:dyDescent="0.4">
      <c r="A197" s="2"/>
      <c r="B197" s="58">
        <f t="shared" si="18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7"/>
        <v>1</v>
      </c>
    </row>
    <row r="198" spans="1:25" ht="17.25" customHeight="1" x14ac:dyDescent="0.4">
      <c r="A198" s="2"/>
      <c r="B198" s="58">
        <f t="shared" si="18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7"/>
        <v>1</v>
      </c>
    </row>
    <row r="199" spans="1:25" ht="17.25" customHeight="1" x14ac:dyDescent="0.4">
      <c r="A199" s="2"/>
      <c r="B199" s="58">
        <f t="shared" si="18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7"/>
        <v>1</v>
      </c>
    </row>
    <row r="200" spans="1:25" ht="17.25" customHeight="1" x14ac:dyDescent="0.4">
      <c r="A200" s="2"/>
      <c r="B200" s="58">
        <f t="shared" si="18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7"/>
        <v>1</v>
      </c>
    </row>
    <row r="201" spans="1:25" ht="17.25" customHeight="1" x14ac:dyDescent="0.4">
      <c r="A201" s="2"/>
      <c r="B201" s="58">
        <f t="shared" si="18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7"/>
        <v>1</v>
      </c>
    </row>
    <row r="202" spans="1:25" ht="17.25" customHeight="1" x14ac:dyDescent="0.4">
      <c r="A202" s="2"/>
      <c r="B202" s="58">
        <f t="shared" si="18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7"/>
        <v>1</v>
      </c>
    </row>
    <row r="203" spans="1:25" ht="17.25" customHeight="1" x14ac:dyDescent="0.4">
      <c r="A203" s="2"/>
      <c r="B203" s="58">
        <f t="shared" si="18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7"/>
        <v>1</v>
      </c>
    </row>
    <row r="204" spans="1:25" ht="17.25" customHeight="1" x14ac:dyDescent="0.4">
      <c r="A204" s="2"/>
      <c r="B204" s="58">
        <f t="shared" si="18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7"/>
        <v>1</v>
      </c>
    </row>
    <row r="205" spans="1:25" ht="17.25" customHeight="1" x14ac:dyDescent="0.4">
      <c r="A205" s="2"/>
      <c r="B205" s="58">
        <f t="shared" si="18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7"/>
        <v>1</v>
      </c>
    </row>
    <row r="206" spans="1:25" ht="17.25" customHeight="1" x14ac:dyDescent="0.4">
      <c r="A206" s="2"/>
      <c r="B206" s="58">
        <f t="shared" si="18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7"/>
        <v>1</v>
      </c>
    </row>
    <row r="207" spans="1:25" ht="17.25" customHeight="1" x14ac:dyDescent="0.4">
      <c r="A207" s="2"/>
      <c r="B207" s="58">
        <f t="shared" si="18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7"/>
        <v>1</v>
      </c>
    </row>
    <row r="208" spans="1:25" ht="17.25" customHeight="1" x14ac:dyDescent="0.4">
      <c r="A208" s="2"/>
      <c r="B208" s="58">
        <f t="shared" si="18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7"/>
        <v>1</v>
      </c>
    </row>
    <row r="209" spans="1:25" ht="17.25" customHeight="1" x14ac:dyDescent="0.4">
      <c r="A209" s="2"/>
      <c r="B209" s="58">
        <f t="shared" si="18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7"/>
        <v>1</v>
      </c>
    </row>
    <row r="210" spans="1:25" ht="17.25" customHeight="1" x14ac:dyDescent="0.4">
      <c r="A210" s="2"/>
      <c r="B210" s="58">
        <f t="shared" si="18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7"/>
        <v>1</v>
      </c>
    </row>
    <row r="211" spans="1:25" ht="17.25" customHeight="1" x14ac:dyDescent="0.4">
      <c r="A211" s="2"/>
      <c r="B211" s="58">
        <f t="shared" si="18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7"/>
        <v>1</v>
      </c>
    </row>
    <row r="212" spans="1:25" ht="17.25" customHeight="1" x14ac:dyDescent="0.4">
      <c r="A212" s="2"/>
      <c r="B212" s="58">
        <f t="shared" si="18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7"/>
        <v>1</v>
      </c>
    </row>
    <row r="213" spans="1:25" ht="17.25" customHeight="1" x14ac:dyDescent="0.4">
      <c r="A213" s="2"/>
      <c r="B213" s="58">
        <f t="shared" si="18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7"/>
        <v>1</v>
      </c>
    </row>
    <row r="214" spans="1:25" ht="17.25" customHeight="1" x14ac:dyDescent="0.4">
      <c r="A214" s="2"/>
      <c r="B214" s="58">
        <f t="shared" si="18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7"/>
        <v>1</v>
      </c>
    </row>
    <row r="215" spans="1:25" ht="17.25" customHeight="1" x14ac:dyDescent="0.4">
      <c r="A215" s="2"/>
      <c r="B215" s="58">
        <f t="shared" si="18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7"/>
        <v>1</v>
      </c>
    </row>
    <row r="216" spans="1:25" ht="17.25" customHeight="1" x14ac:dyDescent="0.4">
      <c r="A216" s="2"/>
      <c r="B216" s="58">
        <f t="shared" si="18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7"/>
        <v>1</v>
      </c>
    </row>
    <row r="217" spans="1:25" ht="17.25" customHeight="1" x14ac:dyDescent="0.4">
      <c r="A217" s="2"/>
      <c r="B217" s="58">
        <f t="shared" si="18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7"/>
        <v>1</v>
      </c>
    </row>
    <row r="218" spans="1:25" ht="17.25" customHeight="1" x14ac:dyDescent="0.4">
      <c r="A218" s="2"/>
      <c r="B218" s="58">
        <f t="shared" si="18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7"/>
        <v>1</v>
      </c>
    </row>
    <row r="219" spans="1:25" ht="17.25" customHeight="1" x14ac:dyDescent="0.4">
      <c r="A219" s="2"/>
      <c r="B219" s="58">
        <f t="shared" si="18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7"/>
        <v>1</v>
      </c>
    </row>
    <row r="220" spans="1:25" ht="17.25" customHeight="1" x14ac:dyDescent="0.4">
      <c r="A220" s="2"/>
      <c r="B220" s="58">
        <f t="shared" si="18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7"/>
        <v>1</v>
      </c>
    </row>
    <row r="221" spans="1:25" ht="17.25" customHeight="1" x14ac:dyDescent="0.4">
      <c r="A221" s="2"/>
      <c r="B221" s="58">
        <f t="shared" si="18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7"/>
        <v>1</v>
      </c>
    </row>
    <row r="222" spans="1:25" ht="17.25" customHeight="1" x14ac:dyDescent="0.4">
      <c r="A222" s="2"/>
      <c r="B222" s="58">
        <f t="shared" si="18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7"/>
        <v>1</v>
      </c>
    </row>
    <row r="223" spans="1:25" ht="17.25" customHeight="1" x14ac:dyDescent="0.4">
      <c r="A223" s="2"/>
      <c r="B223" s="58">
        <f t="shared" si="18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7"/>
        <v>1</v>
      </c>
    </row>
    <row r="224" spans="1:25" ht="17.25" customHeight="1" x14ac:dyDescent="0.4">
      <c r="A224" s="2"/>
      <c r="B224" s="58">
        <f t="shared" si="18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7"/>
        <v>1</v>
      </c>
    </row>
    <row r="225" spans="1:25" ht="17.25" customHeight="1" x14ac:dyDescent="0.4">
      <c r="A225" s="2"/>
      <c r="B225" s="58">
        <f t="shared" si="18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7"/>
        <v>1</v>
      </c>
    </row>
    <row r="226" spans="1:25" ht="17.25" customHeight="1" x14ac:dyDescent="0.4">
      <c r="A226" s="2"/>
      <c r="B226" s="58">
        <f t="shared" si="18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7"/>
        <v>1</v>
      </c>
    </row>
    <row r="227" spans="1:25" ht="17.25" customHeight="1" x14ac:dyDescent="0.4">
      <c r="A227" s="2"/>
      <c r="B227" s="58">
        <f t="shared" si="18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19">IFERROR(IF(OR($B227="No", $K227=""), 1, COUNTIF($R$35:$R$44,$K227)), 0)</f>
        <v>1</v>
      </c>
    </row>
    <row r="228" spans="1:25" ht="17.25" customHeight="1" x14ac:dyDescent="0.4">
      <c r="A228" s="2"/>
      <c r="B228" s="58">
        <f t="shared" si="18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19"/>
        <v>1</v>
      </c>
    </row>
    <row r="229" spans="1:25" ht="17.25" customHeight="1" x14ac:dyDescent="0.4">
      <c r="A229" s="2"/>
      <c r="B229" s="58">
        <f t="shared" si="18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19"/>
        <v>1</v>
      </c>
    </row>
    <row r="230" spans="1:25" ht="17.25" customHeight="1" x14ac:dyDescent="0.4">
      <c r="A230" s="2"/>
      <c r="B230" s="58">
        <f t="shared" si="18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19"/>
        <v>1</v>
      </c>
    </row>
    <row r="231" spans="1:25" ht="17.25" customHeight="1" x14ac:dyDescent="0.4">
      <c r="A231" s="2"/>
      <c r="B231" s="58">
        <f t="shared" si="18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19"/>
        <v>1</v>
      </c>
    </row>
    <row r="232" spans="1:25" ht="17.25" customHeight="1" x14ac:dyDescent="0.4">
      <c r="A232" s="2"/>
      <c r="B232" s="58">
        <f t="shared" si="18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19"/>
        <v>1</v>
      </c>
    </row>
    <row r="233" spans="1:25" ht="17.25" customHeight="1" x14ac:dyDescent="0.4">
      <c r="A233" s="2"/>
      <c r="B233" s="58">
        <f t="shared" si="18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19"/>
        <v>1</v>
      </c>
    </row>
    <row r="234" spans="1:25" ht="17.25" customHeight="1" x14ac:dyDescent="0.4">
      <c r="A234" s="2"/>
      <c r="B234" s="58">
        <f t="shared" si="18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19"/>
        <v>1</v>
      </c>
    </row>
    <row r="235" spans="1:25" ht="17.25" customHeight="1" x14ac:dyDescent="0.4">
      <c r="A235" s="2"/>
      <c r="B235" s="58">
        <f t="shared" si="18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19"/>
        <v>1</v>
      </c>
    </row>
    <row r="236" spans="1:25" ht="17.25" customHeight="1" x14ac:dyDescent="0.4">
      <c r="A236" s="2"/>
      <c r="B236" s="58">
        <f t="shared" si="18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19"/>
        <v>1</v>
      </c>
    </row>
    <row r="237" spans="1:25" ht="17.25" customHeight="1" x14ac:dyDescent="0.4">
      <c r="A237" s="2"/>
      <c r="B237" s="58">
        <f t="shared" si="18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19"/>
        <v>1</v>
      </c>
    </row>
    <row r="238" spans="1:25" ht="17.25" customHeight="1" x14ac:dyDescent="0.4">
      <c r="A238" s="2"/>
      <c r="B238" s="58">
        <f t="shared" si="18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19"/>
        <v>1</v>
      </c>
    </row>
    <row r="239" spans="1:25" ht="17.25" customHeight="1" x14ac:dyDescent="0.4">
      <c r="A239" s="2"/>
      <c r="B239" s="58">
        <f t="shared" si="18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19"/>
        <v>1</v>
      </c>
    </row>
    <row r="240" spans="1:25" ht="17.25" customHeight="1" x14ac:dyDescent="0.4">
      <c r="A240" s="2"/>
      <c r="B240" s="58">
        <f t="shared" si="18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19"/>
        <v>1</v>
      </c>
    </row>
    <row r="241" spans="1:25" ht="17.25" customHeight="1" x14ac:dyDescent="0.4">
      <c r="A241" s="2"/>
      <c r="B241" s="58">
        <f t="shared" si="18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19"/>
        <v>1</v>
      </c>
    </row>
    <row r="242" spans="1:25" ht="17.25" customHeight="1" x14ac:dyDescent="0.4">
      <c r="A242" s="2"/>
      <c r="B242" s="58">
        <f t="shared" si="18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19"/>
        <v>1</v>
      </c>
    </row>
    <row r="243" spans="1:25" ht="17.25" customHeight="1" x14ac:dyDescent="0.4">
      <c r="A243" s="2"/>
      <c r="B243" s="58">
        <f t="shared" si="18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19"/>
        <v>1</v>
      </c>
    </row>
    <row r="244" spans="1:25" ht="17.25" customHeight="1" x14ac:dyDescent="0.4">
      <c r="A244" s="2"/>
      <c r="B244" s="58">
        <f t="shared" si="18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19"/>
        <v>1</v>
      </c>
    </row>
    <row r="245" spans="1:25" ht="17.25" customHeight="1" x14ac:dyDescent="0.4">
      <c r="A245" s="2"/>
      <c r="B245" s="58">
        <f t="shared" si="18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19"/>
        <v>1</v>
      </c>
    </row>
    <row r="246" spans="1:25" ht="17.25" customHeight="1" x14ac:dyDescent="0.4">
      <c r="A246" s="2"/>
      <c r="B246" s="58">
        <f t="shared" si="18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19"/>
        <v>1</v>
      </c>
    </row>
    <row r="247" spans="1:25" ht="17.25" customHeight="1" x14ac:dyDescent="0.4">
      <c r="A247" s="2"/>
      <c r="B247" s="58">
        <f t="shared" si="18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19"/>
        <v>1</v>
      </c>
    </row>
    <row r="248" spans="1:25" ht="17.25" customHeight="1" x14ac:dyDescent="0.4">
      <c r="A248" s="2"/>
      <c r="B248" s="58">
        <f t="shared" si="18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19"/>
        <v>1</v>
      </c>
    </row>
    <row r="249" spans="1:25" ht="17.25" customHeight="1" x14ac:dyDescent="0.4">
      <c r="A249" s="2"/>
      <c r="B249" s="58">
        <f t="shared" si="18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19"/>
        <v>1</v>
      </c>
    </row>
    <row r="250" spans="1:25" ht="17.25" customHeight="1" x14ac:dyDescent="0.4">
      <c r="A250" s="2"/>
      <c r="B250" s="58">
        <f t="shared" ref="B250:B313" si="20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19"/>
        <v>1</v>
      </c>
    </row>
    <row r="251" spans="1:25" ht="17.25" customHeight="1" x14ac:dyDescent="0.4">
      <c r="A251" s="2"/>
      <c r="B251" s="58">
        <f t="shared" si="20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19"/>
        <v>1</v>
      </c>
    </row>
    <row r="252" spans="1:25" ht="17.25" customHeight="1" x14ac:dyDescent="0.4">
      <c r="A252" s="2"/>
      <c r="B252" s="58">
        <f t="shared" si="20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19"/>
        <v>1</v>
      </c>
    </row>
    <row r="253" spans="1:25" ht="17.25" customHeight="1" x14ac:dyDescent="0.4">
      <c r="A253" s="2"/>
      <c r="B253" s="58">
        <f t="shared" si="20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19"/>
        <v>1</v>
      </c>
    </row>
    <row r="254" spans="1:25" ht="17.25" customHeight="1" x14ac:dyDescent="0.4">
      <c r="A254" s="2"/>
      <c r="B254" s="58">
        <f t="shared" si="20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19"/>
        <v>1</v>
      </c>
    </row>
    <row r="255" spans="1:25" ht="17.25" customHeight="1" x14ac:dyDescent="0.4">
      <c r="A255" s="2"/>
      <c r="B255" s="58">
        <f t="shared" si="20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19"/>
        <v>1</v>
      </c>
    </row>
    <row r="256" spans="1:25" ht="17.25" customHeight="1" x14ac:dyDescent="0.4">
      <c r="A256" s="2"/>
      <c r="B256" s="58">
        <f t="shared" si="20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19"/>
        <v>1</v>
      </c>
    </row>
    <row r="257" spans="1:25" ht="17.25" customHeight="1" x14ac:dyDescent="0.4">
      <c r="A257" s="2"/>
      <c r="B257" s="58">
        <f t="shared" si="20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19"/>
        <v>1</v>
      </c>
    </row>
    <row r="258" spans="1:25" ht="17.25" customHeight="1" x14ac:dyDescent="0.4">
      <c r="A258" s="2"/>
      <c r="B258" s="58">
        <f t="shared" si="20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19"/>
        <v>1</v>
      </c>
    </row>
    <row r="259" spans="1:25" ht="17.25" customHeight="1" x14ac:dyDescent="0.4">
      <c r="A259" s="2"/>
      <c r="B259" s="58">
        <f t="shared" si="20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19"/>
        <v>1</v>
      </c>
    </row>
    <row r="260" spans="1:25" ht="17.25" customHeight="1" x14ac:dyDescent="0.4">
      <c r="A260" s="2"/>
      <c r="B260" s="58">
        <f t="shared" si="20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19"/>
        <v>1</v>
      </c>
    </row>
    <row r="261" spans="1:25" ht="17.25" customHeight="1" x14ac:dyDescent="0.4">
      <c r="A261" s="2"/>
      <c r="B261" s="58">
        <f t="shared" si="20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19"/>
        <v>1</v>
      </c>
    </row>
    <row r="262" spans="1:25" ht="17.25" customHeight="1" x14ac:dyDescent="0.4">
      <c r="A262" s="2"/>
      <c r="B262" s="58">
        <f t="shared" si="20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19"/>
        <v>1</v>
      </c>
    </row>
    <row r="263" spans="1:25" ht="17.25" customHeight="1" x14ac:dyDescent="0.4">
      <c r="A263" s="2"/>
      <c r="B263" s="58">
        <f t="shared" si="20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19"/>
        <v>1</v>
      </c>
    </row>
    <row r="264" spans="1:25" ht="17.25" customHeight="1" x14ac:dyDescent="0.4">
      <c r="A264" s="2"/>
      <c r="B264" s="58">
        <f t="shared" si="20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19"/>
        <v>1</v>
      </c>
    </row>
    <row r="265" spans="1:25" ht="17.25" customHeight="1" x14ac:dyDescent="0.4">
      <c r="A265" s="2"/>
      <c r="B265" s="58">
        <f t="shared" si="20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19"/>
        <v>1</v>
      </c>
    </row>
    <row r="266" spans="1:25" ht="17.25" customHeight="1" x14ac:dyDescent="0.4">
      <c r="A266" s="2"/>
      <c r="B266" s="58">
        <f t="shared" si="20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19"/>
        <v>1</v>
      </c>
    </row>
    <row r="267" spans="1:25" ht="17.25" customHeight="1" x14ac:dyDescent="0.4">
      <c r="A267" s="2"/>
      <c r="B267" s="58">
        <f t="shared" si="20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19"/>
        <v>1</v>
      </c>
    </row>
    <row r="268" spans="1:25" ht="17.25" customHeight="1" x14ac:dyDescent="0.4">
      <c r="A268" s="2"/>
      <c r="B268" s="58">
        <f t="shared" si="20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19"/>
        <v>1</v>
      </c>
    </row>
    <row r="269" spans="1:25" ht="17.25" customHeight="1" x14ac:dyDescent="0.4">
      <c r="A269" s="2"/>
      <c r="B269" s="58">
        <f t="shared" si="20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19"/>
        <v>1</v>
      </c>
    </row>
    <row r="270" spans="1:25" ht="17.25" customHeight="1" x14ac:dyDescent="0.4">
      <c r="A270" s="2"/>
      <c r="B270" s="58">
        <f t="shared" si="20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19"/>
        <v>1</v>
      </c>
    </row>
    <row r="271" spans="1:25" ht="17.25" customHeight="1" x14ac:dyDescent="0.4">
      <c r="A271" s="2"/>
      <c r="B271" s="58">
        <f t="shared" si="20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19"/>
        <v>1</v>
      </c>
    </row>
    <row r="272" spans="1:25" ht="17.25" customHeight="1" x14ac:dyDescent="0.4">
      <c r="A272" s="2"/>
      <c r="B272" s="58">
        <f t="shared" si="20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19"/>
        <v>1</v>
      </c>
    </row>
    <row r="273" spans="1:25" ht="17.25" customHeight="1" x14ac:dyDescent="0.4">
      <c r="A273" s="2"/>
      <c r="B273" s="58">
        <f t="shared" si="20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19"/>
        <v>1</v>
      </c>
    </row>
    <row r="274" spans="1:25" ht="17.25" customHeight="1" x14ac:dyDescent="0.4">
      <c r="A274" s="2"/>
      <c r="B274" s="58">
        <f t="shared" si="20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19"/>
        <v>1</v>
      </c>
    </row>
    <row r="275" spans="1:25" ht="17.25" customHeight="1" x14ac:dyDescent="0.4">
      <c r="A275" s="2"/>
      <c r="B275" s="58">
        <f t="shared" si="20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19"/>
        <v>1</v>
      </c>
    </row>
    <row r="276" spans="1:25" ht="17.25" customHeight="1" x14ac:dyDescent="0.4">
      <c r="A276" s="2"/>
      <c r="B276" s="58">
        <f t="shared" si="20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19"/>
        <v>1</v>
      </c>
    </row>
    <row r="277" spans="1:25" ht="17.25" customHeight="1" x14ac:dyDescent="0.4">
      <c r="A277" s="2"/>
      <c r="B277" s="58">
        <f t="shared" si="20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19"/>
        <v>1</v>
      </c>
    </row>
    <row r="278" spans="1:25" ht="17.25" customHeight="1" x14ac:dyDescent="0.4">
      <c r="A278" s="2"/>
      <c r="B278" s="58">
        <f t="shared" si="20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19"/>
        <v>1</v>
      </c>
    </row>
    <row r="279" spans="1:25" ht="17.25" customHeight="1" x14ac:dyDescent="0.4">
      <c r="A279" s="2"/>
      <c r="B279" s="58">
        <f t="shared" si="20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19"/>
        <v>1</v>
      </c>
    </row>
    <row r="280" spans="1:25" ht="17.25" customHeight="1" x14ac:dyDescent="0.4">
      <c r="A280" s="2"/>
      <c r="B280" s="58">
        <f t="shared" si="20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19"/>
        <v>1</v>
      </c>
    </row>
    <row r="281" spans="1:25" ht="17.25" customHeight="1" x14ac:dyDescent="0.4">
      <c r="A281" s="2"/>
      <c r="B281" s="58">
        <f t="shared" si="20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19"/>
        <v>1</v>
      </c>
    </row>
    <row r="282" spans="1:25" ht="17.25" customHeight="1" x14ac:dyDescent="0.4">
      <c r="A282" s="2"/>
      <c r="B282" s="58">
        <f t="shared" si="20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19"/>
        <v>1</v>
      </c>
    </row>
    <row r="283" spans="1:25" ht="17.25" customHeight="1" x14ac:dyDescent="0.4">
      <c r="A283" s="2"/>
      <c r="B283" s="58">
        <f t="shared" si="20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19"/>
        <v>1</v>
      </c>
    </row>
    <row r="284" spans="1:25" ht="17.25" customHeight="1" x14ac:dyDescent="0.4">
      <c r="A284" s="2"/>
      <c r="B284" s="58">
        <f t="shared" si="20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19"/>
        <v>1</v>
      </c>
    </row>
    <row r="285" spans="1:25" ht="17.25" customHeight="1" x14ac:dyDescent="0.4">
      <c r="A285" s="2"/>
      <c r="B285" s="58">
        <f t="shared" si="20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19"/>
        <v>1</v>
      </c>
    </row>
    <row r="286" spans="1:25" ht="17.25" customHeight="1" x14ac:dyDescent="0.4">
      <c r="A286" s="2"/>
      <c r="B286" s="58">
        <f t="shared" si="20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19"/>
        <v>1</v>
      </c>
    </row>
    <row r="287" spans="1:25" ht="17.25" customHeight="1" x14ac:dyDescent="0.4">
      <c r="A287" s="2"/>
      <c r="B287" s="58">
        <f t="shared" si="20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19"/>
        <v>1</v>
      </c>
    </row>
    <row r="288" spans="1:25" ht="17.25" customHeight="1" x14ac:dyDescent="0.4">
      <c r="A288" s="2"/>
      <c r="B288" s="58">
        <f t="shared" si="20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19"/>
        <v>1</v>
      </c>
    </row>
    <row r="289" spans="1:25" ht="17.25" customHeight="1" x14ac:dyDescent="0.4">
      <c r="A289" s="2"/>
      <c r="B289" s="58">
        <f t="shared" si="20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19"/>
        <v>1</v>
      </c>
    </row>
    <row r="290" spans="1:25" ht="17.25" customHeight="1" x14ac:dyDescent="0.4">
      <c r="A290" s="2"/>
      <c r="B290" s="58">
        <f t="shared" si="20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19"/>
        <v>1</v>
      </c>
    </row>
    <row r="291" spans="1:25" ht="17.25" customHeight="1" x14ac:dyDescent="0.4">
      <c r="A291" s="2"/>
      <c r="B291" s="58">
        <f t="shared" si="20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1">IFERROR(IF(OR($B291="No", $K291=""), 1, COUNTIF($R$35:$R$44,$K291)), 0)</f>
        <v>1</v>
      </c>
    </row>
    <row r="292" spans="1:25" ht="17.25" customHeight="1" x14ac:dyDescent="0.4">
      <c r="A292" s="2"/>
      <c r="B292" s="58">
        <f t="shared" si="20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1"/>
        <v>1</v>
      </c>
    </row>
    <row r="293" spans="1:25" ht="17.25" customHeight="1" x14ac:dyDescent="0.4">
      <c r="A293" s="2"/>
      <c r="B293" s="58">
        <f t="shared" si="20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1"/>
        <v>1</v>
      </c>
    </row>
    <row r="294" spans="1:25" ht="17.25" customHeight="1" x14ac:dyDescent="0.4">
      <c r="A294" s="2"/>
      <c r="B294" s="58">
        <f t="shared" si="20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1"/>
        <v>1</v>
      </c>
    </row>
    <row r="295" spans="1:25" ht="17.25" customHeight="1" x14ac:dyDescent="0.4">
      <c r="A295" s="2"/>
      <c r="B295" s="58">
        <f t="shared" si="20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1"/>
        <v>1</v>
      </c>
    </row>
    <row r="296" spans="1:25" ht="17.25" customHeight="1" x14ac:dyDescent="0.4">
      <c r="A296" s="2"/>
      <c r="B296" s="58">
        <f t="shared" si="20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1"/>
        <v>1</v>
      </c>
    </row>
    <row r="297" spans="1:25" ht="17.25" customHeight="1" x14ac:dyDescent="0.4">
      <c r="A297" s="2"/>
      <c r="B297" s="58">
        <f t="shared" si="20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1"/>
        <v>1</v>
      </c>
    </row>
    <row r="298" spans="1:25" ht="17.25" customHeight="1" x14ac:dyDescent="0.4">
      <c r="A298" s="2"/>
      <c r="B298" s="58">
        <f t="shared" si="20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1"/>
        <v>1</v>
      </c>
    </row>
    <row r="299" spans="1:25" ht="17.25" customHeight="1" x14ac:dyDescent="0.4">
      <c r="A299" s="2"/>
      <c r="B299" s="58">
        <f t="shared" si="20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1"/>
        <v>1</v>
      </c>
    </row>
    <row r="300" spans="1:25" ht="17.25" customHeight="1" x14ac:dyDescent="0.4">
      <c r="A300" s="2"/>
      <c r="B300" s="58">
        <f t="shared" si="20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1"/>
        <v>1</v>
      </c>
    </row>
    <row r="301" spans="1:25" ht="17.25" customHeight="1" x14ac:dyDescent="0.4">
      <c r="A301" s="2"/>
      <c r="B301" s="58">
        <f t="shared" si="20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1"/>
        <v>1</v>
      </c>
    </row>
    <row r="302" spans="1:25" ht="17.25" customHeight="1" x14ac:dyDescent="0.4">
      <c r="A302" s="2"/>
      <c r="B302" s="58">
        <f t="shared" si="20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1"/>
        <v>1</v>
      </c>
    </row>
    <row r="303" spans="1:25" ht="17.25" customHeight="1" x14ac:dyDescent="0.4">
      <c r="A303" s="2"/>
      <c r="B303" s="58">
        <f t="shared" si="20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1"/>
        <v>1</v>
      </c>
    </row>
    <row r="304" spans="1:25" ht="17.25" customHeight="1" x14ac:dyDescent="0.4">
      <c r="A304" s="2"/>
      <c r="B304" s="58">
        <f t="shared" si="20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1"/>
        <v>1</v>
      </c>
    </row>
    <row r="305" spans="1:25" ht="17.25" customHeight="1" x14ac:dyDescent="0.4">
      <c r="A305" s="2"/>
      <c r="B305" s="58">
        <f t="shared" si="20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1"/>
        <v>1</v>
      </c>
    </row>
    <row r="306" spans="1:25" ht="17.25" customHeight="1" x14ac:dyDescent="0.4">
      <c r="A306" s="2"/>
      <c r="B306" s="58">
        <f t="shared" si="20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1"/>
        <v>1</v>
      </c>
    </row>
    <row r="307" spans="1:25" ht="17.25" customHeight="1" x14ac:dyDescent="0.4">
      <c r="A307" s="2"/>
      <c r="B307" s="58">
        <f t="shared" si="20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1"/>
        <v>1</v>
      </c>
    </row>
    <row r="308" spans="1:25" ht="17.25" customHeight="1" x14ac:dyDescent="0.4">
      <c r="A308" s="2"/>
      <c r="B308" s="58">
        <f t="shared" si="20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1"/>
        <v>1</v>
      </c>
    </row>
    <row r="309" spans="1:25" ht="17.25" customHeight="1" x14ac:dyDescent="0.4">
      <c r="A309" s="2"/>
      <c r="B309" s="58">
        <f t="shared" si="20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1"/>
        <v>1</v>
      </c>
    </row>
    <row r="310" spans="1:25" ht="17.25" customHeight="1" x14ac:dyDescent="0.4">
      <c r="A310" s="2"/>
      <c r="B310" s="58">
        <f t="shared" si="20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1"/>
        <v>1</v>
      </c>
    </row>
    <row r="311" spans="1:25" ht="17.25" customHeight="1" x14ac:dyDescent="0.4">
      <c r="A311" s="2"/>
      <c r="B311" s="58">
        <f t="shared" si="20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1"/>
        <v>1</v>
      </c>
    </row>
    <row r="312" spans="1:25" ht="17.25" customHeight="1" x14ac:dyDescent="0.4">
      <c r="A312" s="2"/>
      <c r="B312" s="58">
        <f t="shared" si="20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1"/>
        <v>1</v>
      </c>
    </row>
    <row r="313" spans="1:25" ht="17.25" customHeight="1" x14ac:dyDescent="0.4">
      <c r="A313" s="2"/>
      <c r="B313" s="58">
        <f t="shared" si="20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1"/>
        <v>1</v>
      </c>
    </row>
    <row r="314" spans="1:25" ht="17.25" customHeight="1" x14ac:dyDescent="0.4">
      <c r="A314" s="2"/>
      <c r="B314" s="58">
        <f t="shared" ref="B314:B377" si="22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1"/>
        <v>1</v>
      </c>
    </row>
    <row r="315" spans="1:25" ht="17.25" customHeight="1" x14ac:dyDescent="0.4">
      <c r="A315" s="2"/>
      <c r="B315" s="58">
        <f t="shared" si="22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1"/>
        <v>1</v>
      </c>
    </row>
    <row r="316" spans="1:25" ht="17.25" customHeight="1" x14ac:dyDescent="0.4">
      <c r="A316" s="2"/>
      <c r="B316" s="58">
        <f t="shared" si="22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1"/>
        <v>1</v>
      </c>
    </row>
    <row r="317" spans="1:25" ht="17.25" customHeight="1" x14ac:dyDescent="0.4">
      <c r="A317" s="2"/>
      <c r="B317" s="58">
        <f t="shared" si="22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1"/>
        <v>1</v>
      </c>
    </row>
    <row r="318" spans="1:25" ht="17.25" customHeight="1" x14ac:dyDescent="0.4">
      <c r="A318" s="2"/>
      <c r="B318" s="58">
        <f t="shared" si="22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1"/>
        <v>1</v>
      </c>
    </row>
    <row r="319" spans="1:25" ht="17.25" customHeight="1" x14ac:dyDescent="0.4">
      <c r="A319" s="2"/>
      <c r="B319" s="58">
        <f t="shared" si="22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1"/>
        <v>1</v>
      </c>
    </row>
    <row r="320" spans="1:25" ht="17.25" customHeight="1" x14ac:dyDescent="0.4">
      <c r="A320" s="2"/>
      <c r="B320" s="58">
        <f t="shared" si="22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1"/>
        <v>1</v>
      </c>
    </row>
    <row r="321" spans="1:25" ht="17.25" customHeight="1" x14ac:dyDescent="0.4">
      <c r="A321" s="2"/>
      <c r="B321" s="58">
        <f t="shared" si="22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1"/>
        <v>1</v>
      </c>
    </row>
    <row r="322" spans="1:25" ht="17.25" customHeight="1" x14ac:dyDescent="0.4">
      <c r="A322" s="2"/>
      <c r="B322" s="58">
        <f t="shared" si="22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1"/>
        <v>1</v>
      </c>
    </row>
    <row r="323" spans="1:25" ht="17.25" customHeight="1" x14ac:dyDescent="0.4">
      <c r="A323" s="2"/>
      <c r="B323" s="58">
        <f t="shared" si="22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1"/>
        <v>1</v>
      </c>
    </row>
    <row r="324" spans="1:25" ht="17.25" customHeight="1" x14ac:dyDescent="0.4">
      <c r="A324" s="2"/>
      <c r="B324" s="58">
        <f t="shared" si="22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1"/>
        <v>1</v>
      </c>
    </row>
    <row r="325" spans="1:25" ht="17.25" customHeight="1" x14ac:dyDescent="0.4">
      <c r="A325" s="2"/>
      <c r="B325" s="58">
        <f t="shared" si="22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1"/>
        <v>1</v>
      </c>
    </row>
    <row r="326" spans="1:25" ht="17.25" customHeight="1" x14ac:dyDescent="0.4">
      <c r="A326" s="2"/>
      <c r="B326" s="58">
        <f t="shared" si="22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1"/>
        <v>1</v>
      </c>
    </row>
    <row r="327" spans="1:25" ht="17.25" customHeight="1" x14ac:dyDescent="0.4">
      <c r="A327" s="2"/>
      <c r="B327" s="58">
        <f t="shared" si="22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1"/>
        <v>1</v>
      </c>
    </row>
    <row r="328" spans="1:25" ht="17.25" customHeight="1" x14ac:dyDescent="0.4">
      <c r="A328" s="2"/>
      <c r="B328" s="58">
        <f t="shared" si="22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1"/>
        <v>1</v>
      </c>
    </row>
    <row r="329" spans="1:25" ht="17.25" customHeight="1" x14ac:dyDescent="0.4">
      <c r="A329" s="2"/>
      <c r="B329" s="58">
        <f t="shared" si="22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1"/>
        <v>1</v>
      </c>
    </row>
    <row r="330" spans="1:25" ht="17.25" customHeight="1" x14ac:dyDescent="0.4">
      <c r="A330" s="2"/>
      <c r="B330" s="58">
        <f t="shared" si="22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1"/>
        <v>1</v>
      </c>
    </row>
    <row r="331" spans="1:25" ht="17.25" customHeight="1" x14ac:dyDescent="0.4">
      <c r="A331" s="2"/>
      <c r="B331" s="58">
        <f t="shared" si="22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1"/>
        <v>1</v>
      </c>
    </row>
    <row r="332" spans="1:25" ht="17.25" customHeight="1" x14ac:dyDescent="0.4">
      <c r="A332" s="2"/>
      <c r="B332" s="58">
        <f t="shared" si="22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1"/>
        <v>1</v>
      </c>
    </row>
    <row r="333" spans="1:25" ht="17.25" customHeight="1" x14ac:dyDescent="0.4">
      <c r="A333" s="2"/>
      <c r="B333" s="58">
        <f t="shared" si="22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1"/>
        <v>1</v>
      </c>
    </row>
    <row r="334" spans="1:25" ht="17.25" customHeight="1" x14ac:dyDescent="0.4">
      <c r="A334" s="2"/>
      <c r="B334" s="58">
        <f t="shared" si="22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1"/>
        <v>1</v>
      </c>
    </row>
    <row r="335" spans="1:25" ht="17.25" customHeight="1" x14ac:dyDescent="0.4">
      <c r="A335" s="2"/>
      <c r="B335" s="58">
        <f t="shared" si="22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1"/>
        <v>1</v>
      </c>
    </row>
    <row r="336" spans="1:25" ht="17.25" customHeight="1" x14ac:dyDescent="0.4">
      <c r="A336" s="2"/>
      <c r="B336" s="58">
        <f t="shared" si="22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1"/>
        <v>1</v>
      </c>
    </row>
    <row r="337" spans="1:25" ht="17.25" customHeight="1" x14ac:dyDescent="0.4">
      <c r="A337" s="2"/>
      <c r="B337" s="58">
        <f t="shared" si="22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1"/>
        <v>1</v>
      </c>
    </row>
    <row r="338" spans="1:25" ht="17.25" customHeight="1" x14ac:dyDescent="0.4">
      <c r="A338" s="2"/>
      <c r="B338" s="58">
        <f t="shared" si="22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1"/>
        <v>1</v>
      </c>
    </row>
    <row r="339" spans="1:25" ht="17.25" customHeight="1" x14ac:dyDescent="0.4">
      <c r="A339" s="2"/>
      <c r="B339" s="58">
        <f t="shared" si="22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1"/>
        <v>1</v>
      </c>
    </row>
    <row r="340" spans="1:25" ht="17.25" customHeight="1" x14ac:dyDescent="0.4">
      <c r="A340" s="2"/>
      <c r="B340" s="58">
        <f t="shared" si="22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1"/>
        <v>1</v>
      </c>
    </row>
    <row r="341" spans="1:25" ht="17.25" customHeight="1" x14ac:dyDescent="0.4">
      <c r="A341" s="2"/>
      <c r="B341" s="58">
        <f t="shared" si="22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1"/>
        <v>1</v>
      </c>
    </row>
    <row r="342" spans="1:25" ht="17.25" customHeight="1" x14ac:dyDescent="0.4">
      <c r="A342" s="2"/>
      <c r="B342" s="58">
        <f t="shared" si="22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1"/>
        <v>1</v>
      </c>
    </row>
    <row r="343" spans="1:25" ht="17.25" customHeight="1" x14ac:dyDescent="0.4">
      <c r="A343" s="2"/>
      <c r="B343" s="58">
        <f t="shared" si="22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1"/>
        <v>1</v>
      </c>
    </row>
    <row r="344" spans="1:25" ht="17.25" customHeight="1" x14ac:dyDescent="0.4">
      <c r="A344" s="2"/>
      <c r="B344" s="58">
        <f t="shared" si="22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1"/>
        <v>1</v>
      </c>
    </row>
    <row r="345" spans="1:25" ht="17.25" customHeight="1" x14ac:dyDescent="0.4">
      <c r="A345" s="2"/>
      <c r="B345" s="58">
        <f t="shared" si="22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1"/>
        <v>1</v>
      </c>
    </row>
    <row r="346" spans="1:25" ht="17.25" customHeight="1" x14ac:dyDescent="0.4">
      <c r="A346" s="2"/>
      <c r="B346" s="58">
        <f t="shared" si="22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1"/>
        <v>1</v>
      </c>
    </row>
    <row r="347" spans="1:25" ht="17.25" customHeight="1" x14ac:dyDescent="0.4">
      <c r="A347" s="2"/>
      <c r="B347" s="58">
        <f t="shared" si="22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1"/>
        <v>1</v>
      </c>
    </row>
    <row r="348" spans="1:25" ht="17.25" customHeight="1" x14ac:dyDescent="0.4">
      <c r="A348" s="2"/>
      <c r="B348" s="58">
        <f t="shared" si="22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1"/>
        <v>1</v>
      </c>
    </row>
    <row r="349" spans="1:25" ht="17.25" customHeight="1" x14ac:dyDescent="0.4">
      <c r="A349" s="2"/>
      <c r="B349" s="58">
        <f t="shared" si="22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1"/>
        <v>1</v>
      </c>
    </row>
    <row r="350" spans="1:25" ht="17.25" customHeight="1" x14ac:dyDescent="0.4">
      <c r="A350" s="2"/>
      <c r="B350" s="58">
        <f t="shared" si="22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1"/>
        <v>1</v>
      </c>
    </row>
    <row r="351" spans="1:25" ht="17.25" customHeight="1" x14ac:dyDescent="0.4">
      <c r="A351" s="2"/>
      <c r="B351" s="58">
        <f t="shared" si="22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1"/>
        <v>1</v>
      </c>
    </row>
    <row r="352" spans="1:25" ht="17.25" customHeight="1" x14ac:dyDescent="0.4">
      <c r="A352" s="2"/>
      <c r="B352" s="58">
        <f t="shared" si="22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1"/>
        <v>1</v>
      </c>
    </row>
    <row r="353" spans="1:25" ht="17.25" customHeight="1" x14ac:dyDescent="0.4">
      <c r="A353" s="2"/>
      <c r="B353" s="58">
        <f t="shared" si="22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1"/>
        <v>1</v>
      </c>
    </row>
    <row r="354" spans="1:25" ht="17.25" customHeight="1" x14ac:dyDescent="0.4">
      <c r="A354" s="2"/>
      <c r="B354" s="58">
        <f t="shared" si="22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1"/>
        <v>1</v>
      </c>
    </row>
    <row r="355" spans="1:25" ht="17.25" customHeight="1" x14ac:dyDescent="0.4">
      <c r="A355" s="2"/>
      <c r="B355" s="58">
        <f t="shared" si="22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3">IFERROR(IF(OR($B355="No", $K355=""), 1, COUNTIF($R$35:$R$44,$K355)), 0)</f>
        <v>1</v>
      </c>
    </row>
    <row r="356" spans="1:25" ht="17.25" customHeight="1" x14ac:dyDescent="0.4">
      <c r="A356" s="2"/>
      <c r="B356" s="58">
        <f t="shared" si="22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3"/>
        <v>1</v>
      </c>
    </row>
    <row r="357" spans="1:25" ht="17.25" customHeight="1" x14ac:dyDescent="0.4">
      <c r="A357" s="2"/>
      <c r="B357" s="58">
        <f t="shared" si="22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3"/>
        <v>1</v>
      </c>
    </row>
    <row r="358" spans="1:25" ht="17.25" customHeight="1" x14ac:dyDescent="0.4">
      <c r="A358" s="2"/>
      <c r="B358" s="58">
        <f t="shared" si="22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3"/>
        <v>1</v>
      </c>
    </row>
    <row r="359" spans="1:25" ht="17.25" customHeight="1" x14ac:dyDescent="0.4">
      <c r="A359" s="2"/>
      <c r="B359" s="58">
        <f t="shared" si="22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3"/>
        <v>1</v>
      </c>
    </row>
    <row r="360" spans="1:25" ht="17.25" customHeight="1" x14ac:dyDescent="0.4">
      <c r="A360" s="2"/>
      <c r="B360" s="58">
        <f t="shared" si="22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3"/>
        <v>1</v>
      </c>
    </row>
    <row r="361" spans="1:25" ht="17.25" customHeight="1" x14ac:dyDescent="0.4">
      <c r="A361" s="2"/>
      <c r="B361" s="58">
        <f t="shared" si="22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3"/>
        <v>1</v>
      </c>
    </row>
    <row r="362" spans="1:25" ht="17.25" customHeight="1" x14ac:dyDescent="0.4">
      <c r="A362" s="2"/>
      <c r="B362" s="58">
        <f t="shared" si="22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3"/>
        <v>1</v>
      </c>
    </row>
    <row r="363" spans="1:25" ht="17.25" customHeight="1" x14ac:dyDescent="0.4">
      <c r="A363" s="2"/>
      <c r="B363" s="58">
        <f t="shared" si="22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3"/>
        <v>1</v>
      </c>
    </row>
    <row r="364" spans="1:25" ht="17.25" customHeight="1" x14ac:dyDescent="0.4">
      <c r="A364" s="2"/>
      <c r="B364" s="58">
        <f t="shared" si="22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3"/>
        <v>1</v>
      </c>
    </row>
    <row r="365" spans="1:25" ht="17.25" customHeight="1" x14ac:dyDescent="0.4">
      <c r="A365" s="2"/>
      <c r="B365" s="58">
        <f t="shared" si="22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3"/>
        <v>1</v>
      </c>
    </row>
    <row r="366" spans="1:25" ht="17.25" customHeight="1" x14ac:dyDescent="0.4">
      <c r="A366" s="2"/>
      <c r="B366" s="58">
        <f t="shared" si="22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3"/>
        <v>1</v>
      </c>
    </row>
    <row r="367" spans="1:25" ht="17.25" customHeight="1" x14ac:dyDescent="0.4">
      <c r="A367" s="2"/>
      <c r="B367" s="58">
        <f t="shared" si="22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3"/>
        <v>1</v>
      </c>
    </row>
    <row r="368" spans="1:25" ht="17.25" customHeight="1" x14ac:dyDescent="0.4">
      <c r="A368" s="2"/>
      <c r="B368" s="58">
        <f t="shared" si="22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3"/>
        <v>1</v>
      </c>
    </row>
    <row r="369" spans="1:25" ht="17.25" customHeight="1" x14ac:dyDescent="0.4">
      <c r="A369" s="2"/>
      <c r="B369" s="58">
        <f t="shared" si="22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3"/>
        <v>1</v>
      </c>
    </row>
    <row r="370" spans="1:25" ht="17.25" customHeight="1" x14ac:dyDescent="0.4">
      <c r="A370" s="2"/>
      <c r="B370" s="58">
        <f t="shared" si="22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3"/>
        <v>1</v>
      </c>
    </row>
    <row r="371" spans="1:25" ht="17.25" customHeight="1" x14ac:dyDescent="0.4">
      <c r="A371" s="2"/>
      <c r="B371" s="58">
        <f t="shared" si="22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3"/>
        <v>1</v>
      </c>
    </row>
    <row r="372" spans="1:25" ht="17.25" customHeight="1" x14ac:dyDescent="0.4">
      <c r="A372" s="2"/>
      <c r="B372" s="58">
        <f t="shared" si="22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3"/>
        <v>1</v>
      </c>
    </row>
    <row r="373" spans="1:25" ht="17.25" customHeight="1" x14ac:dyDescent="0.4">
      <c r="A373" s="2"/>
      <c r="B373" s="58">
        <f t="shared" si="22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3"/>
        <v>1</v>
      </c>
    </row>
    <row r="374" spans="1:25" ht="17.25" customHeight="1" x14ac:dyDescent="0.4">
      <c r="A374" s="2"/>
      <c r="B374" s="58">
        <f t="shared" si="22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3"/>
        <v>1</v>
      </c>
    </row>
    <row r="375" spans="1:25" ht="17.25" customHeight="1" x14ac:dyDescent="0.4">
      <c r="A375" s="2"/>
      <c r="B375" s="58">
        <f t="shared" si="22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3"/>
        <v>1</v>
      </c>
    </row>
    <row r="376" spans="1:25" ht="17.25" customHeight="1" x14ac:dyDescent="0.4">
      <c r="A376" s="2"/>
      <c r="B376" s="58">
        <f t="shared" si="22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3"/>
        <v>1</v>
      </c>
    </row>
    <row r="377" spans="1:25" ht="17.25" customHeight="1" x14ac:dyDescent="0.4">
      <c r="A377" s="2"/>
      <c r="B377" s="58">
        <f t="shared" si="22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3"/>
        <v>1</v>
      </c>
    </row>
    <row r="378" spans="1:25" ht="17.25" customHeight="1" x14ac:dyDescent="0.4">
      <c r="A378" s="2"/>
      <c r="B378" s="58">
        <f t="shared" ref="B378:B441" si="24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3"/>
        <v>1</v>
      </c>
    </row>
    <row r="379" spans="1:25" ht="17.25" customHeight="1" x14ac:dyDescent="0.4">
      <c r="A379" s="2"/>
      <c r="B379" s="58">
        <f t="shared" si="24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3"/>
        <v>1</v>
      </c>
    </row>
    <row r="380" spans="1:25" ht="17.25" customHeight="1" x14ac:dyDescent="0.4">
      <c r="A380" s="2"/>
      <c r="B380" s="58">
        <f t="shared" si="24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3"/>
        <v>1</v>
      </c>
    </row>
    <row r="381" spans="1:25" ht="17.25" customHeight="1" x14ac:dyDescent="0.4">
      <c r="A381" s="2"/>
      <c r="B381" s="58">
        <f t="shared" si="24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3"/>
        <v>1</v>
      </c>
    </row>
    <row r="382" spans="1:25" ht="17.25" customHeight="1" x14ac:dyDescent="0.4">
      <c r="A382" s="2"/>
      <c r="B382" s="58">
        <f t="shared" si="24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3"/>
        <v>1</v>
      </c>
    </row>
    <row r="383" spans="1:25" ht="17.25" customHeight="1" x14ac:dyDescent="0.4">
      <c r="A383" s="2"/>
      <c r="B383" s="58">
        <f t="shared" si="24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3"/>
        <v>1</v>
      </c>
    </row>
    <row r="384" spans="1:25" ht="17.25" customHeight="1" x14ac:dyDescent="0.4">
      <c r="A384" s="2"/>
      <c r="B384" s="58">
        <f t="shared" si="24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3"/>
        <v>1</v>
      </c>
    </row>
    <row r="385" spans="1:25" ht="17.25" customHeight="1" x14ac:dyDescent="0.4">
      <c r="A385" s="2"/>
      <c r="B385" s="58">
        <f t="shared" si="24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3"/>
        <v>1</v>
      </c>
    </row>
    <row r="386" spans="1:25" ht="17.25" customHeight="1" x14ac:dyDescent="0.4">
      <c r="A386" s="2"/>
      <c r="B386" s="58">
        <f t="shared" si="24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3"/>
        <v>1</v>
      </c>
    </row>
    <row r="387" spans="1:25" ht="17.25" customHeight="1" x14ac:dyDescent="0.4">
      <c r="A387" s="2"/>
      <c r="B387" s="58">
        <f t="shared" si="24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3"/>
        <v>1</v>
      </c>
    </row>
    <row r="388" spans="1:25" ht="17.25" customHeight="1" x14ac:dyDescent="0.4">
      <c r="A388" s="2"/>
      <c r="B388" s="58">
        <f t="shared" si="24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3"/>
        <v>1</v>
      </c>
    </row>
    <row r="389" spans="1:25" ht="17.25" customHeight="1" x14ac:dyDescent="0.4">
      <c r="A389" s="2"/>
      <c r="B389" s="58">
        <f t="shared" si="24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3"/>
        <v>1</v>
      </c>
    </row>
    <row r="390" spans="1:25" ht="17.25" customHeight="1" x14ac:dyDescent="0.4">
      <c r="A390" s="2"/>
      <c r="B390" s="58">
        <f t="shared" si="24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3"/>
        <v>1</v>
      </c>
    </row>
    <row r="391" spans="1:25" ht="17.25" customHeight="1" x14ac:dyDescent="0.4">
      <c r="A391" s="2"/>
      <c r="B391" s="58">
        <f t="shared" si="24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3"/>
        <v>1</v>
      </c>
    </row>
    <row r="392" spans="1:25" ht="17.25" customHeight="1" x14ac:dyDescent="0.4">
      <c r="A392" s="2"/>
      <c r="B392" s="58">
        <f t="shared" si="24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3"/>
        <v>1</v>
      </c>
    </row>
    <row r="393" spans="1:25" ht="17.25" customHeight="1" x14ac:dyDescent="0.4">
      <c r="A393" s="2"/>
      <c r="B393" s="58">
        <f t="shared" si="24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3"/>
        <v>1</v>
      </c>
    </row>
    <row r="394" spans="1:25" ht="17.25" customHeight="1" x14ac:dyDescent="0.4">
      <c r="A394" s="2"/>
      <c r="B394" s="58">
        <f t="shared" si="24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3"/>
        <v>1</v>
      </c>
    </row>
    <row r="395" spans="1:25" ht="17.25" customHeight="1" x14ac:dyDescent="0.4">
      <c r="A395" s="2"/>
      <c r="B395" s="58">
        <f t="shared" si="24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3"/>
        <v>1</v>
      </c>
    </row>
    <row r="396" spans="1:25" ht="17.25" customHeight="1" x14ac:dyDescent="0.4">
      <c r="A396" s="2"/>
      <c r="B396" s="58">
        <f t="shared" si="24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3"/>
        <v>1</v>
      </c>
    </row>
    <row r="397" spans="1:25" ht="17.25" customHeight="1" x14ac:dyDescent="0.4">
      <c r="A397" s="2"/>
      <c r="B397" s="58">
        <f t="shared" si="24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3"/>
        <v>1</v>
      </c>
    </row>
    <row r="398" spans="1:25" ht="17.25" customHeight="1" x14ac:dyDescent="0.4">
      <c r="A398" s="2"/>
      <c r="B398" s="58">
        <f t="shared" si="24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3"/>
        <v>1</v>
      </c>
    </row>
    <row r="399" spans="1:25" ht="17.25" customHeight="1" x14ac:dyDescent="0.4">
      <c r="A399" s="2"/>
      <c r="B399" s="58">
        <f t="shared" si="24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3"/>
        <v>1</v>
      </c>
    </row>
    <row r="400" spans="1:25" ht="17.25" customHeight="1" x14ac:dyDescent="0.4">
      <c r="A400" s="2"/>
      <c r="B400" s="58">
        <f t="shared" si="24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3"/>
        <v>1</v>
      </c>
    </row>
    <row r="401" spans="1:25" ht="17.25" customHeight="1" x14ac:dyDescent="0.4">
      <c r="A401" s="2"/>
      <c r="B401" s="58">
        <f t="shared" si="24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3"/>
        <v>1</v>
      </c>
    </row>
    <row r="402" spans="1:25" ht="17.25" customHeight="1" x14ac:dyDescent="0.4">
      <c r="A402" s="2"/>
      <c r="B402" s="58">
        <f t="shared" si="24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3"/>
        <v>1</v>
      </c>
    </row>
    <row r="403" spans="1:25" ht="17.25" customHeight="1" x14ac:dyDescent="0.4">
      <c r="A403" s="2"/>
      <c r="B403" s="58">
        <f t="shared" si="24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3"/>
        <v>1</v>
      </c>
    </row>
    <row r="404" spans="1:25" ht="17.25" customHeight="1" x14ac:dyDescent="0.4">
      <c r="A404" s="2"/>
      <c r="B404" s="58">
        <f t="shared" si="24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3"/>
        <v>1</v>
      </c>
    </row>
    <row r="405" spans="1:25" ht="17.25" customHeight="1" x14ac:dyDescent="0.4">
      <c r="A405" s="2"/>
      <c r="B405" s="58">
        <f t="shared" si="24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3"/>
        <v>1</v>
      </c>
    </row>
    <row r="406" spans="1:25" ht="17.25" customHeight="1" x14ac:dyDescent="0.4">
      <c r="A406" s="2"/>
      <c r="B406" s="58">
        <f t="shared" si="24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3"/>
        <v>1</v>
      </c>
    </row>
    <row r="407" spans="1:25" ht="17.25" customHeight="1" x14ac:dyDescent="0.4">
      <c r="A407" s="2"/>
      <c r="B407" s="58">
        <f t="shared" si="24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3"/>
        <v>1</v>
      </c>
    </row>
    <row r="408" spans="1:25" ht="17.25" customHeight="1" x14ac:dyDescent="0.4">
      <c r="A408" s="2"/>
      <c r="B408" s="58">
        <f t="shared" si="24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3"/>
        <v>1</v>
      </c>
    </row>
    <row r="409" spans="1:25" ht="17.25" customHeight="1" x14ac:dyDescent="0.4">
      <c r="A409" s="2"/>
      <c r="B409" s="58">
        <f t="shared" si="24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3"/>
        <v>1</v>
      </c>
    </row>
    <row r="410" spans="1:25" ht="17.25" customHeight="1" x14ac:dyDescent="0.4">
      <c r="A410" s="2"/>
      <c r="B410" s="58">
        <f t="shared" si="24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3"/>
        <v>1</v>
      </c>
    </row>
    <row r="411" spans="1:25" ht="17.25" customHeight="1" x14ac:dyDescent="0.4">
      <c r="A411" s="2"/>
      <c r="B411" s="58">
        <f t="shared" si="24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3"/>
        <v>1</v>
      </c>
    </row>
    <row r="412" spans="1:25" ht="17.25" customHeight="1" x14ac:dyDescent="0.4">
      <c r="A412" s="2"/>
      <c r="B412" s="58">
        <f t="shared" si="24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3"/>
        <v>1</v>
      </c>
    </row>
    <row r="413" spans="1:25" ht="17.25" customHeight="1" x14ac:dyDescent="0.4">
      <c r="A413" s="2"/>
      <c r="B413" s="58">
        <f t="shared" si="24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3"/>
        <v>1</v>
      </c>
    </row>
    <row r="414" spans="1:25" ht="17.25" customHeight="1" x14ac:dyDescent="0.4">
      <c r="A414" s="2"/>
      <c r="B414" s="58">
        <f t="shared" si="24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3"/>
        <v>1</v>
      </c>
    </row>
    <row r="415" spans="1:25" ht="17.25" customHeight="1" x14ac:dyDescent="0.4">
      <c r="A415" s="2"/>
      <c r="B415" s="58">
        <f t="shared" si="24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3"/>
        <v>1</v>
      </c>
    </row>
    <row r="416" spans="1:25" ht="17.25" customHeight="1" x14ac:dyDescent="0.4">
      <c r="A416" s="2"/>
      <c r="B416" s="58">
        <f t="shared" si="24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3"/>
        <v>1</v>
      </c>
    </row>
    <row r="417" spans="1:25" ht="17.25" customHeight="1" x14ac:dyDescent="0.4">
      <c r="A417" s="2"/>
      <c r="B417" s="58">
        <f t="shared" si="24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3"/>
        <v>1</v>
      </c>
    </row>
    <row r="418" spans="1:25" ht="17.25" customHeight="1" x14ac:dyDescent="0.4">
      <c r="A418" s="2"/>
      <c r="B418" s="58">
        <f t="shared" si="24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3"/>
        <v>1</v>
      </c>
    </row>
    <row r="419" spans="1:25" ht="17.25" customHeight="1" x14ac:dyDescent="0.4">
      <c r="A419" s="2"/>
      <c r="B419" s="58">
        <f t="shared" si="24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5">IFERROR(IF(OR($B419="No", $K419=""), 1, COUNTIF($R$35:$R$44,$K419)), 0)</f>
        <v>1</v>
      </c>
    </row>
    <row r="420" spans="1:25" ht="17.25" customHeight="1" x14ac:dyDescent="0.4">
      <c r="A420" s="2"/>
      <c r="B420" s="58">
        <f t="shared" si="24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5"/>
        <v>1</v>
      </c>
    </row>
    <row r="421" spans="1:25" ht="17.25" customHeight="1" x14ac:dyDescent="0.4">
      <c r="A421" s="2"/>
      <c r="B421" s="58">
        <f t="shared" si="24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5"/>
        <v>1</v>
      </c>
    </row>
    <row r="422" spans="1:25" ht="17.25" customHeight="1" x14ac:dyDescent="0.4">
      <c r="A422" s="2"/>
      <c r="B422" s="58">
        <f t="shared" si="24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5"/>
        <v>1</v>
      </c>
    </row>
    <row r="423" spans="1:25" ht="17.25" customHeight="1" x14ac:dyDescent="0.4">
      <c r="A423" s="2"/>
      <c r="B423" s="58">
        <f t="shared" si="24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5"/>
        <v>1</v>
      </c>
    </row>
    <row r="424" spans="1:25" ht="17.25" customHeight="1" x14ac:dyDescent="0.4">
      <c r="A424" s="2"/>
      <c r="B424" s="58">
        <f t="shared" si="24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5"/>
        <v>1</v>
      </c>
    </row>
    <row r="425" spans="1:25" ht="17.25" customHeight="1" x14ac:dyDescent="0.4">
      <c r="A425" s="2"/>
      <c r="B425" s="58">
        <f t="shared" si="24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5"/>
        <v>1</v>
      </c>
    </row>
    <row r="426" spans="1:25" ht="17.25" customHeight="1" x14ac:dyDescent="0.4">
      <c r="A426" s="2"/>
      <c r="B426" s="58">
        <f t="shared" si="24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5"/>
        <v>1</v>
      </c>
    </row>
    <row r="427" spans="1:25" ht="17.25" customHeight="1" x14ac:dyDescent="0.4">
      <c r="A427" s="2"/>
      <c r="B427" s="58">
        <f t="shared" si="24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5"/>
        <v>1</v>
      </c>
    </row>
    <row r="428" spans="1:25" ht="17.25" customHeight="1" x14ac:dyDescent="0.4">
      <c r="A428" s="2"/>
      <c r="B428" s="58">
        <f t="shared" si="24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5"/>
        <v>1</v>
      </c>
    </row>
    <row r="429" spans="1:25" ht="17.25" customHeight="1" x14ac:dyDescent="0.4">
      <c r="A429" s="2"/>
      <c r="B429" s="58">
        <f t="shared" si="24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5"/>
        <v>1</v>
      </c>
    </row>
    <row r="430" spans="1:25" ht="17.25" customHeight="1" x14ac:dyDescent="0.4">
      <c r="A430" s="2"/>
      <c r="B430" s="58">
        <f t="shared" si="24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5"/>
        <v>1</v>
      </c>
    </row>
    <row r="431" spans="1:25" ht="17.25" customHeight="1" x14ac:dyDescent="0.4">
      <c r="A431" s="2"/>
      <c r="B431" s="58">
        <f t="shared" si="24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5"/>
        <v>1</v>
      </c>
    </row>
    <row r="432" spans="1:25" ht="17.25" customHeight="1" x14ac:dyDescent="0.4">
      <c r="A432" s="2"/>
      <c r="B432" s="58">
        <f t="shared" si="24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5"/>
        <v>1</v>
      </c>
    </row>
    <row r="433" spans="1:25" ht="17.25" customHeight="1" x14ac:dyDescent="0.4">
      <c r="A433" s="2"/>
      <c r="B433" s="58">
        <f t="shared" si="24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5"/>
        <v>1</v>
      </c>
    </row>
    <row r="434" spans="1:25" ht="17.25" customHeight="1" x14ac:dyDescent="0.4">
      <c r="A434" s="2"/>
      <c r="B434" s="58">
        <f t="shared" si="24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5"/>
        <v>1</v>
      </c>
    </row>
    <row r="435" spans="1:25" ht="17.25" customHeight="1" x14ac:dyDescent="0.4">
      <c r="A435" s="2"/>
      <c r="B435" s="58">
        <f t="shared" si="24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5"/>
        <v>1</v>
      </c>
    </row>
    <row r="436" spans="1:25" ht="17.25" customHeight="1" x14ac:dyDescent="0.4">
      <c r="A436" s="2"/>
      <c r="B436" s="58">
        <f t="shared" si="24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5"/>
        <v>1</v>
      </c>
    </row>
    <row r="437" spans="1:25" ht="17.25" customHeight="1" x14ac:dyDescent="0.4">
      <c r="A437" s="2"/>
      <c r="B437" s="58">
        <f t="shared" si="24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5"/>
        <v>1</v>
      </c>
    </row>
    <row r="438" spans="1:25" ht="17.25" customHeight="1" x14ac:dyDescent="0.4">
      <c r="A438" s="2"/>
      <c r="B438" s="58">
        <f t="shared" si="24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5"/>
        <v>1</v>
      </c>
    </row>
    <row r="439" spans="1:25" ht="17.25" customHeight="1" x14ac:dyDescent="0.4">
      <c r="A439" s="2"/>
      <c r="B439" s="58">
        <f t="shared" si="24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5"/>
        <v>1</v>
      </c>
    </row>
    <row r="440" spans="1:25" ht="17.25" customHeight="1" x14ac:dyDescent="0.4">
      <c r="A440" s="2"/>
      <c r="B440" s="58">
        <f t="shared" si="24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5"/>
        <v>1</v>
      </c>
    </row>
    <row r="441" spans="1:25" ht="17.25" customHeight="1" x14ac:dyDescent="0.4">
      <c r="A441" s="2"/>
      <c r="B441" s="58">
        <f t="shared" si="24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5"/>
        <v>1</v>
      </c>
    </row>
    <row r="442" spans="1:25" ht="17.25" customHeight="1" x14ac:dyDescent="0.4">
      <c r="A442" s="2"/>
      <c r="B442" s="58">
        <f t="shared" ref="B442:B505" si="26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5"/>
        <v>1</v>
      </c>
    </row>
    <row r="443" spans="1:25" ht="17.25" customHeight="1" x14ac:dyDescent="0.4">
      <c r="A443" s="2"/>
      <c r="B443" s="58">
        <f t="shared" si="26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5"/>
        <v>1</v>
      </c>
    </row>
    <row r="444" spans="1:25" ht="17.25" customHeight="1" x14ac:dyDescent="0.4">
      <c r="A444" s="2"/>
      <c r="B444" s="58">
        <f t="shared" si="26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5"/>
        <v>1</v>
      </c>
    </row>
    <row r="445" spans="1:25" ht="17.25" customHeight="1" x14ac:dyDescent="0.4">
      <c r="A445" s="2"/>
      <c r="B445" s="58">
        <f t="shared" si="26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5"/>
        <v>1</v>
      </c>
    </row>
    <row r="446" spans="1:25" ht="17.25" customHeight="1" x14ac:dyDescent="0.4">
      <c r="A446" s="2"/>
      <c r="B446" s="58">
        <f t="shared" si="26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5"/>
        <v>1</v>
      </c>
    </row>
    <row r="447" spans="1:25" ht="17.25" customHeight="1" x14ac:dyDescent="0.4">
      <c r="A447" s="2"/>
      <c r="B447" s="58">
        <f t="shared" si="26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5"/>
        <v>1</v>
      </c>
    </row>
    <row r="448" spans="1:25" ht="17.25" customHeight="1" x14ac:dyDescent="0.4">
      <c r="A448" s="2"/>
      <c r="B448" s="58">
        <f t="shared" si="26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5"/>
        <v>1</v>
      </c>
    </row>
    <row r="449" spans="1:25" ht="17.25" customHeight="1" x14ac:dyDescent="0.4">
      <c r="A449" s="2"/>
      <c r="B449" s="58">
        <f t="shared" si="26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5"/>
        <v>1</v>
      </c>
    </row>
    <row r="450" spans="1:25" ht="17.25" customHeight="1" x14ac:dyDescent="0.4">
      <c r="A450" s="2"/>
      <c r="B450" s="58">
        <f t="shared" si="26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5"/>
        <v>1</v>
      </c>
    </row>
    <row r="451" spans="1:25" ht="17.25" customHeight="1" x14ac:dyDescent="0.4">
      <c r="A451" s="2"/>
      <c r="B451" s="58">
        <f t="shared" si="26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5"/>
        <v>1</v>
      </c>
    </row>
    <row r="452" spans="1:25" ht="17.25" customHeight="1" x14ac:dyDescent="0.4">
      <c r="A452" s="2"/>
      <c r="B452" s="58">
        <f t="shared" si="26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5"/>
        <v>1</v>
      </c>
    </row>
    <row r="453" spans="1:25" ht="17.25" customHeight="1" x14ac:dyDescent="0.4">
      <c r="A453" s="2"/>
      <c r="B453" s="58">
        <f t="shared" si="26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5"/>
        <v>1</v>
      </c>
    </row>
    <row r="454" spans="1:25" ht="17.25" customHeight="1" x14ac:dyDescent="0.4">
      <c r="A454" s="2"/>
      <c r="B454" s="58">
        <f t="shared" si="26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5"/>
        <v>1</v>
      </c>
    </row>
    <row r="455" spans="1:25" ht="17.25" customHeight="1" x14ac:dyDescent="0.4">
      <c r="A455" s="2"/>
      <c r="B455" s="58">
        <f t="shared" si="26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5"/>
        <v>1</v>
      </c>
    </row>
    <row r="456" spans="1:25" ht="17.25" customHeight="1" x14ac:dyDescent="0.4">
      <c r="A456" s="2"/>
      <c r="B456" s="58">
        <f t="shared" si="26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5"/>
        <v>1</v>
      </c>
    </row>
    <row r="457" spans="1:25" ht="17.25" customHeight="1" x14ac:dyDescent="0.4">
      <c r="A457" s="2"/>
      <c r="B457" s="58">
        <f t="shared" si="26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5"/>
        <v>1</v>
      </c>
    </row>
    <row r="458" spans="1:25" ht="17.25" customHeight="1" x14ac:dyDescent="0.4">
      <c r="A458" s="2"/>
      <c r="B458" s="58">
        <f t="shared" si="26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5"/>
        <v>1</v>
      </c>
    </row>
    <row r="459" spans="1:25" ht="17.25" customHeight="1" x14ac:dyDescent="0.4">
      <c r="A459" s="2"/>
      <c r="B459" s="58">
        <f t="shared" si="26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5"/>
        <v>1</v>
      </c>
    </row>
    <row r="460" spans="1:25" ht="17.25" customHeight="1" x14ac:dyDescent="0.4">
      <c r="A460" s="2"/>
      <c r="B460" s="58">
        <f t="shared" si="26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5"/>
        <v>1</v>
      </c>
    </row>
    <row r="461" spans="1:25" ht="17.25" customHeight="1" x14ac:dyDescent="0.4">
      <c r="A461" s="2"/>
      <c r="B461" s="58">
        <f t="shared" si="26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5"/>
        <v>1</v>
      </c>
    </row>
    <row r="462" spans="1:25" ht="17.25" customHeight="1" x14ac:dyDescent="0.4">
      <c r="A462" s="2"/>
      <c r="B462" s="58">
        <f t="shared" si="26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5"/>
        <v>1</v>
      </c>
    </row>
    <row r="463" spans="1:25" ht="17.25" customHeight="1" x14ac:dyDescent="0.4">
      <c r="A463" s="2"/>
      <c r="B463" s="58">
        <f t="shared" si="26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5"/>
        <v>1</v>
      </c>
    </row>
    <row r="464" spans="1:25" ht="17.25" customHeight="1" x14ac:dyDescent="0.4">
      <c r="A464" s="2"/>
      <c r="B464" s="58">
        <f t="shared" si="26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5"/>
        <v>1</v>
      </c>
    </row>
    <row r="465" spans="1:25" ht="17.25" customHeight="1" x14ac:dyDescent="0.4">
      <c r="A465" s="2"/>
      <c r="B465" s="58">
        <f t="shared" si="26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5"/>
        <v>1</v>
      </c>
    </row>
    <row r="466" spans="1:25" ht="17.25" customHeight="1" x14ac:dyDescent="0.4">
      <c r="A466" s="2"/>
      <c r="B466" s="58">
        <f t="shared" si="26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5"/>
        <v>1</v>
      </c>
    </row>
    <row r="467" spans="1:25" ht="17.25" customHeight="1" x14ac:dyDescent="0.4">
      <c r="A467" s="2"/>
      <c r="B467" s="58">
        <f t="shared" si="26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5"/>
        <v>1</v>
      </c>
    </row>
    <row r="468" spans="1:25" ht="17.25" customHeight="1" x14ac:dyDescent="0.4">
      <c r="A468" s="2"/>
      <c r="B468" s="58">
        <f t="shared" si="26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5"/>
        <v>1</v>
      </c>
    </row>
    <row r="469" spans="1:25" ht="17.25" customHeight="1" x14ac:dyDescent="0.4">
      <c r="A469" s="2"/>
      <c r="B469" s="58">
        <f t="shared" si="26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5"/>
        <v>1</v>
      </c>
    </row>
    <row r="470" spans="1:25" ht="17.25" customHeight="1" x14ac:dyDescent="0.4">
      <c r="A470" s="2"/>
      <c r="B470" s="58">
        <f t="shared" si="26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5"/>
        <v>1</v>
      </c>
    </row>
    <row r="471" spans="1:25" ht="17.25" customHeight="1" x14ac:dyDescent="0.4">
      <c r="A471" s="2"/>
      <c r="B471" s="58">
        <f t="shared" si="26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5"/>
        <v>1</v>
      </c>
    </row>
    <row r="472" spans="1:25" ht="17.25" customHeight="1" x14ac:dyDescent="0.4">
      <c r="A472" s="2"/>
      <c r="B472" s="58">
        <f t="shared" si="26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5"/>
        <v>1</v>
      </c>
    </row>
    <row r="473" spans="1:25" ht="17.25" customHeight="1" x14ac:dyDescent="0.4">
      <c r="A473" s="2"/>
      <c r="B473" s="58">
        <f t="shared" si="26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5"/>
        <v>1</v>
      </c>
    </row>
    <row r="474" spans="1:25" ht="17.25" customHeight="1" x14ac:dyDescent="0.4">
      <c r="A474" s="2"/>
      <c r="B474" s="58">
        <f t="shared" si="26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5"/>
        <v>1</v>
      </c>
    </row>
    <row r="475" spans="1:25" ht="17.25" customHeight="1" x14ac:dyDescent="0.4">
      <c r="A475" s="2"/>
      <c r="B475" s="58">
        <f t="shared" si="26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5"/>
        <v>1</v>
      </c>
    </row>
    <row r="476" spans="1:25" ht="17.25" customHeight="1" x14ac:dyDescent="0.4">
      <c r="A476" s="2"/>
      <c r="B476" s="58">
        <f t="shared" si="26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5"/>
        <v>1</v>
      </c>
    </row>
    <row r="477" spans="1:25" ht="17.25" customHeight="1" x14ac:dyDescent="0.4">
      <c r="A477" s="2"/>
      <c r="B477" s="58">
        <f t="shared" si="26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5"/>
        <v>1</v>
      </c>
    </row>
    <row r="478" spans="1:25" ht="17.25" customHeight="1" x14ac:dyDescent="0.4">
      <c r="A478" s="2"/>
      <c r="B478" s="58">
        <f t="shared" si="26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5"/>
        <v>1</v>
      </c>
    </row>
    <row r="479" spans="1:25" ht="17.25" customHeight="1" x14ac:dyDescent="0.4">
      <c r="A479" s="2"/>
      <c r="B479" s="58">
        <f t="shared" si="26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5"/>
        <v>1</v>
      </c>
    </row>
    <row r="480" spans="1:25" ht="17.25" customHeight="1" x14ac:dyDescent="0.4">
      <c r="A480" s="2"/>
      <c r="B480" s="58">
        <f t="shared" si="26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5"/>
        <v>1</v>
      </c>
    </row>
    <row r="481" spans="1:25" ht="17.25" customHeight="1" x14ac:dyDescent="0.4">
      <c r="A481" s="2"/>
      <c r="B481" s="58">
        <f t="shared" si="26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5"/>
        <v>1</v>
      </c>
    </row>
    <row r="482" spans="1:25" ht="17.25" customHeight="1" x14ac:dyDescent="0.4">
      <c r="A482" s="2"/>
      <c r="B482" s="58">
        <f t="shared" si="26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5"/>
        <v>1</v>
      </c>
    </row>
    <row r="483" spans="1:25" ht="17.25" customHeight="1" x14ac:dyDescent="0.4">
      <c r="A483" s="2"/>
      <c r="B483" s="58">
        <f t="shared" si="26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7">IFERROR(IF(OR($B483="No", $K483=""), 1, COUNTIF($R$35:$R$44,$K483)), 0)</f>
        <v>1</v>
      </c>
    </row>
    <row r="484" spans="1:25" ht="17.25" customHeight="1" x14ac:dyDescent="0.4">
      <c r="A484" s="2"/>
      <c r="B484" s="58">
        <f t="shared" si="26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7"/>
        <v>1</v>
      </c>
    </row>
    <row r="485" spans="1:25" ht="17.25" customHeight="1" x14ac:dyDescent="0.4">
      <c r="A485" s="2"/>
      <c r="B485" s="58">
        <f t="shared" si="26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7"/>
        <v>1</v>
      </c>
    </row>
    <row r="486" spans="1:25" ht="17.25" customHeight="1" x14ac:dyDescent="0.4">
      <c r="A486" s="2"/>
      <c r="B486" s="58">
        <f t="shared" si="26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7"/>
        <v>1</v>
      </c>
    </row>
    <row r="487" spans="1:25" ht="17.25" customHeight="1" x14ac:dyDescent="0.4">
      <c r="A487" s="2"/>
      <c r="B487" s="58">
        <f t="shared" si="26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7"/>
        <v>1</v>
      </c>
    </row>
    <row r="488" spans="1:25" ht="17.25" customHeight="1" x14ac:dyDescent="0.4">
      <c r="A488" s="2"/>
      <c r="B488" s="58">
        <f t="shared" si="26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7"/>
        <v>1</v>
      </c>
    </row>
    <row r="489" spans="1:25" ht="17.25" customHeight="1" x14ac:dyDescent="0.4">
      <c r="A489" s="2"/>
      <c r="B489" s="58">
        <f t="shared" si="26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7"/>
        <v>1</v>
      </c>
    </row>
    <row r="490" spans="1:25" ht="17.25" customHeight="1" x14ac:dyDescent="0.4">
      <c r="A490" s="2"/>
      <c r="B490" s="58">
        <f t="shared" si="26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7"/>
        <v>1</v>
      </c>
    </row>
    <row r="491" spans="1:25" ht="17.25" customHeight="1" x14ac:dyDescent="0.4">
      <c r="A491" s="2"/>
      <c r="B491" s="58">
        <f t="shared" si="26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7"/>
        <v>1</v>
      </c>
    </row>
    <row r="492" spans="1:25" ht="17.25" customHeight="1" x14ac:dyDescent="0.4">
      <c r="A492" s="2"/>
      <c r="B492" s="58">
        <f t="shared" si="26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7"/>
        <v>1</v>
      </c>
    </row>
    <row r="493" spans="1:25" ht="17.25" customHeight="1" x14ac:dyDescent="0.4">
      <c r="A493" s="2"/>
      <c r="B493" s="58">
        <f t="shared" si="26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7"/>
        <v>1</v>
      </c>
    </row>
    <row r="494" spans="1:25" ht="17.25" customHeight="1" x14ac:dyDescent="0.4">
      <c r="A494" s="2"/>
      <c r="B494" s="58">
        <f t="shared" si="26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7"/>
        <v>1</v>
      </c>
    </row>
    <row r="495" spans="1:25" ht="17.25" customHeight="1" x14ac:dyDescent="0.4">
      <c r="A495" s="2"/>
      <c r="B495" s="58">
        <f t="shared" si="26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7"/>
        <v>1</v>
      </c>
    </row>
    <row r="496" spans="1:25" ht="17.25" customHeight="1" x14ac:dyDescent="0.4">
      <c r="A496" s="2"/>
      <c r="B496" s="58">
        <f t="shared" si="26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7"/>
        <v>1</v>
      </c>
    </row>
    <row r="497" spans="1:25" ht="17.25" customHeight="1" x14ac:dyDescent="0.4">
      <c r="A497" s="2"/>
      <c r="B497" s="58">
        <f t="shared" si="26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7"/>
        <v>1</v>
      </c>
    </row>
    <row r="498" spans="1:25" ht="17.25" customHeight="1" x14ac:dyDescent="0.4">
      <c r="A498" s="2"/>
      <c r="B498" s="58">
        <f t="shared" si="26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7"/>
        <v>1</v>
      </c>
    </row>
    <row r="499" spans="1:25" ht="17.25" customHeight="1" x14ac:dyDescent="0.4">
      <c r="A499" s="2"/>
      <c r="B499" s="58">
        <f t="shared" si="26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7"/>
        <v>1</v>
      </c>
    </row>
    <row r="500" spans="1:25" ht="17.25" customHeight="1" x14ac:dyDescent="0.4">
      <c r="A500" s="2"/>
      <c r="B500" s="58">
        <f t="shared" si="26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7"/>
        <v>1</v>
      </c>
    </row>
    <row r="501" spans="1:25" ht="17.25" customHeight="1" x14ac:dyDescent="0.4">
      <c r="A501" s="2"/>
      <c r="B501" s="58">
        <f t="shared" si="26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7"/>
        <v>1</v>
      </c>
    </row>
    <row r="502" spans="1:25" ht="17.25" customHeight="1" x14ac:dyDescent="0.4">
      <c r="A502" s="2"/>
      <c r="B502" s="58">
        <f t="shared" si="26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7"/>
        <v>1</v>
      </c>
    </row>
    <row r="503" spans="1:25" ht="17.25" customHeight="1" x14ac:dyDescent="0.4">
      <c r="A503" s="2"/>
      <c r="B503" s="58">
        <f t="shared" si="26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7"/>
        <v>1</v>
      </c>
    </row>
    <row r="504" spans="1:25" ht="17.25" customHeight="1" x14ac:dyDescent="0.4">
      <c r="A504" s="2"/>
      <c r="B504" s="58">
        <f t="shared" si="26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7"/>
        <v>1</v>
      </c>
    </row>
    <row r="505" spans="1:25" ht="17.25" customHeight="1" x14ac:dyDescent="0.4">
      <c r="A505" s="2"/>
      <c r="B505" s="58">
        <f t="shared" si="26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7"/>
        <v>1</v>
      </c>
    </row>
    <row r="506" spans="1:25" ht="17.25" customHeight="1" x14ac:dyDescent="0.4">
      <c r="A506" s="2"/>
      <c r="B506" s="58">
        <f t="shared" ref="B506:B569" si="28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7"/>
        <v>1</v>
      </c>
    </row>
    <row r="507" spans="1:25" ht="17.25" customHeight="1" x14ac:dyDescent="0.4">
      <c r="A507" s="2"/>
      <c r="B507" s="58">
        <f t="shared" si="28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7"/>
        <v>1</v>
      </c>
    </row>
    <row r="508" spans="1:25" ht="17.25" customHeight="1" x14ac:dyDescent="0.4">
      <c r="A508" s="2"/>
      <c r="B508" s="58">
        <f t="shared" si="28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7"/>
        <v>1</v>
      </c>
    </row>
    <row r="509" spans="1:25" ht="17.25" customHeight="1" x14ac:dyDescent="0.4">
      <c r="A509" s="2"/>
      <c r="B509" s="58">
        <f t="shared" si="28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7"/>
        <v>1</v>
      </c>
    </row>
    <row r="510" spans="1:25" ht="17.25" customHeight="1" x14ac:dyDescent="0.4">
      <c r="A510" s="2"/>
      <c r="B510" s="58">
        <f t="shared" si="28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7"/>
        <v>1</v>
      </c>
    </row>
    <row r="511" spans="1:25" ht="17.25" customHeight="1" x14ac:dyDescent="0.4">
      <c r="A511" s="2"/>
      <c r="B511" s="58">
        <f t="shared" si="28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7"/>
        <v>1</v>
      </c>
    </row>
    <row r="512" spans="1:25" ht="17.25" customHeight="1" x14ac:dyDescent="0.4">
      <c r="A512" s="2"/>
      <c r="B512" s="58">
        <f t="shared" si="28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7"/>
        <v>1</v>
      </c>
    </row>
    <row r="513" spans="1:25" ht="17.25" customHeight="1" x14ac:dyDescent="0.4">
      <c r="A513" s="2"/>
      <c r="B513" s="58">
        <f t="shared" si="28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7"/>
        <v>1</v>
      </c>
    </row>
    <row r="514" spans="1:25" ht="17.25" customHeight="1" x14ac:dyDescent="0.4">
      <c r="A514" s="2"/>
      <c r="B514" s="58">
        <f t="shared" si="28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7"/>
        <v>1</v>
      </c>
    </row>
    <row r="515" spans="1:25" ht="17.25" customHeight="1" x14ac:dyDescent="0.4">
      <c r="A515" s="2"/>
      <c r="B515" s="58">
        <f t="shared" si="28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7"/>
        <v>1</v>
      </c>
    </row>
    <row r="516" spans="1:25" ht="17.25" customHeight="1" x14ac:dyDescent="0.4">
      <c r="A516" s="2"/>
      <c r="B516" s="58">
        <f t="shared" si="28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7"/>
        <v>1</v>
      </c>
    </row>
    <row r="517" spans="1:25" ht="17.25" customHeight="1" x14ac:dyDescent="0.4">
      <c r="A517" s="2"/>
      <c r="B517" s="58">
        <f t="shared" si="28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7"/>
        <v>1</v>
      </c>
    </row>
    <row r="518" spans="1:25" ht="17.25" customHeight="1" x14ac:dyDescent="0.4">
      <c r="A518" s="2"/>
      <c r="B518" s="58">
        <f t="shared" si="28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7"/>
        <v>1</v>
      </c>
    </row>
    <row r="519" spans="1:25" ht="17.25" customHeight="1" x14ac:dyDescent="0.4">
      <c r="A519" s="2"/>
      <c r="B519" s="58">
        <f t="shared" si="28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7"/>
        <v>1</v>
      </c>
    </row>
    <row r="520" spans="1:25" ht="17.25" customHeight="1" x14ac:dyDescent="0.4">
      <c r="A520" s="2"/>
      <c r="B520" s="58">
        <f t="shared" si="28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7"/>
        <v>1</v>
      </c>
    </row>
    <row r="521" spans="1:25" ht="17.25" customHeight="1" x14ac:dyDescent="0.4">
      <c r="A521" s="2"/>
      <c r="B521" s="58">
        <f t="shared" si="28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7"/>
        <v>1</v>
      </c>
    </row>
    <row r="522" spans="1:25" ht="17.25" customHeight="1" x14ac:dyDescent="0.4">
      <c r="A522" s="2"/>
      <c r="B522" s="58">
        <f t="shared" si="28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7"/>
        <v>1</v>
      </c>
    </row>
    <row r="523" spans="1:25" ht="17.25" customHeight="1" x14ac:dyDescent="0.4">
      <c r="A523" s="2"/>
      <c r="B523" s="58">
        <f t="shared" si="28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7"/>
        <v>1</v>
      </c>
    </row>
    <row r="524" spans="1:25" ht="17.25" customHeight="1" x14ac:dyDescent="0.4">
      <c r="A524" s="2"/>
      <c r="B524" s="58">
        <f t="shared" si="28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7"/>
        <v>1</v>
      </c>
    </row>
    <row r="525" spans="1:25" ht="17.25" customHeight="1" x14ac:dyDescent="0.4">
      <c r="A525" s="2"/>
      <c r="B525" s="58">
        <f t="shared" si="28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7"/>
        <v>1</v>
      </c>
    </row>
    <row r="526" spans="1:25" ht="17.25" customHeight="1" x14ac:dyDescent="0.4">
      <c r="A526" s="2"/>
      <c r="B526" s="58">
        <f t="shared" si="28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7"/>
        <v>1</v>
      </c>
    </row>
    <row r="527" spans="1:25" ht="17.25" customHeight="1" x14ac:dyDescent="0.4">
      <c r="A527" s="2"/>
      <c r="B527" s="58">
        <f t="shared" si="28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7"/>
        <v>1</v>
      </c>
    </row>
    <row r="528" spans="1:25" ht="17.25" customHeight="1" x14ac:dyDescent="0.4">
      <c r="A528" s="2"/>
      <c r="B528" s="58">
        <f t="shared" si="28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7"/>
        <v>1</v>
      </c>
    </row>
    <row r="529" spans="1:25" ht="17.25" customHeight="1" x14ac:dyDescent="0.4">
      <c r="A529" s="2"/>
      <c r="B529" s="58">
        <f t="shared" si="28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7"/>
        <v>1</v>
      </c>
    </row>
    <row r="530" spans="1:25" ht="17.25" customHeight="1" x14ac:dyDescent="0.4">
      <c r="A530" s="2"/>
      <c r="B530" s="58">
        <f t="shared" si="28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7"/>
        <v>1</v>
      </c>
    </row>
    <row r="531" spans="1:25" ht="17.25" customHeight="1" x14ac:dyDescent="0.4">
      <c r="A531" s="2"/>
      <c r="B531" s="58">
        <f t="shared" si="28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7"/>
        <v>1</v>
      </c>
    </row>
    <row r="532" spans="1:25" ht="17.25" customHeight="1" x14ac:dyDescent="0.4">
      <c r="A532" s="2"/>
      <c r="B532" s="58">
        <f t="shared" si="28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7"/>
        <v>1</v>
      </c>
    </row>
    <row r="533" spans="1:25" ht="17.25" customHeight="1" x14ac:dyDescent="0.4">
      <c r="A533" s="2"/>
      <c r="B533" s="58">
        <f t="shared" si="28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7"/>
        <v>1</v>
      </c>
    </row>
    <row r="534" spans="1:25" ht="17.25" customHeight="1" x14ac:dyDescent="0.4">
      <c r="A534" s="2"/>
      <c r="B534" s="58">
        <f t="shared" si="28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7"/>
        <v>1</v>
      </c>
    </row>
    <row r="535" spans="1:25" ht="17.25" customHeight="1" x14ac:dyDescent="0.4">
      <c r="A535" s="2"/>
      <c r="B535" s="58">
        <f t="shared" si="28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7"/>
        <v>1</v>
      </c>
    </row>
    <row r="536" spans="1:25" ht="17.25" customHeight="1" x14ac:dyDescent="0.4">
      <c r="A536" s="2"/>
      <c r="B536" s="58">
        <f t="shared" si="28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7"/>
        <v>1</v>
      </c>
    </row>
    <row r="537" spans="1:25" ht="17.25" customHeight="1" x14ac:dyDescent="0.4">
      <c r="A537" s="2"/>
      <c r="B537" s="58">
        <f t="shared" si="28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7"/>
        <v>1</v>
      </c>
    </row>
    <row r="538" spans="1:25" ht="17.25" customHeight="1" x14ac:dyDescent="0.4">
      <c r="A538" s="2"/>
      <c r="B538" s="58">
        <f t="shared" si="28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7"/>
        <v>1</v>
      </c>
    </row>
    <row r="539" spans="1:25" ht="17.25" customHeight="1" x14ac:dyDescent="0.4">
      <c r="A539" s="2"/>
      <c r="B539" s="58">
        <f t="shared" si="28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7"/>
        <v>1</v>
      </c>
    </row>
    <row r="540" spans="1:25" ht="17.25" customHeight="1" x14ac:dyDescent="0.4">
      <c r="A540" s="2"/>
      <c r="B540" s="58">
        <f t="shared" si="28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7"/>
        <v>1</v>
      </c>
    </row>
    <row r="541" spans="1:25" ht="17.25" customHeight="1" x14ac:dyDescent="0.4">
      <c r="A541" s="2"/>
      <c r="B541" s="58">
        <f t="shared" si="28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7"/>
        <v>1</v>
      </c>
    </row>
    <row r="542" spans="1:25" ht="17.25" customHeight="1" x14ac:dyDescent="0.4">
      <c r="A542" s="2"/>
      <c r="B542" s="58">
        <f t="shared" si="28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7"/>
        <v>1</v>
      </c>
    </row>
    <row r="543" spans="1:25" ht="17.25" customHeight="1" x14ac:dyDescent="0.4">
      <c r="A543" s="2"/>
      <c r="B543" s="58">
        <f t="shared" si="28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7"/>
        <v>1</v>
      </c>
    </row>
    <row r="544" spans="1:25" ht="17.25" customHeight="1" x14ac:dyDescent="0.4">
      <c r="A544" s="2"/>
      <c r="B544" s="58">
        <f t="shared" si="28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7"/>
        <v>1</v>
      </c>
    </row>
    <row r="545" spans="1:25" ht="17.25" customHeight="1" x14ac:dyDescent="0.4">
      <c r="A545" s="2"/>
      <c r="B545" s="58">
        <f t="shared" si="28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7"/>
        <v>1</v>
      </c>
    </row>
    <row r="546" spans="1:25" ht="17.25" customHeight="1" x14ac:dyDescent="0.4">
      <c r="A546" s="2"/>
      <c r="B546" s="58">
        <f t="shared" si="28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7"/>
        <v>1</v>
      </c>
    </row>
    <row r="547" spans="1:25" ht="17.25" customHeight="1" x14ac:dyDescent="0.4">
      <c r="A547" s="2"/>
      <c r="B547" s="58">
        <f t="shared" si="28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29">IFERROR(IF(OR($B547="No", $K547=""), 1, COUNTIF($R$35:$R$44,$K547)), 0)</f>
        <v>1</v>
      </c>
    </row>
    <row r="548" spans="1:25" ht="17.25" customHeight="1" x14ac:dyDescent="0.4">
      <c r="A548" s="2"/>
      <c r="B548" s="58">
        <f t="shared" si="28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29"/>
        <v>1</v>
      </c>
    </row>
    <row r="549" spans="1:25" ht="17.25" customHeight="1" x14ac:dyDescent="0.4">
      <c r="A549" s="2"/>
      <c r="B549" s="58">
        <f t="shared" si="28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29"/>
        <v>1</v>
      </c>
    </row>
    <row r="550" spans="1:25" ht="17.25" customHeight="1" x14ac:dyDescent="0.4">
      <c r="A550" s="2"/>
      <c r="B550" s="58">
        <f t="shared" si="28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29"/>
        <v>1</v>
      </c>
    </row>
    <row r="551" spans="1:25" ht="17.25" customHeight="1" x14ac:dyDescent="0.4">
      <c r="A551" s="2"/>
      <c r="B551" s="58">
        <f t="shared" si="28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29"/>
        <v>1</v>
      </c>
    </row>
    <row r="552" spans="1:25" ht="17.25" customHeight="1" x14ac:dyDescent="0.4">
      <c r="A552" s="2"/>
      <c r="B552" s="58">
        <f t="shared" si="28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29"/>
        <v>1</v>
      </c>
    </row>
    <row r="553" spans="1:25" ht="17.25" customHeight="1" x14ac:dyDescent="0.4">
      <c r="A553" s="2"/>
      <c r="B553" s="58">
        <f t="shared" si="28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29"/>
        <v>1</v>
      </c>
    </row>
    <row r="554" spans="1:25" ht="17.25" customHeight="1" x14ac:dyDescent="0.4">
      <c r="A554" s="2"/>
      <c r="B554" s="58">
        <f t="shared" si="28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29"/>
        <v>1</v>
      </c>
    </row>
    <row r="555" spans="1:25" ht="17.25" customHeight="1" x14ac:dyDescent="0.4">
      <c r="A555" s="2"/>
      <c r="B555" s="58">
        <f t="shared" si="28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29"/>
        <v>1</v>
      </c>
    </row>
    <row r="556" spans="1:25" ht="17.25" customHeight="1" x14ac:dyDescent="0.4">
      <c r="A556" s="2"/>
      <c r="B556" s="58">
        <f t="shared" si="28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29"/>
        <v>1</v>
      </c>
    </row>
    <row r="557" spans="1:25" ht="17.25" customHeight="1" x14ac:dyDescent="0.4">
      <c r="A557" s="2"/>
      <c r="B557" s="58">
        <f t="shared" si="28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29"/>
        <v>1</v>
      </c>
    </row>
    <row r="558" spans="1:25" ht="17.25" customHeight="1" x14ac:dyDescent="0.4">
      <c r="A558" s="2"/>
      <c r="B558" s="58">
        <f t="shared" si="28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29"/>
        <v>1</v>
      </c>
    </row>
    <row r="559" spans="1:25" ht="17.25" customHeight="1" x14ac:dyDescent="0.4">
      <c r="A559" s="2"/>
      <c r="B559" s="58">
        <f t="shared" si="28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29"/>
        <v>1</v>
      </c>
    </row>
    <row r="560" spans="1:25" ht="17.25" customHeight="1" x14ac:dyDescent="0.4">
      <c r="A560" s="2"/>
      <c r="B560" s="58">
        <f t="shared" si="28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29"/>
        <v>1</v>
      </c>
    </row>
    <row r="561" spans="1:25" ht="17.25" customHeight="1" x14ac:dyDescent="0.4">
      <c r="A561" s="2"/>
      <c r="B561" s="58">
        <f t="shared" si="28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29"/>
        <v>1</v>
      </c>
    </row>
    <row r="562" spans="1:25" ht="17.25" customHeight="1" x14ac:dyDescent="0.4">
      <c r="A562" s="2"/>
      <c r="B562" s="58">
        <f t="shared" si="28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29"/>
        <v>1</v>
      </c>
    </row>
    <row r="563" spans="1:25" ht="17.25" customHeight="1" x14ac:dyDescent="0.4">
      <c r="A563" s="2"/>
      <c r="B563" s="58">
        <f t="shared" si="28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29"/>
        <v>1</v>
      </c>
    </row>
    <row r="564" spans="1:25" ht="17.25" customHeight="1" x14ac:dyDescent="0.4">
      <c r="A564" s="2"/>
      <c r="B564" s="58">
        <f t="shared" si="28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29"/>
        <v>1</v>
      </c>
    </row>
    <row r="565" spans="1:25" ht="17.25" customHeight="1" x14ac:dyDescent="0.4">
      <c r="A565" s="2"/>
      <c r="B565" s="58">
        <f t="shared" si="28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29"/>
        <v>1</v>
      </c>
    </row>
    <row r="566" spans="1:25" ht="17.25" customHeight="1" x14ac:dyDescent="0.4">
      <c r="A566" s="2"/>
      <c r="B566" s="58">
        <f t="shared" si="28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29"/>
        <v>1</v>
      </c>
    </row>
    <row r="567" spans="1:25" ht="17.25" customHeight="1" x14ac:dyDescent="0.4">
      <c r="A567" s="2"/>
      <c r="B567" s="58">
        <f t="shared" si="28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29"/>
        <v>1</v>
      </c>
    </row>
    <row r="568" spans="1:25" ht="17.25" customHeight="1" x14ac:dyDescent="0.4">
      <c r="A568" s="2"/>
      <c r="B568" s="58">
        <f t="shared" si="28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29"/>
        <v>1</v>
      </c>
    </row>
    <row r="569" spans="1:25" ht="17.25" customHeight="1" x14ac:dyDescent="0.4">
      <c r="A569" s="2"/>
      <c r="B569" s="58">
        <f t="shared" si="28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29"/>
        <v>1</v>
      </c>
    </row>
    <row r="570" spans="1:25" ht="17.25" customHeight="1" x14ac:dyDescent="0.4">
      <c r="A570" s="2"/>
      <c r="B570" s="58">
        <f t="shared" ref="B570:B633" si="30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29"/>
        <v>1</v>
      </c>
    </row>
    <row r="571" spans="1:25" ht="17.25" customHeight="1" x14ac:dyDescent="0.4">
      <c r="A571" s="2"/>
      <c r="B571" s="58">
        <f t="shared" si="30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29"/>
        <v>1</v>
      </c>
    </row>
    <row r="572" spans="1:25" ht="17.25" customHeight="1" x14ac:dyDescent="0.4">
      <c r="A572" s="2"/>
      <c r="B572" s="58">
        <f t="shared" si="30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29"/>
        <v>1</v>
      </c>
    </row>
    <row r="573" spans="1:25" ht="17.25" customHeight="1" x14ac:dyDescent="0.4">
      <c r="A573" s="2"/>
      <c r="B573" s="58">
        <f t="shared" si="30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29"/>
        <v>1</v>
      </c>
    </row>
    <row r="574" spans="1:25" ht="17.25" customHeight="1" x14ac:dyDescent="0.4">
      <c r="A574" s="2"/>
      <c r="B574" s="58">
        <f t="shared" si="30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29"/>
        <v>1</v>
      </c>
    </row>
    <row r="575" spans="1:25" ht="17.25" customHeight="1" x14ac:dyDescent="0.4">
      <c r="A575" s="2"/>
      <c r="B575" s="58">
        <f t="shared" si="30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29"/>
        <v>1</v>
      </c>
    </row>
    <row r="576" spans="1:25" ht="17.25" customHeight="1" x14ac:dyDescent="0.4">
      <c r="A576" s="2"/>
      <c r="B576" s="58">
        <f t="shared" si="30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29"/>
        <v>1</v>
      </c>
    </row>
    <row r="577" spans="1:25" ht="17.25" customHeight="1" x14ac:dyDescent="0.4">
      <c r="A577" s="2"/>
      <c r="B577" s="58">
        <f t="shared" si="30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29"/>
        <v>1</v>
      </c>
    </row>
    <row r="578" spans="1:25" ht="17.25" customHeight="1" x14ac:dyDescent="0.4">
      <c r="A578" s="2"/>
      <c r="B578" s="58">
        <f t="shared" si="30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29"/>
        <v>1</v>
      </c>
    </row>
    <row r="579" spans="1:25" ht="17.25" customHeight="1" x14ac:dyDescent="0.4">
      <c r="A579" s="2"/>
      <c r="B579" s="58">
        <f t="shared" si="30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29"/>
        <v>1</v>
      </c>
    </row>
    <row r="580" spans="1:25" ht="17.25" customHeight="1" x14ac:dyDescent="0.4">
      <c r="A580" s="2"/>
      <c r="B580" s="58">
        <f t="shared" si="30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29"/>
        <v>1</v>
      </c>
    </row>
    <row r="581" spans="1:25" ht="17.25" customHeight="1" x14ac:dyDescent="0.4">
      <c r="A581" s="2"/>
      <c r="B581" s="58">
        <f t="shared" si="30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29"/>
        <v>1</v>
      </c>
    </row>
    <row r="582" spans="1:25" ht="17.25" customHeight="1" x14ac:dyDescent="0.4">
      <c r="A582" s="2"/>
      <c r="B582" s="58">
        <f t="shared" si="30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29"/>
        <v>1</v>
      </c>
    </row>
    <row r="583" spans="1:25" ht="17.25" customHeight="1" x14ac:dyDescent="0.4">
      <c r="A583" s="2"/>
      <c r="B583" s="58">
        <f t="shared" si="30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29"/>
        <v>1</v>
      </c>
    </row>
    <row r="584" spans="1:25" ht="17.25" customHeight="1" x14ac:dyDescent="0.4">
      <c r="A584" s="2"/>
      <c r="B584" s="58">
        <f t="shared" si="30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29"/>
        <v>1</v>
      </c>
    </row>
    <row r="585" spans="1:25" ht="17.25" customHeight="1" x14ac:dyDescent="0.4">
      <c r="A585" s="2"/>
      <c r="B585" s="58">
        <f t="shared" si="30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29"/>
        <v>1</v>
      </c>
    </row>
    <row r="586" spans="1:25" ht="17.25" customHeight="1" x14ac:dyDescent="0.4">
      <c r="A586" s="2"/>
      <c r="B586" s="58">
        <f t="shared" si="30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29"/>
        <v>1</v>
      </c>
    </row>
    <row r="587" spans="1:25" ht="17.25" customHeight="1" x14ac:dyDescent="0.4">
      <c r="A587" s="2"/>
      <c r="B587" s="58">
        <f t="shared" si="30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29"/>
        <v>1</v>
      </c>
    </row>
    <row r="588" spans="1:25" ht="17.25" customHeight="1" x14ac:dyDescent="0.4">
      <c r="A588" s="2"/>
      <c r="B588" s="58">
        <f t="shared" si="30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29"/>
        <v>1</v>
      </c>
    </row>
    <row r="589" spans="1:25" ht="17.25" customHeight="1" x14ac:dyDescent="0.4">
      <c r="A589" s="2"/>
      <c r="B589" s="58">
        <f t="shared" si="30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29"/>
        <v>1</v>
      </c>
    </row>
    <row r="590" spans="1:25" ht="17.25" customHeight="1" x14ac:dyDescent="0.4">
      <c r="A590" s="2"/>
      <c r="B590" s="58">
        <f t="shared" si="30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29"/>
        <v>1</v>
      </c>
    </row>
    <row r="591" spans="1:25" ht="17.25" customHeight="1" x14ac:dyDescent="0.4">
      <c r="A591" s="2"/>
      <c r="B591" s="58">
        <f t="shared" si="30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29"/>
        <v>1</v>
      </c>
    </row>
    <row r="592" spans="1:25" ht="17.25" customHeight="1" x14ac:dyDescent="0.4">
      <c r="A592" s="2"/>
      <c r="B592" s="58">
        <f t="shared" si="30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29"/>
        <v>1</v>
      </c>
    </row>
    <row r="593" spans="1:25" ht="17.25" customHeight="1" x14ac:dyDescent="0.4">
      <c r="A593" s="2"/>
      <c r="B593" s="58">
        <f t="shared" si="30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29"/>
        <v>1</v>
      </c>
    </row>
    <row r="594" spans="1:25" ht="17.25" customHeight="1" x14ac:dyDescent="0.4">
      <c r="A594" s="2"/>
      <c r="B594" s="58">
        <f t="shared" si="30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29"/>
        <v>1</v>
      </c>
    </row>
    <row r="595" spans="1:25" ht="17.25" customHeight="1" x14ac:dyDescent="0.4">
      <c r="A595" s="2"/>
      <c r="B595" s="58">
        <f t="shared" si="30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29"/>
        <v>1</v>
      </c>
    </row>
    <row r="596" spans="1:25" ht="17.25" customHeight="1" x14ac:dyDescent="0.4">
      <c r="A596" s="2"/>
      <c r="B596" s="58">
        <f t="shared" si="30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29"/>
        <v>1</v>
      </c>
    </row>
    <row r="597" spans="1:25" ht="17.25" customHeight="1" x14ac:dyDescent="0.4">
      <c r="A597" s="2"/>
      <c r="B597" s="58">
        <f t="shared" si="30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29"/>
        <v>1</v>
      </c>
    </row>
    <row r="598" spans="1:25" ht="17.25" customHeight="1" x14ac:dyDescent="0.4">
      <c r="A598" s="2"/>
      <c r="B598" s="58">
        <f t="shared" si="30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29"/>
        <v>1</v>
      </c>
    </row>
    <row r="599" spans="1:25" ht="17.25" customHeight="1" x14ac:dyDescent="0.4">
      <c r="A599" s="2"/>
      <c r="B599" s="58">
        <f t="shared" si="30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29"/>
        <v>1</v>
      </c>
    </row>
    <row r="600" spans="1:25" ht="17.25" customHeight="1" x14ac:dyDescent="0.4">
      <c r="A600" s="2"/>
      <c r="B600" s="58">
        <f t="shared" si="30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29"/>
        <v>1</v>
      </c>
    </row>
    <row r="601" spans="1:25" ht="17.25" customHeight="1" x14ac:dyDescent="0.4">
      <c r="A601" s="2"/>
      <c r="B601" s="58">
        <f t="shared" si="30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29"/>
        <v>1</v>
      </c>
    </row>
    <row r="602" spans="1:25" ht="17.25" customHeight="1" x14ac:dyDescent="0.4">
      <c r="A602" s="2"/>
      <c r="B602" s="58">
        <f t="shared" si="30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29"/>
        <v>1</v>
      </c>
    </row>
    <row r="603" spans="1:25" ht="17.25" customHeight="1" x14ac:dyDescent="0.4">
      <c r="A603" s="2"/>
      <c r="B603" s="58">
        <f t="shared" si="30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29"/>
        <v>1</v>
      </c>
    </row>
    <row r="604" spans="1:25" ht="17.25" customHeight="1" x14ac:dyDescent="0.4">
      <c r="A604" s="2"/>
      <c r="B604" s="58">
        <f t="shared" si="30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29"/>
        <v>1</v>
      </c>
    </row>
    <row r="605" spans="1:25" ht="17.25" customHeight="1" x14ac:dyDescent="0.4">
      <c r="A605" s="2"/>
      <c r="B605" s="58">
        <f t="shared" si="30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29"/>
        <v>1</v>
      </c>
    </row>
    <row r="606" spans="1:25" ht="17.25" customHeight="1" x14ac:dyDescent="0.4">
      <c r="A606" s="2"/>
      <c r="B606" s="58">
        <f t="shared" si="30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29"/>
        <v>1</v>
      </c>
    </row>
    <row r="607" spans="1:25" ht="17.25" customHeight="1" x14ac:dyDescent="0.4">
      <c r="A607" s="2"/>
      <c r="B607" s="58">
        <f t="shared" si="30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29"/>
        <v>1</v>
      </c>
    </row>
    <row r="608" spans="1:25" ht="17.25" customHeight="1" x14ac:dyDescent="0.4">
      <c r="A608" s="2"/>
      <c r="B608" s="58">
        <f t="shared" si="30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29"/>
        <v>1</v>
      </c>
    </row>
    <row r="609" spans="1:25" ht="17.25" customHeight="1" x14ac:dyDescent="0.4">
      <c r="A609" s="2"/>
      <c r="B609" s="58">
        <f t="shared" si="30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29"/>
        <v>1</v>
      </c>
    </row>
    <row r="610" spans="1:25" ht="17.25" customHeight="1" x14ac:dyDescent="0.4">
      <c r="A610" s="2"/>
      <c r="B610" s="58">
        <f t="shared" si="30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29"/>
        <v>1</v>
      </c>
    </row>
    <row r="611" spans="1:25" ht="17.25" customHeight="1" x14ac:dyDescent="0.4">
      <c r="A611" s="2"/>
      <c r="B611" s="58">
        <f t="shared" si="30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1">IFERROR(IF(OR($B611="No", $K611=""), 1, COUNTIF($R$35:$R$44,$K611)), 0)</f>
        <v>1</v>
      </c>
    </row>
    <row r="612" spans="1:25" ht="17.25" customHeight="1" x14ac:dyDescent="0.4">
      <c r="A612" s="2"/>
      <c r="B612" s="58">
        <f t="shared" si="30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1"/>
        <v>1</v>
      </c>
    </row>
    <row r="613" spans="1:25" ht="17.25" customHeight="1" x14ac:dyDescent="0.4">
      <c r="A613" s="2"/>
      <c r="B613" s="58">
        <f t="shared" si="30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1"/>
        <v>1</v>
      </c>
    </row>
    <row r="614" spans="1:25" ht="17.25" customHeight="1" x14ac:dyDescent="0.4">
      <c r="A614" s="2"/>
      <c r="B614" s="58">
        <f t="shared" si="30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1"/>
        <v>1</v>
      </c>
    </row>
    <row r="615" spans="1:25" ht="17.25" customHeight="1" x14ac:dyDescent="0.4">
      <c r="A615" s="2"/>
      <c r="B615" s="58">
        <f t="shared" si="30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1"/>
        <v>1</v>
      </c>
    </row>
    <row r="616" spans="1:25" ht="17.25" customHeight="1" x14ac:dyDescent="0.4">
      <c r="A616" s="2"/>
      <c r="B616" s="58">
        <f t="shared" si="30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1"/>
        <v>1</v>
      </c>
    </row>
    <row r="617" spans="1:25" ht="17.25" customHeight="1" x14ac:dyDescent="0.4">
      <c r="A617" s="2"/>
      <c r="B617" s="58">
        <f t="shared" si="30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1"/>
        <v>1</v>
      </c>
    </row>
    <row r="618" spans="1:25" ht="17.25" customHeight="1" x14ac:dyDescent="0.4">
      <c r="A618" s="2"/>
      <c r="B618" s="58">
        <f t="shared" si="30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1"/>
        <v>1</v>
      </c>
    </row>
    <row r="619" spans="1:25" ht="17.25" customHeight="1" x14ac:dyDescent="0.4">
      <c r="A619" s="2"/>
      <c r="B619" s="58">
        <f t="shared" si="30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1"/>
        <v>1</v>
      </c>
    </row>
    <row r="620" spans="1:25" ht="17.25" customHeight="1" x14ac:dyDescent="0.4">
      <c r="A620" s="2"/>
      <c r="B620" s="58">
        <f t="shared" si="30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1"/>
        <v>1</v>
      </c>
    </row>
    <row r="621" spans="1:25" ht="17.25" customHeight="1" x14ac:dyDescent="0.4">
      <c r="A621" s="2"/>
      <c r="B621" s="58">
        <f t="shared" si="30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1"/>
        <v>1</v>
      </c>
    </row>
    <row r="622" spans="1:25" ht="17.25" customHeight="1" x14ac:dyDescent="0.4">
      <c r="A622" s="2"/>
      <c r="B622" s="58">
        <f t="shared" si="30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1"/>
        <v>1</v>
      </c>
    </row>
    <row r="623" spans="1:25" ht="17.25" customHeight="1" x14ac:dyDescent="0.4">
      <c r="A623" s="2"/>
      <c r="B623" s="58">
        <f t="shared" si="30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1"/>
        <v>1</v>
      </c>
    </row>
    <row r="624" spans="1:25" ht="17.25" customHeight="1" x14ac:dyDescent="0.4">
      <c r="A624" s="2"/>
      <c r="B624" s="58">
        <f t="shared" si="30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1"/>
        <v>1</v>
      </c>
    </row>
    <row r="625" spans="1:25" ht="17.25" customHeight="1" x14ac:dyDescent="0.4">
      <c r="A625" s="2"/>
      <c r="B625" s="58">
        <f t="shared" si="30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1"/>
        <v>1</v>
      </c>
    </row>
    <row r="626" spans="1:25" ht="17.25" customHeight="1" x14ac:dyDescent="0.4">
      <c r="A626" s="2"/>
      <c r="B626" s="58">
        <f t="shared" si="30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1"/>
        <v>1</v>
      </c>
    </row>
    <row r="627" spans="1:25" ht="17.25" customHeight="1" x14ac:dyDescent="0.4">
      <c r="A627" s="2"/>
      <c r="B627" s="58">
        <f t="shared" si="30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1"/>
        <v>1</v>
      </c>
    </row>
    <row r="628" spans="1:25" ht="17.25" customHeight="1" x14ac:dyDescent="0.4">
      <c r="A628" s="2"/>
      <c r="B628" s="58">
        <f t="shared" si="30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1"/>
        <v>1</v>
      </c>
    </row>
    <row r="629" spans="1:25" ht="17.25" customHeight="1" x14ac:dyDescent="0.4">
      <c r="A629" s="2"/>
      <c r="B629" s="58">
        <f t="shared" si="30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1"/>
        <v>1</v>
      </c>
    </row>
    <row r="630" spans="1:25" ht="17.25" customHeight="1" x14ac:dyDescent="0.4">
      <c r="A630" s="2"/>
      <c r="B630" s="58">
        <f t="shared" si="30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1"/>
        <v>1</v>
      </c>
    </row>
    <row r="631" spans="1:25" ht="17.25" customHeight="1" x14ac:dyDescent="0.4">
      <c r="A631" s="2"/>
      <c r="B631" s="58">
        <f t="shared" si="30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1"/>
        <v>1</v>
      </c>
    </row>
    <row r="632" spans="1:25" ht="17.25" customHeight="1" x14ac:dyDescent="0.4">
      <c r="A632" s="2"/>
      <c r="B632" s="58">
        <f t="shared" si="30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1"/>
        <v>1</v>
      </c>
    </row>
    <row r="633" spans="1:25" ht="17.25" customHeight="1" x14ac:dyDescent="0.4">
      <c r="A633" s="2"/>
      <c r="B633" s="58">
        <f t="shared" si="30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1"/>
        <v>1</v>
      </c>
    </row>
    <row r="634" spans="1:25" ht="17.25" customHeight="1" x14ac:dyDescent="0.4">
      <c r="A634" s="2"/>
      <c r="B634" s="58">
        <f t="shared" ref="B634:B697" si="32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1"/>
        <v>1</v>
      </c>
    </row>
    <row r="635" spans="1:25" ht="17.25" customHeight="1" x14ac:dyDescent="0.4">
      <c r="A635" s="2"/>
      <c r="B635" s="58">
        <f t="shared" si="32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1"/>
        <v>1</v>
      </c>
    </row>
    <row r="636" spans="1:25" ht="17.25" customHeight="1" x14ac:dyDescent="0.4">
      <c r="A636" s="2"/>
      <c r="B636" s="58">
        <f t="shared" si="32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1"/>
        <v>1</v>
      </c>
    </row>
    <row r="637" spans="1:25" ht="17.25" customHeight="1" x14ac:dyDescent="0.4">
      <c r="A637" s="2"/>
      <c r="B637" s="58">
        <f t="shared" si="32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1"/>
        <v>1</v>
      </c>
    </row>
    <row r="638" spans="1:25" ht="17.25" customHeight="1" x14ac:dyDescent="0.4">
      <c r="A638" s="2"/>
      <c r="B638" s="58">
        <f t="shared" si="32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1"/>
        <v>1</v>
      </c>
    </row>
    <row r="639" spans="1:25" ht="17.25" customHeight="1" x14ac:dyDescent="0.4">
      <c r="A639" s="2"/>
      <c r="B639" s="58">
        <f t="shared" si="32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1"/>
        <v>1</v>
      </c>
    </row>
    <row r="640" spans="1:25" ht="17.25" customHeight="1" x14ac:dyDescent="0.4">
      <c r="A640" s="2"/>
      <c r="B640" s="58">
        <f t="shared" si="32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1"/>
        <v>1</v>
      </c>
    </row>
    <row r="641" spans="1:25" ht="17.25" customHeight="1" x14ac:dyDescent="0.4">
      <c r="A641" s="2"/>
      <c r="B641" s="58">
        <f t="shared" si="32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1"/>
        <v>1</v>
      </c>
    </row>
    <row r="642" spans="1:25" ht="17.25" customHeight="1" x14ac:dyDescent="0.4">
      <c r="A642" s="2"/>
      <c r="B642" s="58">
        <f t="shared" si="32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1"/>
        <v>1</v>
      </c>
    </row>
    <row r="643" spans="1:25" ht="17.25" customHeight="1" x14ac:dyDescent="0.4">
      <c r="A643" s="2"/>
      <c r="B643" s="58">
        <f t="shared" si="32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1"/>
        <v>1</v>
      </c>
    </row>
    <row r="644" spans="1:25" ht="17.25" customHeight="1" x14ac:dyDescent="0.4">
      <c r="A644" s="2"/>
      <c r="B644" s="58">
        <f t="shared" si="32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1"/>
        <v>1</v>
      </c>
    </row>
    <row r="645" spans="1:25" ht="17.25" customHeight="1" x14ac:dyDescent="0.4">
      <c r="A645" s="2"/>
      <c r="B645" s="58">
        <f t="shared" si="32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1"/>
        <v>1</v>
      </c>
    </row>
    <row r="646" spans="1:25" ht="17.25" customHeight="1" x14ac:dyDescent="0.4">
      <c r="A646" s="2"/>
      <c r="B646" s="58">
        <f t="shared" si="32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1"/>
        <v>1</v>
      </c>
    </row>
    <row r="647" spans="1:25" ht="17.25" customHeight="1" x14ac:dyDescent="0.4">
      <c r="A647" s="2"/>
      <c r="B647" s="58">
        <f t="shared" si="32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1"/>
        <v>1</v>
      </c>
    </row>
    <row r="648" spans="1:25" ht="17.25" customHeight="1" x14ac:dyDescent="0.4">
      <c r="A648" s="2"/>
      <c r="B648" s="58">
        <f t="shared" si="32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1"/>
        <v>1</v>
      </c>
    </row>
    <row r="649" spans="1:25" ht="17.25" customHeight="1" x14ac:dyDescent="0.4">
      <c r="A649" s="2"/>
      <c r="B649" s="58">
        <f t="shared" si="32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1"/>
        <v>1</v>
      </c>
    </row>
    <row r="650" spans="1:25" ht="17.25" customHeight="1" x14ac:dyDescent="0.4">
      <c r="A650" s="2"/>
      <c r="B650" s="58">
        <f t="shared" si="32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1"/>
        <v>1</v>
      </c>
    </row>
    <row r="651" spans="1:25" ht="17.25" customHeight="1" x14ac:dyDescent="0.4">
      <c r="A651" s="2"/>
      <c r="B651" s="58">
        <f t="shared" si="32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1"/>
        <v>1</v>
      </c>
    </row>
    <row r="652" spans="1:25" ht="17.25" customHeight="1" x14ac:dyDescent="0.4">
      <c r="A652" s="2"/>
      <c r="B652" s="58">
        <f t="shared" si="32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1"/>
        <v>1</v>
      </c>
    </row>
    <row r="653" spans="1:25" ht="17.25" customHeight="1" x14ac:dyDescent="0.4">
      <c r="A653" s="2"/>
      <c r="B653" s="58">
        <f t="shared" si="32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1"/>
        <v>1</v>
      </c>
    </row>
    <row r="654" spans="1:25" ht="17.25" customHeight="1" x14ac:dyDescent="0.4">
      <c r="A654" s="2"/>
      <c r="B654" s="58">
        <f t="shared" si="32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1"/>
        <v>1</v>
      </c>
    </row>
    <row r="655" spans="1:25" ht="17.25" customHeight="1" x14ac:dyDescent="0.4">
      <c r="A655" s="2"/>
      <c r="B655" s="58">
        <f t="shared" si="32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1"/>
        <v>1</v>
      </c>
    </row>
    <row r="656" spans="1:25" ht="17.25" customHeight="1" x14ac:dyDescent="0.4">
      <c r="A656" s="2"/>
      <c r="B656" s="58">
        <f t="shared" si="32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1"/>
        <v>1</v>
      </c>
    </row>
    <row r="657" spans="1:25" ht="17.25" customHeight="1" x14ac:dyDescent="0.4">
      <c r="A657" s="2"/>
      <c r="B657" s="58">
        <f t="shared" si="32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1"/>
        <v>1</v>
      </c>
    </row>
    <row r="658" spans="1:25" ht="17.25" customHeight="1" x14ac:dyDescent="0.4">
      <c r="A658" s="2"/>
      <c r="B658" s="58">
        <f t="shared" si="32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1"/>
        <v>1</v>
      </c>
    </row>
    <row r="659" spans="1:25" ht="17.25" customHeight="1" x14ac:dyDescent="0.4">
      <c r="A659" s="2"/>
      <c r="B659" s="58">
        <f t="shared" si="32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1"/>
        <v>1</v>
      </c>
    </row>
    <row r="660" spans="1:25" ht="17.25" customHeight="1" x14ac:dyDescent="0.4">
      <c r="A660" s="2"/>
      <c r="B660" s="58">
        <f t="shared" si="32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1"/>
        <v>1</v>
      </c>
    </row>
    <row r="661" spans="1:25" ht="17.25" customHeight="1" x14ac:dyDescent="0.4">
      <c r="A661" s="2"/>
      <c r="B661" s="58">
        <f t="shared" si="32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1"/>
        <v>1</v>
      </c>
    </row>
    <row r="662" spans="1:25" ht="17.25" customHeight="1" x14ac:dyDescent="0.4">
      <c r="A662" s="2"/>
      <c r="B662" s="58">
        <f t="shared" si="32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1"/>
        <v>1</v>
      </c>
    </row>
    <row r="663" spans="1:25" ht="17.25" customHeight="1" x14ac:dyDescent="0.4">
      <c r="A663" s="2"/>
      <c r="B663" s="58">
        <f t="shared" si="32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1"/>
        <v>1</v>
      </c>
    </row>
    <row r="664" spans="1:25" ht="17.25" customHeight="1" x14ac:dyDescent="0.4">
      <c r="A664" s="2"/>
      <c r="B664" s="58">
        <f t="shared" si="32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1"/>
        <v>1</v>
      </c>
    </row>
    <row r="665" spans="1:25" ht="17.25" customHeight="1" x14ac:dyDescent="0.4">
      <c r="A665" s="2"/>
      <c r="B665" s="58">
        <f t="shared" si="32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1"/>
        <v>1</v>
      </c>
    </row>
    <row r="666" spans="1:25" ht="17.25" customHeight="1" x14ac:dyDescent="0.4">
      <c r="A666" s="2"/>
      <c r="B666" s="58">
        <f t="shared" si="32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1"/>
        <v>1</v>
      </c>
    </row>
    <row r="667" spans="1:25" ht="17.25" customHeight="1" x14ac:dyDescent="0.4">
      <c r="A667" s="2"/>
      <c r="B667" s="58">
        <f t="shared" si="32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1"/>
        <v>1</v>
      </c>
    </row>
    <row r="668" spans="1:25" ht="17.25" customHeight="1" x14ac:dyDescent="0.4">
      <c r="A668" s="2"/>
      <c r="B668" s="58">
        <f t="shared" si="32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1"/>
        <v>1</v>
      </c>
    </row>
    <row r="669" spans="1:25" ht="17.25" customHeight="1" x14ac:dyDescent="0.4">
      <c r="A669" s="2"/>
      <c r="B669" s="58">
        <f t="shared" si="32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1"/>
        <v>1</v>
      </c>
    </row>
    <row r="670" spans="1:25" ht="17.25" customHeight="1" x14ac:dyDescent="0.4">
      <c r="A670" s="2"/>
      <c r="B670" s="58">
        <f t="shared" si="32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1"/>
        <v>1</v>
      </c>
    </row>
    <row r="671" spans="1:25" ht="17.25" customHeight="1" x14ac:dyDescent="0.4">
      <c r="A671" s="2"/>
      <c r="B671" s="58">
        <f t="shared" si="32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1"/>
        <v>1</v>
      </c>
    </row>
    <row r="672" spans="1:25" ht="17.25" customHeight="1" x14ac:dyDescent="0.4">
      <c r="A672" s="2"/>
      <c r="B672" s="58">
        <f t="shared" si="32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1"/>
        <v>1</v>
      </c>
    </row>
    <row r="673" spans="1:25" ht="17.25" customHeight="1" x14ac:dyDescent="0.4">
      <c r="A673" s="2"/>
      <c r="B673" s="58">
        <f t="shared" si="32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1"/>
        <v>1</v>
      </c>
    </row>
    <row r="674" spans="1:25" ht="17.25" customHeight="1" x14ac:dyDescent="0.4">
      <c r="A674" s="2"/>
      <c r="B674" s="58">
        <f t="shared" si="32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1"/>
        <v>1</v>
      </c>
    </row>
    <row r="675" spans="1:25" ht="17.25" customHeight="1" x14ac:dyDescent="0.4">
      <c r="A675" s="2"/>
      <c r="B675" s="58">
        <f t="shared" si="32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3">IFERROR(IF(OR($B675="No", $K675=""), 1, COUNTIF($R$35:$R$44,$K675)), 0)</f>
        <v>1</v>
      </c>
    </row>
    <row r="676" spans="1:25" ht="17.25" customHeight="1" x14ac:dyDescent="0.4">
      <c r="A676" s="2"/>
      <c r="B676" s="58">
        <f t="shared" si="32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3"/>
        <v>1</v>
      </c>
    </row>
    <row r="677" spans="1:25" ht="17.25" customHeight="1" x14ac:dyDescent="0.4">
      <c r="A677" s="2"/>
      <c r="B677" s="58">
        <f t="shared" si="32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3"/>
        <v>1</v>
      </c>
    </row>
    <row r="678" spans="1:25" ht="17.25" customHeight="1" x14ac:dyDescent="0.4">
      <c r="A678" s="2"/>
      <c r="B678" s="58">
        <f t="shared" si="32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3"/>
        <v>1</v>
      </c>
    </row>
    <row r="679" spans="1:25" ht="17.25" customHeight="1" x14ac:dyDescent="0.4">
      <c r="A679" s="2"/>
      <c r="B679" s="58">
        <f t="shared" si="32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3"/>
        <v>1</v>
      </c>
    </row>
    <row r="680" spans="1:25" ht="17.25" customHeight="1" x14ac:dyDescent="0.4">
      <c r="A680" s="2"/>
      <c r="B680" s="58">
        <f t="shared" si="32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3"/>
        <v>1</v>
      </c>
    </row>
    <row r="681" spans="1:25" ht="17.25" customHeight="1" x14ac:dyDescent="0.4">
      <c r="A681" s="2"/>
      <c r="B681" s="58">
        <f t="shared" si="32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3"/>
        <v>1</v>
      </c>
    </row>
    <row r="682" spans="1:25" ht="17.25" customHeight="1" x14ac:dyDescent="0.4">
      <c r="A682" s="2"/>
      <c r="B682" s="58">
        <f t="shared" si="32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3"/>
        <v>1</v>
      </c>
    </row>
    <row r="683" spans="1:25" ht="17.25" customHeight="1" x14ac:dyDescent="0.4">
      <c r="A683" s="2"/>
      <c r="B683" s="58">
        <f t="shared" si="32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3"/>
        <v>1</v>
      </c>
    </row>
    <row r="684" spans="1:25" ht="17.25" customHeight="1" x14ac:dyDescent="0.4">
      <c r="A684" s="2"/>
      <c r="B684" s="58">
        <f t="shared" si="32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3"/>
        <v>1</v>
      </c>
    </row>
    <row r="685" spans="1:25" ht="17.25" customHeight="1" x14ac:dyDescent="0.4">
      <c r="A685" s="2"/>
      <c r="B685" s="58">
        <f t="shared" si="32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3"/>
        <v>1</v>
      </c>
    </row>
    <row r="686" spans="1:25" ht="17.25" customHeight="1" x14ac:dyDescent="0.4">
      <c r="A686" s="2"/>
      <c r="B686" s="58">
        <f t="shared" si="32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3"/>
        <v>1</v>
      </c>
    </row>
    <row r="687" spans="1:25" ht="17.25" customHeight="1" x14ac:dyDescent="0.4">
      <c r="A687" s="2"/>
      <c r="B687" s="58">
        <f t="shared" si="32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3"/>
        <v>1</v>
      </c>
    </row>
    <row r="688" spans="1:25" ht="17.25" customHeight="1" x14ac:dyDescent="0.4">
      <c r="A688" s="2"/>
      <c r="B688" s="58">
        <f t="shared" si="32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3"/>
        <v>1</v>
      </c>
    </row>
    <row r="689" spans="1:25" ht="17.25" customHeight="1" x14ac:dyDescent="0.4">
      <c r="A689" s="2"/>
      <c r="B689" s="58">
        <f t="shared" si="32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3"/>
        <v>1</v>
      </c>
    </row>
    <row r="690" spans="1:25" ht="17.25" customHeight="1" x14ac:dyDescent="0.4">
      <c r="A690" s="2"/>
      <c r="B690" s="58">
        <f t="shared" si="32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3"/>
        <v>1</v>
      </c>
    </row>
    <row r="691" spans="1:25" ht="17.25" customHeight="1" x14ac:dyDescent="0.4">
      <c r="A691" s="2"/>
      <c r="B691" s="58">
        <f t="shared" si="32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3"/>
        <v>1</v>
      </c>
    </row>
    <row r="692" spans="1:25" ht="17.25" customHeight="1" x14ac:dyDescent="0.4">
      <c r="A692" s="2"/>
      <c r="B692" s="58">
        <f t="shared" si="32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3"/>
        <v>1</v>
      </c>
    </row>
    <row r="693" spans="1:25" ht="17.25" customHeight="1" x14ac:dyDescent="0.4">
      <c r="A693" s="2"/>
      <c r="B693" s="58">
        <f t="shared" si="32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3"/>
        <v>1</v>
      </c>
    </row>
    <row r="694" spans="1:25" ht="17.25" customHeight="1" x14ac:dyDescent="0.4">
      <c r="A694" s="2"/>
      <c r="B694" s="58">
        <f t="shared" si="32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3"/>
        <v>1</v>
      </c>
    </row>
    <row r="695" spans="1:25" ht="17.25" customHeight="1" x14ac:dyDescent="0.4">
      <c r="A695" s="2"/>
      <c r="B695" s="58">
        <f t="shared" si="32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3"/>
        <v>1</v>
      </c>
    </row>
    <row r="696" spans="1:25" ht="17.25" customHeight="1" x14ac:dyDescent="0.4">
      <c r="A696" s="2"/>
      <c r="B696" s="58">
        <f t="shared" si="32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3"/>
        <v>1</v>
      </c>
    </row>
    <row r="697" spans="1:25" ht="17.25" customHeight="1" x14ac:dyDescent="0.4">
      <c r="A697" s="2"/>
      <c r="B697" s="58">
        <f t="shared" si="32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3"/>
        <v>1</v>
      </c>
    </row>
    <row r="698" spans="1:25" ht="17.25" customHeight="1" x14ac:dyDescent="0.4">
      <c r="A698" s="2"/>
      <c r="B698" s="58">
        <f t="shared" ref="B698:B761" si="34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3"/>
        <v>1</v>
      </c>
    </row>
    <row r="699" spans="1:25" ht="17.25" customHeight="1" x14ac:dyDescent="0.4">
      <c r="A699" s="2"/>
      <c r="B699" s="58">
        <f t="shared" si="34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3"/>
        <v>1</v>
      </c>
    </row>
    <row r="700" spans="1:25" ht="17.25" customHeight="1" x14ac:dyDescent="0.4">
      <c r="A700" s="2"/>
      <c r="B700" s="58">
        <f t="shared" si="34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3"/>
        <v>1</v>
      </c>
    </row>
    <row r="701" spans="1:25" ht="17.25" customHeight="1" x14ac:dyDescent="0.4">
      <c r="A701" s="2"/>
      <c r="B701" s="58">
        <f t="shared" si="34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3"/>
        <v>1</v>
      </c>
    </row>
    <row r="702" spans="1:25" ht="17.25" customHeight="1" x14ac:dyDescent="0.4">
      <c r="A702" s="2"/>
      <c r="B702" s="58">
        <f t="shared" si="34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3"/>
        <v>1</v>
      </c>
    </row>
    <row r="703" spans="1:25" ht="17.25" customHeight="1" x14ac:dyDescent="0.4">
      <c r="A703" s="2"/>
      <c r="B703" s="58">
        <f t="shared" si="34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3"/>
        <v>1</v>
      </c>
    </row>
    <row r="704" spans="1:25" ht="17.25" customHeight="1" x14ac:dyDescent="0.4">
      <c r="A704" s="2"/>
      <c r="B704" s="58">
        <f t="shared" si="34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3"/>
        <v>1</v>
      </c>
    </row>
    <row r="705" spans="1:25" ht="17.25" customHeight="1" x14ac:dyDescent="0.4">
      <c r="A705" s="2"/>
      <c r="B705" s="58">
        <f t="shared" si="34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3"/>
        <v>1</v>
      </c>
    </row>
    <row r="706" spans="1:25" ht="17.25" customHeight="1" x14ac:dyDescent="0.4">
      <c r="A706" s="2"/>
      <c r="B706" s="58">
        <f t="shared" si="34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3"/>
        <v>1</v>
      </c>
    </row>
    <row r="707" spans="1:25" ht="17.25" customHeight="1" x14ac:dyDescent="0.4">
      <c r="A707" s="2"/>
      <c r="B707" s="58">
        <f t="shared" si="34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3"/>
        <v>1</v>
      </c>
    </row>
    <row r="708" spans="1:25" ht="17.25" customHeight="1" x14ac:dyDescent="0.4">
      <c r="A708" s="2"/>
      <c r="B708" s="58">
        <f t="shared" si="34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3"/>
        <v>1</v>
      </c>
    </row>
    <row r="709" spans="1:25" ht="17.25" customHeight="1" x14ac:dyDescent="0.4">
      <c r="A709" s="2"/>
      <c r="B709" s="58">
        <f t="shared" si="34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3"/>
        <v>1</v>
      </c>
    </row>
    <row r="710" spans="1:25" ht="17.25" customHeight="1" x14ac:dyDescent="0.4">
      <c r="A710" s="2"/>
      <c r="B710" s="58">
        <f t="shared" si="34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3"/>
        <v>1</v>
      </c>
    </row>
    <row r="711" spans="1:25" ht="17.25" customHeight="1" x14ac:dyDescent="0.4">
      <c r="A711" s="2"/>
      <c r="B711" s="58">
        <f t="shared" si="34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3"/>
        <v>1</v>
      </c>
    </row>
    <row r="712" spans="1:25" ht="17.25" customHeight="1" x14ac:dyDescent="0.4">
      <c r="A712" s="2"/>
      <c r="B712" s="58">
        <f t="shared" si="34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3"/>
        <v>1</v>
      </c>
    </row>
    <row r="713" spans="1:25" ht="17.25" customHeight="1" x14ac:dyDescent="0.4">
      <c r="A713" s="2"/>
      <c r="B713" s="58">
        <f t="shared" si="34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3"/>
        <v>1</v>
      </c>
    </row>
    <row r="714" spans="1:25" ht="17.25" customHeight="1" x14ac:dyDescent="0.4">
      <c r="A714" s="2"/>
      <c r="B714" s="58">
        <f t="shared" si="34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3"/>
        <v>1</v>
      </c>
    </row>
    <row r="715" spans="1:25" ht="17.25" customHeight="1" x14ac:dyDescent="0.4">
      <c r="A715" s="2"/>
      <c r="B715" s="58">
        <f t="shared" si="34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3"/>
        <v>1</v>
      </c>
    </row>
    <row r="716" spans="1:25" ht="17.25" customHeight="1" x14ac:dyDescent="0.4">
      <c r="A716" s="2"/>
      <c r="B716" s="58">
        <f t="shared" si="34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3"/>
        <v>1</v>
      </c>
    </row>
    <row r="717" spans="1:25" ht="17.25" customHeight="1" x14ac:dyDescent="0.4">
      <c r="A717" s="2"/>
      <c r="B717" s="58">
        <f t="shared" si="34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3"/>
        <v>1</v>
      </c>
    </row>
    <row r="718" spans="1:25" ht="17.25" customHeight="1" x14ac:dyDescent="0.4">
      <c r="A718" s="2"/>
      <c r="B718" s="58">
        <f t="shared" si="34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3"/>
        <v>1</v>
      </c>
    </row>
    <row r="719" spans="1:25" ht="17.25" customHeight="1" x14ac:dyDescent="0.4">
      <c r="A719" s="2"/>
      <c r="B719" s="58">
        <f t="shared" si="34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3"/>
        <v>1</v>
      </c>
    </row>
    <row r="720" spans="1:25" ht="17.25" customHeight="1" x14ac:dyDescent="0.4">
      <c r="A720" s="2"/>
      <c r="B720" s="58">
        <f t="shared" si="34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3"/>
        <v>1</v>
      </c>
    </row>
    <row r="721" spans="1:25" ht="17.25" customHeight="1" x14ac:dyDescent="0.4">
      <c r="A721" s="2"/>
      <c r="B721" s="58">
        <f t="shared" si="34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3"/>
        <v>1</v>
      </c>
    </row>
    <row r="722" spans="1:25" ht="17.25" customHeight="1" x14ac:dyDescent="0.4">
      <c r="A722" s="2"/>
      <c r="B722" s="58">
        <f t="shared" si="34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3"/>
        <v>1</v>
      </c>
    </row>
    <row r="723" spans="1:25" ht="17.25" customHeight="1" x14ac:dyDescent="0.4">
      <c r="A723" s="2"/>
      <c r="B723" s="58">
        <f t="shared" si="34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3"/>
        <v>1</v>
      </c>
    </row>
    <row r="724" spans="1:25" ht="17.25" customHeight="1" x14ac:dyDescent="0.4">
      <c r="A724" s="2"/>
      <c r="B724" s="58">
        <f t="shared" si="34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3"/>
        <v>1</v>
      </c>
    </row>
    <row r="725" spans="1:25" ht="17.25" customHeight="1" x14ac:dyDescent="0.4">
      <c r="A725" s="2"/>
      <c r="B725" s="58">
        <f t="shared" si="34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3"/>
        <v>1</v>
      </c>
    </row>
    <row r="726" spans="1:25" ht="17.25" customHeight="1" x14ac:dyDescent="0.4">
      <c r="A726" s="2"/>
      <c r="B726" s="58">
        <f t="shared" si="34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3"/>
        <v>1</v>
      </c>
    </row>
    <row r="727" spans="1:25" ht="17.25" customHeight="1" x14ac:dyDescent="0.4">
      <c r="A727" s="2"/>
      <c r="B727" s="58">
        <f t="shared" si="34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3"/>
        <v>1</v>
      </c>
    </row>
    <row r="728" spans="1:25" ht="17.25" customHeight="1" x14ac:dyDescent="0.4">
      <c r="A728" s="2"/>
      <c r="B728" s="58">
        <f t="shared" si="34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3"/>
        <v>1</v>
      </c>
    </row>
    <row r="729" spans="1:25" ht="17.25" customHeight="1" x14ac:dyDescent="0.4">
      <c r="A729" s="2"/>
      <c r="B729" s="58">
        <f t="shared" si="34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3"/>
        <v>1</v>
      </c>
    </row>
    <row r="730" spans="1:25" ht="17.25" customHeight="1" x14ac:dyDescent="0.4">
      <c r="A730" s="2"/>
      <c r="B730" s="58">
        <f t="shared" si="34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3"/>
        <v>1</v>
      </c>
    </row>
    <row r="731" spans="1:25" ht="17.25" customHeight="1" x14ac:dyDescent="0.4">
      <c r="A731" s="2"/>
      <c r="B731" s="58">
        <f t="shared" si="34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3"/>
        <v>1</v>
      </c>
    </row>
    <row r="732" spans="1:25" ht="17.25" customHeight="1" x14ac:dyDescent="0.4">
      <c r="A732" s="2"/>
      <c r="B732" s="58">
        <f t="shared" si="34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3"/>
        <v>1</v>
      </c>
    </row>
    <row r="733" spans="1:25" ht="17.25" customHeight="1" x14ac:dyDescent="0.4">
      <c r="A733" s="2"/>
      <c r="B733" s="58">
        <f t="shared" si="34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3"/>
        <v>1</v>
      </c>
    </row>
    <row r="734" spans="1:25" ht="17.25" customHeight="1" x14ac:dyDescent="0.4">
      <c r="A734" s="2"/>
      <c r="B734" s="58">
        <f t="shared" si="34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3"/>
        <v>1</v>
      </c>
    </row>
    <row r="735" spans="1:25" ht="17.25" customHeight="1" x14ac:dyDescent="0.4">
      <c r="A735" s="2"/>
      <c r="B735" s="58">
        <f t="shared" si="34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3"/>
        <v>1</v>
      </c>
    </row>
    <row r="736" spans="1:25" ht="17.25" customHeight="1" x14ac:dyDescent="0.4">
      <c r="A736" s="2"/>
      <c r="B736" s="58">
        <f t="shared" si="34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3"/>
        <v>1</v>
      </c>
    </row>
    <row r="737" spans="1:25" ht="17.25" customHeight="1" x14ac:dyDescent="0.4">
      <c r="A737" s="2"/>
      <c r="B737" s="58">
        <f t="shared" si="34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3"/>
        <v>1</v>
      </c>
    </row>
    <row r="738" spans="1:25" ht="17.25" customHeight="1" x14ac:dyDescent="0.4">
      <c r="A738" s="2"/>
      <c r="B738" s="58">
        <f t="shared" si="34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3"/>
        <v>1</v>
      </c>
    </row>
    <row r="739" spans="1:25" ht="17.25" customHeight="1" x14ac:dyDescent="0.4">
      <c r="A739" s="2"/>
      <c r="B739" s="58">
        <f t="shared" si="34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5">IFERROR(IF(OR($B739="No", $K739=""), 1, COUNTIF($R$35:$R$44,$K739)), 0)</f>
        <v>1</v>
      </c>
    </row>
    <row r="740" spans="1:25" ht="17.25" customHeight="1" x14ac:dyDescent="0.4">
      <c r="A740" s="2"/>
      <c r="B740" s="58">
        <f t="shared" si="34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5"/>
        <v>1</v>
      </c>
    </row>
    <row r="741" spans="1:25" ht="17.25" customHeight="1" x14ac:dyDescent="0.4">
      <c r="A741" s="2"/>
      <c r="B741" s="58">
        <f t="shared" si="34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5"/>
        <v>1</v>
      </c>
    </row>
    <row r="742" spans="1:25" ht="17.25" customHeight="1" x14ac:dyDescent="0.4">
      <c r="A742" s="2"/>
      <c r="B742" s="58">
        <f t="shared" si="34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5"/>
        <v>1</v>
      </c>
    </row>
    <row r="743" spans="1:25" ht="17.25" customHeight="1" x14ac:dyDescent="0.4">
      <c r="A743" s="2"/>
      <c r="B743" s="58">
        <f t="shared" si="34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5"/>
        <v>1</v>
      </c>
    </row>
    <row r="744" spans="1:25" ht="17.25" customHeight="1" x14ac:dyDescent="0.4">
      <c r="A744" s="2"/>
      <c r="B744" s="58">
        <f t="shared" si="34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5"/>
        <v>1</v>
      </c>
    </row>
    <row r="745" spans="1:25" ht="17.25" customHeight="1" x14ac:dyDescent="0.4">
      <c r="A745" s="2"/>
      <c r="B745" s="58">
        <f t="shared" si="34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5"/>
        <v>1</v>
      </c>
    </row>
    <row r="746" spans="1:25" ht="17.25" customHeight="1" x14ac:dyDescent="0.4">
      <c r="A746" s="2"/>
      <c r="B746" s="58">
        <f t="shared" si="34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5"/>
        <v>1</v>
      </c>
    </row>
    <row r="747" spans="1:25" ht="17.25" customHeight="1" x14ac:dyDescent="0.4">
      <c r="A747" s="2"/>
      <c r="B747" s="58">
        <f t="shared" si="34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5"/>
        <v>1</v>
      </c>
    </row>
    <row r="748" spans="1:25" ht="17.25" customHeight="1" x14ac:dyDescent="0.4">
      <c r="A748" s="2"/>
      <c r="B748" s="58">
        <f t="shared" si="34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5"/>
        <v>1</v>
      </c>
    </row>
    <row r="749" spans="1:25" ht="17.25" customHeight="1" x14ac:dyDescent="0.4">
      <c r="A749" s="2"/>
      <c r="B749" s="58">
        <f t="shared" si="34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5"/>
        <v>1</v>
      </c>
    </row>
    <row r="750" spans="1:25" ht="17.25" customHeight="1" x14ac:dyDescent="0.4">
      <c r="A750" s="2"/>
      <c r="B750" s="58">
        <f t="shared" si="34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5"/>
        <v>1</v>
      </c>
    </row>
    <row r="751" spans="1:25" ht="17.25" customHeight="1" x14ac:dyDescent="0.4">
      <c r="A751" s="2"/>
      <c r="B751" s="58">
        <f t="shared" si="34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5"/>
        <v>1</v>
      </c>
    </row>
    <row r="752" spans="1:25" ht="17.25" customHeight="1" x14ac:dyDescent="0.4">
      <c r="A752" s="2"/>
      <c r="B752" s="58">
        <f t="shared" si="34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5"/>
        <v>1</v>
      </c>
    </row>
    <row r="753" spans="1:25" ht="17.25" customHeight="1" x14ac:dyDescent="0.4">
      <c r="A753" s="2"/>
      <c r="B753" s="58">
        <f t="shared" si="34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5"/>
        <v>1</v>
      </c>
    </row>
    <row r="754" spans="1:25" ht="17.25" customHeight="1" x14ac:dyDescent="0.4">
      <c r="A754" s="2"/>
      <c r="B754" s="58">
        <f t="shared" si="34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5"/>
        <v>1</v>
      </c>
    </row>
    <row r="755" spans="1:25" ht="17.25" customHeight="1" x14ac:dyDescent="0.4">
      <c r="A755" s="2"/>
      <c r="B755" s="58">
        <f t="shared" si="34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5"/>
        <v>1</v>
      </c>
    </row>
    <row r="756" spans="1:25" ht="17.25" customHeight="1" x14ac:dyDescent="0.4">
      <c r="A756" s="2"/>
      <c r="B756" s="58">
        <f t="shared" si="34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5"/>
        <v>1</v>
      </c>
    </row>
    <row r="757" spans="1:25" ht="17.25" customHeight="1" x14ac:dyDescent="0.4">
      <c r="A757" s="2"/>
      <c r="B757" s="58">
        <f t="shared" si="34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5"/>
        <v>1</v>
      </c>
    </row>
    <row r="758" spans="1:25" ht="17.25" customHeight="1" x14ac:dyDescent="0.4">
      <c r="A758" s="2"/>
      <c r="B758" s="58">
        <f t="shared" si="34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5"/>
        <v>1</v>
      </c>
    </row>
    <row r="759" spans="1:25" ht="17.25" customHeight="1" x14ac:dyDescent="0.4">
      <c r="A759" s="2"/>
      <c r="B759" s="58">
        <f t="shared" si="34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5"/>
        <v>1</v>
      </c>
    </row>
    <row r="760" spans="1:25" ht="17.25" customHeight="1" x14ac:dyDescent="0.4">
      <c r="A760" s="2"/>
      <c r="B760" s="58">
        <f t="shared" si="34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5"/>
        <v>1</v>
      </c>
    </row>
    <row r="761" spans="1:25" ht="17.25" customHeight="1" x14ac:dyDescent="0.4">
      <c r="A761" s="2"/>
      <c r="B761" s="58">
        <f t="shared" si="34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5"/>
        <v>1</v>
      </c>
    </row>
    <row r="762" spans="1:25" ht="17.25" customHeight="1" x14ac:dyDescent="0.4">
      <c r="A762" s="2"/>
      <c r="B762" s="58">
        <f t="shared" ref="B762:B825" si="36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5"/>
        <v>1</v>
      </c>
    </row>
    <row r="763" spans="1:25" ht="17.25" customHeight="1" x14ac:dyDescent="0.4">
      <c r="A763" s="2"/>
      <c r="B763" s="58">
        <f t="shared" si="36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5"/>
        <v>1</v>
      </c>
    </row>
    <row r="764" spans="1:25" ht="17.25" customHeight="1" x14ac:dyDescent="0.4">
      <c r="A764" s="2"/>
      <c r="B764" s="58">
        <f t="shared" si="36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5"/>
        <v>1</v>
      </c>
    </row>
    <row r="765" spans="1:25" ht="17.25" customHeight="1" x14ac:dyDescent="0.4">
      <c r="A765" s="2"/>
      <c r="B765" s="58">
        <f t="shared" si="36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5"/>
        <v>1</v>
      </c>
    </row>
    <row r="766" spans="1:25" ht="17.25" customHeight="1" x14ac:dyDescent="0.4">
      <c r="A766" s="2"/>
      <c r="B766" s="58">
        <f t="shared" si="36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5"/>
        <v>1</v>
      </c>
    </row>
    <row r="767" spans="1:25" ht="17.25" customHeight="1" x14ac:dyDescent="0.4">
      <c r="A767" s="2"/>
      <c r="B767" s="58">
        <f t="shared" si="36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5"/>
        <v>1</v>
      </c>
    </row>
    <row r="768" spans="1:25" ht="17.25" customHeight="1" x14ac:dyDescent="0.4">
      <c r="A768" s="2"/>
      <c r="B768" s="58">
        <f t="shared" si="36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5"/>
        <v>1</v>
      </c>
    </row>
    <row r="769" spans="1:25" ht="17.25" customHeight="1" x14ac:dyDescent="0.4">
      <c r="A769" s="2"/>
      <c r="B769" s="58">
        <f t="shared" si="36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5"/>
        <v>1</v>
      </c>
    </row>
    <row r="770" spans="1:25" ht="17.25" customHeight="1" x14ac:dyDescent="0.4">
      <c r="A770" s="2"/>
      <c r="B770" s="58">
        <f t="shared" si="36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5"/>
        <v>1</v>
      </c>
    </row>
    <row r="771" spans="1:25" ht="17.25" customHeight="1" x14ac:dyDescent="0.4">
      <c r="A771" s="2"/>
      <c r="B771" s="58">
        <f t="shared" si="36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5"/>
        <v>1</v>
      </c>
    </row>
    <row r="772" spans="1:25" ht="17.25" customHeight="1" x14ac:dyDescent="0.4">
      <c r="A772" s="2"/>
      <c r="B772" s="58">
        <f t="shared" si="36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5"/>
        <v>1</v>
      </c>
    </row>
    <row r="773" spans="1:25" ht="17.25" customHeight="1" x14ac:dyDescent="0.4">
      <c r="A773" s="2"/>
      <c r="B773" s="58">
        <f t="shared" si="36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5"/>
        <v>1</v>
      </c>
    </row>
    <row r="774" spans="1:25" ht="17.25" customHeight="1" x14ac:dyDescent="0.4">
      <c r="A774" s="2"/>
      <c r="B774" s="58">
        <f t="shared" si="36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5"/>
        <v>1</v>
      </c>
    </row>
    <row r="775" spans="1:25" ht="17.25" customHeight="1" x14ac:dyDescent="0.4">
      <c r="A775" s="2"/>
      <c r="B775" s="58">
        <f t="shared" si="36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5"/>
        <v>1</v>
      </c>
    </row>
    <row r="776" spans="1:25" ht="17.25" customHeight="1" x14ac:dyDescent="0.4">
      <c r="A776" s="2"/>
      <c r="B776" s="58">
        <f t="shared" si="36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5"/>
        <v>1</v>
      </c>
    </row>
    <row r="777" spans="1:25" ht="17.25" customHeight="1" x14ac:dyDescent="0.4">
      <c r="A777" s="2"/>
      <c r="B777" s="58">
        <f t="shared" si="36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5"/>
        <v>1</v>
      </c>
    </row>
    <row r="778" spans="1:25" ht="17.25" customHeight="1" x14ac:dyDescent="0.4">
      <c r="A778" s="2"/>
      <c r="B778" s="58">
        <f t="shared" si="36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5"/>
        <v>1</v>
      </c>
    </row>
    <row r="779" spans="1:25" ht="17.25" customHeight="1" x14ac:dyDescent="0.4">
      <c r="A779" s="2"/>
      <c r="B779" s="58">
        <f t="shared" si="36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5"/>
        <v>1</v>
      </c>
    </row>
    <row r="780" spans="1:25" ht="17.25" customHeight="1" x14ac:dyDescent="0.4">
      <c r="A780" s="2"/>
      <c r="B780" s="58">
        <f t="shared" si="36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5"/>
        <v>1</v>
      </c>
    </row>
    <row r="781" spans="1:25" ht="17.25" customHeight="1" x14ac:dyDescent="0.4">
      <c r="A781" s="2"/>
      <c r="B781" s="58">
        <f t="shared" si="36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5"/>
        <v>1</v>
      </c>
    </row>
    <row r="782" spans="1:25" ht="17.25" customHeight="1" x14ac:dyDescent="0.4">
      <c r="A782" s="2"/>
      <c r="B782" s="58">
        <f t="shared" si="36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5"/>
        <v>1</v>
      </c>
    </row>
    <row r="783" spans="1:25" ht="17.25" customHeight="1" x14ac:dyDescent="0.4">
      <c r="A783" s="2"/>
      <c r="B783" s="58">
        <f t="shared" si="36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5"/>
        <v>1</v>
      </c>
    </row>
    <row r="784" spans="1:25" ht="17.25" customHeight="1" x14ac:dyDescent="0.4">
      <c r="A784" s="2"/>
      <c r="B784" s="58">
        <f t="shared" si="36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5"/>
        <v>1</v>
      </c>
    </row>
    <row r="785" spans="1:25" ht="17.25" customHeight="1" x14ac:dyDescent="0.4">
      <c r="A785" s="2"/>
      <c r="B785" s="58">
        <f t="shared" si="36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5"/>
        <v>1</v>
      </c>
    </row>
    <row r="786" spans="1:25" ht="17.25" customHeight="1" x14ac:dyDescent="0.4">
      <c r="A786" s="2"/>
      <c r="B786" s="58">
        <f t="shared" si="36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5"/>
        <v>1</v>
      </c>
    </row>
    <row r="787" spans="1:25" ht="17.25" customHeight="1" x14ac:dyDescent="0.4">
      <c r="A787" s="2"/>
      <c r="B787" s="58">
        <f t="shared" si="36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5"/>
        <v>1</v>
      </c>
    </row>
    <row r="788" spans="1:25" ht="17.25" customHeight="1" x14ac:dyDescent="0.4">
      <c r="A788" s="2"/>
      <c r="B788" s="58">
        <f t="shared" si="36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5"/>
        <v>1</v>
      </c>
    </row>
    <row r="789" spans="1:25" ht="17.25" customHeight="1" x14ac:dyDescent="0.4">
      <c r="A789" s="2"/>
      <c r="B789" s="58">
        <f t="shared" si="36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5"/>
        <v>1</v>
      </c>
    </row>
    <row r="790" spans="1:25" ht="17.25" customHeight="1" x14ac:dyDescent="0.4">
      <c r="A790" s="2"/>
      <c r="B790" s="58">
        <f t="shared" si="36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5"/>
        <v>1</v>
      </c>
    </row>
    <row r="791" spans="1:25" ht="17.25" customHeight="1" x14ac:dyDescent="0.4">
      <c r="A791" s="2"/>
      <c r="B791" s="58">
        <f t="shared" si="36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5"/>
        <v>1</v>
      </c>
    </row>
    <row r="792" spans="1:25" ht="17.25" customHeight="1" x14ac:dyDescent="0.4">
      <c r="A792" s="2"/>
      <c r="B792" s="58">
        <f t="shared" si="36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5"/>
        <v>1</v>
      </c>
    </row>
    <row r="793" spans="1:25" ht="17.25" customHeight="1" x14ac:dyDescent="0.4">
      <c r="A793" s="2"/>
      <c r="B793" s="58">
        <f t="shared" si="36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5"/>
        <v>1</v>
      </c>
    </row>
    <row r="794" spans="1:25" ht="17.25" customHeight="1" x14ac:dyDescent="0.4">
      <c r="A794" s="2"/>
      <c r="B794" s="58">
        <f t="shared" si="36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5"/>
        <v>1</v>
      </c>
    </row>
    <row r="795" spans="1:25" ht="17.25" customHeight="1" x14ac:dyDescent="0.4">
      <c r="A795" s="2"/>
      <c r="B795" s="58">
        <f t="shared" si="36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5"/>
        <v>1</v>
      </c>
    </row>
    <row r="796" spans="1:25" ht="17.25" customHeight="1" x14ac:dyDescent="0.4">
      <c r="A796" s="2"/>
      <c r="B796" s="58">
        <f t="shared" si="36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5"/>
        <v>1</v>
      </c>
    </row>
    <row r="797" spans="1:25" ht="17.25" customHeight="1" x14ac:dyDescent="0.4">
      <c r="A797" s="2"/>
      <c r="B797" s="58">
        <f t="shared" si="36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5"/>
        <v>1</v>
      </c>
    </row>
    <row r="798" spans="1:25" ht="17.25" customHeight="1" x14ac:dyDescent="0.4">
      <c r="A798" s="2"/>
      <c r="B798" s="58">
        <f t="shared" si="36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5"/>
        <v>1</v>
      </c>
    </row>
    <row r="799" spans="1:25" ht="17.25" customHeight="1" x14ac:dyDescent="0.4">
      <c r="A799" s="2"/>
      <c r="B799" s="58">
        <f t="shared" si="36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5"/>
        <v>1</v>
      </c>
    </row>
    <row r="800" spans="1:25" ht="17.25" customHeight="1" x14ac:dyDescent="0.4">
      <c r="A800" s="2"/>
      <c r="B800" s="58">
        <f t="shared" si="36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5"/>
        <v>1</v>
      </c>
    </row>
    <row r="801" spans="1:25" ht="17.25" customHeight="1" x14ac:dyDescent="0.4">
      <c r="A801" s="2"/>
      <c r="B801" s="58">
        <f t="shared" si="36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5"/>
        <v>1</v>
      </c>
    </row>
    <row r="802" spans="1:25" ht="17.25" customHeight="1" x14ac:dyDescent="0.4">
      <c r="A802" s="2"/>
      <c r="B802" s="58">
        <f t="shared" si="36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5"/>
        <v>1</v>
      </c>
    </row>
    <row r="803" spans="1:25" ht="17.25" customHeight="1" x14ac:dyDescent="0.4">
      <c r="A803" s="2"/>
      <c r="B803" s="58">
        <f t="shared" si="36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7">IFERROR(IF(OR($B803="No", $K803=""), 1, COUNTIF($R$35:$R$44,$K803)), 0)</f>
        <v>1</v>
      </c>
    </row>
    <row r="804" spans="1:25" ht="17.25" customHeight="1" x14ac:dyDescent="0.4">
      <c r="A804" s="2"/>
      <c r="B804" s="58">
        <f t="shared" si="36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7"/>
        <v>1</v>
      </c>
    </row>
    <row r="805" spans="1:25" ht="17.25" customHeight="1" x14ac:dyDescent="0.4">
      <c r="A805" s="2"/>
      <c r="B805" s="58">
        <f t="shared" si="36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7"/>
        <v>1</v>
      </c>
    </row>
    <row r="806" spans="1:25" ht="17.25" customHeight="1" x14ac:dyDescent="0.4">
      <c r="A806" s="2"/>
      <c r="B806" s="58">
        <f t="shared" si="36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7"/>
        <v>1</v>
      </c>
    </row>
    <row r="807" spans="1:25" ht="17.25" customHeight="1" x14ac:dyDescent="0.4">
      <c r="A807" s="2"/>
      <c r="B807" s="58">
        <f t="shared" si="36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7"/>
        <v>1</v>
      </c>
    </row>
    <row r="808" spans="1:25" ht="17.25" customHeight="1" x14ac:dyDescent="0.4">
      <c r="A808" s="2"/>
      <c r="B808" s="58">
        <f t="shared" si="36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7"/>
        <v>1</v>
      </c>
    </row>
    <row r="809" spans="1:25" ht="17.25" customHeight="1" x14ac:dyDescent="0.4">
      <c r="A809" s="2"/>
      <c r="B809" s="58">
        <f t="shared" si="36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7"/>
        <v>1</v>
      </c>
    </row>
    <row r="810" spans="1:25" ht="17.25" customHeight="1" x14ac:dyDescent="0.4">
      <c r="A810" s="2"/>
      <c r="B810" s="58">
        <f t="shared" si="36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7"/>
        <v>1</v>
      </c>
    </row>
    <row r="811" spans="1:25" ht="17.25" customHeight="1" x14ac:dyDescent="0.4">
      <c r="A811" s="2"/>
      <c r="B811" s="58">
        <f t="shared" si="36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7"/>
        <v>1</v>
      </c>
    </row>
    <row r="812" spans="1:25" ht="17.25" customHeight="1" x14ac:dyDescent="0.4">
      <c r="A812" s="2"/>
      <c r="B812" s="58">
        <f t="shared" si="36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7"/>
        <v>1</v>
      </c>
    </row>
    <row r="813" spans="1:25" ht="17.25" customHeight="1" x14ac:dyDescent="0.4">
      <c r="A813" s="2"/>
      <c r="B813" s="58">
        <f t="shared" si="36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7"/>
        <v>1</v>
      </c>
    </row>
    <row r="814" spans="1:25" ht="17.25" customHeight="1" x14ac:dyDescent="0.4">
      <c r="A814" s="2"/>
      <c r="B814" s="58">
        <f t="shared" si="36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7"/>
        <v>1</v>
      </c>
    </row>
    <row r="815" spans="1:25" ht="17.25" customHeight="1" x14ac:dyDescent="0.4">
      <c r="A815" s="2"/>
      <c r="B815" s="58">
        <f t="shared" si="36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7"/>
        <v>1</v>
      </c>
    </row>
    <row r="816" spans="1:25" ht="17.25" customHeight="1" x14ac:dyDescent="0.4">
      <c r="A816" s="2"/>
      <c r="B816" s="58">
        <f t="shared" si="36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7"/>
        <v>1</v>
      </c>
    </row>
    <row r="817" spans="1:25" ht="17.25" customHeight="1" x14ac:dyDescent="0.4">
      <c r="A817" s="2"/>
      <c r="B817" s="58">
        <f t="shared" si="36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7"/>
        <v>1</v>
      </c>
    </row>
    <row r="818" spans="1:25" ht="17.25" customHeight="1" x14ac:dyDescent="0.4">
      <c r="A818" s="2"/>
      <c r="B818" s="58">
        <f t="shared" si="36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7"/>
        <v>1</v>
      </c>
    </row>
    <row r="819" spans="1:25" ht="17.25" customHeight="1" x14ac:dyDescent="0.4">
      <c r="A819" s="2"/>
      <c r="B819" s="58">
        <f t="shared" si="36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7"/>
        <v>1</v>
      </c>
    </row>
    <row r="820" spans="1:25" ht="17.25" customHeight="1" x14ac:dyDescent="0.4">
      <c r="A820" s="2"/>
      <c r="B820" s="58">
        <f t="shared" si="36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7"/>
        <v>1</v>
      </c>
    </row>
    <row r="821" spans="1:25" ht="17.25" customHeight="1" x14ac:dyDescent="0.4">
      <c r="A821" s="2"/>
      <c r="B821" s="58">
        <f t="shared" si="36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7"/>
        <v>1</v>
      </c>
    </row>
    <row r="822" spans="1:25" ht="17.25" customHeight="1" x14ac:dyDescent="0.4">
      <c r="A822" s="2"/>
      <c r="B822" s="58">
        <f t="shared" si="36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7"/>
        <v>1</v>
      </c>
    </row>
    <row r="823" spans="1:25" ht="17.25" customHeight="1" x14ac:dyDescent="0.4">
      <c r="A823" s="2"/>
      <c r="B823" s="58">
        <f t="shared" si="36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7"/>
        <v>1</v>
      </c>
    </row>
    <row r="824" spans="1:25" ht="17.25" customHeight="1" x14ac:dyDescent="0.4">
      <c r="A824" s="2"/>
      <c r="B824" s="58">
        <f t="shared" si="36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7"/>
        <v>1</v>
      </c>
    </row>
    <row r="825" spans="1:25" ht="17.25" customHeight="1" x14ac:dyDescent="0.4">
      <c r="A825" s="2"/>
      <c r="B825" s="58">
        <f t="shared" si="36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7"/>
        <v>1</v>
      </c>
    </row>
    <row r="826" spans="1:25" ht="17.25" customHeight="1" x14ac:dyDescent="0.4">
      <c r="A826" s="2"/>
      <c r="B826" s="58">
        <f t="shared" ref="B826:B889" si="38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7"/>
        <v>1</v>
      </c>
    </row>
    <row r="827" spans="1:25" ht="17.25" customHeight="1" x14ac:dyDescent="0.4">
      <c r="A827" s="2"/>
      <c r="B827" s="58">
        <f t="shared" si="38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7"/>
        <v>1</v>
      </c>
    </row>
    <row r="828" spans="1:25" ht="17.25" customHeight="1" x14ac:dyDescent="0.4">
      <c r="A828" s="2"/>
      <c r="B828" s="58">
        <f t="shared" si="38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7"/>
        <v>1</v>
      </c>
    </row>
    <row r="829" spans="1:25" ht="17.25" customHeight="1" x14ac:dyDescent="0.4">
      <c r="A829" s="2"/>
      <c r="B829" s="58">
        <f t="shared" si="38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7"/>
        <v>1</v>
      </c>
    </row>
    <row r="830" spans="1:25" ht="17.25" customHeight="1" x14ac:dyDescent="0.4">
      <c r="A830" s="2"/>
      <c r="B830" s="58">
        <f t="shared" si="38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7"/>
        <v>1</v>
      </c>
    </row>
    <row r="831" spans="1:25" ht="17.25" customHeight="1" x14ac:dyDescent="0.4">
      <c r="A831" s="2"/>
      <c r="B831" s="58">
        <f t="shared" si="38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7"/>
        <v>1</v>
      </c>
    </row>
    <row r="832" spans="1:25" ht="17.25" customHeight="1" x14ac:dyDescent="0.4">
      <c r="A832" s="2"/>
      <c r="B832" s="58">
        <f t="shared" si="38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7"/>
        <v>1</v>
      </c>
    </row>
    <row r="833" spans="1:25" ht="17.25" customHeight="1" x14ac:dyDescent="0.4">
      <c r="A833" s="2"/>
      <c r="B833" s="58">
        <f t="shared" si="38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7"/>
        <v>1</v>
      </c>
    </row>
    <row r="834" spans="1:25" ht="17.25" customHeight="1" x14ac:dyDescent="0.4">
      <c r="A834" s="2"/>
      <c r="B834" s="58">
        <f t="shared" si="38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7"/>
        <v>1</v>
      </c>
    </row>
    <row r="835" spans="1:25" ht="17.25" customHeight="1" x14ac:dyDescent="0.4">
      <c r="A835" s="2"/>
      <c r="B835" s="58">
        <f t="shared" si="38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7"/>
        <v>1</v>
      </c>
    </row>
    <row r="836" spans="1:25" ht="17.25" customHeight="1" x14ac:dyDescent="0.4">
      <c r="A836" s="2"/>
      <c r="B836" s="58">
        <f t="shared" si="38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7"/>
        <v>1</v>
      </c>
    </row>
    <row r="837" spans="1:25" ht="17.25" customHeight="1" x14ac:dyDescent="0.4">
      <c r="A837" s="2"/>
      <c r="B837" s="58">
        <f t="shared" si="38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7"/>
        <v>1</v>
      </c>
    </row>
    <row r="838" spans="1:25" ht="17.25" customHeight="1" x14ac:dyDescent="0.4">
      <c r="A838" s="2"/>
      <c r="B838" s="58">
        <f t="shared" si="38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7"/>
        <v>1</v>
      </c>
    </row>
    <row r="839" spans="1:25" ht="17.25" customHeight="1" x14ac:dyDescent="0.4">
      <c r="A839" s="2"/>
      <c r="B839" s="58">
        <f t="shared" si="38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7"/>
        <v>1</v>
      </c>
    </row>
    <row r="840" spans="1:25" ht="17.25" customHeight="1" x14ac:dyDescent="0.4">
      <c r="A840" s="2"/>
      <c r="B840" s="58">
        <f t="shared" si="38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7"/>
        <v>1</v>
      </c>
    </row>
    <row r="841" spans="1:25" ht="17.25" customHeight="1" x14ac:dyDescent="0.4">
      <c r="A841" s="2"/>
      <c r="B841" s="58">
        <f t="shared" si="38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7"/>
        <v>1</v>
      </c>
    </row>
    <row r="842" spans="1:25" ht="17.25" customHeight="1" x14ac:dyDescent="0.4">
      <c r="A842" s="2"/>
      <c r="B842" s="58">
        <f t="shared" si="38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7"/>
        <v>1</v>
      </c>
    </row>
    <row r="843" spans="1:25" ht="17.25" customHeight="1" x14ac:dyDescent="0.4">
      <c r="A843" s="2"/>
      <c r="B843" s="58">
        <f t="shared" si="38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7"/>
        <v>1</v>
      </c>
    </row>
    <row r="844" spans="1:25" ht="17.25" customHeight="1" x14ac:dyDescent="0.4">
      <c r="A844" s="2"/>
      <c r="B844" s="58">
        <f t="shared" si="38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7"/>
        <v>1</v>
      </c>
    </row>
    <row r="845" spans="1:25" ht="17.25" customHeight="1" x14ac:dyDescent="0.4">
      <c r="A845" s="2"/>
      <c r="B845" s="58">
        <f t="shared" si="38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7"/>
        <v>1</v>
      </c>
    </row>
    <row r="846" spans="1:25" ht="17.25" customHeight="1" x14ac:dyDescent="0.4">
      <c r="A846" s="2"/>
      <c r="B846" s="58">
        <f t="shared" si="38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7"/>
        <v>1</v>
      </c>
    </row>
    <row r="847" spans="1:25" ht="17.25" customHeight="1" x14ac:dyDescent="0.4">
      <c r="A847" s="2"/>
      <c r="B847" s="58">
        <f t="shared" si="38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7"/>
        <v>1</v>
      </c>
    </row>
    <row r="848" spans="1:25" ht="17.25" customHeight="1" x14ac:dyDescent="0.4">
      <c r="A848" s="2"/>
      <c r="B848" s="58">
        <f t="shared" si="38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7"/>
        <v>1</v>
      </c>
    </row>
    <row r="849" spans="1:25" ht="17.25" customHeight="1" x14ac:dyDescent="0.4">
      <c r="A849" s="2"/>
      <c r="B849" s="58">
        <f t="shared" si="38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7"/>
        <v>1</v>
      </c>
    </row>
    <row r="850" spans="1:25" ht="17.25" customHeight="1" x14ac:dyDescent="0.4">
      <c r="A850" s="2"/>
      <c r="B850" s="58">
        <f t="shared" si="38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7"/>
        <v>1</v>
      </c>
    </row>
    <row r="851" spans="1:25" ht="17.25" customHeight="1" x14ac:dyDescent="0.4">
      <c r="A851" s="2"/>
      <c r="B851" s="58">
        <f t="shared" si="38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7"/>
        <v>1</v>
      </c>
    </row>
    <row r="852" spans="1:25" ht="17.25" customHeight="1" x14ac:dyDescent="0.4">
      <c r="A852" s="2"/>
      <c r="B852" s="58">
        <f t="shared" si="38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7"/>
        <v>1</v>
      </c>
    </row>
    <row r="853" spans="1:25" ht="17.25" customHeight="1" x14ac:dyDescent="0.4">
      <c r="A853" s="2"/>
      <c r="B853" s="58">
        <f t="shared" si="38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7"/>
        <v>1</v>
      </c>
    </row>
    <row r="854" spans="1:25" ht="17.25" customHeight="1" x14ac:dyDescent="0.4">
      <c r="A854" s="2"/>
      <c r="B854" s="58">
        <f t="shared" si="38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7"/>
        <v>1</v>
      </c>
    </row>
    <row r="855" spans="1:25" ht="17.25" customHeight="1" x14ac:dyDescent="0.4">
      <c r="A855" s="2"/>
      <c r="B855" s="58">
        <f t="shared" si="38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7"/>
        <v>1</v>
      </c>
    </row>
    <row r="856" spans="1:25" ht="17.25" customHeight="1" x14ac:dyDescent="0.4">
      <c r="A856" s="2"/>
      <c r="B856" s="58">
        <f t="shared" si="38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7"/>
        <v>1</v>
      </c>
    </row>
    <row r="857" spans="1:25" ht="17.25" customHeight="1" x14ac:dyDescent="0.4">
      <c r="A857" s="2"/>
      <c r="B857" s="58">
        <f t="shared" si="38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7"/>
        <v>1</v>
      </c>
    </row>
    <row r="858" spans="1:25" ht="17.25" customHeight="1" x14ac:dyDescent="0.4">
      <c r="A858" s="2"/>
      <c r="B858" s="58">
        <f t="shared" si="38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7"/>
        <v>1</v>
      </c>
    </row>
    <row r="859" spans="1:25" ht="17.25" customHeight="1" x14ac:dyDescent="0.4">
      <c r="A859" s="2"/>
      <c r="B859" s="58">
        <f t="shared" si="38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7"/>
        <v>1</v>
      </c>
    </row>
    <row r="860" spans="1:25" ht="17.25" customHeight="1" x14ac:dyDescent="0.4">
      <c r="A860" s="2"/>
      <c r="B860" s="58">
        <f t="shared" si="38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7"/>
        <v>1</v>
      </c>
    </row>
    <row r="861" spans="1:25" ht="17.25" customHeight="1" x14ac:dyDescent="0.4">
      <c r="A861" s="2"/>
      <c r="B861" s="58">
        <f t="shared" si="38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7"/>
        <v>1</v>
      </c>
    </row>
    <row r="862" spans="1:25" ht="17.25" customHeight="1" x14ac:dyDescent="0.4">
      <c r="A862" s="2"/>
      <c r="B862" s="58">
        <f t="shared" si="38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7"/>
        <v>1</v>
      </c>
    </row>
    <row r="863" spans="1:25" ht="17.25" customHeight="1" x14ac:dyDescent="0.4">
      <c r="A863" s="2"/>
      <c r="B863" s="58">
        <f t="shared" si="38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7"/>
        <v>1</v>
      </c>
    </row>
    <row r="864" spans="1:25" ht="17.25" customHeight="1" x14ac:dyDescent="0.4">
      <c r="A864" s="2"/>
      <c r="B864" s="58">
        <f t="shared" si="38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7"/>
        <v>1</v>
      </c>
    </row>
    <row r="865" spans="1:25" ht="17.25" customHeight="1" x14ac:dyDescent="0.4">
      <c r="A865" s="2"/>
      <c r="B865" s="58">
        <f t="shared" si="38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7"/>
        <v>1</v>
      </c>
    </row>
    <row r="866" spans="1:25" ht="17.25" customHeight="1" x14ac:dyDescent="0.4">
      <c r="A866" s="2"/>
      <c r="B866" s="58">
        <f t="shared" si="38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7"/>
        <v>1</v>
      </c>
    </row>
    <row r="867" spans="1:25" ht="17.25" customHeight="1" x14ac:dyDescent="0.4">
      <c r="A867" s="2"/>
      <c r="B867" s="58">
        <f t="shared" si="38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39">IFERROR(IF(OR($B867="No", $K867=""), 1, COUNTIF($R$35:$R$44,$K867)), 0)</f>
        <v>1</v>
      </c>
    </row>
    <row r="868" spans="1:25" ht="17.25" customHeight="1" x14ac:dyDescent="0.4">
      <c r="A868" s="2"/>
      <c r="B868" s="58">
        <f t="shared" si="38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39"/>
        <v>1</v>
      </c>
    </row>
    <row r="869" spans="1:25" ht="17.25" customHeight="1" x14ac:dyDescent="0.4">
      <c r="A869" s="2"/>
      <c r="B869" s="58">
        <f t="shared" si="38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39"/>
        <v>1</v>
      </c>
    </row>
    <row r="870" spans="1:25" ht="17.25" customHeight="1" x14ac:dyDescent="0.4">
      <c r="A870" s="2"/>
      <c r="B870" s="58">
        <f t="shared" si="38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39"/>
        <v>1</v>
      </c>
    </row>
    <row r="871" spans="1:25" ht="17.25" customHeight="1" x14ac:dyDescent="0.4">
      <c r="A871" s="2"/>
      <c r="B871" s="58">
        <f t="shared" si="38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39"/>
        <v>1</v>
      </c>
    </row>
    <row r="872" spans="1:25" ht="17.25" customHeight="1" x14ac:dyDescent="0.4">
      <c r="A872" s="2"/>
      <c r="B872" s="58">
        <f t="shared" si="38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39"/>
        <v>1</v>
      </c>
    </row>
    <row r="873" spans="1:25" ht="17.25" customHeight="1" x14ac:dyDescent="0.4">
      <c r="A873" s="2"/>
      <c r="B873" s="58">
        <f t="shared" si="38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39"/>
        <v>1</v>
      </c>
    </row>
    <row r="874" spans="1:25" ht="17.25" customHeight="1" x14ac:dyDescent="0.4">
      <c r="A874" s="2"/>
      <c r="B874" s="58">
        <f t="shared" si="38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39"/>
        <v>1</v>
      </c>
    </row>
    <row r="875" spans="1:25" ht="17.25" customHeight="1" x14ac:dyDescent="0.4">
      <c r="A875" s="2"/>
      <c r="B875" s="58">
        <f t="shared" si="38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39"/>
        <v>1</v>
      </c>
    </row>
    <row r="876" spans="1:25" ht="17.25" customHeight="1" x14ac:dyDescent="0.4">
      <c r="A876" s="2"/>
      <c r="B876" s="58">
        <f t="shared" si="38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39"/>
        <v>1</v>
      </c>
    </row>
    <row r="877" spans="1:25" ht="17.25" customHeight="1" x14ac:dyDescent="0.4">
      <c r="A877" s="2"/>
      <c r="B877" s="58">
        <f t="shared" si="38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39"/>
        <v>1</v>
      </c>
    </row>
    <row r="878" spans="1:25" ht="17.25" customHeight="1" x14ac:dyDescent="0.4">
      <c r="A878" s="2"/>
      <c r="B878" s="58">
        <f t="shared" si="38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39"/>
        <v>1</v>
      </c>
    </row>
    <row r="879" spans="1:25" ht="17.25" customHeight="1" x14ac:dyDescent="0.4">
      <c r="A879" s="2"/>
      <c r="B879" s="58">
        <f t="shared" si="38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39"/>
        <v>1</v>
      </c>
    </row>
    <row r="880" spans="1:25" ht="17.25" customHeight="1" x14ac:dyDescent="0.4">
      <c r="A880" s="2"/>
      <c r="B880" s="58">
        <f t="shared" si="38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39"/>
        <v>1</v>
      </c>
    </row>
    <row r="881" spans="1:25" ht="17.25" customHeight="1" x14ac:dyDescent="0.4">
      <c r="A881" s="2"/>
      <c r="B881" s="58">
        <f t="shared" si="38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39"/>
        <v>1</v>
      </c>
    </row>
    <row r="882" spans="1:25" ht="17.25" customHeight="1" x14ac:dyDescent="0.4">
      <c r="A882" s="2"/>
      <c r="B882" s="58">
        <f t="shared" si="38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39"/>
        <v>1</v>
      </c>
    </row>
    <row r="883" spans="1:25" ht="17.25" customHeight="1" x14ac:dyDescent="0.4">
      <c r="A883" s="2"/>
      <c r="B883" s="58">
        <f t="shared" si="38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39"/>
        <v>1</v>
      </c>
    </row>
    <row r="884" spans="1:25" ht="17.25" customHeight="1" x14ac:dyDescent="0.4">
      <c r="A884" s="2"/>
      <c r="B884" s="58">
        <f t="shared" si="38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39"/>
        <v>1</v>
      </c>
    </row>
    <row r="885" spans="1:25" ht="17.25" customHeight="1" x14ac:dyDescent="0.4">
      <c r="A885" s="2"/>
      <c r="B885" s="58">
        <f t="shared" si="38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39"/>
        <v>1</v>
      </c>
    </row>
    <row r="886" spans="1:25" ht="17.25" customHeight="1" x14ac:dyDescent="0.4">
      <c r="A886" s="2"/>
      <c r="B886" s="58">
        <f t="shared" si="38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39"/>
        <v>1</v>
      </c>
    </row>
    <row r="887" spans="1:25" ht="17.25" customHeight="1" x14ac:dyDescent="0.4">
      <c r="A887" s="2"/>
      <c r="B887" s="58">
        <f t="shared" si="38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39"/>
        <v>1</v>
      </c>
    </row>
    <row r="888" spans="1:25" ht="17.25" customHeight="1" x14ac:dyDescent="0.4">
      <c r="A888" s="2"/>
      <c r="B888" s="58">
        <f t="shared" si="38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39"/>
        <v>1</v>
      </c>
    </row>
    <row r="889" spans="1:25" ht="17.25" customHeight="1" x14ac:dyDescent="0.4">
      <c r="A889" s="2"/>
      <c r="B889" s="58">
        <f t="shared" si="38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39"/>
        <v>1</v>
      </c>
    </row>
    <row r="890" spans="1:25" ht="17.25" customHeight="1" x14ac:dyDescent="0.4">
      <c r="A890" s="2"/>
      <c r="B890" s="58">
        <f t="shared" ref="B890:B953" si="40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39"/>
        <v>1</v>
      </c>
    </row>
    <row r="891" spans="1:25" ht="17.25" customHeight="1" x14ac:dyDescent="0.4">
      <c r="A891" s="2"/>
      <c r="B891" s="58">
        <f t="shared" si="40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39"/>
        <v>1</v>
      </c>
    </row>
    <row r="892" spans="1:25" ht="17.25" customHeight="1" x14ac:dyDescent="0.4">
      <c r="A892" s="2"/>
      <c r="B892" s="58">
        <f t="shared" si="40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39"/>
        <v>1</v>
      </c>
    </row>
    <row r="893" spans="1:25" ht="17.25" customHeight="1" x14ac:dyDescent="0.4">
      <c r="A893" s="2"/>
      <c r="B893" s="58">
        <f t="shared" si="40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39"/>
        <v>1</v>
      </c>
    </row>
    <row r="894" spans="1:25" ht="17.25" customHeight="1" x14ac:dyDescent="0.4">
      <c r="A894" s="2"/>
      <c r="B894" s="58">
        <f t="shared" si="40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39"/>
        <v>1</v>
      </c>
    </row>
    <row r="895" spans="1:25" ht="17.25" customHeight="1" x14ac:dyDescent="0.4">
      <c r="A895" s="2"/>
      <c r="B895" s="58">
        <f t="shared" si="40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39"/>
        <v>1</v>
      </c>
    </row>
    <row r="896" spans="1:25" ht="17.25" customHeight="1" x14ac:dyDescent="0.4">
      <c r="A896" s="2"/>
      <c r="B896" s="58">
        <f t="shared" si="40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39"/>
        <v>1</v>
      </c>
    </row>
    <row r="897" spans="1:25" ht="17.25" customHeight="1" x14ac:dyDescent="0.4">
      <c r="A897" s="2"/>
      <c r="B897" s="58">
        <f t="shared" si="40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39"/>
        <v>1</v>
      </c>
    </row>
    <row r="898" spans="1:25" ht="17.25" customHeight="1" x14ac:dyDescent="0.4">
      <c r="A898" s="2"/>
      <c r="B898" s="58">
        <f t="shared" si="40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39"/>
        <v>1</v>
      </c>
    </row>
    <row r="899" spans="1:25" ht="17.25" customHeight="1" x14ac:dyDescent="0.4">
      <c r="A899" s="2"/>
      <c r="B899" s="58">
        <f t="shared" si="40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39"/>
        <v>1</v>
      </c>
    </row>
    <row r="900" spans="1:25" ht="17.25" customHeight="1" x14ac:dyDescent="0.4">
      <c r="A900" s="2"/>
      <c r="B900" s="58">
        <f t="shared" si="40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39"/>
        <v>1</v>
      </c>
    </row>
    <row r="901" spans="1:25" ht="17.25" customHeight="1" x14ac:dyDescent="0.4">
      <c r="A901" s="2"/>
      <c r="B901" s="58">
        <f t="shared" si="40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39"/>
        <v>1</v>
      </c>
    </row>
    <row r="902" spans="1:25" ht="17.25" customHeight="1" x14ac:dyDescent="0.4">
      <c r="A902" s="2"/>
      <c r="B902" s="58">
        <f t="shared" si="40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39"/>
        <v>1</v>
      </c>
    </row>
    <row r="903" spans="1:25" ht="17.25" customHeight="1" x14ac:dyDescent="0.4">
      <c r="A903" s="2"/>
      <c r="B903" s="58">
        <f t="shared" si="40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39"/>
        <v>1</v>
      </c>
    </row>
    <row r="904" spans="1:25" ht="17.25" customHeight="1" x14ac:dyDescent="0.4">
      <c r="A904" s="2"/>
      <c r="B904" s="58">
        <f t="shared" si="40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39"/>
        <v>1</v>
      </c>
    </row>
    <row r="905" spans="1:25" ht="17.25" customHeight="1" x14ac:dyDescent="0.4">
      <c r="A905" s="2"/>
      <c r="B905" s="58">
        <f t="shared" si="40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39"/>
        <v>1</v>
      </c>
    </row>
    <row r="906" spans="1:25" ht="17.25" customHeight="1" x14ac:dyDescent="0.4">
      <c r="A906" s="2"/>
      <c r="B906" s="58">
        <f t="shared" si="40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39"/>
        <v>1</v>
      </c>
    </row>
    <row r="907" spans="1:25" ht="17.25" customHeight="1" x14ac:dyDescent="0.4">
      <c r="A907" s="2"/>
      <c r="B907" s="58">
        <f t="shared" si="40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39"/>
        <v>1</v>
      </c>
    </row>
    <row r="908" spans="1:25" ht="17.25" customHeight="1" x14ac:dyDescent="0.4">
      <c r="A908" s="2"/>
      <c r="B908" s="58">
        <f t="shared" si="40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39"/>
        <v>1</v>
      </c>
    </row>
    <row r="909" spans="1:25" ht="17.25" customHeight="1" x14ac:dyDescent="0.4">
      <c r="A909" s="2"/>
      <c r="B909" s="58">
        <f t="shared" si="40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39"/>
        <v>1</v>
      </c>
    </row>
    <row r="910" spans="1:25" ht="17.25" customHeight="1" x14ac:dyDescent="0.4">
      <c r="A910" s="2"/>
      <c r="B910" s="58">
        <f t="shared" si="40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39"/>
        <v>1</v>
      </c>
    </row>
    <row r="911" spans="1:25" ht="17.25" customHeight="1" x14ac:dyDescent="0.4">
      <c r="A911" s="2"/>
      <c r="B911" s="58">
        <f t="shared" si="40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39"/>
        <v>1</v>
      </c>
    </row>
    <row r="912" spans="1:25" ht="17.25" customHeight="1" x14ac:dyDescent="0.4">
      <c r="A912" s="2"/>
      <c r="B912" s="58">
        <f t="shared" si="40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39"/>
        <v>1</v>
      </c>
    </row>
    <row r="913" spans="1:25" ht="17.25" customHeight="1" x14ac:dyDescent="0.4">
      <c r="A913" s="2"/>
      <c r="B913" s="58">
        <f t="shared" si="40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39"/>
        <v>1</v>
      </c>
    </row>
    <row r="914" spans="1:25" ht="17.25" customHeight="1" x14ac:dyDescent="0.4">
      <c r="A914" s="2"/>
      <c r="B914" s="58">
        <f t="shared" si="40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39"/>
        <v>1</v>
      </c>
    </row>
    <row r="915" spans="1:25" ht="17.25" customHeight="1" x14ac:dyDescent="0.4">
      <c r="A915" s="2"/>
      <c r="B915" s="58">
        <f t="shared" si="40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39"/>
        <v>1</v>
      </c>
    </row>
    <row r="916" spans="1:25" ht="17.25" customHeight="1" x14ac:dyDescent="0.4">
      <c r="A916" s="2"/>
      <c r="B916" s="58">
        <f t="shared" si="40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39"/>
        <v>1</v>
      </c>
    </row>
    <row r="917" spans="1:25" ht="17.25" customHeight="1" x14ac:dyDescent="0.4">
      <c r="A917" s="2"/>
      <c r="B917" s="58">
        <f t="shared" si="40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39"/>
        <v>1</v>
      </c>
    </row>
    <row r="918" spans="1:25" ht="17.25" customHeight="1" x14ac:dyDescent="0.4">
      <c r="A918" s="2"/>
      <c r="B918" s="58">
        <f t="shared" si="40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39"/>
        <v>1</v>
      </c>
    </row>
    <row r="919" spans="1:25" ht="17.25" customHeight="1" x14ac:dyDescent="0.4">
      <c r="A919" s="2"/>
      <c r="B919" s="58">
        <f t="shared" si="40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39"/>
        <v>1</v>
      </c>
    </row>
    <row r="920" spans="1:25" ht="17.25" customHeight="1" x14ac:dyDescent="0.4">
      <c r="A920" s="2"/>
      <c r="B920" s="58">
        <f t="shared" si="40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39"/>
        <v>1</v>
      </c>
    </row>
    <row r="921" spans="1:25" ht="17.25" customHeight="1" x14ac:dyDescent="0.4">
      <c r="A921" s="2"/>
      <c r="B921" s="58">
        <f t="shared" si="40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39"/>
        <v>1</v>
      </c>
    </row>
    <row r="922" spans="1:25" ht="17.25" customHeight="1" x14ac:dyDescent="0.4">
      <c r="A922" s="2"/>
      <c r="B922" s="58">
        <f t="shared" si="40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39"/>
        <v>1</v>
      </c>
    </row>
    <row r="923" spans="1:25" ht="17.25" customHeight="1" x14ac:dyDescent="0.4">
      <c r="A923" s="2"/>
      <c r="B923" s="58">
        <f t="shared" si="40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39"/>
        <v>1</v>
      </c>
    </row>
    <row r="924" spans="1:25" ht="17.25" customHeight="1" x14ac:dyDescent="0.4">
      <c r="A924" s="2"/>
      <c r="B924" s="58">
        <f t="shared" si="40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39"/>
        <v>1</v>
      </c>
    </row>
    <row r="925" spans="1:25" ht="17.25" customHeight="1" x14ac:dyDescent="0.4">
      <c r="A925" s="2"/>
      <c r="B925" s="58">
        <f t="shared" si="40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39"/>
        <v>1</v>
      </c>
    </row>
    <row r="926" spans="1:25" ht="17.25" customHeight="1" x14ac:dyDescent="0.4">
      <c r="A926" s="2"/>
      <c r="B926" s="58">
        <f t="shared" si="40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39"/>
        <v>1</v>
      </c>
    </row>
    <row r="927" spans="1:25" ht="17.25" customHeight="1" x14ac:dyDescent="0.4">
      <c r="A927" s="2"/>
      <c r="B927" s="58">
        <f t="shared" si="40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39"/>
        <v>1</v>
      </c>
    </row>
    <row r="928" spans="1:25" ht="17.25" customHeight="1" x14ac:dyDescent="0.4">
      <c r="A928" s="2"/>
      <c r="B928" s="58">
        <f t="shared" si="40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39"/>
        <v>1</v>
      </c>
    </row>
    <row r="929" spans="1:25" ht="17.25" customHeight="1" x14ac:dyDescent="0.4">
      <c r="A929" s="2"/>
      <c r="B929" s="58">
        <f t="shared" si="40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39"/>
        <v>1</v>
      </c>
    </row>
    <row r="930" spans="1:25" ht="17.25" customHeight="1" x14ac:dyDescent="0.4">
      <c r="A930" s="2"/>
      <c r="B930" s="58">
        <f t="shared" si="40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39"/>
        <v>1</v>
      </c>
    </row>
    <row r="931" spans="1:25" ht="17.25" customHeight="1" x14ac:dyDescent="0.4">
      <c r="A931" s="2"/>
      <c r="B931" s="58">
        <f t="shared" si="40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1">IFERROR(IF(OR($B931="No", $K931=""), 1, COUNTIF($R$35:$R$44,$K931)), 0)</f>
        <v>1</v>
      </c>
    </row>
    <row r="932" spans="1:25" ht="17.25" customHeight="1" x14ac:dyDescent="0.4">
      <c r="A932" s="2"/>
      <c r="B932" s="58">
        <f t="shared" si="40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1"/>
        <v>1</v>
      </c>
    </row>
    <row r="933" spans="1:25" ht="17.25" customHeight="1" x14ac:dyDescent="0.4">
      <c r="A933" s="2"/>
      <c r="B933" s="58">
        <f t="shared" si="40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1"/>
        <v>1</v>
      </c>
    </row>
    <row r="934" spans="1:25" ht="17.25" customHeight="1" x14ac:dyDescent="0.4">
      <c r="A934" s="2"/>
      <c r="B934" s="58">
        <f t="shared" si="40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1"/>
        <v>1</v>
      </c>
    </row>
    <row r="935" spans="1:25" ht="17.25" customHeight="1" x14ac:dyDescent="0.4">
      <c r="A935" s="2"/>
      <c r="B935" s="58">
        <f t="shared" si="40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1"/>
        <v>1</v>
      </c>
    </row>
    <row r="936" spans="1:25" ht="17.25" customHeight="1" x14ac:dyDescent="0.4">
      <c r="A936" s="2"/>
      <c r="B936" s="58">
        <f t="shared" si="40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1"/>
        <v>1</v>
      </c>
    </row>
    <row r="937" spans="1:25" ht="17.25" customHeight="1" x14ac:dyDescent="0.4">
      <c r="A937" s="2"/>
      <c r="B937" s="58">
        <f t="shared" si="40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1"/>
        <v>1</v>
      </c>
    </row>
    <row r="938" spans="1:25" ht="17.25" customHeight="1" x14ac:dyDescent="0.4">
      <c r="A938" s="2"/>
      <c r="B938" s="58">
        <f t="shared" si="40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1"/>
        <v>1</v>
      </c>
    </row>
    <row r="939" spans="1:25" ht="17.25" customHeight="1" x14ac:dyDescent="0.4">
      <c r="A939" s="2"/>
      <c r="B939" s="58">
        <f t="shared" si="40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1"/>
        <v>1</v>
      </c>
    </row>
    <row r="940" spans="1:25" ht="17.25" customHeight="1" x14ac:dyDescent="0.4">
      <c r="A940" s="2"/>
      <c r="B940" s="58">
        <f t="shared" si="40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1"/>
        <v>1</v>
      </c>
    </row>
    <row r="941" spans="1:25" ht="17.25" customHeight="1" x14ac:dyDescent="0.4">
      <c r="A941" s="2"/>
      <c r="B941" s="58">
        <f t="shared" si="40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1"/>
        <v>1</v>
      </c>
    </row>
    <row r="942" spans="1:25" ht="17.25" customHeight="1" x14ac:dyDescent="0.4">
      <c r="A942" s="2"/>
      <c r="B942" s="58">
        <f t="shared" si="40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1"/>
        <v>1</v>
      </c>
    </row>
    <row r="943" spans="1:25" ht="17.25" customHeight="1" x14ac:dyDescent="0.4">
      <c r="A943" s="2"/>
      <c r="B943" s="58">
        <f t="shared" si="40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1"/>
        <v>1</v>
      </c>
    </row>
    <row r="944" spans="1:25" ht="17.25" customHeight="1" x14ac:dyDescent="0.4">
      <c r="A944" s="2"/>
      <c r="B944" s="58">
        <f t="shared" si="40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1"/>
        <v>1</v>
      </c>
    </row>
    <row r="945" spans="1:25" ht="17.25" customHeight="1" x14ac:dyDescent="0.4">
      <c r="A945" s="2"/>
      <c r="B945" s="58">
        <f t="shared" si="40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1"/>
        <v>1</v>
      </c>
    </row>
    <row r="946" spans="1:25" ht="17.25" customHeight="1" x14ac:dyDescent="0.4">
      <c r="A946" s="2"/>
      <c r="B946" s="58">
        <f t="shared" si="40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1"/>
        <v>1</v>
      </c>
    </row>
    <row r="947" spans="1:25" ht="17.25" customHeight="1" x14ac:dyDescent="0.4">
      <c r="A947" s="2"/>
      <c r="B947" s="58">
        <f t="shared" si="40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1"/>
        <v>1</v>
      </c>
    </row>
    <row r="948" spans="1:25" ht="17.25" customHeight="1" x14ac:dyDescent="0.4">
      <c r="A948" s="2"/>
      <c r="B948" s="58">
        <f t="shared" si="40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1"/>
        <v>1</v>
      </c>
    </row>
    <row r="949" spans="1:25" ht="17.25" customHeight="1" x14ac:dyDescent="0.4">
      <c r="A949" s="2"/>
      <c r="B949" s="58">
        <f t="shared" si="40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1"/>
        <v>1</v>
      </c>
    </row>
    <row r="950" spans="1:25" ht="17.25" customHeight="1" x14ac:dyDescent="0.4">
      <c r="A950" s="2"/>
      <c r="B950" s="58">
        <f t="shared" si="40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1"/>
        <v>1</v>
      </c>
    </row>
    <row r="951" spans="1:25" ht="17.25" customHeight="1" x14ac:dyDescent="0.4">
      <c r="A951" s="2"/>
      <c r="B951" s="58">
        <f t="shared" si="40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1"/>
        <v>1</v>
      </c>
    </row>
    <row r="952" spans="1:25" ht="17.25" customHeight="1" x14ac:dyDescent="0.4">
      <c r="A952" s="2"/>
      <c r="B952" s="58">
        <f t="shared" si="40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1"/>
        <v>1</v>
      </c>
    </row>
    <row r="953" spans="1:25" ht="17.25" customHeight="1" x14ac:dyDescent="0.4">
      <c r="A953" s="2"/>
      <c r="B953" s="58">
        <f t="shared" si="40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1"/>
        <v>1</v>
      </c>
    </row>
    <row r="954" spans="1:25" ht="17.25" customHeight="1" x14ac:dyDescent="0.4">
      <c r="A954" s="2"/>
      <c r="B954" s="58">
        <f t="shared" ref="B954:B1017" si="42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1"/>
        <v>1</v>
      </c>
    </row>
    <row r="955" spans="1:25" ht="17.25" customHeight="1" x14ac:dyDescent="0.4">
      <c r="A955" s="2"/>
      <c r="B955" s="58">
        <f t="shared" si="42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1"/>
        <v>1</v>
      </c>
    </row>
    <row r="956" spans="1:25" ht="17.25" customHeight="1" x14ac:dyDescent="0.4">
      <c r="A956" s="2"/>
      <c r="B956" s="58">
        <f t="shared" si="42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1"/>
        <v>1</v>
      </c>
    </row>
    <row r="957" spans="1:25" ht="17.25" customHeight="1" x14ac:dyDescent="0.4">
      <c r="A957" s="2"/>
      <c r="B957" s="58">
        <f t="shared" si="42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1"/>
        <v>1</v>
      </c>
    </row>
    <row r="958" spans="1:25" ht="17.25" customHeight="1" x14ac:dyDescent="0.4">
      <c r="A958" s="2"/>
      <c r="B958" s="58">
        <f t="shared" si="42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1"/>
        <v>1</v>
      </c>
    </row>
    <row r="959" spans="1:25" ht="17.25" customHeight="1" x14ac:dyDescent="0.4">
      <c r="A959" s="2"/>
      <c r="B959" s="58">
        <f t="shared" si="42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1"/>
        <v>1</v>
      </c>
    </row>
    <row r="960" spans="1:25" ht="17.25" customHeight="1" x14ac:dyDescent="0.4">
      <c r="A960" s="2"/>
      <c r="B960" s="58">
        <f t="shared" si="42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1"/>
        <v>1</v>
      </c>
    </row>
    <row r="961" spans="1:25" ht="17.25" customHeight="1" x14ac:dyDescent="0.4">
      <c r="A961" s="2"/>
      <c r="B961" s="58">
        <f t="shared" si="42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1"/>
        <v>1</v>
      </c>
    </row>
    <row r="962" spans="1:25" ht="17.25" customHeight="1" x14ac:dyDescent="0.4">
      <c r="A962" s="2"/>
      <c r="B962" s="58">
        <f t="shared" si="42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1"/>
        <v>1</v>
      </c>
    </row>
    <row r="963" spans="1:25" ht="17.25" customHeight="1" x14ac:dyDescent="0.4">
      <c r="A963" s="2"/>
      <c r="B963" s="58">
        <f t="shared" si="42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1"/>
        <v>1</v>
      </c>
    </row>
    <row r="964" spans="1:25" ht="17.25" customHeight="1" x14ac:dyDescent="0.4">
      <c r="A964" s="2"/>
      <c r="B964" s="58">
        <f t="shared" si="42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1"/>
        <v>1</v>
      </c>
    </row>
    <row r="965" spans="1:25" ht="17.25" customHeight="1" x14ac:dyDescent="0.4">
      <c r="A965" s="2"/>
      <c r="B965" s="58">
        <f t="shared" si="42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1"/>
        <v>1</v>
      </c>
    </row>
    <row r="966" spans="1:25" ht="17.25" customHeight="1" x14ac:dyDescent="0.4">
      <c r="A966" s="2"/>
      <c r="B966" s="58">
        <f t="shared" si="42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1"/>
        <v>1</v>
      </c>
    </row>
    <row r="967" spans="1:25" ht="17.25" customHeight="1" x14ac:dyDescent="0.4">
      <c r="A967" s="2"/>
      <c r="B967" s="58">
        <f t="shared" si="42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1"/>
        <v>1</v>
      </c>
    </row>
    <row r="968" spans="1:25" ht="17.25" customHeight="1" x14ac:dyDescent="0.4">
      <c r="A968" s="2"/>
      <c r="B968" s="58">
        <f t="shared" si="42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1"/>
        <v>1</v>
      </c>
    </row>
    <row r="969" spans="1:25" ht="17.25" customHeight="1" x14ac:dyDescent="0.4">
      <c r="A969" s="2"/>
      <c r="B969" s="58">
        <f t="shared" si="42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1"/>
        <v>1</v>
      </c>
    </row>
    <row r="970" spans="1:25" ht="17.25" customHeight="1" x14ac:dyDescent="0.4">
      <c r="A970" s="2"/>
      <c r="B970" s="58">
        <f t="shared" si="42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1"/>
        <v>1</v>
      </c>
    </row>
    <row r="971" spans="1:25" ht="17.25" customHeight="1" x14ac:dyDescent="0.4">
      <c r="A971" s="2"/>
      <c r="B971" s="58">
        <f t="shared" si="42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1"/>
        <v>1</v>
      </c>
    </row>
    <row r="972" spans="1:25" ht="17.25" customHeight="1" x14ac:dyDescent="0.4">
      <c r="A972" s="2"/>
      <c r="B972" s="58">
        <f t="shared" si="42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1"/>
        <v>1</v>
      </c>
    </row>
    <row r="973" spans="1:25" ht="17.25" customHeight="1" x14ac:dyDescent="0.4">
      <c r="A973" s="2"/>
      <c r="B973" s="58">
        <f t="shared" si="42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1"/>
        <v>1</v>
      </c>
    </row>
    <row r="974" spans="1:25" ht="17.25" customHeight="1" x14ac:dyDescent="0.4">
      <c r="A974" s="2"/>
      <c r="B974" s="58">
        <f t="shared" si="42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1"/>
        <v>1</v>
      </c>
    </row>
    <row r="975" spans="1:25" ht="17.25" customHeight="1" x14ac:dyDescent="0.4">
      <c r="A975" s="2"/>
      <c r="B975" s="58">
        <f t="shared" si="42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1"/>
        <v>1</v>
      </c>
    </row>
    <row r="976" spans="1:25" ht="17.25" customHeight="1" x14ac:dyDescent="0.4">
      <c r="A976" s="2"/>
      <c r="B976" s="58">
        <f t="shared" si="42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1"/>
        <v>1</v>
      </c>
    </row>
    <row r="977" spans="1:25" ht="17.25" customHeight="1" x14ac:dyDescent="0.4">
      <c r="A977" s="2"/>
      <c r="B977" s="58">
        <f t="shared" si="42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1"/>
        <v>1</v>
      </c>
    </row>
    <row r="978" spans="1:25" ht="17.25" customHeight="1" x14ac:dyDescent="0.4">
      <c r="A978" s="2"/>
      <c r="B978" s="58">
        <f t="shared" si="42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1"/>
        <v>1</v>
      </c>
    </row>
    <row r="979" spans="1:25" ht="17.25" customHeight="1" x14ac:dyDescent="0.4">
      <c r="A979" s="2"/>
      <c r="B979" s="58">
        <f t="shared" si="42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1"/>
        <v>1</v>
      </c>
    </row>
    <row r="980" spans="1:25" ht="17.25" customHeight="1" x14ac:dyDescent="0.4">
      <c r="A980" s="2"/>
      <c r="B980" s="58">
        <f t="shared" si="42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1"/>
        <v>1</v>
      </c>
    </row>
    <row r="981" spans="1:25" ht="17.25" customHeight="1" x14ac:dyDescent="0.4">
      <c r="A981" s="2"/>
      <c r="B981" s="58">
        <f t="shared" si="42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1"/>
        <v>1</v>
      </c>
    </row>
    <row r="982" spans="1:25" ht="17.25" customHeight="1" x14ac:dyDescent="0.4">
      <c r="A982" s="2"/>
      <c r="B982" s="58">
        <f t="shared" si="42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1"/>
        <v>1</v>
      </c>
    </row>
    <row r="983" spans="1:25" ht="17.25" customHeight="1" x14ac:dyDescent="0.4">
      <c r="A983" s="2"/>
      <c r="B983" s="58">
        <f t="shared" si="42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1"/>
        <v>1</v>
      </c>
    </row>
    <row r="984" spans="1:25" ht="17.25" customHeight="1" x14ac:dyDescent="0.4">
      <c r="A984" s="2"/>
      <c r="B984" s="58">
        <f t="shared" si="42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1"/>
        <v>1</v>
      </c>
    </row>
    <row r="985" spans="1:25" ht="17.25" customHeight="1" x14ac:dyDescent="0.4">
      <c r="A985" s="2"/>
      <c r="B985" s="58">
        <f t="shared" si="42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1"/>
        <v>1</v>
      </c>
    </row>
    <row r="986" spans="1:25" ht="17.25" customHeight="1" x14ac:dyDescent="0.4">
      <c r="A986" s="2"/>
      <c r="B986" s="58">
        <f t="shared" si="42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1"/>
        <v>1</v>
      </c>
    </row>
    <row r="987" spans="1:25" ht="17.25" customHeight="1" x14ac:dyDescent="0.4">
      <c r="A987" s="2"/>
      <c r="B987" s="58">
        <f t="shared" si="42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1"/>
        <v>1</v>
      </c>
    </row>
    <row r="988" spans="1:25" ht="17.25" customHeight="1" x14ac:dyDescent="0.4">
      <c r="A988" s="2"/>
      <c r="B988" s="58">
        <f t="shared" si="42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1"/>
        <v>1</v>
      </c>
    </row>
    <row r="989" spans="1:25" ht="17.25" customHeight="1" x14ac:dyDescent="0.4">
      <c r="A989" s="2"/>
      <c r="B989" s="58">
        <f t="shared" si="42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1"/>
        <v>1</v>
      </c>
    </row>
    <row r="990" spans="1:25" ht="17.25" customHeight="1" x14ac:dyDescent="0.4">
      <c r="A990" s="2"/>
      <c r="B990" s="58">
        <f t="shared" si="42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1"/>
        <v>1</v>
      </c>
    </row>
    <row r="991" spans="1:25" ht="17.25" customHeight="1" x14ac:dyDescent="0.4">
      <c r="A991" s="2"/>
      <c r="B991" s="58">
        <f t="shared" si="42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1"/>
        <v>1</v>
      </c>
    </row>
    <row r="992" spans="1:25" ht="17.25" customHeight="1" x14ac:dyDescent="0.4">
      <c r="A992" s="2"/>
      <c r="B992" s="58">
        <f t="shared" si="42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1"/>
        <v>1</v>
      </c>
    </row>
    <row r="993" spans="1:25" ht="17.25" customHeight="1" x14ac:dyDescent="0.4">
      <c r="A993" s="2"/>
      <c r="B993" s="58">
        <f t="shared" si="42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1"/>
        <v>1</v>
      </c>
    </row>
    <row r="994" spans="1:25" ht="17.25" customHeight="1" x14ac:dyDescent="0.4">
      <c r="A994" s="2"/>
      <c r="B994" s="58">
        <f t="shared" si="42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1"/>
        <v>1</v>
      </c>
    </row>
    <row r="995" spans="1:25" ht="17.25" customHeight="1" x14ac:dyDescent="0.4">
      <c r="A995" s="2"/>
      <c r="B995" s="58">
        <f t="shared" si="42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3">IFERROR(IF(OR($B995="No", $K995=""), 1, COUNTIF($R$35:$R$44,$K995)), 0)</f>
        <v>1</v>
      </c>
    </row>
    <row r="996" spans="1:25" ht="17.25" customHeight="1" x14ac:dyDescent="0.4">
      <c r="A996" s="2"/>
      <c r="B996" s="58">
        <f t="shared" si="42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3"/>
        <v>1</v>
      </c>
    </row>
    <row r="997" spans="1:25" ht="17.25" customHeight="1" x14ac:dyDescent="0.4">
      <c r="A997" s="2"/>
      <c r="B997" s="58">
        <f t="shared" si="42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3"/>
        <v>1</v>
      </c>
    </row>
    <row r="998" spans="1:25" ht="17.25" customHeight="1" x14ac:dyDescent="0.4">
      <c r="A998" s="2"/>
      <c r="B998" s="58">
        <f t="shared" si="42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3"/>
        <v>1</v>
      </c>
    </row>
    <row r="999" spans="1:25" ht="17.25" customHeight="1" x14ac:dyDescent="0.4">
      <c r="A999" s="2"/>
      <c r="B999" s="58">
        <f t="shared" si="42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3"/>
        <v>1</v>
      </c>
    </row>
    <row r="1000" spans="1:25" ht="17.25" customHeight="1" x14ac:dyDescent="0.4">
      <c r="A1000" s="2"/>
      <c r="B1000" s="58">
        <f t="shared" si="42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3"/>
        <v>1</v>
      </c>
    </row>
    <row r="1001" spans="1:25" ht="17.25" customHeight="1" x14ac:dyDescent="0.4">
      <c r="A1001" s="2"/>
      <c r="B1001" s="58">
        <f t="shared" si="42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3"/>
        <v>1</v>
      </c>
    </row>
    <row r="1002" spans="1:25" ht="17.25" customHeight="1" x14ac:dyDescent="0.4">
      <c r="A1002" s="2"/>
      <c r="B1002" s="58">
        <f t="shared" si="42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3"/>
        <v>1</v>
      </c>
    </row>
    <row r="1003" spans="1:25" ht="17.25" customHeight="1" x14ac:dyDescent="0.4">
      <c r="A1003" s="2"/>
      <c r="B1003" s="58">
        <f t="shared" si="42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3"/>
        <v>1</v>
      </c>
    </row>
    <row r="1004" spans="1:25" ht="17.25" customHeight="1" x14ac:dyDescent="0.4">
      <c r="A1004" s="2"/>
      <c r="B1004" s="58">
        <f t="shared" si="42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3"/>
        <v>1</v>
      </c>
    </row>
    <row r="1005" spans="1:25" ht="17.25" customHeight="1" x14ac:dyDescent="0.4">
      <c r="A1005" s="2"/>
      <c r="B1005" s="58">
        <f t="shared" si="42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3"/>
        <v>1</v>
      </c>
    </row>
    <row r="1006" spans="1:25" ht="17.25" customHeight="1" x14ac:dyDescent="0.4">
      <c r="A1006" s="2"/>
      <c r="B1006" s="58">
        <f t="shared" si="42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3"/>
        <v>1</v>
      </c>
    </row>
    <row r="1007" spans="1:25" ht="17.25" customHeight="1" x14ac:dyDescent="0.4">
      <c r="A1007" s="2"/>
      <c r="B1007" s="58">
        <f t="shared" si="42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3"/>
        <v>1</v>
      </c>
    </row>
    <row r="1008" spans="1:25" ht="17.25" customHeight="1" x14ac:dyDescent="0.4">
      <c r="A1008" s="2"/>
      <c r="B1008" s="58">
        <f t="shared" si="42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3"/>
        <v>1</v>
      </c>
    </row>
    <row r="1009" spans="1:25" ht="17.25" customHeight="1" x14ac:dyDescent="0.4">
      <c r="A1009" s="2"/>
      <c r="B1009" s="58">
        <f t="shared" si="42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3"/>
        <v>1</v>
      </c>
    </row>
    <row r="1010" spans="1:25" ht="17.25" customHeight="1" x14ac:dyDescent="0.4">
      <c r="A1010" s="2"/>
      <c r="B1010" s="58">
        <f t="shared" si="42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3"/>
        <v>1</v>
      </c>
    </row>
    <row r="1011" spans="1:25" ht="17.25" customHeight="1" x14ac:dyDescent="0.4">
      <c r="A1011" s="2"/>
      <c r="B1011" s="58">
        <f t="shared" si="42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3"/>
        <v>1</v>
      </c>
    </row>
    <row r="1012" spans="1:25" ht="17.25" customHeight="1" x14ac:dyDescent="0.4">
      <c r="A1012" s="2"/>
      <c r="B1012" s="58">
        <f t="shared" si="42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3"/>
        <v>1</v>
      </c>
    </row>
    <row r="1013" spans="1:25" ht="17.25" customHeight="1" x14ac:dyDescent="0.4">
      <c r="A1013" s="2"/>
      <c r="B1013" s="58">
        <f t="shared" si="42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3"/>
        <v>1</v>
      </c>
    </row>
    <row r="1014" spans="1:25" ht="17.25" customHeight="1" x14ac:dyDescent="0.4">
      <c r="A1014" s="2"/>
      <c r="B1014" s="58">
        <f t="shared" si="42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3"/>
        <v>1</v>
      </c>
    </row>
    <row r="1015" spans="1:25" ht="17.25" customHeight="1" x14ac:dyDescent="0.4">
      <c r="A1015" s="2"/>
      <c r="B1015" s="58">
        <f t="shared" si="42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3"/>
        <v>1</v>
      </c>
    </row>
    <row r="1016" spans="1:25" ht="17.25" customHeight="1" x14ac:dyDescent="0.4">
      <c r="A1016" s="2"/>
      <c r="B1016" s="58">
        <f t="shared" si="42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3"/>
        <v>1</v>
      </c>
    </row>
    <row r="1017" spans="1:25" ht="17.25" customHeight="1" x14ac:dyDescent="0.4">
      <c r="A1017" s="2"/>
      <c r="B1017" s="58">
        <f t="shared" si="42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3"/>
        <v>1</v>
      </c>
    </row>
    <row r="1018" spans="1:25" ht="17.25" customHeight="1" x14ac:dyDescent="0.4">
      <c r="A1018" s="2"/>
      <c r="B1018" s="58">
        <f t="shared" ref="B1018:B1057" si="44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3"/>
        <v>1</v>
      </c>
    </row>
    <row r="1019" spans="1:25" ht="17.25" customHeight="1" x14ac:dyDescent="0.4">
      <c r="A1019" s="2"/>
      <c r="B1019" s="58">
        <f t="shared" si="44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3"/>
        <v>1</v>
      </c>
    </row>
    <row r="1020" spans="1:25" ht="17.25" customHeight="1" x14ac:dyDescent="0.4">
      <c r="A1020" s="2"/>
      <c r="B1020" s="58">
        <f t="shared" si="44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3"/>
        <v>1</v>
      </c>
    </row>
    <row r="1021" spans="1:25" ht="17.25" customHeight="1" x14ac:dyDescent="0.4">
      <c r="A1021" s="2"/>
      <c r="B1021" s="58">
        <f t="shared" si="44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3"/>
        <v>1</v>
      </c>
    </row>
    <row r="1022" spans="1:25" ht="17.25" customHeight="1" x14ac:dyDescent="0.4">
      <c r="A1022" s="2"/>
      <c r="B1022" s="58">
        <f t="shared" si="44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3"/>
        <v>1</v>
      </c>
    </row>
    <row r="1023" spans="1:25" ht="17.25" customHeight="1" x14ac:dyDescent="0.4">
      <c r="A1023" s="2"/>
      <c r="B1023" s="58">
        <f t="shared" si="44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3"/>
        <v>1</v>
      </c>
    </row>
    <row r="1024" spans="1:25" ht="17.25" customHeight="1" x14ac:dyDescent="0.4">
      <c r="A1024" s="2"/>
      <c r="B1024" s="58">
        <f t="shared" si="44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3"/>
        <v>1</v>
      </c>
    </row>
    <row r="1025" spans="1:25" ht="17.25" customHeight="1" x14ac:dyDescent="0.4">
      <c r="A1025" s="2"/>
      <c r="B1025" s="58">
        <f t="shared" si="44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3"/>
        <v>1</v>
      </c>
    </row>
    <row r="1026" spans="1:25" ht="17.25" customHeight="1" x14ac:dyDescent="0.4">
      <c r="A1026" s="2"/>
      <c r="B1026" s="58">
        <f t="shared" si="44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3"/>
        <v>1</v>
      </c>
    </row>
    <row r="1027" spans="1:25" ht="17.25" customHeight="1" x14ac:dyDescent="0.4">
      <c r="A1027" s="2"/>
      <c r="B1027" s="58">
        <f t="shared" si="44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3"/>
        <v>1</v>
      </c>
    </row>
    <row r="1028" spans="1:25" ht="17.25" customHeight="1" x14ac:dyDescent="0.4">
      <c r="A1028" s="2"/>
      <c r="B1028" s="58">
        <f t="shared" si="44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3"/>
        <v>1</v>
      </c>
    </row>
    <row r="1029" spans="1:25" ht="17.25" customHeight="1" x14ac:dyDescent="0.4">
      <c r="A1029" s="2"/>
      <c r="B1029" s="58">
        <f t="shared" si="44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3"/>
        <v>1</v>
      </c>
    </row>
    <row r="1030" spans="1:25" ht="17.25" customHeight="1" x14ac:dyDescent="0.4">
      <c r="A1030" s="2"/>
      <c r="B1030" s="58">
        <f t="shared" si="44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3"/>
        <v>1</v>
      </c>
    </row>
    <row r="1031" spans="1:25" ht="17.25" customHeight="1" x14ac:dyDescent="0.4">
      <c r="A1031" s="2"/>
      <c r="B1031" s="58">
        <f t="shared" si="44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3"/>
        <v>1</v>
      </c>
    </row>
    <row r="1032" spans="1:25" ht="17.25" customHeight="1" x14ac:dyDescent="0.4">
      <c r="A1032" s="2"/>
      <c r="B1032" s="58">
        <f t="shared" si="44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3"/>
        <v>1</v>
      </c>
    </row>
    <row r="1033" spans="1:25" ht="17.25" customHeight="1" x14ac:dyDescent="0.4">
      <c r="A1033" s="2"/>
      <c r="B1033" s="58">
        <f t="shared" si="44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3"/>
        <v>1</v>
      </c>
    </row>
    <row r="1034" spans="1:25" ht="17.25" customHeight="1" x14ac:dyDescent="0.4">
      <c r="A1034" s="2"/>
      <c r="B1034" s="58">
        <f t="shared" si="44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3"/>
        <v>1</v>
      </c>
    </row>
    <row r="1035" spans="1:25" ht="17.25" customHeight="1" x14ac:dyDescent="0.4">
      <c r="A1035" s="2"/>
      <c r="B1035" s="58">
        <f t="shared" si="44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3"/>
        <v>1</v>
      </c>
    </row>
    <row r="1036" spans="1:25" ht="17.25" customHeight="1" x14ac:dyDescent="0.4">
      <c r="A1036" s="2"/>
      <c r="B1036" s="58">
        <f t="shared" si="44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3"/>
        <v>1</v>
      </c>
    </row>
    <row r="1037" spans="1:25" ht="17.25" customHeight="1" x14ac:dyDescent="0.4">
      <c r="A1037" s="2"/>
      <c r="B1037" s="58">
        <f t="shared" si="44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3"/>
        <v>1</v>
      </c>
    </row>
    <row r="1038" spans="1:25" ht="17.25" customHeight="1" x14ac:dyDescent="0.4">
      <c r="A1038" s="2"/>
      <c r="B1038" s="58">
        <f t="shared" si="44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3"/>
        <v>1</v>
      </c>
    </row>
    <row r="1039" spans="1:25" ht="17.25" customHeight="1" x14ac:dyDescent="0.4">
      <c r="A1039" s="2"/>
      <c r="B1039" s="58">
        <f t="shared" si="44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3"/>
        <v>1</v>
      </c>
    </row>
    <row r="1040" spans="1:25" ht="17.25" customHeight="1" x14ac:dyDescent="0.4">
      <c r="A1040" s="2"/>
      <c r="B1040" s="58">
        <f t="shared" si="44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3"/>
        <v>1</v>
      </c>
    </row>
    <row r="1041" spans="1:25" ht="17.25" customHeight="1" x14ac:dyDescent="0.4">
      <c r="A1041" s="2"/>
      <c r="B1041" s="58">
        <f t="shared" si="44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3"/>
        <v>1</v>
      </c>
    </row>
    <row r="1042" spans="1:25" ht="17.25" customHeight="1" x14ac:dyDescent="0.4">
      <c r="A1042" s="2"/>
      <c r="B1042" s="58">
        <f t="shared" si="44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3"/>
        <v>1</v>
      </c>
    </row>
    <row r="1043" spans="1:25" ht="17.25" customHeight="1" x14ac:dyDescent="0.4">
      <c r="A1043" s="2"/>
      <c r="B1043" s="58">
        <f t="shared" si="44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3"/>
        <v>1</v>
      </c>
    </row>
    <row r="1044" spans="1:25" ht="17.25" customHeight="1" x14ac:dyDescent="0.4">
      <c r="A1044" s="2"/>
      <c r="B1044" s="58">
        <f t="shared" si="44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3"/>
        <v>1</v>
      </c>
    </row>
    <row r="1045" spans="1:25" ht="17.25" customHeight="1" x14ac:dyDescent="0.4">
      <c r="A1045" s="2"/>
      <c r="B1045" s="58">
        <f t="shared" si="44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3"/>
        <v>1</v>
      </c>
    </row>
    <row r="1046" spans="1:25" ht="17.25" customHeight="1" x14ac:dyDescent="0.4">
      <c r="A1046" s="2"/>
      <c r="B1046" s="58">
        <f t="shared" si="44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3"/>
        <v>1</v>
      </c>
    </row>
    <row r="1047" spans="1:25" ht="17.25" customHeight="1" x14ac:dyDescent="0.4">
      <c r="A1047" s="2"/>
      <c r="B1047" s="58">
        <f t="shared" si="44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3"/>
        <v>1</v>
      </c>
    </row>
    <row r="1048" spans="1:25" ht="17.25" customHeight="1" x14ac:dyDescent="0.4">
      <c r="A1048" s="2"/>
      <c r="B1048" s="58">
        <f t="shared" si="44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3"/>
        <v>1</v>
      </c>
    </row>
    <row r="1049" spans="1:25" ht="17.25" customHeight="1" x14ac:dyDescent="0.4">
      <c r="A1049" s="2"/>
      <c r="B1049" s="58">
        <f t="shared" si="44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3"/>
        <v>1</v>
      </c>
    </row>
    <row r="1050" spans="1:25" ht="17.25" customHeight="1" x14ac:dyDescent="0.4">
      <c r="A1050" s="2"/>
      <c r="B1050" s="58">
        <f t="shared" si="44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3"/>
        <v>1</v>
      </c>
    </row>
    <row r="1051" spans="1:25" ht="17.25" customHeight="1" x14ac:dyDescent="0.4">
      <c r="A1051" s="2"/>
      <c r="B1051" s="58">
        <f t="shared" si="44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3"/>
        <v>1</v>
      </c>
    </row>
    <row r="1052" spans="1:25" ht="17.25" customHeight="1" x14ac:dyDescent="0.4">
      <c r="A1052" s="2"/>
      <c r="B1052" s="58">
        <f t="shared" si="44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3"/>
        <v>1</v>
      </c>
    </row>
    <row r="1053" spans="1:25" ht="17.25" customHeight="1" x14ac:dyDescent="0.4">
      <c r="A1053" s="2"/>
      <c r="B1053" s="58">
        <f t="shared" si="44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3"/>
        <v>1</v>
      </c>
    </row>
    <row r="1054" spans="1:25" ht="17.25" customHeight="1" x14ac:dyDescent="0.4">
      <c r="A1054" s="2"/>
      <c r="B1054" s="58">
        <f t="shared" si="44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3"/>
        <v>1</v>
      </c>
    </row>
    <row r="1055" spans="1:25" ht="17.25" customHeight="1" x14ac:dyDescent="0.4">
      <c r="A1055" s="2"/>
      <c r="B1055" s="58">
        <f t="shared" si="44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3"/>
        <v>1</v>
      </c>
    </row>
    <row r="1056" spans="1:25" ht="17.25" customHeight="1" x14ac:dyDescent="0.4">
      <c r="A1056" s="2"/>
      <c r="B1056" s="58">
        <f t="shared" si="44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3"/>
        <v>1</v>
      </c>
    </row>
    <row r="1057" spans="1:25" ht="17.25" customHeight="1" x14ac:dyDescent="0.4">
      <c r="A1057" s="2"/>
      <c r="B1057" s="59">
        <f t="shared" si="44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3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</row>
  </sheetData>
  <autoFilter ref="B57:K57" xr:uid="{C52CD5D5-CFFD-4631-BD21-AD923C8917AD}"/>
  <mergeCells count="64">
    <mergeCell ref="B56:K56"/>
    <mergeCell ref="M41:P41"/>
    <mergeCell ref="M42:P42"/>
    <mergeCell ref="M43:P43"/>
    <mergeCell ref="M44:P44"/>
    <mergeCell ref="M46:P46"/>
    <mergeCell ref="M48:M53"/>
    <mergeCell ref="N48:N53"/>
    <mergeCell ref="M54:O55"/>
    <mergeCell ref="I4:O5"/>
    <mergeCell ref="P4:S5"/>
    <mergeCell ref="E6:H6"/>
    <mergeCell ref="M37:P37"/>
    <mergeCell ref="M38:P38"/>
    <mergeCell ref="B2:C6"/>
    <mergeCell ref="E2:H3"/>
    <mergeCell ref="I2:O3"/>
    <mergeCell ref="M40:P40"/>
    <mergeCell ref="M39:P39"/>
    <mergeCell ref="B18:E18"/>
    <mergeCell ref="M18:S18"/>
    <mergeCell ref="B33:K33"/>
    <mergeCell ref="M33:P33"/>
    <mergeCell ref="R33:S33"/>
    <mergeCell ref="G18:H18"/>
    <mergeCell ref="M34:P34"/>
    <mergeCell ref="M35:P35"/>
    <mergeCell ref="M36:P36"/>
    <mergeCell ref="P2:S3"/>
    <mergeCell ref="E4:H5"/>
    <mergeCell ref="M61:M70"/>
    <mergeCell ref="N61:N70"/>
    <mergeCell ref="M71:O72"/>
    <mergeCell ref="M73:M77"/>
    <mergeCell ref="M96:O97"/>
    <mergeCell ref="M89:O90"/>
    <mergeCell ref="M91:M95"/>
    <mergeCell ref="N91:N95"/>
    <mergeCell ref="N73:N77"/>
    <mergeCell ref="M78:O79"/>
    <mergeCell ref="M80:M83"/>
    <mergeCell ref="N80:N83"/>
    <mergeCell ref="M84:O85"/>
    <mergeCell ref="R46:S46"/>
    <mergeCell ref="M56:M57"/>
    <mergeCell ref="N56:N57"/>
    <mergeCell ref="O56:O57"/>
    <mergeCell ref="M59:P59"/>
    <mergeCell ref="M116:M117"/>
    <mergeCell ref="N116:N117"/>
    <mergeCell ref="O116:O117"/>
    <mergeCell ref="R53:S53"/>
    <mergeCell ref="M107:O108"/>
    <mergeCell ref="M110:O111"/>
    <mergeCell ref="M112:M113"/>
    <mergeCell ref="N112:N113"/>
    <mergeCell ref="M114:O115"/>
    <mergeCell ref="M98:M100"/>
    <mergeCell ref="N98:N100"/>
    <mergeCell ref="M101:O102"/>
    <mergeCell ref="M103:M106"/>
    <mergeCell ref="N103:N106"/>
    <mergeCell ref="M86:M88"/>
    <mergeCell ref="N86:N88"/>
  </mergeCells>
  <phoneticPr fontId="1" type="noConversion"/>
  <conditionalFormatting sqref="B35:K54 B58:K1057">
    <cfRule type="expression" dxfId="221" priority="7">
      <formula>AND(($K35=$R$44), ($K35&lt;&gt;""))</formula>
    </cfRule>
    <cfRule type="expression" dxfId="220" priority="8">
      <formula>AND(($K35=$R$43), ($K35&lt;&gt;""))</formula>
    </cfRule>
    <cfRule type="expression" dxfId="219" priority="9">
      <formula>AND(($K35=$R$42), ($K35&lt;&gt;""))</formula>
    </cfRule>
    <cfRule type="expression" dxfId="218" priority="10">
      <formula>AND(($K35=$R$41), ($K35&lt;&gt;""))</formula>
    </cfRule>
    <cfRule type="expression" dxfId="217" priority="11">
      <formula>AND(($K35=$R$40), ($K35&lt;&gt;""))</formula>
    </cfRule>
    <cfRule type="expression" dxfId="216" priority="12">
      <formula>AND(($K35=$R$39), ($K35&lt;&gt;""))</formula>
    </cfRule>
    <cfRule type="expression" dxfId="215" priority="13">
      <formula>AND(($K35=$R$38), ($K35&lt;&gt;""))</formula>
    </cfRule>
    <cfRule type="expression" dxfId="214" priority="14">
      <formula>AND(($K35=$R$37), ($K35&lt;&gt;""))</formula>
    </cfRule>
    <cfRule type="expression" dxfId="213" priority="15">
      <formula>AND(($K35=$R$36), ($K35&lt;&gt;""))</formula>
    </cfRule>
    <cfRule type="expression" dxfId="212" priority="16">
      <formula>AND(($K35=$R$35), ($K35&lt;&gt;""))</formula>
    </cfRule>
  </conditionalFormatting>
  <conditionalFormatting sqref="C35:C54 C58:C1057">
    <cfRule type="expression" dxfId="211" priority="5">
      <formula>NOT(OR(AND($AU$9&lt;=$C35, $AU$10&gt;=$C35), $C35=""))</formula>
    </cfRule>
  </conditionalFormatting>
  <conditionalFormatting sqref="K35:K54 K58:K1057">
    <cfRule type="expression" dxfId="206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8BB08B9A-10B9-AA4F-B0F9-D13D620290A5}"/>
    <dataValidation type="list" allowBlank="1" showInputMessage="1" showErrorMessage="1" error="태그 항목을 선택해 주세요." sqref="K35:K54 K58:K1057" xr:uid="{7A18E4AF-3376-4C96-B2E2-751BD758C507}">
      <formula1>OFFSET($R$35, 0, 0, COUNTA($R$35:$R$44))</formula1>
    </dataValidation>
    <dataValidation type="date" allowBlank="1" showInputMessage="1" showErrorMessage="1" error="해당월의 날짜를 입력해 주세요." sqref="C35:C54 C58:C1057" xr:uid="{C4313CAA-403C-4BEB-9E97-DA75AC9F2339}">
      <formula1>$AU$9</formula1>
      <formula2>$AU$10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C762D343-BF9B-4FE5-8C9B-36473B8A0961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345EBA0C-4950-4AB3-BB5E-5E0CB5ED05CF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7074C6EC-AF5E-4F4E-A00E-D9195AC2B668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7329639B-00E9-47A0-A3C6-9FDB0BDDBDA5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50F6E658-00F3-41D7-83A9-1C770F849B8E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46256D59-25C8-46A2-8F7C-ADD926E9A2FA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7D7C92A4-2AB8-4067-A1F9-83986BD12C53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D1DC5EB9-049A-4DE1-91AE-3FDF40E17FA8}">
          <x14:formula1>
            <xm:f>설정!$B$9:$B$19</xm:f>
          </x14:formula1>
          <xm:sqref>I18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A6C18-15A9-4FB1-854C-12FE6A99C4D9}">
  <sheetPr codeName="Sheet10"/>
  <dimension ref="A1:AX1058"/>
  <sheetViews>
    <sheetView showGridLines="0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0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14" t="s">
        <v>242</v>
      </c>
      <c r="C2" s="414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114</v>
      </c>
      <c r="AM2" s="102" t="s">
        <v>184</v>
      </c>
      <c r="AN2" s="102" t="s">
        <v>102</v>
      </c>
      <c r="AO2" s="102" t="s">
        <v>194</v>
      </c>
      <c r="AP2" s="102" t="s">
        <v>186</v>
      </c>
      <c r="AQ2" s="102" t="s">
        <v>187</v>
      </c>
      <c r="AR2" s="102" t="s">
        <v>188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14"/>
      <c r="C3" s="414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46204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82" cm="1">
        <f t="array" aca="1" ref="AN3" ca="1">AVERAGE(INDEX('6월'!AM:AM, LARGE(IF('6월'!$AL$3:$AL$33&lt;&gt;"", ROW('6월'!$AL$3:$AL$33)), {1,2,3,4,5,6})), AM3)</f>
        <v>0</v>
      </c>
      <c r="AO3" s="107" t="str">
        <f ca="1">IF('요약 Data'!$C$2 &gt;= AL3, AM3, "")</f>
        <v/>
      </c>
      <c r="AP3" s="107" t="str">
        <f ca="1">IF(OR($AL3 = '요약 Data'!$C$2, $AL3 = $AU$10), AO3, "")</f>
        <v/>
      </c>
      <c r="AQ3" s="107" t="str">
        <f t="array" aca="1" ref="AQ3:AQ33" ca="1">OFFSET('6월'!$AO$3:$AO$33, 0, 0, 31, 1)</f>
        <v/>
      </c>
      <c r="AR3" s="108" t="str">
        <f ca="1">IF(OR($AL3 = '요약 Data'!$C$2, $AL3 = $AU$10), AQ3, "")</f>
        <v/>
      </c>
      <c r="AS3" s="79" t="str">
        <f t="array" aca="1" ref="AS3" ca="1">OFFSET('2월'!AP3:AP33,0,0,31,1)</f>
        <v/>
      </c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14"/>
      <c r="C4" s="414"/>
      <c r="D4" s="91"/>
      <c r="E4" s="415">
        <f>VLOOKUP("총 매출", O:O:P:P, 2, 0)</f>
        <v>0</v>
      </c>
      <c r="F4" s="415"/>
      <c r="G4" s="415"/>
      <c r="H4" s="415"/>
      <c r="I4" s="415">
        <f>VLOOKUP("총 매입", O:P, 2, 0)</f>
        <v>0</v>
      </c>
      <c r="J4" s="415"/>
      <c r="K4" s="415"/>
      <c r="L4" s="415"/>
      <c r="M4" s="415"/>
      <c r="N4" s="415"/>
      <c r="O4" s="415"/>
      <c r="P4" s="415">
        <f>E4-I4</f>
        <v>0</v>
      </c>
      <c r="Q4" s="415"/>
      <c r="R4" s="415"/>
      <c r="S4" s="415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23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46205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82" cm="1">
        <f t="array" aca="1" ref="AN4" ca="1">AVERAGE(INDEX('6월'!AM:AM, LARGE(IF('6월'!$AL$3:$AL$33&lt;&gt;"", ROW('6월'!$AL$3:$AL$33)), {1,2,3,4,5})), AM3:AM4)</f>
        <v>0</v>
      </c>
      <c r="AO4" s="107" t="e">
        <f ca="1">IF('요약 Data'!$C$2 &gt;= AL4, AO3+AM4, NA())</f>
        <v>#N/A</v>
      </c>
      <c r="AP4" s="107" t="e">
        <f ca="1">IF(OR($AL4 = '요약 Data'!$C$2, $AL4 = $AU$10), AO4, NA())</f>
        <v>#N/A</v>
      </c>
      <c r="AQ4" s="107" t="e">
        <f ca="1"/>
        <v>#N/A</v>
      </c>
      <c r="AR4" s="108" t="e">
        <f ca="1">IF(AND($AU$10 &lt;= '요약 Data'!$C$2, NOT(IFERROR(AQ5, FALSE))), AQ4, IF(AND(AL4 = '요약 Data'!$C$2, AL5&lt;&gt;""), AQ4, NA()))</f>
        <v>#N/A</v>
      </c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14"/>
      <c r="C5" s="414"/>
      <c r="D5" s="91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46206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82" cm="1">
        <f t="array" aca="1" ref="AN5" ca="1">AVERAGE(INDEX('6월'!AM:AM, LARGE(IF('6월'!$AL$3:$AL$33&lt;&gt;"", ROW('6월'!$AL$3:$AL$33)), {1,2,3,4})), AM3:AM5)</f>
        <v>0</v>
      </c>
      <c r="AO5" s="107" t="e">
        <f ca="1">IF('요약 Data'!$C$2 &gt;= AL5, AO4+AM5, NA())</f>
        <v>#N/A</v>
      </c>
      <c r="AP5" s="107" t="e">
        <f ca="1">IF(OR($AL5 = '요약 Data'!$C$2, $AL5 = $AU$10), AO5, NA())</f>
        <v>#N/A</v>
      </c>
      <c r="AQ5" s="107" t="e">
        <f ca="1"/>
        <v>#N/A</v>
      </c>
      <c r="AR5" s="108" t="e">
        <f ca="1">IF(AND($AU$10 &lt;= '요약 Data'!$C$2, NOT(IFERROR(AQ6, FALSE))), AQ5, IF(AND(AL5 = '요약 Data'!$C$2, AL6&lt;&gt;""), AQ5, NA()))</f>
        <v>#N/A</v>
      </c>
      <c r="AT5" s="96" t="s">
        <v>89</v>
      </c>
      <c r="AU5" s="88"/>
      <c r="AV5" s="88"/>
      <c r="AW5" s="96" t="s">
        <v>89</v>
      </c>
    </row>
    <row r="6" spans="1:50" ht="17.25" customHeight="1" thickBot="1" x14ac:dyDescent="0.45">
      <c r="A6" s="2"/>
      <c r="B6" s="414"/>
      <c r="C6" s="414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46207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82" cm="1">
        <f t="array" aca="1" ref="AN6" ca="1">AVERAGE(INDEX('6월'!AM:AM, LARGE(IF('6월'!$AL$3:$AL$33&lt;&gt;"", ROW('6월'!$AL$3:$AL$33)), {1,2,3})), AM3:AM6)</f>
        <v>0</v>
      </c>
      <c r="AO6" s="107" t="e">
        <f ca="1">IF('요약 Data'!$C$2 &gt;= AL6, AO5+AM6, NA())</f>
        <v>#N/A</v>
      </c>
      <c r="AP6" s="107" t="e">
        <f ca="1">IF(OR($AL6 = '요약 Data'!$C$2, $AL6 = $AU$10), AO6, NA())</f>
        <v>#N/A</v>
      </c>
      <c r="AQ6" s="107" t="e">
        <f ca="1"/>
        <v>#N/A</v>
      </c>
      <c r="AR6" s="108" t="e">
        <f ca="1">IF(AND($AU$10 &lt;= '요약 Data'!$C$2, NOT(IFERROR(AQ7, FALSE))), AQ6, IF(AND(AL6 = '요약 Data'!$C$2, AL7&lt;&gt;""), AQ6, NA()))</f>
        <v>#N/A</v>
      </c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46208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82" cm="1">
        <f t="array" aca="1" ref="AN7" ca="1">AVERAGE(INDEX('6월'!AM:AM, LARGE(IF('6월'!$AL$3:$AL$33&lt;&gt;"", ROW('6월'!$AL$3:$AL$33)), {1,2})), AM3:AM7)</f>
        <v>0</v>
      </c>
      <c r="AO7" s="107" t="e">
        <f ca="1">IF('요약 Data'!$C$2 &gt;= AL7, AO6+AM7, NA())</f>
        <v>#N/A</v>
      </c>
      <c r="AP7" s="107" t="e">
        <f ca="1">IF(OR($AL7 = '요약 Data'!$C$2, $AL7 = $AU$10), AO7, NA())</f>
        <v>#N/A</v>
      </c>
      <c r="AQ7" s="107" t="e">
        <f ca="1"/>
        <v>#N/A</v>
      </c>
      <c r="AR7" s="108" t="e">
        <f ca="1">IF(AND($AU$10 &lt;= '요약 Data'!$C$2, NOT(IFERROR(AQ8, FALSE))), AQ7, IF(AND(AL7 = '요약 Data'!$C$2, AL8&lt;&gt;""), AQ7, NA()))</f>
        <v>#N/A</v>
      </c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46209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82" cm="1">
        <f t="array" aca="1" ref="AN8" ca="1">AVERAGE(INDEX('6월'!AM:AM, LARGE(IF('6월'!$AL$3:$AL$33&lt;&gt;"", ROW('6월'!$AL$3:$AL$33)), {1})), AM3:AM8)</f>
        <v>0</v>
      </c>
      <c r="AO8" s="107" t="e">
        <f ca="1">IF('요약 Data'!$C$2 &gt;= AL8, AO7+AM8, NA())</f>
        <v>#N/A</v>
      </c>
      <c r="AP8" s="107" t="e">
        <f ca="1">IF(OR($AL8 = '요약 Data'!$C$2, $AL8 = $AU$10), AO8, NA())</f>
        <v>#N/A</v>
      </c>
      <c r="AQ8" s="107" t="e">
        <f ca="1"/>
        <v>#N/A</v>
      </c>
      <c r="AR8" s="108" t="e">
        <f ca="1">IF(AND($AU$10 &lt;= '요약 Data'!$C$2, NOT(IFERROR(AQ9, FALSE))), AQ8, IF(AND(AL8 = '요약 Data'!$C$2, AL9&lt;&gt;""), AQ8, NA()))</f>
        <v>#N/A</v>
      </c>
      <c r="AT8" s="97" t="s">
        <v>91</v>
      </c>
      <c r="AU8" s="98">
        <v>7</v>
      </c>
      <c r="AV8" s="88"/>
      <c r="AW8" s="97" t="s">
        <v>92</v>
      </c>
      <c r="AX8" s="98">
        <f>IFERROR(MATCH("총 목표 매출",$M:$M,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46210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AVERAGEA(AM3:AM9),)</f>
        <v>0</v>
      </c>
      <c r="AO9" s="107" t="e">
        <f ca="1">IF('요약 Data'!$C$2 &gt;= AL9, AO8+AM9, NA())</f>
        <v>#N/A</v>
      </c>
      <c r="AP9" s="107" t="e">
        <f ca="1">IF(OR($AL9 = '요약 Data'!$C$2, $AL9 = $AU$10), AO9, NA())</f>
        <v>#N/A</v>
      </c>
      <c r="AQ9" s="107" t="e">
        <f ca="1"/>
        <v>#N/A</v>
      </c>
      <c r="AR9" s="108" t="e">
        <f ca="1">IF(AND($AU$10 &lt;= '요약 Data'!$C$2, NOT(IFERROR(AQ10, FALSE))), AQ9, IF(AND(AL9 = '요약 Data'!$C$2, AL10&lt;&gt;""), AQ9, NA()))</f>
        <v>#N/A</v>
      </c>
      <c r="AT9" s="97" t="s">
        <v>93</v>
      </c>
      <c r="AU9" s="99">
        <f>IFERROR(DATE(설정!$C$2, AU8, 1), 0)</f>
        <v>46204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46211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t="shared" ref="AN10:AN33" ca="1" si="10">IF(AL10&lt;&gt;"", AVERAGEA(AM4:AM10),)</f>
        <v>0</v>
      </c>
      <c r="AO10" s="107" t="e">
        <f ca="1">IF('요약 Data'!$C$2 &gt;= AL10, AO9+AM10, NA())</f>
        <v>#N/A</v>
      </c>
      <c r="AP10" s="107" t="e">
        <f ca="1">IF(OR($AL10 = '요약 Data'!$C$2, $AL10 = $AU$10), AO10, NA())</f>
        <v>#N/A</v>
      </c>
      <c r="AQ10" s="107" t="e">
        <f ca="1"/>
        <v>#N/A</v>
      </c>
      <c r="AR10" s="108" t="e">
        <f ca="1">IF(AND($AU$10 &lt;= '요약 Data'!$C$2, NOT(IFERROR(AQ11, FALSE))), AQ10, IF(AND(AL10 = '요약 Data'!$C$2, AL11&lt;&gt;""), AQ10, NA()))</f>
        <v>#N/A</v>
      </c>
      <c r="AT10" s="97" t="s">
        <v>94</v>
      </c>
      <c r="AU10" s="99">
        <f>IFERROR(DATE(설정!$C$2, AU8, DAY(EOMONTH(DATE(설정!$C$2, AU8, 1), 0))), 0)</f>
        <v>46234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46212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ca="1" si="10"/>
        <v>0</v>
      </c>
      <c r="AO11" s="107" t="e">
        <f ca="1">IF('요약 Data'!$C$2 &gt;= AL11, AO10+AM11, NA())</f>
        <v>#N/A</v>
      </c>
      <c r="AP11" s="107" t="e">
        <f ca="1">IF(OR($AL11 = '요약 Data'!$C$2, $AL11 = $AU$10), AO11, NA())</f>
        <v>#N/A</v>
      </c>
      <c r="AQ11" s="107" t="e">
        <f ca="1"/>
        <v>#N/A</v>
      </c>
      <c r="AR11" s="108" t="e">
        <f ca="1">IF(AND($AU$10 &lt;= '요약 Data'!$C$2, NOT(IFERROR(AQ12, FALSE))), AQ11, IF(AND(AL11 = '요약 Data'!$C$2, AL12&lt;&gt;""), AQ11, NA()))</f>
        <v>#N/A</v>
      </c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46213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 t="e">
        <f ca="1">IF('요약 Data'!$C$2 &gt;= AL12, AO11+AM12, NA())</f>
        <v>#N/A</v>
      </c>
      <c r="AP12" s="107" t="e">
        <f ca="1">IF(OR($AL12 = '요약 Data'!$C$2, $AL12 = $AU$10), AO12, NA())</f>
        <v>#N/A</v>
      </c>
      <c r="AQ12" s="107" t="e">
        <f ca="1"/>
        <v>#N/A</v>
      </c>
      <c r="AR12" s="108" t="e">
        <f ca="1">IF(AND($AU$10 &lt;= '요약 Data'!$C$2, NOT(IFERROR(AQ13, FALSE))), AQ12, IF(AND(AL12 = '요약 Data'!$C$2, AL13&lt;&gt;""), AQ12, NA()))</f>
        <v>#N/A</v>
      </c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46214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 t="e">
        <f ca="1">IF('요약 Data'!$C$2 &gt;= AL13, AO12+AM13, NA())</f>
        <v>#N/A</v>
      </c>
      <c r="AP13" s="107" t="e">
        <f ca="1">IF(OR($AL13 = '요약 Data'!$C$2, $AL13 = $AU$10), AO13, NA())</f>
        <v>#N/A</v>
      </c>
      <c r="AQ13" s="107" t="e">
        <f ca="1"/>
        <v>#N/A</v>
      </c>
      <c r="AR13" s="108" t="e">
        <f ca="1">IF(AND($AU$10 &lt;= '요약 Data'!$C$2, NOT(IFERROR(AQ14, FALSE))), AQ13, IF(AND(AL13 = '요약 Data'!$C$2, AL14&lt;&gt;""), AQ13, NA()))</f>
        <v>#N/A</v>
      </c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46215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 t="e">
        <f ca="1">IF('요약 Data'!$C$2 &gt;= AL14, AO13+AM14, NA())</f>
        <v>#N/A</v>
      </c>
      <c r="AP14" s="107" t="e">
        <f ca="1">IF(OR($AL14 = '요약 Data'!$C$2, $AL14 = $AU$10), AO14, NA())</f>
        <v>#N/A</v>
      </c>
      <c r="AQ14" s="107" t="e">
        <f ca="1"/>
        <v>#N/A</v>
      </c>
      <c r="AR14" s="108" t="e">
        <f ca="1">IF(AND($AU$10 &lt;= '요약 Data'!$C$2, NOT(IFERROR(AQ15, FALSE))), AQ14, IF(AND(AL14 = '요약 Data'!$C$2, AL15&lt;&gt;""), AQ14, NA()))</f>
        <v>#N/A</v>
      </c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46216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 t="e">
        <f ca="1">IF('요약 Data'!$C$2 &gt;= AL15, AO14+AM15, NA())</f>
        <v>#N/A</v>
      </c>
      <c r="AP15" s="107" t="e">
        <f ca="1">IF(OR($AL15 = '요약 Data'!$C$2, $AL15 = $AU$10), AO15, NA())</f>
        <v>#N/A</v>
      </c>
      <c r="AQ15" s="107" t="e">
        <f ca="1"/>
        <v>#N/A</v>
      </c>
      <c r="AR15" s="108" t="e">
        <f ca="1">IF(AND($AU$10 &lt;= '요약 Data'!$C$2, NOT(IFERROR(AQ16, FALSE))), AQ15, IF(AND(AL15 = '요약 Data'!$C$2, AL16&lt;&gt;""), AQ15, NA()))</f>
        <v>#N/A</v>
      </c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46217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 t="e">
        <f ca="1">IF('요약 Data'!$C$2 &gt;= AL16, AO15+AM16, NA())</f>
        <v>#N/A</v>
      </c>
      <c r="AP16" s="107" t="e">
        <f ca="1">IF(OR($AL16 = '요약 Data'!$C$2, $AL16 = $AU$10), AO16, NA())</f>
        <v>#N/A</v>
      </c>
      <c r="AQ16" s="107" t="e">
        <f ca="1"/>
        <v>#N/A</v>
      </c>
      <c r="AR16" s="108" t="e">
        <f ca="1">IF(AND($AU$10 &lt;= '요약 Data'!$C$2, NOT(IFERROR(AQ17, FALSE))), AQ16, IF(AND(AL16 = '요약 Data'!$C$2, AL17&lt;&gt;""), AQ16, NA()))</f>
        <v>#N/A</v>
      </c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46218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 t="e">
        <f ca="1">IF('요약 Data'!$C$2 &gt;= AL17, AO16+AM17, NA())</f>
        <v>#N/A</v>
      </c>
      <c r="AP17" s="107" t="e">
        <f ca="1">IF(OR($AL17 = '요약 Data'!$C$2, $AL17 = $AU$10), AO17, NA())</f>
        <v>#N/A</v>
      </c>
      <c r="AQ17" s="107" t="e">
        <f ca="1"/>
        <v>#N/A</v>
      </c>
      <c r="AR17" s="108" t="e">
        <f ca="1">IF(AND($AU$10 &lt;= '요약 Data'!$C$2, NOT(IFERROR(AQ18, FALSE))), AQ17, IF(AND(AL17 = '요약 Data'!$C$2, AL18&lt;&gt;""), AQ17, NA()))</f>
        <v>#N/A</v>
      </c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317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ca="1" si="3"/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46219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 t="e">
        <f ca="1">IF('요약 Data'!$C$2 &gt;= AL18, AO17+AM18, NA())</f>
        <v>#N/A</v>
      </c>
      <c r="AP18" s="107" t="e">
        <f ca="1">IF(OR($AL18 = '요약 Data'!$C$2, $AL18 = $AU$10), AO18, NA())</f>
        <v>#N/A</v>
      </c>
      <c r="AQ18" s="107" t="e">
        <f ca="1"/>
        <v>#N/A</v>
      </c>
      <c r="AR18" s="108" t="e">
        <f ca="1">IF(AND($AU$10 &lt;= '요약 Data'!$C$2, NOT(IFERROR(AQ19, FALSE))), AQ18, IF(AND(AL18 = '요약 Data'!$C$2, AL19&lt;&gt;""), AQ18, NA()))</f>
        <v>#N/A</v>
      </c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3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46220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 t="e">
        <f ca="1">IF('요약 Data'!$C$2 &gt;= AL19, AO18+AM19, NA())</f>
        <v>#N/A</v>
      </c>
      <c r="AP19" s="107" t="e">
        <f ca="1">IF(OR($AL19 = '요약 Data'!$C$2, $AL19 = $AU$10), AO19, NA())</f>
        <v>#N/A</v>
      </c>
      <c r="AQ19" s="107" t="e">
        <f ca="1"/>
        <v>#N/A</v>
      </c>
      <c r="AR19" s="108" t="e">
        <f ca="1">IF(AND($AU$10 &lt;= '요약 Data'!$C$2, NOT(IFERROR(AQ20, FALSE))), AQ19, IF(AND(AL19 = '요약 Data'!$C$2, AL20&lt;&gt;""), AQ19, NA()))</f>
        <v>#N/A</v>
      </c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3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46221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 t="e">
        <f ca="1"/>
        <v>#N/A</v>
      </c>
      <c r="AR20" s="108" t="e">
        <f ca="1">IF(AND($AU$10 &lt;= '요약 Data'!$C$2, NOT(IFERROR(AQ21, FALSE))), AQ20, IF(AND(AL20 = '요약 Data'!$C$2, AL21&lt;&gt;""), AQ20, NA()))</f>
        <v>#N/A</v>
      </c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3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46222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 t="e">
        <f ca="1"/>
        <v>#N/A</v>
      </c>
      <c r="AR21" s="108" t="e">
        <f ca="1">IF(AND($AU$10 &lt;= '요약 Data'!$C$2, NOT(IFERROR(AQ22, FALSE))), AQ21, IF(AND(AL21 = '요약 Data'!$C$2, AL22&lt;&gt;""), AQ21, NA()))</f>
        <v>#N/A</v>
      </c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3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46223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 t="e">
        <f ca="1"/>
        <v>#N/A</v>
      </c>
      <c r="AR22" s="108" t="e">
        <f ca="1">IF(AND($AU$10 &lt;= '요약 Data'!$C$2, NOT(IFERROR(AQ23, FALSE))), AQ22, IF(AND(AL22 = '요약 Data'!$C$2, AL23&lt;&gt;""), AQ22, NA()))</f>
        <v>#N/A</v>
      </c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si="3"/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46224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 t="e">
        <f ca="1"/>
        <v>#N/A</v>
      </c>
      <c r="AR23" s="108" t="e">
        <f ca="1">IF(AND($AU$10 &lt;= '요약 Data'!$C$2, NOT(IFERROR(AQ24, FALSE))), AQ23, IF(AND(AL23 = '요약 Data'!$C$2, AL24&lt;&gt;""), AQ23, NA()))</f>
        <v>#N/A</v>
      </c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46225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 t="e">
        <f ca="1"/>
        <v>#N/A</v>
      </c>
      <c r="AR24" s="108" t="e">
        <f ca="1">IF(AND($AU$10 &lt;= '요약 Data'!$C$2, NOT(IFERROR(AQ25, FALSE))), AQ24, IF(AND(AL24 = '요약 Data'!$C$2, AL25&lt;&gt;""), AQ24, NA()))</f>
        <v>#N/A</v>
      </c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46226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 t="e">
        <f ca="1"/>
        <v>#N/A</v>
      </c>
      <c r="AR25" s="108" t="e">
        <f ca="1">IF(AND($AU$10 &lt;= '요약 Data'!$C$2, NOT(IFERROR(AQ26, FALSE))), AQ25, IF(AND(AL25 = '요약 Data'!$C$2, AL26&lt;&gt;""), AQ25, NA()))</f>
        <v>#N/A</v>
      </c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80"/>
      <c r="AI26" s="80"/>
      <c r="AJ26" s="80"/>
      <c r="AK26" s="79">
        <v>24</v>
      </c>
      <c r="AL26" s="104">
        <f t="shared" si="9"/>
        <v>46227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 t="e">
        <f ca="1"/>
        <v>#N/A</v>
      </c>
      <c r="AR26" s="108" t="e">
        <f ca="1">IF(AND($AU$10 &lt;= '요약 Data'!$C$2, NOT(IFERROR(AQ27, FALSE))), AQ26, IF(AND(AL26 = '요약 Data'!$C$2, AL27&lt;&gt;""), AQ26, NA()))</f>
        <v>#N/A</v>
      </c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46228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 t="e">
        <f ca="1"/>
        <v>#N/A</v>
      </c>
      <c r="AR27" s="108" t="e">
        <f ca="1">IF(AND($AU$10 &lt;= '요약 Data'!$C$2, NOT(IFERROR(AQ28, FALSE))), AQ27, IF(AND(AL27 = '요약 Data'!$C$2, AL28&lt;&gt;""), AQ27, NA()))</f>
        <v>#N/A</v>
      </c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46229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 t="e">
        <f ca="1"/>
        <v>#N/A</v>
      </c>
      <c r="AR28" s="108" t="e">
        <f ca="1">IF(AND($AU$10 &lt;= '요약 Data'!$C$2, NOT(IFERROR(AQ29, FALSE))), AQ28, IF(AND(AL28 = '요약 Data'!$C$2, AL29&lt;&gt;""), AQ28, NA()))</f>
        <v>#N/A</v>
      </c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46230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 t="e">
        <f ca="1"/>
        <v>#N/A</v>
      </c>
      <c r="AR29" s="108" t="e">
        <f ca="1">IF(AND($AU$10 &lt;= '요약 Data'!$C$2, NOT(IFERROR(AQ30, FALSE))), AQ29, IF(AND(AL29 = '요약 Data'!$C$2, AL30&lt;&gt;""), AQ29, NA()))</f>
        <v>#N/A</v>
      </c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46231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 t="e">
        <f ca="1"/>
        <v>#N/A</v>
      </c>
      <c r="AR30" s="108" t="e">
        <f ca="1">IF(AND($AU$10 &lt;= '요약 Data'!$C$2, NOT(IFERROR(AQ31, FALSE))), AQ30, IF(AND(AL30 = '요약 Data'!$C$2, AL31&lt;&gt;""), AQ30, NA()))</f>
        <v>#N/A</v>
      </c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>
        <f t="shared" si="9"/>
        <v>46232</v>
      </c>
      <c r="AM31" s="107" cm="1">
        <f t="array" aca="1" ref="AM31" ca="1">IF($AL31&lt;&gt;"", SUMPRODUCT(--(ISNUMBER(MATCH($H$1:$H$2000, 설정!$B$10:$B$19, 0))), --($C$1:$C$2000=$AL31), --($H$1:$H$2000&lt;&gt;""), --($V$1:$V$2000=1), --($W$1:$W$2000=1), $G$1:$G$2000), "")</f>
        <v>0</v>
      </c>
      <c r="AN31" s="107">
        <f t="shared" ca="1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 t="e">
        <f ca="1"/>
        <v>#N/A</v>
      </c>
      <c r="AR31" s="108" t="e">
        <f ca="1">IF(AND($AU$10 &lt;= '요약 Data'!$C$2, NOT(IFERROR(AQ32, FALSE))), AQ31, IF(AND(AL31 = '요약 Data'!$C$2, AL32&lt;&gt;""), AQ31, NA()))</f>
        <v>#N/A</v>
      </c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>
        <f t="shared" si="9"/>
        <v>46233</v>
      </c>
      <c r="AM32" s="107" cm="1">
        <f t="array" aca="1" ref="AM32" ca="1">IF($AL32&lt;&gt;"", SUMPRODUCT(--(ISNUMBER(MATCH($H$1:$H$2000, 설정!$B$10:$B$19, 0))), --($C$1:$C$2000=$AL32), --($H$1:$H$2000&lt;&gt;""), --($V$1:$V$2000=1), --($W$1:$W$2000=1), $G$1:$G$2000), "")</f>
        <v>0</v>
      </c>
      <c r="AN32" s="107">
        <f t="shared" ca="1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 t="e">
        <f ca="1"/>
        <v>#N/A</v>
      </c>
      <c r="AR32" s="108" t="e">
        <f ca="1">IF(AND($AU$10 &lt;= '요약 Data'!$C$2, NOT(IFERROR(AQ33, FALSE))), AQ32, IF(AND(AL32 = '요약 Data'!$C$2, AL33&lt;&gt;""), AQ32, NA()))</f>
        <v>#N/A</v>
      </c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>
        <f t="shared" si="9"/>
        <v>46234</v>
      </c>
      <c r="AM33" s="107" cm="1">
        <f t="array" aca="1" ref="AM33" ca="1">IF($AL33&lt;&gt;"", SUMPRODUCT(--(ISNUMBER(MATCH($H$1:$H$2000, 설정!$B$10:$B$19, 0))), --($C$1:$C$2000=$AL33), --($H$1:$H$2000&lt;&gt;""), --($V$1:$V$2000=1), --($W$1:$W$2000=1), $G$1:$G$2000), "")</f>
        <v>0</v>
      </c>
      <c r="AN33" s="107">
        <f t="shared" ca="1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 t="e">
        <f ca="1"/>
        <v>#N/A</v>
      </c>
      <c r="AR33" s="108" t="e">
        <f ca="1">IF(AND($AU$10 &lt;= '요약 Data'!$C$2, NOT(IFERROR(AQ34, FALSE))), AQ33, IF(AND(AL33 = '요약 Data'!$C$2, AL34&lt;&gt;""), AQ33, NA()))</f>
        <v>#N/A</v>
      </c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57">
        <f>ROW(A1)</f>
        <v>1</v>
      </c>
      <c r="C35" s="93"/>
      <c r="D35" s="57"/>
      <c r="E35" s="57"/>
      <c r="F35" s="277"/>
      <c r="G35" s="154"/>
      <c r="H35" s="57" t="s">
        <v>63</v>
      </c>
      <c r="I35" s="57"/>
      <c r="J35" s="75"/>
      <c r="K35" s="57"/>
      <c r="L35" s="56"/>
      <c r="M35" s="411"/>
      <c r="N35" s="412"/>
      <c r="O35" s="412"/>
      <c r="P35" s="412"/>
      <c r="Q35" s="56"/>
      <c r="R35" s="60" t="s">
        <v>15</v>
      </c>
      <c r="S35" s="76">
        <f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1">IFERROR(IF(OR($B35="No", $K35=""), 1, COUNTIF($R$35:$R$44,$K35)), 0)</f>
        <v>1</v>
      </c>
    </row>
    <row r="36" spans="1:44" ht="17.25" customHeight="1" x14ac:dyDescent="0.4">
      <c r="A36" s="2"/>
      <c r="B36" s="58">
        <f t="shared" ref="B36:B54" si="12">ROW(A2)</f>
        <v>2</v>
      </c>
      <c r="C36" s="94"/>
      <c r="D36" s="58"/>
      <c r="E36" s="58"/>
      <c r="F36" s="278"/>
      <c r="G36" s="150"/>
      <c r="H36" s="58" t="s">
        <v>63</v>
      </c>
      <c r="I36" s="58"/>
      <c r="J36" s="58"/>
      <c r="K36" s="58"/>
      <c r="L36" s="56"/>
      <c r="M36" s="413"/>
      <c r="N36" s="402"/>
      <c r="O36" s="402"/>
      <c r="P36" s="402"/>
      <c r="Q36" s="56"/>
      <c r="R36" s="61" t="s">
        <v>16</v>
      </c>
      <c r="S36" s="77">
        <f t="shared" ref="S36:S44" si="13">SUMIFS(G:G, K:K, R36, V:V, 1, W:W, 1) + SUMIFS(F:F, K:K, R36, C:C, "&lt;&gt;", V:V, 1, W:W, 1)</f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1"/>
        <v>1</v>
      </c>
    </row>
    <row r="37" spans="1:44" ht="17.25" customHeight="1" x14ac:dyDescent="0.4">
      <c r="A37" s="2"/>
      <c r="B37" s="58">
        <f t="shared" si="12"/>
        <v>3</v>
      </c>
      <c r="C37" s="94"/>
      <c r="D37" s="58"/>
      <c r="E37" s="58"/>
      <c r="F37" s="278"/>
      <c r="G37" s="150"/>
      <c r="H37" s="58" t="s">
        <v>63</v>
      </c>
      <c r="I37" s="58"/>
      <c r="J37" s="58"/>
      <c r="K37" s="5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1"/>
        <v>1</v>
      </c>
    </row>
    <row r="38" spans="1:44" ht="17.25" customHeight="1" x14ac:dyDescent="0.4">
      <c r="A38" s="2"/>
      <c r="B38" s="58">
        <f t="shared" si="12"/>
        <v>4</v>
      </c>
      <c r="C38" s="94"/>
      <c r="D38" s="58"/>
      <c r="E38" s="58"/>
      <c r="F38" s="278"/>
      <c r="G38" s="150"/>
      <c r="H38" s="58" t="s">
        <v>63</v>
      </c>
      <c r="I38" s="58"/>
      <c r="J38" s="58"/>
      <c r="K38" s="5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1"/>
        <v>1</v>
      </c>
    </row>
    <row r="39" spans="1:44" ht="17.25" customHeight="1" x14ac:dyDescent="0.4">
      <c r="A39" s="2"/>
      <c r="B39" s="58">
        <f t="shared" si="12"/>
        <v>5</v>
      </c>
      <c r="C39" s="94"/>
      <c r="D39" s="58"/>
      <c r="E39" s="58"/>
      <c r="F39" s="278"/>
      <c r="G39" s="150"/>
      <c r="H39" s="58" t="s">
        <v>63</v>
      </c>
      <c r="I39" s="58"/>
      <c r="J39" s="58"/>
      <c r="K39" s="5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1"/>
        <v>1</v>
      </c>
      <c r="AR39" s="106"/>
    </row>
    <row r="40" spans="1:44" ht="17.25" customHeight="1" x14ac:dyDescent="0.4">
      <c r="A40" s="2"/>
      <c r="B40" s="58">
        <f t="shared" si="12"/>
        <v>6</v>
      </c>
      <c r="C40" s="94"/>
      <c r="D40" s="58"/>
      <c r="E40" s="58"/>
      <c r="F40" s="278"/>
      <c r="G40" s="150"/>
      <c r="H40" s="58" t="s">
        <v>63</v>
      </c>
      <c r="I40" s="58"/>
      <c r="J40" s="58"/>
      <c r="K40" s="5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1"/>
        <v>1</v>
      </c>
    </row>
    <row r="41" spans="1:44" ht="17.25" customHeight="1" x14ac:dyDescent="0.4">
      <c r="A41" s="2"/>
      <c r="B41" s="58">
        <f t="shared" si="12"/>
        <v>7</v>
      </c>
      <c r="C41" s="94"/>
      <c r="D41" s="58"/>
      <c r="E41" s="58"/>
      <c r="F41" s="278"/>
      <c r="G41" s="150"/>
      <c r="H41" s="58" t="s">
        <v>63</v>
      </c>
      <c r="I41" s="58"/>
      <c r="J41" s="58"/>
      <c r="K41" s="5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1"/>
        <v>1</v>
      </c>
    </row>
    <row r="42" spans="1:44" ht="17.25" customHeight="1" x14ac:dyDescent="0.4">
      <c r="A42" s="2"/>
      <c r="B42" s="58">
        <f t="shared" si="12"/>
        <v>8</v>
      </c>
      <c r="C42" s="94"/>
      <c r="D42" s="58"/>
      <c r="E42" s="58"/>
      <c r="F42" s="278"/>
      <c r="G42" s="150"/>
      <c r="H42" s="58" t="s">
        <v>63</v>
      </c>
      <c r="I42" s="58"/>
      <c r="J42" s="58"/>
      <c r="K42" s="5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1"/>
        <v>1</v>
      </c>
    </row>
    <row r="43" spans="1:44" ht="17.25" customHeight="1" x14ac:dyDescent="0.4">
      <c r="A43" s="2"/>
      <c r="B43" s="58">
        <f t="shared" si="12"/>
        <v>9</v>
      </c>
      <c r="C43" s="94"/>
      <c r="D43" s="58"/>
      <c r="E43" s="58"/>
      <c r="F43" s="278"/>
      <c r="G43" s="150"/>
      <c r="H43" s="58" t="s">
        <v>63</v>
      </c>
      <c r="I43" s="58"/>
      <c r="J43" s="58"/>
      <c r="K43" s="5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1"/>
        <v>1</v>
      </c>
    </row>
    <row r="44" spans="1:44" ht="17.25" customHeight="1" x14ac:dyDescent="0.4">
      <c r="A44" s="2"/>
      <c r="B44" s="58">
        <f t="shared" si="12"/>
        <v>10</v>
      </c>
      <c r="C44" s="94"/>
      <c r="D44" s="58"/>
      <c r="E44" s="58"/>
      <c r="F44" s="278"/>
      <c r="G44" s="150"/>
      <c r="H44" s="58" t="s">
        <v>63</v>
      </c>
      <c r="I44" s="58"/>
      <c r="J44" s="58"/>
      <c r="K44" s="5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1"/>
        <v>1</v>
      </c>
    </row>
    <row r="45" spans="1:44" ht="17.25" customHeight="1" x14ac:dyDescent="0.4">
      <c r="A45" s="2"/>
      <c r="B45" s="58">
        <f t="shared" si="12"/>
        <v>11</v>
      </c>
      <c r="C45" s="94"/>
      <c r="D45" s="58"/>
      <c r="E45" s="58"/>
      <c r="F45" s="278"/>
      <c r="G45" s="150"/>
      <c r="H45" s="58" t="s">
        <v>63</v>
      </c>
      <c r="I45" s="58"/>
      <c r="J45" s="58"/>
      <c r="K45" s="5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1"/>
        <v>1</v>
      </c>
    </row>
    <row r="46" spans="1:44" ht="17.25" customHeight="1" x14ac:dyDescent="0.4">
      <c r="A46" s="2"/>
      <c r="B46" s="58">
        <f t="shared" si="12"/>
        <v>12</v>
      </c>
      <c r="C46" s="94"/>
      <c r="D46" s="58"/>
      <c r="E46" s="58"/>
      <c r="F46" s="278"/>
      <c r="G46" s="150"/>
      <c r="H46" s="58" t="s">
        <v>63</v>
      </c>
      <c r="I46" s="58"/>
      <c r="J46" s="58"/>
      <c r="K46" s="5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56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1"/>
        <v>1</v>
      </c>
    </row>
    <row r="47" spans="1:44" ht="17.25" customHeight="1" x14ac:dyDescent="0.4">
      <c r="A47" s="2"/>
      <c r="B47" s="58">
        <f t="shared" si="12"/>
        <v>13</v>
      </c>
      <c r="C47" s="94"/>
      <c r="D47" s="58"/>
      <c r="E47" s="58"/>
      <c r="F47" s="278"/>
      <c r="G47" s="150"/>
      <c r="H47" s="58" t="s">
        <v>63</v>
      </c>
      <c r="I47" s="58"/>
      <c r="J47" s="58"/>
      <c r="K47" s="5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1"/>
        <v>1</v>
      </c>
    </row>
    <row r="48" spans="1:44" ht="17.25" customHeight="1" x14ac:dyDescent="0.4">
      <c r="A48" s="2"/>
      <c r="B48" s="58">
        <f t="shared" si="12"/>
        <v>14</v>
      </c>
      <c r="C48" s="94"/>
      <c r="D48" s="58"/>
      <c r="E48" s="58"/>
      <c r="F48" s="278"/>
      <c r="G48" s="150"/>
      <c r="H48" s="58" t="s">
        <v>63</v>
      </c>
      <c r="I48" s="58"/>
      <c r="J48" s="58"/>
      <c r="K48" s="58"/>
      <c r="L48" s="56"/>
      <c r="M48" s="343" t="s">
        <v>624</v>
      </c>
      <c r="N48" s="392">
        <v>0</v>
      </c>
      <c r="O48" s="112" t="s">
        <v>625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1"/>
        <v>1</v>
      </c>
    </row>
    <row r="49" spans="1:25" ht="17.25" customHeight="1" x14ac:dyDescent="0.4">
      <c r="A49" s="2"/>
      <c r="B49" s="58">
        <f t="shared" si="12"/>
        <v>15</v>
      </c>
      <c r="C49" s="94"/>
      <c r="D49" s="58"/>
      <c r="E49" s="58"/>
      <c r="F49" s="278"/>
      <c r="G49" s="150"/>
      <c r="H49" s="58" t="s">
        <v>63</v>
      </c>
      <c r="I49" s="58"/>
      <c r="J49" s="58"/>
      <c r="K49" s="58"/>
      <c r="L49" s="56"/>
      <c r="M49" s="344"/>
      <c r="N49" s="393"/>
      <c r="O49" s="110" t="s">
        <v>626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1"/>
        <v>1</v>
      </c>
    </row>
    <row r="50" spans="1:25" ht="17.25" customHeight="1" x14ac:dyDescent="0.4">
      <c r="A50" s="2"/>
      <c r="B50" s="58">
        <f t="shared" si="12"/>
        <v>16</v>
      </c>
      <c r="C50" s="94"/>
      <c r="D50" s="58"/>
      <c r="E50" s="58"/>
      <c r="F50" s="278"/>
      <c r="G50" s="150"/>
      <c r="H50" s="58" t="s">
        <v>63</v>
      </c>
      <c r="I50" s="58"/>
      <c r="J50" s="58"/>
      <c r="K50" s="58"/>
      <c r="L50" s="56"/>
      <c r="M50" s="344"/>
      <c r="N50" s="393"/>
      <c r="O50" s="110" t="s">
        <v>627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1"/>
        <v>1</v>
      </c>
    </row>
    <row r="51" spans="1:25" ht="17.25" customHeight="1" x14ac:dyDescent="0.4">
      <c r="A51" s="2"/>
      <c r="B51" s="58">
        <f t="shared" si="12"/>
        <v>17</v>
      </c>
      <c r="C51" s="94"/>
      <c r="D51" s="58"/>
      <c r="E51" s="58"/>
      <c r="F51" s="278"/>
      <c r="G51" s="150"/>
      <c r="H51" s="58" t="s">
        <v>63</v>
      </c>
      <c r="I51" s="58"/>
      <c r="J51" s="58"/>
      <c r="K51" s="58"/>
      <c r="L51" s="56"/>
      <c r="M51" s="344"/>
      <c r="N51" s="393"/>
      <c r="O51" s="110" t="s">
        <v>628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1"/>
        <v>1</v>
      </c>
    </row>
    <row r="52" spans="1:25" ht="17.25" customHeight="1" x14ac:dyDescent="0.4">
      <c r="A52" s="2"/>
      <c r="B52" s="58">
        <f t="shared" si="12"/>
        <v>18</v>
      </c>
      <c r="C52" s="94"/>
      <c r="D52" s="58"/>
      <c r="E52" s="58"/>
      <c r="F52" s="278"/>
      <c r="G52" s="150"/>
      <c r="H52" s="58" t="s">
        <v>63</v>
      </c>
      <c r="I52" s="58"/>
      <c r="J52" s="58"/>
      <c r="K52" s="58"/>
      <c r="L52" s="56"/>
      <c r="M52" s="344"/>
      <c r="N52" s="393"/>
      <c r="O52" s="110" t="s">
        <v>629</v>
      </c>
      <c r="P52" s="191">
        <f>SUMIFS(G1:G1057, H1:H1057, M48, I1:I1057, O52, C1:C1057, "&gt;=" &amp; $AU$9, C1:C1057, "&lt;=" &amp; $AU$10)</f>
        <v>0</v>
      </c>
      <c r="T52" s="56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1"/>
        <v>1</v>
      </c>
    </row>
    <row r="53" spans="1:25" ht="17.25" customHeight="1" x14ac:dyDescent="0.4">
      <c r="A53" s="2"/>
      <c r="B53" s="58">
        <f t="shared" si="12"/>
        <v>19</v>
      </c>
      <c r="C53" s="94"/>
      <c r="D53" s="58"/>
      <c r="E53" s="58"/>
      <c r="F53" s="278"/>
      <c r="G53" s="150"/>
      <c r="H53" s="58" t="s">
        <v>63</v>
      </c>
      <c r="I53" s="58"/>
      <c r="J53" s="58"/>
      <c r="K53" s="58"/>
      <c r="L53" s="56"/>
      <c r="M53" s="344"/>
      <c r="N53" s="393"/>
      <c r="O53" s="110" t="s">
        <v>630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56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1"/>
        <v>1</v>
      </c>
    </row>
    <row r="54" spans="1:25" ht="17.25" customHeight="1" x14ac:dyDescent="0.4">
      <c r="A54" s="2"/>
      <c r="B54" s="59">
        <f t="shared" si="12"/>
        <v>20</v>
      </c>
      <c r="C54" s="95"/>
      <c r="D54" s="59"/>
      <c r="E54" s="59"/>
      <c r="F54" s="279"/>
      <c r="G54" s="151"/>
      <c r="H54" s="59" t="s">
        <v>63</v>
      </c>
      <c r="I54" s="59"/>
      <c r="J54" s="59"/>
      <c r="K54" s="59"/>
      <c r="L54" s="56"/>
      <c r="M54" s="394" t="s">
        <v>631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1"/>
        <v>1</v>
      </c>
    </row>
    <row r="55" spans="1:25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1"/>
        <v>1</v>
      </c>
    </row>
    <row r="56" spans="1:25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1"/>
        <v>1</v>
      </c>
    </row>
    <row r="57" spans="1:25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1"/>
        <v>1</v>
      </c>
    </row>
    <row r="58" spans="1:25" ht="17.25" customHeight="1" x14ac:dyDescent="0.4">
      <c r="A58" s="2"/>
      <c r="B58" s="220">
        <f t="shared" ref="B58:B121" si="14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1"/>
        <v>1</v>
      </c>
    </row>
    <row r="59" spans="1:25" ht="17.25" customHeight="1" x14ac:dyDescent="0.4">
      <c r="A59" s="2"/>
      <c r="B59" s="58">
        <f t="shared" si="14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1"/>
        <v>1</v>
      </c>
    </row>
    <row r="60" spans="1:25" ht="17.25" customHeight="1" x14ac:dyDescent="0.4">
      <c r="A60" s="2"/>
      <c r="B60" s="58">
        <f t="shared" si="14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1"/>
        <v>1</v>
      </c>
    </row>
    <row r="61" spans="1:25" ht="17.25" customHeight="1" x14ac:dyDescent="0.4">
      <c r="A61" s="2"/>
      <c r="B61" s="58">
        <f t="shared" si="14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632</v>
      </c>
      <c r="N61" s="392">
        <v>0</v>
      </c>
      <c r="O61" s="112" t="s">
        <v>633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1"/>
        <v>1</v>
      </c>
    </row>
    <row r="62" spans="1:25" ht="17.25" customHeight="1" x14ac:dyDescent="0.4">
      <c r="A62" s="2"/>
      <c r="B62" s="58">
        <f t="shared" si="14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634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1"/>
        <v>1</v>
      </c>
    </row>
    <row r="63" spans="1:25" ht="17.25" customHeight="1" x14ac:dyDescent="0.4">
      <c r="A63" s="2"/>
      <c r="B63" s="58">
        <f t="shared" si="14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635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1"/>
        <v>1</v>
      </c>
    </row>
    <row r="64" spans="1:25" ht="17.25" customHeight="1" x14ac:dyDescent="0.4">
      <c r="A64" s="2"/>
      <c r="B64" s="58">
        <f t="shared" si="14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636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1"/>
        <v>1</v>
      </c>
    </row>
    <row r="65" spans="1:25" ht="17.25" customHeight="1" x14ac:dyDescent="0.4">
      <c r="A65" s="2"/>
      <c r="B65" s="58">
        <f t="shared" si="14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637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1"/>
        <v>1</v>
      </c>
    </row>
    <row r="66" spans="1:25" ht="17.25" customHeight="1" x14ac:dyDescent="0.4">
      <c r="A66" s="2"/>
      <c r="B66" s="58">
        <f t="shared" si="14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638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1"/>
        <v>1</v>
      </c>
    </row>
    <row r="67" spans="1:25" ht="17.25" customHeight="1" x14ac:dyDescent="0.4">
      <c r="A67" s="2"/>
      <c r="B67" s="58">
        <f t="shared" si="14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639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1"/>
        <v>1</v>
      </c>
    </row>
    <row r="68" spans="1:25" ht="17.25" customHeight="1" x14ac:dyDescent="0.4">
      <c r="A68" s="2"/>
      <c r="B68" s="58">
        <f t="shared" si="14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640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1"/>
        <v>1</v>
      </c>
    </row>
    <row r="69" spans="1:25" ht="17.25" customHeight="1" x14ac:dyDescent="0.4">
      <c r="A69" s="2"/>
      <c r="B69" s="58">
        <f t="shared" si="14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641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1"/>
        <v>1</v>
      </c>
    </row>
    <row r="70" spans="1:25" ht="17.25" customHeight="1" x14ac:dyDescent="0.4">
      <c r="A70" s="2"/>
      <c r="B70" s="58">
        <f t="shared" si="14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642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1"/>
        <v>1</v>
      </c>
    </row>
    <row r="71" spans="1:25" ht="17.25" customHeight="1" x14ac:dyDescent="0.4">
      <c r="A71" s="2"/>
      <c r="B71" s="58">
        <f t="shared" si="14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643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1"/>
        <v>1</v>
      </c>
    </row>
    <row r="72" spans="1:25" ht="17.25" customHeight="1" x14ac:dyDescent="0.4">
      <c r="A72" s="2"/>
      <c r="B72" s="58">
        <f t="shared" si="14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1"/>
        <v>1</v>
      </c>
    </row>
    <row r="73" spans="1:25" ht="17.25" customHeight="1" x14ac:dyDescent="0.4">
      <c r="A73" s="2"/>
      <c r="B73" s="58">
        <f t="shared" si="14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644</v>
      </c>
      <c r="N73" s="392">
        <v>0</v>
      </c>
      <c r="O73" s="112" t="s">
        <v>645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1"/>
        <v>1</v>
      </c>
    </row>
    <row r="74" spans="1:25" ht="17.25" customHeight="1" x14ac:dyDescent="0.4">
      <c r="A74" s="2"/>
      <c r="B74" s="58">
        <f t="shared" si="14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646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1"/>
        <v>1</v>
      </c>
    </row>
    <row r="75" spans="1:25" ht="17.25" customHeight="1" x14ac:dyDescent="0.4">
      <c r="A75" s="2"/>
      <c r="B75" s="58">
        <f t="shared" si="14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647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1"/>
        <v>1</v>
      </c>
    </row>
    <row r="76" spans="1:25" ht="17.25" customHeight="1" x14ac:dyDescent="0.4">
      <c r="A76" s="2"/>
      <c r="B76" s="58">
        <f t="shared" si="14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648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1"/>
        <v>1</v>
      </c>
    </row>
    <row r="77" spans="1:25" ht="17.25" customHeight="1" x14ac:dyDescent="0.4">
      <c r="A77" s="2"/>
      <c r="B77" s="58">
        <f t="shared" si="14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649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1"/>
        <v>1</v>
      </c>
    </row>
    <row r="78" spans="1:25" ht="17.25" customHeight="1" x14ac:dyDescent="0.4">
      <c r="A78" s="2"/>
      <c r="B78" s="58">
        <f t="shared" si="14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650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1"/>
        <v>1</v>
      </c>
    </row>
    <row r="79" spans="1:25" ht="17.25" customHeight="1" x14ac:dyDescent="0.4">
      <c r="A79" s="2"/>
      <c r="B79" s="58">
        <f t="shared" si="14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1"/>
        <v>1</v>
      </c>
    </row>
    <row r="80" spans="1:25" ht="17.25" customHeight="1" x14ac:dyDescent="0.4">
      <c r="A80" s="2"/>
      <c r="B80" s="58">
        <f t="shared" si="14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651</v>
      </c>
      <c r="N80" s="392">
        <v>0</v>
      </c>
      <c r="O80" s="112" t="s">
        <v>652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1"/>
        <v>1</v>
      </c>
    </row>
    <row r="81" spans="1:25" ht="17.25" customHeight="1" x14ac:dyDescent="0.4">
      <c r="A81" s="2"/>
      <c r="B81" s="58">
        <f t="shared" si="14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653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1"/>
        <v>1</v>
      </c>
    </row>
    <row r="82" spans="1:25" ht="17.25" customHeight="1" x14ac:dyDescent="0.4">
      <c r="A82" s="2"/>
      <c r="B82" s="58">
        <f t="shared" si="14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654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1"/>
        <v>1</v>
      </c>
    </row>
    <row r="83" spans="1:25" ht="17.25" customHeight="1" x14ac:dyDescent="0.4">
      <c r="A83" s="2"/>
      <c r="B83" s="58">
        <f t="shared" si="14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655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1"/>
        <v>1</v>
      </c>
    </row>
    <row r="84" spans="1:25" ht="17.25" customHeight="1" x14ac:dyDescent="0.4">
      <c r="A84" s="2"/>
      <c r="B84" s="58">
        <f t="shared" si="14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656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1"/>
        <v>1</v>
      </c>
    </row>
    <row r="85" spans="1:25" ht="17.25" customHeight="1" x14ac:dyDescent="0.4">
      <c r="A85" s="2"/>
      <c r="B85" s="58">
        <f t="shared" si="14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1"/>
        <v>1</v>
      </c>
    </row>
    <row r="86" spans="1:25" ht="17.25" customHeight="1" x14ac:dyDescent="0.35">
      <c r="A86" s="2"/>
      <c r="B86" s="58">
        <f t="shared" si="14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657</v>
      </c>
      <c r="N86" s="392">
        <v>0</v>
      </c>
      <c r="O86" s="112" t="s">
        <v>658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1"/>
        <v>1</v>
      </c>
    </row>
    <row r="87" spans="1:25" ht="17.25" customHeight="1" x14ac:dyDescent="0.35">
      <c r="A87" s="2"/>
      <c r="B87" s="58">
        <f t="shared" si="14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659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1"/>
        <v>1</v>
      </c>
    </row>
    <row r="88" spans="1:25" ht="17.25" customHeight="1" x14ac:dyDescent="0.35">
      <c r="A88" s="2"/>
      <c r="B88" s="58">
        <f t="shared" si="14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660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1"/>
        <v>1</v>
      </c>
    </row>
    <row r="89" spans="1:25" ht="17.25" customHeight="1" x14ac:dyDescent="0.35">
      <c r="A89" s="2"/>
      <c r="B89" s="58">
        <f t="shared" si="14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661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1"/>
        <v>1</v>
      </c>
    </row>
    <row r="90" spans="1:25" ht="17.25" customHeight="1" x14ac:dyDescent="0.35">
      <c r="A90" s="2"/>
      <c r="B90" s="58">
        <f t="shared" si="14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1"/>
        <v>1</v>
      </c>
    </row>
    <row r="91" spans="1:25" ht="17.25" customHeight="1" x14ac:dyDescent="0.35">
      <c r="A91" s="2"/>
      <c r="B91" s="58">
        <f t="shared" si="14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662</v>
      </c>
      <c r="N91" s="392">
        <v>0</v>
      </c>
      <c r="O91" s="112" t="s">
        <v>663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1"/>
        <v>1</v>
      </c>
    </row>
    <row r="92" spans="1:25" ht="17.25" customHeight="1" x14ac:dyDescent="0.35">
      <c r="A92" s="2"/>
      <c r="B92" s="58">
        <f t="shared" si="14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664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1"/>
        <v>1</v>
      </c>
    </row>
    <row r="93" spans="1:25" ht="17.25" customHeight="1" x14ac:dyDescent="0.35">
      <c r="A93" s="2"/>
      <c r="B93" s="58">
        <f t="shared" si="14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665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1"/>
        <v>1</v>
      </c>
    </row>
    <row r="94" spans="1:25" ht="17.25" customHeight="1" x14ac:dyDescent="0.35">
      <c r="A94" s="2"/>
      <c r="B94" s="58">
        <f t="shared" si="14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666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1"/>
        <v>1</v>
      </c>
    </row>
    <row r="95" spans="1:25" ht="17.25" customHeight="1" x14ac:dyDescent="0.35">
      <c r="A95" s="2"/>
      <c r="B95" s="58">
        <f t="shared" si="14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667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1"/>
        <v>1</v>
      </c>
    </row>
    <row r="96" spans="1:25" ht="17.25" customHeight="1" x14ac:dyDescent="0.35">
      <c r="A96" s="2"/>
      <c r="B96" s="58">
        <f t="shared" si="14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668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1"/>
        <v>1</v>
      </c>
    </row>
    <row r="97" spans="1:25" ht="17.25" customHeight="1" x14ac:dyDescent="0.35">
      <c r="A97" s="2"/>
      <c r="B97" s="58">
        <f t="shared" si="14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1"/>
        <v>1</v>
      </c>
    </row>
    <row r="98" spans="1:25" ht="17.25" customHeight="1" x14ac:dyDescent="0.35">
      <c r="A98" s="2"/>
      <c r="B98" s="58">
        <f t="shared" si="14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669</v>
      </c>
      <c r="N98" s="392">
        <v>0</v>
      </c>
      <c r="O98" s="112" t="s">
        <v>670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1"/>
        <v>1</v>
      </c>
    </row>
    <row r="99" spans="1:25" ht="17.25" customHeight="1" x14ac:dyDescent="0.4">
      <c r="A99" s="2"/>
      <c r="B99" s="58">
        <f t="shared" si="14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671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5">IFERROR(IF(OR($B99="No", $K99=""), 1, COUNTIF($R$35:$R$44,$K99)), 0)</f>
        <v>1</v>
      </c>
    </row>
    <row r="100" spans="1:25" ht="17.25" customHeight="1" x14ac:dyDescent="0.4">
      <c r="A100" s="2"/>
      <c r="B100" s="58">
        <f t="shared" si="14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672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5"/>
        <v>1</v>
      </c>
    </row>
    <row r="101" spans="1:25" ht="17.25" customHeight="1" x14ac:dyDescent="0.4">
      <c r="A101" s="2"/>
      <c r="B101" s="58">
        <f t="shared" si="14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673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5"/>
        <v>1</v>
      </c>
    </row>
    <row r="102" spans="1:25" ht="17.25" customHeight="1" x14ac:dyDescent="0.4">
      <c r="A102" s="2"/>
      <c r="B102" s="58">
        <f t="shared" si="14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5"/>
        <v>1</v>
      </c>
    </row>
    <row r="103" spans="1:25" ht="17.25" customHeight="1" x14ac:dyDescent="0.4">
      <c r="A103" s="2"/>
      <c r="B103" s="58">
        <f t="shared" si="14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674</v>
      </c>
      <c r="N103" s="392">
        <v>0</v>
      </c>
      <c r="O103" s="112" t="s">
        <v>675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5"/>
        <v>1</v>
      </c>
    </row>
    <row r="104" spans="1:25" ht="17.25" customHeight="1" x14ac:dyDescent="0.4">
      <c r="A104" s="2"/>
      <c r="B104" s="58">
        <f t="shared" si="14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676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5"/>
        <v>1</v>
      </c>
    </row>
    <row r="105" spans="1:25" ht="17.25" customHeight="1" x14ac:dyDescent="0.4">
      <c r="A105" s="2"/>
      <c r="B105" s="58">
        <f t="shared" si="14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677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5"/>
        <v>1</v>
      </c>
    </row>
    <row r="106" spans="1:25" ht="17.25" customHeight="1" x14ac:dyDescent="0.4">
      <c r="A106" s="2"/>
      <c r="B106" s="58">
        <f t="shared" si="14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678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5"/>
        <v>1</v>
      </c>
    </row>
    <row r="107" spans="1:25" ht="17.25" customHeight="1" x14ac:dyDescent="0.4">
      <c r="A107" s="2"/>
      <c r="B107" s="58">
        <f t="shared" si="14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679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5"/>
        <v>1</v>
      </c>
    </row>
    <row r="108" spans="1:25" ht="17.25" customHeight="1" x14ac:dyDescent="0.4">
      <c r="A108" s="2"/>
      <c r="B108" s="58">
        <f t="shared" si="14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5"/>
        <v>1</v>
      </c>
    </row>
    <row r="109" spans="1:25" ht="17.25" customHeight="1" x14ac:dyDescent="0.4">
      <c r="A109" s="2"/>
      <c r="B109" s="58">
        <f t="shared" si="14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680</v>
      </c>
      <c r="N109" s="192">
        <v>0</v>
      </c>
      <c r="O109" s="112" t="s">
        <v>681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5"/>
        <v>1</v>
      </c>
    </row>
    <row r="110" spans="1:25" ht="17.25" customHeight="1" x14ac:dyDescent="0.4">
      <c r="A110" s="2"/>
      <c r="B110" s="58">
        <f t="shared" si="14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682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5"/>
        <v>1</v>
      </c>
    </row>
    <row r="111" spans="1:25" ht="17.25" customHeight="1" x14ac:dyDescent="0.4">
      <c r="A111" s="2"/>
      <c r="B111" s="58">
        <f t="shared" si="14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5"/>
        <v>1</v>
      </c>
    </row>
    <row r="112" spans="1:25" ht="17.25" customHeight="1" x14ac:dyDescent="0.4">
      <c r="A112" s="2"/>
      <c r="B112" s="58">
        <f t="shared" si="14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683</v>
      </c>
      <c r="N112" s="392">
        <v>0</v>
      </c>
      <c r="O112" s="112" t="s">
        <v>684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5"/>
        <v>1</v>
      </c>
    </row>
    <row r="113" spans="1:25" ht="17.25" customHeight="1" x14ac:dyDescent="0.4">
      <c r="A113" s="2"/>
      <c r="B113" s="58">
        <f t="shared" si="14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685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5"/>
        <v>1</v>
      </c>
    </row>
    <row r="114" spans="1:25" ht="17.25" customHeight="1" x14ac:dyDescent="0.4">
      <c r="A114" s="2"/>
      <c r="B114" s="58">
        <f t="shared" si="14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686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5"/>
        <v>1</v>
      </c>
    </row>
    <row r="115" spans="1:25" ht="17.25" customHeight="1" x14ac:dyDescent="0.4">
      <c r="A115" s="2"/>
      <c r="B115" s="58">
        <f t="shared" si="14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5"/>
        <v>1</v>
      </c>
    </row>
    <row r="116" spans="1:25" ht="17.25" customHeight="1" x14ac:dyDescent="0.4">
      <c r="A116" s="2"/>
      <c r="B116" s="58">
        <f t="shared" si="14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5"/>
        <v>1</v>
      </c>
    </row>
    <row r="117" spans="1:25" ht="17.25" customHeight="1" x14ac:dyDescent="0.4">
      <c r="A117" s="2"/>
      <c r="B117" s="58">
        <f t="shared" si="14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5"/>
        <v>1</v>
      </c>
    </row>
    <row r="118" spans="1:25" ht="17.25" customHeight="1" x14ac:dyDescent="0.4">
      <c r="A118" s="2"/>
      <c r="B118" s="58">
        <f t="shared" si="14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5"/>
        <v>1</v>
      </c>
    </row>
    <row r="119" spans="1:25" ht="17.25" customHeight="1" x14ac:dyDescent="0.4">
      <c r="A119" s="2"/>
      <c r="B119" s="58">
        <f t="shared" si="14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5"/>
        <v>1</v>
      </c>
    </row>
    <row r="120" spans="1:25" ht="17.25" customHeight="1" x14ac:dyDescent="0.4">
      <c r="A120" s="2"/>
      <c r="B120" s="58">
        <f t="shared" si="14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5"/>
        <v>1</v>
      </c>
    </row>
    <row r="121" spans="1:25" ht="17.25" customHeight="1" x14ac:dyDescent="0.4">
      <c r="A121" s="2"/>
      <c r="B121" s="58">
        <f t="shared" si="14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5"/>
        <v>1</v>
      </c>
    </row>
    <row r="122" spans="1:25" ht="17.25" customHeight="1" x14ac:dyDescent="0.4">
      <c r="A122" s="2"/>
      <c r="B122" s="58">
        <f t="shared" ref="B122:B185" si="16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5"/>
        <v>1</v>
      </c>
    </row>
    <row r="123" spans="1:25" ht="17.25" customHeight="1" x14ac:dyDescent="0.4">
      <c r="A123" s="2"/>
      <c r="B123" s="58">
        <f t="shared" si="16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5"/>
        <v>1</v>
      </c>
    </row>
    <row r="124" spans="1:25" ht="17.25" customHeight="1" x14ac:dyDescent="0.4">
      <c r="A124" s="2"/>
      <c r="B124" s="58">
        <f t="shared" si="16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5"/>
        <v>1</v>
      </c>
    </row>
    <row r="125" spans="1:25" ht="17.25" customHeight="1" x14ac:dyDescent="0.4">
      <c r="A125" s="2"/>
      <c r="B125" s="58">
        <f t="shared" si="16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5"/>
        <v>1</v>
      </c>
    </row>
    <row r="126" spans="1:25" ht="17.25" customHeight="1" x14ac:dyDescent="0.4">
      <c r="A126" s="2"/>
      <c r="B126" s="58">
        <f t="shared" si="16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5"/>
        <v>1</v>
      </c>
    </row>
    <row r="127" spans="1:25" ht="17.25" customHeight="1" x14ac:dyDescent="0.4">
      <c r="A127" s="2"/>
      <c r="B127" s="58">
        <f t="shared" si="16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5"/>
        <v>1</v>
      </c>
    </row>
    <row r="128" spans="1:25" ht="17.25" customHeight="1" x14ac:dyDescent="0.4">
      <c r="A128" s="2"/>
      <c r="B128" s="58">
        <f t="shared" si="16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5"/>
        <v>1</v>
      </c>
    </row>
    <row r="129" spans="1:25" ht="17.25" customHeight="1" x14ac:dyDescent="0.4">
      <c r="A129" s="2"/>
      <c r="B129" s="58">
        <f t="shared" si="16"/>
        <v>72</v>
      </c>
      <c r="C129" s="94"/>
      <c r="D129" s="58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5"/>
        <v>1</v>
      </c>
    </row>
    <row r="130" spans="1:25" ht="17.25" customHeight="1" x14ac:dyDescent="0.4">
      <c r="A130" s="2"/>
      <c r="B130" s="58">
        <f t="shared" si="16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5"/>
        <v>1</v>
      </c>
    </row>
    <row r="131" spans="1:25" ht="17.25" customHeight="1" x14ac:dyDescent="0.4">
      <c r="A131" s="2"/>
      <c r="B131" s="58">
        <f t="shared" si="16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5"/>
        <v>1</v>
      </c>
    </row>
    <row r="132" spans="1:25" ht="17.25" customHeight="1" x14ac:dyDescent="0.4">
      <c r="A132" s="2"/>
      <c r="B132" s="58">
        <f t="shared" si="16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5"/>
        <v>1</v>
      </c>
    </row>
    <row r="133" spans="1:25" ht="17.25" customHeight="1" x14ac:dyDescent="0.4">
      <c r="A133" s="2"/>
      <c r="B133" s="58">
        <f t="shared" si="16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5"/>
        <v>1</v>
      </c>
    </row>
    <row r="134" spans="1:25" ht="17.25" customHeight="1" x14ac:dyDescent="0.4">
      <c r="A134" s="2"/>
      <c r="B134" s="58">
        <f t="shared" si="16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5"/>
        <v>1</v>
      </c>
    </row>
    <row r="135" spans="1:25" ht="17.25" customHeight="1" x14ac:dyDescent="0.4">
      <c r="A135" s="2"/>
      <c r="B135" s="58">
        <f t="shared" si="16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5"/>
        <v>1</v>
      </c>
    </row>
    <row r="136" spans="1:25" ht="17.25" customHeight="1" x14ac:dyDescent="0.4">
      <c r="A136" s="2"/>
      <c r="B136" s="58">
        <f t="shared" si="16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5"/>
        <v>1</v>
      </c>
    </row>
    <row r="137" spans="1:25" ht="17.25" customHeight="1" x14ac:dyDescent="0.4">
      <c r="A137" s="2"/>
      <c r="B137" s="58">
        <f t="shared" si="16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5"/>
        <v>1</v>
      </c>
    </row>
    <row r="138" spans="1:25" ht="17.25" customHeight="1" x14ac:dyDescent="0.4">
      <c r="A138" s="2"/>
      <c r="B138" s="58">
        <f t="shared" si="16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5"/>
        <v>1</v>
      </c>
    </row>
    <row r="139" spans="1:25" ht="17.25" customHeight="1" x14ac:dyDescent="0.4">
      <c r="A139" s="2"/>
      <c r="B139" s="58">
        <f t="shared" si="16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5"/>
        <v>1</v>
      </c>
    </row>
    <row r="140" spans="1:25" ht="17.25" customHeight="1" x14ac:dyDescent="0.4">
      <c r="A140" s="2"/>
      <c r="B140" s="58">
        <f t="shared" si="16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5"/>
        <v>1</v>
      </c>
    </row>
    <row r="141" spans="1:25" ht="17.25" customHeight="1" x14ac:dyDescent="0.4">
      <c r="A141" s="2"/>
      <c r="B141" s="58">
        <f t="shared" si="16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5"/>
        <v>1</v>
      </c>
    </row>
    <row r="142" spans="1:25" ht="17.25" customHeight="1" x14ac:dyDescent="0.4">
      <c r="A142" s="2"/>
      <c r="B142" s="58">
        <f t="shared" si="16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5"/>
        <v>1</v>
      </c>
    </row>
    <row r="143" spans="1:25" ht="17.25" customHeight="1" x14ac:dyDescent="0.4">
      <c r="A143" s="2"/>
      <c r="B143" s="58">
        <f t="shared" si="16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5"/>
        <v>1</v>
      </c>
    </row>
    <row r="144" spans="1:25" ht="17.25" customHeight="1" x14ac:dyDescent="0.4">
      <c r="A144" s="2"/>
      <c r="B144" s="58">
        <f t="shared" si="16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5"/>
        <v>1</v>
      </c>
    </row>
    <row r="145" spans="1:25" ht="17.25" customHeight="1" x14ac:dyDescent="0.4">
      <c r="A145" s="2"/>
      <c r="B145" s="58">
        <f t="shared" si="16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5"/>
        <v>1</v>
      </c>
    </row>
    <row r="146" spans="1:25" ht="17.25" customHeight="1" x14ac:dyDescent="0.4">
      <c r="A146" s="2"/>
      <c r="B146" s="58">
        <f t="shared" si="16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5"/>
        <v>1</v>
      </c>
    </row>
    <row r="147" spans="1:25" ht="17.25" customHeight="1" x14ac:dyDescent="0.4">
      <c r="A147" s="2"/>
      <c r="B147" s="58">
        <f t="shared" si="16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5"/>
        <v>1</v>
      </c>
    </row>
    <row r="148" spans="1:25" ht="17.25" customHeight="1" x14ac:dyDescent="0.4">
      <c r="A148" s="2"/>
      <c r="B148" s="58">
        <f t="shared" si="16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5"/>
        <v>1</v>
      </c>
    </row>
    <row r="149" spans="1:25" ht="17.25" customHeight="1" x14ac:dyDescent="0.4">
      <c r="A149" s="2"/>
      <c r="B149" s="58">
        <f t="shared" si="16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5"/>
        <v>1</v>
      </c>
    </row>
    <row r="150" spans="1:25" ht="17.25" customHeight="1" x14ac:dyDescent="0.4">
      <c r="A150" s="2"/>
      <c r="B150" s="58">
        <f t="shared" si="16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5"/>
        <v>1</v>
      </c>
    </row>
    <row r="151" spans="1:25" ht="17.25" customHeight="1" x14ac:dyDescent="0.4">
      <c r="A151" s="2"/>
      <c r="B151" s="58">
        <f t="shared" si="16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5"/>
        <v>1</v>
      </c>
    </row>
    <row r="152" spans="1:25" ht="17.25" customHeight="1" x14ac:dyDescent="0.4">
      <c r="A152" s="2"/>
      <c r="B152" s="58">
        <f t="shared" si="16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5"/>
        <v>1</v>
      </c>
    </row>
    <row r="153" spans="1:25" ht="17.25" customHeight="1" x14ac:dyDescent="0.4">
      <c r="A153" s="2"/>
      <c r="B153" s="58">
        <f t="shared" si="16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5"/>
        <v>1</v>
      </c>
    </row>
    <row r="154" spans="1:25" ht="17.25" customHeight="1" x14ac:dyDescent="0.4">
      <c r="A154" s="2"/>
      <c r="B154" s="58">
        <f t="shared" si="16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5"/>
        <v>1</v>
      </c>
    </row>
    <row r="155" spans="1:25" ht="17.25" customHeight="1" x14ac:dyDescent="0.4">
      <c r="A155" s="2"/>
      <c r="B155" s="58">
        <f t="shared" si="16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5"/>
        <v>1</v>
      </c>
    </row>
    <row r="156" spans="1:25" ht="17.25" customHeight="1" x14ac:dyDescent="0.4">
      <c r="A156" s="2"/>
      <c r="B156" s="58">
        <f t="shared" si="16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5"/>
        <v>1</v>
      </c>
    </row>
    <row r="157" spans="1:25" ht="17.25" customHeight="1" x14ac:dyDescent="0.4">
      <c r="A157" s="2"/>
      <c r="B157" s="58">
        <f t="shared" si="16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5"/>
        <v>1</v>
      </c>
    </row>
    <row r="158" spans="1:25" ht="17.25" customHeight="1" x14ac:dyDescent="0.4">
      <c r="A158" s="2"/>
      <c r="B158" s="58">
        <f t="shared" si="16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5"/>
        <v>1</v>
      </c>
    </row>
    <row r="159" spans="1:25" ht="17.25" customHeight="1" x14ac:dyDescent="0.4">
      <c r="A159" s="2"/>
      <c r="B159" s="58">
        <f t="shared" si="16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5"/>
        <v>1</v>
      </c>
    </row>
    <row r="160" spans="1:25" ht="17.25" customHeight="1" x14ac:dyDescent="0.4">
      <c r="A160" s="2"/>
      <c r="B160" s="58">
        <f t="shared" si="16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5"/>
        <v>1</v>
      </c>
    </row>
    <row r="161" spans="1:25" ht="17.25" customHeight="1" x14ac:dyDescent="0.4">
      <c r="A161" s="2"/>
      <c r="B161" s="58">
        <f t="shared" si="16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5"/>
        <v>1</v>
      </c>
    </row>
    <row r="162" spans="1:25" ht="17.25" customHeight="1" x14ac:dyDescent="0.4">
      <c r="A162" s="2"/>
      <c r="B162" s="58">
        <f t="shared" si="16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5"/>
        <v>1</v>
      </c>
    </row>
    <row r="163" spans="1:25" ht="17.25" customHeight="1" x14ac:dyDescent="0.4">
      <c r="A163" s="2"/>
      <c r="B163" s="58">
        <f t="shared" si="16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7">IFERROR(IF(OR($B163="No", $K163=""), 1, COUNTIF($R$35:$R$44,$K163)), 0)</f>
        <v>1</v>
      </c>
    </row>
    <row r="164" spans="1:25" ht="17.25" customHeight="1" x14ac:dyDescent="0.4">
      <c r="A164" s="2"/>
      <c r="B164" s="58">
        <f t="shared" si="16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7"/>
        <v>1</v>
      </c>
    </row>
    <row r="165" spans="1:25" ht="17.25" customHeight="1" x14ac:dyDescent="0.4">
      <c r="A165" s="2"/>
      <c r="B165" s="58">
        <f t="shared" si="16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7"/>
        <v>1</v>
      </c>
    </row>
    <row r="166" spans="1:25" ht="17.25" customHeight="1" x14ac:dyDescent="0.4">
      <c r="A166" s="2"/>
      <c r="B166" s="58">
        <f t="shared" si="16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7"/>
        <v>1</v>
      </c>
    </row>
    <row r="167" spans="1:25" ht="17.25" customHeight="1" x14ac:dyDescent="0.4">
      <c r="A167" s="2"/>
      <c r="B167" s="58">
        <f t="shared" si="16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7"/>
        <v>1</v>
      </c>
    </row>
    <row r="168" spans="1:25" ht="17.25" customHeight="1" x14ac:dyDescent="0.4">
      <c r="A168" s="2"/>
      <c r="B168" s="58">
        <f t="shared" si="16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7"/>
        <v>1</v>
      </c>
    </row>
    <row r="169" spans="1:25" ht="17.25" customHeight="1" x14ac:dyDescent="0.4">
      <c r="A169" s="2"/>
      <c r="B169" s="58">
        <f t="shared" si="16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7"/>
        <v>1</v>
      </c>
    </row>
    <row r="170" spans="1:25" ht="17.25" customHeight="1" x14ac:dyDescent="0.4">
      <c r="A170" s="2"/>
      <c r="B170" s="58">
        <f t="shared" si="16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7"/>
        <v>1</v>
      </c>
    </row>
    <row r="171" spans="1:25" ht="17.25" customHeight="1" x14ac:dyDescent="0.4">
      <c r="A171" s="2"/>
      <c r="B171" s="58">
        <f t="shared" si="16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7"/>
        <v>1</v>
      </c>
    </row>
    <row r="172" spans="1:25" ht="17.25" customHeight="1" x14ac:dyDescent="0.4">
      <c r="A172" s="2"/>
      <c r="B172" s="58">
        <f t="shared" si="16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7"/>
        <v>1</v>
      </c>
    </row>
    <row r="173" spans="1:25" ht="17.25" customHeight="1" x14ac:dyDescent="0.4">
      <c r="A173" s="2"/>
      <c r="B173" s="58">
        <f t="shared" si="16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7"/>
        <v>1</v>
      </c>
    </row>
    <row r="174" spans="1:25" ht="17.25" customHeight="1" x14ac:dyDescent="0.4">
      <c r="A174" s="2"/>
      <c r="B174" s="58">
        <f t="shared" si="16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7"/>
        <v>1</v>
      </c>
    </row>
    <row r="175" spans="1:25" ht="17.25" customHeight="1" x14ac:dyDescent="0.4">
      <c r="A175" s="2"/>
      <c r="B175" s="58">
        <f t="shared" si="16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7"/>
        <v>1</v>
      </c>
    </row>
    <row r="176" spans="1:25" ht="17.25" customHeight="1" x14ac:dyDescent="0.4">
      <c r="A176" s="2"/>
      <c r="B176" s="58">
        <f t="shared" si="16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7"/>
        <v>1</v>
      </c>
    </row>
    <row r="177" spans="1:25" ht="17.25" customHeight="1" x14ac:dyDescent="0.4">
      <c r="A177" s="2"/>
      <c r="B177" s="58">
        <f t="shared" si="16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7"/>
        <v>1</v>
      </c>
    </row>
    <row r="178" spans="1:25" ht="17.25" customHeight="1" x14ac:dyDescent="0.4">
      <c r="A178" s="2"/>
      <c r="B178" s="58">
        <f t="shared" si="16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7"/>
        <v>1</v>
      </c>
    </row>
    <row r="179" spans="1:25" ht="17.25" customHeight="1" x14ac:dyDescent="0.4">
      <c r="A179" s="2"/>
      <c r="B179" s="58">
        <f t="shared" si="16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7"/>
        <v>1</v>
      </c>
    </row>
    <row r="180" spans="1:25" ht="17.25" customHeight="1" x14ac:dyDescent="0.4">
      <c r="A180" s="2"/>
      <c r="B180" s="58">
        <f t="shared" si="16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7"/>
        <v>1</v>
      </c>
    </row>
    <row r="181" spans="1:25" ht="17.25" customHeight="1" x14ac:dyDescent="0.4">
      <c r="A181" s="2"/>
      <c r="B181" s="58">
        <f t="shared" si="16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7"/>
        <v>1</v>
      </c>
    </row>
    <row r="182" spans="1:25" ht="17.25" customHeight="1" x14ac:dyDescent="0.4">
      <c r="A182" s="2"/>
      <c r="B182" s="58">
        <f t="shared" si="16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7"/>
        <v>1</v>
      </c>
    </row>
    <row r="183" spans="1:25" ht="17.25" customHeight="1" x14ac:dyDescent="0.4">
      <c r="A183" s="2"/>
      <c r="B183" s="58">
        <f t="shared" si="16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7"/>
        <v>1</v>
      </c>
    </row>
    <row r="184" spans="1:25" ht="17.25" customHeight="1" x14ac:dyDescent="0.4">
      <c r="A184" s="2"/>
      <c r="B184" s="58">
        <f t="shared" si="16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7"/>
        <v>1</v>
      </c>
    </row>
    <row r="185" spans="1:25" ht="17.25" customHeight="1" x14ac:dyDescent="0.4">
      <c r="A185" s="2"/>
      <c r="B185" s="58">
        <f t="shared" si="16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7"/>
        <v>1</v>
      </c>
    </row>
    <row r="186" spans="1:25" ht="17.25" customHeight="1" x14ac:dyDescent="0.4">
      <c r="A186" s="2"/>
      <c r="B186" s="58">
        <f t="shared" ref="B186:B249" si="18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7"/>
        <v>1</v>
      </c>
    </row>
    <row r="187" spans="1:25" ht="17.25" customHeight="1" x14ac:dyDescent="0.4">
      <c r="A187" s="2"/>
      <c r="B187" s="58">
        <f t="shared" si="18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7"/>
        <v>1</v>
      </c>
    </row>
    <row r="188" spans="1:25" ht="17.25" customHeight="1" x14ac:dyDescent="0.4">
      <c r="A188" s="2"/>
      <c r="B188" s="58">
        <f t="shared" si="18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7"/>
        <v>1</v>
      </c>
    </row>
    <row r="189" spans="1:25" ht="17.25" customHeight="1" x14ac:dyDescent="0.4">
      <c r="A189" s="2"/>
      <c r="B189" s="58">
        <f t="shared" si="18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7"/>
        <v>1</v>
      </c>
    </row>
    <row r="190" spans="1:25" ht="17.25" customHeight="1" x14ac:dyDescent="0.4">
      <c r="A190" s="2"/>
      <c r="B190" s="58">
        <f t="shared" si="18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7"/>
        <v>1</v>
      </c>
    </row>
    <row r="191" spans="1:25" ht="17.25" customHeight="1" x14ac:dyDescent="0.4">
      <c r="A191" s="2"/>
      <c r="B191" s="58">
        <f t="shared" si="18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7"/>
        <v>1</v>
      </c>
    </row>
    <row r="192" spans="1:25" ht="17.25" customHeight="1" x14ac:dyDescent="0.4">
      <c r="A192" s="2"/>
      <c r="B192" s="58">
        <f t="shared" si="18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7"/>
        <v>1</v>
      </c>
    </row>
    <row r="193" spans="1:25" ht="17.25" customHeight="1" x14ac:dyDescent="0.4">
      <c r="A193" s="2"/>
      <c r="B193" s="58">
        <f t="shared" si="18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7"/>
        <v>1</v>
      </c>
    </row>
    <row r="194" spans="1:25" ht="17.25" customHeight="1" x14ac:dyDescent="0.4">
      <c r="A194" s="2"/>
      <c r="B194" s="58">
        <f t="shared" si="18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7"/>
        <v>1</v>
      </c>
    </row>
    <row r="195" spans="1:25" ht="17.25" customHeight="1" x14ac:dyDescent="0.4">
      <c r="A195" s="2"/>
      <c r="B195" s="58">
        <f t="shared" si="18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7"/>
        <v>1</v>
      </c>
    </row>
    <row r="196" spans="1:25" ht="17.25" customHeight="1" x14ac:dyDescent="0.4">
      <c r="A196" s="2"/>
      <c r="B196" s="58">
        <f t="shared" si="18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7"/>
        <v>1</v>
      </c>
    </row>
    <row r="197" spans="1:25" ht="17.25" customHeight="1" x14ac:dyDescent="0.4">
      <c r="A197" s="2"/>
      <c r="B197" s="58">
        <f t="shared" si="18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7"/>
        <v>1</v>
      </c>
    </row>
    <row r="198" spans="1:25" ht="17.25" customHeight="1" x14ac:dyDescent="0.4">
      <c r="A198" s="2"/>
      <c r="B198" s="58">
        <f t="shared" si="18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7"/>
        <v>1</v>
      </c>
    </row>
    <row r="199" spans="1:25" ht="17.25" customHeight="1" x14ac:dyDescent="0.4">
      <c r="A199" s="2"/>
      <c r="B199" s="58">
        <f t="shared" si="18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7"/>
        <v>1</v>
      </c>
    </row>
    <row r="200" spans="1:25" ht="17.25" customHeight="1" x14ac:dyDescent="0.4">
      <c r="A200" s="2"/>
      <c r="B200" s="58">
        <f t="shared" si="18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7"/>
        <v>1</v>
      </c>
    </row>
    <row r="201" spans="1:25" ht="17.25" customHeight="1" x14ac:dyDescent="0.4">
      <c r="A201" s="2"/>
      <c r="B201" s="58">
        <f t="shared" si="18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7"/>
        <v>1</v>
      </c>
    </row>
    <row r="202" spans="1:25" ht="17.25" customHeight="1" x14ac:dyDescent="0.4">
      <c r="A202" s="2"/>
      <c r="B202" s="58">
        <f t="shared" si="18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7"/>
        <v>1</v>
      </c>
    </row>
    <row r="203" spans="1:25" ht="17.25" customHeight="1" x14ac:dyDescent="0.4">
      <c r="A203" s="2"/>
      <c r="B203" s="58">
        <f t="shared" si="18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7"/>
        <v>1</v>
      </c>
    </row>
    <row r="204" spans="1:25" ht="17.25" customHeight="1" x14ac:dyDescent="0.4">
      <c r="A204" s="2"/>
      <c r="B204" s="58">
        <f t="shared" si="18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7"/>
        <v>1</v>
      </c>
    </row>
    <row r="205" spans="1:25" ht="17.25" customHeight="1" x14ac:dyDescent="0.4">
      <c r="A205" s="2"/>
      <c r="B205" s="58">
        <f t="shared" si="18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7"/>
        <v>1</v>
      </c>
    </row>
    <row r="206" spans="1:25" ht="17.25" customHeight="1" x14ac:dyDescent="0.4">
      <c r="A206" s="2"/>
      <c r="B206" s="58">
        <f t="shared" si="18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7"/>
        <v>1</v>
      </c>
    </row>
    <row r="207" spans="1:25" ht="17.25" customHeight="1" x14ac:dyDescent="0.4">
      <c r="A207" s="2"/>
      <c r="B207" s="58">
        <f t="shared" si="18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7"/>
        <v>1</v>
      </c>
    </row>
    <row r="208" spans="1:25" ht="17.25" customHeight="1" x14ac:dyDescent="0.4">
      <c r="A208" s="2"/>
      <c r="B208" s="58">
        <f t="shared" si="18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7"/>
        <v>1</v>
      </c>
    </row>
    <row r="209" spans="1:25" ht="17.25" customHeight="1" x14ac:dyDescent="0.4">
      <c r="A209" s="2"/>
      <c r="B209" s="58">
        <f t="shared" si="18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7"/>
        <v>1</v>
      </c>
    </row>
    <row r="210" spans="1:25" ht="17.25" customHeight="1" x14ac:dyDescent="0.4">
      <c r="A210" s="2"/>
      <c r="B210" s="58">
        <f t="shared" si="18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7"/>
        <v>1</v>
      </c>
    </row>
    <row r="211" spans="1:25" ht="17.25" customHeight="1" x14ac:dyDescent="0.4">
      <c r="A211" s="2"/>
      <c r="B211" s="58">
        <f t="shared" si="18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7"/>
        <v>1</v>
      </c>
    </row>
    <row r="212" spans="1:25" ht="17.25" customHeight="1" x14ac:dyDescent="0.4">
      <c r="A212" s="2"/>
      <c r="B212" s="58">
        <f t="shared" si="18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7"/>
        <v>1</v>
      </c>
    </row>
    <row r="213" spans="1:25" ht="17.25" customHeight="1" x14ac:dyDescent="0.4">
      <c r="A213" s="2"/>
      <c r="B213" s="58">
        <f t="shared" si="18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7"/>
        <v>1</v>
      </c>
    </row>
    <row r="214" spans="1:25" ht="17.25" customHeight="1" x14ac:dyDescent="0.4">
      <c r="A214" s="2"/>
      <c r="B214" s="58">
        <f t="shared" si="18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7"/>
        <v>1</v>
      </c>
    </row>
    <row r="215" spans="1:25" ht="17.25" customHeight="1" x14ac:dyDescent="0.4">
      <c r="A215" s="2"/>
      <c r="B215" s="58">
        <f t="shared" si="18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7"/>
        <v>1</v>
      </c>
    </row>
    <row r="216" spans="1:25" ht="17.25" customHeight="1" x14ac:dyDescent="0.4">
      <c r="A216" s="2"/>
      <c r="B216" s="58">
        <f t="shared" si="18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7"/>
        <v>1</v>
      </c>
    </row>
    <row r="217" spans="1:25" ht="17.25" customHeight="1" x14ac:dyDescent="0.4">
      <c r="A217" s="2"/>
      <c r="B217" s="58">
        <f t="shared" si="18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7"/>
        <v>1</v>
      </c>
    </row>
    <row r="218" spans="1:25" ht="17.25" customHeight="1" x14ac:dyDescent="0.4">
      <c r="A218" s="2"/>
      <c r="B218" s="58">
        <f t="shared" si="18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7"/>
        <v>1</v>
      </c>
    </row>
    <row r="219" spans="1:25" ht="17.25" customHeight="1" x14ac:dyDescent="0.4">
      <c r="A219" s="2"/>
      <c r="B219" s="58">
        <f t="shared" si="18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7"/>
        <v>1</v>
      </c>
    </row>
    <row r="220" spans="1:25" ht="17.25" customHeight="1" x14ac:dyDescent="0.4">
      <c r="A220" s="2"/>
      <c r="B220" s="58">
        <f t="shared" si="18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7"/>
        <v>1</v>
      </c>
    </row>
    <row r="221" spans="1:25" ht="17.25" customHeight="1" x14ac:dyDescent="0.4">
      <c r="A221" s="2"/>
      <c r="B221" s="58">
        <f t="shared" si="18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7"/>
        <v>1</v>
      </c>
    </row>
    <row r="222" spans="1:25" ht="17.25" customHeight="1" x14ac:dyDescent="0.4">
      <c r="A222" s="2"/>
      <c r="B222" s="58">
        <f t="shared" si="18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7"/>
        <v>1</v>
      </c>
    </row>
    <row r="223" spans="1:25" ht="17.25" customHeight="1" x14ac:dyDescent="0.4">
      <c r="A223" s="2"/>
      <c r="B223" s="58">
        <f t="shared" si="18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7"/>
        <v>1</v>
      </c>
    </row>
    <row r="224" spans="1:25" ht="17.25" customHeight="1" x14ac:dyDescent="0.4">
      <c r="A224" s="2"/>
      <c r="B224" s="58">
        <f t="shared" si="18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7"/>
        <v>1</v>
      </c>
    </row>
    <row r="225" spans="1:25" ht="17.25" customHeight="1" x14ac:dyDescent="0.4">
      <c r="A225" s="2"/>
      <c r="B225" s="58">
        <f t="shared" si="18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7"/>
        <v>1</v>
      </c>
    </row>
    <row r="226" spans="1:25" ht="17.25" customHeight="1" x14ac:dyDescent="0.4">
      <c r="A226" s="2"/>
      <c r="B226" s="58">
        <f t="shared" si="18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7"/>
        <v>1</v>
      </c>
    </row>
    <row r="227" spans="1:25" ht="17.25" customHeight="1" x14ac:dyDescent="0.4">
      <c r="A227" s="2"/>
      <c r="B227" s="58">
        <f t="shared" si="18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19">IFERROR(IF(OR($B227="No", $K227=""), 1, COUNTIF($R$35:$R$44,$K227)), 0)</f>
        <v>1</v>
      </c>
    </row>
    <row r="228" spans="1:25" ht="17.25" customHeight="1" x14ac:dyDescent="0.4">
      <c r="A228" s="2"/>
      <c r="B228" s="58">
        <f t="shared" si="18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19"/>
        <v>1</v>
      </c>
    </row>
    <row r="229" spans="1:25" ht="17.25" customHeight="1" x14ac:dyDescent="0.4">
      <c r="A229" s="2"/>
      <c r="B229" s="58">
        <f t="shared" si="18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19"/>
        <v>1</v>
      </c>
    </row>
    <row r="230" spans="1:25" ht="17.25" customHeight="1" x14ac:dyDescent="0.4">
      <c r="A230" s="2"/>
      <c r="B230" s="58">
        <f t="shared" si="18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19"/>
        <v>1</v>
      </c>
    </row>
    <row r="231" spans="1:25" ht="17.25" customHeight="1" x14ac:dyDescent="0.4">
      <c r="A231" s="2"/>
      <c r="B231" s="58">
        <f t="shared" si="18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19"/>
        <v>1</v>
      </c>
    </row>
    <row r="232" spans="1:25" ht="17.25" customHeight="1" x14ac:dyDescent="0.4">
      <c r="A232" s="2"/>
      <c r="B232" s="58">
        <f t="shared" si="18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19"/>
        <v>1</v>
      </c>
    </row>
    <row r="233" spans="1:25" ht="17.25" customHeight="1" x14ac:dyDescent="0.4">
      <c r="A233" s="2"/>
      <c r="B233" s="58">
        <f t="shared" si="18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19"/>
        <v>1</v>
      </c>
    </row>
    <row r="234" spans="1:25" ht="17.25" customHeight="1" x14ac:dyDescent="0.4">
      <c r="A234" s="2"/>
      <c r="B234" s="58">
        <f t="shared" si="18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19"/>
        <v>1</v>
      </c>
    </row>
    <row r="235" spans="1:25" ht="17.25" customHeight="1" x14ac:dyDescent="0.4">
      <c r="A235" s="2"/>
      <c r="B235" s="58">
        <f t="shared" si="18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19"/>
        <v>1</v>
      </c>
    </row>
    <row r="236" spans="1:25" ht="17.25" customHeight="1" x14ac:dyDescent="0.4">
      <c r="A236" s="2"/>
      <c r="B236" s="58">
        <f t="shared" si="18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19"/>
        <v>1</v>
      </c>
    </row>
    <row r="237" spans="1:25" ht="17.25" customHeight="1" x14ac:dyDescent="0.4">
      <c r="A237" s="2"/>
      <c r="B237" s="58">
        <f t="shared" si="18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19"/>
        <v>1</v>
      </c>
    </row>
    <row r="238" spans="1:25" ht="17.25" customHeight="1" x14ac:dyDescent="0.4">
      <c r="A238" s="2"/>
      <c r="B238" s="58">
        <f t="shared" si="18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19"/>
        <v>1</v>
      </c>
    </row>
    <row r="239" spans="1:25" ht="17.25" customHeight="1" x14ac:dyDescent="0.4">
      <c r="A239" s="2"/>
      <c r="B239" s="58">
        <f t="shared" si="18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19"/>
        <v>1</v>
      </c>
    </row>
    <row r="240" spans="1:25" ht="17.25" customHeight="1" x14ac:dyDescent="0.4">
      <c r="A240" s="2"/>
      <c r="B240" s="58">
        <f t="shared" si="18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19"/>
        <v>1</v>
      </c>
    </row>
    <row r="241" spans="1:25" ht="17.25" customHeight="1" x14ac:dyDescent="0.4">
      <c r="A241" s="2"/>
      <c r="B241" s="58">
        <f t="shared" si="18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19"/>
        <v>1</v>
      </c>
    </row>
    <row r="242" spans="1:25" ht="17.25" customHeight="1" x14ac:dyDescent="0.4">
      <c r="A242" s="2"/>
      <c r="B242" s="58">
        <f t="shared" si="18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19"/>
        <v>1</v>
      </c>
    </row>
    <row r="243" spans="1:25" ht="17.25" customHeight="1" x14ac:dyDescent="0.4">
      <c r="A243" s="2"/>
      <c r="B243" s="58">
        <f t="shared" si="18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19"/>
        <v>1</v>
      </c>
    </row>
    <row r="244" spans="1:25" ht="17.25" customHeight="1" x14ac:dyDescent="0.4">
      <c r="A244" s="2"/>
      <c r="B244" s="58">
        <f t="shared" si="18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19"/>
        <v>1</v>
      </c>
    </row>
    <row r="245" spans="1:25" ht="17.25" customHeight="1" x14ac:dyDescent="0.4">
      <c r="A245" s="2"/>
      <c r="B245" s="58">
        <f t="shared" si="18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19"/>
        <v>1</v>
      </c>
    </row>
    <row r="246" spans="1:25" ht="17.25" customHeight="1" x14ac:dyDescent="0.4">
      <c r="A246" s="2"/>
      <c r="B246" s="58">
        <f t="shared" si="18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19"/>
        <v>1</v>
      </c>
    </row>
    <row r="247" spans="1:25" ht="17.25" customHeight="1" x14ac:dyDescent="0.4">
      <c r="A247" s="2"/>
      <c r="B247" s="58">
        <f t="shared" si="18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19"/>
        <v>1</v>
      </c>
    </row>
    <row r="248" spans="1:25" ht="17.25" customHeight="1" x14ac:dyDescent="0.4">
      <c r="A248" s="2"/>
      <c r="B248" s="58">
        <f t="shared" si="18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19"/>
        <v>1</v>
      </c>
    </row>
    <row r="249" spans="1:25" ht="17.25" customHeight="1" x14ac:dyDescent="0.4">
      <c r="A249" s="2"/>
      <c r="B249" s="58">
        <f t="shared" si="18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19"/>
        <v>1</v>
      </c>
    </row>
    <row r="250" spans="1:25" ht="17.25" customHeight="1" x14ac:dyDescent="0.4">
      <c r="A250" s="2"/>
      <c r="B250" s="58">
        <f t="shared" ref="B250:B313" si="20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19"/>
        <v>1</v>
      </c>
    </row>
    <row r="251" spans="1:25" ht="17.25" customHeight="1" x14ac:dyDescent="0.4">
      <c r="A251" s="2"/>
      <c r="B251" s="58">
        <f t="shared" si="20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19"/>
        <v>1</v>
      </c>
    </row>
    <row r="252" spans="1:25" ht="17.25" customHeight="1" x14ac:dyDescent="0.4">
      <c r="A252" s="2"/>
      <c r="B252" s="58">
        <f t="shared" si="20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19"/>
        <v>1</v>
      </c>
    </row>
    <row r="253" spans="1:25" ht="17.25" customHeight="1" x14ac:dyDescent="0.4">
      <c r="A253" s="2"/>
      <c r="B253" s="58">
        <f t="shared" si="20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19"/>
        <v>1</v>
      </c>
    </row>
    <row r="254" spans="1:25" ht="17.25" customHeight="1" x14ac:dyDescent="0.4">
      <c r="A254" s="2"/>
      <c r="B254" s="58">
        <f t="shared" si="20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19"/>
        <v>1</v>
      </c>
    </row>
    <row r="255" spans="1:25" ht="17.25" customHeight="1" x14ac:dyDescent="0.4">
      <c r="A255" s="2"/>
      <c r="B255" s="58">
        <f t="shared" si="20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19"/>
        <v>1</v>
      </c>
    </row>
    <row r="256" spans="1:25" ht="17.25" customHeight="1" x14ac:dyDescent="0.4">
      <c r="A256" s="2"/>
      <c r="B256" s="58">
        <f t="shared" si="20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19"/>
        <v>1</v>
      </c>
    </row>
    <row r="257" spans="1:25" ht="17.25" customHeight="1" x14ac:dyDescent="0.4">
      <c r="A257" s="2"/>
      <c r="B257" s="58">
        <f t="shared" si="20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19"/>
        <v>1</v>
      </c>
    </row>
    <row r="258" spans="1:25" ht="17.25" customHeight="1" x14ac:dyDescent="0.4">
      <c r="A258" s="2"/>
      <c r="B258" s="58">
        <f t="shared" si="20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19"/>
        <v>1</v>
      </c>
    </row>
    <row r="259" spans="1:25" ht="17.25" customHeight="1" x14ac:dyDescent="0.4">
      <c r="A259" s="2"/>
      <c r="B259" s="58">
        <f t="shared" si="20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19"/>
        <v>1</v>
      </c>
    </row>
    <row r="260" spans="1:25" ht="17.25" customHeight="1" x14ac:dyDescent="0.4">
      <c r="A260" s="2"/>
      <c r="B260" s="58">
        <f t="shared" si="20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19"/>
        <v>1</v>
      </c>
    </row>
    <row r="261" spans="1:25" ht="17.25" customHeight="1" x14ac:dyDescent="0.4">
      <c r="A261" s="2"/>
      <c r="B261" s="58">
        <f t="shared" si="20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19"/>
        <v>1</v>
      </c>
    </row>
    <row r="262" spans="1:25" ht="17.25" customHeight="1" x14ac:dyDescent="0.4">
      <c r="A262" s="2"/>
      <c r="B262" s="58">
        <f t="shared" si="20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19"/>
        <v>1</v>
      </c>
    </row>
    <row r="263" spans="1:25" ht="17.25" customHeight="1" x14ac:dyDescent="0.4">
      <c r="A263" s="2"/>
      <c r="B263" s="58">
        <f t="shared" si="20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19"/>
        <v>1</v>
      </c>
    </row>
    <row r="264" spans="1:25" ht="17.25" customHeight="1" x14ac:dyDescent="0.4">
      <c r="A264" s="2"/>
      <c r="B264" s="58">
        <f t="shared" si="20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19"/>
        <v>1</v>
      </c>
    </row>
    <row r="265" spans="1:25" ht="17.25" customHeight="1" x14ac:dyDescent="0.4">
      <c r="A265" s="2"/>
      <c r="B265" s="58">
        <f t="shared" si="20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19"/>
        <v>1</v>
      </c>
    </row>
    <row r="266" spans="1:25" ht="17.25" customHeight="1" x14ac:dyDescent="0.4">
      <c r="A266" s="2"/>
      <c r="B266" s="58">
        <f t="shared" si="20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19"/>
        <v>1</v>
      </c>
    </row>
    <row r="267" spans="1:25" ht="17.25" customHeight="1" x14ac:dyDescent="0.4">
      <c r="A267" s="2"/>
      <c r="B267" s="58">
        <f t="shared" si="20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19"/>
        <v>1</v>
      </c>
    </row>
    <row r="268" spans="1:25" ht="17.25" customHeight="1" x14ac:dyDescent="0.4">
      <c r="A268" s="2"/>
      <c r="B268" s="58">
        <f t="shared" si="20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19"/>
        <v>1</v>
      </c>
    </row>
    <row r="269" spans="1:25" ht="17.25" customHeight="1" x14ac:dyDescent="0.4">
      <c r="A269" s="2"/>
      <c r="B269" s="58">
        <f t="shared" si="20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19"/>
        <v>1</v>
      </c>
    </row>
    <row r="270" spans="1:25" ht="17.25" customHeight="1" x14ac:dyDescent="0.4">
      <c r="A270" s="2"/>
      <c r="B270" s="58">
        <f t="shared" si="20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19"/>
        <v>1</v>
      </c>
    </row>
    <row r="271" spans="1:25" ht="17.25" customHeight="1" x14ac:dyDescent="0.4">
      <c r="A271" s="2"/>
      <c r="B271" s="58">
        <f t="shared" si="20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19"/>
        <v>1</v>
      </c>
    </row>
    <row r="272" spans="1:25" ht="17.25" customHeight="1" x14ac:dyDescent="0.4">
      <c r="A272" s="2"/>
      <c r="B272" s="58">
        <f t="shared" si="20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19"/>
        <v>1</v>
      </c>
    </row>
    <row r="273" spans="1:25" ht="17.25" customHeight="1" x14ac:dyDescent="0.4">
      <c r="A273" s="2"/>
      <c r="B273" s="58">
        <f t="shared" si="20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19"/>
        <v>1</v>
      </c>
    </row>
    <row r="274" spans="1:25" ht="17.25" customHeight="1" x14ac:dyDescent="0.4">
      <c r="A274" s="2"/>
      <c r="B274" s="58">
        <f t="shared" si="20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19"/>
        <v>1</v>
      </c>
    </row>
    <row r="275" spans="1:25" ht="17.25" customHeight="1" x14ac:dyDescent="0.4">
      <c r="A275" s="2"/>
      <c r="B275" s="58">
        <f t="shared" si="20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19"/>
        <v>1</v>
      </c>
    </row>
    <row r="276" spans="1:25" ht="17.25" customHeight="1" x14ac:dyDescent="0.4">
      <c r="A276" s="2"/>
      <c r="B276" s="58">
        <f t="shared" si="20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19"/>
        <v>1</v>
      </c>
    </row>
    <row r="277" spans="1:25" ht="17.25" customHeight="1" x14ac:dyDescent="0.4">
      <c r="A277" s="2"/>
      <c r="B277" s="58">
        <f t="shared" si="20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19"/>
        <v>1</v>
      </c>
    </row>
    <row r="278" spans="1:25" ht="17.25" customHeight="1" x14ac:dyDescent="0.4">
      <c r="A278" s="2"/>
      <c r="B278" s="58">
        <f t="shared" si="20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19"/>
        <v>1</v>
      </c>
    </row>
    <row r="279" spans="1:25" ht="17.25" customHeight="1" x14ac:dyDescent="0.4">
      <c r="A279" s="2"/>
      <c r="B279" s="58">
        <f t="shared" si="20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19"/>
        <v>1</v>
      </c>
    </row>
    <row r="280" spans="1:25" ht="17.25" customHeight="1" x14ac:dyDescent="0.4">
      <c r="A280" s="2"/>
      <c r="B280" s="58">
        <f t="shared" si="20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19"/>
        <v>1</v>
      </c>
    </row>
    <row r="281" spans="1:25" ht="17.25" customHeight="1" x14ac:dyDescent="0.4">
      <c r="A281" s="2"/>
      <c r="B281" s="58">
        <f t="shared" si="20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19"/>
        <v>1</v>
      </c>
    </row>
    <row r="282" spans="1:25" ht="17.25" customHeight="1" x14ac:dyDescent="0.4">
      <c r="A282" s="2"/>
      <c r="B282" s="58">
        <f t="shared" si="20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19"/>
        <v>1</v>
      </c>
    </row>
    <row r="283" spans="1:25" ht="17.25" customHeight="1" x14ac:dyDescent="0.4">
      <c r="A283" s="2"/>
      <c r="B283" s="58">
        <f t="shared" si="20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19"/>
        <v>1</v>
      </c>
    </row>
    <row r="284" spans="1:25" ht="17.25" customHeight="1" x14ac:dyDescent="0.4">
      <c r="A284" s="2"/>
      <c r="B284" s="58">
        <f t="shared" si="20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19"/>
        <v>1</v>
      </c>
    </row>
    <row r="285" spans="1:25" ht="17.25" customHeight="1" x14ac:dyDescent="0.4">
      <c r="A285" s="2"/>
      <c r="B285" s="58">
        <f t="shared" si="20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19"/>
        <v>1</v>
      </c>
    </row>
    <row r="286" spans="1:25" ht="17.25" customHeight="1" x14ac:dyDescent="0.4">
      <c r="A286" s="2"/>
      <c r="B286" s="58">
        <f t="shared" si="20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19"/>
        <v>1</v>
      </c>
    </row>
    <row r="287" spans="1:25" ht="17.25" customHeight="1" x14ac:dyDescent="0.4">
      <c r="A287" s="2"/>
      <c r="B287" s="58">
        <f t="shared" si="20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19"/>
        <v>1</v>
      </c>
    </row>
    <row r="288" spans="1:25" ht="17.25" customHeight="1" x14ac:dyDescent="0.4">
      <c r="A288" s="2"/>
      <c r="B288" s="58">
        <f t="shared" si="20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19"/>
        <v>1</v>
      </c>
    </row>
    <row r="289" spans="1:25" ht="17.25" customHeight="1" x14ac:dyDescent="0.4">
      <c r="A289" s="2"/>
      <c r="B289" s="58">
        <f t="shared" si="20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19"/>
        <v>1</v>
      </c>
    </row>
    <row r="290" spans="1:25" ht="17.25" customHeight="1" x14ac:dyDescent="0.4">
      <c r="A290" s="2"/>
      <c r="B290" s="58">
        <f t="shared" si="20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19"/>
        <v>1</v>
      </c>
    </row>
    <row r="291" spans="1:25" ht="17.25" customHeight="1" x14ac:dyDescent="0.4">
      <c r="A291" s="2"/>
      <c r="B291" s="58">
        <f t="shared" si="20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1">IFERROR(IF(OR($B291="No", $K291=""), 1, COUNTIF($R$35:$R$44,$K291)), 0)</f>
        <v>1</v>
      </c>
    </row>
    <row r="292" spans="1:25" ht="17.25" customHeight="1" x14ac:dyDescent="0.4">
      <c r="A292" s="2"/>
      <c r="B292" s="58">
        <f t="shared" si="20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1"/>
        <v>1</v>
      </c>
    </row>
    <row r="293" spans="1:25" ht="17.25" customHeight="1" x14ac:dyDescent="0.4">
      <c r="A293" s="2"/>
      <c r="B293" s="58">
        <f t="shared" si="20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1"/>
        <v>1</v>
      </c>
    </row>
    <row r="294" spans="1:25" ht="17.25" customHeight="1" x14ac:dyDescent="0.4">
      <c r="A294" s="2"/>
      <c r="B294" s="58">
        <f t="shared" si="20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1"/>
        <v>1</v>
      </c>
    </row>
    <row r="295" spans="1:25" ht="17.25" customHeight="1" x14ac:dyDescent="0.4">
      <c r="A295" s="2"/>
      <c r="B295" s="58">
        <f t="shared" si="20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1"/>
        <v>1</v>
      </c>
    </row>
    <row r="296" spans="1:25" ht="17.25" customHeight="1" x14ac:dyDescent="0.4">
      <c r="A296" s="2"/>
      <c r="B296" s="58">
        <f t="shared" si="20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1"/>
        <v>1</v>
      </c>
    </row>
    <row r="297" spans="1:25" ht="17.25" customHeight="1" x14ac:dyDescent="0.4">
      <c r="A297" s="2"/>
      <c r="B297" s="58">
        <f t="shared" si="20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1"/>
        <v>1</v>
      </c>
    </row>
    <row r="298" spans="1:25" ht="17.25" customHeight="1" x14ac:dyDescent="0.4">
      <c r="A298" s="2"/>
      <c r="B298" s="58">
        <f t="shared" si="20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1"/>
        <v>1</v>
      </c>
    </row>
    <row r="299" spans="1:25" ht="17.25" customHeight="1" x14ac:dyDescent="0.4">
      <c r="A299" s="2"/>
      <c r="B299" s="58">
        <f t="shared" si="20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1"/>
        <v>1</v>
      </c>
    </row>
    <row r="300" spans="1:25" ht="17.25" customHeight="1" x14ac:dyDescent="0.4">
      <c r="A300" s="2"/>
      <c r="B300" s="58">
        <f t="shared" si="20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1"/>
        <v>1</v>
      </c>
    </row>
    <row r="301" spans="1:25" ht="17.25" customHeight="1" x14ac:dyDescent="0.4">
      <c r="A301" s="2"/>
      <c r="B301" s="58">
        <f t="shared" si="20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1"/>
        <v>1</v>
      </c>
    </row>
    <row r="302" spans="1:25" ht="17.25" customHeight="1" x14ac:dyDescent="0.4">
      <c r="A302" s="2"/>
      <c r="B302" s="58">
        <f t="shared" si="20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1"/>
        <v>1</v>
      </c>
    </row>
    <row r="303" spans="1:25" ht="17.25" customHeight="1" x14ac:dyDescent="0.4">
      <c r="A303" s="2"/>
      <c r="B303" s="58">
        <f t="shared" si="20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1"/>
        <v>1</v>
      </c>
    </row>
    <row r="304" spans="1:25" ht="17.25" customHeight="1" x14ac:dyDescent="0.4">
      <c r="A304" s="2"/>
      <c r="B304" s="58">
        <f t="shared" si="20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1"/>
        <v>1</v>
      </c>
    </row>
    <row r="305" spans="1:25" ht="17.25" customHeight="1" x14ac:dyDescent="0.4">
      <c r="A305" s="2"/>
      <c r="B305" s="58">
        <f t="shared" si="20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1"/>
        <v>1</v>
      </c>
    </row>
    <row r="306" spans="1:25" ht="17.25" customHeight="1" x14ac:dyDescent="0.4">
      <c r="A306" s="2"/>
      <c r="B306" s="58">
        <f t="shared" si="20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1"/>
        <v>1</v>
      </c>
    </row>
    <row r="307" spans="1:25" ht="17.25" customHeight="1" x14ac:dyDescent="0.4">
      <c r="A307" s="2"/>
      <c r="B307" s="58">
        <f t="shared" si="20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1"/>
        <v>1</v>
      </c>
    </row>
    <row r="308" spans="1:25" ht="17.25" customHeight="1" x14ac:dyDescent="0.4">
      <c r="A308" s="2"/>
      <c r="B308" s="58">
        <f t="shared" si="20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1"/>
        <v>1</v>
      </c>
    </row>
    <row r="309" spans="1:25" ht="17.25" customHeight="1" x14ac:dyDescent="0.4">
      <c r="A309" s="2"/>
      <c r="B309" s="58">
        <f t="shared" si="20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1"/>
        <v>1</v>
      </c>
    </row>
    <row r="310" spans="1:25" ht="17.25" customHeight="1" x14ac:dyDescent="0.4">
      <c r="A310" s="2"/>
      <c r="B310" s="58">
        <f t="shared" si="20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1"/>
        <v>1</v>
      </c>
    </row>
    <row r="311" spans="1:25" ht="17.25" customHeight="1" x14ac:dyDescent="0.4">
      <c r="A311" s="2"/>
      <c r="B311" s="58">
        <f t="shared" si="20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1"/>
        <v>1</v>
      </c>
    </row>
    <row r="312" spans="1:25" ht="17.25" customHeight="1" x14ac:dyDescent="0.4">
      <c r="A312" s="2"/>
      <c r="B312" s="58">
        <f t="shared" si="20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1"/>
        <v>1</v>
      </c>
    </row>
    <row r="313" spans="1:25" ht="17.25" customHeight="1" x14ac:dyDescent="0.4">
      <c r="A313" s="2"/>
      <c r="B313" s="58">
        <f t="shared" si="20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1"/>
        <v>1</v>
      </c>
    </row>
    <row r="314" spans="1:25" ht="17.25" customHeight="1" x14ac:dyDescent="0.4">
      <c r="A314" s="2"/>
      <c r="B314" s="58">
        <f t="shared" ref="B314:B377" si="22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1"/>
        <v>1</v>
      </c>
    </row>
    <row r="315" spans="1:25" ht="17.25" customHeight="1" x14ac:dyDescent="0.4">
      <c r="A315" s="2"/>
      <c r="B315" s="58">
        <f t="shared" si="22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1"/>
        <v>1</v>
      </c>
    </row>
    <row r="316" spans="1:25" ht="17.25" customHeight="1" x14ac:dyDescent="0.4">
      <c r="A316" s="2"/>
      <c r="B316" s="58">
        <f t="shared" si="22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1"/>
        <v>1</v>
      </c>
    </row>
    <row r="317" spans="1:25" ht="17.25" customHeight="1" x14ac:dyDescent="0.4">
      <c r="A317" s="2"/>
      <c r="B317" s="58">
        <f t="shared" si="22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1"/>
        <v>1</v>
      </c>
    </row>
    <row r="318" spans="1:25" ht="17.25" customHeight="1" x14ac:dyDescent="0.4">
      <c r="A318" s="2"/>
      <c r="B318" s="58">
        <f t="shared" si="22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1"/>
        <v>1</v>
      </c>
    </row>
    <row r="319" spans="1:25" ht="17.25" customHeight="1" x14ac:dyDescent="0.4">
      <c r="A319" s="2"/>
      <c r="B319" s="58">
        <f t="shared" si="22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1"/>
        <v>1</v>
      </c>
    </row>
    <row r="320" spans="1:25" ht="17.25" customHeight="1" x14ac:dyDescent="0.4">
      <c r="A320" s="2"/>
      <c r="B320" s="58">
        <f t="shared" si="22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1"/>
        <v>1</v>
      </c>
    </row>
    <row r="321" spans="1:25" ht="17.25" customHeight="1" x14ac:dyDescent="0.4">
      <c r="A321" s="2"/>
      <c r="B321" s="58">
        <f t="shared" si="22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1"/>
        <v>1</v>
      </c>
    </row>
    <row r="322" spans="1:25" ht="17.25" customHeight="1" x14ac:dyDescent="0.4">
      <c r="A322" s="2"/>
      <c r="B322" s="58">
        <f t="shared" si="22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1"/>
        <v>1</v>
      </c>
    </row>
    <row r="323" spans="1:25" ht="17.25" customHeight="1" x14ac:dyDescent="0.4">
      <c r="A323" s="2"/>
      <c r="B323" s="58">
        <f t="shared" si="22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1"/>
        <v>1</v>
      </c>
    </row>
    <row r="324" spans="1:25" ht="17.25" customHeight="1" x14ac:dyDescent="0.4">
      <c r="A324" s="2"/>
      <c r="B324" s="58">
        <f t="shared" si="22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1"/>
        <v>1</v>
      </c>
    </row>
    <row r="325" spans="1:25" ht="17.25" customHeight="1" x14ac:dyDescent="0.4">
      <c r="A325" s="2"/>
      <c r="B325" s="58">
        <f t="shared" si="22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1"/>
        <v>1</v>
      </c>
    </row>
    <row r="326" spans="1:25" ht="17.25" customHeight="1" x14ac:dyDescent="0.4">
      <c r="A326" s="2"/>
      <c r="B326" s="58">
        <f t="shared" si="22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1"/>
        <v>1</v>
      </c>
    </row>
    <row r="327" spans="1:25" ht="17.25" customHeight="1" x14ac:dyDescent="0.4">
      <c r="A327" s="2"/>
      <c r="B327" s="58">
        <f t="shared" si="22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1"/>
        <v>1</v>
      </c>
    </row>
    <row r="328" spans="1:25" ht="17.25" customHeight="1" x14ac:dyDescent="0.4">
      <c r="A328" s="2"/>
      <c r="B328" s="58">
        <f t="shared" si="22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1"/>
        <v>1</v>
      </c>
    </row>
    <row r="329" spans="1:25" ht="17.25" customHeight="1" x14ac:dyDescent="0.4">
      <c r="A329" s="2"/>
      <c r="B329" s="58">
        <f t="shared" si="22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1"/>
        <v>1</v>
      </c>
    </row>
    <row r="330" spans="1:25" ht="17.25" customHeight="1" x14ac:dyDescent="0.4">
      <c r="A330" s="2"/>
      <c r="B330" s="58">
        <f t="shared" si="22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1"/>
        <v>1</v>
      </c>
    </row>
    <row r="331" spans="1:25" ht="17.25" customHeight="1" x14ac:dyDescent="0.4">
      <c r="A331" s="2"/>
      <c r="B331" s="58">
        <f t="shared" si="22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1"/>
        <v>1</v>
      </c>
    </row>
    <row r="332" spans="1:25" ht="17.25" customHeight="1" x14ac:dyDescent="0.4">
      <c r="A332" s="2"/>
      <c r="B332" s="58">
        <f t="shared" si="22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1"/>
        <v>1</v>
      </c>
    </row>
    <row r="333" spans="1:25" ht="17.25" customHeight="1" x14ac:dyDescent="0.4">
      <c r="A333" s="2"/>
      <c r="B333" s="58">
        <f t="shared" si="22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1"/>
        <v>1</v>
      </c>
    </row>
    <row r="334" spans="1:25" ht="17.25" customHeight="1" x14ac:dyDescent="0.4">
      <c r="A334" s="2"/>
      <c r="B334" s="58">
        <f t="shared" si="22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1"/>
        <v>1</v>
      </c>
    </row>
    <row r="335" spans="1:25" ht="17.25" customHeight="1" x14ac:dyDescent="0.4">
      <c r="A335" s="2"/>
      <c r="B335" s="58">
        <f t="shared" si="22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1"/>
        <v>1</v>
      </c>
    </row>
    <row r="336" spans="1:25" ht="17.25" customHeight="1" x14ac:dyDescent="0.4">
      <c r="A336" s="2"/>
      <c r="B336" s="58">
        <f t="shared" si="22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1"/>
        <v>1</v>
      </c>
    </row>
    <row r="337" spans="1:25" ht="17.25" customHeight="1" x14ac:dyDescent="0.4">
      <c r="A337" s="2"/>
      <c r="B337" s="58">
        <f t="shared" si="22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1"/>
        <v>1</v>
      </c>
    </row>
    <row r="338" spans="1:25" ht="17.25" customHeight="1" x14ac:dyDescent="0.4">
      <c r="A338" s="2"/>
      <c r="B338" s="58">
        <f t="shared" si="22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1"/>
        <v>1</v>
      </c>
    </row>
    <row r="339" spans="1:25" ht="17.25" customHeight="1" x14ac:dyDescent="0.4">
      <c r="A339" s="2"/>
      <c r="B339" s="58">
        <f t="shared" si="22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1"/>
        <v>1</v>
      </c>
    </row>
    <row r="340" spans="1:25" ht="17.25" customHeight="1" x14ac:dyDescent="0.4">
      <c r="A340" s="2"/>
      <c r="B340" s="58">
        <f t="shared" si="22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1"/>
        <v>1</v>
      </c>
    </row>
    <row r="341" spans="1:25" ht="17.25" customHeight="1" x14ac:dyDescent="0.4">
      <c r="A341" s="2"/>
      <c r="B341" s="58">
        <f t="shared" si="22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1"/>
        <v>1</v>
      </c>
    </row>
    <row r="342" spans="1:25" ht="17.25" customHeight="1" x14ac:dyDescent="0.4">
      <c r="A342" s="2"/>
      <c r="B342" s="58">
        <f t="shared" si="22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1"/>
        <v>1</v>
      </c>
    </row>
    <row r="343" spans="1:25" ht="17.25" customHeight="1" x14ac:dyDescent="0.4">
      <c r="A343" s="2"/>
      <c r="B343" s="58">
        <f t="shared" si="22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1"/>
        <v>1</v>
      </c>
    </row>
    <row r="344" spans="1:25" ht="17.25" customHeight="1" x14ac:dyDescent="0.4">
      <c r="A344" s="2"/>
      <c r="B344" s="58">
        <f t="shared" si="22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1"/>
        <v>1</v>
      </c>
    </row>
    <row r="345" spans="1:25" ht="17.25" customHeight="1" x14ac:dyDescent="0.4">
      <c r="A345" s="2"/>
      <c r="B345" s="58">
        <f t="shared" si="22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1"/>
        <v>1</v>
      </c>
    </row>
    <row r="346" spans="1:25" ht="17.25" customHeight="1" x14ac:dyDescent="0.4">
      <c r="A346" s="2"/>
      <c r="B346" s="58">
        <f t="shared" si="22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1"/>
        <v>1</v>
      </c>
    </row>
    <row r="347" spans="1:25" ht="17.25" customHeight="1" x14ac:dyDescent="0.4">
      <c r="A347" s="2"/>
      <c r="B347" s="58">
        <f t="shared" si="22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1"/>
        <v>1</v>
      </c>
    </row>
    <row r="348" spans="1:25" ht="17.25" customHeight="1" x14ac:dyDescent="0.4">
      <c r="A348" s="2"/>
      <c r="B348" s="58">
        <f t="shared" si="22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1"/>
        <v>1</v>
      </c>
    </row>
    <row r="349" spans="1:25" ht="17.25" customHeight="1" x14ac:dyDescent="0.4">
      <c r="A349" s="2"/>
      <c r="B349" s="58">
        <f t="shared" si="22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1"/>
        <v>1</v>
      </c>
    </row>
    <row r="350" spans="1:25" ht="17.25" customHeight="1" x14ac:dyDescent="0.4">
      <c r="A350" s="2"/>
      <c r="B350" s="58">
        <f t="shared" si="22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1"/>
        <v>1</v>
      </c>
    </row>
    <row r="351" spans="1:25" ht="17.25" customHeight="1" x14ac:dyDescent="0.4">
      <c r="A351" s="2"/>
      <c r="B351" s="58">
        <f t="shared" si="22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1"/>
        <v>1</v>
      </c>
    </row>
    <row r="352" spans="1:25" ht="17.25" customHeight="1" x14ac:dyDescent="0.4">
      <c r="A352" s="2"/>
      <c r="B352" s="58">
        <f t="shared" si="22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1"/>
        <v>1</v>
      </c>
    </row>
    <row r="353" spans="1:25" ht="17.25" customHeight="1" x14ac:dyDescent="0.4">
      <c r="A353" s="2"/>
      <c r="B353" s="58">
        <f t="shared" si="22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1"/>
        <v>1</v>
      </c>
    </row>
    <row r="354" spans="1:25" ht="17.25" customHeight="1" x14ac:dyDescent="0.4">
      <c r="A354" s="2"/>
      <c r="B354" s="58">
        <f t="shared" si="22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1"/>
        <v>1</v>
      </c>
    </row>
    <row r="355" spans="1:25" ht="17.25" customHeight="1" x14ac:dyDescent="0.4">
      <c r="A355" s="2"/>
      <c r="B355" s="58">
        <f t="shared" si="22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3">IFERROR(IF(OR($B355="No", $K355=""), 1, COUNTIF($R$35:$R$44,$K355)), 0)</f>
        <v>1</v>
      </c>
    </row>
    <row r="356" spans="1:25" ht="17.25" customHeight="1" x14ac:dyDescent="0.4">
      <c r="A356" s="2"/>
      <c r="B356" s="58">
        <f t="shared" si="22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3"/>
        <v>1</v>
      </c>
    </row>
    <row r="357" spans="1:25" ht="17.25" customHeight="1" x14ac:dyDescent="0.4">
      <c r="A357" s="2"/>
      <c r="B357" s="58">
        <f t="shared" si="22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3"/>
        <v>1</v>
      </c>
    </row>
    <row r="358" spans="1:25" ht="17.25" customHeight="1" x14ac:dyDescent="0.4">
      <c r="A358" s="2"/>
      <c r="B358" s="58">
        <f t="shared" si="22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3"/>
        <v>1</v>
      </c>
    </row>
    <row r="359" spans="1:25" ht="17.25" customHeight="1" x14ac:dyDescent="0.4">
      <c r="A359" s="2"/>
      <c r="B359" s="58">
        <f t="shared" si="22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3"/>
        <v>1</v>
      </c>
    </row>
    <row r="360" spans="1:25" ht="17.25" customHeight="1" x14ac:dyDescent="0.4">
      <c r="A360" s="2"/>
      <c r="B360" s="58">
        <f t="shared" si="22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3"/>
        <v>1</v>
      </c>
    </row>
    <row r="361" spans="1:25" ht="17.25" customHeight="1" x14ac:dyDescent="0.4">
      <c r="A361" s="2"/>
      <c r="B361" s="58">
        <f t="shared" si="22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3"/>
        <v>1</v>
      </c>
    </row>
    <row r="362" spans="1:25" ht="17.25" customHeight="1" x14ac:dyDescent="0.4">
      <c r="A362" s="2"/>
      <c r="B362" s="58">
        <f t="shared" si="22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3"/>
        <v>1</v>
      </c>
    </row>
    <row r="363" spans="1:25" ht="17.25" customHeight="1" x14ac:dyDescent="0.4">
      <c r="A363" s="2"/>
      <c r="B363" s="58">
        <f t="shared" si="22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3"/>
        <v>1</v>
      </c>
    </row>
    <row r="364" spans="1:25" ht="17.25" customHeight="1" x14ac:dyDescent="0.4">
      <c r="A364" s="2"/>
      <c r="B364" s="58">
        <f t="shared" si="22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3"/>
        <v>1</v>
      </c>
    </row>
    <row r="365" spans="1:25" ht="17.25" customHeight="1" x14ac:dyDescent="0.4">
      <c r="A365" s="2"/>
      <c r="B365" s="58">
        <f t="shared" si="22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3"/>
        <v>1</v>
      </c>
    </row>
    <row r="366" spans="1:25" ht="17.25" customHeight="1" x14ac:dyDescent="0.4">
      <c r="A366" s="2"/>
      <c r="B366" s="58">
        <f t="shared" si="22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3"/>
        <v>1</v>
      </c>
    </row>
    <row r="367" spans="1:25" ht="17.25" customHeight="1" x14ac:dyDescent="0.4">
      <c r="A367" s="2"/>
      <c r="B367" s="58">
        <f t="shared" si="22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3"/>
        <v>1</v>
      </c>
    </row>
    <row r="368" spans="1:25" ht="17.25" customHeight="1" x14ac:dyDescent="0.4">
      <c r="A368" s="2"/>
      <c r="B368" s="58">
        <f t="shared" si="22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3"/>
        <v>1</v>
      </c>
    </row>
    <row r="369" spans="1:25" ht="17.25" customHeight="1" x14ac:dyDescent="0.4">
      <c r="A369" s="2"/>
      <c r="B369" s="58">
        <f t="shared" si="22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3"/>
        <v>1</v>
      </c>
    </row>
    <row r="370" spans="1:25" ht="17.25" customHeight="1" x14ac:dyDescent="0.4">
      <c r="A370" s="2"/>
      <c r="B370" s="58">
        <f t="shared" si="22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3"/>
        <v>1</v>
      </c>
    </row>
    <row r="371" spans="1:25" ht="17.25" customHeight="1" x14ac:dyDescent="0.4">
      <c r="A371" s="2"/>
      <c r="B371" s="58">
        <f t="shared" si="22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3"/>
        <v>1</v>
      </c>
    </row>
    <row r="372" spans="1:25" ht="17.25" customHeight="1" x14ac:dyDescent="0.4">
      <c r="A372" s="2"/>
      <c r="B372" s="58">
        <f t="shared" si="22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3"/>
        <v>1</v>
      </c>
    </row>
    <row r="373" spans="1:25" ht="17.25" customHeight="1" x14ac:dyDescent="0.4">
      <c r="A373" s="2"/>
      <c r="B373" s="58">
        <f t="shared" si="22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3"/>
        <v>1</v>
      </c>
    </row>
    <row r="374" spans="1:25" ht="17.25" customHeight="1" x14ac:dyDescent="0.4">
      <c r="A374" s="2"/>
      <c r="B374" s="58">
        <f t="shared" si="22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3"/>
        <v>1</v>
      </c>
    </row>
    <row r="375" spans="1:25" ht="17.25" customHeight="1" x14ac:dyDescent="0.4">
      <c r="A375" s="2"/>
      <c r="B375" s="58">
        <f t="shared" si="22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3"/>
        <v>1</v>
      </c>
    </row>
    <row r="376" spans="1:25" ht="17.25" customHeight="1" x14ac:dyDescent="0.4">
      <c r="A376" s="2"/>
      <c r="B376" s="58">
        <f t="shared" si="22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3"/>
        <v>1</v>
      </c>
    </row>
    <row r="377" spans="1:25" ht="17.25" customHeight="1" x14ac:dyDescent="0.4">
      <c r="A377" s="2"/>
      <c r="B377" s="58">
        <f t="shared" si="22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3"/>
        <v>1</v>
      </c>
    </row>
    <row r="378" spans="1:25" ht="17.25" customHeight="1" x14ac:dyDescent="0.4">
      <c r="A378" s="2"/>
      <c r="B378" s="58">
        <f t="shared" ref="B378:B441" si="24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3"/>
        <v>1</v>
      </c>
    </row>
    <row r="379" spans="1:25" ht="17.25" customHeight="1" x14ac:dyDescent="0.4">
      <c r="A379" s="2"/>
      <c r="B379" s="58">
        <f t="shared" si="24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3"/>
        <v>1</v>
      </c>
    </row>
    <row r="380" spans="1:25" ht="17.25" customHeight="1" x14ac:dyDescent="0.4">
      <c r="A380" s="2"/>
      <c r="B380" s="58">
        <f t="shared" si="24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3"/>
        <v>1</v>
      </c>
    </row>
    <row r="381" spans="1:25" ht="17.25" customHeight="1" x14ac:dyDescent="0.4">
      <c r="A381" s="2"/>
      <c r="B381" s="58">
        <f t="shared" si="24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3"/>
        <v>1</v>
      </c>
    </row>
    <row r="382" spans="1:25" ht="17.25" customHeight="1" x14ac:dyDescent="0.4">
      <c r="A382" s="2"/>
      <c r="B382" s="58">
        <f t="shared" si="24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3"/>
        <v>1</v>
      </c>
    </row>
    <row r="383" spans="1:25" ht="17.25" customHeight="1" x14ac:dyDescent="0.4">
      <c r="A383" s="2"/>
      <c r="B383" s="58">
        <f t="shared" si="24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3"/>
        <v>1</v>
      </c>
    </row>
    <row r="384" spans="1:25" ht="17.25" customHeight="1" x14ac:dyDescent="0.4">
      <c r="A384" s="2"/>
      <c r="B384" s="58">
        <f t="shared" si="24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3"/>
        <v>1</v>
      </c>
    </row>
    <row r="385" spans="1:25" ht="17.25" customHeight="1" x14ac:dyDescent="0.4">
      <c r="A385" s="2"/>
      <c r="B385" s="58">
        <f t="shared" si="24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3"/>
        <v>1</v>
      </c>
    </row>
    <row r="386" spans="1:25" ht="17.25" customHeight="1" x14ac:dyDescent="0.4">
      <c r="A386" s="2"/>
      <c r="B386" s="58">
        <f t="shared" si="24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3"/>
        <v>1</v>
      </c>
    </row>
    <row r="387" spans="1:25" ht="17.25" customHeight="1" x14ac:dyDescent="0.4">
      <c r="A387" s="2"/>
      <c r="B387" s="58">
        <f t="shared" si="24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3"/>
        <v>1</v>
      </c>
    </row>
    <row r="388" spans="1:25" ht="17.25" customHeight="1" x14ac:dyDescent="0.4">
      <c r="A388" s="2"/>
      <c r="B388" s="58">
        <f t="shared" si="24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3"/>
        <v>1</v>
      </c>
    </row>
    <row r="389" spans="1:25" ht="17.25" customHeight="1" x14ac:dyDescent="0.4">
      <c r="A389" s="2"/>
      <c r="B389" s="58">
        <f t="shared" si="24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3"/>
        <v>1</v>
      </c>
    </row>
    <row r="390" spans="1:25" ht="17.25" customHeight="1" x14ac:dyDescent="0.4">
      <c r="A390" s="2"/>
      <c r="B390" s="58">
        <f t="shared" si="24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3"/>
        <v>1</v>
      </c>
    </row>
    <row r="391" spans="1:25" ht="17.25" customHeight="1" x14ac:dyDescent="0.4">
      <c r="A391" s="2"/>
      <c r="B391" s="58">
        <f t="shared" si="24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3"/>
        <v>1</v>
      </c>
    </row>
    <row r="392" spans="1:25" ht="17.25" customHeight="1" x14ac:dyDescent="0.4">
      <c r="A392" s="2"/>
      <c r="B392" s="58">
        <f t="shared" si="24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3"/>
        <v>1</v>
      </c>
    </row>
    <row r="393" spans="1:25" ht="17.25" customHeight="1" x14ac:dyDescent="0.4">
      <c r="A393" s="2"/>
      <c r="B393" s="58">
        <f t="shared" si="24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3"/>
        <v>1</v>
      </c>
    </row>
    <row r="394" spans="1:25" ht="17.25" customHeight="1" x14ac:dyDescent="0.4">
      <c r="A394" s="2"/>
      <c r="B394" s="58">
        <f t="shared" si="24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3"/>
        <v>1</v>
      </c>
    </row>
    <row r="395" spans="1:25" ht="17.25" customHeight="1" x14ac:dyDescent="0.4">
      <c r="A395" s="2"/>
      <c r="B395" s="58">
        <f t="shared" si="24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3"/>
        <v>1</v>
      </c>
    </row>
    <row r="396" spans="1:25" ht="17.25" customHeight="1" x14ac:dyDescent="0.4">
      <c r="A396" s="2"/>
      <c r="B396" s="58">
        <f t="shared" si="24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3"/>
        <v>1</v>
      </c>
    </row>
    <row r="397" spans="1:25" ht="17.25" customHeight="1" x14ac:dyDescent="0.4">
      <c r="A397" s="2"/>
      <c r="B397" s="58">
        <f t="shared" si="24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3"/>
        <v>1</v>
      </c>
    </row>
    <row r="398" spans="1:25" ht="17.25" customHeight="1" x14ac:dyDescent="0.4">
      <c r="A398" s="2"/>
      <c r="B398" s="58">
        <f t="shared" si="24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3"/>
        <v>1</v>
      </c>
    </row>
    <row r="399" spans="1:25" ht="17.25" customHeight="1" x14ac:dyDescent="0.4">
      <c r="A399" s="2"/>
      <c r="B399" s="58">
        <f t="shared" si="24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3"/>
        <v>1</v>
      </c>
    </row>
    <row r="400" spans="1:25" ht="17.25" customHeight="1" x14ac:dyDescent="0.4">
      <c r="A400" s="2"/>
      <c r="B400" s="58">
        <f t="shared" si="24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3"/>
        <v>1</v>
      </c>
    </row>
    <row r="401" spans="1:25" ht="17.25" customHeight="1" x14ac:dyDescent="0.4">
      <c r="A401" s="2"/>
      <c r="B401" s="58">
        <f t="shared" si="24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3"/>
        <v>1</v>
      </c>
    </row>
    <row r="402" spans="1:25" ht="17.25" customHeight="1" x14ac:dyDescent="0.4">
      <c r="A402" s="2"/>
      <c r="B402" s="58">
        <f t="shared" si="24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3"/>
        <v>1</v>
      </c>
    </row>
    <row r="403" spans="1:25" ht="17.25" customHeight="1" x14ac:dyDescent="0.4">
      <c r="A403" s="2"/>
      <c r="B403" s="58">
        <f t="shared" si="24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3"/>
        <v>1</v>
      </c>
    </row>
    <row r="404" spans="1:25" ht="17.25" customHeight="1" x14ac:dyDescent="0.4">
      <c r="A404" s="2"/>
      <c r="B404" s="58">
        <f t="shared" si="24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3"/>
        <v>1</v>
      </c>
    </row>
    <row r="405" spans="1:25" ht="17.25" customHeight="1" x14ac:dyDescent="0.4">
      <c r="A405" s="2"/>
      <c r="B405" s="58">
        <f t="shared" si="24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3"/>
        <v>1</v>
      </c>
    </row>
    <row r="406" spans="1:25" ht="17.25" customHeight="1" x14ac:dyDescent="0.4">
      <c r="A406" s="2"/>
      <c r="B406" s="58">
        <f t="shared" si="24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3"/>
        <v>1</v>
      </c>
    </row>
    <row r="407" spans="1:25" ht="17.25" customHeight="1" x14ac:dyDescent="0.4">
      <c r="A407" s="2"/>
      <c r="B407" s="58">
        <f t="shared" si="24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3"/>
        <v>1</v>
      </c>
    </row>
    <row r="408" spans="1:25" ht="17.25" customHeight="1" x14ac:dyDescent="0.4">
      <c r="A408" s="2"/>
      <c r="B408" s="58">
        <f t="shared" si="24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3"/>
        <v>1</v>
      </c>
    </row>
    <row r="409" spans="1:25" ht="17.25" customHeight="1" x14ac:dyDescent="0.4">
      <c r="A409" s="2"/>
      <c r="B409" s="58">
        <f t="shared" si="24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3"/>
        <v>1</v>
      </c>
    </row>
    <row r="410" spans="1:25" ht="17.25" customHeight="1" x14ac:dyDescent="0.4">
      <c r="A410" s="2"/>
      <c r="B410" s="58">
        <f t="shared" si="24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3"/>
        <v>1</v>
      </c>
    </row>
    <row r="411" spans="1:25" ht="17.25" customHeight="1" x14ac:dyDescent="0.4">
      <c r="A411" s="2"/>
      <c r="B411" s="58">
        <f t="shared" si="24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3"/>
        <v>1</v>
      </c>
    </row>
    <row r="412" spans="1:25" ht="17.25" customHeight="1" x14ac:dyDescent="0.4">
      <c r="A412" s="2"/>
      <c r="B412" s="58">
        <f t="shared" si="24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3"/>
        <v>1</v>
      </c>
    </row>
    <row r="413" spans="1:25" ht="17.25" customHeight="1" x14ac:dyDescent="0.4">
      <c r="A413" s="2"/>
      <c r="B413" s="58">
        <f t="shared" si="24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3"/>
        <v>1</v>
      </c>
    </row>
    <row r="414" spans="1:25" ht="17.25" customHeight="1" x14ac:dyDescent="0.4">
      <c r="A414" s="2"/>
      <c r="B414" s="58">
        <f t="shared" si="24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3"/>
        <v>1</v>
      </c>
    </row>
    <row r="415" spans="1:25" ht="17.25" customHeight="1" x14ac:dyDescent="0.4">
      <c r="A415" s="2"/>
      <c r="B415" s="58">
        <f t="shared" si="24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3"/>
        <v>1</v>
      </c>
    </row>
    <row r="416" spans="1:25" ht="17.25" customHeight="1" x14ac:dyDescent="0.4">
      <c r="A416" s="2"/>
      <c r="B416" s="58">
        <f t="shared" si="24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3"/>
        <v>1</v>
      </c>
    </row>
    <row r="417" spans="1:25" ht="17.25" customHeight="1" x14ac:dyDescent="0.4">
      <c r="A417" s="2"/>
      <c r="B417" s="58">
        <f t="shared" si="24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3"/>
        <v>1</v>
      </c>
    </row>
    <row r="418" spans="1:25" ht="17.25" customHeight="1" x14ac:dyDescent="0.4">
      <c r="A418" s="2"/>
      <c r="B418" s="58">
        <f t="shared" si="24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3"/>
        <v>1</v>
      </c>
    </row>
    <row r="419" spans="1:25" ht="17.25" customHeight="1" x14ac:dyDescent="0.4">
      <c r="A419" s="2"/>
      <c r="B419" s="58">
        <f t="shared" si="24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5">IFERROR(IF(OR($B419="No", $K419=""), 1, COUNTIF($R$35:$R$44,$K419)), 0)</f>
        <v>1</v>
      </c>
    </row>
    <row r="420" spans="1:25" ht="17.25" customHeight="1" x14ac:dyDescent="0.4">
      <c r="A420" s="2"/>
      <c r="B420" s="58">
        <f t="shared" si="24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5"/>
        <v>1</v>
      </c>
    </row>
    <row r="421" spans="1:25" ht="17.25" customHeight="1" x14ac:dyDescent="0.4">
      <c r="A421" s="2"/>
      <c r="B421" s="58">
        <f t="shared" si="24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5"/>
        <v>1</v>
      </c>
    </row>
    <row r="422" spans="1:25" ht="17.25" customHeight="1" x14ac:dyDescent="0.4">
      <c r="A422" s="2"/>
      <c r="B422" s="58">
        <f t="shared" si="24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5"/>
        <v>1</v>
      </c>
    </row>
    <row r="423" spans="1:25" ht="17.25" customHeight="1" x14ac:dyDescent="0.4">
      <c r="A423" s="2"/>
      <c r="B423" s="58">
        <f t="shared" si="24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5"/>
        <v>1</v>
      </c>
    </row>
    <row r="424" spans="1:25" ht="17.25" customHeight="1" x14ac:dyDescent="0.4">
      <c r="A424" s="2"/>
      <c r="B424" s="58">
        <f t="shared" si="24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5"/>
        <v>1</v>
      </c>
    </row>
    <row r="425" spans="1:25" ht="17.25" customHeight="1" x14ac:dyDescent="0.4">
      <c r="A425" s="2"/>
      <c r="B425" s="58">
        <f t="shared" si="24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5"/>
        <v>1</v>
      </c>
    </row>
    <row r="426" spans="1:25" ht="17.25" customHeight="1" x14ac:dyDescent="0.4">
      <c r="A426" s="2"/>
      <c r="B426" s="58">
        <f t="shared" si="24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5"/>
        <v>1</v>
      </c>
    </row>
    <row r="427" spans="1:25" ht="17.25" customHeight="1" x14ac:dyDescent="0.4">
      <c r="A427" s="2"/>
      <c r="B427" s="58">
        <f t="shared" si="24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5"/>
        <v>1</v>
      </c>
    </row>
    <row r="428" spans="1:25" ht="17.25" customHeight="1" x14ac:dyDescent="0.4">
      <c r="A428" s="2"/>
      <c r="B428" s="58">
        <f t="shared" si="24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5"/>
        <v>1</v>
      </c>
    </row>
    <row r="429" spans="1:25" ht="17.25" customHeight="1" x14ac:dyDescent="0.4">
      <c r="A429" s="2"/>
      <c r="B429" s="58">
        <f t="shared" si="24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5"/>
        <v>1</v>
      </c>
    </row>
    <row r="430" spans="1:25" ht="17.25" customHeight="1" x14ac:dyDescent="0.4">
      <c r="A430" s="2"/>
      <c r="B430" s="58">
        <f t="shared" si="24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5"/>
        <v>1</v>
      </c>
    </row>
    <row r="431" spans="1:25" ht="17.25" customHeight="1" x14ac:dyDescent="0.4">
      <c r="A431" s="2"/>
      <c r="B431" s="58">
        <f t="shared" si="24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5"/>
        <v>1</v>
      </c>
    </row>
    <row r="432" spans="1:25" ht="17.25" customHeight="1" x14ac:dyDescent="0.4">
      <c r="A432" s="2"/>
      <c r="B432" s="58">
        <f t="shared" si="24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5"/>
        <v>1</v>
      </c>
    </row>
    <row r="433" spans="1:25" ht="17.25" customHeight="1" x14ac:dyDescent="0.4">
      <c r="A433" s="2"/>
      <c r="B433" s="58">
        <f t="shared" si="24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5"/>
        <v>1</v>
      </c>
    </row>
    <row r="434" spans="1:25" ht="17.25" customHeight="1" x14ac:dyDescent="0.4">
      <c r="A434" s="2"/>
      <c r="B434" s="58">
        <f t="shared" si="24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5"/>
        <v>1</v>
      </c>
    </row>
    <row r="435" spans="1:25" ht="17.25" customHeight="1" x14ac:dyDescent="0.4">
      <c r="A435" s="2"/>
      <c r="B435" s="58">
        <f t="shared" si="24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5"/>
        <v>1</v>
      </c>
    </row>
    <row r="436" spans="1:25" ht="17.25" customHeight="1" x14ac:dyDescent="0.4">
      <c r="A436" s="2"/>
      <c r="B436" s="58">
        <f t="shared" si="24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5"/>
        <v>1</v>
      </c>
    </row>
    <row r="437" spans="1:25" ht="17.25" customHeight="1" x14ac:dyDescent="0.4">
      <c r="A437" s="2"/>
      <c r="B437" s="58">
        <f t="shared" si="24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5"/>
        <v>1</v>
      </c>
    </row>
    <row r="438" spans="1:25" ht="17.25" customHeight="1" x14ac:dyDescent="0.4">
      <c r="A438" s="2"/>
      <c r="B438" s="58">
        <f t="shared" si="24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5"/>
        <v>1</v>
      </c>
    </row>
    <row r="439" spans="1:25" ht="17.25" customHeight="1" x14ac:dyDescent="0.4">
      <c r="A439" s="2"/>
      <c r="B439" s="58">
        <f t="shared" si="24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5"/>
        <v>1</v>
      </c>
    </row>
    <row r="440" spans="1:25" ht="17.25" customHeight="1" x14ac:dyDescent="0.4">
      <c r="A440" s="2"/>
      <c r="B440" s="58">
        <f t="shared" si="24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5"/>
        <v>1</v>
      </c>
    </row>
    <row r="441" spans="1:25" ht="17.25" customHeight="1" x14ac:dyDescent="0.4">
      <c r="A441" s="2"/>
      <c r="B441" s="58">
        <f t="shared" si="24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5"/>
        <v>1</v>
      </c>
    </row>
    <row r="442" spans="1:25" ht="17.25" customHeight="1" x14ac:dyDescent="0.4">
      <c r="A442" s="2"/>
      <c r="B442" s="58">
        <f t="shared" ref="B442:B505" si="26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5"/>
        <v>1</v>
      </c>
    </row>
    <row r="443" spans="1:25" ht="17.25" customHeight="1" x14ac:dyDescent="0.4">
      <c r="A443" s="2"/>
      <c r="B443" s="58">
        <f t="shared" si="26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5"/>
        <v>1</v>
      </c>
    </row>
    <row r="444" spans="1:25" ht="17.25" customHeight="1" x14ac:dyDescent="0.4">
      <c r="A444" s="2"/>
      <c r="B444" s="58">
        <f t="shared" si="26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5"/>
        <v>1</v>
      </c>
    </row>
    <row r="445" spans="1:25" ht="17.25" customHeight="1" x14ac:dyDescent="0.4">
      <c r="A445" s="2"/>
      <c r="B445" s="58">
        <f t="shared" si="26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5"/>
        <v>1</v>
      </c>
    </row>
    <row r="446" spans="1:25" ht="17.25" customHeight="1" x14ac:dyDescent="0.4">
      <c r="A446" s="2"/>
      <c r="B446" s="58">
        <f t="shared" si="26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5"/>
        <v>1</v>
      </c>
    </row>
    <row r="447" spans="1:25" ht="17.25" customHeight="1" x14ac:dyDescent="0.4">
      <c r="A447" s="2"/>
      <c r="B447" s="58">
        <f t="shared" si="26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5"/>
        <v>1</v>
      </c>
    </row>
    <row r="448" spans="1:25" ht="17.25" customHeight="1" x14ac:dyDescent="0.4">
      <c r="A448" s="2"/>
      <c r="B448" s="58">
        <f t="shared" si="26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5"/>
        <v>1</v>
      </c>
    </row>
    <row r="449" spans="1:25" ht="17.25" customHeight="1" x14ac:dyDescent="0.4">
      <c r="A449" s="2"/>
      <c r="B449" s="58">
        <f t="shared" si="26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5"/>
        <v>1</v>
      </c>
    </row>
    <row r="450" spans="1:25" ht="17.25" customHeight="1" x14ac:dyDescent="0.4">
      <c r="A450" s="2"/>
      <c r="B450" s="58">
        <f t="shared" si="26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5"/>
        <v>1</v>
      </c>
    </row>
    <row r="451" spans="1:25" ht="17.25" customHeight="1" x14ac:dyDescent="0.4">
      <c r="A451" s="2"/>
      <c r="B451" s="58">
        <f t="shared" si="26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5"/>
        <v>1</v>
      </c>
    </row>
    <row r="452" spans="1:25" ht="17.25" customHeight="1" x14ac:dyDescent="0.4">
      <c r="A452" s="2"/>
      <c r="B452" s="58">
        <f t="shared" si="26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5"/>
        <v>1</v>
      </c>
    </row>
    <row r="453" spans="1:25" ht="17.25" customHeight="1" x14ac:dyDescent="0.4">
      <c r="A453" s="2"/>
      <c r="B453" s="58">
        <f t="shared" si="26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5"/>
        <v>1</v>
      </c>
    </row>
    <row r="454" spans="1:25" ht="17.25" customHeight="1" x14ac:dyDescent="0.4">
      <c r="A454" s="2"/>
      <c r="B454" s="58">
        <f t="shared" si="26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5"/>
        <v>1</v>
      </c>
    </row>
    <row r="455" spans="1:25" ht="17.25" customHeight="1" x14ac:dyDescent="0.4">
      <c r="A455" s="2"/>
      <c r="B455" s="58">
        <f t="shared" si="26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5"/>
        <v>1</v>
      </c>
    </row>
    <row r="456" spans="1:25" ht="17.25" customHeight="1" x14ac:dyDescent="0.4">
      <c r="A456" s="2"/>
      <c r="B456" s="58">
        <f t="shared" si="26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5"/>
        <v>1</v>
      </c>
    </row>
    <row r="457" spans="1:25" ht="17.25" customHeight="1" x14ac:dyDescent="0.4">
      <c r="A457" s="2"/>
      <c r="B457" s="58">
        <f t="shared" si="26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5"/>
        <v>1</v>
      </c>
    </row>
    <row r="458" spans="1:25" ht="17.25" customHeight="1" x14ac:dyDescent="0.4">
      <c r="A458" s="2"/>
      <c r="B458" s="58">
        <f t="shared" si="26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5"/>
        <v>1</v>
      </c>
    </row>
    <row r="459" spans="1:25" ht="17.25" customHeight="1" x14ac:dyDescent="0.4">
      <c r="A459" s="2"/>
      <c r="B459" s="58">
        <f t="shared" si="26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5"/>
        <v>1</v>
      </c>
    </row>
    <row r="460" spans="1:25" ht="17.25" customHeight="1" x14ac:dyDescent="0.4">
      <c r="A460" s="2"/>
      <c r="B460" s="58">
        <f t="shared" si="26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5"/>
        <v>1</v>
      </c>
    </row>
    <row r="461" spans="1:25" ht="17.25" customHeight="1" x14ac:dyDescent="0.4">
      <c r="A461" s="2"/>
      <c r="B461" s="58">
        <f t="shared" si="26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5"/>
        <v>1</v>
      </c>
    </row>
    <row r="462" spans="1:25" ht="17.25" customHeight="1" x14ac:dyDescent="0.4">
      <c r="A462" s="2"/>
      <c r="B462" s="58">
        <f t="shared" si="26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5"/>
        <v>1</v>
      </c>
    </row>
    <row r="463" spans="1:25" ht="17.25" customHeight="1" x14ac:dyDescent="0.4">
      <c r="A463" s="2"/>
      <c r="B463" s="58">
        <f t="shared" si="26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5"/>
        <v>1</v>
      </c>
    </row>
    <row r="464" spans="1:25" ht="17.25" customHeight="1" x14ac:dyDescent="0.4">
      <c r="A464" s="2"/>
      <c r="B464" s="58">
        <f t="shared" si="26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5"/>
        <v>1</v>
      </c>
    </row>
    <row r="465" spans="1:25" ht="17.25" customHeight="1" x14ac:dyDescent="0.4">
      <c r="A465" s="2"/>
      <c r="B465" s="58">
        <f t="shared" si="26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5"/>
        <v>1</v>
      </c>
    </row>
    <row r="466" spans="1:25" ht="17.25" customHeight="1" x14ac:dyDescent="0.4">
      <c r="A466" s="2"/>
      <c r="B466" s="58">
        <f t="shared" si="26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5"/>
        <v>1</v>
      </c>
    </row>
    <row r="467" spans="1:25" ht="17.25" customHeight="1" x14ac:dyDescent="0.4">
      <c r="A467" s="2"/>
      <c r="B467" s="58">
        <f t="shared" si="26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5"/>
        <v>1</v>
      </c>
    </row>
    <row r="468" spans="1:25" ht="17.25" customHeight="1" x14ac:dyDescent="0.4">
      <c r="A468" s="2"/>
      <c r="B468" s="58">
        <f t="shared" si="26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5"/>
        <v>1</v>
      </c>
    </row>
    <row r="469" spans="1:25" ht="17.25" customHeight="1" x14ac:dyDescent="0.4">
      <c r="A469" s="2"/>
      <c r="B469" s="58">
        <f t="shared" si="26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5"/>
        <v>1</v>
      </c>
    </row>
    <row r="470" spans="1:25" ht="17.25" customHeight="1" x14ac:dyDescent="0.4">
      <c r="A470" s="2"/>
      <c r="B470" s="58">
        <f t="shared" si="26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5"/>
        <v>1</v>
      </c>
    </row>
    <row r="471" spans="1:25" ht="17.25" customHeight="1" x14ac:dyDescent="0.4">
      <c r="A471" s="2"/>
      <c r="B471" s="58">
        <f t="shared" si="26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5"/>
        <v>1</v>
      </c>
    </row>
    <row r="472" spans="1:25" ht="17.25" customHeight="1" x14ac:dyDescent="0.4">
      <c r="A472" s="2"/>
      <c r="B472" s="58">
        <f t="shared" si="26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5"/>
        <v>1</v>
      </c>
    </row>
    <row r="473" spans="1:25" ht="17.25" customHeight="1" x14ac:dyDescent="0.4">
      <c r="A473" s="2"/>
      <c r="B473" s="58">
        <f t="shared" si="26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5"/>
        <v>1</v>
      </c>
    </row>
    <row r="474" spans="1:25" ht="17.25" customHeight="1" x14ac:dyDescent="0.4">
      <c r="A474" s="2"/>
      <c r="B474" s="58">
        <f t="shared" si="26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5"/>
        <v>1</v>
      </c>
    </row>
    <row r="475" spans="1:25" ht="17.25" customHeight="1" x14ac:dyDescent="0.4">
      <c r="A475" s="2"/>
      <c r="B475" s="58">
        <f t="shared" si="26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5"/>
        <v>1</v>
      </c>
    </row>
    <row r="476" spans="1:25" ht="17.25" customHeight="1" x14ac:dyDescent="0.4">
      <c r="A476" s="2"/>
      <c r="B476" s="58">
        <f t="shared" si="26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5"/>
        <v>1</v>
      </c>
    </row>
    <row r="477" spans="1:25" ht="17.25" customHeight="1" x14ac:dyDescent="0.4">
      <c r="A477" s="2"/>
      <c r="B477" s="58">
        <f t="shared" si="26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5"/>
        <v>1</v>
      </c>
    </row>
    <row r="478" spans="1:25" ht="17.25" customHeight="1" x14ac:dyDescent="0.4">
      <c r="A478" s="2"/>
      <c r="B478" s="58">
        <f t="shared" si="26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5"/>
        <v>1</v>
      </c>
    </row>
    <row r="479" spans="1:25" ht="17.25" customHeight="1" x14ac:dyDescent="0.4">
      <c r="A479" s="2"/>
      <c r="B479" s="58">
        <f t="shared" si="26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5"/>
        <v>1</v>
      </c>
    </row>
    <row r="480" spans="1:25" ht="17.25" customHeight="1" x14ac:dyDescent="0.4">
      <c r="A480" s="2"/>
      <c r="B480" s="58">
        <f t="shared" si="26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5"/>
        <v>1</v>
      </c>
    </row>
    <row r="481" spans="1:25" ht="17.25" customHeight="1" x14ac:dyDescent="0.4">
      <c r="A481" s="2"/>
      <c r="B481" s="58">
        <f t="shared" si="26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5"/>
        <v>1</v>
      </c>
    </row>
    <row r="482" spans="1:25" ht="17.25" customHeight="1" x14ac:dyDescent="0.4">
      <c r="A482" s="2"/>
      <c r="B482" s="58">
        <f t="shared" si="26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5"/>
        <v>1</v>
      </c>
    </row>
    <row r="483" spans="1:25" ht="17.25" customHeight="1" x14ac:dyDescent="0.4">
      <c r="A483" s="2"/>
      <c r="B483" s="58">
        <f t="shared" si="26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7">IFERROR(IF(OR($B483="No", $K483=""), 1, COUNTIF($R$35:$R$44,$K483)), 0)</f>
        <v>1</v>
      </c>
    </row>
    <row r="484" spans="1:25" ht="17.25" customHeight="1" x14ac:dyDescent="0.4">
      <c r="A484" s="2"/>
      <c r="B484" s="58">
        <f t="shared" si="26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7"/>
        <v>1</v>
      </c>
    </row>
    <row r="485" spans="1:25" ht="17.25" customHeight="1" x14ac:dyDescent="0.4">
      <c r="A485" s="2"/>
      <c r="B485" s="58">
        <f t="shared" si="26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7"/>
        <v>1</v>
      </c>
    </row>
    <row r="486" spans="1:25" ht="17.25" customHeight="1" x14ac:dyDescent="0.4">
      <c r="A486" s="2"/>
      <c r="B486" s="58">
        <f t="shared" si="26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7"/>
        <v>1</v>
      </c>
    </row>
    <row r="487" spans="1:25" ht="17.25" customHeight="1" x14ac:dyDescent="0.4">
      <c r="A487" s="2"/>
      <c r="B487" s="58">
        <f t="shared" si="26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7"/>
        <v>1</v>
      </c>
    </row>
    <row r="488" spans="1:25" ht="17.25" customHeight="1" x14ac:dyDescent="0.4">
      <c r="A488" s="2"/>
      <c r="B488" s="58">
        <f t="shared" si="26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7"/>
        <v>1</v>
      </c>
    </row>
    <row r="489" spans="1:25" ht="17.25" customHeight="1" x14ac:dyDescent="0.4">
      <c r="A489" s="2"/>
      <c r="B489" s="58">
        <f t="shared" si="26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7"/>
        <v>1</v>
      </c>
    </row>
    <row r="490" spans="1:25" ht="17.25" customHeight="1" x14ac:dyDescent="0.4">
      <c r="A490" s="2"/>
      <c r="B490" s="58">
        <f t="shared" si="26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7"/>
        <v>1</v>
      </c>
    </row>
    <row r="491" spans="1:25" ht="17.25" customHeight="1" x14ac:dyDescent="0.4">
      <c r="A491" s="2"/>
      <c r="B491" s="58">
        <f t="shared" si="26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7"/>
        <v>1</v>
      </c>
    </row>
    <row r="492" spans="1:25" ht="17.25" customHeight="1" x14ac:dyDescent="0.4">
      <c r="A492" s="2"/>
      <c r="B492" s="58">
        <f t="shared" si="26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7"/>
        <v>1</v>
      </c>
    </row>
    <row r="493" spans="1:25" ht="17.25" customHeight="1" x14ac:dyDescent="0.4">
      <c r="A493" s="2"/>
      <c r="B493" s="58">
        <f t="shared" si="26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7"/>
        <v>1</v>
      </c>
    </row>
    <row r="494" spans="1:25" ht="17.25" customHeight="1" x14ac:dyDescent="0.4">
      <c r="A494" s="2"/>
      <c r="B494" s="58">
        <f t="shared" si="26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7"/>
        <v>1</v>
      </c>
    </row>
    <row r="495" spans="1:25" ht="17.25" customHeight="1" x14ac:dyDescent="0.4">
      <c r="A495" s="2"/>
      <c r="B495" s="58">
        <f t="shared" si="26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7"/>
        <v>1</v>
      </c>
    </row>
    <row r="496" spans="1:25" ht="17.25" customHeight="1" x14ac:dyDescent="0.4">
      <c r="A496" s="2"/>
      <c r="B496" s="58">
        <f t="shared" si="26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7"/>
        <v>1</v>
      </c>
    </row>
    <row r="497" spans="1:25" ht="17.25" customHeight="1" x14ac:dyDescent="0.4">
      <c r="A497" s="2"/>
      <c r="B497" s="58">
        <f t="shared" si="26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7"/>
        <v>1</v>
      </c>
    </row>
    <row r="498" spans="1:25" ht="17.25" customHeight="1" x14ac:dyDescent="0.4">
      <c r="A498" s="2"/>
      <c r="B498" s="58">
        <f t="shared" si="26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7"/>
        <v>1</v>
      </c>
    </row>
    <row r="499" spans="1:25" ht="17.25" customHeight="1" x14ac:dyDescent="0.4">
      <c r="A499" s="2"/>
      <c r="B499" s="58">
        <f t="shared" si="26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7"/>
        <v>1</v>
      </c>
    </row>
    <row r="500" spans="1:25" ht="17.25" customHeight="1" x14ac:dyDescent="0.4">
      <c r="A500" s="2"/>
      <c r="B500" s="58">
        <f t="shared" si="26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7"/>
        <v>1</v>
      </c>
    </row>
    <row r="501" spans="1:25" ht="17.25" customHeight="1" x14ac:dyDescent="0.4">
      <c r="A501" s="2"/>
      <c r="B501" s="58">
        <f t="shared" si="26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7"/>
        <v>1</v>
      </c>
    </row>
    <row r="502" spans="1:25" ht="17.25" customHeight="1" x14ac:dyDescent="0.4">
      <c r="A502" s="2"/>
      <c r="B502" s="58">
        <f t="shared" si="26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7"/>
        <v>1</v>
      </c>
    </row>
    <row r="503" spans="1:25" ht="17.25" customHeight="1" x14ac:dyDescent="0.4">
      <c r="A503" s="2"/>
      <c r="B503" s="58">
        <f t="shared" si="26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7"/>
        <v>1</v>
      </c>
    </row>
    <row r="504" spans="1:25" ht="17.25" customHeight="1" x14ac:dyDescent="0.4">
      <c r="A504" s="2"/>
      <c r="B504" s="58">
        <f t="shared" si="26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7"/>
        <v>1</v>
      </c>
    </row>
    <row r="505" spans="1:25" ht="17.25" customHeight="1" x14ac:dyDescent="0.4">
      <c r="A505" s="2"/>
      <c r="B505" s="58">
        <f t="shared" si="26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7"/>
        <v>1</v>
      </c>
    </row>
    <row r="506" spans="1:25" ht="17.25" customHeight="1" x14ac:dyDescent="0.4">
      <c r="A506" s="2"/>
      <c r="B506" s="58">
        <f t="shared" ref="B506:B569" si="28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7"/>
        <v>1</v>
      </c>
    </row>
    <row r="507" spans="1:25" ht="17.25" customHeight="1" x14ac:dyDescent="0.4">
      <c r="A507" s="2"/>
      <c r="B507" s="58">
        <f t="shared" si="28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7"/>
        <v>1</v>
      </c>
    </row>
    <row r="508" spans="1:25" ht="17.25" customHeight="1" x14ac:dyDescent="0.4">
      <c r="A508" s="2"/>
      <c r="B508" s="58">
        <f t="shared" si="28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7"/>
        <v>1</v>
      </c>
    </row>
    <row r="509" spans="1:25" ht="17.25" customHeight="1" x14ac:dyDescent="0.4">
      <c r="A509" s="2"/>
      <c r="B509" s="58">
        <f t="shared" si="28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7"/>
        <v>1</v>
      </c>
    </row>
    <row r="510" spans="1:25" ht="17.25" customHeight="1" x14ac:dyDescent="0.4">
      <c r="A510" s="2"/>
      <c r="B510" s="58">
        <f t="shared" si="28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7"/>
        <v>1</v>
      </c>
    </row>
    <row r="511" spans="1:25" ht="17.25" customHeight="1" x14ac:dyDescent="0.4">
      <c r="A511" s="2"/>
      <c r="B511" s="58">
        <f t="shared" si="28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7"/>
        <v>1</v>
      </c>
    </row>
    <row r="512" spans="1:25" ht="17.25" customHeight="1" x14ac:dyDescent="0.4">
      <c r="A512" s="2"/>
      <c r="B512" s="58">
        <f t="shared" si="28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7"/>
        <v>1</v>
      </c>
    </row>
    <row r="513" spans="1:25" ht="17.25" customHeight="1" x14ac:dyDescent="0.4">
      <c r="A513" s="2"/>
      <c r="B513" s="58">
        <f t="shared" si="28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7"/>
        <v>1</v>
      </c>
    </row>
    <row r="514" spans="1:25" ht="17.25" customHeight="1" x14ac:dyDescent="0.4">
      <c r="A514" s="2"/>
      <c r="B514" s="58">
        <f t="shared" si="28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7"/>
        <v>1</v>
      </c>
    </row>
    <row r="515" spans="1:25" ht="17.25" customHeight="1" x14ac:dyDescent="0.4">
      <c r="A515" s="2"/>
      <c r="B515" s="58">
        <f t="shared" si="28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7"/>
        <v>1</v>
      </c>
    </row>
    <row r="516" spans="1:25" ht="17.25" customHeight="1" x14ac:dyDescent="0.4">
      <c r="A516" s="2"/>
      <c r="B516" s="58">
        <f t="shared" si="28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7"/>
        <v>1</v>
      </c>
    </row>
    <row r="517" spans="1:25" ht="17.25" customHeight="1" x14ac:dyDescent="0.4">
      <c r="A517" s="2"/>
      <c r="B517" s="58">
        <f t="shared" si="28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7"/>
        <v>1</v>
      </c>
    </row>
    <row r="518" spans="1:25" ht="17.25" customHeight="1" x14ac:dyDescent="0.4">
      <c r="A518" s="2"/>
      <c r="B518" s="58">
        <f t="shared" si="28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7"/>
        <v>1</v>
      </c>
    </row>
    <row r="519" spans="1:25" ht="17.25" customHeight="1" x14ac:dyDescent="0.4">
      <c r="A519" s="2"/>
      <c r="B519" s="58">
        <f t="shared" si="28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7"/>
        <v>1</v>
      </c>
    </row>
    <row r="520" spans="1:25" ht="17.25" customHeight="1" x14ac:dyDescent="0.4">
      <c r="A520" s="2"/>
      <c r="B520" s="58">
        <f t="shared" si="28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7"/>
        <v>1</v>
      </c>
    </row>
    <row r="521" spans="1:25" ht="17.25" customHeight="1" x14ac:dyDescent="0.4">
      <c r="A521" s="2"/>
      <c r="B521" s="58">
        <f t="shared" si="28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7"/>
        <v>1</v>
      </c>
    </row>
    <row r="522" spans="1:25" ht="17.25" customHeight="1" x14ac:dyDescent="0.4">
      <c r="A522" s="2"/>
      <c r="B522" s="58">
        <f t="shared" si="28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7"/>
        <v>1</v>
      </c>
    </row>
    <row r="523" spans="1:25" ht="17.25" customHeight="1" x14ac:dyDescent="0.4">
      <c r="A523" s="2"/>
      <c r="B523" s="58">
        <f t="shared" si="28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7"/>
        <v>1</v>
      </c>
    </row>
    <row r="524" spans="1:25" ht="17.25" customHeight="1" x14ac:dyDescent="0.4">
      <c r="A524" s="2"/>
      <c r="B524" s="58">
        <f t="shared" si="28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7"/>
        <v>1</v>
      </c>
    </row>
    <row r="525" spans="1:25" ht="17.25" customHeight="1" x14ac:dyDescent="0.4">
      <c r="A525" s="2"/>
      <c r="B525" s="58">
        <f t="shared" si="28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7"/>
        <v>1</v>
      </c>
    </row>
    <row r="526" spans="1:25" ht="17.25" customHeight="1" x14ac:dyDescent="0.4">
      <c r="A526" s="2"/>
      <c r="B526" s="58">
        <f t="shared" si="28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7"/>
        <v>1</v>
      </c>
    </row>
    <row r="527" spans="1:25" ht="17.25" customHeight="1" x14ac:dyDescent="0.4">
      <c r="A527" s="2"/>
      <c r="B527" s="58">
        <f t="shared" si="28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7"/>
        <v>1</v>
      </c>
    </row>
    <row r="528" spans="1:25" ht="17.25" customHeight="1" x14ac:dyDescent="0.4">
      <c r="A528" s="2"/>
      <c r="B528" s="58">
        <f t="shared" si="28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7"/>
        <v>1</v>
      </c>
    </row>
    <row r="529" spans="1:25" ht="17.25" customHeight="1" x14ac:dyDescent="0.4">
      <c r="A529" s="2"/>
      <c r="B529" s="58">
        <f t="shared" si="28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7"/>
        <v>1</v>
      </c>
    </row>
    <row r="530" spans="1:25" ht="17.25" customHeight="1" x14ac:dyDescent="0.4">
      <c r="A530" s="2"/>
      <c r="B530" s="58">
        <f t="shared" si="28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7"/>
        <v>1</v>
      </c>
    </row>
    <row r="531" spans="1:25" ht="17.25" customHeight="1" x14ac:dyDescent="0.4">
      <c r="A531" s="2"/>
      <c r="B531" s="58">
        <f t="shared" si="28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7"/>
        <v>1</v>
      </c>
    </row>
    <row r="532" spans="1:25" ht="17.25" customHeight="1" x14ac:dyDescent="0.4">
      <c r="A532" s="2"/>
      <c r="B532" s="58">
        <f t="shared" si="28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7"/>
        <v>1</v>
      </c>
    </row>
    <row r="533" spans="1:25" ht="17.25" customHeight="1" x14ac:dyDescent="0.4">
      <c r="A533" s="2"/>
      <c r="B533" s="58">
        <f t="shared" si="28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7"/>
        <v>1</v>
      </c>
    </row>
    <row r="534" spans="1:25" ht="17.25" customHeight="1" x14ac:dyDescent="0.4">
      <c r="A534" s="2"/>
      <c r="B534" s="58">
        <f t="shared" si="28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7"/>
        <v>1</v>
      </c>
    </row>
    <row r="535" spans="1:25" ht="17.25" customHeight="1" x14ac:dyDescent="0.4">
      <c r="A535" s="2"/>
      <c r="B535" s="58">
        <f t="shared" si="28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7"/>
        <v>1</v>
      </c>
    </row>
    <row r="536" spans="1:25" ht="17.25" customHeight="1" x14ac:dyDescent="0.4">
      <c r="A536" s="2"/>
      <c r="B536" s="58">
        <f t="shared" si="28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7"/>
        <v>1</v>
      </c>
    </row>
    <row r="537" spans="1:25" ht="17.25" customHeight="1" x14ac:dyDescent="0.4">
      <c r="A537" s="2"/>
      <c r="B537" s="58">
        <f t="shared" si="28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7"/>
        <v>1</v>
      </c>
    </row>
    <row r="538" spans="1:25" ht="17.25" customHeight="1" x14ac:dyDescent="0.4">
      <c r="A538" s="2"/>
      <c r="B538" s="58">
        <f t="shared" si="28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7"/>
        <v>1</v>
      </c>
    </row>
    <row r="539" spans="1:25" ht="17.25" customHeight="1" x14ac:dyDescent="0.4">
      <c r="A539" s="2"/>
      <c r="B539" s="58">
        <f t="shared" si="28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7"/>
        <v>1</v>
      </c>
    </row>
    <row r="540" spans="1:25" ht="17.25" customHeight="1" x14ac:dyDescent="0.4">
      <c r="A540" s="2"/>
      <c r="B540" s="58">
        <f t="shared" si="28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7"/>
        <v>1</v>
      </c>
    </row>
    <row r="541" spans="1:25" ht="17.25" customHeight="1" x14ac:dyDescent="0.4">
      <c r="A541" s="2"/>
      <c r="B541" s="58">
        <f t="shared" si="28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7"/>
        <v>1</v>
      </c>
    </row>
    <row r="542" spans="1:25" ht="17.25" customHeight="1" x14ac:dyDescent="0.4">
      <c r="A542" s="2"/>
      <c r="B542" s="58">
        <f t="shared" si="28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7"/>
        <v>1</v>
      </c>
    </row>
    <row r="543" spans="1:25" ht="17.25" customHeight="1" x14ac:dyDescent="0.4">
      <c r="A543" s="2"/>
      <c r="B543" s="58">
        <f t="shared" si="28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7"/>
        <v>1</v>
      </c>
    </row>
    <row r="544" spans="1:25" ht="17.25" customHeight="1" x14ac:dyDescent="0.4">
      <c r="A544" s="2"/>
      <c r="B544" s="58">
        <f t="shared" si="28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7"/>
        <v>1</v>
      </c>
    </row>
    <row r="545" spans="1:25" ht="17.25" customHeight="1" x14ac:dyDescent="0.4">
      <c r="A545" s="2"/>
      <c r="B545" s="58">
        <f t="shared" si="28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7"/>
        <v>1</v>
      </c>
    </row>
    <row r="546" spans="1:25" ht="17.25" customHeight="1" x14ac:dyDescent="0.4">
      <c r="A546" s="2"/>
      <c r="B546" s="58">
        <f t="shared" si="28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7"/>
        <v>1</v>
      </c>
    </row>
    <row r="547" spans="1:25" ht="17.25" customHeight="1" x14ac:dyDescent="0.4">
      <c r="A547" s="2"/>
      <c r="B547" s="58">
        <f t="shared" si="28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29">IFERROR(IF(OR($B547="No", $K547=""), 1, COUNTIF($R$35:$R$44,$K547)), 0)</f>
        <v>1</v>
      </c>
    </row>
    <row r="548" spans="1:25" ht="17.25" customHeight="1" x14ac:dyDescent="0.4">
      <c r="A548" s="2"/>
      <c r="B548" s="58">
        <f t="shared" si="28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29"/>
        <v>1</v>
      </c>
    </row>
    <row r="549" spans="1:25" ht="17.25" customHeight="1" x14ac:dyDescent="0.4">
      <c r="A549" s="2"/>
      <c r="B549" s="58">
        <f t="shared" si="28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29"/>
        <v>1</v>
      </c>
    </row>
    <row r="550" spans="1:25" ht="17.25" customHeight="1" x14ac:dyDescent="0.4">
      <c r="A550" s="2"/>
      <c r="B550" s="58">
        <f t="shared" si="28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29"/>
        <v>1</v>
      </c>
    </row>
    <row r="551" spans="1:25" ht="17.25" customHeight="1" x14ac:dyDescent="0.4">
      <c r="A551" s="2"/>
      <c r="B551" s="58">
        <f t="shared" si="28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29"/>
        <v>1</v>
      </c>
    </row>
    <row r="552" spans="1:25" ht="17.25" customHeight="1" x14ac:dyDescent="0.4">
      <c r="A552" s="2"/>
      <c r="B552" s="58">
        <f t="shared" si="28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29"/>
        <v>1</v>
      </c>
    </row>
    <row r="553" spans="1:25" ht="17.25" customHeight="1" x14ac:dyDescent="0.4">
      <c r="A553" s="2"/>
      <c r="B553" s="58">
        <f t="shared" si="28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29"/>
        <v>1</v>
      </c>
    </row>
    <row r="554" spans="1:25" ht="17.25" customHeight="1" x14ac:dyDescent="0.4">
      <c r="A554" s="2"/>
      <c r="B554" s="58">
        <f t="shared" si="28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29"/>
        <v>1</v>
      </c>
    </row>
    <row r="555" spans="1:25" ht="17.25" customHeight="1" x14ac:dyDescent="0.4">
      <c r="A555" s="2"/>
      <c r="B555" s="58">
        <f t="shared" si="28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29"/>
        <v>1</v>
      </c>
    </row>
    <row r="556" spans="1:25" ht="17.25" customHeight="1" x14ac:dyDescent="0.4">
      <c r="A556" s="2"/>
      <c r="B556" s="58">
        <f t="shared" si="28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29"/>
        <v>1</v>
      </c>
    </row>
    <row r="557" spans="1:25" ht="17.25" customHeight="1" x14ac:dyDescent="0.4">
      <c r="A557" s="2"/>
      <c r="B557" s="58">
        <f t="shared" si="28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29"/>
        <v>1</v>
      </c>
    </row>
    <row r="558" spans="1:25" ht="17.25" customHeight="1" x14ac:dyDescent="0.4">
      <c r="A558" s="2"/>
      <c r="B558" s="58">
        <f t="shared" si="28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29"/>
        <v>1</v>
      </c>
    </row>
    <row r="559" spans="1:25" ht="17.25" customHeight="1" x14ac:dyDescent="0.4">
      <c r="A559" s="2"/>
      <c r="B559" s="58">
        <f t="shared" si="28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29"/>
        <v>1</v>
      </c>
    </row>
    <row r="560" spans="1:25" ht="17.25" customHeight="1" x14ac:dyDescent="0.4">
      <c r="A560" s="2"/>
      <c r="B560" s="58">
        <f t="shared" si="28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29"/>
        <v>1</v>
      </c>
    </row>
    <row r="561" spans="1:25" ht="17.25" customHeight="1" x14ac:dyDescent="0.4">
      <c r="A561" s="2"/>
      <c r="B561" s="58">
        <f t="shared" si="28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29"/>
        <v>1</v>
      </c>
    </row>
    <row r="562" spans="1:25" ht="17.25" customHeight="1" x14ac:dyDescent="0.4">
      <c r="A562" s="2"/>
      <c r="B562" s="58">
        <f t="shared" si="28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29"/>
        <v>1</v>
      </c>
    </row>
    <row r="563" spans="1:25" ht="17.25" customHeight="1" x14ac:dyDescent="0.4">
      <c r="A563" s="2"/>
      <c r="B563" s="58">
        <f t="shared" si="28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29"/>
        <v>1</v>
      </c>
    </row>
    <row r="564" spans="1:25" ht="17.25" customHeight="1" x14ac:dyDescent="0.4">
      <c r="A564" s="2"/>
      <c r="B564" s="58">
        <f t="shared" si="28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29"/>
        <v>1</v>
      </c>
    </row>
    <row r="565" spans="1:25" ht="17.25" customHeight="1" x14ac:dyDescent="0.4">
      <c r="A565" s="2"/>
      <c r="B565" s="58">
        <f t="shared" si="28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29"/>
        <v>1</v>
      </c>
    </row>
    <row r="566" spans="1:25" ht="17.25" customHeight="1" x14ac:dyDescent="0.4">
      <c r="A566" s="2"/>
      <c r="B566" s="58">
        <f t="shared" si="28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29"/>
        <v>1</v>
      </c>
    </row>
    <row r="567" spans="1:25" ht="17.25" customHeight="1" x14ac:dyDescent="0.4">
      <c r="A567" s="2"/>
      <c r="B567" s="58">
        <f t="shared" si="28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29"/>
        <v>1</v>
      </c>
    </row>
    <row r="568" spans="1:25" ht="17.25" customHeight="1" x14ac:dyDescent="0.4">
      <c r="A568" s="2"/>
      <c r="B568" s="58">
        <f t="shared" si="28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29"/>
        <v>1</v>
      </c>
    </row>
    <row r="569" spans="1:25" ht="17.25" customHeight="1" x14ac:dyDescent="0.4">
      <c r="A569" s="2"/>
      <c r="B569" s="58">
        <f t="shared" si="28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29"/>
        <v>1</v>
      </c>
    </row>
    <row r="570" spans="1:25" ht="17.25" customHeight="1" x14ac:dyDescent="0.4">
      <c r="A570" s="2"/>
      <c r="B570" s="58">
        <f t="shared" ref="B570:B633" si="30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29"/>
        <v>1</v>
      </c>
    </row>
    <row r="571" spans="1:25" ht="17.25" customHeight="1" x14ac:dyDescent="0.4">
      <c r="A571" s="2"/>
      <c r="B571" s="58">
        <f t="shared" si="30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29"/>
        <v>1</v>
      </c>
    </row>
    <row r="572" spans="1:25" ht="17.25" customHeight="1" x14ac:dyDescent="0.4">
      <c r="A572" s="2"/>
      <c r="B572" s="58">
        <f t="shared" si="30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29"/>
        <v>1</v>
      </c>
    </row>
    <row r="573" spans="1:25" ht="17.25" customHeight="1" x14ac:dyDescent="0.4">
      <c r="A573" s="2"/>
      <c r="B573" s="58">
        <f t="shared" si="30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29"/>
        <v>1</v>
      </c>
    </row>
    <row r="574" spans="1:25" ht="17.25" customHeight="1" x14ac:dyDescent="0.4">
      <c r="A574" s="2"/>
      <c r="B574" s="58">
        <f t="shared" si="30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29"/>
        <v>1</v>
      </c>
    </row>
    <row r="575" spans="1:25" ht="17.25" customHeight="1" x14ac:dyDescent="0.4">
      <c r="A575" s="2"/>
      <c r="B575" s="58">
        <f t="shared" si="30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29"/>
        <v>1</v>
      </c>
    </row>
    <row r="576" spans="1:25" ht="17.25" customHeight="1" x14ac:dyDescent="0.4">
      <c r="A576" s="2"/>
      <c r="B576" s="58">
        <f t="shared" si="30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29"/>
        <v>1</v>
      </c>
    </row>
    <row r="577" spans="1:25" ht="17.25" customHeight="1" x14ac:dyDescent="0.4">
      <c r="A577" s="2"/>
      <c r="B577" s="58">
        <f t="shared" si="30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29"/>
        <v>1</v>
      </c>
    </row>
    <row r="578" spans="1:25" ht="17.25" customHeight="1" x14ac:dyDescent="0.4">
      <c r="A578" s="2"/>
      <c r="B578" s="58">
        <f t="shared" si="30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29"/>
        <v>1</v>
      </c>
    </row>
    <row r="579" spans="1:25" ht="17.25" customHeight="1" x14ac:dyDescent="0.4">
      <c r="A579" s="2"/>
      <c r="B579" s="58">
        <f t="shared" si="30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29"/>
        <v>1</v>
      </c>
    </row>
    <row r="580" spans="1:25" ht="17.25" customHeight="1" x14ac:dyDescent="0.4">
      <c r="A580" s="2"/>
      <c r="B580" s="58">
        <f t="shared" si="30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29"/>
        <v>1</v>
      </c>
    </row>
    <row r="581" spans="1:25" ht="17.25" customHeight="1" x14ac:dyDescent="0.4">
      <c r="A581" s="2"/>
      <c r="B581" s="58">
        <f t="shared" si="30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29"/>
        <v>1</v>
      </c>
    </row>
    <row r="582" spans="1:25" ht="17.25" customHeight="1" x14ac:dyDescent="0.4">
      <c r="A582" s="2"/>
      <c r="B582" s="58">
        <f t="shared" si="30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29"/>
        <v>1</v>
      </c>
    </row>
    <row r="583" spans="1:25" ht="17.25" customHeight="1" x14ac:dyDescent="0.4">
      <c r="A583" s="2"/>
      <c r="B583" s="58">
        <f t="shared" si="30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29"/>
        <v>1</v>
      </c>
    </row>
    <row r="584" spans="1:25" ht="17.25" customHeight="1" x14ac:dyDescent="0.4">
      <c r="A584" s="2"/>
      <c r="B584" s="58">
        <f t="shared" si="30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29"/>
        <v>1</v>
      </c>
    </row>
    <row r="585" spans="1:25" ht="17.25" customHeight="1" x14ac:dyDescent="0.4">
      <c r="A585" s="2"/>
      <c r="B585" s="58">
        <f t="shared" si="30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29"/>
        <v>1</v>
      </c>
    </row>
    <row r="586" spans="1:25" ht="17.25" customHeight="1" x14ac:dyDescent="0.4">
      <c r="A586" s="2"/>
      <c r="B586" s="58">
        <f t="shared" si="30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29"/>
        <v>1</v>
      </c>
    </row>
    <row r="587" spans="1:25" ht="17.25" customHeight="1" x14ac:dyDescent="0.4">
      <c r="A587" s="2"/>
      <c r="B587" s="58">
        <f t="shared" si="30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29"/>
        <v>1</v>
      </c>
    </row>
    <row r="588" spans="1:25" ht="17.25" customHeight="1" x14ac:dyDescent="0.4">
      <c r="A588" s="2"/>
      <c r="B588" s="58">
        <f t="shared" si="30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29"/>
        <v>1</v>
      </c>
    </row>
    <row r="589" spans="1:25" ht="17.25" customHeight="1" x14ac:dyDescent="0.4">
      <c r="A589" s="2"/>
      <c r="B589" s="58">
        <f t="shared" si="30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29"/>
        <v>1</v>
      </c>
    </row>
    <row r="590" spans="1:25" ht="17.25" customHeight="1" x14ac:dyDescent="0.4">
      <c r="A590" s="2"/>
      <c r="B590" s="58">
        <f t="shared" si="30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29"/>
        <v>1</v>
      </c>
    </row>
    <row r="591" spans="1:25" ht="17.25" customHeight="1" x14ac:dyDescent="0.4">
      <c r="A591" s="2"/>
      <c r="B591" s="58">
        <f t="shared" si="30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29"/>
        <v>1</v>
      </c>
    </row>
    <row r="592" spans="1:25" ht="17.25" customHeight="1" x14ac:dyDescent="0.4">
      <c r="A592" s="2"/>
      <c r="B592" s="58">
        <f t="shared" si="30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29"/>
        <v>1</v>
      </c>
    </row>
    <row r="593" spans="1:25" ht="17.25" customHeight="1" x14ac:dyDescent="0.4">
      <c r="A593" s="2"/>
      <c r="B593" s="58">
        <f t="shared" si="30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29"/>
        <v>1</v>
      </c>
    </row>
    <row r="594" spans="1:25" ht="17.25" customHeight="1" x14ac:dyDescent="0.4">
      <c r="A594" s="2"/>
      <c r="B594" s="58">
        <f t="shared" si="30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29"/>
        <v>1</v>
      </c>
    </row>
    <row r="595" spans="1:25" ht="17.25" customHeight="1" x14ac:dyDescent="0.4">
      <c r="A595" s="2"/>
      <c r="B595" s="58">
        <f t="shared" si="30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29"/>
        <v>1</v>
      </c>
    </row>
    <row r="596" spans="1:25" ht="17.25" customHeight="1" x14ac:dyDescent="0.4">
      <c r="A596" s="2"/>
      <c r="B596" s="58">
        <f t="shared" si="30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29"/>
        <v>1</v>
      </c>
    </row>
    <row r="597" spans="1:25" ht="17.25" customHeight="1" x14ac:dyDescent="0.4">
      <c r="A597" s="2"/>
      <c r="B597" s="58">
        <f t="shared" si="30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29"/>
        <v>1</v>
      </c>
    </row>
    <row r="598" spans="1:25" ht="17.25" customHeight="1" x14ac:dyDescent="0.4">
      <c r="A598" s="2"/>
      <c r="B598" s="58">
        <f t="shared" si="30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29"/>
        <v>1</v>
      </c>
    </row>
    <row r="599" spans="1:25" ht="17.25" customHeight="1" x14ac:dyDescent="0.4">
      <c r="A599" s="2"/>
      <c r="B599" s="58">
        <f t="shared" si="30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29"/>
        <v>1</v>
      </c>
    </row>
    <row r="600" spans="1:25" ht="17.25" customHeight="1" x14ac:dyDescent="0.4">
      <c r="A600" s="2"/>
      <c r="B600" s="58">
        <f t="shared" si="30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29"/>
        <v>1</v>
      </c>
    </row>
    <row r="601" spans="1:25" ht="17.25" customHeight="1" x14ac:dyDescent="0.4">
      <c r="A601" s="2"/>
      <c r="B601" s="58">
        <f t="shared" si="30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29"/>
        <v>1</v>
      </c>
    </row>
    <row r="602" spans="1:25" ht="17.25" customHeight="1" x14ac:dyDescent="0.4">
      <c r="A602" s="2"/>
      <c r="B602" s="58">
        <f t="shared" si="30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29"/>
        <v>1</v>
      </c>
    </row>
    <row r="603" spans="1:25" ht="17.25" customHeight="1" x14ac:dyDescent="0.4">
      <c r="A603" s="2"/>
      <c r="B603" s="58">
        <f t="shared" si="30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29"/>
        <v>1</v>
      </c>
    </row>
    <row r="604" spans="1:25" ht="17.25" customHeight="1" x14ac:dyDescent="0.4">
      <c r="A604" s="2"/>
      <c r="B604" s="58">
        <f t="shared" si="30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29"/>
        <v>1</v>
      </c>
    </row>
    <row r="605" spans="1:25" ht="17.25" customHeight="1" x14ac:dyDescent="0.4">
      <c r="A605" s="2"/>
      <c r="B605" s="58">
        <f t="shared" si="30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29"/>
        <v>1</v>
      </c>
    </row>
    <row r="606" spans="1:25" ht="17.25" customHeight="1" x14ac:dyDescent="0.4">
      <c r="A606" s="2"/>
      <c r="B606" s="58">
        <f t="shared" si="30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29"/>
        <v>1</v>
      </c>
    </row>
    <row r="607" spans="1:25" ht="17.25" customHeight="1" x14ac:dyDescent="0.4">
      <c r="A607" s="2"/>
      <c r="B607" s="58">
        <f t="shared" si="30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29"/>
        <v>1</v>
      </c>
    </row>
    <row r="608" spans="1:25" ht="17.25" customHeight="1" x14ac:dyDescent="0.4">
      <c r="A608" s="2"/>
      <c r="B608" s="58">
        <f t="shared" si="30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29"/>
        <v>1</v>
      </c>
    </row>
    <row r="609" spans="1:25" ht="17.25" customHeight="1" x14ac:dyDescent="0.4">
      <c r="A609" s="2"/>
      <c r="B609" s="58">
        <f t="shared" si="30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29"/>
        <v>1</v>
      </c>
    </row>
    <row r="610" spans="1:25" ht="17.25" customHeight="1" x14ac:dyDescent="0.4">
      <c r="A610" s="2"/>
      <c r="B610" s="58">
        <f t="shared" si="30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29"/>
        <v>1</v>
      </c>
    </row>
    <row r="611" spans="1:25" ht="17.25" customHeight="1" x14ac:dyDescent="0.4">
      <c r="A611" s="2"/>
      <c r="B611" s="58">
        <f t="shared" si="30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1">IFERROR(IF(OR($B611="No", $K611=""), 1, COUNTIF($R$35:$R$44,$K611)), 0)</f>
        <v>1</v>
      </c>
    </row>
    <row r="612" spans="1:25" ht="17.25" customHeight="1" x14ac:dyDescent="0.4">
      <c r="A612" s="2"/>
      <c r="B612" s="58">
        <f t="shared" si="30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1"/>
        <v>1</v>
      </c>
    </row>
    <row r="613" spans="1:25" ht="17.25" customHeight="1" x14ac:dyDescent="0.4">
      <c r="A613" s="2"/>
      <c r="B613" s="58">
        <f t="shared" si="30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1"/>
        <v>1</v>
      </c>
    </row>
    <row r="614" spans="1:25" ht="17.25" customHeight="1" x14ac:dyDescent="0.4">
      <c r="A614" s="2"/>
      <c r="B614" s="58">
        <f t="shared" si="30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1"/>
        <v>1</v>
      </c>
    </row>
    <row r="615" spans="1:25" ht="17.25" customHeight="1" x14ac:dyDescent="0.4">
      <c r="A615" s="2"/>
      <c r="B615" s="58">
        <f t="shared" si="30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1"/>
        <v>1</v>
      </c>
    </row>
    <row r="616" spans="1:25" ht="17.25" customHeight="1" x14ac:dyDescent="0.4">
      <c r="A616" s="2"/>
      <c r="B616" s="58">
        <f t="shared" si="30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1"/>
        <v>1</v>
      </c>
    </row>
    <row r="617" spans="1:25" ht="17.25" customHeight="1" x14ac:dyDescent="0.4">
      <c r="A617" s="2"/>
      <c r="B617" s="58">
        <f t="shared" si="30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1"/>
        <v>1</v>
      </c>
    </row>
    <row r="618" spans="1:25" ht="17.25" customHeight="1" x14ac:dyDescent="0.4">
      <c r="A618" s="2"/>
      <c r="B618" s="58">
        <f t="shared" si="30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1"/>
        <v>1</v>
      </c>
    </row>
    <row r="619" spans="1:25" ht="17.25" customHeight="1" x14ac:dyDescent="0.4">
      <c r="A619" s="2"/>
      <c r="B619" s="58">
        <f t="shared" si="30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1"/>
        <v>1</v>
      </c>
    </row>
    <row r="620" spans="1:25" ht="17.25" customHeight="1" x14ac:dyDescent="0.4">
      <c r="A620" s="2"/>
      <c r="B620" s="58">
        <f t="shared" si="30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1"/>
        <v>1</v>
      </c>
    </row>
    <row r="621" spans="1:25" ht="17.25" customHeight="1" x14ac:dyDescent="0.4">
      <c r="A621" s="2"/>
      <c r="B621" s="58">
        <f t="shared" si="30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1"/>
        <v>1</v>
      </c>
    </row>
    <row r="622" spans="1:25" ht="17.25" customHeight="1" x14ac:dyDescent="0.4">
      <c r="A622" s="2"/>
      <c r="B622" s="58">
        <f t="shared" si="30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1"/>
        <v>1</v>
      </c>
    </row>
    <row r="623" spans="1:25" ht="17.25" customHeight="1" x14ac:dyDescent="0.4">
      <c r="A623" s="2"/>
      <c r="B623" s="58">
        <f t="shared" si="30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1"/>
        <v>1</v>
      </c>
    </row>
    <row r="624" spans="1:25" ht="17.25" customHeight="1" x14ac:dyDescent="0.4">
      <c r="A624" s="2"/>
      <c r="B624" s="58">
        <f t="shared" si="30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1"/>
        <v>1</v>
      </c>
    </row>
    <row r="625" spans="1:25" ht="17.25" customHeight="1" x14ac:dyDescent="0.4">
      <c r="A625" s="2"/>
      <c r="B625" s="58">
        <f t="shared" si="30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1"/>
        <v>1</v>
      </c>
    </row>
    <row r="626" spans="1:25" ht="17.25" customHeight="1" x14ac:dyDescent="0.4">
      <c r="A626" s="2"/>
      <c r="B626" s="58">
        <f t="shared" si="30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1"/>
        <v>1</v>
      </c>
    </row>
    <row r="627" spans="1:25" ht="17.25" customHeight="1" x14ac:dyDescent="0.4">
      <c r="A627" s="2"/>
      <c r="B627" s="58">
        <f t="shared" si="30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1"/>
        <v>1</v>
      </c>
    </row>
    <row r="628" spans="1:25" ht="17.25" customHeight="1" x14ac:dyDescent="0.4">
      <c r="A628" s="2"/>
      <c r="B628" s="58">
        <f t="shared" si="30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1"/>
        <v>1</v>
      </c>
    </row>
    <row r="629" spans="1:25" ht="17.25" customHeight="1" x14ac:dyDescent="0.4">
      <c r="A629" s="2"/>
      <c r="B629" s="58">
        <f t="shared" si="30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1"/>
        <v>1</v>
      </c>
    </row>
    <row r="630" spans="1:25" ht="17.25" customHeight="1" x14ac:dyDescent="0.4">
      <c r="A630" s="2"/>
      <c r="B630" s="58">
        <f t="shared" si="30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1"/>
        <v>1</v>
      </c>
    </row>
    <row r="631" spans="1:25" ht="17.25" customHeight="1" x14ac:dyDescent="0.4">
      <c r="A631" s="2"/>
      <c r="B631" s="58">
        <f t="shared" si="30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1"/>
        <v>1</v>
      </c>
    </row>
    <row r="632" spans="1:25" ht="17.25" customHeight="1" x14ac:dyDescent="0.4">
      <c r="A632" s="2"/>
      <c r="B632" s="58">
        <f t="shared" si="30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1"/>
        <v>1</v>
      </c>
    </row>
    <row r="633" spans="1:25" ht="17.25" customHeight="1" x14ac:dyDescent="0.4">
      <c r="A633" s="2"/>
      <c r="B633" s="58">
        <f t="shared" si="30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1"/>
        <v>1</v>
      </c>
    </row>
    <row r="634" spans="1:25" ht="17.25" customHeight="1" x14ac:dyDescent="0.4">
      <c r="A634" s="2"/>
      <c r="B634" s="58">
        <f t="shared" ref="B634:B697" si="32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1"/>
        <v>1</v>
      </c>
    </row>
    <row r="635" spans="1:25" ht="17.25" customHeight="1" x14ac:dyDescent="0.4">
      <c r="A635" s="2"/>
      <c r="B635" s="58">
        <f t="shared" si="32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1"/>
        <v>1</v>
      </c>
    </row>
    <row r="636" spans="1:25" ht="17.25" customHeight="1" x14ac:dyDescent="0.4">
      <c r="A636" s="2"/>
      <c r="B636" s="58">
        <f t="shared" si="32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1"/>
        <v>1</v>
      </c>
    </row>
    <row r="637" spans="1:25" ht="17.25" customHeight="1" x14ac:dyDescent="0.4">
      <c r="A637" s="2"/>
      <c r="B637" s="58">
        <f t="shared" si="32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1"/>
        <v>1</v>
      </c>
    </row>
    <row r="638" spans="1:25" ht="17.25" customHeight="1" x14ac:dyDescent="0.4">
      <c r="A638" s="2"/>
      <c r="B638" s="58">
        <f t="shared" si="32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1"/>
        <v>1</v>
      </c>
    </row>
    <row r="639" spans="1:25" ht="17.25" customHeight="1" x14ac:dyDescent="0.4">
      <c r="A639" s="2"/>
      <c r="B639" s="58">
        <f t="shared" si="32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1"/>
        <v>1</v>
      </c>
    </row>
    <row r="640" spans="1:25" ht="17.25" customHeight="1" x14ac:dyDescent="0.4">
      <c r="A640" s="2"/>
      <c r="B640" s="58">
        <f t="shared" si="32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1"/>
        <v>1</v>
      </c>
    </row>
    <row r="641" spans="1:25" ht="17.25" customHeight="1" x14ac:dyDescent="0.4">
      <c r="A641" s="2"/>
      <c r="B641" s="58">
        <f t="shared" si="32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1"/>
        <v>1</v>
      </c>
    </row>
    <row r="642" spans="1:25" ht="17.25" customHeight="1" x14ac:dyDescent="0.4">
      <c r="A642" s="2"/>
      <c r="B642" s="58">
        <f t="shared" si="32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1"/>
        <v>1</v>
      </c>
    </row>
    <row r="643" spans="1:25" ht="17.25" customHeight="1" x14ac:dyDescent="0.4">
      <c r="A643" s="2"/>
      <c r="B643" s="58">
        <f t="shared" si="32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1"/>
        <v>1</v>
      </c>
    </row>
    <row r="644" spans="1:25" ht="17.25" customHeight="1" x14ac:dyDescent="0.4">
      <c r="A644" s="2"/>
      <c r="B644" s="58">
        <f t="shared" si="32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1"/>
        <v>1</v>
      </c>
    </row>
    <row r="645" spans="1:25" ht="17.25" customHeight="1" x14ac:dyDescent="0.4">
      <c r="A645" s="2"/>
      <c r="B645" s="58">
        <f t="shared" si="32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1"/>
        <v>1</v>
      </c>
    </row>
    <row r="646" spans="1:25" ht="17.25" customHeight="1" x14ac:dyDescent="0.4">
      <c r="A646" s="2"/>
      <c r="B646" s="58">
        <f t="shared" si="32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1"/>
        <v>1</v>
      </c>
    </row>
    <row r="647" spans="1:25" ht="17.25" customHeight="1" x14ac:dyDescent="0.4">
      <c r="A647" s="2"/>
      <c r="B647" s="58">
        <f t="shared" si="32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1"/>
        <v>1</v>
      </c>
    </row>
    <row r="648" spans="1:25" ht="17.25" customHeight="1" x14ac:dyDescent="0.4">
      <c r="A648" s="2"/>
      <c r="B648" s="58">
        <f t="shared" si="32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1"/>
        <v>1</v>
      </c>
    </row>
    <row r="649" spans="1:25" ht="17.25" customHeight="1" x14ac:dyDescent="0.4">
      <c r="A649" s="2"/>
      <c r="B649" s="58">
        <f t="shared" si="32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1"/>
        <v>1</v>
      </c>
    </row>
    <row r="650" spans="1:25" ht="17.25" customHeight="1" x14ac:dyDescent="0.4">
      <c r="A650" s="2"/>
      <c r="B650" s="58">
        <f t="shared" si="32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1"/>
        <v>1</v>
      </c>
    </row>
    <row r="651" spans="1:25" ht="17.25" customHeight="1" x14ac:dyDescent="0.4">
      <c r="A651" s="2"/>
      <c r="B651" s="58">
        <f t="shared" si="32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1"/>
        <v>1</v>
      </c>
    </row>
    <row r="652" spans="1:25" ht="17.25" customHeight="1" x14ac:dyDescent="0.4">
      <c r="A652" s="2"/>
      <c r="B652" s="58">
        <f t="shared" si="32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1"/>
        <v>1</v>
      </c>
    </row>
    <row r="653" spans="1:25" ht="17.25" customHeight="1" x14ac:dyDescent="0.4">
      <c r="A653" s="2"/>
      <c r="B653" s="58">
        <f t="shared" si="32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1"/>
        <v>1</v>
      </c>
    </row>
    <row r="654" spans="1:25" ht="17.25" customHeight="1" x14ac:dyDescent="0.4">
      <c r="A654" s="2"/>
      <c r="B654" s="58">
        <f t="shared" si="32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1"/>
        <v>1</v>
      </c>
    </row>
    <row r="655" spans="1:25" ht="17.25" customHeight="1" x14ac:dyDescent="0.4">
      <c r="A655" s="2"/>
      <c r="B655" s="58">
        <f t="shared" si="32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1"/>
        <v>1</v>
      </c>
    </row>
    <row r="656" spans="1:25" ht="17.25" customHeight="1" x14ac:dyDescent="0.4">
      <c r="A656" s="2"/>
      <c r="B656" s="58">
        <f t="shared" si="32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1"/>
        <v>1</v>
      </c>
    </row>
    <row r="657" spans="1:25" ht="17.25" customHeight="1" x14ac:dyDescent="0.4">
      <c r="A657" s="2"/>
      <c r="B657" s="58">
        <f t="shared" si="32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1"/>
        <v>1</v>
      </c>
    </row>
    <row r="658" spans="1:25" ht="17.25" customHeight="1" x14ac:dyDescent="0.4">
      <c r="A658" s="2"/>
      <c r="B658" s="58">
        <f t="shared" si="32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1"/>
        <v>1</v>
      </c>
    </row>
    <row r="659" spans="1:25" ht="17.25" customHeight="1" x14ac:dyDescent="0.4">
      <c r="A659" s="2"/>
      <c r="B659" s="58">
        <f t="shared" si="32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1"/>
        <v>1</v>
      </c>
    </row>
    <row r="660" spans="1:25" ht="17.25" customHeight="1" x14ac:dyDescent="0.4">
      <c r="A660" s="2"/>
      <c r="B660" s="58">
        <f t="shared" si="32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1"/>
        <v>1</v>
      </c>
    </row>
    <row r="661" spans="1:25" ht="17.25" customHeight="1" x14ac:dyDescent="0.4">
      <c r="A661" s="2"/>
      <c r="B661" s="58">
        <f t="shared" si="32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1"/>
        <v>1</v>
      </c>
    </row>
    <row r="662" spans="1:25" ht="17.25" customHeight="1" x14ac:dyDescent="0.4">
      <c r="A662" s="2"/>
      <c r="B662" s="58">
        <f t="shared" si="32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1"/>
        <v>1</v>
      </c>
    </row>
    <row r="663" spans="1:25" ht="17.25" customHeight="1" x14ac:dyDescent="0.4">
      <c r="A663" s="2"/>
      <c r="B663" s="58">
        <f t="shared" si="32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1"/>
        <v>1</v>
      </c>
    </row>
    <row r="664" spans="1:25" ht="17.25" customHeight="1" x14ac:dyDescent="0.4">
      <c r="A664" s="2"/>
      <c r="B664" s="58">
        <f t="shared" si="32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1"/>
        <v>1</v>
      </c>
    </row>
    <row r="665" spans="1:25" ht="17.25" customHeight="1" x14ac:dyDescent="0.4">
      <c r="A665" s="2"/>
      <c r="B665" s="58">
        <f t="shared" si="32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1"/>
        <v>1</v>
      </c>
    </row>
    <row r="666" spans="1:25" ht="17.25" customHeight="1" x14ac:dyDescent="0.4">
      <c r="A666" s="2"/>
      <c r="B666" s="58">
        <f t="shared" si="32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1"/>
        <v>1</v>
      </c>
    </row>
    <row r="667" spans="1:25" ht="17.25" customHeight="1" x14ac:dyDescent="0.4">
      <c r="A667" s="2"/>
      <c r="B667" s="58">
        <f t="shared" si="32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1"/>
        <v>1</v>
      </c>
    </row>
    <row r="668" spans="1:25" ht="17.25" customHeight="1" x14ac:dyDescent="0.4">
      <c r="A668" s="2"/>
      <c r="B668" s="58">
        <f t="shared" si="32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1"/>
        <v>1</v>
      </c>
    </row>
    <row r="669" spans="1:25" ht="17.25" customHeight="1" x14ac:dyDescent="0.4">
      <c r="A669" s="2"/>
      <c r="B669" s="58">
        <f t="shared" si="32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1"/>
        <v>1</v>
      </c>
    </row>
    <row r="670" spans="1:25" ht="17.25" customHeight="1" x14ac:dyDescent="0.4">
      <c r="A670" s="2"/>
      <c r="B670" s="58">
        <f t="shared" si="32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1"/>
        <v>1</v>
      </c>
    </row>
    <row r="671" spans="1:25" ht="17.25" customHeight="1" x14ac:dyDescent="0.4">
      <c r="A671" s="2"/>
      <c r="B671" s="58">
        <f t="shared" si="32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1"/>
        <v>1</v>
      </c>
    </row>
    <row r="672" spans="1:25" ht="17.25" customHeight="1" x14ac:dyDescent="0.4">
      <c r="A672" s="2"/>
      <c r="B672" s="58">
        <f t="shared" si="32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1"/>
        <v>1</v>
      </c>
    </row>
    <row r="673" spans="1:25" ht="17.25" customHeight="1" x14ac:dyDescent="0.4">
      <c r="A673" s="2"/>
      <c r="B673" s="58">
        <f t="shared" si="32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1"/>
        <v>1</v>
      </c>
    </row>
    <row r="674" spans="1:25" ht="17.25" customHeight="1" x14ac:dyDescent="0.4">
      <c r="A674" s="2"/>
      <c r="B674" s="58">
        <f t="shared" si="32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1"/>
        <v>1</v>
      </c>
    </row>
    <row r="675" spans="1:25" ht="17.25" customHeight="1" x14ac:dyDescent="0.4">
      <c r="A675" s="2"/>
      <c r="B675" s="58">
        <f t="shared" si="32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3">IFERROR(IF(OR($B675="No", $K675=""), 1, COUNTIF($R$35:$R$44,$K675)), 0)</f>
        <v>1</v>
      </c>
    </row>
    <row r="676" spans="1:25" ht="17.25" customHeight="1" x14ac:dyDescent="0.4">
      <c r="A676" s="2"/>
      <c r="B676" s="58">
        <f t="shared" si="32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3"/>
        <v>1</v>
      </c>
    </row>
    <row r="677" spans="1:25" ht="17.25" customHeight="1" x14ac:dyDescent="0.4">
      <c r="A677" s="2"/>
      <c r="B677" s="58">
        <f t="shared" si="32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3"/>
        <v>1</v>
      </c>
    </row>
    <row r="678" spans="1:25" ht="17.25" customHeight="1" x14ac:dyDescent="0.4">
      <c r="A678" s="2"/>
      <c r="B678" s="58">
        <f t="shared" si="32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3"/>
        <v>1</v>
      </c>
    </row>
    <row r="679" spans="1:25" ht="17.25" customHeight="1" x14ac:dyDescent="0.4">
      <c r="A679" s="2"/>
      <c r="B679" s="58">
        <f t="shared" si="32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3"/>
        <v>1</v>
      </c>
    </row>
    <row r="680" spans="1:25" ht="17.25" customHeight="1" x14ac:dyDescent="0.4">
      <c r="A680" s="2"/>
      <c r="B680" s="58">
        <f t="shared" si="32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3"/>
        <v>1</v>
      </c>
    </row>
    <row r="681" spans="1:25" ht="17.25" customHeight="1" x14ac:dyDescent="0.4">
      <c r="A681" s="2"/>
      <c r="B681" s="58">
        <f t="shared" si="32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3"/>
        <v>1</v>
      </c>
    </row>
    <row r="682" spans="1:25" ht="17.25" customHeight="1" x14ac:dyDescent="0.4">
      <c r="A682" s="2"/>
      <c r="B682" s="58">
        <f t="shared" si="32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3"/>
        <v>1</v>
      </c>
    </row>
    <row r="683" spans="1:25" ht="17.25" customHeight="1" x14ac:dyDescent="0.4">
      <c r="A683" s="2"/>
      <c r="B683" s="58">
        <f t="shared" si="32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3"/>
        <v>1</v>
      </c>
    </row>
    <row r="684" spans="1:25" ht="17.25" customHeight="1" x14ac:dyDescent="0.4">
      <c r="A684" s="2"/>
      <c r="B684" s="58">
        <f t="shared" si="32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3"/>
        <v>1</v>
      </c>
    </row>
    <row r="685" spans="1:25" ht="17.25" customHeight="1" x14ac:dyDescent="0.4">
      <c r="A685" s="2"/>
      <c r="B685" s="58">
        <f t="shared" si="32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3"/>
        <v>1</v>
      </c>
    </row>
    <row r="686" spans="1:25" ht="17.25" customHeight="1" x14ac:dyDescent="0.4">
      <c r="A686" s="2"/>
      <c r="B686" s="58">
        <f t="shared" si="32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3"/>
        <v>1</v>
      </c>
    </row>
    <row r="687" spans="1:25" ht="17.25" customHeight="1" x14ac:dyDescent="0.4">
      <c r="A687" s="2"/>
      <c r="B687" s="58">
        <f t="shared" si="32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3"/>
        <v>1</v>
      </c>
    </row>
    <row r="688" spans="1:25" ht="17.25" customHeight="1" x14ac:dyDescent="0.4">
      <c r="A688" s="2"/>
      <c r="B688" s="58">
        <f t="shared" si="32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3"/>
        <v>1</v>
      </c>
    </row>
    <row r="689" spans="1:25" ht="17.25" customHeight="1" x14ac:dyDescent="0.4">
      <c r="A689" s="2"/>
      <c r="B689" s="58">
        <f t="shared" si="32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3"/>
        <v>1</v>
      </c>
    </row>
    <row r="690" spans="1:25" ht="17.25" customHeight="1" x14ac:dyDescent="0.4">
      <c r="A690" s="2"/>
      <c r="B690" s="58">
        <f t="shared" si="32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3"/>
        <v>1</v>
      </c>
    </row>
    <row r="691" spans="1:25" ht="17.25" customHeight="1" x14ac:dyDescent="0.4">
      <c r="A691" s="2"/>
      <c r="B691" s="58">
        <f t="shared" si="32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3"/>
        <v>1</v>
      </c>
    </row>
    <row r="692" spans="1:25" ht="17.25" customHeight="1" x14ac:dyDescent="0.4">
      <c r="A692" s="2"/>
      <c r="B692" s="58">
        <f t="shared" si="32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3"/>
        <v>1</v>
      </c>
    </row>
    <row r="693" spans="1:25" ht="17.25" customHeight="1" x14ac:dyDescent="0.4">
      <c r="A693" s="2"/>
      <c r="B693" s="58">
        <f t="shared" si="32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3"/>
        <v>1</v>
      </c>
    </row>
    <row r="694" spans="1:25" ht="17.25" customHeight="1" x14ac:dyDescent="0.4">
      <c r="A694" s="2"/>
      <c r="B694" s="58">
        <f t="shared" si="32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3"/>
        <v>1</v>
      </c>
    </row>
    <row r="695" spans="1:25" ht="17.25" customHeight="1" x14ac:dyDescent="0.4">
      <c r="A695" s="2"/>
      <c r="B695" s="58">
        <f t="shared" si="32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3"/>
        <v>1</v>
      </c>
    </row>
    <row r="696" spans="1:25" ht="17.25" customHeight="1" x14ac:dyDescent="0.4">
      <c r="A696" s="2"/>
      <c r="B696" s="58">
        <f t="shared" si="32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3"/>
        <v>1</v>
      </c>
    </row>
    <row r="697" spans="1:25" ht="17.25" customHeight="1" x14ac:dyDescent="0.4">
      <c r="A697" s="2"/>
      <c r="B697" s="58">
        <f t="shared" si="32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3"/>
        <v>1</v>
      </c>
    </row>
    <row r="698" spans="1:25" ht="17.25" customHeight="1" x14ac:dyDescent="0.4">
      <c r="A698" s="2"/>
      <c r="B698" s="58">
        <f t="shared" ref="B698:B761" si="34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3"/>
        <v>1</v>
      </c>
    </row>
    <row r="699" spans="1:25" ht="17.25" customHeight="1" x14ac:dyDescent="0.4">
      <c r="A699" s="2"/>
      <c r="B699" s="58">
        <f t="shared" si="34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3"/>
        <v>1</v>
      </c>
    </row>
    <row r="700" spans="1:25" ht="17.25" customHeight="1" x14ac:dyDescent="0.4">
      <c r="A700" s="2"/>
      <c r="B700" s="58">
        <f t="shared" si="34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3"/>
        <v>1</v>
      </c>
    </row>
    <row r="701" spans="1:25" ht="17.25" customHeight="1" x14ac:dyDescent="0.4">
      <c r="A701" s="2"/>
      <c r="B701" s="58">
        <f t="shared" si="34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3"/>
        <v>1</v>
      </c>
    </row>
    <row r="702" spans="1:25" ht="17.25" customHeight="1" x14ac:dyDescent="0.4">
      <c r="A702" s="2"/>
      <c r="B702" s="58">
        <f t="shared" si="34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3"/>
        <v>1</v>
      </c>
    </row>
    <row r="703" spans="1:25" ht="17.25" customHeight="1" x14ac:dyDescent="0.4">
      <c r="A703" s="2"/>
      <c r="B703" s="58">
        <f t="shared" si="34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3"/>
        <v>1</v>
      </c>
    </row>
    <row r="704" spans="1:25" ht="17.25" customHeight="1" x14ac:dyDescent="0.4">
      <c r="A704" s="2"/>
      <c r="B704" s="58">
        <f t="shared" si="34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3"/>
        <v>1</v>
      </c>
    </row>
    <row r="705" spans="1:25" ht="17.25" customHeight="1" x14ac:dyDescent="0.4">
      <c r="A705" s="2"/>
      <c r="B705" s="58">
        <f t="shared" si="34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3"/>
        <v>1</v>
      </c>
    </row>
    <row r="706" spans="1:25" ht="17.25" customHeight="1" x14ac:dyDescent="0.4">
      <c r="A706" s="2"/>
      <c r="B706" s="58">
        <f t="shared" si="34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3"/>
        <v>1</v>
      </c>
    </row>
    <row r="707" spans="1:25" ht="17.25" customHeight="1" x14ac:dyDescent="0.4">
      <c r="A707" s="2"/>
      <c r="B707" s="58">
        <f t="shared" si="34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3"/>
        <v>1</v>
      </c>
    </row>
    <row r="708" spans="1:25" ht="17.25" customHeight="1" x14ac:dyDescent="0.4">
      <c r="A708" s="2"/>
      <c r="B708" s="58">
        <f t="shared" si="34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3"/>
        <v>1</v>
      </c>
    </row>
    <row r="709" spans="1:25" ht="17.25" customHeight="1" x14ac:dyDescent="0.4">
      <c r="A709" s="2"/>
      <c r="B709" s="58">
        <f t="shared" si="34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3"/>
        <v>1</v>
      </c>
    </row>
    <row r="710" spans="1:25" ht="17.25" customHeight="1" x14ac:dyDescent="0.4">
      <c r="A710" s="2"/>
      <c r="B710" s="58">
        <f t="shared" si="34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3"/>
        <v>1</v>
      </c>
    </row>
    <row r="711" spans="1:25" ht="17.25" customHeight="1" x14ac:dyDescent="0.4">
      <c r="A711" s="2"/>
      <c r="B711" s="58">
        <f t="shared" si="34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3"/>
        <v>1</v>
      </c>
    </row>
    <row r="712" spans="1:25" ht="17.25" customHeight="1" x14ac:dyDescent="0.4">
      <c r="A712" s="2"/>
      <c r="B712" s="58">
        <f t="shared" si="34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3"/>
        <v>1</v>
      </c>
    </row>
    <row r="713" spans="1:25" ht="17.25" customHeight="1" x14ac:dyDescent="0.4">
      <c r="A713" s="2"/>
      <c r="B713" s="58">
        <f t="shared" si="34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3"/>
        <v>1</v>
      </c>
    </row>
    <row r="714" spans="1:25" ht="17.25" customHeight="1" x14ac:dyDescent="0.4">
      <c r="A714" s="2"/>
      <c r="B714" s="58">
        <f t="shared" si="34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3"/>
        <v>1</v>
      </c>
    </row>
    <row r="715" spans="1:25" ht="17.25" customHeight="1" x14ac:dyDescent="0.4">
      <c r="A715" s="2"/>
      <c r="B715" s="58">
        <f t="shared" si="34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3"/>
        <v>1</v>
      </c>
    </row>
    <row r="716" spans="1:25" ht="17.25" customHeight="1" x14ac:dyDescent="0.4">
      <c r="A716" s="2"/>
      <c r="B716" s="58">
        <f t="shared" si="34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3"/>
        <v>1</v>
      </c>
    </row>
    <row r="717" spans="1:25" ht="17.25" customHeight="1" x14ac:dyDescent="0.4">
      <c r="A717" s="2"/>
      <c r="B717" s="58">
        <f t="shared" si="34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3"/>
        <v>1</v>
      </c>
    </row>
    <row r="718" spans="1:25" ht="17.25" customHeight="1" x14ac:dyDescent="0.4">
      <c r="A718" s="2"/>
      <c r="B718" s="58">
        <f t="shared" si="34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3"/>
        <v>1</v>
      </c>
    </row>
    <row r="719" spans="1:25" ht="17.25" customHeight="1" x14ac:dyDescent="0.4">
      <c r="A719" s="2"/>
      <c r="B719" s="58">
        <f t="shared" si="34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3"/>
        <v>1</v>
      </c>
    </row>
    <row r="720" spans="1:25" ht="17.25" customHeight="1" x14ac:dyDescent="0.4">
      <c r="A720" s="2"/>
      <c r="B720" s="58">
        <f t="shared" si="34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3"/>
        <v>1</v>
      </c>
    </row>
    <row r="721" spans="1:25" ht="17.25" customHeight="1" x14ac:dyDescent="0.4">
      <c r="A721" s="2"/>
      <c r="B721" s="58">
        <f t="shared" si="34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3"/>
        <v>1</v>
      </c>
    </row>
    <row r="722" spans="1:25" ht="17.25" customHeight="1" x14ac:dyDescent="0.4">
      <c r="A722" s="2"/>
      <c r="B722" s="58">
        <f t="shared" si="34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3"/>
        <v>1</v>
      </c>
    </row>
    <row r="723" spans="1:25" ht="17.25" customHeight="1" x14ac:dyDescent="0.4">
      <c r="A723" s="2"/>
      <c r="B723" s="58">
        <f t="shared" si="34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3"/>
        <v>1</v>
      </c>
    </row>
    <row r="724" spans="1:25" ht="17.25" customHeight="1" x14ac:dyDescent="0.4">
      <c r="A724" s="2"/>
      <c r="B724" s="58">
        <f t="shared" si="34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3"/>
        <v>1</v>
      </c>
    </row>
    <row r="725" spans="1:25" ht="17.25" customHeight="1" x14ac:dyDescent="0.4">
      <c r="A725" s="2"/>
      <c r="B725" s="58">
        <f t="shared" si="34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3"/>
        <v>1</v>
      </c>
    </row>
    <row r="726" spans="1:25" ht="17.25" customHeight="1" x14ac:dyDescent="0.4">
      <c r="A726" s="2"/>
      <c r="B726" s="58">
        <f t="shared" si="34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3"/>
        <v>1</v>
      </c>
    </row>
    <row r="727" spans="1:25" ht="17.25" customHeight="1" x14ac:dyDescent="0.4">
      <c r="A727" s="2"/>
      <c r="B727" s="58">
        <f t="shared" si="34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3"/>
        <v>1</v>
      </c>
    </row>
    <row r="728" spans="1:25" ht="17.25" customHeight="1" x14ac:dyDescent="0.4">
      <c r="A728" s="2"/>
      <c r="B728" s="58">
        <f t="shared" si="34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3"/>
        <v>1</v>
      </c>
    </row>
    <row r="729" spans="1:25" ht="17.25" customHeight="1" x14ac:dyDescent="0.4">
      <c r="A729" s="2"/>
      <c r="B729" s="58">
        <f t="shared" si="34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3"/>
        <v>1</v>
      </c>
    </row>
    <row r="730" spans="1:25" ht="17.25" customHeight="1" x14ac:dyDescent="0.4">
      <c r="A730" s="2"/>
      <c r="B730" s="58">
        <f t="shared" si="34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3"/>
        <v>1</v>
      </c>
    </row>
    <row r="731" spans="1:25" ht="17.25" customHeight="1" x14ac:dyDescent="0.4">
      <c r="A731" s="2"/>
      <c r="B731" s="58">
        <f t="shared" si="34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3"/>
        <v>1</v>
      </c>
    </row>
    <row r="732" spans="1:25" ht="17.25" customHeight="1" x14ac:dyDescent="0.4">
      <c r="A732" s="2"/>
      <c r="B732" s="58">
        <f t="shared" si="34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3"/>
        <v>1</v>
      </c>
    </row>
    <row r="733" spans="1:25" ht="17.25" customHeight="1" x14ac:dyDescent="0.4">
      <c r="A733" s="2"/>
      <c r="B733" s="58">
        <f t="shared" si="34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3"/>
        <v>1</v>
      </c>
    </row>
    <row r="734" spans="1:25" ht="17.25" customHeight="1" x14ac:dyDescent="0.4">
      <c r="A734" s="2"/>
      <c r="B734" s="58">
        <f t="shared" si="34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3"/>
        <v>1</v>
      </c>
    </row>
    <row r="735" spans="1:25" ht="17.25" customHeight="1" x14ac:dyDescent="0.4">
      <c r="A735" s="2"/>
      <c r="B735" s="58">
        <f t="shared" si="34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3"/>
        <v>1</v>
      </c>
    </row>
    <row r="736" spans="1:25" ht="17.25" customHeight="1" x14ac:dyDescent="0.4">
      <c r="A736" s="2"/>
      <c r="B736" s="58">
        <f t="shared" si="34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3"/>
        <v>1</v>
      </c>
    </row>
    <row r="737" spans="1:25" ht="17.25" customHeight="1" x14ac:dyDescent="0.4">
      <c r="A737" s="2"/>
      <c r="B737" s="58">
        <f t="shared" si="34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3"/>
        <v>1</v>
      </c>
    </row>
    <row r="738" spans="1:25" ht="17.25" customHeight="1" x14ac:dyDescent="0.4">
      <c r="A738" s="2"/>
      <c r="B738" s="58">
        <f t="shared" si="34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3"/>
        <v>1</v>
      </c>
    </row>
    <row r="739" spans="1:25" ht="17.25" customHeight="1" x14ac:dyDescent="0.4">
      <c r="A739" s="2"/>
      <c r="B739" s="58">
        <f t="shared" si="34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5">IFERROR(IF(OR($B739="No", $K739=""), 1, COUNTIF($R$35:$R$44,$K739)), 0)</f>
        <v>1</v>
      </c>
    </row>
    <row r="740" spans="1:25" ht="17.25" customHeight="1" x14ac:dyDescent="0.4">
      <c r="A740" s="2"/>
      <c r="B740" s="58">
        <f t="shared" si="34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5"/>
        <v>1</v>
      </c>
    </row>
    <row r="741" spans="1:25" ht="17.25" customHeight="1" x14ac:dyDescent="0.4">
      <c r="A741" s="2"/>
      <c r="B741" s="58">
        <f t="shared" si="34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5"/>
        <v>1</v>
      </c>
    </row>
    <row r="742" spans="1:25" ht="17.25" customHeight="1" x14ac:dyDescent="0.4">
      <c r="A742" s="2"/>
      <c r="B742" s="58">
        <f t="shared" si="34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5"/>
        <v>1</v>
      </c>
    </row>
    <row r="743" spans="1:25" ht="17.25" customHeight="1" x14ac:dyDescent="0.4">
      <c r="A743" s="2"/>
      <c r="B743" s="58">
        <f t="shared" si="34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5"/>
        <v>1</v>
      </c>
    </row>
    <row r="744" spans="1:25" ht="17.25" customHeight="1" x14ac:dyDescent="0.4">
      <c r="A744" s="2"/>
      <c r="B744" s="58">
        <f t="shared" si="34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5"/>
        <v>1</v>
      </c>
    </row>
    <row r="745" spans="1:25" ht="17.25" customHeight="1" x14ac:dyDescent="0.4">
      <c r="A745" s="2"/>
      <c r="B745" s="58">
        <f t="shared" si="34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5"/>
        <v>1</v>
      </c>
    </row>
    <row r="746" spans="1:25" ht="17.25" customHeight="1" x14ac:dyDescent="0.4">
      <c r="A746" s="2"/>
      <c r="B746" s="58">
        <f t="shared" si="34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5"/>
        <v>1</v>
      </c>
    </row>
    <row r="747" spans="1:25" ht="17.25" customHeight="1" x14ac:dyDescent="0.4">
      <c r="A747" s="2"/>
      <c r="B747" s="58">
        <f t="shared" si="34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5"/>
        <v>1</v>
      </c>
    </row>
    <row r="748" spans="1:25" ht="17.25" customHeight="1" x14ac:dyDescent="0.4">
      <c r="A748" s="2"/>
      <c r="B748" s="58">
        <f t="shared" si="34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5"/>
        <v>1</v>
      </c>
    </row>
    <row r="749" spans="1:25" ht="17.25" customHeight="1" x14ac:dyDescent="0.4">
      <c r="A749" s="2"/>
      <c r="B749" s="58">
        <f t="shared" si="34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5"/>
        <v>1</v>
      </c>
    </row>
    <row r="750" spans="1:25" ht="17.25" customHeight="1" x14ac:dyDescent="0.4">
      <c r="A750" s="2"/>
      <c r="B750" s="58">
        <f t="shared" si="34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5"/>
        <v>1</v>
      </c>
    </row>
    <row r="751" spans="1:25" ht="17.25" customHeight="1" x14ac:dyDescent="0.4">
      <c r="A751" s="2"/>
      <c r="B751" s="58">
        <f t="shared" si="34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5"/>
        <v>1</v>
      </c>
    </row>
    <row r="752" spans="1:25" ht="17.25" customHeight="1" x14ac:dyDescent="0.4">
      <c r="A752" s="2"/>
      <c r="B752" s="58">
        <f t="shared" si="34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5"/>
        <v>1</v>
      </c>
    </row>
    <row r="753" spans="1:25" ht="17.25" customHeight="1" x14ac:dyDescent="0.4">
      <c r="A753" s="2"/>
      <c r="B753" s="58">
        <f t="shared" si="34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5"/>
        <v>1</v>
      </c>
    </row>
    <row r="754" spans="1:25" ht="17.25" customHeight="1" x14ac:dyDescent="0.4">
      <c r="A754" s="2"/>
      <c r="B754" s="58">
        <f t="shared" si="34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5"/>
        <v>1</v>
      </c>
    </row>
    <row r="755" spans="1:25" ht="17.25" customHeight="1" x14ac:dyDescent="0.4">
      <c r="A755" s="2"/>
      <c r="B755" s="58">
        <f t="shared" si="34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5"/>
        <v>1</v>
      </c>
    </row>
    <row r="756" spans="1:25" ht="17.25" customHeight="1" x14ac:dyDescent="0.4">
      <c r="A756" s="2"/>
      <c r="B756" s="58">
        <f t="shared" si="34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5"/>
        <v>1</v>
      </c>
    </row>
    <row r="757" spans="1:25" ht="17.25" customHeight="1" x14ac:dyDescent="0.4">
      <c r="A757" s="2"/>
      <c r="B757" s="58">
        <f t="shared" si="34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5"/>
        <v>1</v>
      </c>
    </row>
    <row r="758" spans="1:25" ht="17.25" customHeight="1" x14ac:dyDescent="0.4">
      <c r="A758" s="2"/>
      <c r="B758" s="58">
        <f t="shared" si="34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5"/>
        <v>1</v>
      </c>
    </row>
    <row r="759" spans="1:25" ht="17.25" customHeight="1" x14ac:dyDescent="0.4">
      <c r="A759" s="2"/>
      <c r="B759" s="58">
        <f t="shared" si="34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5"/>
        <v>1</v>
      </c>
    </row>
    <row r="760" spans="1:25" ht="17.25" customHeight="1" x14ac:dyDescent="0.4">
      <c r="A760" s="2"/>
      <c r="B760" s="58">
        <f t="shared" si="34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5"/>
        <v>1</v>
      </c>
    </row>
    <row r="761" spans="1:25" ht="17.25" customHeight="1" x14ac:dyDescent="0.4">
      <c r="A761" s="2"/>
      <c r="B761" s="58">
        <f t="shared" si="34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5"/>
        <v>1</v>
      </c>
    </row>
    <row r="762" spans="1:25" ht="17.25" customHeight="1" x14ac:dyDescent="0.4">
      <c r="A762" s="2"/>
      <c r="B762" s="58">
        <f t="shared" ref="B762:B825" si="36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5"/>
        <v>1</v>
      </c>
    </row>
    <row r="763" spans="1:25" ht="17.25" customHeight="1" x14ac:dyDescent="0.4">
      <c r="A763" s="2"/>
      <c r="B763" s="58">
        <f t="shared" si="36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5"/>
        <v>1</v>
      </c>
    </row>
    <row r="764" spans="1:25" ht="17.25" customHeight="1" x14ac:dyDescent="0.4">
      <c r="A764" s="2"/>
      <c r="B764" s="58">
        <f t="shared" si="36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5"/>
        <v>1</v>
      </c>
    </row>
    <row r="765" spans="1:25" ht="17.25" customHeight="1" x14ac:dyDescent="0.4">
      <c r="A765" s="2"/>
      <c r="B765" s="58">
        <f t="shared" si="36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5"/>
        <v>1</v>
      </c>
    </row>
    <row r="766" spans="1:25" ht="17.25" customHeight="1" x14ac:dyDescent="0.4">
      <c r="A766" s="2"/>
      <c r="B766" s="58">
        <f t="shared" si="36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5"/>
        <v>1</v>
      </c>
    </row>
    <row r="767" spans="1:25" ht="17.25" customHeight="1" x14ac:dyDescent="0.4">
      <c r="A767" s="2"/>
      <c r="B767" s="58">
        <f t="shared" si="36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5"/>
        <v>1</v>
      </c>
    </row>
    <row r="768" spans="1:25" ht="17.25" customHeight="1" x14ac:dyDescent="0.4">
      <c r="A768" s="2"/>
      <c r="B768" s="58">
        <f t="shared" si="36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5"/>
        <v>1</v>
      </c>
    </row>
    <row r="769" spans="1:25" ht="17.25" customHeight="1" x14ac:dyDescent="0.4">
      <c r="A769" s="2"/>
      <c r="B769" s="58">
        <f t="shared" si="36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5"/>
        <v>1</v>
      </c>
    </row>
    <row r="770" spans="1:25" ht="17.25" customHeight="1" x14ac:dyDescent="0.4">
      <c r="A770" s="2"/>
      <c r="B770" s="58">
        <f t="shared" si="36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5"/>
        <v>1</v>
      </c>
    </row>
    <row r="771" spans="1:25" ht="17.25" customHeight="1" x14ac:dyDescent="0.4">
      <c r="A771" s="2"/>
      <c r="B771" s="58">
        <f t="shared" si="36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5"/>
        <v>1</v>
      </c>
    </row>
    <row r="772" spans="1:25" ht="17.25" customHeight="1" x14ac:dyDescent="0.4">
      <c r="A772" s="2"/>
      <c r="B772" s="58">
        <f t="shared" si="36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5"/>
        <v>1</v>
      </c>
    </row>
    <row r="773" spans="1:25" ht="17.25" customHeight="1" x14ac:dyDescent="0.4">
      <c r="A773" s="2"/>
      <c r="B773" s="58">
        <f t="shared" si="36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5"/>
        <v>1</v>
      </c>
    </row>
    <row r="774" spans="1:25" ht="17.25" customHeight="1" x14ac:dyDescent="0.4">
      <c r="A774" s="2"/>
      <c r="B774" s="58">
        <f t="shared" si="36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5"/>
        <v>1</v>
      </c>
    </row>
    <row r="775" spans="1:25" ht="17.25" customHeight="1" x14ac:dyDescent="0.4">
      <c r="A775" s="2"/>
      <c r="B775" s="58">
        <f t="shared" si="36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5"/>
        <v>1</v>
      </c>
    </row>
    <row r="776" spans="1:25" ht="17.25" customHeight="1" x14ac:dyDescent="0.4">
      <c r="A776" s="2"/>
      <c r="B776" s="58">
        <f t="shared" si="36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5"/>
        <v>1</v>
      </c>
    </row>
    <row r="777" spans="1:25" ht="17.25" customHeight="1" x14ac:dyDescent="0.4">
      <c r="A777" s="2"/>
      <c r="B777" s="58">
        <f t="shared" si="36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5"/>
        <v>1</v>
      </c>
    </row>
    <row r="778" spans="1:25" ht="17.25" customHeight="1" x14ac:dyDescent="0.4">
      <c r="A778" s="2"/>
      <c r="B778" s="58">
        <f t="shared" si="36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5"/>
        <v>1</v>
      </c>
    </row>
    <row r="779" spans="1:25" ht="17.25" customHeight="1" x14ac:dyDescent="0.4">
      <c r="A779" s="2"/>
      <c r="B779" s="58">
        <f t="shared" si="36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5"/>
        <v>1</v>
      </c>
    </row>
    <row r="780" spans="1:25" ht="17.25" customHeight="1" x14ac:dyDescent="0.4">
      <c r="A780" s="2"/>
      <c r="B780" s="58">
        <f t="shared" si="36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5"/>
        <v>1</v>
      </c>
    </row>
    <row r="781" spans="1:25" ht="17.25" customHeight="1" x14ac:dyDescent="0.4">
      <c r="A781" s="2"/>
      <c r="B781" s="58">
        <f t="shared" si="36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5"/>
        <v>1</v>
      </c>
    </row>
    <row r="782" spans="1:25" ht="17.25" customHeight="1" x14ac:dyDescent="0.4">
      <c r="A782" s="2"/>
      <c r="B782" s="58">
        <f t="shared" si="36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5"/>
        <v>1</v>
      </c>
    </row>
    <row r="783" spans="1:25" ht="17.25" customHeight="1" x14ac:dyDescent="0.4">
      <c r="A783" s="2"/>
      <c r="B783" s="58">
        <f t="shared" si="36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5"/>
        <v>1</v>
      </c>
    </row>
    <row r="784" spans="1:25" ht="17.25" customHeight="1" x14ac:dyDescent="0.4">
      <c r="A784" s="2"/>
      <c r="B784" s="58">
        <f t="shared" si="36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5"/>
        <v>1</v>
      </c>
    </row>
    <row r="785" spans="1:25" ht="17.25" customHeight="1" x14ac:dyDescent="0.4">
      <c r="A785" s="2"/>
      <c r="B785" s="58">
        <f t="shared" si="36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5"/>
        <v>1</v>
      </c>
    </row>
    <row r="786" spans="1:25" ht="17.25" customHeight="1" x14ac:dyDescent="0.4">
      <c r="A786" s="2"/>
      <c r="B786" s="58">
        <f t="shared" si="36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5"/>
        <v>1</v>
      </c>
    </row>
    <row r="787" spans="1:25" ht="17.25" customHeight="1" x14ac:dyDescent="0.4">
      <c r="A787" s="2"/>
      <c r="B787" s="58">
        <f t="shared" si="36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5"/>
        <v>1</v>
      </c>
    </row>
    <row r="788" spans="1:25" ht="17.25" customHeight="1" x14ac:dyDescent="0.4">
      <c r="A788" s="2"/>
      <c r="B788" s="58">
        <f t="shared" si="36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5"/>
        <v>1</v>
      </c>
    </row>
    <row r="789" spans="1:25" ht="17.25" customHeight="1" x14ac:dyDescent="0.4">
      <c r="A789" s="2"/>
      <c r="B789" s="58">
        <f t="shared" si="36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5"/>
        <v>1</v>
      </c>
    </row>
    <row r="790" spans="1:25" ht="17.25" customHeight="1" x14ac:dyDescent="0.4">
      <c r="A790" s="2"/>
      <c r="B790" s="58">
        <f t="shared" si="36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5"/>
        <v>1</v>
      </c>
    </row>
    <row r="791" spans="1:25" ht="17.25" customHeight="1" x14ac:dyDescent="0.4">
      <c r="A791" s="2"/>
      <c r="B791" s="58">
        <f t="shared" si="36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5"/>
        <v>1</v>
      </c>
    </row>
    <row r="792" spans="1:25" ht="17.25" customHeight="1" x14ac:dyDescent="0.4">
      <c r="A792" s="2"/>
      <c r="B792" s="58">
        <f t="shared" si="36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5"/>
        <v>1</v>
      </c>
    </row>
    <row r="793" spans="1:25" ht="17.25" customHeight="1" x14ac:dyDescent="0.4">
      <c r="A793" s="2"/>
      <c r="B793" s="58">
        <f t="shared" si="36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5"/>
        <v>1</v>
      </c>
    </row>
    <row r="794" spans="1:25" ht="17.25" customHeight="1" x14ac:dyDescent="0.4">
      <c r="A794" s="2"/>
      <c r="B794" s="58">
        <f t="shared" si="36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5"/>
        <v>1</v>
      </c>
    </row>
    <row r="795" spans="1:25" ht="17.25" customHeight="1" x14ac:dyDescent="0.4">
      <c r="A795" s="2"/>
      <c r="B795" s="58">
        <f t="shared" si="36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5"/>
        <v>1</v>
      </c>
    </row>
    <row r="796" spans="1:25" ht="17.25" customHeight="1" x14ac:dyDescent="0.4">
      <c r="A796" s="2"/>
      <c r="B796" s="58">
        <f t="shared" si="36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5"/>
        <v>1</v>
      </c>
    </row>
    <row r="797" spans="1:25" ht="17.25" customHeight="1" x14ac:dyDescent="0.4">
      <c r="A797" s="2"/>
      <c r="B797" s="58">
        <f t="shared" si="36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5"/>
        <v>1</v>
      </c>
    </row>
    <row r="798" spans="1:25" ht="17.25" customHeight="1" x14ac:dyDescent="0.4">
      <c r="A798" s="2"/>
      <c r="B798" s="58">
        <f t="shared" si="36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5"/>
        <v>1</v>
      </c>
    </row>
    <row r="799" spans="1:25" ht="17.25" customHeight="1" x14ac:dyDescent="0.4">
      <c r="A799" s="2"/>
      <c r="B799" s="58">
        <f t="shared" si="36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5"/>
        <v>1</v>
      </c>
    </row>
    <row r="800" spans="1:25" ht="17.25" customHeight="1" x14ac:dyDescent="0.4">
      <c r="A800" s="2"/>
      <c r="B800" s="58">
        <f t="shared" si="36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5"/>
        <v>1</v>
      </c>
    </row>
    <row r="801" spans="1:25" ht="17.25" customHeight="1" x14ac:dyDescent="0.4">
      <c r="A801" s="2"/>
      <c r="B801" s="58">
        <f t="shared" si="36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5"/>
        <v>1</v>
      </c>
    </row>
    <row r="802" spans="1:25" ht="17.25" customHeight="1" x14ac:dyDescent="0.4">
      <c r="A802" s="2"/>
      <c r="B802" s="58">
        <f t="shared" si="36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5"/>
        <v>1</v>
      </c>
    </row>
    <row r="803" spans="1:25" ht="17.25" customHeight="1" x14ac:dyDescent="0.4">
      <c r="A803" s="2"/>
      <c r="B803" s="58">
        <f t="shared" si="36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7">IFERROR(IF(OR($B803="No", $K803=""), 1, COUNTIF($R$35:$R$44,$K803)), 0)</f>
        <v>1</v>
      </c>
    </row>
    <row r="804" spans="1:25" ht="17.25" customHeight="1" x14ac:dyDescent="0.4">
      <c r="A804" s="2"/>
      <c r="B804" s="58">
        <f t="shared" si="36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7"/>
        <v>1</v>
      </c>
    </row>
    <row r="805" spans="1:25" ht="17.25" customHeight="1" x14ac:dyDescent="0.4">
      <c r="A805" s="2"/>
      <c r="B805" s="58">
        <f t="shared" si="36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7"/>
        <v>1</v>
      </c>
    </row>
    <row r="806" spans="1:25" ht="17.25" customHeight="1" x14ac:dyDescent="0.4">
      <c r="A806" s="2"/>
      <c r="B806" s="58">
        <f t="shared" si="36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7"/>
        <v>1</v>
      </c>
    </row>
    <row r="807" spans="1:25" ht="17.25" customHeight="1" x14ac:dyDescent="0.4">
      <c r="A807" s="2"/>
      <c r="B807" s="58">
        <f t="shared" si="36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7"/>
        <v>1</v>
      </c>
    </row>
    <row r="808" spans="1:25" ht="17.25" customHeight="1" x14ac:dyDescent="0.4">
      <c r="A808" s="2"/>
      <c r="B808" s="58">
        <f t="shared" si="36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7"/>
        <v>1</v>
      </c>
    </row>
    <row r="809" spans="1:25" ht="17.25" customHeight="1" x14ac:dyDescent="0.4">
      <c r="A809" s="2"/>
      <c r="B809" s="58">
        <f t="shared" si="36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7"/>
        <v>1</v>
      </c>
    </row>
    <row r="810" spans="1:25" ht="17.25" customHeight="1" x14ac:dyDescent="0.4">
      <c r="A810" s="2"/>
      <c r="B810" s="58">
        <f t="shared" si="36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7"/>
        <v>1</v>
      </c>
    </row>
    <row r="811" spans="1:25" ht="17.25" customHeight="1" x14ac:dyDescent="0.4">
      <c r="A811" s="2"/>
      <c r="B811" s="58">
        <f t="shared" si="36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7"/>
        <v>1</v>
      </c>
    </row>
    <row r="812" spans="1:25" ht="17.25" customHeight="1" x14ac:dyDescent="0.4">
      <c r="A812" s="2"/>
      <c r="B812" s="58">
        <f t="shared" si="36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7"/>
        <v>1</v>
      </c>
    </row>
    <row r="813" spans="1:25" ht="17.25" customHeight="1" x14ac:dyDescent="0.4">
      <c r="A813" s="2"/>
      <c r="B813" s="58">
        <f t="shared" si="36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7"/>
        <v>1</v>
      </c>
    </row>
    <row r="814" spans="1:25" ht="17.25" customHeight="1" x14ac:dyDescent="0.4">
      <c r="A814" s="2"/>
      <c r="B814" s="58">
        <f t="shared" si="36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7"/>
        <v>1</v>
      </c>
    </row>
    <row r="815" spans="1:25" ht="17.25" customHeight="1" x14ac:dyDescent="0.4">
      <c r="A815" s="2"/>
      <c r="B815" s="58">
        <f t="shared" si="36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7"/>
        <v>1</v>
      </c>
    </row>
    <row r="816" spans="1:25" ht="17.25" customHeight="1" x14ac:dyDescent="0.4">
      <c r="A816" s="2"/>
      <c r="B816" s="58">
        <f t="shared" si="36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7"/>
        <v>1</v>
      </c>
    </row>
    <row r="817" spans="1:25" ht="17.25" customHeight="1" x14ac:dyDescent="0.4">
      <c r="A817" s="2"/>
      <c r="B817" s="58">
        <f t="shared" si="36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7"/>
        <v>1</v>
      </c>
    </row>
    <row r="818" spans="1:25" ht="17.25" customHeight="1" x14ac:dyDescent="0.4">
      <c r="A818" s="2"/>
      <c r="B818" s="58">
        <f t="shared" si="36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7"/>
        <v>1</v>
      </c>
    </row>
    <row r="819" spans="1:25" ht="17.25" customHeight="1" x14ac:dyDescent="0.4">
      <c r="A819" s="2"/>
      <c r="B819" s="58">
        <f t="shared" si="36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7"/>
        <v>1</v>
      </c>
    </row>
    <row r="820" spans="1:25" ht="17.25" customHeight="1" x14ac:dyDescent="0.4">
      <c r="A820" s="2"/>
      <c r="B820" s="58">
        <f t="shared" si="36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7"/>
        <v>1</v>
      </c>
    </row>
    <row r="821" spans="1:25" ht="17.25" customHeight="1" x14ac:dyDescent="0.4">
      <c r="A821" s="2"/>
      <c r="B821" s="58">
        <f t="shared" si="36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7"/>
        <v>1</v>
      </c>
    </row>
    <row r="822" spans="1:25" ht="17.25" customHeight="1" x14ac:dyDescent="0.4">
      <c r="A822" s="2"/>
      <c r="B822" s="58">
        <f t="shared" si="36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7"/>
        <v>1</v>
      </c>
    </row>
    <row r="823" spans="1:25" ht="17.25" customHeight="1" x14ac:dyDescent="0.4">
      <c r="A823" s="2"/>
      <c r="B823" s="58">
        <f t="shared" si="36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7"/>
        <v>1</v>
      </c>
    </row>
    <row r="824" spans="1:25" ht="17.25" customHeight="1" x14ac:dyDescent="0.4">
      <c r="A824" s="2"/>
      <c r="B824" s="58">
        <f t="shared" si="36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7"/>
        <v>1</v>
      </c>
    </row>
    <row r="825" spans="1:25" ht="17.25" customHeight="1" x14ac:dyDescent="0.4">
      <c r="A825" s="2"/>
      <c r="B825" s="58">
        <f t="shared" si="36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7"/>
        <v>1</v>
      </c>
    </row>
    <row r="826" spans="1:25" ht="17.25" customHeight="1" x14ac:dyDescent="0.4">
      <c r="A826" s="2"/>
      <c r="B826" s="58">
        <f t="shared" ref="B826:B889" si="38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7"/>
        <v>1</v>
      </c>
    </row>
    <row r="827" spans="1:25" ht="17.25" customHeight="1" x14ac:dyDescent="0.4">
      <c r="A827" s="2"/>
      <c r="B827" s="58">
        <f t="shared" si="38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7"/>
        <v>1</v>
      </c>
    </row>
    <row r="828" spans="1:25" ht="17.25" customHeight="1" x14ac:dyDescent="0.4">
      <c r="A828" s="2"/>
      <c r="B828" s="58">
        <f t="shared" si="38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7"/>
        <v>1</v>
      </c>
    </row>
    <row r="829" spans="1:25" ht="17.25" customHeight="1" x14ac:dyDescent="0.4">
      <c r="A829" s="2"/>
      <c r="B829" s="58">
        <f t="shared" si="38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7"/>
        <v>1</v>
      </c>
    </row>
    <row r="830" spans="1:25" ht="17.25" customHeight="1" x14ac:dyDescent="0.4">
      <c r="A830" s="2"/>
      <c r="B830" s="58">
        <f t="shared" si="38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7"/>
        <v>1</v>
      </c>
    </row>
    <row r="831" spans="1:25" ht="17.25" customHeight="1" x14ac:dyDescent="0.4">
      <c r="A831" s="2"/>
      <c r="B831" s="58">
        <f t="shared" si="38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7"/>
        <v>1</v>
      </c>
    </row>
    <row r="832" spans="1:25" ht="17.25" customHeight="1" x14ac:dyDescent="0.4">
      <c r="A832" s="2"/>
      <c r="B832" s="58">
        <f t="shared" si="38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7"/>
        <v>1</v>
      </c>
    </row>
    <row r="833" spans="1:25" ht="17.25" customHeight="1" x14ac:dyDescent="0.4">
      <c r="A833" s="2"/>
      <c r="B833" s="58">
        <f t="shared" si="38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7"/>
        <v>1</v>
      </c>
    </row>
    <row r="834" spans="1:25" ht="17.25" customHeight="1" x14ac:dyDescent="0.4">
      <c r="A834" s="2"/>
      <c r="B834" s="58">
        <f t="shared" si="38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7"/>
        <v>1</v>
      </c>
    </row>
    <row r="835" spans="1:25" ht="17.25" customHeight="1" x14ac:dyDescent="0.4">
      <c r="A835" s="2"/>
      <c r="B835" s="58">
        <f t="shared" si="38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7"/>
        <v>1</v>
      </c>
    </row>
    <row r="836" spans="1:25" ht="17.25" customHeight="1" x14ac:dyDescent="0.4">
      <c r="A836" s="2"/>
      <c r="B836" s="58">
        <f t="shared" si="38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7"/>
        <v>1</v>
      </c>
    </row>
    <row r="837" spans="1:25" ht="17.25" customHeight="1" x14ac:dyDescent="0.4">
      <c r="A837" s="2"/>
      <c r="B837" s="58">
        <f t="shared" si="38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7"/>
        <v>1</v>
      </c>
    </row>
    <row r="838" spans="1:25" ht="17.25" customHeight="1" x14ac:dyDescent="0.4">
      <c r="A838" s="2"/>
      <c r="B838" s="58">
        <f t="shared" si="38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7"/>
        <v>1</v>
      </c>
    </row>
    <row r="839" spans="1:25" ht="17.25" customHeight="1" x14ac:dyDescent="0.4">
      <c r="A839" s="2"/>
      <c r="B839" s="58">
        <f t="shared" si="38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7"/>
        <v>1</v>
      </c>
    </row>
    <row r="840" spans="1:25" ht="17.25" customHeight="1" x14ac:dyDescent="0.4">
      <c r="A840" s="2"/>
      <c r="B840" s="58">
        <f t="shared" si="38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7"/>
        <v>1</v>
      </c>
    </row>
    <row r="841" spans="1:25" ht="17.25" customHeight="1" x14ac:dyDescent="0.4">
      <c r="A841" s="2"/>
      <c r="B841" s="58">
        <f t="shared" si="38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7"/>
        <v>1</v>
      </c>
    </row>
    <row r="842" spans="1:25" ht="17.25" customHeight="1" x14ac:dyDescent="0.4">
      <c r="A842" s="2"/>
      <c r="B842" s="58">
        <f t="shared" si="38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7"/>
        <v>1</v>
      </c>
    </row>
    <row r="843" spans="1:25" ht="17.25" customHeight="1" x14ac:dyDescent="0.4">
      <c r="A843" s="2"/>
      <c r="B843" s="58">
        <f t="shared" si="38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7"/>
        <v>1</v>
      </c>
    </row>
    <row r="844" spans="1:25" ht="17.25" customHeight="1" x14ac:dyDescent="0.4">
      <c r="A844" s="2"/>
      <c r="B844" s="58">
        <f t="shared" si="38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7"/>
        <v>1</v>
      </c>
    </row>
    <row r="845" spans="1:25" ht="17.25" customHeight="1" x14ac:dyDescent="0.4">
      <c r="A845" s="2"/>
      <c r="B845" s="58">
        <f t="shared" si="38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7"/>
        <v>1</v>
      </c>
    </row>
    <row r="846" spans="1:25" ht="17.25" customHeight="1" x14ac:dyDescent="0.4">
      <c r="A846" s="2"/>
      <c r="B846" s="58">
        <f t="shared" si="38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7"/>
        <v>1</v>
      </c>
    </row>
    <row r="847" spans="1:25" ht="17.25" customHeight="1" x14ac:dyDescent="0.4">
      <c r="A847" s="2"/>
      <c r="B847" s="58">
        <f t="shared" si="38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7"/>
        <v>1</v>
      </c>
    </row>
    <row r="848" spans="1:25" ht="17.25" customHeight="1" x14ac:dyDescent="0.4">
      <c r="A848" s="2"/>
      <c r="B848" s="58">
        <f t="shared" si="38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7"/>
        <v>1</v>
      </c>
    </row>
    <row r="849" spans="1:25" ht="17.25" customHeight="1" x14ac:dyDescent="0.4">
      <c r="A849" s="2"/>
      <c r="B849" s="58">
        <f t="shared" si="38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7"/>
        <v>1</v>
      </c>
    </row>
    <row r="850" spans="1:25" ht="17.25" customHeight="1" x14ac:dyDescent="0.4">
      <c r="A850" s="2"/>
      <c r="B850" s="58">
        <f t="shared" si="38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7"/>
        <v>1</v>
      </c>
    </row>
    <row r="851" spans="1:25" ht="17.25" customHeight="1" x14ac:dyDescent="0.4">
      <c r="A851" s="2"/>
      <c r="B851" s="58">
        <f t="shared" si="38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7"/>
        <v>1</v>
      </c>
    </row>
    <row r="852" spans="1:25" ht="17.25" customHeight="1" x14ac:dyDescent="0.4">
      <c r="A852" s="2"/>
      <c r="B852" s="58">
        <f t="shared" si="38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7"/>
        <v>1</v>
      </c>
    </row>
    <row r="853" spans="1:25" ht="17.25" customHeight="1" x14ac:dyDescent="0.4">
      <c r="A853" s="2"/>
      <c r="B853" s="58">
        <f t="shared" si="38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7"/>
        <v>1</v>
      </c>
    </row>
    <row r="854" spans="1:25" ht="17.25" customHeight="1" x14ac:dyDescent="0.4">
      <c r="A854" s="2"/>
      <c r="B854" s="58">
        <f t="shared" si="38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7"/>
        <v>1</v>
      </c>
    </row>
    <row r="855" spans="1:25" ht="17.25" customHeight="1" x14ac:dyDescent="0.4">
      <c r="A855" s="2"/>
      <c r="B855" s="58">
        <f t="shared" si="38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7"/>
        <v>1</v>
      </c>
    </row>
    <row r="856" spans="1:25" ht="17.25" customHeight="1" x14ac:dyDescent="0.4">
      <c r="A856" s="2"/>
      <c r="B856" s="58">
        <f t="shared" si="38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7"/>
        <v>1</v>
      </c>
    </row>
    <row r="857" spans="1:25" ht="17.25" customHeight="1" x14ac:dyDescent="0.4">
      <c r="A857" s="2"/>
      <c r="B857" s="58">
        <f t="shared" si="38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7"/>
        <v>1</v>
      </c>
    </row>
    <row r="858" spans="1:25" ht="17.25" customHeight="1" x14ac:dyDescent="0.4">
      <c r="A858" s="2"/>
      <c r="B858" s="58">
        <f t="shared" si="38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7"/>
        <v>1</v>
      </c>
    </row>
    <row r="859" spans="1:25" ht="17.25" customHeight="1" x14ac:dyDescent="0.4">
      <c r="A859" s="2"/>
      <c r="B859" s="58">
        <f t="shared" si="38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7"/>
        <v>1</v>
      </c>
    </row>
    <row r="860" spans="1:25" ht="17.25" customHeight="1" x14ac:dyDescent="0.4">
      <c r="A860" s="2"/>
      <c r="B860" s="58">
        <f t="shared" si="38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7"/>
        <v>1</v>
      </c>
    </row>
    <row r="861" spans="1:25" ht="17.25" customHeight="1" x14ac:dyDescent="0.4">
      <c r="A861" s="2"/>
      <c r="B861" s="58">
        <f t="shared" si="38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7"/>
        <v>1</v>
      </c>
    </row>
    <row r="862" spans="1:25" ht="17.25" customHeight="1" x14ac:dyDescent="0.4">
      <c r="A862" s="2"/>
      <c r="B862" s="58">
        <f t="shared" si="38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7"/>
        <v>1</v>
      </c>
    </row>
    <row r="863" spans="1:25" ht="17.25" customHeight="1" x14ac:dyDescent="0.4">
      <c r="A863" s="2"/>
      <c r="B863" s="58">
        <f t="shared" si="38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7"/>
        <v>1</v>
      </c>
    </row>
    <row r="864" spans="1:25" ht="17.25" customHeight="1" x14ac:dyDescent="0.4">
      <c r="A864" s="2"/>
      <c r="B864" s="58">
        <f t="shared" si="38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7"/>
        <v>1</v>
      </c>
    </row>
    <row r="865" spans="1:25" ht="17.25" customHeight="1" x14ac:dyDescent="0.4">
      <c r="A865" s="2"/>
      <c r="B865" s="58">
        <f t="shared" si="38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7"/>
        <v>1</v>
      </c>
    </row>
    <row r="866" spans="1:25" ht="17.25" customHeight="1" x14ac:dyDescent="0.4">
      <c r="A866" s="2"/>
      <c r="B866" s="58">
        <f t="shared" si="38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7"/>
        <v>1</v>
      </c>
    </row>
    <row r="867" spans="1:25" ht="17.25" customHeight="1" x14ac:dyDescent="0.4">
      <c r="A867" s="2"/>
      <c r="B867" s="58">
        <f t="shared" si="38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39">IFERROR(IF(OR($B867="No", $K867=""), 1, COUNTIF($R$35:$R$44,$K867)), 0)</f>
        <v>1</v>
      </c>
    </row>
    <row r="868" spans="1:25" ht="17.25" customHeight="1" x14ac:dyDescent="0.4">
      <c r="A868" s="2"/>
      <c r="B868" s="58">
        <f t="shared" si="38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39"/>
        <v>1</v>
      </c>
    </row>
    <row r="869" spans="1:25" ht="17.25" customHeight="1" x14ac:dyDescent="0.4">
      <c r="A869" s="2"/>
      <c r="B869" s="58">
        <f t="shared" si="38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39"/>
        <v>1</v>
      </c>
    </row>
    <row r="870" spans="1:25" ht="17.25" customHeight="1" x14ac:dyDescent="0.4">
      <c r="A870" s="2"/>
      <c r="B870" s="58">
        <f t="shared" si="38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39"/>
        <v>1</v>
      </c>
    </row>
    <row r="871" spans="1:25" ht="17.25" customHeight="1" x14ac:dyDescent="0.4">
      <c r="A871" s="2"/>
      <c r="B871" s="58">
        <f t="shared" si="38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39"/>
        <v>1</v>
      </c>
    </row>
    <row r="872" spans="1:25" ht="17.25" customHeight="1" x14ac:dyDescent="0.4">
      <c r="A872" s="2"/>
      <c r="B872" s="58">
        <f t="shared" si="38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39"/>
        <v>1</v>
      </c>
    </row>
    <row r="873" spans="1:25" ht="17.25" customHeight="1" x14ac:dyDescent="0.4">
      <c r="A873" s="2"/>
      <c r="B873" s="58">
        <f t="shared" si="38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39"/>
        <v>1</v>
      </c>
    </row>
    <row r="874" spans="1:25" ht="17.25" customHeight="1" x14ac:dyDescent="0.4">
      <c r="A874" s="2"/>
      <c r="B874" s="58">
        <f t="shared" si="38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39"/>
        <v>1</v>
      </c>
    </row>
    <row r="875" spans="1:25" ht="17.25" customHeight="1" x14ac:dyDescent="0.4">
      <c r="A875" s="2"/>
      <c r="B875" s="58">
        <f t="shared" si="38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39"/>
        <v>1</v>
      </c>
    </row>
    <row r="876" spans="1:25" ht="17.25" customHeight="1" x14ac:dyDescent="0.4">
      <c r="A876" s="2"/>
      <c r="B876" s="58">
        <f t="shared" si="38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39"/>
        <v>1</v>
      </c>
    </row>
    <row r="877" spans="1:25" ht="17.25" customHeight="1" x14ac:dyDescent="0.4">
      <c r="A877" s="2"/>
      <c r="B877" s="58">
        <f t="shared" si="38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39"/>
        <v>1</v>
      </c>
    </row>
    <row r="878" spans="1:25" ht="17.25" customHeight="1" x14ac:dyDescent="0.4">
      <c r="A878" s="2"/>
      <c r="B878" s="58">
        <f t="shared" si="38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39"/>
        <v>1</v>
      </c>
    </row>
    <row r="879" spans="1:25" ht="17.25" customHeight="1" x14ac:dyDescent="0.4">
      <c r="A879" s="2"/>
      <c r="B879" s="58">
        <f t="shared" si="38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39"/>
        <v>1</v>
      </c>
    </row>
    <row r="880" spans="1:25" ht="17.25" customHeight="1" x14ac:dyDescent="0.4">
      <c r="A880" s="2"/>
      <c r="B880" s="58">
        <f t="shared" si="38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39"/>
        <v>1</v>
      </c>
    </row>
    <row r="881" spans="1:25" ht="17.25" customHeight="1" x14ac:dyDescent="0.4">
      <c r="A881" s="2"/>
      <c r="B881" s="58">
        <f t="shared" si="38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39"/>
        <v>1</v>
      </c>
    </row>
    <row r="882" spans="1:25" ht="17.25" customHeight="1" x14ac:dyDescent="0.4">
      <c r="A882" s="2"/>
      <c r="B882" s="58">
        <f t="shared" si="38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39"/>
        <v>1</v>
      </c>
    </row>
    <row r="883" spans="1:25" ht="17.25" customHeight="1" x14ac:dyDescent="0.4">
      <c r="A883" s="2"/>
      <c r="B883" s="58">
        <f t="shared" si="38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39"/>
        <v>1</v>
      </c>
    </row>
    <row r="884" spans="1:25" ht="17.25" customHeight="1" x14ac:dyDescent="0.4">
      <c r="A884" s="2"/>
      <c r="B884" s="58">
        <f t="shared" si="38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39"/>
        <v>1</v>
      </c>
    </row>
    <row r="885" spans="1:25" ht="17.25" customHeight="1" x14ac:dyDescent="0.4">
      <c r="A885" s="2"/>
      <c r="B885" s="58">
        <f t="shared" si="38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39"/>
        <v>1</v>
      </c>
    </row>
    <row r="886" spans="1:25" ht="17.25" customHeight="1" x14ac:dyDescent="0.4">
      <c r="A886" s="2"/>
      <c r="B886" s="58">
        <f t="shared" si="38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39"/>
        <v>1</v>
      </c>
    </row>
    <row r="887" spans="1:25" ht="17.25" customHeight="1" x14ac:dyDescent="0.4">
      <c r="A887" s="2"/>
      <c r="B887" s="58">
        <f t="shared" si="38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39"/>
        <v>1</v>
      </c>
    </row>
    <row r="888" spans="1:25" ht="17.25" customHeight="1" x14ac:dyDescent="0.4">
      <c r="A888" s="2"/>
      <c r="B888" s="58">
        <f t="shared" si="38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39"/>
        <v>1</v>
      </c>
    </row>
    <row r="889" spans="1:25" ht="17.25" customHeight="1" x14ac:dyDescent="0.4">
      <c r="A889" s="2"/>
      <c r="B889" s="58">
        <f t="shared" si="38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39"/>
        <v>1</v>
      </c>
    </row>
    <row r="890" spans="1:25" ht="17.25" customHeight="1" x14ac:dyDescent="0.4">
      <c r="A890" s="2"/>
      <c r="B890" s="58">
        <f t="shared" ref="B890:B953" si="40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39"/>
        <v>1</v>
      </c>
    </row>
    <row r="891" spans="1:25" ht="17.25" customHeight="1" x14ac:dyDescent="0.4">
      <c r="A891" s="2"/>
      <c r="B891" s="58">
        <f t="shared" si="40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39"/>
        <v>1</v>
      </c>
    </row>
    <row r="892" spans="1:25" ht="17.25" customHeight="1" x14ac:dyDescent="0.4">
      <c r="A892" s="2"/>
      <c r="B892" s="58">
        <f t="shared" si="40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39"/>
        <v>1</v>
      </c>
    </row>
    <row r="893" spans="1:25" ht="17.25" customHeight="1" x14ac:dyDescent="0.4">
      <c r="A893" s="2"/>
      <c r="B893" s="58">
        <f t="shared" si="40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39"/>
        <v>1</v>
      </c>
    </row>
    <row r="894" spans="1:25" ht="17.25" customHeight="1" x14ac:dyDescent="0.4">
      <c r="A894" s="2"/>
      <c r="B894" s="58">
        <f t="shared" si="40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39"/>
        <v>1</v>
      </c>
    </row>
    <row r="895" spans="1:25" ht="17.25" customHeight="1" x14ac:dyDescent="0.4">
      <c r="A895" s="2"/>
      <c r="B895" s="58">
        <f t="shared" si="40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39"/>
        <v>1</v>
      </c>
    </row>
    <row r="896" spans="1:25" ht="17.25" customHeight="1" x14ac:dyDescent="0.4">
      <c r="A896" s="2"/>
      <c r="B896" s="58">
        <f t="shared" si="40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39"/>
        <v>1</v>
      </c>
    </row>
    <row r="897" spans="1:25" ht="17.25" customHeight="1" x14ac:dyDescent="0.4">
      <c r="A897" s="2"/>
      <c r="B897" s="58">
        <f t="shared" si="40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39"/>
        <v>1</v>
      </c>
    </row>
    <row r="898" spans="1:25" ht="17.25" customHeight="1" x14ac:dyDescent="0.4">
      <c r="A898" s="2"/>
      <c r="B898" s="58">
        <f t="shared" si="40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39"/>
        <v>1</v>
      </c>
    </row>
    <row r="899" spans="1:25" ht="17.25" customHeight="1" x14ac:dyDescent="0.4">
      <c r="A899" s="2"/>
      <c r="B899" s="58">
        <f t="shared" si="40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39"/>
        <v>1</v>
      </c>
    </row>
    <row r="900" spans="1:25" ht="17.25" customHeight="1" x14ac:dyDescent="0.4">
      <c r="A900" s="2"/>
      <c r="B900" s="58">
        <f t="shared" si="40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39"/>
        <v>1</v>
      </c>
    </row>
    <row r="901" spans="1:25" ht="17.25" customHeight="1" x14ac:dyDescent="0.4">
      <c r="A901" s="2"/>
      <c r="B901" s="58">
        <f t="shared" si="40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39"/>
        <v>1</v>
      </c>
    </row>
    <row r="902" spans="1:25" ht="17.25" customHeight="1" x14ac:dyDescent="0.4">
      <c r="A902" s="2"/>
      <c r="B902" s="58">
        <f t="shared" si="40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39"/>
        <v>1</v>
      </c>
    </row>
    <row r="903" spans="1:25" ht="17.25" customHeight="1" x14ac:dyDescent="0.4">
      <c r="A903" s="2"/>
      <c r="B903" s="58">
        <f t="shared" si="40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39"/>
        <v>1</v>
      </c>
    </row>
    <row r="904" spans="1:25" ht="17.25" customHeight="1" x14ac:dyDescent="0.4">
      <c r="A904" s="2"/>
      <c r="B904" s="58">
        <f t="shared" si="40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39"/>
        <v>1</v>
      </c>
    </row>
    <row r="905" spans="1:25" ht="17.25" customHeight="1" x14ac:dyDescent="0.4">
      <c r="A905" s="2"/>
      <c r="B905" s="58">
        <f t="shared" si="40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39"/>
        <v>1</v>
      </c>
    </row>
    <row r="906" spans="1:25" ht="17.25" customHeight="1" x14ac:dyDescent="0.4">
      <c r="A906" s="2"/>
      <c r="B906" s="58">
        <f t="shared" si="40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39"/>
        <v>1</v>
      </c>
    </row>
    <row r="907" spans="1:25" ht="17.25" customHeight="1" x14ac:dyDescent="0.4">
      <c r="A907" s="2"/>
      <c r="B907" s="58">
        <f t="shared" si="40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39"/>
        <v>1</v>
      </c>
    </row>
    <row r="908" spans="1:25" ht="17.25" customHeight="1" x14ac:dyDescent="0.4">
      <c r="A908" s="2"/>
      <c r="B908" s="58">
        <f t="shared" si="40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39"/>
        <v>1</v>
      </c>
    </row>
    <row r="909" spans="1:25" ht="17.25" customHeight="1" x14ac:dyDescent="0.4">
      <c r="A909" s="2"/>
      <c r="B909" s="58">
        <f t="shared" si="40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39"/>
        <v>1</v>
      </c>
    </row>
    <row r="910" spans="1:25" ht="17.25" customHeight="1" x14ac:dyDescent="0.4">
      <c r="A910" s="2"/>
      <c r="B910" s="58">
        <f t="shared" si="40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39"/>
        <v>1</v>
      </c>
    </row>
    <row r="911" spans="1:25" ht="17.25" customHeight="1" x14ac:dyDescent="0.4">
      <c r="A911" s="2"/>
      <c r="B911" s="58">
        <f t="shared" si="40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39"/>
        <v>1</v>
      </c>
    </row>
    <row r="912" spans="1:25" ht="17.25" customHeight="1" x14ac:dyDescent="0.4">
      <c r="A912" s="2"/>
      <c r="B912" s="58">
        <f t="shared" si="40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39"/>
        <v>1</v>
      </c>
    </row>
    <row r="913" spans="1:25" ht="17.25" customHeight="1" x14ac:dyDescent="0.4">
      <c r="A913" s="2"/>
      <c r="B913" s="58">
        <f t="shared" si="40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39"/>
        <v>1</v>
      </c>
    </row>
    <row r="914" spans="1:25" ht="17.25" customHeight="1" x14ac:dyDescent="0.4">
      <c r="A914" s="2"/>
      <c r="B914" s="58">
        <f t="shared" si="40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39"/>
        <v>1</v>
      </c>
    </row>
    <row r="915" spans="1:25" ht="17.25" customHeight="1" x14ac:dyDescent="0.4">
      <c r="A915" s="2"/>
      <c r="B915" s="58">
        <f t="shared" si="40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39"/>
        <v>1</v>
      </c>
    </row>
    <row r="916" spans="1:25" ht="17.25" customHeight="1" x14ac:dyDescent="0.4">
      <c r="A916" s="2"/>
      <c r="B916" s="58">
        <f t="shared" si="40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39"/>
        <v>1</v>
      </c>
    </row>
    <row r="917" spans="1:25" ht="17.25" customHeight="1" x14ac:dyDescent="0.4">
      <c r="A917" s="2"/>
      <c r="B917" s="58">
        <f t="shared" si="40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39"/>
        <v>1</v>
      </c>
    </row>
    <row r="918" spans="1:25" ht="17.25" customHeight="1" x14ac:dyDescent="0.4">
      <c r="A918" s="2"/>
      <c r="B918" s="58">
        <f t="shared" si="40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39"/>
        <v>1</v>
      </c>
    </row>
    <row r="919" spans="1:25" ht="17.25" customHeight="1" x14ac:dyDescent="0.4">
      <c r="A919" s="2"/>
      <c r="B919" s="58">
        <f t="shared" si="40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39"/>
        <v>1</v>
      </c>
    </row>
    <row r="920" spans="1:25" ht="17.25" customHeight="1" x14ac:dyDescent="0.4">
      <c r="A920" s="2"/>
      <c r="B920" s="58">
        <f t="shared" si="40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39"/>
        <v>1</v>
      </c>
    </row>
    <row r="921" spans="1:25" ht="17.25" customHeight="1" x14ac:dyDescent="0.4">
      <c r="A921" s="2"/>
      <c r="B921" s="58">
        <f t="shared" si="40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39"/>
        <v>1</v>
      </c>
    </row>
    <row r="922" spans="1:25" ht="17.25" customHeight="1" x14ac:dyDescent="0.4">
      <c r="A922" s="2"/>
      <c r="B922" s="58">
        <f t="shared" si="40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39"/>
        <v>1</v>
      </c>
    </row>
    <row r="923" spans="1:25" ht="17.25" customHeight="1" x14ac:dyDescent="0.4">
      <c r="A923" s="2"/>
      <c r="B923" s="58">
        <f t="shared" si="40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39"/>
        <v>1</v>
      </c>
    </row>
    <row r="924" spans="1:25" ht="17.25" customHeight="1" x14ac:dyDescent="0.4">
      <c r="A924" s="2"/>
      <c r="B924" s="58">
        <f t="shared" si="40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39"/>
        <v>1</v>
      </c>
    </row>
    <row r="925" spans="1:25" ht="17.25" customHeight="1" x14ac:dyDescent="0.4">
      <c r="A925" s="2"/>
      <c r="B925" s="58">
        <f t="shared" si="40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39"/>
        <v>1</v>
      </c>
    </row>
    <row r="926" spans="1:25" ht="17.25" customHeight="1" x14ac:dyDescent="0.4">
      <c r="A926" s="2"/>
      <c r="B926" s="58">
        <f t="shared" si="40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39"/>
        <v>1</v>
      </c>
    </row>
    <row r="927" spans="1:25" ht="17.25" customHeight="1" x14ac:dyDescent="0.4">
      <c r="A927" s="2"/>
      <c r="B927" s="58">
        <f t="shared" si="40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39"/>
        <v>1</v>
      </c>
    </row>
    <row r="928" spans="1:25" ht="17.25" customHeight="1" x14ac:dyDescent="0.4">
      <c r="A928" s="2"/>
      <c r="B928" s="58">
        <f t="shared" si="40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39"/>
        <v>1</v>
      </c>
    </row>
    <row r="929" spans="1:25" ht="17.25" customHeight="1" x14ac:dyDescent="0.4">
      <c r="A929" s="2"/>
      <c r="B929" s="58">
        <f t="shared" si="40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39"/>
        <v>1</v>
      </c>
    </row>
    <row r="930" spans="1:25" ht="17.25" customHeight="1" x14ac:dyDescent="0.4">
      <c r="A930" s="2"/>
      <c r="B930" s="58">
        <f t="shared" si="40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39"/>
        <v>1</v>
      </c>
    </row>
    <row r="931" spans="1:25" ht="17.25" customHeight="1" x14ac:dyDescent="0.4">
      <c r="A931" s="2"/>
      <c r="B931" s="58">
        <f t="shared" si="40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1">IFERROR(IF(OR($B931="No", $K931=""), 1, COUNTIF($R$35:$R$44,$K931)), 0)</f>
        <v>1</v>
      </c>
    </row>
    <row r="932" spans="1:25" ht="17.25" customHeight="1" x14ac:dyDescent="0.4">
      <c r="A932" s="2"/>
      <c r="B932" s="58">
        <f t="shared" si="40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1"/>
        <v>1</v>
      </c>
    </row>
    <row r="933" spans="1:25" ht="17.25" customHeight="1" x14ac:dyDescent="0.4">
      <c r="A933" s="2"/>
      <c r="B933" s="58">
        <f t="shared" si="40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1"/>
        <v>1</v>
      </c>
    </row>
    <row r="934" spans="1:25" ht="17.25" customHeight="1" x14ac:dyDescent="0.4">
      <c r="A934" s="2"/>
      <c r="B934" s="58">
        <f t="shared" si="40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1"/>
        <v>1</v>
      </c>
    </row>
    <row r="935" spans="1:25" ht="17.25" customHeight="1" x14ac:dyDescent="0.4">
      <c r="A935" s="2"/>
      <c r="B935" s="58">
        <f t="shared" si="40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1"/>
        <v>1</v>
      </c>
    </row>
    <row r="936" spans="1:25" ht="17.25" customHeight="1" x14ac:dyDescent="0.4">
      <c r="A936" s="2"/>
      <c r="B936" s="58">
        <f t="shared" si="40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1"/>
        <v>1</v>
      </c>
    </row>
    <row r="937" spans="1:25" ht="17.25" customHeight="1" x14ac:dyDescent="0.4">
      <c r="A937" s="2"/>
      <c r="B937" s="58">
        <f t="shared" si="40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1"/>
        <v>1</v>
      </c>
    </row>
    <row r="938" spans="1:25" ht="17.25" customHeight="1" x14ac:dyDescent="0.4">
      <c r="A938" s="2"/>
      <c r="B938" s="58">
        <f t="shared" si="40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1"/>
        <v>1</v>
      </c>
    </row>
    <row r="939" spans="1:25" ht="17.25" customHeight="1" x14ac:dyDescent="0.4">
      <c r="A939" s="2"/>
      <c r="B939" s="58">
        <f t="shared" si="40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1"/>
        <v>1</v>
      </c>
    </row>
    <row r="940" spans="1:25" ht="17.25" customHeight="1" x14ac:dyDescent="0.4">
      <c r="A940" s="2"/>
      <c r="B940" s="58">
        <f t="shared" si="40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1"/>
        <v>1</v>
      </c>
    </row>
    <row r="941" spans="1:25" ht="17.25" customHeight="1" x14ac:dyDescent="0.4">
      <c r="A941" s="2"/>
      <c r="B941" s="58">
        <f t="shared" si="40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1"/>
        <v>1</v>
      </c>
    </row>
    <row r="942" spans="1:25" ht="17.25" customHeight="1" x14ac:dyDescent="0.4">
      <c r="A942" s="2"/>
      <c r="B942" s="58">
        <f t="shared" si="40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1"/>
        <v>1</v>
      </c>
    </row>
    <row r="943" spans="1:25" ht="17.25" customHeight="1" x14ac:dyDescent="0.4">
      <c r="A943" s="2"/>
      <c r="B943" s="58">
        <f t="shared" si="40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1"/>
        <v>1</v>
      </c>
    </row>
    <row r="944" spans="1:25" ht="17.25" customHeight="1" x14ac:dyDescent="0.4">
      <c r="A944" s="2"/>
      <c r="B944" s="58">
        <f t="shared" si="40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1"/>
        <v>1</v>
      </c>
    </row>
    <row r="945" spans="1:25" ht="17.25" customHeight="1" x14ac:dyDescent="0.4">
      <c r="A945" s="2"/>
      <c r="B945" s="58">
        <f t="shared" si="40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1"/>
        <v>1</v>
      </c>
    </row>
    <row r="946" spans="1:25" ht="17.25" customHeight="1" x14ac:dyDescent="0.4">
      <c r="A946" s="2"/>
      <c r="B946" s="58">
        <f t="shared" si="40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1"/>
        <v>1</v>
      </c>
    </row>
    <row r="947" spans="1:25" ht="17.25" customHeight="1" x14ac:dyDescent="0.4">
      <c r="A947" s="2"/>
      <c r="B947" s="58">
        <f t="shared" si="40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1"/>
        <v>1</v>
      </c>
    </row>
    <row r="948" spans="1:25" ht="17.25" customHeight="1" x14ac:dyDescent="0.4">
      <c r="A948" s="2"/>
      <c r="B948" s="58">
        <f t="shared" si="40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1"/>
        <v>1</v>
      </c>
    </row>
    <row r="949" spans="1:25" ht="17.25" customHeight="1" x14ac:dyDescent="0.4">
      <c r="A949" s="2"/>
      <c r="B949" s="58">
        <f t="shared" si="40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1"/>
        <v>1</v>
      </c>
    </row>
    <row r="950" spans="1:25" ht="17.25" customHeight="1" x14ac:dyDescent="0.4">
      <c r="A950" s="2"/>
      <c r="B950" s="58">
        <f t="shared" si="40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1"/>
        <v>1</v>
      </c>
    </row>
    <row r="951" spans="1:25" ht="17.25" customHeight="1" x14ac:dyDescent="0.4">
      <c r="A951" s="2"/>
      <c r="B951" s="58">
        <f t="shared" si="40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1"/>
        <v>1</v>
      </c>
    </row>
    <row r="952" spans="1:25" ht="17.25" customHeight="1" x14ac:dyDescent="0.4">
      <c r="A952" s="2"/>
      <c r="B952" s="58">
        <f t="shared" si="40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1"/>
        <v>1</v>
      </c>
    </row>
    <row r="953" spans="1:25" ht="17.25" customHeight="1" x14ac:dyDescent="0.4">
      <c r="A953" s="2"/>
      <c r="B953" s="58">
        <f t="shared" si="40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1"/>
        <v>1</v>
      </c>
    </row>
    <row r="954" spans="1:25" ht="17.25" customHeight="1" x14ac:dyDescent="0.4">
      <c r="A954" s="2"/>
      <c r="B954" s="58">
        <f t="shared" ref="B954:B1017" si="42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1"/>
        <v>1</v>
      </c>
    </row>
    <row r="955" spans="1:25" ht="17.25" customHeight="1" x14ac:dyDescent="0.4">
      <c r="A955" s="2"/>
      <c r="B955" s="58">
        <f t="shared" si="42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1"/>
        <v>1</v>
      </c>
    </row>
    <row r="956" spans="1:25" ht="17.25" customHeight="1" x14ac:dyDescent="0.4">
      <c r="A956" s="2"/>
      <c r="B956" s="58">
        <f t="shared" si="42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1"/>
        <v>1</v>
      </c>
    </row>
    <row r="957" spans="1:25" ht="17.25" customHeight="1" x14ac:dyDescent="0.4">
      <c r="A957" s="2"/>
      <c r="B957" s="58">
        <f t="shared" si="42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1"/>
        <v>1</v>
      </c>
    </row>
    <row r="958" spans="1:25" ht="17.25" customHeight="1" x14ac:dyDescent="0.4">
      <c r="A958" s="2"/>
      <c r="B958" s="58">
        <f t="shared" si="42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1"/>
        <v>1</v>
      </c>
    </row>
    <row r="959" spans="1:25" ht="17.25" customHeight="1" x14ac:dyDescent="0.4">
      <c r="A959" s="2"/>
      <c r="B959" s="58">
        <f t="shared" si="42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1"/>
        <v>1</v>
      </c>
    </row>
    <row r="960" spans="1:25" ht="17.25" customHeight="1" x14ac:dyDescent="0.4">
      <c r="A960" s="2"/>
      <c r="B960" s="58">
        <f t="shared" si="42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1"/>
        <v>1</v>
      </c>
    </row>
    <row r="961" spans="1:25" ht="17.25" customHeight="1" x14ac:dyDescent="0.4">
      <c r="A961" s="2"/>
      <c r="B961" s="58">
        <f t="shared" si="42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1"/>
        <v>1</v>
      </c>
    </row>
    <row r="962" spans="1:25" ht="17.25" customHeight="1" x14ac:dyDescent="0.4">
      <c r="A962" s="2"/>
      <c r="B962" s="58">
        <f t="shared" si="42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1"/>
        <v>1</v>
      </c>
    </row>
    <row r="963" spans="1:25" ht="17.25" customHeight="1" x14ac:dyDescent="0.4">
      <c r="A963" s="2"/>
      <c r="B963" s="58">
        <f t="shared" si="42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1"/>
        <v>1</v>
      </c>
    </row>
    <row r="964" spans="1:25" ht="17.25" customHeight="1" x14ac:dyDescent="0.4">
      <c r="A964" s="2"/>
      <c r="B964" s="58">
        <f t="shared" si="42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1"/>
        <v>1</v>
      </c>
    </row>
    <row r="965" spans="1:25" ht="17.25" customHeight="1" x14ac:dyDescent="0.4">
      <c r="A965" s="2"/>
      <c r="B965" s="58">
        <f t="shared" si="42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1"/>
        <v>1</v>
      </c>
    </row>
    <row r="966" spans="1:25" ht="17.25" customHeight="1" x14ac:dyDescent="0.4">
      <c r="A966" s="2"/>
      <c r="B966" s="58">
        <f t="shared" si="42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1"/>
        <v>1</v>
      </c>
    </row>
    <row r="967" spans="1:25" ht="17.25" customHeight="1" x14ac:dyDescent="0.4">
      <c r="A967" s="2"/>
      <c r="B967" s="58">
        <f t="shared" si="42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1"/>
        <v>1</v>
      </c>
    </row>
    <row r="968" spans="1:25" ht="17.25" customHeight="1" x14ac:dyDescent="0.4">
      <c r="A968" s="2"/>
      <c r="B968" s="58">
        <f t="shared" si="42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1"/>
        <v>1</v>
      </c>
    </row>
    <row r="969" spans="1:25" ht="17.25" customHeight="1" x14ac:dyDescent="0.4">
      <c r="A969" s="2"/>
      <c r="B969" s="58">
        <f t="shared" si="42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1"/>
        <v>1</v>
      </c>
    </row>
    <row r="970" spans="1:25" ht="17.25" customHeight="1" x14ac:dyDescent="0.4">
      <c r="A970" s="2"/>
      <c r="B970" s="58">
        <f t="shared" si="42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1"/>
        <v>1</v>
      </c>
    </row>
    <row r="971" spans="1:25" ht="17.25" customHeight="1" x14ac:dyDescent="0.4">
      <c r="A971" s="2"/>
      <c r="B971" s="58">
        <f t="shared" si="42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1"/>
        <v>1</v>
      </c>
    </row>
    <row r="972" spans="1:25" ht="17.25" customHeight="1" x14ac:dyDescent="0.4">
      <c r="A972" s="2"/>
      <c r="B972" s="58">
        <f t="shared" si="42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1"/>
        <v>1</v>
      </c>
    </row>
    <row r="973" spans="1:25" ht="17.25" customHeight="1" x14ac:dyDescent="0.4">
      <c r="A973" s="2"/>
      <c r="B973" s="58">
        <f t="shared" si="42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1"/>
        <v>1</v>
      </c>
    </row>
    <row r="974" spans="1:25" ht="17.25" customHeight="1" x14ac:dyDescent="0.4">
      <c r="A974" s="2"/>
      <c r="B974" s="58">
        <f t="shared" si="42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1"/>
        <v>1</v>
      </c>
    </row>
    <row r="975" spans="1:25" ht="17.25" customHeight="1" x14ac:dyDescent="0.4">
      <c r="A975" s="2"/>
      <c r="B975" s="58">
        <f t="shared" si="42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1"/>
        <v>1</v>
      </c>
    </row>
    <row r="976" spans="1:25" ht="17.25" customHeight="1" x14ac:dyDescent="0.4">
      <c r="A976" s="2"/>
      <c r="B976" s="58">
        <f t="shared" si="42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1"/>
        <v>1</v>
      </c>
    </row>
    <row r="977" spans="1:25" ht="17.25" customHeight="1" x14ac:dyDescent="0.4">
      <c r="A977" s="2"/>
      <c r="B977" s="58">
        <f t="shared" si="42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1"/>
        <v>1</v>
      </c>
    </row>
    <row r="978" spans="1:25" ht="17.25" customHeight="1" x14ac:dyDescent="0.4">
      <c r="A978" s="2"/>
      <c r="B978" s="58">
        <f t="shared" si="42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1"/>
        <v>1</v>
      </c>
    </row>
    <row r="979" spans="1:25" ht="17.25" customHeight="1" x14ac:dyDescent="0.4">
      <c r="A979" s="2"/>
      <c r="B979" s="58">
        <f t="shared" si="42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1"/>
        <v>1</v>
      </c>
    </row>
    <row r="980" spans="1:25" ht="17.25" customHeight="1" x14ac:dyDescent="0.4">
      <c r="A980" s="2"/>
      <c r="B980" s="58">
        <f t="shared" si="42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1"/>
        <v>1</v>
      </c>
    </row>
    <row r="981" spans="1:25" ht="17.25" customHeight="1" x14ac:dyDescent="0.4">
      <c r="A981" s="2"/>
      <c r="B981" s="58">
        <f t="shared" si="42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1"/>
        <v>1</v>
      </c>
    </row>
    <row r="982" spans="1:25" ht="17.25" customHeight="1" x14ac:dyDescent="0.4">
      <c r="A982" s="2"/>
      <c r="B982" s="58">
        <f t="shared" si="42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1"/>
        <v>1</v>
      </c>
    </row>
    <row r="983" spans="1:25" ht="17.25" customHeight="1" x14ac:dyDescent="0.4">
      <c r="A983" s="2"/>
      <c r="B983" s="58">
        <f t="shared" si="42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1"/>
        <v>1</v>
      </c>
    </row>
    <row r="984" spans="1:25" ht="17.25" customHeight="1" x14ac:dyDescent="0.4">
      <c r="A984" s="2"/>
      <c r="B984" s="58">
        <f t="shared" si="42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1"/>
        <v>1</v>
      </c>
    </row>
    <row r="985" spans="1:25" ht="17.25" customHeight="1" x14ac:dyDescent="0.4">
      <c r="A985" s="2"/>
      <c r="B985" s="58">
        <f t="shared" si="42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1"/>
        <v>1</v>
      </c>
    </row>
    <row r="986" spans="1:25" ht="17.25" customHeight="1" x14ac:dyDescent="0.4">
      <c r="A986" s="2"/>
      <c r="B986" s="58">
        <f t="shared" si="42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1"/>
        <v>1</v>
      </c>
    </row>
    <row r="987" spans="1:25" ht="17.25" customHeight="1" x14ac:dyDescent="0.4">
      <c r="A987" s="2"/>
      <c r="B987" s="58">
        <f t="shared" si="42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1"/>
        <v>1</v>
      </c>
    </row>
    <row r="988" spans="1:25" ht="17.25" customHeight="1" x14ac:dyDescent="0.4">
      <c r="A988" s="2"/>
      <c r="B988" s="58">
        <f t="shared" si="42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1"/>
        <v>1</v>
      </c>
    </row>
    <row r="989" spans="1:25" ht="17.25" customHeight="1" x14ac:dyDescent="0.4">
      <c r="A989" s="2"/>
      <c r="B989" s="58">
        <f t="shared" si="42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1"/>
        <v>1</v>
      </c>
    </row>
    <row r="990" spans="1:25" ht="17.25" customHeight="1" x14ac:dyDescent="0.4">
      <c r="A990" s="2"/>
      <c r="B990" s="58">
        <f t="shared" si="42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1"/>
        <v>1</v>
      </c>
    </row>
    <row r="991" spans="1:25" ht="17.25" customHeight="1" x14ac:dyDescent="0.4">
      <c r="A991" s="2"/>
      <c r="B991" s="58">
        <f t="shared" si="42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1"/>
        <v>1</v>
      </c>
    </row>
    <row r="992" spans="1:25" ht="17.25" customHeight="1" x14ac:dyDescent="0.4">
      <c r="A992" s="2"/>
      <c r="B992" s="58">
        <f t="shared" si="42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1"/>
        <v>1</v>
      </c>
    </row>
    <row r="993" spans="1:25" ht="17.25" customHeight="1" x14ac:dyDescent="0.4">
      <c r="A993" s="2"/>
      <c r="B993" s="58">
        <f t="shared" si="42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1"/>
        <v>1</v>
      </c>
    </row>
    <row r="994" spans="1:25" ht="17.25" customHeight="1" x14ac:dyDescent="0.4">
      <c r="A994" s="2"/>
      <c r="B994" s="58">
        <f t="shared" si="42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1"/>
        <v>1</v>
      </c>
    </row>
    <row r="995" spans="1:25" ht="17.25" customHeight="1" x14ac:dyDescent="0.4">
      <c r="A995" s="2"/>
      <c r="B995" s="58">
        <f t="shared" si="42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3">IFERROR(IF(OR($B995="No", $K995=""), 1, COUNTIF($R$35:$R$44,$K995)), 0)</f>
        <v>1</v>
      </c>
    </row>
    <row r="996" spans="1:25" ht="17.25" customHeight="1" x14ac:dyDescent="0.4">
      <c r="A996" s="2"/>
      <c r="B996" s="58">
        <f t="shared" si="42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3"/>
        <v>1</v>
      </c>
    </row>
    <row r="997" spans="1:25" ht="17.25" customHeight="1" x14ac:dyDescent="0.4">
      <c r="A997" s="2"/>
      <c r="B997" s="58">
        <f t="shared" si="42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3"/>
        <v>1</v>
      </c>
    </row>
    <row r="998" spans="1:25" ht="17.25" customHeight="1" x14ac:dyDescent="0.4">
      <c r="A998" s="2"/>
      <c r="B998" s="58">
        <f t="shared" si="42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3"/>
        <v>1</v>
      </c>
    </row>
    <row r="999" spans="1:25" ht="17.25" customHeight="1" x14ac:dyDescent="0.4">
      <c r="A999" s="2"/>
      <c r="B999" s="58">
        <f t="shared" si="42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3"/>
        <v>1</v>
      </c>
    </row>
    <row r="1000" spans="1:25" ht="17.25" customHeight="1" x14ac:dyDescent="0.4">
      <c r="A1000" s="2"/>
      <c r="B1000" s="58">
        <f t="shared" si="42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3"/>
        <v>1</v>
      </c>
    </row>
    <row r="1001" spans="1:25" ht="17.25" customHeight="1" x14ac:dyDescent="0.4">
      <c r="A1001" s="2"/>
      <c r="B1001" s="58">
        <f t="shared" si="42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3"/>
        <v>1</v>
      </c>
    </row>
    <row r="1002" spans="1:25" ht="17.25" customHeight="1" x14ac:dyDescent="0.4">
      <c r="A1002" s="2"/>
      <c r="B1002" s="58">
        <f t="shared" si="42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3"/>
        <v>1</v>
      </c>
    </row>
    <row r="1003" spans="1:25" ht="17.25" customHeight="1" x14ac:dyDescent="0.4">
      <c r="A1003" s="2"/>
      <c r="B1003" s="58">
        <f t="shared" si="42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3"/>
        <v>1</v>
      </c>
    </row>
    <row r="1004" spans="1:25" ht="17.25" customHeight="1" x14ac:dyDescent="0.4">
      <c r="A1004" s="2"/>
      <c r="B1004" s="58">
        <f t="shared" si="42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3"/>
        <v>1</v>
      </c>
    </row>
    <row r="1005" spans="1:25" ht="17.25" customHeight="1" x14ac:dyDescent="0.4">
      <c r="A1005" s="2"/>
      <c r="B1005" s="58">
        <f t="shared" si="42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3"/>
        <v>1</v>
      </c>
    </row>
    <row r="1006" spans="1:25" ht="17.25" customHeight="1" x14ac:dyDescent="0.4">
      <c r="A1006" s="2"/>
      <c r="B1006" s="58">
        <f t="shared" si="42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3"/>
        <v>1</v>
      </c>
    </row>
    <row r="1007" spans="1:25" ht="17.25" customHeight="1" x14ac:dyDescent="0.4">
      <c r="A1007" s="2"/>
      <c r="B1007" s="58">
        <f t="shared" si="42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3"/>
        <v>1</v>
      </c>
    </row>
    <row r="1008" spans="1:25" ht="17.25" customHeight="1" x14ac:dyDescent="0.4">
      <c r="A1008" s="2"/>
      <c r="B1008" s="58">
        <f t="shared" si="42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3"/>
        <v>1</v>
      </c>
    </row>
    <row r="1009" spans="1:25" ht="17.25" customHeight="1" x14ac:dyDescent="0.4">
      <c r="A1009" s="2"/>
      <c r="B1009" s="58">
        <f t="shared" si="42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3"/>
        <v>1</v>
      </c>
    </row>
    <row r="1010" spans="1:25" ht="17.25" customHeight="1" x14ac:dyDescent="0.4">
      <c r="A1010" s="2"/>
      <c r="B1010" s="58">
        <f t="shared" si="42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3"/>
        <v>1</v>
      </c>
    </row>
    <row r="1011" spans="1:25" ht="17.25" customHeight="1" x14ac:dyDescent="0.4">
      <c r="A1011" s="2"/>
      <c r="B1011" s="58">
        <f t="shared" si="42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3"/>
        <v>1</v>
      </c>
    </row>
    <row r="1012" spans="1:25" ht="17.25" customHeight="1" x14ac:dyDescent="0.4">
      <c r="A1012" s="2"/>
      <c r="B1012" s="58">
        <f t="shared" si="42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3"/>
        <v>1</v>
      </c>
    </row>
    <row r="1013" spans="1:25" ht="17.25" customHeight="1" x14ac:dyDescent="0.4">
      <c r="A1013" s="2"/>
      <c r="B1013" s="58">
        <f t="shared" si="42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3"/>
        <v>1</v>
      </c>
    </row>
    <row r="1014" spans="1:25" ht="17.25" customHeight="1" x14ac:dyDescent="0.4">
      <c r="A1014" s="2"/>
      <c r="B1014" s="58">
        <f t="shared" si="42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3"/>
        <v>1</v>
      </c>
    </row>
    <row r="1015" spans="1:25" ht="17.25" customHeight="1" x14ac:dyDescent="0.4">
      <c r="A1015" s="2"/>
      <c r="B1015" s="58">
        <f t="shared" si="42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3"/>
        <v>1</v>
      </c>
    </row>
    <row r="1016" spans="1:25" ht="17.25" customHeight="1" x14ac:dyDescent="0.4">
      <c r="A1016" s="2"/>
      <c r="B1016" s="58">
        <f t="shared" si="42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3"/>
        <v>1</v>
      </c>
    </row>
    <row r="1017" spans="1:25" ht="17.25" customHeight="1" x14ac:dyDescent="0.4">
      <c r="A1017" s="2"/>
      <c r="B1017" s="58">
        <f t="shared" si="42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3"/>
        <v>1</v>
      </c>
    </row>
    <row r="1018" spans="1:25" ht="17.25" customHeight="1" x14ac:dyDescent="0.4">
      <c r="A1018" s="2"/>
      <c r="B1018" s="58">
        <f t="shared" ref="B1018:B1057" si="44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3"/>
        <v>1</v>
      </c>
    </row>
    <row r="1019" spans="1:25" ht="17.25" customHeight="1" x14ac:dyDescent="0.4">
      <c r="A1019" s="2"/>
      <c r="B1019" s="58">
        <f t="shared" si="44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3"/>
        <v>1</v>
      </c>
    </row>
    <row r="1020" spans="1:25" ht="17.25" customHeight="1" x14ac:dyDescent="0.4">
      <c r="A1020" s="2"/>
      <c r="B1020" s="58">
        <f t="shared" si="44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3"/>
        <v>1</v>
      </c>
    </row>
    <row r="1021" spans="1:25" ht="17.25" customHeight="1" x14ac:dyDescent="0.4">
      <c r="A1021" s="2"/>
      <c r="B1021" s="58">
        <f t="shared" si="44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3"/>
        <v>1</v>
      </c>
    </row>
    <row r="1022" spans="1:25" ht="17.25" customHeight="1" x14ac:dyDescent="0.4">
      <c r="A1022" s="2"/>
      <c r="B1022" s="58">
        <f t="shared" si="44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3"/>
        <v>1</v>
      </c>
    </row>
    <row r="1023" spans="1:25" ht="17.25" customHeight="1" x14ac:dyDescent="0.4">
      <c r="A1023" s="2"/>
      <c r="B1023" s="58">
        <f t="shared" si="44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3"/>
        <v>1</v>
      </c>
    </row>
    <row r="1024" spans="1:25" ht="17.25" customHeight="1" x14ac:dyDescent="0.4">
      <c r="A1024" s="2"/>
      <c r="B1024" s="58">
        <f t="shared" si="44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3"/>
        <v>1</v>
      </c>
    </row>
    <row r="1025" spans="1:25" ht="17.25" customHeight="1" x14ac:dyDescent="0.4">
      <c r="A1025" s="2"/>
      <c r="B1025" s="58">
        <f t="shared" si="44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3"/>
        <v>1</v>
      </c>
    </row>
    <row r="1026" spans="1:25" ht="17.25" customHeight="1" x14ac:dyDescent="0.4">
      <c r="A1026" s="2"/>
      <c r="B1026" s="58">
        <f t="shared" si="44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3"/>
        <v>1</v>
      </c>
    </row>
    <row r="1027" spans="1:25" ht="17.25" customHeight="1" x14ac:dyDescent="0.4">
      <c r="A1027" s="2"/>
      <c r="B1027" s="58">
        <f t="shared" si="44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3"/>
        <v>1</v>
      </c>
    </row>
    <row r="1028" spans="1:25" ht="17.25" customHeight="1" x14ac:dyDescent="0.4">
      <c r="A1028" s="2"/>
      <c r="B1028" s="58">
        <f t="shared" si="44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3"/>
        <v>1</v>
      </c>
    </row>
    <row r="1029" spans="1:25" ht="17.25" customHeight="1" x14ac:dyDescent="0.4">
      <c r="A1029" s="2"/>
      <c r="B1029" s="58">
        <f t="shared" si="44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3"/>
        <v>1</v>
      </c>
    </row>
    <row r="1030" spans="1:25" ht="17.25" customHeight="1" x14ac:dyDescent="0.4">
      <c r="A1030" s="2"/>
      <c r="B1030" s="58">
        <f t="shared" si="44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3"/>
        <v>1</v>
      </c>
    </row>
    <row r="1031" spans="1:25" ht="17.25" customHeight="1" x14ac:dyDescent="0.4">
      <c r="A1031" s="2"/>
      <c r="B1031" s="58">
        <f t="shared" si="44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3"/>
        <v>1</v>
      </c>
    </row>
    <row r="1032" spans="1:25" ht="17.25" customHeight="1" x14ac:dyDescent="0.4">
      <c r="A1032" s="2"/>
      <c r="B1032" s="58">
        <f t="shared" si="44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3"/>
        <v>1</v>
      </c>
    </row>
    <row r="1033" spans="1:25" ht="17.25" customHeight="1" x14ac:dyDescent="0.4">
      <c r="A1033" s="2"/>
      <c r="B1033" s="58">
        <f t="shared" si="44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3"/>
        <v>1</v>
      </c>
    </row>
    <row r="1034" spans="1:25" ht="17.25" customHeight="1" x14ac:dyDescent="0.4">
      <c r="A1034" s="2"/>
      <c r="B1034" s="58">
        <f t="shared" si="44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3"/>
        <v>1</v>
      </c>
    </row>
    <row r="1035" spans="1:25" ht="17.25" customHeight="1" x14ac:dyDescent="0.4">
      <c r="A1035" s="2"/>
      <c r="B1035" s="58">
        <f t="shared" si="44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3"/>
        <v>1</v>
      </c>
    </row>
    <row r="1036" spans="1:25" ht="17.25" customHeight="1" x14ac:dyDescent="0.4">
      <c r="A1036" s="2"/>
      <c r="B1036" s="58">
        <f t="shared" si="44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3"/>
        <v>1</v>
      </c>
    </row>
    <row r="1037" spans="1:25" ht="17.25" customHeight="1" x14ac:dyDescent="0.4">
      <c r="A1037" s="2"/>
      <c r="B1037" s="58">
        <f t="shared" si="44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3"/>
        <v>1</v>
      </c>
    </row>
    <row r="1038" spans="1:25" ht="17.25" customHeight="1" x14ac:dyDescent="0.4">
      <c r="A1038" s="2"/>
      <c r="B1038" s="58">
        <f t="shared" si="44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3"/>
        <v>1</v>
      </c>
    </row>
    <row r="1039" spans="1:25" ht="17.25" customHeight="1" x14ac:dyDescent="0.4">
      <c r="A1039" s="2"/>
      <c r="B1039" s="58">
        <f t="shared" si="44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3"/>
        <v>1</v>
      </c>
    </row>
    <row r="1040" spans="1:25" ht="17.25" customHeight="1" x14ac:dyDescent="0.4">
      <c r="A1040" s="2"/>
      <c r="B1040" s="58">
        <f t="shared" si="44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3"/>
        <v>1</v>
      </c>
    </row>
    <row r="1041" spans="1:25" ht="17.25" customHeight="1" x14ac:dyDescent="0.4">
      <c r="A1041" s="2"/>
      <c r="B1041" s="58">
        <f t="shared" si="44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3"/>
        <v>1</v>
      </c>
    </row>
    <row r="1042" spans="1:25" ht="17.25" customHeight="1" x14ac:dyDescent="0.4">
      <c r="A1042" s="2"/>
      <c r="B1042" s="58">
        <f t="shared" si="44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3"/>
        <v>1</v>
      </c>
    </row>
    <row r="1043" spans="1:25" ht="17.25" customHeight="1" x14ac:dyDescent="0.4">
      <c r="A1043" s="2"/>
      <c r="B1043" s="58">
        <f t="shared" si="44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3"/>
        <v>1</v>
      </c>
    </row>
    <row r="1044" spans="1:25" ht="17.25" customHeight="1" x14ac:dyDescent="0.4">
      <c r="A1044" s="2"/>
      <c r="B1044" s="58">
        <f t="shared" si="44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3"/>
        <v>1</v>
      </c>
    </row>
    <row r="1045" spans="1:25" ht="17.25" customHeight="1" x14ac:dyDescent="0.4">
      <c r="A1045" s="2"/>
      <c r="B1045" s="58">
        <f t="shared" si="44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3"/>
        <v>1</v>
      </c>
    </row>
    <row r="1046" spans="1:25" ht="17.25" customHeight="1" x14ac:dyDescent="0.4">
      <c r="A1046" s="2"/>
      <c r="B1046" s="58">
        <f t="shared" si="44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3"/>
        <v>1</v>
      </c>
    </row>
    <row r="1047" spans="1:25" ht="17.25" customHeight="1" x14ac:dyDescent="0.4">
      <c r="A1047" s="2"/>
      <c r="B1047" s="58">
        <f t="shared" si="44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3"/>
        <v>1</v>
      </c>
    </row>
    <row r="1048" spans="1:25" ht="17.25" customHeight="1" x14ac:dyDescent="0.4">
      <c r="A1048" s="2"/>
      <c r="B1048" s="58">
        <f t="shared" si="44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3"/>
        <v>1</v>
      </c>
    </row>
    <row r="1049" spans="1:25" ht="17.25" customHeight="1" x14ac:dyDescent="0.4">
      <c r="A1049" s="2"/>
      <c r="B1049" s="58">
        <f t="shared" si="44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3"/>
        <v>1</v>
      </c>
    </row>
    <row r="1050" spans="1:25" ht="17.25" customHeight="1" x14ac:dyDescent="0.4">
      <c r="A1050" s="2"/>
      <c r="B1050" s="58">
        <f t="shared" si="44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3"/>
        <v>1</v>
      </c>
    </row>
    <row r="1051" spans="1:25" ht="17.25" customHeight="1" x14ac:dyDescent="0.4">
      <c r="A1051" s="2"/>
      <c r="B1051" s="58">
        <f t="shared" si="44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3"/>
        <v>1</v>
      </c>
    </row>
    <row r="1052" spans="1:25" ht="17.25" customHeight="1" x14ac:dyDescent="0.4">
      <c r="A1052" s="2"/>
      <c r="B1052" s="58">
        <f t="shared" si="44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3"/>
        <v>1</v>
      </c>
    </row>
    <row r="1053" spans="1:25" ht="17.25" customHeight="1" x14ac:dyDescent="0.4">
      <c r="A1053" s="2"/>
      <c r="B1053" s="58">
        <f t="shared" si="44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3"/>
        <v>1</v>
      </c>
    </row>
    <row r="1054" spans="1:25" ht="17.25" customHeight="1" x14ac:dyDescent="0.4">
      <c r="A1054" s="2"/>
      <c r="B1054" s="58">
        <f t="shared" si="44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3"/>
        <v>1</v>
      </c>
    </row>
    <row r="1055" spans="1:25" ht="17.25" customHeight="1" x14ac:dyDescent="0.4">
      <c r="A1055" s="2"/>
      <c r="B1055" s="58">
        <f t="shared" si="44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3"/>
        <v>1</v>
      </c>
    </row>
    <row r="1056" spans="1:25" ht="17.25" customHeight="1" x14ac:dyDescent="0.4">
      <c r="A1056" s="2"/>
      <c r="B1056" s="58">
        <f t="shared" si="44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3"/>
        <v>1</v>
      </c>
    </row>
    <row r="1057" spans="1:25" ht="17.25" customHeight="1" x14ac:dyDescent="0.4">
      <c r="A1057" s="2"/>
      <c r="B1057" s="59">
        <f t="shared" si="44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3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</row>
  </sheetData>
  <autoFilter ref="B57:K57" xr:uid="{C52CD5D5-CFFD-4631-BD21-AD923C8917AD}"/>
  <mergeCells count="64">
    <mergeCell ref="B56:K56"/>
    <mergeCell ref="M41:P41"/>
    <mergeCell ref="M42:P42"/>
    <mergeCell ref="M43:P43"/>
    <mergeCell ref="M44:P44"/>
    <mergeCell ref="M46:P46"/>
    <mergeCell ref="M48:M53"/>
    <mergeCell ref="N48:N53"/>
    <mergeCell ref="M54:O55"/>
    <mergeCell ref="I4:O5"/>
    <mergeCell ref="P4:S5"/>
    <mergeCell ref="E6:H6"/>
    <mergeCell ref="M37:P37"/>
    <mergeCell ref="M38:P38"/>
    <mergeCell ref="B2:C6"/>
    <mergeCell ref="E2:H3"/>
    <mergeCell ref="I2:O3"/>
    <mergeCell ref="M40:P40"/>
    <mergeCell ref="M39:P39"/>
    <mergeCell ref="B18:E18"/>
    <mergeCell ref="M18:S18"/>
    <mergeCell ref="B33:K33"/>
    <mergeCell ref="M33:P33"/>
    <mergeCell ref="R33:S33"/>
    <mergeCell ref="G18:H18"/>
    <mergeCell ref="M34:P34"/>
    <mergeCell ref="M35:P35"/>
    <mergeCell ref="M36:P36"/>
    <mergeCell ref="P2:S3"/>
    <mergeCell ref="E4:H5"/>
    <mergeCell ref="M61:M70"/>
    <mergeCell ref="N61:N70"/>
    <mergeCell ref="M71:O72"/>
    <mergeCell ref="M73:M77"/>
    <mergeCell ref="M96:O97"/>
    <mergeCell ref="M89:O90"/>
    <mergeCell ref="M91:M95"/>
    <mergeCell ref="N91:N95"/>
    <mergeCell ref="N73:N77"/>
    <mergeCell ref="M78:O79"/>
    <mergeCell ref="M80:M83"/>
    <mergeCell ref="N80:N83"/>
    <mergeCell ref="M84:O85"/>
    <mergeCell ref="R46:S46"/>
    <mergeCell ref="M56:M57"/>
    <mergeCell ref="N56:N57"/>
    <mergeCell ref="O56:O57"/>
    <mergeCell ref="M59:P59"/>
    <mergeCell ref="M116:M117"/>
    <mergeCell ref="N116:N117"/>
    <mergeCell ref="O116:O117"/>
    <mergeCell ref="R53:S53"/>
    <mergeCell ref="M107:O108"/>
    <mergeCell ref="M110:O111"/>
    <mergeCell ref="M112:M113"/>
    <mergeCell ref="N112:N113"/>
    <mergeCell ref="M114:O115"/>
    <mergeCell ref="M98:M100"/>
    <mergeCell ref="N98:N100"/>
    <mergeCell ref="M101:O102"/>
    <mergeCell ref="M103:M106"/>
    <mergeCell ref="N103:N106"/>
    <mergeCell ref="M86:M88"/>
    <mergeCell ref="N86:N88"/>
  </mergeCells>
  <phoneticPr fontId="1" type="noConversion"/>
  <conditionalFormatting sqref="B35:K54 B58:K1057">
    <cfRule type="expression" dxfId="189" priority="7">
      <formula>AND(($K35=$R$44), ($K35&lt;&gt;""))</formula>
    </cfRule>
    <cfRule type="expression" dxfId="188" priority="8">
      <formula>AND(($K35=$R$43), ($K35&lt;&gt;""))</formula>
    </cfRule>
    <cfRule type="expression" dxfId="187" priority="9">
      <formula>AND(($K35=$R$42), ($K35&lt;&gt;""))</formula>
    </cfRule>
    <cfRule type="expression" dxfId="186" priority="10">
      <formula>AND(($K35=$R$41), ($K35&lt;&gt;""))</formula>
    </cfRule>
    <cfRule type="expression" dxfId="185" priority="11">
      <formula>AND(($K35=$R$40), ($K35&lt;&gt;""))</formula>
    </cfRule>
    <cfRule type="expression" dxfId="184" priority="12">
      <formula>AND(($K35=$R$39), ($K35&lt;&gt;""))</formula>
    </cfRule>
    <cfRule type="expression" dxfId="183" priority="13">
      <formula>AND(($K35=$R$38), ($K35&lt;&gt;""))</formula>
    </cfRule>
    <cfRule type="expression" dxfId="182" priority="14">
      <formula>AND(($K35=$R$37), ($K35&lt;&gt;""))</formula>
    </cfRule>
    <cfRule type="expression" dxfId="181" priority="15">
      <formula>AND(($K35=$R$36), ($K35&lt;&gt;""))</formula>
    </cfRule>
    <cfRule type="expression" dxfId="180" priority="16">
      <formula>AND(($K35=$R$35), ($K35&lt;&gt;""))</formula>
    </cfRule>
  </conditionalFormatting>
  <conditionalFormatting sqref="C35:C54 C58:C1057">
    <cfRule type="expression" dxfId="179" priority="5">
      <formula>NOT(OR(AND($AU$9&lt;=$C35, $AU$10&gt;=$C35), $C35=""))</formula>
    </cfRule>
  </conditionalFormatting>
  <conditionalFormatting sqref="K35:K54 K58:K1057">
    <cfRule type="expression" dxfId="174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32E37E8C-8291-0340-960C-41AD8724E719}"/>
    <dataValidation type="list" allowBlank="1" showInputMessage="1" showErrorMessage="1" error="태그 항목을 선택해 주세요." sqref="K35:K54 K58:K1057" xr:uid="{81A53B61-2171-43F1-9645-52F5A2B82F51}">
      <formula1>OFFSET($R$35, 0, 0, COUNTA($R$35:$R$44))</formula1>
    </dataValidation>
    <dataValidation type="date" allowBlank="1" showInputMessage="1" showErrorMessage="1" error="해당월의 날짜를 입력해 주세요." sqref="C35:C54 C58:C1057" xr:uid="{28E89E87-9859-41D4-9A72-0921C017FD60}">
      <formula1>$AU$9</formula1>
      <formula2>$AU$10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12490D4D-A995-4E97-87C8-719E6DA42202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759995EC-8CFB-4EDD-9B5C-4861FE85AB59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E2C53F15-CA65-4861-A6DD-511F6D614E88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37922995-6B8A-4132-B172-354CD04127D8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CC01FD9D-D015-42ED-BC16-103385DF80C6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69DD1BF4-ACF7-4776-A26B-ADA7F63066F7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9458AE3C-0283-4099-9CBC-1D0595D56FB1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7E2970D0-BBD8-443C-A52B-9765F0AAA322}">
          <x14:formula1>
            <xm:f>설정!$B$9:$B$19</xm:f>
          </x14:formula1>
          <xm:sqref>I18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894B4-DBF9-4A79-BB47-2B67841E857D}">
  <sheetPr codeName="Sheet11"/>
  <dimension ref="A1:AX1058"/>
  <sheetViews>
    <sheetView showGridLines="0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0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14" t="s">
        <v>241</v>
      </c>
      <c r="C2" s="414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116</v>
      </c>
      <c r="AM2" s="102" t="s">
        <v>184</v>
      </c>
      <c r="AN2" s="102" t="s">
        <v>102</v>
      </c>
      <c r="AO2" s="102" t="s">
        <v>195</v>
      </c>
      <c r="AP2" s="102" t="s">
        <v>186</v>
      </c>
      <c r="AQ2" s="102" t="s">
        <v>187</v>
      </c>
      <c r="AR2" s="102" t="s">
        <v>188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14"/>
      <c r="C3" s="414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46235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82" cm="1">
        <f t="array" aca="1" ref="AN3" ca="1">AVERAGE(INDEX('7월'!AM:AM, LARGE(IF('7월'!$AL$3:$AL$33&lt;&gt;"", ROW('7월'!$AL$3:$AL$33)), {1,2,3,4,5,6})), AM3)</f>
        <v>0</v>
      </c>
      <c r="AO3" s="107" t="str">
        <f ca="1">IF('요약 Data'!$C$2 &gt;= AL3, AM3, "")</f>
        <v/>
      </c>
      <c r="AP3" s="107" t="str">
        <f ca="1">IF(OR($AL3 = '요약 Data'!$C$2, $AL3 = $AU$10), AO3, "")</f>
        <v/>
      </c>
      <c r="AQ3" s="107" t="str">
        <f t="array" aca="1" ref="AQ3:AQ33" ca="1">OFFSET('7월'!$AO$3:$AO$33, 0, 0, 31, 1)</f>
        <v/>
      </c>
      <c r="AR3" s="107" t="str">
        <f ca="1">IF(OR($AL3 = '요약 Data'!$C$2, $AL3 = $AU$10), AQ3, "")</f>
        <v/>
      </c>
      <c r="AS3" s="79" t="str">
        <f t="array" aca="1" ref="AS3" ca="1">OFFSET('2월'!AP3:AP33,0,0,31,1)</f>
        <v/>
      </c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14"/>
      <c r="C4" s="414"/>
      <c r="D4" s="91"/>
      <c r="E4" s="415">
        <f>VLOOKUP("총 매출", O:O:P:P, 2, 0)</f>
        <v>0</v>
      </c>
      <c r="F4" s="415"/>
      <c r="G4" s="415"/>
      <c r="H4" s="415"/>
      <c r="I4" s="415">
        <f>VLOOKUP("총 매입", O:P, 2, 0)</f>
        <v>0</v>
      </c>
      <c r="J4" s="415"/>
      <c r="K4" s="415"/>
      <c r="L4" s="415"/>
      <c r="M4" s="415"/>
      <c r="N4" s="415"/>
      <c r="O4" s="415"/>
      <c r="P4" s="415">
        <f>E4-I4</f>
        <v>0</v>
      </c>
      <c r="Q4" s="415"/>
      <c r="R4" s="415"/>
      <c r="S4" s="415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23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46236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82" cm="1">
        <f t="array" aca="1" ref="AN4" ca="1">AVERAGE(INDEX('7월'!AM:AM, LARGE(IF('7월'!$AL$3:$AL$33&lt;&gt;"", ROW('7월'!$AL$3:$AL$33)), {1,2,3,4,5})), AM3:AM4)</f>
        <v>0</v>
      </c>
      <c r="AO4" s="107" t="e">
        <f ca="1">IF('요약 Data'!$C$2 &gt;= AL4, AO3+AM4, NA())</f>
        <v>#N/A</v>
      </c>
      <c r="AP4" s="107" t="e">
        <f ca="1">IF(OR($AL4 = '요약 Data'!$C$2, $AL4 = $AU$10), AO4, NA())</f>
        <v>#N/A</v>
      </c>
      <c r="AQ4" s="107" t="e">
        <f ca="1"/>
        <v>#N/A</v>
      </c>
      <c r="AR4" s="107" t="e">
        <f ca="1">IF(AND($AU$10 &lt;= '요약 Data'!$C$2, NOT(IFERROR(AQ5, FALSE))), AQ4, IF(AND(AL4 = '요약 Data'!$C$2, AL5&lt;&gt;""), AQ4, NA()))</f>
        <v>#N/A</v>
      </c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14"/>
      <c r="C5" s="414"/>
      <c r="D5" s="91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46237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82" cm="1">
        <f t="array" aca="1" ref="AN5" ca="1">AVERAGE(INDEX('7월'!AM:AM, LARGE(IF('7월'!$AL$3:$AL$33&lt;&gt;"", ROW('7월'!$AL$3:$AL$33)), {1,2,3,4})), AM3:AM5)</f>
        <v>0</v>
      </c>
      <c r="AO5" s="107" t="e">
        <f ca="1">IF('요약 Data'!$C$2 &gt;= AL5, AO4+AM5, NA())</f>
        <v>#N/A</v>
      </c>
      <c r="AP5" s="107" t="e">
        <f ca="1">IF(OR($AL5 = '요약 Data'!$C$2, $AL5 = $AU$10), AO5, NA())</f>
        <v>#N/A</v>
      </c>
      <c r="AQ5" s="107" t="e">
        <f ca="1"/>
        <v>#N/A</v>
      </c>
      <c r="AR5" s="107" t="e">
        <f ca="1">IF(AND($AU$10 &lt;= '요약 Data'!$C$2, NOT(IFERROR(AQ6, FALSE))), AQ5, IF(AND(AL5 = '요약 Data'!$C$2, AL6&lt;&gt;""), AQ5, NA()))</f>
        <v>#N/A</v>
      </c>
      <c r="AT5" s="96" t="s">
        <v>89</v>
      </c>
      <c r="AU5" s="88"/>
      <c r="AV5" s="88"/>
      <c r="AW5" s="96" t="s">
        <v>89</v>
      </c>
    </row>
    <row r="6" spans="1:50" ht="17.25" customHeight="1" thickBot="1" x14ac:dyDescent="0.45">
      <c r="A6" s="2"/>
      <c r="B6" s="414"/>
      <c r="C6" s="414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46238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82" cm="1">
        <f t="array" aca="1" ref="AN6" ca="1">AVERAGE(INDEX('7월'!AM:AM, LARGE(IF('7월'!$AL$3:$AL$33&lt;&gt;"", ROW('7월'!$AL$3:$AL$33)), {1,2,3})), AM3:AM6)</f>
        <v>0</v>
      </c>
      <c r="AO6" s="107" t="e">
        <f ca="1">IF('요약 Data'!$C$2 &gt;= AL6, AO5+AM6, NA())</f>
        <v>#N/A</v>
      </c>
      <c r="AP6" s="107" t="e">
        <f ca="1">IF(OR($AL6 = '요약 Data'!$C$2, $AL6 = $AU$10), AO6, NA())</f>
        <v>#N/A</v>
      </c>
      <c r="AQ6" s="107" t="e">
        <f ca="1"/>
        <v>#N/A</v>
      </c>
      <c r="AR6" s="107" t="e">
        <f ca="1">IF(AND($AU$10 &lt;= '요약 Data'!$C$2, NOT(IFERROR(AQ7, FALSE))), AQ6, IF(AND(AL6 = '요약 Data'!$C$2, AL7&lt;&gt;""), AQ6, NA()))</f>
        <v>#N/A</v>
      </c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46239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82" cm="1">
        <f t="array" aca="1" ref="AN7" ca="1">AVERAGE(INDEX('7월'!AM:AM, LARGE(IF('7월'!$AL$3:$AL$33&lt;&gt;"", ROW('7월'!$AL$3:$AL$33)), {1,2})), AM3:AM7)</f>
        <v>0</v>
      </c>
      <c r="AO7" s="107" t="e">
        <f ca="1">IF('요약 Data'!$C$2 &gt;= AL7, AO6+AM7, NA())</f>
        <v>#N/A</v>
      </c>
      <c r="AP7" s="107" t="e">
        <f ca="1">IF(OR($AL7 = '요약 Data'!$C$2, $AL7 = $AU$10), AO7, NA())</f>
        <v>#N/A</v>
      </c>
      <c r="AQ7" s="107" t="e">
        <f ca="1"/>
        <v>#N/A</v>
      </c>
      <c r="AR7" s="107" t="e">
        <f ca="1">IF(AND($AU$10 &lt;= '요약 Data'!$C$2, NOT(IFERROR(AQ8, FALSE))), AQ7, IF(AND(AL7 = '요약 Data'!$C$2, AL8&lt;&gt;""), AQ7, NA()))</f>
        <v>#N/A</v>
      </c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46240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82" cm="1">
        <f t="array" aca="1" ref="AN8" ca="1">AVERAGE(INDEX('7월'!AM:AM, LARGE(IF('7월'!$AL$3:$AL$33&lt;&gt;"", ROW('7월'!$AL$3:$AL$33)), {1})), AM3:AM8)</f>
        <v>0</v>
      </c>
      <c r="AO8" s="107" t="e">
        <f ca="1">IF('요약 Data'!$C$2 &gt;= AL8, AO7+AM8, NA())</f>
        <v>#N/A</v>
      </c>
      <c r="AP8" s="107" t="e">
        <f ca="1">IF(OR($AL8 = '요약 Data'!$C$2, $AL8 = $AU$10), AO8, NA())</f>
        <v>#N/A</v>
      </c>
      <c r="AQ8" s="107" t="e">
        <f ca="1"/>
        <v>#N/A</v>
      </c>
      <c r="AR8" s="107" t="e">
        <f ca="1">IF(AND($AU$10 &lt;= '요약 Data'!$C$2, NOT(IFERROR(AQ9, FALSE))), AQ8, IF(AND(AL8 = '요약 Data'!$C$2, AL9&lt;&gt;""), AQ8, NA()))</f>
        <v>#N/A</v>
      </c>
      <c r="AT8" s="97" t="s">
        <v>91</v>
      </c>
      <c r="AU8" s="98">
        <v>8</v>
      </c>
      <c r="AV8" s="88"/>
      <c r="AW8" s="97" t="s">
        <v>92</v>
      </c>
      <c r="AX8" s="98">
        <f>IFERROR(MATCH("총 목표 매출",$M:$M,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46241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AVERAGEA(AM3:AM9),)</f>
        <v>0</v>
      </c>
      <c r="AO9" s="107" t="e">
        <f ca="1">IF('요약 Data'!$C$2 &gt;= AL9, AO8+AM9, NA())</f>
        <v>#N/A</v>
      </c>
      <c r="AP9" s="107" t="e">
        <f ca="1">IF(OR($AL9 = '요약 Data'!$C$2, $AL9 = $AU$10), AO9, NA())</f>
        <v>#N/A</v>
      </c>
      <c r="AQ9" s="107" t="e">
        <f ca="1"/>
        <v>#N/A</v>
      </c>
      <c r="AR9" s="107" t="e">
        <f ca="1">IF(AND($AU$10 &lt;= '요약 Data'!$C$2, NOT(IFERROR(AQ10, FALSE))), AQ9, IF(AND(AL9 = '요약 Data'!$C$2, AL10&lt;&gt;""), AQ9, NA()))</f>
        <v>#N/A</v>
      </c>
      <c r="AT9" s="97" t="s">
        <v>93</v>
      </c>
      <c r="AU9" s="99">
        <f>IFERROR(DATE(설정!$C$2, AU8, 1), 0)</f>
        <v>46235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46242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t="shared" ref="AN10:AN33" ca="1" si="10">IF(AL10&lt;&gt;"", AVERAGEA(AM4:AM10),)</f>
        <v>0</v>
      </c>
      <c r="AO10" s="107" t="e">
        <f ca="1">IF('요약 Data'!$C$2 &gt;= AL10, AO9+AM10, NA())</f>
        <v>#N/A</v>
      </c>
      <c r="AP10" s="107" t="e">
        <f ca="1">IF(OR($AL10 = '요약 Data'!$C$2, $AL10 = $AU$10), AO10, NA())</f>
        <v>#N/A</v>
      </c>
      <c r="AQ10" s="107" t="e">
        <f ca="1"/>
        <v>#N/A</v>
      </c>
      <c r="AR10" s="107" t="e">
        <f ca="1">IF(AND($AU$10 &lt;= '요약 Data'!$C$2, NOT(IFERROR(AQ11, FALSE))), AQ10, IF(AND(AL10 = '요약 Data'!$C$2, AL11&lt;&gt;""), AQ10, NA()))</f>
        <v>#N/A</v>
      </c>
      <c r="AT10" s="97" t="s">
        <v>94</v>
      </c>
      <c r="AU10" s="99">
        <f>IFERROR(DATE(설정!$C$2, AU8, DAY(EOMONTH(DATE(설정!$C$2, AU8, 1), 0))), 0)</f>
        <v>46265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46243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ca="1" si="10"/>
        <v>0</v>
      </c>
      <c r="AO11" s="107" t="e">
        <f ca="1">IF('요약 Data'!$C$2 &gt;= AL11, AO10+AM11, NA())</f>
        <v>#N/A</v>
      </c>
      <c r="AP11" s="107" t="e">
        <f ca="1">IF(OR($AL11 = '요약 Data'!$C$2, $AL11 = $AU$10), AO11, NA())</f>
        <v>#N/A</v>
      </c>
      <c r="AQ11" s="107" t="e">
        <f ca="1"/>
        <v>#N/A</v>
      </c>
      <c r="AR11" s="107" t="e">
        <f ca="1">IF(AND($AU$10 &lt;= '요약 Data'!$C$2, NOT(IFERROR(AQ12, FALSE))), AQ11, IF(AND(AL11 = '요약 Data'!$C$2, AL12&lt;&gt;""), AQ11, NA()))</f>
        <v>#N/A</v>
      </c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46244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 t="e">
        <f ca="1">IF('요약 Data'!$C$2 &gt;= AL12, AO11+AM12, NA())</f>
        <v>#N/A</v>
      </c>
      <c r="AP12" s="107" t="e">
        <f ca="1">IF(OR($AL12 = '요약 Data'!$C$2, $AL12 = $AU$10), AO12, NA())</f>
        <v>#N/A</v>
      </c>
      <c r="AQ12" s="107" t="e">
        <f ca="1"/>
        <v>#N/A</v>
      </c>
      <c r="AR12" s="107" t="e">
        <f ca="1">IF(AND($AU$10 &lt;= '요약 Data'!$C$2, NOT(IFERROR(AQ13, FALSE))), AQ12, IF(AND(AL12 = '요약 Data'!$C$2, AL13&lt;&gt;""), AQ12, NA()))</f>
        <v>#N/A</v>
      </c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46245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 t="e">
        <f ca="1">IF('요약 Data'!$C$2 &gt;= AL13, AO12+AM13, NA())</f>
        <v>#N/A</v>
      </c>
      <c r="AP13" s="107" t="e">
        <f ca="1">IF(OR($AL13 = '요약 Data'!$C$2, $AL13 = $AU$10), AO13, NA())</f>
        <v>#N/A</v>
      </c>
      <c r="AQ13" s="107" t="e">
        <f ca="1"/>
        <v>#N/A</v>
      </c>
      <c r="AR13" s="107" t="e">
        <f ca="1">IF(AND($AU$10 &lt;= '요약 Data'!$C$2, NOT(IFERROR(AQ14, FALSE))), AQ13, IF(AND(AL13 = '요약 Data'!$C$2, AL14&lt;&gt;""), AQ13, NA()))</f>
        <v>#N/A</v>
      </c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46246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 t="e">
        <f ca="1">IF('요약 Data'!$C$2 &gt;= AL14, AO13+AM14, NA())</f>
        <v>#N/A</v>
      </c>
      <c r="AP14" s="107" t="e">
        <f ca="1">IF(OR($AL14 = '요약 Data'!$C$2, $AL14 = $AU$10), AO14, NA())</f>
        <v>#N/A</v>
      </c>
      <c r="AQ14" s="107" t="e">
        <f ca="1"/>
        <v>#N/A</v>
      </c>
      <c r="AR14" s="107" t="e">
        <f ca="1">IF(AND($AU$10 &lt;= '요약 Data'!$C$2, NOT(IFERROR(AQ15, FALSE))), AQ14, IF(AND(AL14 = '요약 Data'!$C$2, AL15&lt;&gt;""), AQ14, NA()))</f>
        <v>#N/A</v>
      </c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46247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 t="e">
        <f ca="1">IF('요약 Data'!$C$2 &gt;= AL15, AO14+AM15, NA())</f>
        <v>#N/A</v>
      </c>
      <c r="AP15" s="107" t="e">
        <f ca="1">IF(OR($AL15 = '요약 Data'!$C$2, $AL15 = $AU$10), AO15, NA())</f>
        <v>#N/A</v>
      </c>
      <c r="AQ15" s="107" t="e">
        <f ca="1"/>
        <v>#N/A</v>
      </c>
      <c r="AR15" s="107" t="e">
        <f ca="1">IF(AND($AU$10 &lt;= '요약 Data'!$C$2, NOT(IFERROR(AQ16, FALSE))), AQ15, IF(AND(AL15 = '요약 Data'!$C$2, AL16&lt;&gt;""), AQ15, NA()))</f>
        <v>#N/A</v>
      </c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46248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 t="e">
        <f ca="1">IF('요약 Data'!$C$2 &gt;= AL16, AO15+AM16, NA())</f>
        <v>#N/A</v>
      </c>
      <c r="AP16" s="107" t="e">
        <f ca="1">IF(OR($AL16 = '요약 Data'!$C$2, $AL16 = $AU$10), AO16, NA())</f>
        <v>#N/A</v>
      </c>
      <c r="AQ16" s="107" t="e">
        <f ca="1"/>
        <v>#N/A</v>
      </c>
      <c r="AR16" s="107" t="e">
        <f ca="1">IF(AND($AU$10 &lt;= '요약 Data'!$C$2, NOT(IFERROR(AQ17, FALSE))), AQ16, IF(AND(AL16 = '요약 Data'!$C$2, AL17&lt;&gt;""), AQ16, NA()))</f>
        <v>#N/A</v>
      </c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46249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 t="e">
        <f ca="1">IF('요약 Data'!$C$2 &gt;= AL17, AO16+AM17, NA())</f>
        <v>#N/A</v>
      </c>
      <c r="AP17" s="107" t="e">
        <f ca="1">IF(OR($AL17 = '요약 Data'!$C$2, $AL17 = $AU$10), AO17, NA())</f>
        <v>#N/A</v>
      </c>
      <c r="AQ17" s="107" t="e">
        <f ca="1"/>
        <v>#N/A</v>
      </c>
      <c r="AR17" s="107" t="e">
        <f ca="1">IF(AND($AU$10 &lt;= '요약 Data'!$C$2, NOT(IFERROR(AQ18, FALSE))), AQ17, IF(AND(AL17 = '요약 Data'!$C$2, AL18&lt;&gt;""), AQ17, NA()))</f>
        <v>#N/A</v>
      </c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317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ca="1" si="3"/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46250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 t="e">
        <f ca="1">IF('요약 Data'!$C$2 &gt;= AL18, AO17+AM18, NA())</f>
        <v>#N/A</v>
      </c>
      <c r="AP18" s="107" t="e">
        <f ca="1">IF(OR($AL18 = '요약 Data'!$C$2, $AL18 = $AU$10), AO18, NA())</f>
        <v>#N/A</v>
      </c>
      <c r="AQ18" s="107" t="e">
        <f ca="1"/>
        <v>#N/A</v>
      </c>
      <c r="AR18" s="107" t="e">
        <f ca="1">IF(AND($AU$10 &lt;= '요약 Data'!$C$2, NOT(IFERROR(AQ19, FALSE))), AQ18, IF(AND(AL18 = '요약 Data'!$C$2, AL19&lt;&gt;""), AQ18, NA()))</f>
        <v>#N/A</v>
      </c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3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46251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 t="e">
        <f ca="1">IF('요약 Data'!$C$2 &gt;= AL19, AO18+AM19, NA())</f>
        <v>#N/A</v>
      </c>
      <c r="AP19" s="107" t="e">
        <f ca="1">IF(OR($AL19 = '요약 Data'!$C$2, $AL19 = $AU$10), AO19, NA())</f>
        <v>#N/A</v>
      </c>
      <c r="AQ19" s="107" t="e">
        <f ca="1"/>
        <v>#N/A</v>
      </c>
      <c r="AR19" s="107" t="e">
        <f ca="1">IF(AND($AU$10 &lt;= '요약 Data'!$C$2, NOT(IFERROR(AQ20, FALSE))), AQ19, IF(AND(AL19 = '요약 Data'!$C$2, AL20&lt;&gt;""), AQ19, NA()))</f>
        <v>#N/A</v>
      </c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3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46252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 t="e">
        <f ca="1"/>
        <v>#N/A</v>
      </c>
      <c r="AR20" s="107" t="e">
        <f ca="1">IF(AND($AU$10 &lt;= '요약 Data'!$C$2, NOT(IFERROR(AQ21, FALSE))), AQ20, IF(AND(AL20 = '요약 Data'!$C$2, AL21&lt;&gt;""), AQ20, NA()))</f>
        <v>#N/A</v>
      </c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3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46253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 t="e">
        <f ca="1"/>
        <v>#N/A</v>
      </c>
      <c r="AR21" s="107" t="e">
        <f ca="1">IF(AND($AU$10 &lt;= '요약 Data'!$C$2, NOT(IFERROR(AQ22, FALSE))), AQ21, IF(AND(AL21 = '요약 Data'!$C$2, AL22&lt;&gt;""), AQ21, NA()))</f>
        <v>#N/A</v>
      </c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3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46254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 t="e">
        <f ca="1"/>
        <v>#N/A</v>
      </c>
      <c r="AR22" s="107" t="e">
        <f ca="1">IF(AND($AU$10 &lt;= '요약 Data'!$C$2, NOT(IFERROR(AQ23, FALSE))), AQ22, IF(AND(AL22 = '요약 Data'!$C$2, AL23&lt;&gt;""), AQ22, NA()))</f>
        <v>#N/A</v>
      </c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si="3"/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46255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 t="e">
        <f ca="1"/>
        <v>#N/A</v>
      </c>
      <c r="AR23" s="107" t="e">
        <f ca="1">IF(AND($AU$10 &lt;= '요약 Data'!$C$2, NOT(IFERROR(AQ24, FALSE))), AQ23, IF(AND(AL23 = '요약 Data'!$C$2, AL24&lt;&gt;""), AQ23, NA()))</f>
        <v>#N/A</v>
      </c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46256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 t="e">
        <f ca="1"/>
        <v>#N/A</v>
      </c>
      <c r="AR24" s="107" t="e">
        <f ca="1">IF(AND($AU$10 &lt;= '요약 Data'!$C$2, NOT(IFERROR(AQ25, FALSE))), AQ24, IF(AND(AL24 = '요약 Data'!$C$2, AL25&lt;&gt;""), AQ24, NA()))</f>
        <v>#N/A</v>
      </c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46257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 t="e">
        <f ca="1"/>
        <v>#N/A</v>
      </c>
      <c r="AR25" s="107" t="e">
        <f ca="1">IF(AND($AU$10 &lt;= '요약 Data'!$C$2, NOT(IFERROR(AQ26, FALSE))), AQ25, IF(AND(AL25 = '요약 Data'!$C$2, AL26&lt;&gt;""), AQ25, NA()))</f>
        <v>#N/A</v>
      </c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80"/>
      <c r="AI26" s="80"/>
      <c r="AJ26" s="80"/>
      <c r="AK26" s="79">
        <v>24</v>
      </c>
      <c r="AL26" s="104">
        <f t="shared" si="9"/>
        <v>46258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 t="e">
        <f ca="1"/>
        <v>#N/A</v>
      </c>
      <c r="AR26" s="107" t="e">
        <f ca="1">IF(AND($AU$10 &lt;= '요약 Data'!$C$2, NOT(IFERROR(AQ27, FALSE))), AQ26, IF(AND(AL26 = '요약 Data'!$C$2, AL27&lt;&gt;""), AQ26, NA()))</f>
        <v>#N/A</v>
      </c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46259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 t="e">
        <f ca="1"/>
        <v>#N/A</v>
      </c>
      <c r="AR27" s="107" t="e">
        <f ca="1">IF(AND($AU$10 &lt;= '요약 Data'!$C$2, NOT(IFERROR(AQ28, FALSE))), AQ27, IF(AND(AL27 = '요약 Data'!$C$2, AL28&lt;&gt;""), AQ27, NA()))</f>
        <v>#N/A</v>
      </c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46260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 t="e">
        <f ca="1"/>
        <v>#N/A</v>
      </c>
      <c r="AR28" s="107" t="e">
        <f ca="1">IF(AND($AU$10 &lt;= '요약 Data'!$C$2, NOT(IFERROR(AQ29, FALSE))), AQ28, IF(AND(AL28 = '요약 Data'!$C$2, AL29&lt;&gt;""), AQ28, NA()))</f>
        <v>#N/A</v>
      </c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46261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 t="e">
        <f ca="1"/>
        <v>#N/A</v>
      </c>
      <c r="AR29" s="107" t="e">
        <f ca="1">IF(AND($AU$10 &lt;= '요약 Data'!$C$2, NOT(IFERROR(AQ30, FALSE))), AQ29, IF(AND(AL29 = '요약 Data'!$C$2, AL30&lt;&gt;""), AQ29, NA()))</f>
        <v>#N/A</v>
      </c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46262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 t="e">
        <f ca="1"/>
        <v>#N/A</v>
      </c>
      <c r="AR30" s="107" t="e">
        <f ca="1">IF(AND($AU$10 &lt;= '요약 Data'!$C$2, NOT(IFERROR(AQ31, FALSE))), AQ30, IF(AND(AL30 = '요약 Data'!$C$2, AL31&lt;&gt;""), AQ30, NA()))</f>
        <v>#N/A</v>
      </c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>
        <f t="shared" si="9"/>
        <v>46263</v>
      </c>
      <c r="AM31" s="107" cm="1">
        <f t="array" aca="1" ref="AM31" ca="1">IF($AL31&lt;&gt;"", SUMPRODUCT(--(ISNUMBER(MATCH($H$1:$H$2000, 설정!$B$10:$B$19, 0))), --($C$1:$C$2000=$AL31), --($H$1:$H$2000&lt;&gt;""), --($V$1:$V$2000=1), --($W$1:$W$2000=1), $G$1:$G$2000), "")</f>
        <v>0</v>
      </c>
      <c r="AN31" s="107">
        <f t="shared" ca="1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 t="e">
        <f ca="1"/>
        <v>#N/A</v>
      </c>
      <c r="AR31" s="107" t="e">
        <f ca="1">IF(AND($AU$10 &lt;= '요약 Data'!$C$2, NOT(IFERROR(AQ32, FALSE))), AQ31, IF(AND(AL31 = '요약 Data'!$C$2, AL32&lt;&gt;""), AQ31, NA()))</f>
        <v>#N/A</v>
      </c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>
        <f t="shared" si="9"/>
        <v>46264</v>
      </c>
      <c r="AM32" s="107" cm="1">
        <f t="array" aca="1" ref="AM32" ca="1">IF($AL32&lt;&gt;"", SUMPRODUCT(--(ISNUMBER(MATCH($H$1:$H$2000, 설정!$B$10:$B$19, 0))), --($C$1:$C$2000=$AL32), --($H$1:$H$2000&lt;&gt;""), --($V$1:$V$2000=1), --($W$1:$W$2000=1), $G$1:$G$2000), "")</f>
        <v>0</v>
      </c>
      <c r="AN32" s="107">
        <f t="shared" ca="1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 t="e">
        <f ca="1"/>
        <v>#N/A</v>
      </c>
      <c r="AR32" s="107" t="e">
        <f ca="1">IF(AND($AU$10 &lt;= '요약 Data'!$C$2, NOT(IFERROR(AQ33, FALSE))), AQ32, IF(AND(AL32 = '요약 Data'!$C$2, AL33&lt;&gt;""), AQ32, NA()))</f>
        <v>#N/A</v>
      </c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>
        <f t="shared" si="9"/>
        <v>46265</v>
      </c>
      <c r="AM33" s="107" cm="1">
        <f t="array" aca="1" ref="AM33" ca="1">IF($AL33&lt;&gt;"", SUMPRODUCT(--(ISNUMBER(MATCH($H$1:$H$2000, 설정!$B$10:$B$19, 0))), --($C$1:$C$2000=$AL33), --($H$1:$H$2000&lt;&gt;""), --($V$1:$V$2000=1), --($W$1:$W$2000=1), $G$1:$G$2000), "")</f>
        <v>0</v>
      </c>
      <c r="AN33" s="107">
        <f t="shared" ca="1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 t="e">
        <f ca="1"/>
        <v>#N/A</v>
      </c>
      <c r="AR33" s="107" t="e">
        <f ca="1">IF(AND($AU$10 &lt;= '요약 Data'!$C$2, NOT(IFERROR(AQ34, FALSE))), AQ33, IF(AND(AL33 = '요약 Data'!$C$2, AL34&lt;&gt;""), AQ33, NA()))</f>
        <v>#N/A</v>
      </c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57">
        <f>ROW(A1)</f>
        <v>1</v>
      </c>
      <c r="C35" s="93"/>
      <c r="D35" s="57"/>
      <c r="E35" s="57"/>
      <c r="F35" s="277"/>
      <c r="G35" s="154"/>
      <c r="H35" s="57" t="s">
        <v>63</v>
      </c>
      <c r="I35" s="57"/>
      <c r="J35" s="75"/>
      <c r="K35" s="57"/>
      <c r="L35" s="56"/>
      <c r="M35" s="411"/>
      <c r="N35" s="412"/>
      <c r="O35" s="412"/>
      <c r="P35" s="412"/>
      <c r="Q35" s="56"/>
      <c r="R35" s="60" t="s">
        <v>15</v>
      </c>
      <c r="S35" s="76">
        <f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1">IFERROR(IF(OR($B35="No", $K35=""), 1, COUNTIF($R$35:$R$44,$K35)), 0)</f>
        <v>1</v>
      </c>
    </row>
    <row r="36" spans="1:44" ht="17.25" customHeight="1" x14ac:dyDescent="0.4">
      <c r="A36" s="2"/>
      <c r="B36" s="58">
        <f t="shared" ref="B36:B54" si="12">ROW(A2)</f>
        <v>2</v>
      </c>
      <c r="C36" s="94"/>
      <c r="D36" s="58"/>
      <c r="E36" s="58"/>
      <c r="F36" s="278"/>
      <c r="G36" s="150"/>
      <c r="H36" s="58" t="s">
        <v>63</v>
      </c>
      <c r="I36" s="58"/>
      <c r="J36" s="58"/>
      <c r="K36" s="58"/>
      <c r="L36" s="56"/>
      <c r="M36" s="413"/>
      <c r="N36" s="402"/>
      <c r="O36" s="402"/>
      <c r="P36" s="402"/>
      <c r="Q36" s="56"/>
      <c r="R36" s="61" t="s">
        <v>16</v>
      </c>
      <c r="S36" s="77">
        <f t="shared" ref="S36:S44" si="13">SUMIFS(G:G, K:K, R36, V:V, 1, W:W, 1) + SUMIFS(F:F, K:K, R36, C:C, "&lt;&gt;", V:V, 1, W:W, 1)</f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1"/>
        <v>1</v>
      </c>
    </row>
    <row r="37" spans="1:44" ht="17.25" customHeight="1" x14ac:dyDescent="0.4">
      <c r="A37" s="2"/>
      <c r="B37" s="58">
        <f t="shared" si="12"/>
        <v>3</v>
      </c>
      <c r="C37" s="94"/>
      <c r="D37" s="58"/>
      <c r="E37" s="58"/>
      <c r="F37" s="278"/>
      <c r="G37" s="150"/>
      <c r="H37" s="58" t="s">
        <v>63</v>
      </c>
      <c r="I37" s="58"/>
      <c r="J37" s="58"/>
      <c r="K37" s="5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1"/>
        <v>1</v>
      </c>
    </row>
    <row r="38" spans="1:44" ht="17.25" customHeight="1" x14ac:dyDescent="0.4">
      <c r="A38" s="2"/>
      <c r="B38" s="58">
        <f t="shared" si="12"/>
        <v>4</v>
      </c>
      <c r="C38" s="94"/>
      <c r="D38" s="58"/>
      <c r="E38" s="58"/>
      <c r="F38" s="278"/>
      <c r="G38" s="150"/>
      <c r="H38" s="58" t="s">
        <v>63</v>
      </c>
      <c r="I38" s="58"/>
      <c r="J38" s="58"/>
      <c r="K38" s="5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1"/>
        <v>1</v>
      </c>
    </row>
    <row r="39" spans="1:44" ht="17.25" customHeight="1" x14ac:dyDescent="0.4">
      <c r="A39" s="2"/>
      <c r="B39" s="58">
        <f t="shared" si="12"/>
        <v>5</v>
      </c>
      <c r="C39" s="94"/>
      <c r="D39" s="58"/>
      <c r="E39" s="58"/>
      <c r="F39" s="278"/>
      <c r="G39" s="150"/>
      <c r="H39" s="58" t="s">
        <v>63</v>
      </c>
      <c r="I39" s="58"/>
      <c r="J39" s="58"/>
      <c r="K39" s="5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1"/>
        <v>1</v>
      </c>
      <c r="AR39" s="106"/>
    </row>
    <row r="40" spans="1:44" ht="17.25" customHeight="1" x14ac:dyDescent="0.4">
      <c r="A40" s="2"/>
      <c r="B40" s="58">
        <f t="shared" si="12"/>
        <v>6</v>
      </c>
      <c r="C40" s="94"/>
      <c r="D40" s="58"/>
      <c r="E40" s="58"/>
      <c r="F40" s="278"/>
      <c r="G40" s="150"/>
      <c r="H40" s="58" t="s">
        <v>63</v>
      </c>
      <c r="I40" s="58"/>
      <c r="J40" s="58"/>
      <c r="K40" s="5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1"/>
        <v>1</v>
      </c>
    </row>
    <row r="41" spans="1:44" ht="17.25" customHeight="1" x14ac:dyDescent="0.4">
      <c r="A41" s="2"/>
      <c r="B41" s="58">
        <f t="shared" si="12"/>
        <v>7</v>
      </c>
      <c r="C41" s="94"/>
      <c r="D41" s="58"/>
      <c r="E41" s="58"/>
      <c r="F41" s="278"/>
      <c r="G41" s="150"/>
      <c r="H41" s="58" t="s">
        <v>63</v>
      </c>
      <c r="I41" s="58"/>
      <c r="J41" s="58"/>
      <c r="K41" s="5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1"/>
        <v>1</v>
      </c>
    </row>
    <row r="42" spans="1:44" ht="17.25" customHeight="1" x14ac:dyDescent="0.4">
      <c r="A42" s="2"/>
      <c r="B42" s="58">
        <f t="shared" si="12"/>
        <v>8</v>
      </c>
      <c r="C42" s="94"/>
      <c r="D42" s="58"/>
      <c r="E42" s="58"/>
      <c r="F42" s="278"/>
      <c r="G42" s="150"/>
      <c r="H42" s="58" t="s">
        <v>63</v>
      </c>
      <c r="I42" s="58"/>
      <c r="J42" s="58"/>
      <c r="K42" s="5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1"/>
        <v>1</v>
      </c>
    </row>
    <row r="43" spans="1:44" ht="17.25" customHeight="1" x14ac:dyDescent="0.4">
      <c r="A43" s="2"/>
      <c r="B43" s="58">
        <f t="shared" si="12"/>
        <v>9</v>
      </c>
      <c r="C43" s="94"/>
      <c r="D43" s="58"/>
      <c r="E43" s="58"/>
      <c r="F43" s="278"/>
      <c r="G43" s="150"/>
      <c r="H43" s="58" t="s">
        <v>63</v>
      </c>
      <c r="I43" s="58"/>
      <c r="J43" s="58"/>
      <c r="K43" s="5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1"/>
        <v>1</v>
      </c>
    </row>
    <row r="44" spans="1:44" ht="17.25" customHeight="1" x14ac:dyDescent="0.4">
      <c r="A44" s="2"/>
      <c r="B44" s="58">
        <f t="shared" si="12"/>
        <v>10</v>
      </c>
      <c r="C44" s="94"/>
      <c r="D44" s="58"/>
      <c r="E44" s="58"/>
      <c r="F44" s="278"/>
      <c r="G44" s="150"/>
      <c r="H44" s="58" t="s">
        <v>63</v>
      </c>
      <c r="I44" s="58"/>
      <c r="J44" s="58"/>
      <c r="K44" s="5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1"/>
        <v>1</v>
      </c>
    </row>
    <row r="45" spans="1:44" ht="17.25" customHeight="1" x14ac:dyDescent="0.4">
      <c r="A45" s="2"/>
      <c r="B45" s="58">
        <f t="shared" si="12"/>
        <v>11</v>
      </c>
      <c r="C45" s="94"/>
      <c r="D45" s="58"/>
      <c r="E45" s="58"/>
      <c r="F45" s="278"/>
      <c r="G45" s="150"/>
      <c r="H45" s="58" t="s">
        <v>63</v>
      </c>
      <c r="I45" s="58"/>
      <c r="J45" s="58"/>
      <c r="K45" s="5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1"/>
        <v>1</v>
      </c>
    </row>
    <row r="46" spans="1:44" ht="17.25" customHeight="1" x14ac:dyDescent="0.4">
      <c r="A46" s="2"/>
      <c r="B46" s="58">
        <f t="shared" si="12"/>
        <v>12</v>
      </c>
      <c r="C46" s="94"/>
      <c r="D46" s="58"/>
      <c r="E46" s="58"/>
      <c r="F46" s="278"/>
      <c r="G46" s="150"/>
      <c r="H46" s="58" t="s">
        <v>63</v>
      </c>
      <c r="I46" s="58"/>
      <c r="J46" s="58"/>
      <c r="K46" s="5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56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1"/>
        <v>1</v>
      </c>
    </row>
    <row r="47" spans="1:44" ht="17.25" customHeight="1" x14ac:dyDescent="0.4">
      <c r="A47" s="2"/>
      <c r="B47" s="58">
        <f t="shared" si="12"/>
        <v>13</v>
      </c>
      <c r="C47" s="94"/>
      <c r="D47" s="58"/>
      <c r="E47" s="58"/>
      <c r="F47" s="278"/>
      <c r="G47" s="150"/>
      <c r="H47" s="58" t="s">
        <v>63</v>
      </c>
      <c r="I47" s="58"/>
      <c r="J47" s="58"/>
      <c r="K47" s="5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1"/>
        <v>1</v>
      </c>
    </row>
    <row r="48" spans="1:44" ht="17.25" customHeight="1" x14ac:dyDescent="0.4">
      <c r="A48" s="2"/>
      <c r="B48" s="58">
        <f t="shared" si="12"/>
        <v>14</v>
      </c>
      <c r="C48" s="94"/>
      <c r="D48" s="58"/>
      <c r="E48" s="58"/>
      <c r="F48" s="278"/>
      <c r="G48" s="150"/>
      <c r="H48" s="58" t="s">
        <v>63</v>
      </c>
      <c r="I48" s="58"/>
      <c r="J48" s="58"/>
      <c r="K48" s="58"/>
      <c r="L48" s="56"/>
      <c r="M48" s="343" t="s">
        <v>687</v>
      </c>
      <c r="N48" s="392">
        <v>0</v>
      </c>
      <c r="O48" s="112" t="s">
        <v>688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1"/>
        <v>1</v>
      </c>
    </row>
    <row r="49" spans="1:25" ht="17.25" customHeight="1" x14ac:dyDescent="0.4">
      <c r="A49" s="2"/>
      <c r="B49" s="58">
        <f t="shared" si="12"/>
        <v>15</v>
      </c>
      <c r="C49" s="94"/>
      <c r="D49" s="58"/>
      <c r="E49" s="58"/>
      <c r="F49" s="278"/>
      <c r="G49" s="150"/>
      <c r="H49" s="58" t="s">
        <v>63</v>
      </c>
      <c r="I49" s="58"/>
      <c r="J49" s="58"/>
      <c r="K49" s="58"/>
      <c r="L49" s="56"/>
      <c r="M49" s="344"/>
      <c r="N49" s="393"/>
      <c r="O49" s="110" t="s">
        <v>689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1"/>
        <v>1</v>
      </c>
    </row>
    <row r="50" spans="1:25" ht="17.25" customHeight="1" x14ac:dyDescent="0.4">
      <c r="A50" s="2"/>
      <c r="B50" s="58">
        <f t="shared" si="12"/>
        <v>16</v>
      </c>
      <c r="C50" s="94"/>
      <c r="D50" s="58"/>
      <c r="E50" s="58"/>
      <c r="F50" s="278"/>
      <c r="G50" s="150"/>
      <c r="H50" s="58" t="s">
        <v>63</v>
      </c>
      <c r="I50" s="58"/>
      <c r="J50" s="58"/>
      <c r="K50" s="58"/>
      <c r="L50" s="56"/>
      <c r="M50" s="344"/>
      <c r="N50" s="393"/>
      <c r="O50" s="110" t="s">
        <v>690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1"/>
        <v>1</v>
      </c>
    </row>
    <row r="51" spans="1:25" ht="17.25" customHeight="1" x14ac:dyDescent="0.4">
      <c r="A51" s="2"/>
      <c r="B51" s="58">
        <f t="shared" si="12"/>
        <v>17</v>
      </c>
      <c r="C51" s="94"/>
      <c r="D51" s="58"/>
      <c r="E51" s="58"/>
      <c r="F51" s="278"/>
      <c r="G51" s="150"/>
      <c r="H51" s="58" t="s">
        <v>63</v>
      </c>
      <c r="I51" s="58"/>
      <c r="J51" s="58"/>
      <c r="K51" s="58"/>
      <c r="L51" s="56"/>
      <c r="M51" s="344"/>
      <c r="N51" s="393"/>
      <c r="O51" s="110" t="s">
        <v>691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1"/>
        <v>1</v>
      </c>
    </row>
    <row r="52" spans="1:25" ht="17.25" customHeight="1" x14ac:dyDescent="0.4">
      <c r="A52" s="2"/>
      <c r="B52" s="58">
        <f t="shared" si="12"/>
        <v>18</v>
      </c>
      <c r="C52" s="94"/>
      <c r="D52" s="58"/>
      <c r="E52" s="58"/>
      <c r="F52" s="278"/>
      <c r="G52" s="150"/>
      <c r="H52" s="58" t="s">
        <v>63</v>
      </c>
      <c r="I52" s="58"/>
      <c r="J52" s="58"/>
      <c r="K52" s="58"/>
      <c r="L52" s="56"/>
      <c r="M52" s="344"/>
      <c r="N52" s="393"/>
      <c r="O52" s="110" t="s">
        <v>692</v>
      </c>
      <c r="P52" s="191">
        <f>SUMIFS(G1:G1057, H1:H1057, M48, I1:I1057, O52, C1:C1057, "&gt;=" &amp; $AU$9, C1:C1057, "&lt;=" &amp; $AU$10)</f>
        <v>0</v>
      </c>
      <c r="T52" s="56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1"/>
        <v>1</v>
      </c>
    </row>
    <row r="53" spans="1:25" ht="17.25" customHeight="1" x14ac:dyDescent="0.4">
      <c r="A53" s="2"/>
      <c r="B53" s="58">
        <f t="shared" si="12"/>
        <v>19</v>
      </c>
      <c r="C53" s="94"/>
      <c r="D53" s="58"/>
      <c r="E53" s="58"/>
      <c r="F53" s="278"/>
      <c r="G53" s="150"/>
      <c r="H53" s="58" t="s">
        <v>63</v>
      </c>
      <c r="I53" s="58"/>
      <c r="J53" s="58"/>
      <c r="K53" s="58"/>
      <c r="L53" s="56"/>
      <c r="M53" s="344"/>
      <c r="N53" s="393"/>
      <c r="O53" s="110" t="s">
        <v>693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56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1"/>
        <v>1</v>
      </c>
    </row>
    <row r="54" spans="1:25" ht="17.25" customHeight="1" x14ac:dyDescent="0.4">
      <c r="A54" s="2"/>
      <c r="B54" s="59">
        <f t="shared" si="12"/>
        <v>20</v>
      </c>
      <c r="C54" s="95"/>
      <c r="D54" s="59"/>
      <c r="E54" s="59"/>
      <c r="F54" s="279"/>
      <c r="G54" s="151"/>
      <c r="H54" s="59" t="s">
        <v>63</v>
      </c>
      <c r="I54" s="59"/>
      <c r="J54" s="59"/>
      <c r="K54" s="59"/>
      <c r="L54" s="56"/>
      <c r="M54" s="394" t="s">
        <v>694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1"/>
        <v>1</v>
      </c>
    </row>
    <row r="55" spans="1:25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1"/>
        <v>1</v>
      </c>
    </row>
    <row r="56" spans="1:25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1"/>
        <v>1</v>
      </c>
    </row>
    <row r="57" spans="1:25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1"/>
        <v>1</v>
      </c>
    </row>
    <row r="58" spans="1:25" ht="17.25" customHeight="1" x14ac:dyDescent="0.4">
      <c r="A58" s="2"/>
      <c r="B58" s="220">
        <f t="shared" ref="B58:B121" si="14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1"/>
        <v>1</v>
      </c>
    </row>
    <row r="59" spans="1:25" ht="17.25" customHeight="1" x14ac:dyDescent="0.4">
      <c r="A59" s="2"/>
      <c r="B59" s="58">
        <f t="shared" si="14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1"/>
        <v>1</v>
      </c>
    </row>
    <row r="60" spans="1:25" ht="17.25" customHeight="1" x14ac:dyDescent="0.4">
      <c r="A60" s="2"/>
      <c r="B60" s="58">
        <f t="shared" si="14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1"/>
        <v>1</v>
      </c>
    </row>
    <row r="61" spans="1:25" ht="17.25" customHeight="1" x14ac:dyDescent="0.4">
      <c r="A61" s="2"/>
      <c r="B61" s="58">
        <f t="shared" si="14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695</v>
      </c>
      <c r="N61" s="392">
        <v>0</v>
      </c>
      <c r="O61" s="112" t="s">
        <v>696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1"/>
        <v>1</v>
      </c>
    </row>
    <row r="62" spans="1:25" ht="17.25" customHeight="1" x14ac:dyDescent="0.4">
      <c r="A62" s="2"/>
      <c r="B62" s="58">
        <f t="shared" si="14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697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1"/>
        <v>1</v>
      </c>
    </row>
    <row r="63" spans="1:25" ht="17.25" customHeight="1" x14ac:dyDescent="0.4">
      <c r="A63" s="2"/>
      <c r="B63" s="58">
        <f t="shared" si="14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698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1"/>
        <v>1</v>
      </c>
    </row>
    <row r="64" spans="1:25" ht="17.25" customHeight="1" x14ac:dyDescent="0.4">
      <c r="A64" s="2"/>
      <c r="B64" s="58">
        <f t="shared" si="14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699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1"/>
        <v>1</v>
      </c>
    </row>
    <row r="65" spans="1:25" ht="17.25" customHeight="1" x14ac:dyDescent="0.4">
      <c r="A65" s="2"/>
      <c r="B65" s="58">
        <f t="shared" si="14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700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1"/>
        <v>1</v>
      </c>
    </row>
    <row r="66" spans="1:25" ht="17.25" customHeight="1" x14ac:dyDescent="0.4">
      <c r="A66" s="2"/>
      <c r="B66" s="58">
        <f t="shared" si="14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701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1"/>
        <v>1</v>
      </c>
    </row>
    <row r="67" spans="1:25" ht="17.25" customHeight="1" x14ac:dyDescent="0.4">
      <c r="A67" s="2"/>
      <c r="B67" s="58">
        <f t="shared" si="14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702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1"/>
        <v>1</v>
      </c>
    </row>
    <row r="68" spans="1:25" ht="17.25" customHeight="1" x14ac:dyDescent="0.4">
      <c r="A68" s="2"/>
      <c r="B68" s="58">
        <f t="shared" si="14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703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1"/>
        <v>1</v>
      </c>
    </row>
    <row r="69" spans="1:25" ht="17.25" customHeight="1" x14ac:dyDescent="0.4">
      <c r="A69" s="2"/>
      <c r="B69" s="58">
        <f t="shared" si="14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704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1"/>
        <v>1</v>
      </c>
    </row>
    <row r="70" spans="1:25" ht="17.25" customHeight="1" x14ac:dyDescent="0.4">
      <c r="A70" s="2"/>
      <c r="B70" s="58">
        <f t="shared" si="14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705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1"/>
        <v>1</v>
      </c>
    </row>
    <row r="71" spans="1:25" ht="17.25" customHeight="1" x14ac:dyDescent="0.4">
      <c r="A71" s="2"/>
      <c r="B71" s="58">
        <f t="shared" si="14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706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1"/>
        <v>1</v>
      </c>
    </row>
    <row r="72" spans="1:25" ht="17.25" customHeight="1" x14ac:dyDescent="0.4">
      <c r="A72" s="2"/>
      <c r="B72" s="58">
        <f t="shared" si="14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1"/>
        <v>1</v>
      </c>
    </row>
    <row r="73" spans="1:25" ht="17.25" customHeight="1" x14ac:dyDescent="0.4">
      <c r="A73" s="2"/>
      <c r="B73" s="58">
        <f t="shared" si="14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707</v>
      </c>
      <c r="N73" s="392">
        <v>0</v>
      </c>
      <c r="O73" s="112" t="s">
        <v>708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1"/>
        <v>1</v>
      </c>
    </row>
    <row r="74" spans="1:25" ht="17.25" customHeight="1" x14ac:dyDescent="0.4">
      <c r="A74" s="2"/>
      <c r="B74" s="58">
        <f t="shared" si="14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709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1"/>
        <v>1</v>
      </c>
    </row>
    <row r="75" spans="1:25" ht="17.25" customHeight="1" x14ac:dyDescent="0.4">
      <c r="A75" s="2"/>
      <c r="B75" s="58">
        <f t="shared" si="14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710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1"/>
        <v>1</v>
      </c>
    </row>
    <row r="76" spans="1:25" ht="17.25" customHeight="1" x14ac:dyDescent="0.4">
      <c r="A76" s="2"/>
      <c r="B76" s="58">
        <f t="shared" si="14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711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1"/>
        <v>1</v>
      </c>
    </row>
    <row r="77" spans="1:25" ht="17.25" customHeight="1" x14ac:dyDescent="0.4">
      <c r="A77" s="2"/>
      <c r="B77" s="58">
        <f t="shared" si="14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712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1"/>
        <v>1</v>
      </c>
    </row>
    <row r="78" spans="1:25" ht="17.25" customHeight="1" x14ac:dyDescent="0.4">
      <c r="A78" s="2"/>
      <c r="B78" s="58">
        <f t="shared" si="14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713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1"/>
        <v>1</v>
      </c>
    </row>
    <row r="79" spans="1:25" ht="17.25" customHeight="1" x14ac:dyDescent="0.4">
      <c r="A79" s="2"/>
      <c r="B79" s="58">
        <f t="shared" si="14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1"/>
        <v>1</v>
      </c>
    </row>
    <row r="80" spans="1:25" ht="17.25" customHeight="1" x14ac:dyDescent="0.4">
      <c r="A80" s="2"/>
      <c r="B80" s="58">
        <f t="shared" si="14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714</v>
      </c>
      <c r="N80" s="392">
        <v>0</v>
      </c>
      <c r="O80" s="112" t="s">
        <v>715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1"/>
        <v>1</v>
      </c>
    </row>
    <row r="81" spans="1:25" ht="17.25" customHeight="1" x14ac:dyDescent="0.4">
      <c r="A81" s="2"/>
      <c r="B81" s="58">
        <f t="shared" si="14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716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1"/>
        <v>1</v>
      </c>
    </row>
    <row r="82" spans="1:25" ht="17.25" customHeight="1" x14ac:dyDescent="0.4">
      <c r="A82" s="2"/>
      <c r="B82" s="58">
        <f t="shared" si="14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717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1"/>
        <v>1</v>
      </c>
    </row>
    <row r="83" spans="1:25" ht="17.25" customHeight="1" x14ac:dyDescent="0.4">
      <c r="A83" s="2"/>
      <c r="B83" s="58">
        <f t="shared" si="14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718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1"/>
        <v>1</v>
      </c>
    </row>
    <row r="84" spans="1:25" ht="17.25" customHeight="1" x14ac:dyDescent="0.4">
      <c r="A84" s="2"/>
      <c r="B84" s="58">
        <f t="shared" si="14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719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1"/>
        <v>1</v>
      </c>
    </row>
    <row r="85" spans="1:25" ht="17.25" customHeight="1" x14ac:dyDescent="0.4">
      <c r="A85" s="2"/>
      <c r="B85" s="58">
        <f t="shared" si="14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1"/>
        <v>1</v>
      </c>
    </row>
    <row r="86" spans="1:25" ht="17.25" customHeight="1" x14ac:dyDescent="0.35">
      <c r="A86" s="2"/>
      <c r="B86" s="58">
        <f t="shared" si="14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720</v>
      </c>
      <c r="N86" s="392">
        <v>0</v>
      </c>
      <c r="O86" s="112" t="s">
        <v>721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1"/>
        <v>1</v>
      </c>
    </row>
    <row r="87" spans="1:25" ht="17.25" customHeight="1" x14ac:dyDescent="0.35">
      <c r="A87" s="2"/>
      <c r="B87" s="58">
        <f t="shared" si="14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722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1"/>
        <v>1</v>
      </c>
    </row>
    <row r="88" spans="1:25" ht="17.25" customHeight="1" x14ac:dyDescent="0.35">
      <c r="A88" s="2"/>
      <c r="B88" s="58">
        <f t="shared" si="14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723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1"/>
        <v>1</v>
      </c>
    </row>
    <row r="89" spans="1:25" ht="17.25" customHeight="1" x14ac:dyDescent="0.35">
      <c r="A89" s="2"/>
      <c r="B89" s="58">
        <f t="shared" si="14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724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1"/>
        <v>1</v>
      </c>
    </row>
    <row r="90" spans="1:25" ht="17.25" customHeight="1" x14ac:dyDescent="0.35">
      <c r="A90" s="2"/>
      <c r="B90" s="58">
        <f t="shared" si="14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1"/>
        <v>1</v>
      </c>
    </row>
    <row r="91" spans="1:25" ht="17.25" customHeight="1" x14ac:dyDescent="0.35">
      <c r="A91" s="2"/>
      <c r="B91" s="58">
        <f t="shared" si="14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725</v>
      </c>
      <c r="N91" s="392">
        <v>0</v>
      </c>
      <c r="O91" s="112" t="s">
        <v>726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1"/>
        <v>1</v>
      </c>
    </row>
    <row r="92" spans="1:25" ht="17.25" customHeight="1" x14ac:dyDescent="0.35">
      <c r="A92" s="2"/>
      <c r="B92" s="58">
        <f t="shared" si="14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727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1"/>
        <v>1</v>
      </c>
    </row>
    <row r="93" spans="1:25" ht="17.25" customHeight="1" x14ac:dyDescent="0.35">
      <c r="A93" s="2"/>
      <c r="B93" s="58">
        <f t="shared" si="14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728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1"/>
        <v>1</v>
      </c>
    </row>
    <row r="94" spans="1:25" ht="17.25" customHeight="1" x14ac:dyDescent="0.35">
      <c r="A94" s="2"/>
      <c r="B94" s="58">
        <f t="shared" si="14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729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1"/>
        <v>1</v>
      </c>
    </row>
    <row r="95" spans="1:25" ht="17.25" customHeight="1" x14ac:dyDescent="0.35">
      <c r="A95" s="2"/>
      <c r="B95" s="58">
        <f t="shared" si="14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730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1"/>
        <v>1</v>
      </c>
    </row>
    <row r="96" spans="1:25" ht="17.25" customHeight="1" x14ac:dyDescent="0.35">
      <c r="A96" s="2"/>
      <c r="B96" s="58">
        <f t="shared" si="14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731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1"/>
        <v>1</v>
      </c>
    </row>
    <row r="97" spans="1:25" ht="17.25" customHeight="1" x14ac:dyDescent="0.35">
      <c r="A97" s="2"/>
      <c r="B97" s="58">
        <f t="shared" si="14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1"/>
        <v>1</v>
      </c>
    </row>
    <row r="98" spans="1:25" ht="17.25" customHeight="1" x14ac:dyDescent="0.35">
      <c r="A98" s="2"/>
      <c r="B98" s="58">
        <f t="shared" si="14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732</v>
      </c>
      <c r="N98" s="392">
        <v>0</v>
      </c>
      <c r="O98" s="112" t="s">
        <v>733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1"/>
        <v>1</v>
      </c>
    </row>
    <row r="99" spans="1:25" ht="17.25" customHeight="1" x14ac:dyDescent="0.4">
      <c r="A99" s="2"/>
      <c r="B99" s="58">
        <f t="shared" si="14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734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5">IFERROR(IF(OR($B99="No", $K99=""), 1, COUNTIF($R$35:$R$44,$K99)), 0)</f>
        <v>1</v>
      </c>
    </row>
    <row r="100" spans="1:25" ht="17.25" customHeight="1" x14ac:dyDescent="0.4">
      <c r="A100" s="2"/>
      <c r="B100" s="58">
        <f t="shared" si="14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735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5"/>
        <v>1</v>
      </c>
    </row>
    <row r="101" spans="1:25" ht="17.25" customHeight="1" x14ac:dyDescent="0.4">
      <c r="A101" s="2"/>
      <c r="B101" s="58">
        <f t="shared" si="14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736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5"/>
        <v>1</v>
      </c>
    </row>
    <row r="102" spans="1:25" ht="17.25" customHeight="1" x14ac:dyDescent="0.4">
      <c r="A102" s="2"/>
      <c r="B102" s="58">
        <f t="shared" si="14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5"/>
        <v>1</v>
      </c>
    </row>
    <row r="103" spans="1:25" ht="17.25" customHeight="1" x14ac:dyDescent="0.4">
      <c r="A103" s="2"/>
      <c r="B103" s="58">
        <f t="shared" si="14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737</v>
      </c>
      <c r="N103" s="392">
        <v>0</v>
      </c>
      <c r="O103" s="112" t="s">
        <v>738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5"/>
        <v>1</v>
      </c>
    </row>
    <row r="104" spans="1:25" ht="17.25" customHeight="1" x14ac:dyDescent="0.4">
      <c r="A104" s="2"/>
      <c r="B104" s="58">
        <f t="shared" si="14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739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5"/>
        <v>1</v>
      </c>
    </row>
    <row r="105" spans="1:25" ht="17.25" customHeight="1" x14ac:dyDescent="0.4">
      <c r="A105" s="2"/>
      <c r="B105" s="58">
        <f t="shared" si="14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740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5"/>
        <v>1</v>
      </c>
    </row>
    <row r="106" spans="1:25" ht="17.25" customHeight="1" x14ac:dyDescent="0.4">
      <c r="A106" s="2"/>
      <c r="B106" s="58">
        <f t="shared" si="14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741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5"/>
        <v>1</v>
      </c>
    </row>
    <row r="107" spans="1:25" ht="17.25" customHeight="1" x14ac:dyDescent="0.4">
      <c r="A107" s="2"/>
      <c r="B107" s="58">
        <f t="shared" si="14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742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5"/>
        <v>1</v>
      </c>
    </row>
    <row r="108" spans="1:25" ht="17.25" customHeight="1" x14ac:dyDescent="0.4">
      <c r="A108" s="2"/>
      <c r="B108" s="58">
        <f t="shared" si="14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5"/>
        <v>1</v>
      </c>
    </row>
    <row r="109" spans="1:25" ht="17.25" customHeight="1" x14ac:dyDescent="0.4">
      <c r="A109" s="2"/>
      <c r="B109" s="58">
        <f t="shared" si="14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743</v>
      </c>
      <c r="N109" s="192">
        <v>0</v>
      </c>
      <c r="O109" s="112" t="s">
        <v>744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5"/>
        <v>1</v>
      </c>
    </row>
    <row r="110" spans="1:25" ht="17.25" customHeight="1" x14ac:dyDescent="0.4">
      <c r="A110" s="2"/>
      <c r="B110" s="58">
        <f t="shared" si="14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745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5"/>
        <v>1</v>
      </c>
    </row>
    <row r="111" spans="1:25" ht="17.25" customHeight="1" x14ac:dyDescent="0.4">
      <c r="A111" s="2"/>
      <c r="B111" s="58">
        <f t="shared" si="14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5"/>
        <v>1</v>
      </c>
    </row>
    <row r="112" spans="1:25" ht="17.25" customHeight="1" x14ac:dyDescent="0.4">
      <c r="A112" s="2"/>
      <c r="B112" s="58">
        <f t="shared" si="14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746</v>
      </c>
      <c r="N112" s="392">
        <v>0</v>
      </c>
      <c r="O112" s="112" t="s">
        <v>747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5"/>
        <v>1</v>
      </c>
    </row>
    <row r="113" spans="1:25" ht="17.25" customHeight="1" x14ac:dyDescent="0.4">
      <c r="A113" s="2"/>
      <c r="B113" s="58">
        <f t="shared" si="14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748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5"/>
        <v>1</v>
      </c>
    </row>
    <row r="114" spans="1:25" ht="17.25" customHeight="1" x14ac:dyDescent="0.4">
      <c r="A114" s="2"/>
      <c r="B114" s="58">
        <f t="shared" si="14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749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5"/>
        <v>1</v>
      </c>
    </row>
    <row r="115" spans="1:25" ht="17.25" customHeight="1" x14ac:dyDescent="0.4">
      <c r="A115" s="2"/>
      <c r="B115" s="58">
        <f t="shared" si="14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5"/>
        <v>1</v>
      </c>
    </row>
    <row r="116" spans="1:25" ht="17.25" customHeight="1" x14ac:dyDescent="0.4">
      <c r="A116" s="2"/>
      <c r="B116" s="58">
        <f t="shared" si="14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5"/>
        <v>1</v>
      </c>
    </row>
    <row r="117" spans="1:25" ht="17.25" customHeight="1" x14ac:dyDescent="0.4">
      <c r="A117" s="2"/>
      <c r="B117" s="58">
        <f t="shared" si="14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5"/>
        <v>1</v>
      </c>
    </row>
    <row r="118" spans="1:25" ht="17.25" customHeight="1" x14ac:dyDescent="0.4">
      <c r="A118" s="2"/>
      <c r="B118" s="58">
        <f t="shared" si="14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5"/>
        <v>1</v>
      </c>
    </row>
    <row r="119" spans="1:25" ht="17.25" customHeight="1" x14ac:dyDescent="0.4">
      <c r="A119" s="2"/>
      <c r="B119" s="58">
        <f t="shared" si="14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5"/>
        <v>1</v>
      </c>
    </row>
    <row r="120" spans="1:25" ht="17.25" customHeight="1" x14ac:dyDescent="0.4">
      <c r="A120" s="2"/>
      <c r="B120" s="58">
        <f t="shared" si="14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5"/>
        <v>1</v>
      </c>
    </row>
    <row r="121" spans="1:25" ht="17.25" customHeight="1" x14ac:dyDescent="0.4">
      <c r="A121" s="2"/>
      <c r="B121" s="58">
        <f t="shared" si="14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5"/>
        <v>1</v>
      </c>
    </row>
    <row r="122" spans="1:25" ht="17.25" customHeight="1" x14ac:dyDescent="0.4">
      <c r="A122" s="2"/>
      <c r="B122" s="58">
        <f t="shared" ref="B122:B185" si="16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5"/>
        <v>1</v>
      </c>
    </row>
    <row r="123" spans="1:25" ht="17.25" customHeight="1" x14ac:dyDescent="0.4">
      <c r="A123" s="2"/>
      <c r="B123" s="58">
        <f t="shared" si="16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5"/>
        <v>1</v>
      </c>
    </row>
    <row r="124" spans="1:25" ht="17.25" customHeight="1" x14ac:dyDescent="0.4">
      <c r="A124" s="2"/>
      <c r="B124" s="58">
        <f t="shared" si="16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5"/>
        <v>1</v>
      </c>
    </row>
    <row r="125" spans="1:25" ht="17.25" customHeight="1" x14ac:dyDescent="0.4">
      <c r="A125" s="2"/>
      <c r="B125" s="58">
        <f t="shared" si="16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5"/>
        <v>1</v>
      </c>
    </row>
    <row r="126" spans="1:25" ht="17.25" customHeight="1" x14ac:dyDescent="0.4">
      <c r="A126" s="2"/>
      <c r="B126" s="58">
        <f t="shared" si="16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5"/>
        <v>1</v>
      </c>
    </row>
    <row r="127" spans="1:25" ht="17.25" customHeight="1" x14ac:dyDescent="0.4">
      <c r="A127" s="2"/>
      <c r="B127" s="58">
        <f t="shared" si="16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5"/>
        <v>1</v>
      </c>
    </row>
    <row r="128" spans="1:25" ht="17.25" customHeight="1" x14ac:dyDescent="0.4">
      <c r="A128" s="2"/>
      <c r="B128" s="58">
        <f t="shared" si="16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5"/>
        <v>1</v>
      </c>
    </row>
    <row r="129" spans="1:25" ht="17.25" customHeight="1" x14ac:dyDescent="0.4">
      <c r="A129" s="2"/>
      <c r="B129" s="58">
        <f t="shared" si="16"/>
        <v>72</v>
      </c>
      <c r="C129" s="94"/>
      <c r="D129" s="58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5"/>
        <v>1</v>
      </c>
    </row>
    <row r="130" spans="1:25" ht="17.25" customHeight="1" x14ac:dyDescent="0.4">
      <c r="A130" s="2"/>
      <c r="B130" s="58">
        <f t="shared" si="16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5"/>
        <v>1</v>
      </c>
    </row>
    <row r="131" spans="1:25" ht="17.25" customHeight="1" x14ac:dyDescent="0.4">
      <c r="A131" s="2"/>
      <c r="B131" s="58">
        <f t="shared" si="16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5"/>
        <v>1</v>
      </c>
    </row>
    <row r="132" spans="1:25" ht="17.25" customHeight="1" x14ac:dyDescent="0.4">
      <c r="A132" s="2"/>
      <c r="B132" s="58">
        <f t="shared" si="16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5"/>
        <v>1</v>
      </c>
    </row>
    <row r="133" spans="1:25" ht="17.25" customHeight="1" x14ac:dyDescent="0.4">
      <c r="A133" s="2"/>
      <c r="B133" s="58">
        <f t="shared" si="16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5"/>
        <v>1</v>
      </c>
    </row>
    <row r="134" spans="1:25" ht="17.25" customHeight="1" x14ac:dyDescent="0.4">
      <c r="A134" s="2"/>
      <c r="B134" s="58">
        <f t="shared" si="16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5"/>
        <v>1</v>
      </c>
    </row>
    <row r="135" spans="1:25" ht="17.25" customHeight="1" x14ac:dyDescent="0.4">
      <c r="A135" s="2"/>
      <c r="B135" s="58">
        <f t="shared" si="16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5"/>
        <v>1</v>
      </c>
    </row>
    <row r="136" spans="1:25" ht="17.25" customHeight="1" x14ac:dyDescent="0.4">
      <c r="A136" s="2"/>
      <c r="B136" s="58">
        <f t="shared" si="16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5"/>
        <v>1</v>
      </c>
    </row>
    <row r="137" spans="1:25" ht="17.25" customHeight="1" x14ac:dyDescent="0.4">
      <c r="A137" s="2"/>
      <c r="B137" s="58">
        <f t="shared" si="16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5"/>
        <v>1</v>
      </c>
    </row>
    <row r="138" spans="1:25" ht="17.25" customHeight="1" x14ac:dyDescent="0.4">
      <c r="A138" s="2"/>
      <c r="B138" s="58">
        <f t="shared" si="16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5"/>
        <v>1</v>
      </c>
    </row>
    <row r="139" spans="1:25" ht="17.25" customHeight="1" x14ac:dyDescent="0.4">
      <c r="A139" s="2"/>
      <c r="B139" s="58">
        <f t="shared" si="16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5"/>
        <v>1</v>
      </c>
    </row>
    <row r="140" spans="1:25" ht="17.25" customHeight="1" x14ac:dyDescent="0.4">
      <c r="A140" s="2"/>
      <c r="B140" s="58">
        <f t="shared" si="16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5"/>
        <v>1</v>
      </c>
    </row>
    <row r="141" spans="1:25" ht="17.25" customHeight="1" x14ac:dyDescent="0.4">
      <c r="A141" s="2"/>
      <c r="B141" s="58">
        <f t="shared" si="16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5"/>
        <v>1</v>
      </c>
    </row>
    <row r="142" spans="1:25" ht="17.25" customHeight="1" x14ac:dyDescent="0.4">
      <c r="A142" s="2"/>
      <c r="B142" s="58">
        <f t="shared" si="16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5"/>
        <v>1</v>
      </c>
    </row>
    <row r="143" spans="1:25" ht="17.25" customHeight="1" x14ac:dyDescent="0.4">
      <c r="A143" s="2"/>
      <c r="B143" s="58">
        <f t="shared" si="16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5"/>
        <v>1</v>
      </c>
    </row>
    <row r="144" spans="1:25" ht="17.25" customHeight="1" x14ac:dyDescent="0.4">
      <c r="A144" s="2"/>
      <c r="B144" s="58">
        <f t="shared" si="16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5"/>
        <v>1</v>
      </c>
    </row>
    <row r="145" spans="1:25" ht="17.25" customHeight="1" x14ac:dyDescent="0.4">
      <c r="A145" s="2"/>
      <c r="B145" s="58">
        <f t="shared" si="16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5"/>
        <v>1</v>
      </c>
    </row>
    <row r="146" spans="1:25" ht="17.25" customHeight="1" x14ac:dyDescent="0.4">
      <c r="A146" s="2"/>
      <c r="B146" s="58">
        <f t="shared" si="16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5"/>
        <v>1</v>
      </c>
    </row>
    <row r="147" spans="1:25" ht="17.25" customHeight="1" x14ac:dyDescent="0.4">
      <c r="A147" s="2"/>
      <c r="B147" s="58">
        <f t="shared" si="16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5"/>
        <v>1</v>
      </c>
    </row>
    <row r="148" spans="1:25" ht="17.25" customHeight="1" x14ac:dyDescent="0.4">
      <c r="A148" s="2"/>
      <c r="B148" s="58">
        <f t="shared" si="16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5"/>
        <v>1</v>
      </c>
    </row>
    <row r="149" spans="1:25" ht="17.25" customHeight="1" x14ac:dyDescent="0.4">
      <c r="A149" s="2"/>
      <c r="B149" s="58">
        <f t="shared" si="16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5"/>
        <v>1</v>
      </c>
    </row>
    <row r="150" spans="1:25" ht="17.25" customHeight="1" x14ac:dyDescent="0.4">
      <c r="A150" s="2"/>
      <c r="B150" s="58">
        <f t="shared" si="16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5"/>
        <v>1</v>
      </c>
    </row>
    <row r="151" spans="1:25" ht="17.25" customHeight="1" x14ac:dyDescent="0.4">
      <c r="A151" s="2"/>
      <c r="B151" s="58">
        <f t="shared" si="16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5"/>
        <v>1</v>
      </c>
    </row>
    <row r="152" spans="1:25" ht="17.25" customHeight="1" x14ac:dyDescent="0.4">
      <c r="A152" s="2"/>
      <c r="B152" s="58">
        <f t="shared" si="16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5"/>
        <v>1</v>
      </c>
    </row>
    <row r="153" spans="1:25" ht="17.25" customHeight="1" x14ac:dyDescent="0.4">
      <c r="A153" s="2"/>
      <c r="B153" s="58">
        <f t="shared" si="16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5"/>
        <v>1</v>
      </c>
    </row>
    <row r="154" spans="1:25" ht="17.25" customHeight="1" x14ac:dyDescent="0.4">
      <c r="A154" s="2"/>
      <c r="B154" s="58">
        <f t="shared" si="16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5"/>
        <v>1</v>
      </c>
    </row>
    <row r="155" spans="1:25" ht="17.25" customHeight="1" x14ac:dyDescent="0.4">
      <c r="A155" s="2"/>
      <c r="B155" s="58">
        <f t="shared" si="16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5"/>
        <v>1</v>
      </c>
    </row>
    <row r="156" spans="1:25" ht="17.25" customHeight="1" x14ac:dyDescent="0.4">
      <c r="A156" s="2"/>
      <c r="B156" s="58">
        <f t="shared" si="16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5"/>
        <v>1</v>
      </c>
    </row>
    <row r="157" spans="1:25" ht="17.25" customHeight="1" x14ac:dyDescent="0.4">
      <c r="A157" s="2"/>
      <c r="B157" s="58">
        <f t="shared" si="16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5"/>
        <v>1</v>
      </c>
    </row>
    <row r="158" spans="1:25" ht="17.25" customHeight="1" x14ac:dyDescent="0.4">
      <c r="A158" s="2"/>
      <c r="B158" s="58">
        <f t="shared" si="16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5"/>
        <v>1</v>
      </c>
    </row>
    <row r="159" spans="1:25" ht="17.25" customHeight="1" x14ac:dyDescent="0.4">
      <c r="A159" s="2"/>
      <c r="B159" s="58">
        <f t="shared" si="16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5"/>
        <v>1</v>
      </c>
    </row>
    <row r="160" spans="1:25" ht="17.25" customHeight="1" x14ac:dyDescent="0.4">
      <c r="A160" s="2"/>
      <c r="B160" s="58">
        <f t="shared" si="16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5"/>
        <v>1</v>
      </c>
    </row>
    <row r="161" spans="1:25" ht="17.25" customHeight="1" x14ac:dyDescent="0.4">
      <c r="A161" s="2"/>
      <c r="B161" s="58">
        <f t="shared" si="16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5"/>
        <v>1</v>
      </c>
    </row>
    <row r="162" spans="1:25" ht="17.25" customHeight="1" x14ac:dyDescent="0.4">
      <c r="A162" s="2"/>
      <c r="B162" s="58">
        <f t="shared" si="16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5"/>
        <v>1</v>
      </c>
    </row>
    <row r="163" spans="1:25" ht="17.25" customHeight="1" x14ac:dyDescent="0.4">
      <c r="A163" s="2"/>
      <c r="B163" s="58">
        <f t="shared" si="16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7">IFERROR(IF(OR($B163="No", $K163=""), 1, COUNTIF($R$35:$R$44,$K163)), 0)</f>
        <v>1</v>
      </c>
    </row>
    <row r="164" spans="1:25" ht="17.25" customHeight="1" x14ac:dyDescent="0.4">
      <c r="A164" s="2"/>
      <c r="B164" s="58">
        <f t="shared" si="16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7"/>
        <v>1</v>
      </c>
    </row>
    <row r="165" spans="1:25" ht="17.25" customHeight="1" x14ac:dyDescent="0.4">
      <c r="A165" s="2"/>
      <c r="B165" s="58">
        <f t="shared" si="16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7"/>
        <v>1</v>
      </c>
    </row>
    <row r="166" spans="1:25" ht="17.25" customHeight="1" x14ac:dyDescent="0.4">
      <c r="A166" s="2"/>
      <c r="B166" s="58">
        <f t="shared" si="16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7"/>
        <v>1</v>
      </c>
    </row>
    <row r="167" spans="1:25" ht="17.25" customHeight="1" x14ac:dyDescent="0.4">
      <c r="A167" s="2"/>
      <c r="B167" s="58">
        <f t="shared" si="16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7"/>
        <v>1</v>
      </c>
    </row>
    <row r="168" spans="1:25" ht="17.25" customHeight="1" x14ac:dyDescent="0.4">
      <c r="A168" s="2"/>
      <c r="B168" s="58">
        <f t="shared" si="16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7"/>
        <v>1</v>
      </c>
    </row>
    <row r="169" spans="1:25" ht="17.25" customHeight="1" x14ac:dyDescent="0.4">
      <c r="A169" s="2"/>
      <c r="B169" s="58">
        <f t="shared" si="16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7"/>
        <v>1</v>
      </c>
    </row>
    <row r="170" spans="1:25" ht="17.25" customHeight="1" x14ac:dyDescent="0.4">
      <c r="A170" s="2"/>
      <c r="B170" s="58">
        <f t="shared" si="16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7"/>
        <v>1</v>
      </c>
    </row>
    <row r="171" spans="1:25" ht="17.25" customHeight="1" x14ac:dyDescent="0.4">
      <c r="A171" s="2"/>
      <c r="B171" s="58">
        <f t="shared" si="16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7"/>
        <v>1</v>
      </c>
    </row>
    <row r="172" spans="1:25" ht="17.25" customHeight="1" x14ac:dyDescent="0.4">
      <c r="A172" s="2"/>
      <c r="B172" s="58">
        <f t="shared" si="16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7"/>
        <v>1</v>
      </c>
    </row>
    <row r="173" spans="1:25" ht="17.25" customHeight="1" x14ac:dyDescent="0.4">
      <c r="A173" s="2"/>
      <c r="B173" s="58">
        <f t="shared" si="16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7"/>
        <v>1</v>
      </c>
    </row>
    <row r="174" spans="1:25" ht="17.25" customHeight="1" x14ac:dyDescent="0.4">
      <c r="A174" s="2"/>
      <c r="B174" s="58">
        <f t="shared" si="16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7"/>
        <v>1</v>
      </c>
    </row>
    <row r="175" spans="1:25" ht="17.25" customHeight="1" x14ac:dyDescent="0.4">
      <c r="A175" s="2"/>
      <c r="B175" s="58">
        <f t="shared" si="16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7"/>
        <v>1</v>
      </c>
    </row>
    <row r="176" spans="1:25" ht="17.25" customHeight="1" x14ac:dyDescent="0.4">
      <c r="A176" s="2"/>
      <c r="B176" s="58">
        <f t="shared" si="16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7"/>
        <v>1</v>
      </c>
    </row>
    <row r="177" spans="1:25" ht="17.25" customHeight="1" x14ac:dyDescent="0.4">
      <c r="A177" s="2"/>
      <c r="B177" s="58">
        <f t="shared" si="16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7"/>
        <v>1</v>
      </c>
    </row>
    <row r="178" spans="1:25" ht="17.25" customHeight="1" x14ac:dyDescent="0.4">
      <c r="A178" s="2"/>
      <c r="B178" s="58">
        <f t="shared" si="16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7"/>
        <v>1</v>
      </c>
    </row>
    <row r="179" spans="1:25" ht="17.25" customHeight="1" x14ac:dyDescent="0.4">
      <c r="A179" s="2"/>
      <c r="B179" s="58">
        <f t="shared" si="16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7"/>
        <v>1</v>
      </c>
    </row>
    <row r="180" spans="1:25" ht="17.25" customHeight="1" x14ac:dyDescent="0.4">
      <c r="A180" s="2"/>
      <c r="B180" s="58">
        <f t="shared" si="16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7"/>
        <v>1</v>
      </c>
    </row>
    <row r="181" spans="1:25" ht="17.25" customHeight="1" x14ac:dyDescent="0.4">
      <c r="A181" s="2"/>
      <c r="B181" s="58">
        <f t="shared" si="16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7"/>
        <v>1</v>
      </c>
    </row>
    <row r="182" spans="1:25" ht="17.25" customHeight="1" x14ac:dyDescent="0.4">
      <c r="A182" s="2"/>
      <c r="B182" s="58">
        <f t="shared" si="16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7"/>
        <v>1</v>
      </c>
    </row>
    <row r="183" spans="1:25" ht="17.25" customHeight="1" x14ac:dyDescent="0.4">
      <c r="A183" s="2"/>
      <c r="B183" s="58">
        <f t="shared" si="16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7"/>
        <v>1</v>
      </c>
    </row>
    <row r="184" spans="1:25" ht="17.25" customHeight="1" x14ac:dyDescent="0.4">
      <c r="A184" s="2"/>
      <c r="B184" s="58">
        <f t="shared" si="16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7"/>
        <v>1</v>
      </c>
    </row>
    <row r="185" spans="1:25" ht="17.25" customHeight="1" x14ac:dyDescent="0.4">
      <c r="A185" s="2"/>
      <c r="B185" s="58">
        <f t="shared" si="16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7"/>
        <v>1</v>
      </c>
    </row>
    <row r="186" spans="1:25" ht="17.25" customHeight="1" x14ac:dyDescent="0.4">
      <c r="A186" s="2"/>
      <c r="B186" s="58">
        <f t="shared" ref="B186:B249" si="18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7"/>
        <v>1</v>
      </c>
    </row>
    <row r="187" spans="1:25" ht="17.25" customHeight="1" x14ac:dyDescent="0.4">
      <c r="A187" s="2"/>
      <c r="B187" s="58">
        <f t="shared" si="18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7"/>
        <v>1</v>
      </c>
    </row>
    <row r="188" spans="1:25" ht="17.25" customHeight="1" x14ac:dyDescent="0.4">
      <c r="A188" s="2"/>
      <c r="B188" s="58">
        <f t="shared" si="18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7"/>
        <v>1</v>
      </c>
    </row>
    <row r="189" spans="1:25" ht="17.25" customHeight="1" x14ac:dyDescent="0.4">
      <c r="A189" s="2"/>
      <c r="B189" s="58">
        <f t="shared" si="18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7"/>
        <v>1</v>
      </c>
    </row>
    <row r="190" spans="1:25" ht="17.25" customHeight="1" x14ac:dyDescent="0.4">
      <c r="A190" s="2"/>
      <c r="B190" s="58">
        <f t="shared" si="18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7"/>
        <v>1</v>
      </c>
    </row>
    <row r="191" spans="1:25" ht="17.25" customHeight="1" x14ac:dyDescent="0.4">
      <c r="A191" s="2"/>
      <c r="B191" s="58">
        <f t="shared" si="18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7"/>
        <v>1</v>
      </c>
    </row>
    <row r="192" spans="1:25" ht="17.25" customHeight="1" x14ac:dyDescent="0.4">
      <c r="A192" s="2"/>
      <c r="B192" s="58">
        <f t="shared" si="18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7"/>
        <v>1</v>
      </c>
    </row>
    <row r="193" spans="1:25" ht="17.25" customHeight="1" x14ac:dyDescent="0.4">
      <c r="A193" s="2"/>
      <c r="B193" s="58">
        <f t="shared" si="18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7"/>
        <v>1</v>
      </c>
    </row>
    <row r="194" spans="1:25" ht="17.25" customHeight="1" x14ac:dyDescent="0.4">
      <c r="A194" s="2"/>
      <c r="B194" s="58">
        <f t="shared" si="18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7"/>
        <v>1</v>
      </c>
    </row>
    <row r="195" spans="1:25" ht="17.25" customHeight="1" x14ac:dyDescent="0.4">
      <c r="A195" s="2"/>
      <c r="B195" s="58">
        <f t="shared" si="18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7"/>
        <v>1</v>
      </c>
    </row>
    <row r="196" spans="1:25" ht="17.25" customHeight="1" x14ac:dyDescent="0.4">
      <c r="A196" s="2"/>
      <c r="B196" s="58">
        <f t="shared" si="18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7"/>
        <v>1</v>
      </c>
    </row>
    <row r="197" spans="1:25" ht="17.25" customHeight="1" x14ac:dyDescent="0.4">
      <c r="A197" s="2"/>
      <c r="B197" s="58">
        <f t="shared" si="18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7"/>
        <v>1</v>
      </c>
    </row>
    <row r="198" spans="1:25" ht="17.25" customHeight="1" x14ac:dyDescent="0.4">
      <c r="A198" s="2"/>
      <c r="B198" s="58">
        <f t="shared" si="18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7"/>
        <v>1</v>
      </c>
    </row>
    <row r="199" spans="1:25" ht="17.25" customHeight="1" x14ac:dyDescent="0.4">
      <c r="A199" s="2"/>
      <c r="B199" s="58">
        <f t="shared" si="18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7"/>
        <v>1</v>
      </c>
    </row>
    <row r="200" spans="1:25" ht="17.25" customHeight="1" x14ac:dyDescent="0.4">
      <c r="A200" s="2"/>
      <c r="B200" s="58">
        <f t="shared" si="18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7"/>
        <v>1</v>
      </c>
    </row>
    <row r="201" spans="1:25" ht="17.25" customHeight="1" x14ac:dyDescent="0.4">
      <c r="A201" s="2"/>
      <c r="B201" s="58">
        <f t="shared" si="18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7"/>
        <v>1</v>
      </c>
    </row>
    <row r="202" spans="1:25" ht="17.25" customHeight="1" x14ac:dyDescent="0.4">
      <c r="A202" s="2"/>
      <c r="B202" s="58">
        <f t="shared" si="18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7"/>
        <v>1</v>
      </c>
    </row>
    <row r="203" spans="1:25" ht="17.25" customHeight="1" x14ac:dyDescent="0.4">
      <c r="A203" s="2"/>
      <c r="B203" s="58">
        <f t="shared" si="18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7"/>
        <v>1</v>
      </c>
    </row>
    <row r="204" spans="1:25" ht="17.25" customHeight="1" x14ac:dyDescent="0.4">
      <c r="A204" s="2"/>
      <c r="B204" s="58">
        <f t="shared" si="18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7"/>
        <v>1</v>
      </c>
    </row>
    <row r="205" spans="1:25" ht="17.25" customHeight="1" x14ac:dyDescent="0.4">
      <c r="A205" s="2"/>
      <c r="B205" s="58">
        <f t="shared" si="18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7"/>
        <v>1</v>
      </c>
    </row>
    <row r="206" spans="1:25" ht="17.25" customHeight="1" x14ac:dyDescent="0.4">
      <c r="A206" s="2"/>
      <c r="B206" s="58">
        <f t="shared" si="18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7"/>
        <v>1</v>
      </c>
    </row>
    <row r="207" spans="1:25" ht="17.25" customHeight="1" x14ac:dyDescent="0.4">
      <c r="A207" s="2"/>
      <c r="B207" s="58">
        <f t="shared" si="18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7"/>
        <v>1</v>
      </c>
    </row>
    <row r="208" spans="1:25" ht="17.25" customHeight="1" x14ac:dyDescent="0.4">
      <c r="A208" s="2"/>
      <c r="B208" s="58">
        <f t="shared" si="18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7"/>
        <v>1</v>
      </c>
    </row>
    <row r="209" spans="1:25" ht="17.25" customHeight="1" x14ac:dyDescent="0.4">
      <c r="A209" s="2"/>
      <c r="B209" s="58">
        <f t="shared" si="18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7"/>
        <v>1</v>
      </c>
    </row>
    <row r="210" spans="1:25" ht="17.25" customHeight="1" x14ac:dyDescent="0.4">
      <c r="A210" s="2"/>
      <c r="B210" s="58">
        <f t="shared" si="18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7"/>
        <v>1</v>
      </c>
    </row>
    <row r="211" spans="1:25" ht="17.25" customHeight="1" x14ac:dyDescent="0.4">
      <c r="A211" s="2"/>
      <c r="B211" s="58">
        <f t="shared" si="18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7"/>
        <v>1</v>
      </c>
    </row>
    <row r="212" spans="1:25" ht="17.25" customHeight="1" x14ac:dyDescent="0.4">
      <c r="A212" s="2"/>
      <c r="B212" s="58">
        <f t="shared" si="18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7"/>
        <v>1</v>
      </c>
    </row>
    <row r="213" spans="1:25" ht="17.25" customHeight="1" x14ac:dyDescent="0.4">
      <c r="A213" s="2"/>
      <c r="B213" s="58">
        <f t="shared" si="18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7"/>
        <v>1</v>
      </c>
    </row>
    <row r="214" spans="1:25" ht="17.25" customHeight="1" x14ac:dyDescent="0.4">
      <c r="A214" s="2"/>
      <c r="B214" s="58">
        <f t="shared" si="18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7"/>
        <v>1</v>
      </c>
    </row>
    <row r="215" spans="1:25" ht="17.25" customHeight="1" x14ac:dyDescent="0.4">
      <c r="A215" s="2"/>
      <c r="B215" s="58">
        <f t="shared" si="18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7"/>
        <v>1</v>
      </c>
    </row>
    <row r="216" spans="1:25" ht="17.25" customHeight="1" x14ac:dyDescent="0.4">
      <c r="A216" s="2"/>
      <c r="B216" s="58">
        <f t="shared" si="18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7"/>
        <v>1</v>
      </c>
    </row>
    <row r="217" spans="1:25" ht="17.25" customHeight="1" x14ac:dyDescent="0.4">
      <c r="A217" s="2"/>
      <c r="B217" s="58">
        <f t="shared" si="18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7"/>
        <v>1</v>
      </c>
    </row>
    <row r="218" spans="1:25" ht="17.25" customHeight="1" x14ac:dyDescent="0.4">
      <c r="A218" s="2"/>
      <c r="B218" s="58">
        <f t="shared" si="18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7"/>
        <v>1</v>
      </c>
    </row>
    <row r="219" spans="1:25" ht="17.25" customHeight="1" x14ac:dyDescent="0.4">
      <c r="A219" s="2"/>
      <c r="B219" s="58">
        <f t="shared" si="18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7"/>
        <v>1</v>
      </c>
    </row>
    <row r="220" spans="1:25" ht="17.25" customHeight="1" x14ac:dyDescent="0.4">
      <c r="A220" s="2"/>
      <c r="B220" s="58">
        <f t="shared" si="18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7"/>
        <v>1</v>
      </c>
    </row>
    <row r="221" spans="1:25" ht="17.25" customHeight="1" x14ac:dyDescent="0.4">
      <c r="A221" s="2"/>
      <c r="B221" s="58">
        <f t="shared" si="18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7"/>
        <v>1</v>
      </c>
    </row>
    <row r="222" spans="1:25" ht="17.25" customHeight="1" x14ac:dyDescent="0.4">
      <c r="A222" s="2"/>
      <c r="B222" s="58">
        <f t="shared" si="18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7"/>
        <v>1</v>
      </c>
    </row>
    <row r="223" spans="1:25" ht="17.25" customHeight="1" x14ac:dyDescent="0.4">
      <c r="A223" s="2"/>
      <c r="B223" s="58">
        <f t="shared" si="18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7"/>
        <v>1</v>
      </c>
    </row>
    <row r="224" spans="1:25" ht="17.25" customHeight="1" x14ac:dyDescent="0.4">
      <c r="A224" s="2"/>
      <c r="B224" s="58">
        <f t="shared" si="18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7"/>
        <v>1</v>
      </c>
    </row>
    <row r="225" spans="1:25" ht="17.25" customHeight="1" x14ac:dyDescent="0.4">
      <c r="A225" s="2"/>
      <c r="B225" s="58">
        <f t="shared" si="18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7"/>
        <v>1</v>
      </c>
    </row>
    <row r="226" spans="1:25" ht="17.25" customHeight="1" x14ac:dyDescent="0.4">
      <c r="A226" s="2"/>
      <c r="B226" s="58">
        <f t="shared" si="18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7"/>
        <v>1</v>
      </c>
    </row>
    <row r="227" spans="1:25" ht="17.25" customHeight="1" x14ac:dyDescent="0.4">
      <c r="A227" s="2"/>
      <c r="B227" s="58">
        <f t="shared" si="18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19">IFERROR(IF(OR($B227="No", $K227=""), 1, COUNTIF($R$35:$R$44,$K227)), 0)</f>
        <v>1</v>
      </c>
    </row>
    <row r="228" spans="1:25" ht="17.25" customHeight="1" x14ac:dyDescent="0.4">
      <c r="A228" s="2"/>
      <c r="B228" s="58">
        <f t="shared" si="18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19"/>
        <v>1</v>
      </c>
    </row>
    <row r="229" spans="1:25" ht="17.25" customHeight="1" x14ac:dyDescent="0.4">
      <c r="A229" s="2"/>
      <c r="B229" s="58">
        <f t="shared" si="18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19"/>
        <v>1</v>
      </c>
    </row>
    <row r="230" spans="1:25" ht="17.25" customHeight="1" x14ac:dyDescent="0.4">
      <c r="A230" s="2"/>
      <c r="B230" s="58">
        <f t="shared" si="18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19"/>
        <v>1</v>
      </c>
    </row>
    <row r="231" spans="1:25" ht="17.25" customHeight="1" x14ac:dyDescent="0.4">
      <c r="A231" s="2"/>
      <c r="B231" s="58">
        <f t="shared" si="18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19"/>
        <v>1</v>
      </c>
    </row>
    <row r="232" spans="1:25" ht="17.25" customHeight="1" x14ac:dyDescent="0.4">
      <c r="A232" s="2"/>
      <c r="B232" s="58">
        <f t="shared" si="18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19"/>
        <v>1</v>
      </c>
    </row>
    <row r="233" spans="1:25" ht="17.25" customHeight="1" x14ac:dyDescent="0.4">
      <c r="A233" s="2"/>
      <c r="B233" s="58">
        <f t="shared" si="18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19"/>
        <v>1</v>
      </c>
    </row>
    <row r="234" spans="1:25" ht="17.25" customHeight="1" x14ac:dyDescent="0.4">
      <c r="A234" s="2"/>
      <c r="B234" s="58">
        <f t="shared" si="18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19"/>
        <v>1</v>
      </c>
    </row>
    <row r="235" spans="1:25" ht="17.25" customHeight="1" x14ac:dyDescent="0.4">
      <c r="A235" s="2"/>
      <c r="B235" s="58">
        <f t="shared" si="18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19"/>
        <v>1</v>
      </c>
    </row>
    <row r="236" spans="1:25" ht="17.25" customHeight="1" x14ac:dyDescent="0.4">
      <c r="A236" s="2"/>
      <c r="B236" s="58">
        <f t="shared" si="18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19"/>
        <v>1</v>
      </c>
    </row>
    <row r="237" spans="1:25" ht="17.25" customHeight="1" x14ac:dyDescent="0.4">
      <c r="A237" s="2"/>
      <c r="B237" s="58">
        <f t="shared" si="18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19"/>
        <v>1</v>
      </c>
    </row>
    <row r="238" spans="1:25" ht="17.25" customHeight="1" x14ac:dyDescent="0.4">
      <c r="A238" s="2"/>
      <c r="B238" s="58">
        <f t="shared" si="18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19"/>
        <v>1</v>
      </c>
    </row>
    <row r="239" spans="1:25" ht="17.25" customHeight="1" x14ac:dyDescent="0.4">
      <c r="A239" s="2"/>
      <c r="B239" s="58">
        <f t="shared" si="18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19"/>
        <v>1</v>
      </c>
    </row>
    <row r="240" spans="1:25" ht="17.25" customHeight="1" x14ac:dyDescent="0.4">
      <c r="A240" s="2"/>
      <c r="B240" s="58">
        <f t="shared" si="18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19"/>
        <v>1</v>
      </c>
    </row>
    <row r="241" spans="1:25" ht="17.25" customHeight="1" x14ac:dyDescent="0.4">
      <c r="A241" s="2"/>
      <c r="B241" s="58">
        <f t="shared" si="18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19"/>
        <v>1</v>
      </c>
    </row>
    <row r="242" spans="1:25" ht="17.25" customHeight="1" x14ac:dyDescent="0.4">
      <c r="A242" s="2"/>
      <c r="B242" s="58">
        <f t="shared" si="18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19"/>
        <v>1</v>
      </c>
    </row>
    <row r="243" spans="1:25" ht="17.25" customHeight="1" x14ac:dyDescent="0.4">
      <c r="A243" s="2"/>
      <c r="B243" s="58">
        <f t="shared" si="18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19"/>
        <v>1</v>
      </c>
    </row>
    <row r="244" spans="1:25" ht="17.25" customHeight="1" x14ac:dyDescent="0.4">
      <c r="A244" s="2"/>
      <c r="B244" s="58">
        <f t="shared" si="18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19"/>
        <v>1</v>
      </c>
    </row>
    <row r="245" spans="1:25" ht="17.25" customHeight="1" x14ac:dyDescent="0.4">
      <c r="A245" s="2"/>
      <c r="B245" s="58">
        <f t="shared" si="18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19"/>
        <v>1</v>
      </c>
    </row>
    <row r="246" spans="1:25" ht="17.25" customHeight="1" x14ac:dyDescent="0.4">
      <c r="A246" s="2"/>
      <c r="B246" s="58">
        <f t="shared" si="18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19"/>
        <v>1</v>
      </c>
    </row>
    <row r="247" spans="1:25" ht="17.25" customHeight="1" x14ac:dyDescent="0.4">
      <c r="A247" s="2"/>
      <c r="B247" s="58">
        <f t="shared" si="18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19"/>
        <v>1</v>
      </c>
    </row>
    <row r="248" spans="1:25" ht="17.25" customHeight="1" x14ac:dyDescent="0.4">
      <c r="A248" s="2"/>
      <c r="B248" s="58">
        <f t="shared" si="18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19"/>
        <v>1</v>
      </c>
    </row>
    <row r="249" spans="1:25" ht="17.25" customHeight="1" x14ac:dyDescent="0.4">
      <c r="A249" s="2"/>
      <c r="B249" s="58">
        <f t="shared" si="18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19"/>
        <v>1</v>
      </c>
    </row>
    <row r="250" spans="1:25" ht="17.25" customHeight="1" x14ac:dyDescent="0.4">
      <c r="A250" s="2"/>
      <c r="B250" s="58">
        <f t="shared" ref="B250:B313" si="20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19"/>
        <v>1</v>
      </c>
    </row>
    <row r="251" spans="1:25" ht="17.25" customHeight="1" x14ac:dyDescent="0.4">
      <c r="A251" s="2"/>
      <c r="B251" s="58">
        <f t="shared" si="20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19"/>
        <v>1</v>
      </c>
    </row>
    <row r="252" spans="1:25" ht="17.25" customHeight="1" x14ac:dyDescent="0.4">
      <c r="A252" s="2"/>
      <c r="B252" s="58">
        <f t="shared" si="20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19"/>
        <v>1</v>
      </c>
    </row>
    <row r="253" spans="1:25" ht="17.25" customHeight="1" x14ac:dyDescent="0.4">
      <c r="A253" s="2"/>
      <c r="B253" s="58">
        <f t="shared" si="20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19"/>
        <v>1</v>
      </c>
    </row>
    <row r="254" spans="1:25" ht="17.25" customHeight="1" x14ac:dyDescent="0.4">
      <c r="A254" s="2"/>
      <c r="B254" s="58">
        <f t="shared" si="20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19"/>
        <v>1</v>
      </c>
    </row>
    <row r="255" spans="1:25" ht="17.25" customHeight="1" x14ac:dyDescent="0.4">
      <c r="A255" s="2"/>
      <c r="B255" s="58">
        <f t="shared" si="20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19"/>
        <v>1</v>
      </c>
    </row>
    <row r="256" spans="1:25" ht="17.25" customHeight="1" x14ac:dyDescent="0.4">
      <c r="A256" s="2"/>
      <c r="B256" s="58">
        <f t="shared" si="20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19"/>
        <v>1</v>
      </c>
    </row>
    <row r="257" spans="1:25" ht="17.25" customHeight="1" x14ac:dyDescent="0.4">
      <c r="A257" s="2"/>
      <c r="B257" s="58">
        <f t="shared" si="20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19"/>
        <v>1</v>
      </c>
    </row>
    <row r="258" spans="1:25" ht="17.25" customHeight="1" x14ac:dyDescent="0.4">
      <c r="A258" s="2"/>
      <c r="B258" s="58">
        <f t="shared" si="20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19"/>
        <v>1</v>
      </c>
    </row>
    <row r="259" spans="1:25" ht="17.25" customHeight="1" x14ac:dyDescent="0.4">
      <c r="A259" s="2"/>
      <c r="B259" s="58">
        <f t="shared" si="20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19"/>
        <v>1</v>
      </c>
    </row>
    <row r="260" spans="1:25" ht="17.25" customHeight="1" x14ac:dyDescent="0.4">
      <c r="A260" s="2"/>
      <c r="B260" s="58">
        <f t="shared" si="20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19"/>
        <v>1</v>
      </c>
    </row>
    <row r="261" spans="1:25" ht="17.25" customHeight="1" x14ac:dyDescent="0.4">
      <c r="A261" s="2"/>
      <c r="B261" s="58">
        <f t="shared" si="20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19"/>
        <v>1</v>
      </c>
    </row>
    <row r="262" spans="1:25" ht="17.25" customHeight="1" x14ac:dyDescent="0.4">
      <c r="A262" s="2"/>
      <c r="B262" s="58">
        <f t="shared" si="20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19"/>
        <v>1</v>
      </c>
    </row>
    <row r="263" spans="1:25" ht="17.25" customHeight="1" x14ac:dyDescent="0.4">
      <c r="A263" s="2"/>
      <c r="B263" s="58">
        <f t="shared" si="20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19"/>
        <v>1</v>
      </c>
    </row>
    <row r="264" spans="1:25" ht="17.25" customHeight="1" x14ac:dyDescent="0.4">
      <c r="A264" s="2"/>
      <c r="B264" s="58">
        <f t="shared" si="20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19"/>
        <v>1</v>
      </c>
    </row>
    <row r="265" spans="1:25" ht="17.25" customHeight="1" x14ac:dyDescent="0.4">
      <c r="A265" s="2"/>
      <c r="B265" s="58">
        <f t="shared" si="20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19"/>
        <v>1</v>
      </c>
    </row>
    <row r="266" spans="1:25" ht="17.25" customHeight="1" x14ac:dyDescent="0.4">
      <c r="A266" s="2"/>
      <c r="B266" s="58">
        <f t="shared" si="20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19"/>
        <v>1</v>
      </c>
    </row>
    <row r="267" spans="1:25" ht="17.25" customHeight="1" x14ac:dyDescent="0.4">
      <c r="A267" s="2"/>
      <c r="B267" s="58">
        <f t="shared" si="20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19"/>
        <v>1</v>
      </c>
    </row>
    <row r="268" spans="1:25" ht="17.25" customHeight="1" x14ac:dyDescent="0.4">
      <c r="A268" s="2"/>
      <c r="B268" s="58">
        <f t="shared" si="20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19"/>
        <v>1</v>
      </c>
    </row>
    <row r="269" spans="1:25" ht="17.25" customHeight="1" x14ac:dyDescent="0.4">
      <c r="A269" s="2"/>
      <c r="B269" s="58">
        <f t="shared" si="20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19"/>
        <v>1</v>
      </c>
    </row>
    <row r="270" spans="1:25" ht="17.25" customHeight="1" x14ac:dyDescent="0.4">
      <c r="A270" s="2"/>
      <c r="B270" s="58">
        <f t="shared" si="20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19"/>
        <v>1</v>
      </c>
    </row>
    <row r="271" spans="1:25" ht="17.25" customHeight="1" x14ac:dyDescent="0.4">
      <c r="A271" s="2"/>
      <c r="B271" s="58">
        <f t="shared" si="20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19"/>
        <v>1</v>
      </c>
    </row>
    <row r="272" spans="1:25" ht="17.25" customHeight="1" x14ac:dyDescent="0.4">
      <c r="A272" s="2"/>
      <c r="B272" s="58">
        <f t="shared" si="20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19"/>
        <v>1</v>
      </c>
    </row>
    <row r="273" spans="1:25" ht="17.25" customHeight="1" x14ac:dyDescent="0.4">
      <c r="A273" s="2"/>
      <c r="B273" s="58">
        <f t="shared" si="20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19"/>
        <v>1</v>
      </c>
    </row>
    <row r="274" spans="1:25" ht="17.25" customHeight="1" x14ac:dyDescent="0.4">
      <c r="A274" s="2"/>
      <c r="B274" s="58">
        <f t="shared" si="20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19"/>
        <v>1</v>
      </c>
    </row>
    <row r="275" spans="1:25" ht="17.25" customHeight="1" x14ac:dyDescent="0.4">
      <c r="A275" s="2"/>
      <c r="B275" s="58">
        <f t="shared" si="20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19"/>
        <v>1</v>
      </c>
    </row>
    <row r="276" spans="1:25" ht="17.25" customHeight="1" x14ac:dyDescent="0.4">
      <c r="A276" s="2"/>
      <c r="B276" s="58">
        <f t="shared" si="20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19"/>
        <v>1</v>
      </c>
    </row>
    <row r="277" spans="1:25" ht="17.25" customHeight="1" x14ac:dyDescent="0.4">
      <c r="A277" s="2"/>
      <c r="B277" s="58">
        <f t="shared" si="20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19"/>
        <v>1</v>
      </c>
    </row>
    <row r="278" spans="1:25" ht="17.25" customHeight="1" x14ac:dyDescent="0.4">
      <c r="A278" s="2"/>
      <c r="B278" s="58">
        <f t="shared" si="20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19"/>
        <v>1</v>
      </c>
    </row>
    <row r="279" spans="1:25" ht="17.25" customHeight="1" x14ac:dyDescent="0.4">
      <c r="A279" s="2"/>
      <c r="B279" s="58">
        <f t="shared" si="20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19"/>
        <v>1</v>
      </c>
    </row>
    <row r="280" spans="1:25" ht="17.25" customHeight="1" x14ac:dyDescent="0.4">
      <c r="A280" s="2"/>
      <c r="B280" s="58">
        <f t="shared" si="20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19"/>
        <v>1</v>
      </c>
    </row>
    <row r="281" spans="1:25" ht="17.25" customHeight="1" x14ac:dyDescent="0.4">
      <c r="A281" s="2"/>
      <c r="B281" s="58">
        <f t="shared" si="20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19"/>
        <v>1</v>
      </c>
    </row>
    <row r="282" spans="1:25" ht="17.25" customHeight="1" x14ac:dyDescent="0.4">
      <c r="A282" s="2"/>
      <c r="B282" s="58">
        <f t="shared" si="20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19"/>
        <v>1</v>
      </c>
    </row>
    <row r="283" spans="1:25" ht="17.25" customHeight="1" x14ac:dyDescent="0.4">
      <c r="A283" s="2"/>
      <c r="B283" s="58">
        <f t="shared" si="20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19"/>
        <v>1</v>
      </c>
    </row>
    <row r="284" spans="1:25" ht="17.25" customHeight="1" x14ac:dyDescent="0.4">
      <c r="A284" s="2"/>
      <c r="B284" s="58">
        <f t="shared" si="20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19"/>
        <v>1</v>
      </c>
    </row>
    <row r="285" spans="1:25" ht="17.25" customHeight="1" x14ac:dyDescent="0.4">
      <c r="A285" s="2"/>
      <c r="B285" s="58">
        <f t="shared" si="20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19"/>
        <v>1</v>
      </c>
    </row>
    <row r="286" spans="1:25" ht="17.25" customHeight="1" x14ac:dyDescent="0.4">
      <c r="A286" s="2"/>
      <c r="B286" s="58">
        <f t="shared" si="20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19"/>
        <v>1</v>
      </c>
    </row>
    <row r="287" spans="1:25" ht="17.25" customHeight="1" x14ac:dyDescent="0.4">
      <c r="A287" s="2"/>
      <c r="B287" s="58">
        <f t="shared" si="20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19"/>
        <v>1</v>
      </c>
    </row>
    <row r="288" spans="1:25" ht="17.25" customHeight="1" x14ac:dyDescent="0.4">
      <c r="A288" s="2"/>
      <c r="B288" s="58">
        <f t="shared" si="20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19"/>
        <v>1</v>
      </c>
    </row>
    <row r="289" spans="1:25" ht="17.25" customHeight="1" x14ac:dyDescent="0.4">
      <c r="A289" s="2"/>
      <c r="B289" s="58">
        <f t="shared" si="20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19"/>
        <v>1</v>
      </c>
    </row>
    <row r="290" spans="1:25" ht="17.25" customHeight="1" x14ac:dyDescent="0.4">
      <c r="A290" s="2"/>
      <c r="B290" s="58">
        <f t="shared" si="20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19"/>
        <v>1</v>
      </c>
    </row>
    <row r="291" spans="1:25" ht="17.25" customHeight="1" x14ac:dyDescent="0.4">
      <c r="A291" s="2"/>
      <c r="B291" s="58">
        <f t="shared" si="20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1">IFERROR(IF(OR($B291="No", $K291=""), 1, COUNTIF($R$35:$R$44,$K291)), 0)</f>
        <v>1</v>
      </c>
    </row>
    <row r="292" spans="1:25" ht="17.25" customHeight="1" x14ac:dyDescent="0.4">
      <c r="A292" s="2"/>
      <c r="B292" s="58">
        <f t="shared" si="20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1"/>
        <v>1</v>
      </c>
    </row>
    <row r="293" spans="1:25" ht="17.25" customHeight="1" x14ac:dyDescent="0.4">
      <c r="A293" s="2"/>
      <c r="B293" s="58">
        <f t="shared" si="20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1"/>
        <v>1</v>
      </c>
    </row>
    <row r="294" spans="1:25" ht="17.25" customHeight="1" x14ac:dyDescent="0.4">
      <c r="A294" s="2"/>
      <c r="B294" s="58">
        <f t="shared" si="20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1"/>
        <v>1</v>
      </c>
    </row>
    <row r="295" spans="1:25" ht="17.25" customHeight="1" x14ac:dyDescent="0.4">
      <c r="A295" s="2"/>
      <c r="B295" s="58">
        <f t="shared" si="20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1"/>
        <v>1</v>
      </c>
    </row>
    <row r="296" spans="1:25" ht="17.25" customHeight="1" x14ac:dyDescent="0.4">
      <c r="A296" s="2"/>
      <c r="B296" s="58">
        <f t="shared" si="20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1"/>
        <v>1</v>
      </c>
    </row>
    <row r="297" spans="1:25" ht="17.25" customHeight="1" x14ac:dyDescent="0.4">
      <c r="A297" s="2"/>
      <c r="B297" s="58">
        <f t="shared" si="20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1"/>
        <v>1</v>
      </c>
    </row>
    <row r="298" spans="1:25" ht="17.25" customHeight="1" x14ac:dyDescent="0.4">
      <c r="A298" s="2"/>
      <c r="B298" s="58">
        <f t="shared" si="20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1"/>
        <v>1</v>
      </c>
    </row>
    <row r="299" spans="1:25" ht="17.25" customHeight="1" x14ac:dyDescent="0.4">
      <c r="A299" s="2"/>
      <c r="B299" s="58">
        <f t="shared" si="20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1"/>
        <v>1</v>
      </c>
    </row>
    <row r="300" spans="1:25" ht="17.25" customHeight="1" x14ac:dyDescent="0.4">
      <c r="A300" s="2"/>
      <c r="B300" s="58">
        <f t="shared" si="20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1"/>
        <v>1</v>
      </c>
    </row>
    <row r="301" spans="1:25" ht="17.25" customHeight="1" x14ac:dyDescent="0.4">
      <c r="A301" s="2"/>
      <c r="B301" s="58">
        <f t="shared" si="20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1"/>
        <v>1</v>
      </c>
    </row>
    <row r="302" spans="1:25" ht="17.25" customHeight="1" x14ac:dyDescent="0.4">
      <c r="A302" s="2"/>
      <c r="B302" s="58">
        <f t="shared" si="20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1"/>
        <v>1</v>
      </c>
    </row>
    <row r="303" spans="1:25" ht="17.25" customHeight="1" x14ac:dyDescent="0.4">
      <c r="A303" s="2"/>
      <c r="B303" s="58">
        <f t="shared" si="20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1"/>
        <v>1</v>
      </c>
    </row>
    <row r="304" spans="1:25" ht="17.25" customHeight="1" x14ac:dyDescent="0.4">
      <c r="A304" s="2"/>
      <c r="B304" s="58">
        <f t="shared" si="20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1"/>
        <v>1</v>
      </c>
    </row>
    <row r="305" spans="1:25" ht="17.25" customHeight="1" x14ac:dyDescent="0.4">
      <c r="A305" s="2"/>
      <c r="B305" s="58">
        <f t="shared" si="20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1"/>
        <v>1</v>
      </c>
    </row>
    <row r="306" spans="1:25" ht="17.25" customHeight="1" x14ac:dyDescent="0.4">
      <c r="A306" s="2"/>
      <c r="B306" s="58">
        <f t="shared" si="20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1"/>
        <v>1</v>
      </c>
    </row>
    <row r="307" spans="1:25" ht="17.25" customHeight="1" x14ac:dyDescent="0.4">
      <c r="A307" s="2"/>
      <c r="B307" s="58">
        <f t="shared" si="20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1"/>
        <v>1</v>
      </c>
    </row>
    <row r="308" spans="1:25" ht="17.25" customHeight="1" x14ac:dyDescent="0.4">
      <c r="A308" s="2"/>
      <c r="B308" s="58">
        <f t="shared" si="20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1"/>
        <v>1</v>
      </c>
    </row>
    <row r="309" spans="1:25" ht="17.25" customHeight="1" x14ac:dyDescent="0.4">
      <c r="A309" s="2"/>
      <c r="B309" s="58">
        <f t="shared" si="20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1"/>
        <v>1</v>
      </c>
    </row>
    <row r="310" spans="1:25" ht="17.25" customHeight="1" x14ac:dyDescent="0.4">
      <c r="A310" s="2"/>
      <c r="B310" s="58">
        <f t="shared" si="20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1"/>
        <v>1</v>
      </c>
    </row>
    <row r="311" spans="1:25" ht="17.25" customHeight="1" x14ac:dyDescent="0.4">
      <c r="A311" s="2"/>
      <c r="B311" s="58">
        <f t="shared" si="20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1"/>
        <v>1</v>
      </c>
    </row>
    <row r="312" spans="1:25" ht="17.25" customHeight="1" x14ac:dyDescent="0.4">
      <c r="A312" s="2"/>
      <c r="B312" s="58">
        <f t="shared" si="20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1"/>
        <v>1</v>
      </c>
    </row>
    <row r="313" spans="1:25" ht="17.25" customHeight="1" x14ac:dyDescent="0.4">
      <c r="A313" s="2"/>
      <c r="B313" s="58">
        <f t="shared" si="20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1"/>
        <v>1</v>
      </c>
    </row>
    <row r="314" spans="1:25" ht="17.25" customHeight="1" x14ac:dyDescent="0.4">
      <c r="A314" s="2"/>
      <c r="B314" s="58">
        <f t="shared" ref="B314:B377" si="22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1"/>
        <v>1</v>
      </c>
    </row>
    <row r="315" spans="1:25" ht="17.25" customHeight="1" x14ac:dyDescent="0.4">
      <c r="A315" s="2"/>
      <c r="B315" s="58">
        <f t="shared" si="22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1"/>
        <v>1</v>
      </c>
    </row>
    <row r="316" spans="1:25" ht="17.25" customHeight="1" x14ac:dyDescent="0.4">
      <c r="A316" s="2"/>
      <c r="B316" s="58">
        <f t="shared" si="22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1"/>
        <v>1</v>
      </c>
    </row>
    <row r="317" spans="1:25" ht="17.25" customHeight="1" x14ac:dyDescent="0.4">
      <c r="A317" s="2"/>
      <c r="B317" s="58">
        <f t="shared" si="22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1"/>
        <v>1</v>
      </c>
    </row>
    <row r="318" spans="1:25" ht="17.25" customHeight="1" x14ac:dyDescent="0.4">
      <c r="A318" s="2"/>
      <c r="B318" s="58">
        <f t="shared" si="22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1"/>
        <v>1</v>
      </c>
    </row>
    <row r="319" spans="1:25" ht="17.25" customHeight="1" x14ac:dyDescent="0.4">
      <c r="A319" s="2"/>
      <c r="B319" s="58">
        <f t="shared" si="22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1"/>
        <v>1</v>
      </c>
    </row>
    <row r="320" spans="1:25" ht="17.25" customHeight="1" x14ac:dyDescent="0.4">
      <c r="A320" s="2"/>
      <c r="B320" s="58">
        <f t="shared" si="22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1"/>
        <v>1</v>
      </c>
    </row>
    <row r="321" spans="1:25" ht="17.25" customHeight="1" x14ac:dyDescent="0.4">
      <c r="A321" s="2"/>
      <c r="B321" s="58">
        <f t="shared" si="22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1"/>
        <v>1</v>
      </c>
    </row>
    <row r="322" spans="1:25" ht="17.25" customHeight="1" x14ac:dyDescent="0.4">
      <c r="A322" s="2"/>
      <c r="B322" s="58">
        <f t="shared" si="22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1"/>
        <v>1</v>
      </c>
    </row>
    <row r="323" spans="1:25" ht="17.25" customHeight="1" x14ac:dyDescent="0.4">
      <c r="A323" s="2"/>
      <c r="B323" s="58">
        <f t="shared" si="22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1"/>
        <v>1</v>
      </c>
    </row>
    <row r="324" spans="1:25" ht="17.25" customHeight="1" x14ac:dyDescent="0.4">
      <c r="A324" s="2"/>
      <c r="B324" s="58">
        <f t="shared" si="22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1"/>
        <v>1</v>
      </c>
    </row>
    <row r="325" spans="1:25" ht="17.25" customHeight="1" x14ac:dyDescent="0.4">
      <c r="A325" s="2"/>
      <c r="B325" s="58">
        <f t="shared" si="22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1"/>
        <v>1</v>
      </c>
    </row>
    <row r="326" spans="1:25" ht="17.25" customHeight="1" x14ac:dyDescent="0.4">
      <c r="A326" s="2"/>
      <c r="B326" s="58">
        <f t="shared" si="22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1"/>
        <v>1</v>
      </c>
    </row>
    <row r="327" spans="1:25" ht="17.25" customHeight="1" x14ac:dyDescent="0.4">
      <c r="A327" s="2"/>
      <c r="B327" s="58">
        <f t="shared" si="22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1"/>
        <v>1</v>
      </c>
    </row>
    <row r="328" spans="1:25" ht="17.25" customHeight="1" x14ac:dyDescent="0.4">
      <c r="A328" s="2"/>
      <c r="B328" s="58">
        <f t="shared" si="22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1"/>
        <v>1</v>
      </c>
    </row>
    <row r="329" spans="1:25" ht="17.25" customHeight="1" x14ac:dyDescent="0.4">
      <c r="A329" s="2"/>
      <c r="B329" s="58">
        <f t="shared" si="22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1"/>
        <v>1</v>
      </c>
    </row>
    <row r="330" spans="1:25" ht="17.25" customHeight="1" x14ac:dyDescent="0.4">
      <c r="A330" s="2"/>
      <c r="B330" s="58">
        <f t="shared" si="22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1"/>
        <v>1</v>
      </c>
    </row>
    <row r="331" spans="1:25" ht="17.25" customHeight="1" x14ac:dyDescent="0.4">
      <c r="A331" s="2"/>
      <c r="B331" s="58">
        <f t="shared" si="22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1"/>
        <v>1</v>
      </c>
    </row>
    <row r="332" spans="1:25" ht="17.25" customHeight="1" x14ac:dyDescent="0.4">
      <c r="A332" s="2"/>
      <c r="B332" s="58">
        <f t="shared" si="22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1"/>
        <v>1</v>
      </c>
    </row>
    <row r="333" spans="1:25" ht="17.25" customHeight="1" x14ac:dyDescent="0.4">
      <c r="A333" s="2"/>
      <c r="B333" s="58">
        <f t="shared" si="22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1"/>
        <v>1</v>
      </c>
    </row>
    <row r="334" spans="1:25" ht="17.25" customHeight="1" x14ac:dyDescent="0.4">
      <c r="A334" s="2"/>
      <c r="B334" s="58">
        <f t="shared" si="22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1"/>
        <v>1</v>
      </c>
    </row>
    <row r="335" spans="1:25" ht="17.25" customHeight="1" x14ac:dyDescent="0.4">
      <c r="A335" s="2"/>
      <c r="B335" s="58">
        <f t="shared" si="22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1"/>
        <v>1</v>
      </c>
    </row>
    <row r="336" spans="1:25" ht="17.25" customHeight="1" x14ac:dyDescent="0.4">
      <c r="A336" s="2"/>
      <c r="B336" s="58">
        <f t="shared" si="22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1"/>
        <v>1</v>
      </c>
    </row>
    <row r="337" spans="1:25" ht="17.25" customHeight="1" x14ac:dyDescent="0.4">
      <c r="A337" s="2"/>
      <c r="B337" s="58">
        <f t="shared" si="22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1"/>
        <v>1</v>
      </c>
    </row>
    <row r="338" spans="1:25" ht="17.25" customHeight="1" x14ac:dyDescent="0.4">
      <c r="A338" s="2"/>
      <c r="B338" s="58">
        <f t="shared" si="22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1"/>
        <v>1</v>
      </c>
    </row>
    <row r="339" spans="1:25" ht="17.25" customHeight="1" x14ac:dyDescent="0.4">
      <c r="A339" s="2"/>
      <c r="B339" s="58">
        <f t="shared" si="22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1"/>
        <v>1</v>
      </c>
    </row>
    <row r="340" spans="1:25" ht="17.25" customHeight="1" x14ac:dyDescent="0.4">
      <c r="A340" s="2"/>
      <c r="B340" s="58">
        <f t="shared" si="22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1"/>
        <v>1</v>
      </c>
    </row>
    <row r="341" spans="1:25" ht="17.25" customHeight="1" x14ac:dyDescent="0.4">
      <c r="A341" s="2"/>
      <c r="B341" s="58">
        <f t="shared" si="22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1"/>
        <v>1</v>
      </c>
    </row>
    <row r="342" spans="1:25" ht="17.25" customHeight="1" x14ac:dyDescent="0.4">
      <c r="A342" s="2"/>
      <c r="B342" s="58">
        <f t="shared" si="22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1"/>
        <v>1</v>
      </c>
    </row>
    <row r="343" spans="1:25" ht="17.25" customHeight="1" x14ac:dyDescent="0.4">
      <c r="A343" s="2"/>
      <c r="B343" s="58">
        <f t="shared" si="22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1"/>
        <v>1</v>
      </c>
    </row>
    <row r="344" spans="1:25" ht="17.25" customHeight="1" x14ac:dyDescent="0.4">
      <c r="A344" s="2"/>
      <c r="B344" s="58">
        <f t="shared" si="22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1"/>
        <v>1</v>
      </c>
    </row>
    <row r="345" spans="1:25" ht="17.25" customHeight="1" x14ac:dyDescent="0.4">
      <c r="A345" s="2"/>
      <c r="B345" s="58">
        <f t="shared" si="22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1"/>
        <v>1</v>
      </c>
    </row>
    <row r="346" spans="1:25" ht="17.25" customHeight="1" x14ac:dyDescent="0.4">
      <c r="A346" s="2"/>
      <c r="B346" s="58">
        <f t="shared" si="22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1"/>
        <v>1</v>
      </c>
    </row>
    <row r="347" spans="1:25" ht="17.25" customHeight="1" x14ac:dyDescent="0.4">
      <c r="A347" s="2"/>
      <c r="B347" s="58">
        <f t="shared" si="22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1"/>
        <v>1</v>
      </c>
    </row>
    <row r="348" spans="1:25" ht="17.25" customHeight="1" x14ac:dyDescent="0.4">
      <c r="A348" s="2"/>
      <c r="B348" s="58">
        <f t="shared" si="22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1"/>
        <v>1</v>
      </c>
    </row>
    <row r="349" spans="1:25" ht="17.25" customHeight="1" x14ac:dyDescent="0.4">
      <c r="A349" s="2"/>
      <c r="B349" s="58">
        <f t="shared" si="22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1"/>
        <v>1</v>
      </c>
    </row>
    <row r="350" spans="1:25" ht="17.25" customHeight="1" x14ac:dyDescent="0.4">
      <c r="A350" s="2"/>
      <c r="B350" s="58">
        <f t="shared" si="22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1"/>
        <v>1</v>
      </c>
    </row>
    <row r="351" spans="1:25" ht="17.25" customHeight="1" x14ac:dyDescent="0.4">
      <c r="A351" s="2"/>
      <c r="B351" s="58">
        <f t="shared" si="22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1"/>
        <v>1</v>
      </c>
    </row>
    <row r="352" spans="1:25" ht="17.25" customHeight="1" x14ac:dyDescent="0.4">
      <c r="A352" s="2"/>
      <c r="B352" s="58">
        <f t="shared" si="22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1"/>
        <v>1</v>
      </c>
    </row>
    <row r="353" spans="1:25" ht="17.25" customHeight="1" x14ac:dyDescent="0.4">
      <c r="A353" s="2"/>
      <c r="B353" s="58">
        <f t="shared" si="22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1"/>
        <v>1</v>
      </c>
    </row>
    <row r="354" spans="1:25" ht="17.25" customHeight="1" x14ac:dyDescent="0.4">
      <c r="A354" s="2"/>
      <c r="B354" s="58">
        <f t="shared" si="22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1"/>
        <v>1</v>
      </c>
    </row>
    <row r="355" spans="1:25" ht="17.25" customHeight="1" x14ac:dyDescent="0.4">
      <c r="A355" s="2"/>
      <c r="B355" s="58">
        <f t="shared" si="22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3">IFERROR(IF(OR($B355="No", $K355=""), 1, COUNTIF($R$35:$R$44,$K355)), 0)</f>
        <v>1</v>
      </c>
    </row>
    <row r="356" spans="1:25" ht="17.25" customHeight="1" x14ac:dyDescent="0.4">
      <c r="A356" s="2"/>
      <c r="B356" s="58">
        <f t="shared" si="22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3"/>
        <v>1</v>
      </c>
    </row>
    <row r="357" spans="1:25" ht="17.25" customHeight="1" x14ac:dyDescent="0.4">
      <c r="A357" s="2"/>
      <c r="B357" s="58">
        <f t="shared" si="22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3"/>
        <v>1</v>
      </c>
    </row>
    <row r="358" spans="1:25" ht="17.25" customHeight="1" x14ac:dyDescent="0.4">
      <c r="A358" s="2"/>
      <c r="B358" s="58">
        <f t="shared" si="22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3"/>
        <v>1</v>
      </c>
    </row>
    <row r="359" spans="1:25" ht="17.25" customHeight="1" x14ac:dyDescent="0.4">
      <c r="A359" s="2"/>
      <c r="B359" s="58">
        <f t="shared" si="22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3"/>
        <v>1</v>
      </c>
    </row>
    <row r="360" spans="1:25" ht="17.25" customHeight="1" x14ac:dyDescent="0.4">
      <c r="A360" s="2"/>
      <c r="B360" s="58">
        <f t="shared" si="22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3"/>
        <v>1</v>
      </c>
    </row>
    <row r="361" spans="1:25" ht="17.25" customHeight="1" x14ac:dyDescent="0.4">
      <c r="A361" s="2"/>
      <c r="B361" s="58">
        <f t="shared" si="22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3"/>
        <v>1</v>
      </c>
    </row>
    <row r="362" spans="1:25" ht="17.25" customHeight="1" x14ac:dyDescent="0.4">
      <c r="A362" s="2"/>
      <c r="B362" s="58">
        <f t="shared" si="22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3"/>
        <v>1</v>
      </c>
    </row>
    <row r="363" spans="1:25" ht="17.25" customHeight="1" x14ac:dyDescent="0.4">
      <c r="A363" s="2"/>
      <c r="B363" s="58">
        <f t="shared" si="22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3"/>
        <v>1</v>
      </c>
    </row>
    <row r="364" spans="1:25" ht="17.25" customHeight="1" x14ac:dyDescent="0.4">
      <c r="A364" s="2"/>
      <c r="B364" s="58">
        <f t="shared" si="22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3"/>
        <v>1</v>
      </c>
    </row>
    <row r="365" spans="1:25" ht="17.25" customHeight="1" x14ac:dyDescent="0.4">
      <c r="A365" s="2"/>
      <c r="B365" s="58">
        <f t="shared" si="22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3"/>
        <v>1</v>
      </c>
    </row>
    <row r="366" spans="1:25" ht="17.25" customHeight="1" x14ac:dyDescent="0.4">
      <c r="A366" s="2"/>
      <c r="B366" s="58">
        <f t="shared" si="22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3"/>
        <v>1</v>
      </c>
    </row>
    <row r="367" spans="1:25" ht="17.25" customHeight="1" x14ac:dyDescent="0.4">
      <c r="A367" s="2"/>
      <c r="B367" s="58">
        <f t="shared" si="22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3"/>
        <v>1</v>
      </c>
    </row>
    <row r="368" spans="1:25" ht="17.25" customHeight="1" x14ac:dyDescent="0.4">
      <c r="A368" s="2"/>
      <c r="B368" s="58">
        <f t="shared" si="22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3"/>
        <v>1</v>
      </c>
    </row>
    <row r="369" spans="1:25" ht="17.25" customHeight="1" x14ac:dyDescent="0.4">
      <c r="A369" s="2"/>
      <c r="B369" s="58">
        <f t="shared" si="22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3"/>
        <v>1</v>
      </c>
    </row>
    <row r="370" spans="1:25" ht="17.25" customHeight="1" x14ac:dyDescent="0.4">
      <c r="A370" s="2"/>
      <c r="B370" s="58">
        <f t="shared" si="22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3"/>
        <v>1</v>
      </c>
    </row>
    <row r="371" spans="1:25" ht="17.25" customHeight="1" x14ac:dyDescent="0.4">
      <c r="A371" s="2"/>
      <c r="B371" s="58">
        <f t="shared" si="22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3"/>
        <v>1</v>
      </c>
    </row>
    <row r="372" spans="1:25" ht="17.25" customHeight="1" x14ac:dyDescent="0.4">
      <c r="A372" s="2"/>
      <c r="B372" s="58">
        <f t="shared" si="22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3"/>
        <v>1</v>
      </c>
    </row>
    <row r="373" spans="1:25" ht="17.25" customHeight="1" x14ac:dyDescent="0.4">
      <c r="A373" s="2"/>
      <c r="B373" s="58">
        <f t="shared" si="22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3"/>
        <v>1</v>
      </c>
    </row>
    <row r="374" spans="1:25" ht="17.25" customHeight="1" x14ac:dyDescent="0.4">
      <c r="A374" s="2"/>
      <c r="B374" s="58">
        <f t="shared" si="22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3"/>
        <v>1</v>
      </c>
    </row>
    <row r="375" spans="1:25" ht="17.25" customHeight="1" x14ac:dyDescent="0.4">
      <c r="A375" s="2"/>
      <c r="B375" s="58">
        <f t="shared" si="22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3"/>
        <v>1</v>
      </c>
    </row>
    <row r="376" spans="1:25" ht="17.25" customHeight="1" x14ac:dyDescent="0.4">
      <c r="A376" s="2"/>
      <c r="B376" s="58">
        <f t="shared" si="22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3"/>
        <v>1</v>
      </c>
    </row>
    <row r="377" spans="1:25" ht="17.25" customHeight="1" x14ac:dyDescent="0.4">
      <c r="A377" s="2"/>
      <c r="B377" s="58">
        <f t="shared" si="22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3"/>
        <v>1</v>
      </c>
    </row>
    <row r="378" spans="1:25" ht="17.25" customHeight="1" x14ac:dyDescent="0.4">
      <c r="A378" s="2"/>
      <c r="B378" s="58">
        <f t="shared" ref="B378:B441" si="24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3"/>
        <v>1</v>
      </c>
    </row>
    <row r="379" spans="1:25" ht="17.25" customHeight="1" x14ac:dyDescent="0.4">
      <c r="A379" s="2"/>
      <c r="B379" s="58">
        <f t="shared" si="24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3"/>
        <v>1</v>
      </c>
    </row>
    <row r="380" spans="1:25" ht="17.25" customHeight="1" x14ac:dyDescent="0.4">
      <c r="A380" s="2"/>
      <c r="B380" s="58">
        <f t="shared" si="24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3"/>
        <v>1</v>
      </c>
    </row>
    <row r="381" spans="1:25" ht="17.25" customHeight="1" x14ac:dyDescent="0.4">
      <c r="A381" s="2"/>
      <c r="B381" s="58">
        <f t="shared" si="24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3"/>
        <v>1</v>
      </c>
    </row>
    <row r="382" spans="1:25" ht="17.25" customHeight="1" x14ac:dyDescent="0.4">
      <c r="A382" s="2"/>
      <c r="B382" s="58">
        <f t="shared" si="24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3"/>
        <v>1</v>
      </c>
    </row>
    <row r="383" spans="1:25" ht="17.25" customHeight="1" x14ac:dyDescent="0.4">
      <c r="A383" s="2"/>
      <c r="B383" s="58">
        <f t="shared" si="24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3"/>
        <v>1</v>
      </c>
    </row>
    <row r="384" spans="1:25" ht="17.25" customHeight="1" x14ac:dyDescent="0.4">
      <c r="A384" s="2"/>
      <c r="B384" s="58">
        <f t="shared" si="24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3"/>
        <v>1</v>
      </c>
    </row>
    <row r="385" spans="1:25" ht="17.25" customHeight="1" x14ac:dyDescent="0.4">
      <c r="A385" s="2"/>
      <c r="B385" s="58">
        <f t="shared" si="24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3"/>
        <v>1</v>
      </c>
    </row>
    <row r="386" spans="1:25" ht="17.25" customHeight="1" x14ac:dyDescent="0.4">
      <c r="A386" s="2"/>
      <c r="B386" s="58">
        <f t="shared" si="24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3"/>
        <v>1</v>
      </c>
    </row>
    <row r="387" spans="1:25" ht="17.25" customHeight="1" x14ac:dyDescent="0.4">
      <c r="A387" s="2"/>
      <c r="B387" s="58">
        <f t="shared" si="24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3"/>
        <v>1</v>
      </c>
    </row>
    <row r="388" spans="1:25" ht="17.25" customHeight="1" x14ac:dyDescent="0.4">
      <c r="A388" s="2"/>
      <c r="B388" s="58">
        <f t="shared" si="24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3"/>
        <v>1</v>
      </c>
    </row>
    <row r="389" spans="1:25" ht="17.25" customHeight="1" x14ac:dyDescent="0.4">
      <c r="A389" s="2"/>
      <c r="B389" s="58">
        <f t="shared" si="24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3"/>
        <v>1</v>
      </c>
    </row>
    <row r="390" spans="1:25" ht="17.25" customHeight="1" x14ac:dyDescent="0.4">
      <c r="A390" s="2"/>
      <c r="B390" s="58">
        <f t="shared" si="24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3"/>
        <v>1</v>
      </c>
    </row>
    <row r="391" spans="1:25" ht="17.25" customHeight="1" x14ac:dyDescent="0.4">
      <c r="A391" s="2"/>
      <c r="B391" s="58">
        <f t="shared" si="24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3"/>
        <v>1</v>
      </c>
    </row>
    <row r="392" spans="1:25" ht="17.25" customHeight="1" x14ac:dyDescent="0.4">
      <c r="A392" s="2"/>
      <c r="B392" s="58">
        <f t="shared" si="24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3"/>
        <v>1</v>
      </c>
    </row>
    <row r="393" spans="1:25" ht="17.25" customHeight="1" x14ac:dyDescent="0.4">
      <c r="A393" s="2"/>
      <c r="B393" s="58">
        <f t="shared" si="24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3"/>
        <v>1</v>
      </c>
    </row>
    <row r="394" spans="1:25" ht="17.25" customHeight="1" x14ac:dyDescent="0.4">
      <c r="A394" s="2"/>
      <c r="B394" s="58">
        <f t="shared" si="24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3"/>
        <v>1</v>
      </c>
    </row>
    <row r="395" spans="1:25" ht="17.25" customHeight="1" x14ac:dyDescent="0.4">
      <c r="A395" s="2"/>
      <c r="B395" s="58">
        <f t="shared" si="24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3"/>
        <v>1</v>
      </c>
    </row>
    <row r="396" spans="1:25" ht="17.25" customHeight="1" x14ac:dyDescent="0.4">
      <c r="A396" s="2"/>
      <c r="B396" s="58">
        <f t="shared" si="24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3"/>
        <v>1</v>
      </c>
    </row>
    <row r="397" spans="1:25" ht="17.25" customHeight="1" x14ac:dyDescent="0.4">
      <c r="A397" s="2"/>
      <c r="B397" s="58">
        <f t="shared" si="24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3"/>
        <v>1</v>
      </c>
    </row>
    <row r="398" spans="1:25" ht="17.25" customHeight="1" x14ac:dyDescent="0.4">
      <c r="A398" s="2"/>
      <c r="B398" s="58">
        <f t="shared" si="24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3"/>
        <v>1</v>
      </c>
    </row>
    <row r="399" spans="1:25" ht="17.25" customHeight="1" x14ac:dyDescent="0.4">
      <c r="A399" s="2"/>
      <c r="B399" s="58">
        <f t="shared" si="24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3"/>
        <v>1</v>
      </c>
    </row>
    <row r="400" spans="1:25" ht="17.25" customHeight="1" x14ac:dyDescent="0.4">
      <c r="A400" s="2"/>
      <c r="B400" s="58">
        <f t="shared" si="24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3"/>
        <v>1</v>
      </c>
    </row>
    <row r="401" spans="1:25" ht="17.25" customHeight="1" x14ac:dyDescent="0.4">
      <c r="A401" s="2"/>
      <c r="B401" s="58">
        <f t="shared" si="24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3"/>
        <v>1</v>
      </c>
    </row>
    <row r="402" spans="1:25" ht="17.25" customHeight="1" x14ac:dyDescent="0.4">
      <c r="A402" s="2"/>
      <c r="B402" s="58">
        <f t="shared" si="24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3"/>
        <v>1</v>
      </c>
    </row>
    <row r="403" spans="1:25" ht="17.25" customHeight="1" x14ac:dyDescent="0.4">
      <c r="A403" s="2"/>
      <c r="B403" s="58">
        <f t="shared" si="24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3"/>
        <v>1</v>
      </c>
    </row>
    <row r="404" spans="1:25" ht="17.25" customHeight="1" x14ac:dyDescent="0.4">
      <c r="A404" s="2"/>
      <c r="B404" s="58">
        <f t="shared" si="24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3"/>
        <v>1</v>
      </c>
    </row>
    <row r="405" spans="1:25" ht="17.25" customHeight="1" x14ac:dyDescent="0.4">
      <c r="A405" s="2"/>
      <c r="B405" s="58">
        <f t="shared" si="24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3"/>
        <v>1</v>
      </c>
    </row>
    <row r="406" spans="1:25" ht="17.25" customHeight="1" x14ac:dyDescent="0.4">
      <c r="A406" s="2"/>
      <c r="B406" s="58">
        <f t="shared" si="24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3"/>
        <v>1</v>
      </c>
    </row>
    <row r="407" spans="1:25" ht="17.25" customHeight="1" x14ac:dyDescent="0.4">
      <c r="A407" s="2"/>
      <c r="B407" s="58">
        <f t="shared" si="24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3"/>
        <v>1</v>
      </c>
    </row>
    <row r="408" spans="1:25" ht="17.25" customHeight="1" x14ac:dyDescent="0.4">
      <c r="A408" s="2"/>
      <c r="B408" s="58">
        <f t="shared" si="24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3"/>
        <v>1</v>
      </c>
    </row>
    <row r="409" spans="1:25" ht="17.25" customHeight="1" x14ac:dyDescent="0.4">
      <c r="A409" s="2"/>
      <c r="B409" s="58">
        <f t="shared" si="24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3"/>
        <v>1</v>
      </c>
    </row>
    <row r="410" spans="1:25" ht="17.25" customHeight="1" x14ac:dyDescent="0.4">
      <c r="A410" s="2"/>
      <c r="B410" s="58">
        <f t="shared" si="24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3"/>
        <v>1</v>
      </c>
    </row>
    <row r="411" spans="1:25" ht="17.25" customHeight="1" x14ac:dyDescent="0.4">
      <c r="A411" s="2"/>
      <c r="B411" s="58">
        <f t="shared" si="24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3"/>
        <v>1</v>
      </c>
    </row>
    <row r="412" spans="1:25" ht="17.25" customHeight="1" x14ac:dyDescent="0.4">
      <c r="A412" s="2"/>
      <c r="B412" s="58">
        <f t="shared" si="24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3"/>
        <v>1</v>
      </c>
    </row>
    <row r="413" spans="1:25" ht="17.25" customHeight="1" x14ac:dyDescent="0.4">
      <c r="A413" s="2"/>
      <c r="B413" s="58">
        <f t="shared" si="24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3"/>
        <v>1</v>
      </c>
    </row>
    <row r="414" spans="1:25" ht="17.25" customHeight="1" x14ac:dyDescent="0.4">
      <c r="A414" s="2"/>
      <c r="B414" s="58">
        <f t="shared" si="24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3"/>
        <v>1</v>
      </c>
    </row>
    <row r="415" spans="1:25" ht="17.25" customHeight="1" x14ac:dyDescent="0.4">
      <c r="A415" s="2"/>
      <c r="B415" s="58">
        <f t="shared" si="24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3"/>
        <v>1</v>
      </c>
    </row>
    <row r="416" spans="1:25" ht="17.25" customHeight="1" x14ac:dyDescent="0.4">
      <c r="A416" s="2"/>
      <c r="B416" s="58">
        <f t="shared" si="24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3"/>
        <v>1</v>
      </c>
    </row>
    <row r="417" spans="1:25" ht="17.25" customHeight="1" x14ac:dyDescent="0.4">
      <c r="A417" s="2"/>
      <c r="B417" s="58">
        <f t="shared" si="24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3"/>
        <v>1</v>
      </c>
    </row>
    <row r="418" spans="1:25" ht="17.25" customHeight="1" x14ac:dyDescent="0.4">
      <c r="A418" s="2"/>
      <c r="B418" s="58">
        <f t="shared" si="24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3"/>
        <v>1</v>
      </c>
    </row>
    <row r="419" spans="1:25" ht="17.25" customHeight="1" x14ac:dyDescent="0.4">
      <c r="A419" s="2"/>
      <c r="B419" s="58">
        <f t="shared" si="24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5">IFERROR(IF(OR($B419="No", $K419=""), 1, COUNTIF($R$35:$R$44,$K419)), 0)</f>
        <v>1</v>
      </c>
    </row>
    <row r="420" spans="1:25" ht="17.25" customHeight="1" x14ac:dyDescent="0.4">
      <c r="A420" s="2"/>
      <c r="B420" s="58">
        <f t="shared" si="24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5"/>
        <v>1</v>
      </c>
    </row>
    <row r="421" spans="1:25" ht="17.25" customHeight="1" x14ac:dyDescent="0.4">
      <c r="A421" s="2"/>
      <c r="B421" s="58">
        <f t="shared" si="24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5"/>
        <v>1</v>
      </c>
    </row>
    <row r="422" spans="1:25" ht="17.25" customHeight="1" x14ac:dyDescent="0.4">
      <c r="A422" s="2"/>
      <c r="B422" s="58">
        <f t="shared" si="24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5"/>
        <v>1</v>
      </c>
    </row>
    <row r="423" spans="1:25" ht="17.25" customHeight="1" x14ac:dyDescent="0.4">
      <c r="A423" s="2"/>
      <c r="B423" s="58">
        <f t="shared" si="24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5"/>
        <v>1</v>
      </c>
    </row>
    <row r="424" spans="1:25" ht="17.25" customHeight="1" x14ac:dyDescent="0.4">
      <c r="A424" s="2"/>
      <c r="B424" s="58">
        <f t="shared" si="24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5"/>
        <v>1</v>
      </c>
    </row>
    <row r="425" spans="1:25" ht="17.25" customHeight="1" x14ac:dyDescent="0.4">
      <c r="A425" s="2"/>
      <c r="B425" s="58">
        <f t="shared" si="24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5"/>
        <v>1</v>
      </c>
    </row>
    <row r="426" spans="1:25" ht="17.25" customHeight="1" x14ac:dyDescent="0.4">
      <c r="A426" s="2"/>
      <c r="B426" s="58">
        <f t="shared" si="24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5"/>
        <v>1</v>
      </c>
    </row>
    <row r="427" spans="1:25" ht="17.25" customHeight="1" x14ac:dyDescent="0.4">
      <c r="A427" s="2"/>
      <c r="B427" s="58">
        <f t="shared" si="24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5"/>
        <v>1</v>
      </c>
    </row>
    <row r="428" spans="1:25" ht="17.25" customHeight="1" x14ac:dyDescent="0.4">
      <c r="A428" s="2"/>
      <c r="B428" s="58">
        <f t="shared" si="24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5"/>
        <v>1</v>
      </c>
    </row>
    <row r="429" spans="1:25" ht="17.25" customHeight="1" x14ac:dyDescent="0.4">
      <c r="A429" s="2"/>
      <c r="B429" s="58">
        <f t="shared" si="24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5"/>
        <v>1</v>
      </c>
    </row>
    <row r="430" spans="1:25" ht="17.25" customHeight="1" x14ac:dyDescent="0.4">
      <c r="A430" s="2"/>
      <c r="B430" s="58">
        <f t="shared" si="24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5"/>
        <v>1</v>
      </c>
    </row>
    <row r="431" spans="1:25" ht="17.25" customHeight="1" x14ac:dyDescent="0.4">
      <c r="A431" s="2"/>
      <c r="B431" s="58">
        <f t="shared" si="24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5"/>
        <v>1</v>
      </c>
    </row>
    <row r="432" spans="1:25" ht="17.25" customHeight="1" x14ac:dyDescent="0.4">
      <c r="A432" s="2"/>
      <c r="B432" s="58">
        <f t="shared" si="24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5"/>
        <v>1</v>
      </c>
    </row>
    <row r="433" spans="1:25" ht="17.25" customHeight="1" x14ac:dyDescent="0.4">
      <c r="A433" s="2"/>
      <c r="B433" s="58">
        <f t="shared" si="24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5"/>
        <v>1</v>
      </c>
    </row>
    <row r="434" spans="1:25" ht="17.25" customHeight="1" x14ac:dyDescent="0.4">
      <c r="A434" s="2"/>
      <c r="B434" s="58">
        <f t="shared" si="24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5"/>
        <v>1</v>
      </c>
    </row>
    <row r="435" spans="1:25" ht="17.25" customHeight="1" x14ac:dyDescent="0.4">
      <c r="A435" s="2"/>
      <c r="B435" s="58">
        <f t="shared" si="24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5"/>
        <v>1</v>
      </c>
    </row>
    <row r="436" spans="1:25" ht="17.25" customHeight="1" x14ac:dyDescent="0.4">
      <c r="A436" s="2"/>
      <c r="B436" s="58">
        <f t="shared" si="24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5"/>
        <v>1</v>
      </c>
    </row>
    <row r="437" spans="1:25" ht="17.25" customHeight="1" x14ac:dyDescent="0.4">
      <c r="A437" s="2"/>
      <c r="B437" s="58">
        <f t="shared" si="24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5"/>
        <v>1</v>
      </c>
    </row>
    <row r="438" spans="1:25" ht="17.25" customHeight="1" x14ac:dyDescent="0.4">
      <c r="A438" s="2"/>
      <c r="B438" s="58">
        <f t="shared" si="24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5"/>
        <v>1</v>
      </c>
    </row>
    <row r="439" spans="1:25" ht="17.25" customHeight="1" x14ac:dyDescent="0.4">
      <c r="A439" s="2"/>
      <c r="B439" s="58">
        <f t="shared" si="24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5"/>
        <v>1</v>
      </c>
    </row>
    <row r="440" spans="1:25" ht="17.25" customHeight="1" x14ac:dyDescent="0.4">
      <c r="A440" s="2"/>
      <c r="B440" s="58">
        <f t="shared" si="24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5"/>
        <v>1</v>
      </c>
    </row>
    <row r="441" spans="1:25" ht="17.25" customHeight="1" x14ac:dyDescent="0.4">
      <c r="A441" s="2"/>
      <c r="B441" s="58">
        <f t="shared" si="24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5"/>
        <v>1</v>
      </c>
    </row>
    <row r="442" spans="1:25" ht="17.25" customHeight="1" x14ac:dyDescent="0.4">
      <c r="A442" s="2"/>
      <c r="B442" s="58">
        <f t="shared" ref="B442:B505" si="26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5"/>
        <v>1</v>
      </c>
    </row>
    <row r="443" spans="1:25" ht="17.25" customHeight="1" x14ac:dyDescent="0.4">
      <c r="A443" s="2"/>
      <c r="B443" s="58">
        <f t="shared" si="26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5"/>
        <v>1</v>
      </c>
    </row>
    <row r="444" spans="1:25" ht="17.25" customHeight="1" x14ac:dyDescent="0.4">
      <c r="A444" s="2"/>
      <c r="B444" s="58">
        <f t="shared" si="26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5"/>
        <v>1</v>
      </c>
    </row>
    <row r="445" spans="1:25" ht="17.25" customHeight="1" x14ac:dyDescent="0.4">
      <c r="A445" s="2"/>
      <c r="B445" s="58">
        <f t="shared" si="26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5"/>
        <v>1</v>
      </c>
    </row>
    <row r="446" spans="1:25" ht="17.25" customHeight="1" x14ac:dyDescent="0.4">
      <c r="A446" s="2"/>
      <c r="B446" s="58">
        <f t="shared" si="26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5"/>
        <v>1</v>
      </c>
    </row>
    <row r="447" spans="1:25" ht="17.25" customHeight="1" x14ac:dyDescent="0.4">
      <c r="A447" s="2"/>
      <c r="B447" s="58">
        <f t="shared" si="26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5"/>
        <v>1</v>
      </c>
    </row>
    <row r="448" spans="1:25" ht="17.25" customHeight="1" x14ac:dyDescent="0.4">
      <c r="A448" s="2"/>
      <c r="B448" s="58">
        <f t="shared" si="26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5"/>
        <v>1</v>
      </c>
    </row>
    <row r="449" spans="1:25" ht="17.25" customHeight="1" x14ac:dyDescent="0.4">
      <c r="A449" s="2"/>
      <c r="B449" s="58">
        <f t="shared" si="26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5"/>
        <v>1</v>
      </c>
    </row>
    <row r="450" spans="1:25" ht="17.25" customHeight="1" x14ac:dyDescent="0.4">
      <c r="A450" s="2"/>
      <c r="B450" s="58">
        <f t="shared" si="26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5"/>
        <v>1</v>
      </c>
    </row>
    <row r="451" spans="1:25" ht="17.25" customHeight="1" x14ac:dyDescent="0.4">
      <c r="A451" s="2"/>
      <c r="B451" s="58">
        <f t="shared" si="26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5"/>
        <v>1</v>
      </c>
    </row>
    <row r="452" spans="1:25" ht="17.25" customHeight="1" x14ac:dyDescent="0.4">
      <c r="A452" s="2"/>
      <c r="B452" s="58">
        <f t="shared" si="26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5"/>
        <v>1</v>
      </c>
    </row>
    <row r="453" spans="1:25" ht="17.25" customHeight="1" x14ac:dyDescent="0.4">
      <c r="A453" s="2"/>
      <c r="B453" s="58">
        <f t="shared" si="26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5"/>
        <v>1</v>
      </c>
    </row>
    <row r="454" spans="1:25" ht="17.25" customHeight="1" x14ac:dyDescent="0.4">
      <c r="A454" s="2"/>
      <c r="B454" s="58">
        <f t="shared" si="26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5"/>
        <v>1</v>
      </c>
    </row>
    <row r="455" spans="1:25" ht="17.25" customHeight="1" x14ac:dyDescent="0.4">
      <c r="A455" s="2"/>
      <c r="B455" s="58">
        <f t="shared" si="26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5"/>
        <v>1</v>
      </c>
    </row>
    <row r="456" spans="1:25" ht="17.25" customHeight="1" x14ac:dyDescent="0.4">
      <c r="A456" s="2"/>
      <c r="B456" s="58">
        <f t="shared" si="26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5"/>
        <v>1</v>
      </c>
    </row>
    <row r="457" spans="1:25" ht="17.25" customHeight="1" x14ac:dyDescent="0.4">
      <c r="A457" s="2"/>
      <c r="B457" s="58">
        <f t="shared" si="26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5"/>
        <v>1</v>
      </c>
    </row>
    <row r="458" spans="1:25" ht="17.25" customHeight="1" x14ac:dyDescent="0.4">
      <c r="A458" s="2"/>
      <c r="B458" s="58">
        <f t="shared" si="26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5"/>
        <v>1</v>
      </c>
    </row>
    <row r="459" spans="1:25" ht="17.25" customHeight="1" x14ac:dyDescent="0.4">
      <c r="A459" s="2"/>
      <c r="B459" s="58">
        <f t="shared" si="26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5"/>
        <v>1</v>
      </c>
    </row>
    <row r="460" spans="1:25" ht="17.25" customHeight="1" x14ac:dyDescent="0.4">
      <c r="A460" s="2"/>
      <c r="B460" s="58">
        <f t="shared" si="26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5"/>
        <v>1</v>
      </c>
    </row>
    <row r="461" spans="1:25" ht="17.25" customHeight="1" x14ac:dyDescent="0.4">
      <c r="A461" s="2"/>
      <c r="B461" s="58">
        <f t="shared" si="26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5"/>
        <v>1</v>
      </c>
    </row>
    <row r="462" spans="1:25" ht="17.25" customHeight="1" x14ac:dyDescent="0.4">
      <c r="A462" s="2"/>
      <c r="B462" s="58">
        <f t="shared" si="26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5"/>
        <v>1</v>
      </c>
    </row>
    <row r="463" spans="1:25" ht="17.25" customHeight="1" x14ac:dyDescent="0.4">
      <c r="A463" s="2"/>
      <c r="B463" s="58">
        <f t="shared" si="26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5"/>
        <v>1</v>
      </c>
    </row>
    <row r="464" spans="1:25" ht="17.25" customHeight="1" x14ac:dyDescent="0.4">
      <c r="A464" s="2"/>
      <c r="B464" s="58">
        <f t="shared" si="26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5"/>
        <v>1</v>
      </c>
    </row>
    <row r="465" spans="1:25" ht="17.25" customHeight="1" x14ac:dyDescent="0.4">
      <c r="A465" s="2"/>
      <c r="B465" s="58">
        <f t="shared" si="26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5"/>
        <v>1</v>
      </c>
    </row>
    <row r="466" spans="1:25" ht="17.25" customHeight="1" x14ac:dyDescent="0.4">
      <c r="A466" s="2"/>
      <c r="B466" s="58">
        <f t="shared" si="26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5"/>
        <v>1</v>
      </c>
    </row>
    <row r="467" spans="1:25" ht="17.25" customHeight="1" x14ac:dyDescent="0.4">
      <c r="A467" s="2"/>
      <c r="B467" s="58">
        <f t="shared" si="26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5"/>
        <v>1</v>
      </c>
    </row>
    <row r="468" spans="1:25" ht="17.25" customHeight="1" x14ac:dyDescent="0.4">
      <c r="A468" s="2"/>
      <c r="B468" s="58">
        <f t="shared" si="26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5"/>
        <v>1</v>
      </c>
    </row>
    <row r="469" spans="1:25" ht="17.25" customHeight="1" x14ac:dyDescent="0.4">
      <c r="A469" s="2"/>
      <c r="B469" s="58">
        <f t="shared" si="26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5"/>
        <v>1</v>
      </c>
    </row>
    <row r="470" spans="1:25" ht="17.25" customHeight="1" x14ac:dyDescent="0.4">
      <c r="A470" s="2"/>
      <c r="B470" s="58">
        <f t="shared" si="26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5"/>
        <v>1</v>
      </c>
    </row>
    <row r="471" spans="1:25" ht="17.25" customHeight="1" x14ac:dyDescent="0.4">
      <c r="A471" s="2"/>
      <c r="B471" s="58">
        <f t="shared" si="26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5"/>
        <v>1</v>
      </c>
    </row>
    <row r="472" spans="1:25" ht="17.25" customHeight="1" x14ac:dyDescent="0.4">
      <c r="A472" s="2"/>
      <c r="B472" s="58">
        <f t="shared" si="26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5"/>
        <v>1</v>
      </c>
    </row>
    <row r="473" spans="1:25" ht="17.25" customHeight="1" x14ac:dyDescent="0.4">
      <c r="A473" s="2"/>
      <c r="B473" s="58">
        <f t="shared" si="26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5"/>
        <v>1</v>
      </c>
    </row>
    <row r="474" spans="1:25" ht="17.25" customHeight="1" x14ac:dyDescent="0.4">
      <c r="A474" s="2"/>
      <c r="B474" s="58">
        <f t="shared" si="26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5"/>
        <v>1</v>
      </c>
    </row>
    <row r="475" spans="1:25" ht="17.25" customHeight="1" x14ac:dyDescent="0.4">
      <c r="A475" s="2"/>
      <c r="B475" s="58">
        <f t="shared" si="26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5"/>
        <v>1</v>
      </c>
    </row>
    <row r="476" spans="1:25" ht="17.25" customHeight="1" x14ac:dyDescent="0.4">
      <c r="A476" s="2"/>
      <c r="B476" s="58">
        <f t="shared" si="26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5"/>
        <v>1</v>
      </c>
    </row>
    <row r="477" spans="1:25" ht="17.25" customHeight="1" x14ac:dyDescent="0.4">
      <c r="A477" s="2"/>
      <c r="B477" s="58">
        <f t="shared" si="26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5"/>
        <v>1</v>
      </c>
    </row>
    <row r="478" spans="1:25" ht="17.25" customHeight="1" x14ac:dyDescent="0.4">
      <c r="A478" s="2"/>
      <c r="B478" s="58">
        <f t="shared" si="26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5"/>
        <v>1</v>
      </c>
    </row>
    <row r="479" spans="1:25" ht="17.25" customHeight="1" x14ac:dyDescent="0.4">
      <c r="A479" s="2"/>
      <c r="B479" s="58">
        <f t="shared" si="26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5"/>
        <v>1</v>
      </c>
    </row>
    <row r="480" spans="1:25" ht="17.25" customHeight="1" x14ac:dyDescent="0.4">
      <c r="A480" s="2"/>
      <c r="B480" s="58">
        <f t="shared" si="26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5"/>
        <v>1</v>
      </c>
    </row>
    <row r="481" spans="1:25" ht="17.25" customHeight="1" x14ac:dyDescent="0.4">
      <c r="A481" s="2"/>
      <c r="B481" s="58">
        <f t="shared" si="26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5"/>
        <v>1</v>
      </c>
    </row>
    <row r="482" spans="1:25" ht="17.25" customHeight="1" x14ac:dyDescent="0.4">
      <c r="A482" s="2"/>
      <c r="B482" s="58">
        <f t="shared" si="26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5"/>
        <v>1</v>
      </c>
    </row>
    <row r="483" spans="1:25" ht="17.25" customHeight="1" x14ac:dyDescent="0.4">
      <c r="A483" s="2"/>
      <c r="B483" s="58">
        <f t="shared" si="26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7">IFERROR(IF(OR($B483="No", $K483=""), 1, COUNTIF($R$35:$R$44,$K483)), 0)</f>
        <v>1</v>
      </c>
    </row>
    <row r="484" spans="1:25" ht="17.25" customHeight="1" x14ac:dyDescent="0.4">
      <c r="A484" s="2"/>
      <c r="B484" s="58">
        <f t="shared" si="26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7"/>
        <v>1</v>
      </c>
    </row>
    <row r="485" spans="1:25" ht="17.25" customHeight="1" x14ac:dyDescent="0.4">
      <c r="A485" s="2"/>
      <c r="B485" s="58">
        <f t="shared" si="26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7"/>
        <v>1</v>
      </c>
    </row>
    <row r="486" spans="1:25" ht="17.25" customHeight="1" x14ac:dyDescent="0.4">
      <c r="A486" s="2"/>
      <c r="B486" s="58">
        <f t="shared" si="26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7"/>
        <v>1</v>
      </c>
    </row>
    <row r="487" spans="1:25" ht="17.25" customHeight="1" x14ac:dyDescent="0.4">
      <c r="A487" s="2"/>
      <c r="B487" s="58">
        <f t="shared" si="26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7"/>
        <v>1</v>
      </c>
    </row>
    <row r="488" spans="1:25" ht="17.25" customHeight="1" x14ac:dyDescent="0.4">
      <c r="A488" s="2"/>
      <c r="B488" s="58">
        <f t="shared" si="26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7"/>
        <v>1</v>
      </c>
    </row>
    <row r="489" spans="1:25" ht="17.25" customHeight="1" x14ac:dyDescent="0.4">
      <c r="A489" s="2"/>
      <c r="B489" s="58">
        <f t="shared" si="26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7"/>
        <v>1</v>
      </c>
    </row>
    <row r="490" spans="1:25" ht="17.25" customHeight="1" x14ac:dyDescent="0.4">
      <c r="A490" s="2"/>
      <c r="B490" s="58">
        <f t="shared" si="26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7"/>
        <v>1</v>
      </c>
    </row>
    <row r="491" spans="1:25" ht="17.25" customHeight="1" x14ac:dyDescent="0.4">
      <c r="A491" s="2"/>
      <c r="B491" s="58">
        <f t="shared" si="26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7"/>
        <v>1</v>
      </c>
    </row>
    <row r="492" spans="1:25" ht="17.25" customHeight="1" x14ac:dyDescent="0.4">
      <c r="A492" s="2"/>
      <c r="B492" s="58">
        <f t="shared" si="26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7"/>
        <v>1</v>
      </c>
    </row>
    <row r="493" spans="1:25" ht="17.25" customHeight="1" x14ac:dyDescent="0.4">
      <c r="A493" s="2"/>
      <c r="B493" s="58">
        <f t="shared" si="26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7"/>
        <v>1</v>
      </c>
    </row>
    <row r="494" spans="1:25" ht="17.25" customHeight="1" x14ac:dyDescent="0.4">
      <c r="A494" s="2"/>
      <c r="B494" s="58">
        <f t="shared" si="26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7"/>
        <v>1</v>
      </c>
    </row>
    <row r="495" spans="1:25" ht="17.25" customHeight="1" x14ac:dyDescent="0.4">
      <c r="A495" s="2"/>
      <c r="B495" s="58">
        <f t="shared" si="26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7"/>
        <v>1</v>
      </c>
    </row>
    <row r="496" spans="1:25" ht="17.25" customHeight="1" x14ac:dyDescent="0.4">
      <c r="A496" s="2"/>
      <c r="B496" s="58">
        <f t="shared" si="26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7"/>
        <v>1</v>
      </c>
    </row>
    <row r="497" spans="1:25" ht="17.25" customHeight="1" x14ac:dyDescent="0.4">
      <c r="A497" s="2"/>
      <c r="B497" s="58">
        <f t="shared" si="26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7"/>
        <v>1</v>
      </c>
    </row>
    <row r="498" spans="1:25" ht="17.25" customHeight="1" x14ac:dyDescent="0.4">
      <c r="A498" s="2"/>
      <c r="B498" s="58">
        <f t="shared" si="26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7"/>
        <v>1</v>
      </c>
    </row>
    <row r="499" spans="1:25" ht="17.25" customHeight="1" x14ac:dyDescent="0.4">
      <c r="A499" s="2"/>
      <c r="B499" s="58">
        <f t="shared" si="26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7"/>
        <v>1</v>
      </c>
    </row>
    <row r="500" spans="1:25" ht="17.25" customHeight="1" x14ac:dyDescent="0.4">
      <c r="A500" s="2"/>
      <c r="B500" s="58">
        <f t="shared" si="26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7"/>
        <v>1</v>
      </c>
    </row>
    <row r="501" spans="1:25" ht="17.25" customHeight="1" x14ac:dyDescent="0.4">
      <c r="A501" s="2"/>
      <c r="B501" s="58">
        <f t="shared" si="26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7"/>
        <v>1</v>
      </c>
    </row>
    <row r="502" spans="1:25" ht="17.25" customHeight="1" x14ac:dyDescent="0.4">
      <c r="A502" s="2"/>
      <c r="B502" s="58">
        <f t="shared" si="26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7"/>
        <v>1</v>
      </c>
    </row>
    <row r="503" spans="1:25" ht="17.25" customHeight="1" x14ac:dyDescent="0.4">
      <c r="A503" s="2"/>
      <c r="B503" s="58">
        <f t="shared" si="26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7"/>
        <v>1</v>
      </c>
    </row>
    <row r="504" spans="1:25" ht="17.25" customHeight="1" x14ac:dyDescent="0.4">
      <c r="A504" s="2"/>
      <c r="B504" s="58">
        <f t="shared" si="26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7"/>
        <v>1</v>
      </c>
    </row>
    <row r="505" spans="1:25" ht="17.25" customHeight="1" x14ac:dyDescent="0.4">
      <c r="A505" s="2"/>
      <c r="B505" s="58">
        <f t="shared" si="26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7"/>
        <v>1</v>
      </c>
    </row>
    <row r="506" spans="1:25" ht="17.25" customHeight="1" x14ac:dyDescent="0.4">
      <c r="A506" s="2"/>
      <c r="B506" s="58">
        <f t="shared" ref="B506:B569" si="28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7"/>
        <v>1</v>
      </c>
    </row>
    <row r="507" spans="1:25" ht="17.25" customHeight="1" x14ac:dyDescent="0.4">
      <c r="A507" s="2"/>
      <c r="B507" s="58">
        <f t="shared" si="28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7"/>
        <v>1</v>
      </c>
    </row>
    <row r="508" spans="1:25" ht="17.25" customHeight="1" x14ac:dyDescent="0.4">
      <c r="A508" s="2"/>
      <c r="B508" s="58">
        <f t="shared" si="28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7"/>
        <v>1</v>
      </c>
    </row>
    <row r="509" spans="1:25" ht="17.25" customHeight="1" x14ac:dyDescent="0.4">
      <c r="A509" s="2"/>
      <c r="B509" s="58">
        <f t="shared" si="28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7"/>
        <v>1</v>
      </c>
    </row>
    <row r="510" spans="1:25" ht="17.25" customHeight="1" x14ac:dyDescent="0.4">
      <c r="A510" s="2"/>
      <c r="B510" s="58">
        <f t="shared" si="28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7"/>
        <v>1</v>
      </c>
    </row>
    <row r="511" spans="1:25" ht="17.25" customHeight="1" x14ac:dyDescent="0.4">
      <c r="A511" s="2"/>
      <c r="B511" s="58">
        <f t="shared" si="28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7"/>
        <v>1</v>
      </c>
    </row>
    <row r="512" spans="1:25" ht="17.25" customHeight="1" x14ac:dyDescent="0.4">
      <c r="A512" s="2"/>
      <c r="B512" s="58">
        <f t="shared" si="28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7"/>
        <v>1</v>
      </c>
    </row>
    <row r="513" spans="1:25" ht="17.25" customHeight="1" x14ac:dyDescent="0.4">
      <c r="A513" s="2"/>
      <c r="B513" s="58">
        <f t="shared" si="28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7"/>
        <v>1</v>
      </c>
    </row>
    <row r="514" spans="1:25" ht="17.25" customHeight="1" x14ac:dyDescent="0.4">
      <c r="A514" s="2"/>
      <c r="B514" s="58">
        <f t="shared" si="28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7"/>
        <v>1</v>
      </c>
    </row>
    <row r="515" spans="1:25" ht="17.25" customHeight="1" x14ac:dyDescent="0.4">
      <c r="A515" s="2"/>
      <c r="B515" s="58">
        <f t="shared" si="28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7"/>
        <v>1</v>
      </c>
    </row>
    <row r="516" spans="1:25" ht="17.25" customHeight="1" x14ac:dyDescent="0.4">
      <c r="A516" s="2"/>
      <c r="B516" s="58">
        <f t="shared" si="28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7"/>
        <v>1</v>
      </c>
    </row>
    <row r="517" spans="1:25" ht="17.25" customHeight="1" x14ac:dyDescent="0.4">
      <c r="A517" s="2"/>
      <c r="B517" s="58">
        <f t="shared" si="28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7"/>
        <v>1</v>
      </c>
    </row>
    <row r="518" spans="1:25" ht="17.25" customHeight="1" x14ac:dyDescent="0.4">
      <c r="A518" s="2"/>
      <c r="B518" s="58">
        <f t="shared" si="28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7"/>
        <v>1</v>
      </c>
    </row>
    <row r="519" spans="1:25" ht="17.25" customHeight="1" x14ac:dyDescent="0.4">
      <c r="A519" s="2"/>
      <c r="B519" s="58">
        <f t="shared" si="28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7"/>
        <v>1</v>
      </c>
    </row>
    <row r="520" spans="1:25" ht="17.25" customHeight="1" x14ac:dyDescent="0.4">
      <c r="A520" s="2"/>
      <c r="B520" s="58">
        <f t="shared" si="28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7"/>
        <v>1</v>
      </c>
    </row>
    <row r="521" spans="1:25" ht="17.25" customHeight="1" x14ac:dyDescent="0.4">
      <c r="A521" s="2"/>
      <c r="B521" s="58">
        <f t="shared" si="28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7"/>
        <v>1</v>
      </c>
    </row>
    <row r="522" spans="1:25" ht="17.25" customHeight="1" x14ac:dyDescent="0.4">
      <c r="A522" s="2"/>
      <c r="B522" s="58">
        <f t="shared" si="28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7"/>
        <v>1</v>
      </c>
    </row>
    <row r="523" spans="1:25" ht="17.25" customHeight="1" x14ac:dyDescent="0.4">
      <c r="A523" s="2"/>
      <c r="B523" s="58">
        <f t="shared" si="28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7"/>
        <v>1</v>
      </c>
    </row>
    <row r="524" spans="1:25" ht="17.25" customHeight="1" x14ac:dyDescent="0.4">
      <c r="A524" s="2"/>
      <c r="B524" s="58">
        <f t="shared" si="28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7"/>
        <v>1</v>
      </c>
    </row>
    <row r="525" spans="1:25" ht="17.25" customHeight="1" x14ac:dyDescent="0.4">
      <c r="A525" s="2"/>
      <c r="B525" s="58">
        <f t="shared" si="28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7"/>
        <v>1</v>
      </c>
    </row>
    <row r="526" spans="1:25" ht="17.25" customHeight="1" x14ac:dyDescent="0.4">
      <c r="A526" s="2"/>
      <c r="B526" s="58">
        <f t="shared" si="28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7"/>
        <v>1</v>
      </c>
    </row>
    <row r="527" spans="1:25" ht="17.25" customHeight="1" x14ac:dyDescent="0.4">
      <c r="A527" s="2"/>
      <c r="B527" s="58">
        <f t="shared" si="28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7"/>
        <v>1</v>
      </c>
    </row>
    <row r="528" spans="1:25" ht="17.25" customHeight="1" x14ac:dyDescent="0.4">
      <c r="A528" s="2"/>
      <c r="B528" s="58">
        <f t="shared" si="28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7"/>
        <v>1</v>
      </c>
    </row>
    <row r="529" spans="1:25" ht="17.25" customHeight="1" x14ac:dyDescent="0.4">
      <c r="A529" s="2"/>
      <c r="B529" s="58">
        <f t="shared" si="28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7"/>
        <v>1</v>
      </c>
    </row>
    <row r="530" spans="1:25" ht="17.25" customHeight="1" x14ac:dyDescent="0.4">
      <c r="A530" s="2"/>
      <c r="B530" s="58">
        <f t="shared" si="28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7"/>
        <v>1</v>
      </c>
    </row>
    <row r="531" spans="1:25" ht="17.25" customHeight="1" x14ac:dyDescent="0.4">
      <c r="A531" s="2"/>
      <c r="B531" s="58">
        <f t="shared" si="28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7"/>
        <v>1</v>
      </c>
    </row>
    <row r="532" spans="1:25" ht="17.25" customHeight="1" x14ac:dyDescent="0.4">
      <c r="A532" s="2"/>
      <c r="B532" s="58">
        <f t="shared" si="28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7"/>
        <v>1</v>
      </c>
    </row>
    <row r="533" spans="1:25" ht="17.25" customHeight="1" x14ac:dyDescent="0.4">
      <c r="A533" s="2"/>
      <c r="B533" s="58">
        <f t="shared" si="28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7"/>
        <v>1</v>
      </c>
    </row>
    <row r="534" spans="1:25" ht="17.25" customHeight="1" x14ac:dyDescent="0.4">
      <c r="A534" s="2"/>
      <c r="B534" s="58">
        <f t="shared" si="28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7"/>
        <v>1</v>
      </c>
    </row>
    <row r="535" spans="1:25" ht="17.25" customHeight="1" x14ac:dyDescent="0.4">
      <c r="A535" s="2"/>
      <c r="B535" s="58">
        <f t="shared" si="28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7"/>
        <v>1</v>
      </c>
    </row>
    <row r="536" spans="1:25" ht="17.25" customHeight="1" x14ac:dyDescent="0.4">
      <c r="A536" s="2"/>
      <c r="B536" s="58">
        <f t="shared" si="28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7"/>
        <v>1</v>
      </c>
    </row>
    <row r="537" spans="1:25" ht="17.25" customHeight="1" x14ac:dyDescent="0.4">
      <c r="A537" s="2"/>
      <c r="B537" s="58">
        <f t="shared" si="28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7"/>
        <v>1</v>
      </c>
    </row>
    <row r="538" spans="1:25" ht="17.25" customHeight="1" x14ac:dyDescent="0.4">
      <c r="A538" s="2"/>
      <c r="B538" s="58">
        <f t="shared" si="28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7"/>
        <v>1</v>
      </c>
    </row>
    <row r="539" spans="1:25" ht="17.25" customHeight="1" x14ac:dyDescent="0.4">
      <c r="A539" s="2"/>
      <c r="B539" s="58">
        <f t="shared" si="28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7"/>
        <v>1</v>
      </c>
    </row>
    <row r="540" spans="1:25" ht="17.25" customHeight="1" x14ac:dyDescent="0.4">
      <c r="A540" s="2"/>
      <c r="B540" s="58">
        <f t="shared" si="28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7"/>
        <v>1</v>
      </c>
    </row>
    <row r="541" spans="1:25" ht="17.25" customHeight="1" x14ac:dyDescent="0.4">
      <c r="A541" s="2"/>
      <c r="B541" s="58">
        <f t="shared" si="28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7"/>
        <v>1</v>
      </c>
    </row>
    <row r="542" spans="1:25" ht="17.25" customHeight="1" x14ac:dyDescent="0.4">
      <c r="A542" s="2"/>
      <c r="B542" s="58">
        <f t="shared" si="28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7"/>
        <v>1</v>
      </c>
    </row>
    <row r="543" spans="1:25" ht="17.25" customHeight="1" x14ac:dyDescent="0.4">
      <c r="A543" s="2"/>
      <c r="B543" s="58">
        <f t="shared" si="28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7"/>
        <v>1</v>
      </c>
    </row>
    <row r="544" spans="1:25" ht="17.25" customHeight="1" x14ac:dyDescent="0.4">
      <c r="A544" s="2"/>
      <c r="B544" s="58">
        <f t="shared" si="28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7"/>
        <v>1</v>
      </c>
    </row>
    <row r="545" spans="1:25" ht="17.25" customHeight="1" x14ac:dyDescent="0.4">
      <c r="A545" s="2"/>
      <c r="B545" s="58">
        <f t="shared" si="28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7"/>
        <v>1</v>
      </c>
    </row>
    <row r="546" spans="1:25" ht="17.25" customHeight="1" x14ac:dyDescent="0.4">
      <c r="A546" s="2"/>
      <c r="B546" s="58">
        <f t="shared" si="28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7"/>
        <v>1</v>
      </c>
    </row>
    <row r="547" spans="1:25" ht="17.25" customHeight="1" x14ac:dyDescent="0.4">
      <c r="A547" s="2"/>
      <c r="B547" s="58">
        <f t="shared" si="28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29">IFERROR(IF(OR($B547="No", $K547=""), 1, COUNTIF($R$35:$R$44,$K547)), 0)</f>
        <v>1</v>
      </c>
    </row>
    <row r="548" spans="1:25" ht="17.25" customHeight="1" x14ac:dyDescent="0.4">
      <c r="A548" s="2"/>
      <c r="B548" s="58">
        <f t="shared" si="28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29"/>
        <v>1</v>
      </c>
    </row>
    <row r="549" spans="1:25" ht="17.25" customHeight="1" x14ac:dyDescent="0.4">
      <c r="A549" s="2"/>
      <c r="B549" s="58">
        <f t="shared" si="28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29"/>
        <v>1</v>
      </c>
    </row>
    <row r="550" spans="1:25" ht="17.25" customHeight="1" x14ac:dyDescent="0.4">
      <c r="A550" s="2"/>
      <c r="B550" s="58">
        <f t="shared" si="28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29"/>
        <v>1</v>
      </c>
    </row>
    <row r="551" spans="1:25" ht="17.25" customHeight="1" x14ac:dyDescent="0.4">
      <c r="A551" s="2"/>
      <c r="B551" s="58">
        <f t="shared" si="28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29"/>
        <v>1</v>
      </c>
    </row>
    <row r="552" spans="1:25" ht="17.25" customHeight="1" x14ac:dyDescent="0.4">
      <c r="A552" s="2"/>
      <c r="B552" s="58">
        <f t="shared" si="28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29"/>
        <v>1</v>
      </c>
    </row>
    <row r="553" spans="1:25" ht="17.25" customHeight="1" x14ac:dyDescent="0.4">
      <c r="A553" s="2"/>
      <c r="B553" s="58">
        <f t="shared" si="28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29"/>
        <v>1</v>
      </c>
    </row>
    <row r="554" spans="1:25" ht="17.25" customHeight="1" x14ac:dyDescent="0.4">
      <c r="A554" s="2"/>
      <c r="B554" s="58">
        <f t="shared" si="28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29"/>
        <v>1</v>
      </c>
    </row>
    <row r="555" spans="1:25" ht="17.25" customHeight="1" x14ac:dyDescent="0.4">
      <c r="A555" s="2"/>
      <c r="B555" s="58">
        <f t="shared" si="28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29"/>
        <v>1</v>
      </c>
    </row>
    <row r="556" spans="1:25" ht="17.25" customHeight="1" x14ac:dyDescent="0.4">
      <c r="A556" s="2"/>
      <c r="B556" s="58">
        <f t="shared" si="28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29"/>
        <v>1</v>
      </c>
    </row>
    <row r="557" spans="1:25" ht="17.25" customHeight="1" x14ac:dyDescent="0.4">
      <c r="A557" s="2"/>
      <c r="B557" s="58">
        <f t="shared" si="28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29"/>
        <v>1</v>
      </c>
    </row>
    <row r="558" spans="1:25" ht="17.25" customHeight="1" x14ac:dyDescent="0.4">
      <c r="A558" s="2"/>
      <c r="B558" s="58">
        <f t="shared" si="28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29"/>
        <v>1</v>
      </c>
    </row>
    <row r="559" spans="1:25" ht="17.25" customHeight="1" x14ac:dyDescent="0.4">
      <c r="A559" s="2"/>
      <c r="B559" s="58">
        <f t="shared" si="28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29"/>
        <v>1</v>
      </c>
    </row>
    <row r="560" spans="1:25" ht="17.25" customHeight="1" x14ac:dyDescent="0.4">
      <c r="A560" s="2"/>
      <c r="B560" s="58">
        <f t="shared" si="28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29"/>
        <v>1</v>
      </c>
    </row>
    <row r="561" spans="1:25" ht="17.25" customHeight="1" x14ac:dyDescent="0.4">
      <c r="A561" s="2"/>
      <c r="B561" s="58">
        <f t="shared" si="28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29"/>
        <v>1</v>
      </c>
    </row>
    <row r="562" spans="1:25" ht="17.25" customHeight="1" x14ac:dyDescent="0.4">
      <c r="A562" s="2"/>
      <c r="B562" s="58">
        <f t="shared" si="28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29"/>
        <v>1</v>
      </c>
    </row>
    <row r="563" spans="1:25" ht="17.25" customHeight="1" x14ac:dyDescent="0.4">
      <c r="A563" s="2"/>
      <c r="B563" s="58">
        <f t="shared" si="28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29"/>
        <v>1</v>
      </c>
    </row>
    <row r="564" spans="1:25" ht="17.25" customHeight="1" x14ac:dyDescent="0.4">
      <c r="A564" s="2"/>
      <c r="B564" s="58">
        <f t="shared" si="28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29"/>
        <v>1</v>
      </c>
    </row>
    <row r="565" spans="1:25" ht="17.25" customHeight="1" x14ac:dyDescent="0.4">
      <c r="A565" s="2"/>
      <c r="B565" s="58">
        <f t="shared" si="28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29"/>
        <v>1</v>
      </c>
    </row>
    <row r="566" spans="1:25" ht="17.25" customHeight="1" x14ac:dyDescent="0.4">
      <c r="A566" s="2"/>
      <c r="B566" s="58">
        <f t="shared" si="28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29"/>
        <v>1</v>
      </c>
    </row>
    <row r="567" spans="1:25" ht="17.25" customHeight="1" x14ac:dyDescent="0.4">
      <c r="A567" s="2"/>
      <c r="B567" s="58">
        <f t="shared" si="28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29"/>
        <v>1</v>
      </c>
    </row>
    <row r="568" spans="1:25" ht="17.25" customHeight="1" x14ac:dyDescent="0.4">
      <c r="A568" s="2"/>
      <c r="B568" s="58">
        <f t="shared" si="28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29"/>
        <v>1</v>
      </c>
    </row>
    <row r="569" spans="1:25" ht="17.25" customHeight="1" x14ac:dyDescent="0.4">
      <c r="A569" s="2"/>
      <c r="B569" s="58">
        <f t="shared" si="28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29"/>
        <v>1</v>
      </c>
    </row>
    <row r="570" spans="1:25" ht="17.25" customHeight="1" x14ac:dyDescent="0.4">
      <c r="A570" s="2"/>
      <c r="B570" s="58">
        <f t="shared" ref="B570:B633" si="30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29"/>
        <v>1</v>
      </c>
    </row>
    <row r="571" spans="1:25" ht="17.25" customHeight="1" x14ac:dyDescent="0.4">
      <c r="A571" s="2"/>
      <c r="B571" s="58">
        <f t="shared" si="30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29"/>
        <v>1</v>
      </c>
    </row>
    <row r="572" spans="1:25" ht="17.25" customHeight="1" x14ac:dyDescent="0.4">
      <c r="A572" s="2"/>
      <c r="B572" s="58">
        <f t="shared" si="30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29"/>
        <v>1</v>
      </c>
    </row>
    <row r="573" spans="1:25" ht="17.25" customHeight="1" x14ac:dyDescent="0.4">
      <c r="A573" s="2"/>
      <c r="B573" s="58">
        <f t="shared" si="30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29"/>
        <v>1</v>
      </c>
    </row>
    <row r="574" spans="1:25" ht="17.25" customHeight="1" x14ac:dyDescent="0.4">
      <c r="A574" s="2"/>
      <c r="B574" s="58">
        <f t="shared" si="30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29"/>
        <v>1</v>
      </c>
    </row>
    <row r="575" spans="1:25" ht="17.25" customHeight="1" x14ac:dyDescent="0.4">
      <c r="A575" s="2"/>
      <c r="B575" s="58">
        <f t="shared" si="30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29"/>
        <v>1</v>
      </c>
    </row>
    <row r="576" spans="1:25" ht="17.25" customHeight="1" x14ac:dyDescent="0.4">
      <c r="A576" s="2"/>
      <c r="B576" s="58">
        <f t="shared" si="30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29"/>
        <v>1</v>
      </c>
    </row>
    <row r="577" spans="1:25" ht="17.25" customHeight="1" x14ac:dyDescent="0.4">
      <c r="A577" s="2"/>
      <c r="B577" s="58">
        <f t="shared" si="30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29"/>
        <v>1</v>
      </c>
    </row>
    <row r="578" spans="1:25" ht="17.25" customHeight="1" x14ac:dyDescent="0.4">
      <c r="A578" s="2"/>
      <c r="B578" s="58">
        <f t="shared" si="30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29"/>
        <v>1</v>
      </c>
    </row>
    <row r="579" spans="1:25" ht="17.25" customHeight="1" x14ac:dyDescent="0.4">
      <c r="A579" s="2"/>
      <c r="B579" s="58">
        <f t="shared" si="30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29"/>
        <v>1</v>
      </c>
    </row>
    <row r="580" spans="1:25" ht="17.25" customHeight="1" x14ac:dyDescent="0.4">
      <c r="A580" s="2"/>
      <c r="B580" s="58">
        <f t="shared" si="30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29"/>
        <v>1</v>
      </c>
    </row>
    <row r="581" spans="1:25" ht="17.25" customHeight="1" x14ac:dyDescent="0.4">
      <c r="A581" s="2"/>
      <c r="B581" s="58">
        <f t="shared" si="30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29"/>
        <v>1</v>
      </c>
    </row>
    <row r="582" spans="1:25" ht="17.25" customHeight="1" x14ac:dyDescent="0.4">
      <c r="A582" s="2"/>
      <c r="B582" s="58">
        <f t="shared" si="30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29"/>
        <v>1</v>
      </c>
    </row>
    <row r="583" spans="1:25" ht="17.25" customHeight="1" x14ac:dyDescent="0.4">
      <c r="A583" s="2"/>
      <c r="B583" s="58">
        <f t="shared" si="30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29"/>
        <v>1</v>
      </c>
    </row>
    <row r="584" spans="1:25" ht="17.25" customHeight="1" x14ac:dyDescent="0.4">
      <c r="A584" s="2"/>
      <c r="B584" s="58">
        <f t="shared" si="30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29"/>
        <v>1</v>
      </c>
    </row>
    <row r="585" spans="1:25" ht="17.25" customHeight="1" x14ac:dyDescent="0.4">
      <c r="A585" s="2"/>
      <c r="B585" s="58">
        <f t="shared" si="30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29"/>
        <v>1</v>
      </c>
    </row>
    <row r="586" spans="1:25" ht="17.25" customHeight="1" x14ac:dyDescent="0.4">
      <c r="A586" s="2"/>
      <c r="B586" s="58">
        <f t="shared" si="30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29"/>
        <v>1</v>
      </c>
    </row>
    <row r="587" spans="1:25" ht="17.25" customHeight="1" x14ac:dyDescent="0.4">
      <c r="A587" s="2"/>
      <c r="B587" s="58">
        <f t="shared" si="30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29"/>
        <v>1</v>
      </c>
    </row>
    <row r="588" spans="1:25" ht="17.25" customHeight="1" x14ac:dyDescent="0.4">
      <c r="A588" s="2"/>
      <c r="B588" s="58">
        <f t="shared" si="30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29"/>
        <v>1</v>
      </c>
    </row>
    <row r="589" spans="1:25" ht="17.25" customHeight="1" x14ac:dyDescent="0.4">
      <c r="A589" s="2"/>
      <c r="B589" s="58">
        <f t="shared" si="30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29"/>
        <v>1</v>
      </c>
    </row>
    <row r="590" spans="1:25" ht="17.25" customHeight="1" x14ac:dyDescent="0.4">
      <c r="A590" s="2"/>
      <c r="B590" s="58">
        <f t="shared" si="30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29"/>
        <v>1</v>
      </c>
    </row>
    <row r="591" spans="1:25" ht="17.25" customHeight="1" x14ac:dyDescent="0.4">
      <c r="A591" s="2"/>
      <c r="B591" s="58">
        <f t="shared" si="30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29"/>
        <v>1</v>
      </c>
    </row>
    <row r="592" spans="1:25" ht="17.25" customHeight="1" x14ac:dyDescent="0.4">
      <c r="A592" s="2"/>
      <c r="B592" s="58">
        <f t="shared" si="30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29"/>
        <v>1</v>
      </c>
    </row>
    <row r="593" spans="1:25" ht="17.25" customHeight="1" x14ac:dyDescent="0.4">
      <c r="A593" s="2"/>
      <c r="B593" s="58">
        <f t="shared" si="30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29"/>
        <v>1</v>
      </c>
    </row>
    <row r="594" spans="1:25" ht="17.25" customHeight="1" x14ac:dyDescent="0.4">
      <c r="A594" s="2"/>
      <c r="B594" s="58">
        <f t="shared" si="30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29"/>
        <v>1</v>
      </c>
    </row>
    <row r="595" spans="1:25" ht="17.25" customHeight="1" x14ac:dyDescent="0.4">
      <c r="A595" s="2"/>
      <c r="B595" s="58">
        <f t="shared" si="30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29"/>
        <v>1</v>
      </c>
    </row>
    <row r="596" spans="1:25" ht="17.25" customHeight="1" x14ac:dyDescent="0.4">
      <c r="A596" s="2"/>
      <c r="B596" s="58">
        <f t="shared" si="30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29"/>
        <v>1</v>
      </c>
    </row>
    <row r="597" spans="1:25" ht="17.25" customHeight="1" x14ac:dyDescent="0.4">
      <c r="A597" s="2"/>
      <c r="B597" s="58">
        <f t="shared" si="30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29"/>
        <v>1</v>
      </c>
    </row>
    <row r="598" spans="1:25" ht="17.25" customHeight="1" x14ac:dyDescent="0.4">
      <c r="A598" s="2"/>
      <c r="B598" s="58">
        <f t="shared" si="30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29"/>
        <v>1</v>
      </c>
    </row>
    <row r="599" spans="1:25" ht="17.25" customHeight="1" x14ac:dyDescent="0.4">
      <c r="A599" s="2"/>
      <c r="B599" s="58">
        <f t="shared" si="30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29"/>
        <v>1</v>
      </c>
    </row>
    <row r="600" spans="1:25" ht="17.25" customHeight="1" x14ac:dyDescent="0.4">
      <c r="A600" s="2"/>
      <c r="B600" s="58">
        <f t="shared" si="30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29"/>
        <v>1</v>
      </c>
    </row>
    <row r="601" spans="1:25" ht="17.25" customHeight="1" x14ac:dyDescent="0.4">
      <c r="A601" s="2"/>
      <c r="B601" s="58">
        <f t="shared" si="30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29"/>
        <v>1</v>
      </c>
    </row>
    <row r="602" spans="1:25" ht="17.25" customHeight="1" x14ac:dyDescent="0.4">
      <c r="A602" s="2"/>
      <c r="B602" s="58">
        <f t="shared" si="30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29"/>
        <v>1</v>
      </c>
    </row>
    <row r="603" spans="1:25" ht="17.25" customHeight="1" x14ac:dyDescent="0.4">
      <c r="A603" s="2"/>
      <c r="B603" s="58">
        <f t="shared" si="30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29"/>
        <v>1</v>
      </c>
    </row>
    <row r="604" spans="1:25" ht="17.25" customHeight="1" x14ac:dyDescent="0.4">
      <c r="A604" s="2"/>
      <c r="B604" s="58">
        <f t="shared" si="30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29"/>
        <v>1</v>
      </c>
    </row>
    <row r="605" spans="1:25" ht="17.25" customHeight="1" x14ac:dyDescent="0.4">
      <c r="A605" s="2"/>
      <c r="B605" s="58">
        <f t="shared" si="30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29"/>
        <v>1</v>
      </c>
    </row>
    <row r="606" spans="1:25" ht="17.25" customHeight="1" x14ac:dyDescent="0.4">
      <c r="A606" s="2"/>
      <c r="B606" s="58">
        <f t="shared" si="30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29"/>
        <v>1</v>
      </c>
    </row>
    <row r="607" spans="1:25" ht="17.25" customHeight="1" x14ac:dyDescent="0.4">
      <c r="A607" s="2"/>
      <c r="B607" s="58">
        <f t="shared" si="30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29"/>
        <v>1</v>
      </c>
    </row>
    <row r="608" spans="1:25" ht="17.25" customHeight="1" x14ac:dyDescent="0.4">
      <c r="A608" s="2"/>
      <c r="B608" s="58">
        <f t="shared" si="30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29"/>
        <v>1</v>
      </c>
    </row>
    <row r="609" spans="1:25" ht="17.25" customHeight="1" x14ac:dyDescent="0.4">
      <c r="A609" s="2"/>
      <c r="B609" s="58">
        <f t="shared" si="30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29"/>
        <v>1</v>
      </c>
    </row>
    <row r="610" spans="1:25" ht="17.25" customHeight="1" x14ac:dyDescent="0.4">
      <c r="A610" s="2"/>
      <c r="B610" s="58">
        <f t="shared" si="30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29"/>
        <v>1</v>
      </c>
    </row>
    <row r="611" spans="1:25" ht="17.25" customHeight="1" x14ac:dyDescent="0.4">
      <c r="A611" s="2"/>
      <c r="B611" s="58">
        <f t="shared" si="30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1">IFERROR(IF(OR($B611="No", $K611=""), 1, COUNTIF($R$35:$R$44,$K611)), 0)</f>
        <v>1</v>
      </c>
    </row>
    <row r="612" spans="1:25" ht="17.25" customHeight="1" x14ac:dyDescent="0.4">
      <c r="A612" s="2"/>
      <c r="B612" s="58">
        <f t="shared" si="30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1"/>
        <v>1</v>
      </c>
    </row>
    <row r="613" spans="1:25" ht="17.25" customHeight="1" x14ac:dyDescent="0.4">
      <c r="A613" s="2"/>
      <c r="B613" s="58">
        <f t="shared" si="30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1"/>
        <v>1</v>
      </c>
    </row>
    <row r="614" spans="1:25" ht="17.25" customHeight="1" x14ac:dyDescent="0.4">
      <c r="A614" s="2"/>
      <c r="B614" s="58">
        <f t="shared" si="30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1"/>
        <v>1</v>
      </c>
    </row>
    <row r="615" spans="1:25" ht="17.25" customHeight="1" x14ac:dyDescent="0.4">
      <c r="A615" s="2"/>
      <c r="B615" s="58">
        <f t="shared" si="30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1"/>
        <v>1</v>
      </c>
    </row>
    <row r="616" spans="1:25" ht="17.25" customHeight="1" x14ac:dyDescent="0.4">
      <c r="A616" s="2"/>
      <c r="B616" s="58">
        <f t="shared" si="30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1"/>
        <v>1</v>
      </c>
    </row>
    <row r="617" spans="1:25" ht="17.25" customHeight="1" x14ac:dyDescent="0.4">
      <c r="A617" s="2"/>
      <c r="B617" s="58">
        <f t="shared" si="30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1"/>
        <v>1</v>
      </c>
    </row>
    <row r="618" spans="1:25" ht="17.25" customHeight="1" x14ac:dyDescent="0.4">
      <c r="A618" s="2"/>
      <c r="B618" s="58">
        <f t="shared" si="30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1"/>
        <v>1</v>
      </c>
    </row>
    <row r="619" spans="1:25" ht="17.25" customHeight="1" x14ac:dyDescent="0.4">
      <c r="A619" s="2"/>
      <c r="B619" s="58">
        <f t="shared" si="30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1"/>
        <v>1</v>
      </c>
    </row>
    <row r="620" spans="1:25" ht="17.25" customHeight="1" x14ac:dyDescent="0.4">
      <c r="A620" s="2"/>
      <c r="B620" s="58">
        <f t="shared" si="30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1"/>
        <v>1</v>
      </c>
    </row>
    <row r="621" spans="1:25" ht="17.25" customHeight="1" x14ac:dyDescent="0.4">
      <c r="A621" s="2"/>
      <c r="B621" s="58">
        <f t="shared" si="30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1"/>
        <v>1</v>
      </c>
    </row>
    <row r="622" spans="1:25" ht="17.25" customHeight="1" x14ac:dyDescent="0.4">
      <c r="A622" s="2"/>
      <c r="B622" s="58">
        <f t="shared" si="30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1"/>
        <v>1</v>
      </c>
    </row>
    <row r="623" spans="1:25" ht="17.25" customHeight="1" x14ac:dyDescent="0.4">
      <c r="A623" s="2"/>
      <c r="B623" s="58">
        <f t="shared" si="30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1"/>
        <v>1</v>
      </c>
    </row>
    <row r="624" spans="1:25" ht="17.25" customHeight="1" x14ac:dyDescent="0.4">
      <c r="A624" s="2"/>
      <c r="B624" s="58">
        <f t="shared" si="30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1"/>
        <v>1</v>
      </c>
    </row>
    <row r="625" spans="1:25" ht="17.25" customHeight="1" x14ac:dyDescent="0.4">
      <c r="A625" s="2"/>
      <c r="B625" s="58">
        <f t="shared" si="30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1"/>
        <v>1</v>
      </c>
    </row>
    <row r="626" spans="1:25" ht="17.25" customHeight="1" x14ac:dyDescent="0.4">
      <c r="A626" s="2"/>
      <c r="B626" s="58">
        <f t="shared" si="30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1"/>
        <v>1</v>
      </c>
    </row>
    <row r="627" spans="1:25" ht="17.25" customHeight="1" x14ac:dyDescent="0.4">
      <c r="A627" s="2"/>
      <c r="B627" s="58">
        <f t="shared" si="30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1"/>
        <v>1</v>
      </c>
    </row>
    <row r="628" spans="1:25" ht="17.25" customHeight="1" x14ac:dyDescent="0.4">
      <c r="A628" s="2"/>
      <c r="B628" s="58">
        <f t="shared" si="30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1"/>
        <v>1</v>
      </c>
    </row>
    <row r="629" spans="1:25" ht="17.25" customHeight="1" x14ac:dyDescent="0.4">
      <c r="A629" s="2"/>
      <c r="B629" s="58">
        <f t="shared" si="30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1"/>
        <v>1</v>
      </c>
    </row>
    <row r="630" spans="1:25" ht="17.25" customHeight="1" x14ac:dyDescent="0.4">
      <c r="A630" s="2"/>
      <c r="B630" s="58">
        <f t="shared" si="30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1"/>
        <v>1</v>
      </c>
    </row>
    <row r="631" spans="1:25" ht="17.25" customHeight="1" x14ac:dyDescent="0.4">
      <c r="A631" s="2"/>
      <c r="B631" s="58">
        <f t="shared" si="30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1"/>
        <v>1</v>
      </c>
    </row>
    <row r="632" spans="1:25" ht="17.25" customHeight="1" x14ac:dyDescent="0.4">
      <c r="A632" s="2"/>
      <c r="B632" s="58">
        <f t="shared" si="30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1"/>
        <v>1</v>
      </c>
    </row>
    <row r="633" spans="1:25" ht="17.25" customHeight="1" x14ac:dyDescent="0.4">
      <c r="A633" s="2"/>
      <c r="B633" s="58">
        <f t="shared" si="30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1"/>
        <v>1</v>
      </c>
    </row>
    <row r="634" spans="1:25" ht="17.25" customHeight="1" x14ac:dyDescent="0.4">
      <c r="A634" s="2"/>
      <c r="B634" s="58">
        <f t="shared" ref="B634:B697" si="32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1"/>
        <v>1</v>
      </c>
    </row>
    <row r="635" spans="1:25" ht="17.25" customHeight="1" x14ac:dyDescent="0.4">
      <c r="A635" s="2"/>
      <c r="B635" s="58">
        <f t="shared" si="32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1"/>
        <v>1</v>
      </c>
    </row>
    <row r="636" spans="1:25" ht="17.25" customHeight="1" x14ac:dyDescent="0.4">
      <c r="A636" s="2"/>
      <c r="B636" s="58">
        <f t="shared" si="32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1"/>
        <v>1</v>
      </c>
    </row>
    <row r="637" spans="1:25" ht="17.25" customHeight="1" x14ac:dyDescent="0.4">
      <c r="A637" s="2"/>
      <c r="B637" s="58">
        <f t="shared" si="32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1"/>
        <v>1</v>
      </c>
    </row>
    <row r="638" spans="1:25" ht="17.25" customHeight="1" x14ac:dyDescent="0.4">
      <c r="A638" s="2"/>
      <c r="B638" s="58">
        <f t="shared" si="32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1"/>
        <v>1</v>
      </c>
    </row>
    <row r="639" spans="1:25" ht="17.25" customHeight="1" x14ac:dyDescent="0.4">
      <c r="A639" s="2"/>
      <c r="B639" s="58">
        <f t="shared" si="32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1"/>
        <v>1</v>
      </c>
    </row>
    <row r="640" spans="1:25" ht="17.25" customHeight="1" x14ac:dyDescent="0.4">
      <c r="A640" s="2"/>
      <c r="B640" s="58">
        <f t="shared" si="32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1"/>
        <v>1</v>
      </c>
    </row>
    <row r="641" spans="1:25" ht="17.25" customHeight="1" x14ac:dyDescent="0.4">
      <c r="A641" s="2"/>
      <c r="B641" s="58">
        <f t="shared" si="32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1"/>
        <v>1</v>
      </c>
    </row>
    <row r="642" spans="1:25" ht="17.25" customHeight="1" x14ac:dyDescent="0.4">
      <c r="A642" s="2"/>
      <c r="B642" s="58">
        <f t="shared" si="32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1"/>
        <v>1</v>
      </c>
    </row>
    <row r="643" spans="1:25" ht="17.25" customHeight="1" x14ac:dyDescent="0.4">
      <c r="A643" s="2"/>
      <c r="B643" s="58">
        <f t="shared" si="32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1"/>
        <v>1</v>
      </c>
    </row>
    <row r="644" spans="1:25" ht="17.25" customHeight="1" x14ac:dyDescent="0.4">
      <c r="A644" s="2"/>
      <c r="B644" s="58">
        <f t="shared" si="32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1"/>
        <v>1</v>
      </c>
    </row>
    <row r="645" spans="1:25" ht="17.25" customHeight="1" x14ac:dyDescent="0.4">
      <c r="A645" s="2"/>
      <c r="B645" s="58">
        <f t="shared" si="32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1"/>
        <v>1</v>
      </c>
    </row>
    <row r="646" spans="1:25" ht="17.25" customHeight="1" x14ac:dyDescent="0.4">
      <c r="A646" s="2"/>
      <c r="B646" s="58">
        <f t="shared" si="32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1"/>
        <v>1</v>
      </c>
    </row>
    <row r="647" spans="1:25" ht="17.25" customHeight="1" x14ac:dyDescent="0.4">
      <c r="A647" s="2"/>
      <c r="B647" s="58">
        <f t="shared" si="32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1"/>
        <v>1</v>
      </c>
    </row>
    <row r="648" spans="1:25" ht="17.25" customHeight="1" x14ac:dyDescent="0.4">
      <c r="A648" s="2"/>
      <c r="B648" s="58">
        <f t="shared" si="32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1"/>
        <v>1</v>
      </c>
    </row>
    <row r="649" spans="1:25" ht="17.25" customHeight="1" x14ac:dyDescent="0.4">
      <c r="A649" s="2"/>
      <c r="B649" s="58">
        <f t="shared" si="32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1"/>
        <v>1</v>
      </c>
    </row>
    <row r="650" spans="1:25" ht="17.25" customHeight="1" x14ac:dyDescent="0.4">
      <c r="A650" s="2"/>
      <c r="B650" s="58">
        <f t="shared" si="32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1"/>
        <v>1</v>
      </c>
    </row>
    <row r="651" spans="1:25" ht="17.25" customHeight="1" x14ac:dyDescent="0.4">
      <c r="A651" s="2"/>
      <c r="B651" s="58">
        <f t="shared" si="32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1"/>
        <v>1</v>
      </c>
    </row>
    <row r="652" spans="1:25" ht="17.25" customHeight="1" x14ac:dyDescent="0.4">
      <c r="A652" s="2"/>
      <c r="B652" s="58">
        <f t="shared" si="32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1"/>
        <v>1</v>
      </c>
    </row>
    <row r="653" spans="1:25" ht="17.25" customHeight="1" x14ac:dyDescent="0.4">
      <c r="A653" s="2"/>
      <c r="B653" s="58">
        <f t="shared" si="32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1"/>
        <v>1</v>
      </c>
    </row>
    <row r="654" spans="1:25" ht="17.25" customHeight="1" x14ac:dyDescent="0.4">
      <c r="A654" s="2"/>
      <c r="B654" s="58">
        <f t="shared" si="32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1"/>
        <v>1</v>
      </c>
    </row>
    <row r="655" spans="1:25" ht="17.25" customHeight="1" x14ac:dyDescent="0.4">
      <c r="A655" s="2"/>
      <c r="B655" s="58">
        <f t="shared" si="32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1"/>
        <v>1</v>
      </c>
    </row>
    <row r="656" spans="1:25" ht="17.25" customHeight="1" x14ac:dyDescent="0.4">
      <c r="A656" s="2"/>
      <c r="B656" s="58">
        <f t="shared" si="32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1"/>
        <v>1</v>
      </c>
    </row>
    <row r="657" spans="1:25" ht="17.25" customHeight="1" x14ac:dyDescent="0.4">
      <c r="A657" s="2"/>
      <c r="B657" s="58">
        <f t="shared" si="32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1"/>
        <v>1</v>
      </c>
    </row>
    <row r="658" spans="1:25" ht="17.25" customHeight="1" x14ac:dyDescent="0.4">
      <c r="A658" s="2"/>
      <c r="B658" s="58">
        <f t="shared" si="32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1"/>
        <v>1</v>
      </c>
    </row>
    <row r="659" spans="1:25" ht="17.25" customHeight="1" x14ac:dyDescent="0.4">
      <c r="A659" s="2"/>
      <c r="B659" s="58">
        <f t="shared" si="32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1"/>
        <v>1</v>
      </c>
    </row>
    <row r="660" spans="1:25" ht="17.25" customHeight="1" x14ac:dyDescent="0.4">
      <c r="A660" s="2"/>
      <c r="B660" s="58">
        <f t="shared" si="32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1"/>
        <v>1</v>
      </c>
    </row>
    <row r="661" spans="1:25" ht="17.25" customHeight="1" x14ac:dyDescent="0.4">
      <c r="A661" s="2"/>
      <c r="B661" s="58">
        <f t="shared" si="32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1"/>
        <v>1</v>
      </c>
    </row>
    <row r="662" spans="1:25" ht="17.25" customHeight="1" x14ac:dyDescent="0.4">
      <c r="A662" s="2"/>
      <c r="B662" s="58">
        <f t="shared" si="32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1"/>
        <v>1</v>
      </c>
    </row>
    <row r="663" spans="1:25" ht="17.25" customHeight="1" x14ac:dyDescent="0.4">
      <c r="A663" s="2"/>
      <c r="B663" s="58">
        <f t="shared" si="32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1"/>
        <v>1</v>
      </c>
    </row>
    <row r="664" spans="1:25" ht="17.25" customHeight="1" x14ac:dyDescent="0.4">
      <c r="A664" s="2"/>
      <c r="B664" s="58">
        <f t="shared" si="32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1"/>
        <v>1</v>
      </c>
    </row>
    <row r="665" spans="1:25" ht="17.25" customHeight="1" x14ac:dyDescent="0.4">
      <c r="A665" s="2"/>
      <c r="B665" s="58">
        <f t="shared" si="32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1"/>
        <v>1</v>
      </c>
    </row>
    <row r="666" spans="1:25" ht="17.25" customHeight="1" x14ac:dyDescent="0.4">
      <c r="A666" s="2"/>
      <c r="B666" s="58">
        <f t="shared" si="32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1"/>
        <v>1</v>
      </c>
    </row>
    <row r="667" spans="1:25" ht="17.25" customHeight="1" x14ac:dyDescent="0.4">
      <c r="A667" s="2"/>
      <c r="B667" s="58">
        <f t="shared" si="32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1"/>
        <v>1</v>
      </c>
    </row>
    <row r="668" spans="1:25" ht="17.25" customHeight="1" x14ac:dyDescent="0.4">
      <c r="A668" s="2"/>
      <c r="B668" s="58">
        <f t="shared" si="32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1"/>
        <v>1</v>
      </c>
    </row>
    <row r="669" spans="1:25" ht="17.25" customHeight="1" x14ac:dyDescent="0.4">
      <c r="A669" s="2"/>
      <c r="B669" s="58">
        <f t="shared" si="32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1"/>
        <v>1</v>
      </c>
    </row>
    <row r="670" spans="1:25" ht="17.25" customHeight="1" x14ac:dyDescent="0.4">
      <c r="A670" s="2"/>
      <c r="B670" s="58">
        <f t="shared" si="32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1"/>
        <v>1</v>
      </c>
    </row>
    <row r="671" spans="1:25" ht="17.25" customHeight="1" x14ac:dyDescent="0.4">
      <c r="A671" s="2"/>
      <c r="B671" s="58">
        <f t="shared" si="32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1"/>
        <v>1</v>
      </c>
    </row>
    <row r="672" spans="1:25" ht="17.25" customHeight="1" x14ac:dyDescent="0.4">
      <c r="A672" s="2"/>
      <c r="B672" s="58">
        <f t="shared" si="32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1"/>
        <v>1</v>
      </c>
    </row>
    <row r="673" spans="1:25" ht="17.25" customHeight="1" x14ac:dyDescent="0.4">
      <c r="A673" s="2"/>
      <c r="B673" s="58">
        <f t="shared" si="32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1"/>
        <v>1</v>
      </c>
    </row>
    <row r="674" spans="1:25" ht="17.25" customHeight="1" x14ac:dyDescent="0.4">
      <c r="A674" s="2"/>
      <c r="B674" s="58">
        <f t="shared" si="32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1"/>
        <v>1</v>
      </c>
    </row>
    <row r="675" spans="1:25" ht="17.25" customHeight="1" x14ac:dyDescent="0.4">
      <c r="A675" s="2"/>
      <c r="B675" s="58">
        <f t="shared" si="32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3">IFERROR(IF(OR($B675="No", $K675=""), 1, COUNTIF($R$35:$R$44,$K675)), 0)</f>
        <v>1</v>
      </c>
    </row>
    <row r="676" spans="1:25" ht="17.25" customHeight="1" x14ac:dyDescent="0.4">
      <c r="A676" s="2"/>
      <c r="B676" s="58">
        <f t="shared" si="32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3"/>
        <v>1</v>
      </c>
    </row>
    <row r="677" spans="1:25" ht="17.25" customHeight="1" x14ac:dyDescent="0.4">
      <c r="A677" s="2"/>
      <c r="B677" s="58">
        <f t="shared" si="32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3"/>
        <v>1</v>
      </c>
    </row>
    <row r="678" spans="1:25" ht="17.25" customHeight="1" x14ac:dyDescent="0.4">
      <c r="A678" s="2"/>
      <c r="B678" s="58">
        <f t="shared" si="32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3"/>
        <v>1</v>
      </c>
    </row>
    <row r="679" spans="1:25" ht="17.25" customHeight="1" x14ac:dyDescent="0.4">
      <c r="A679" s="2"/>
      <c r="B679" s="58">
        <f t="shared" si="32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3"/>
        <v>1</v>
      </c>
    </row>
    <row r="680" spans="1:25" ht="17.25" customHeight="1" x14ac:dyDescent="0.4">
      <c r="A680" s="2"/>
      <c r="B680" s="58">
        <f t="shared" si="32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3"/>
        <v>1</v>
      </c>
    </row>
    <row r="681" spans="1:25" ht="17.25" customHeight="1" x14ac:dyDescent="0.4">
      <c r="A681" s="2"/>
      <c r="B681" s="58">
        <f t="shared" si="32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3"/>
        <v>1</v>
      </c>
    </row>
    <row r="682" spans="1:25" ht="17.25" customHeight="1" x14ac:dyDescent="0.4">
      <c r="A682" s="2"/>
      <c r="B682" s="58">
        <f t="shared" si="32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3"/>
        <v>1</v>
      </c>
    </row>
    <row r="683" spans="1:25" ht="17.25" customHeight="1" x14ac:dyDescent="0.4">
      <c r="A683" s="2"/>
      <c r="B683" s="58">
        <f t="shared" si="32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3"/>
        <v>1</v>
      </c>
    </row>
    <row r="684" spans="1:25" ht="17.25" customHeight="1" x14ac:dyDescent="0.4">
      <c r="A684" s="2"/>
      <c r="B684" s="58">
        <f t="shared" si="32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3"/>
        <v>1</v>
      </c>
    </row>
    <row r="685" spans="1:25" ht="17.25" customHeight="1" x14ac:dyDescent="0.4">
      <c r="A685" s="2"/>
      <c r="B685" s="58">
        <f t="shared" si="32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3"/>
        <v>1</v>
      </c>
    </row>
    <row r="686" spans="1:25" ht="17.25" customHeight="1" x14ac:dyDescent="0.4">
      <c r="A686" s="2"/>
      <c r="B686" s="58">
        <f t="shared" si="32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3"/>
        <v>1</v>
      </c>
    </row>
    <row r="687" spans="1:25" ht="17.25" customHeight="1" x14ac:dyDescent="0.4">
      <c r="A687" s="2"/>
      <c r="B687" s="58">
        <f t="shared" si="32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3"/>
        <v>1</v>
      </c>
    </row>
    <row r="688" spans="1:25" ht="17.25" customHeight="1" x14ac:dyDescent="0.4">
      <c r="A688" s="2"/>
      <c r="B688" s="58">
        <f t="shared" si="32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3"/>
        <v>1</v>
      </c>
    </row>
    <row r="689" spans="1:25" ht="17.25" customHeight="1" x14ac:dyDescent="0.4">
      <c r="A689" s="2"/>
      <c r="B689" s="58">
        <f t="shared" si="32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3"/>
        <v>1</v>
      </c>
    </row>
    <row r="690" spans="1:25" ht="17.25" customHeight="1" x14ac:dyDescent="0.4">
      <c r="A690" s="2"/>
      <c r="B690" s="58">
        <f t="shared" si="32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3"/>
        <v>1</v>
      </c>
    </row>
    <row r="691" spans="1:25" ht="17.25" customHeight="1" x14ac:dyDescent="0.4">
      <c r="A691" s="2"/>
      <c r="B691" s="58">
        <f t="shared" si="32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3"/>
        <v>1</v>
      </c>
    </row>
    <row r="692" spans="1:25" ht="17.25" customHeight="1" x14ac:dyDescent="0.4">
      <c r="A692" s="2"/>
      <c r="B692" s="58">
        <f t="shared" si="32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3"/>
        <v>1</v>
      </c>
    </row>
    <row r="693" spans="1:25" ht="17.25" customHeight="1" x14ac:dyDescent="0.4">
      <c r="A693" s="2"/>
      <c r="B693" s="58">
        <f t="shared" si="32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3"/>
        <v>1</v>
      </c>
    </row>
    <row r="694" spans="1:25" ht="17.25" customHeight="1" x14ac:dyDescent="0.4">
      <c r="A694" s="2"/>
      <c r="B694" s="58">
        <f t="shared" si="32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3"/>
        <v>1</v>
      </c>
    </row>
    <row r="695" spans="1:25" ht="17.25" customHeight="1" x14ac:dyDescent="0.4">
      <c r="A695" s="2"/>
      <c r="B695" s="58">
        <f t="shared" si="32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3"/>
        <v>1</v>
      </c>
    </row>
    <row r="696" spans="1:25" ht="17.25" customHeight="1" x14ac:dyDescent="0.4">
      <c r="A696" s="2"/>
      <c r="B696" s="58">
        <f t="shared" si="32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3"/>
        <v>1</v>
      </c>
    </row>
    <row r="697" spans="1:25" ht="17.25" customHeight="1" x14ac:dyDescent="0.4">
      <c r="A697" s="2"/>
      <c r="B697" s="58">
        <f t="shared" si="32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3"/>
        <v>1</v>
      </c>
    </row>
    <row r="698" spans="1:25" ht="17.25" customHeight="1" x14ac:dyDescent="0.4">
      <c r="A698" s="2"/>
      <c r="B698" s="58">
        <f t="shared" ref="B698:B761" si="34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3"/>
        <v>1</v>
      </c>
    </row>
    <row r="699" spans="1:25" ht="17.25" customHeight="1" x14ac:dyDescent="0.4">
      <c r="A699" s="2"/>
      <c r="B699" s="58">
        <f t="shared" si="34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3"/>
        <v>1</v>
      </c>
    </row>
    <row r="700" spans="1:25" ht="17.25" customHeight="1" x14ac:dyDescent="0.4">
      <c r="A700" s="2"/>
      <c r="B700" s="58">
        <f t="shared" si="34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3"/>
        <v>1</v>
      </c>
    </row>
    <row r="701" spans="1:25" ht="17.25" customHeight="1" x14ac:dyDescent="0.4">
      <c r="A701" s="2"/>
      <c r="B701" s="58">
        <f t="shared" si="34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3"/>
        <v>1</v>
      </c>
    </row>
    <row r="702" spans="1:25" ht="17.25" customHeight="1" x14ac:dyDescent="0.4">
      <c r="A702" s="2"/>
      <c r="B702" s="58">
        <f t="shared" si="34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3"/>
        <v>1</v>
      </c>
    </row>
    <row r="703" spans="1:25" ht="17.25" customHeight="1" x14ac:dyDescent="0.4">
      <c r="A703" s="2"/>
      <c r="B703" s="58">
        <f t="shared" si="34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3"/>
        <v>1</v>
      </c>
    </row>
    <row r="704" spans="1:25" ht="17.25" customHeight="1" x14ac:dyDescent="0.4">
      <c r="A704" s="2"/>
      <c r="B704" s="58">
        <f t="shared" si="34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3"/>
        <v>1</v>
      </c>
    </row>
    <row r="705" spans="1:25" ht="17.25" customHeight="1" x14ac:dyDescent="0.4">
      <c r="A705" s="2"/>
      <c r="B705" s="58">
        <f t="shared" si="34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3"/>
        <v>1</v>
      </c>
    </row>
    <row r="706" spans="1:25" ht="17.25" customHeight="1" x14ac:dyDescent="0.4">
      <c r="A706" s="2"/>
      <c r="B706" s="58">
        <f t="shared" si="34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3"/>
        <v>1</v>
      </c>
    </row>
    <row r="707" spans="1:25" ht="17.25" customHeight="1" x14ac:dyDescent="0.4">
      <c r="A707" s="2"/>
      <c r="B707" s="58">
        <f t="shared" si="34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3"/>
        <v>1</v>
      </c>
    </row>
    <row r="708" spans="1:25" ht="17.25" customHeight="1" x14ac:dyDescent="0.4">
      <c r="A708" s="2"/>
      <c r="B708" s="58">
        <f t="shared" si="34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3"/>
        <v>1</v>
      </c>
    </row>
    <row r="709" spans="1:25" ht="17.25" customHeight="1" x14ac:dyDescent="0.4">
      <c r="A709" s="2"/>
      <c r="B709" s="58">
        <f t="shared" si="34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3"/>
        <v>1</v>
      </c>
    </row>
    <row r="710" spans="1:25" ht="17.25" customHeight="1" x14ac:dyDescent="0.4">
      <c r="A710" s="2"/>
      <c r="B710" s="58">
        <f t="shared" si="34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3"/>
        <v>1</v>
      </c>
    </row>
    <row r="711" spans="1:25" ht="17.25" customHeight="1" x14ac:dyDescent="0.4">
      <c r="A711" s="2"/>
      <c r="B711" s="58">
        <f t="shared" si="34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3"/>
        <v>1</v>
      </c>
    </row>
    <row r="712" spans="1:25" ht="17.25" customHeight="1" x14ac:dyDescent="0.4">
      <c r="A712" s="2"/>
      <c r="B712" s="58">
        <f t="shared" si="34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3"/>
        <v>1</v>
      </c>
    </row>
    <row r="713" spans="1:25" ht="17.25" customHeight="1" x14ac:dyDescent="0.4">
      <c r="A713" s="2"/>
      <c r="B713" s="58">
        <f t="shared" si="34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3"/>
        <v>1</v>
      </c>
    </row>
    <row r="714" spans="1:25" ht="17.25" customHeight="1" x14ac:dyDescent="0.4">
      <c r="A714" s="2"/>
      <c r="B714" s="58">
        <f t="shared" si="34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3"/>
        <v>1</v>
      </c>
    </row>
    <row r="715" spans="1:25" ht="17.25" customHeight="1" x14ac:dyDescent="0.4">
      <c r="A715" s="2"/>
      <c r="B715" s="58">
        <f t="shared" si="34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3"/>
        <v>1</v>
      </c>
    </row>
    <row r="716" spans="1:25" ht="17.25" customHeight="1" x14ac:dyDescent="0.4">
      <c r="A716" s="2"/>
      <c r="B716" s="58">
        <f t="shared" si="34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3"/>
        <v>1</v>
      </c>
    </row>
    <row r="717" spans="1:25" ht="17.25" customHeight="1" x14ac:dyDescent="0.4">
      <c r="A717" s="2"/>
      <c r="B717" s="58">
        <f t="shared" si="34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3"/>
        <v>1</v>
      </c>
    </row>
    <row r="718" spans="1:25" ht="17.25" customHeight="1" x14ac:dyDescent="0.4">
      <c r="A718" s="2"/>
      <c r="B718" s="58">
        <f t="shared" si="34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3"/>
        <v>1</v>
      </c>
    </row>
    <row r="719" spans="1:25" ht="17.25" customHeight="1" x14ac:dyDescent="0.4">
      <c r="A719" s="2"/>
      <c r="B719" s="58">
        <f t="shared" si="34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3"/>
        <v>1</v>
      </c>
    </row>
    <row r="720" spans="1:25" ht="17.25" customHeight="1" x14ac:dyDescent="0.4">
      <c r="A720" s="2"/>
      <c r="B720" s="58">
        <f t="shared" si="34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3"/>
        <v>1</v>
      </c>
    </row>
    <row r="721" spans="1:25" ht="17.25" customHeight="1" x14ac:dyDescent="0.4">
      <c r="A721" s="2"/>
      <c r="B721" s="58">
        <f t="shared" si="34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3"/>
        <v>1</v>
      </c>
    </row>
    <row r="722" spans="1:25" ht="17.25" customHeight="1" x14ac:dyDescent="0.4">
      <c r="A722" s="2"/>
      <c r="B722" s="58">
        <f t="shared" si="34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3"/>
        <v>1</v>
      </c>
    </row>
    <row r="723" spans="1:25" ht="17.25" customHeight="1" x14ac:dyDescent="0.4">
      <c r="A723" s="2"/>
      <c r="B723" s="58">
        <f t="shared" si="34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3"/>
        <v>1</v>
      </c>
    </row>
    <row r="724" spans="1:25" ht="17.25" customHeight="1" x14ac:dyDescent="0.4">
      <c r="A724" s="2"/>
      <c r="B724" s="58">
        <f t="shared" si="34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3"/>
        <v>1</v>
      </c>
    </row>
    <row r="725" spans="1:25" ht="17.25" customHeight="1" x14ac:dyDescent="0.4">
      <c r="A725" s="2"/>
      <c r="B725" s="58">
        <f t="shared" si="34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3"/>
        <v>1</v>
      </c>
    </row>
    <row r="726" spans="1:25" ht="17.25" customHeight="1" x14ac:dyDescent="0.4">
      <c r="A726" s="2"/>
      <c r="B726" s="58">
        <f t="shared" si="34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3"/>
        <v>1</v>
      </c>
    </row>
    <row r="727" spans="1:25" ht="17.25" customHeight="1" x14ac:dyDescent="0.4">
      <c r="A727" s="2"/>
      <c r="B727" s="58">
        <f t="shared" si="34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3"/>
        <v>1</v>
      </c>
    </row>
    <row r="728" spans="1:25" ht="17.25" customHeight="1" x14ac:dyDescent="0.4">
      <c r="A728" s="2"/>
      <c r="B728" s="58">
        <f t="shared" si="34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3"/>
        <v>1</v>
      </c>
    </row>
    <row r="729" spans="1:25" ht="17.25" customHeight="1" x14ac:dyDescent="0.4">
      <c r="A729" s="2"/>
      <c r="B729" s="58">
        <f t="shared" si="34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3"/>
        <v>1</v>
      </c>
    </row>
    <row r="730" spans="1:25" ht="17.25" customHeight="1" x14ac:dyDescent="0.4">
      <c r="A730" s="2"/>
      <c r="B730" s="58">
        <f t="shared" si="34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3"/>
        <v>1</v>
      </c>
    </row>
    <row r="731" spans="1:25" ht="17.25" customHeight="1" x14ac:dyDescent="0.4">
      <c r="A731" s="2"/>
      <c r="B731" s="58">
        <f t="shared" si="34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3"/>
        <v>1</v>
      </c>
    </row>
    <row r="732" spans="1:25" ht="17.25" customHeight="1" x14ac:dyDescent="0.4">
      <c r="A732" s="2"/>
      <c r="B732" s="58">
        <f t="shared" si="34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3"/>
        <v>1</v>
      </c>
    </row>
    <row r="733" spans="1:25" ht="17.25" customHeight="1" x14ac:dyDescent="0.4">
      <c r="A733" s="2"/>
      <c r="B733" s="58">
        <f t="shared" si="34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3"/>
        <v>1</v>
      </c>
    </row>
    <row r="734" spans="1:25" ht="17.25" customHeight="1" x14ac:dyDescent="0.4">
      <c r="A734" s="2"/>
      <c r="B734" s="58">
        <f t="shared" si="34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3"/>
        <v>1</v>
      </c>
    </row>
    <row r="735" spans="1:25" ht="17.25" customHeight="1" x14ac:dyDescent="0.4">
      <c r="A735" s="2"/>
      <c r="B735" s="58">
        <f t="shared" si="34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3"/>
        <v>1</v>
      </c>
    </row>
    <row r="736" spans="1:25" ht="17.25" customHeight="1" x14ac:dyDescent="0.4">
      <c r="A736" s="2"/>
      <c r="B736" s="58">
        <f t="shared" si="34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3"/>
        <v>1</v>
      </c>
    </row>
    <row r="737" spans="1:25" ht="17.25" customHeight="1" x14ac:dyDescent="0.4">
      <c r="A737" s="2"/>
      <c r="B737" s="58">
        <f t="shared" si="34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3"/>
        <v>1</v>
      </c>
    </row>
    <row r="738" spans="1:25" ht="17.25" customHeight="1" x14ac:dyDescent="0.4">
      <c r="A738" s="2"/>
      <c r="B738" s="58">
        <f t="shared" si="34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3"/>
        <v>1</v>
      </c>
    </row>
    <row r="739" spans="1:25" ht="17.25" customHeight="1" x14ac:dyDescent="0.4">
      <c r="A739" s="2"/>
      <c r="B739" s="58">
        <f t="shared" si="34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5">IFERROR(IF(OR($B739="No", $K739=""), 1, COUNTIF($R$35:$R$44,$K739)), 0)</f>
        <v>1</v>
      </c>
    </row>
    <row r="740" spans="1:25" ht="17.25" customHeight="1" x14ac:dyDescent="0.4">
      <c r="A740" s="2"/>
      <c r="B740" s="58">
        <f t="shared" si="34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5"/>
        <v>1</v>
      </c>
    </row>
    <row r="741" spans="1:25" ht="17.25" customHeight="1" x14ac:dyDescent="0.4">
      <c r="A741" s="2"/>
      <c r="B741" s="58">
        <f t="shared" si="34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5"/>
        <v>1</v>
      </c>
    </row>
    <row r="742" spans="1:25" ht="17.25" customHeight="1" x14ac:dyDescent="0.4">
      <c r="A742" s="2"/>
      <c r="B742" s="58">
        <f t="shared" si="34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5"/>
        <v>1</v>
      </c>
    </row>
    <row r="743" spans="1:25" ht="17.25" customHeight="1" x14ac:dyDescent="0.4">
      <c r="A743" s="2"/>
      <c r="B743" s="58">
        <f t="shared" si="34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5"/>
        <v>1</v>
      </c>
    </row>
    <row r="744" spans="1:25" ht="17.25" customHeight="1" x14ac:dyDescent="0.4">
      <c r="A744" s="2"/>
      <c r="B744" s="58">
        <f t="shared" si="34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5"/>
        <v>1</v>
      </c>
    </row>
    <row r="745" spans="1:25" ht="17.25" customHeight="1" x14ac:dyDescent="0.4">
      <c r="A745" s="2"/>
      <c r="B745" s="58">
        <f t="shared" si="34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5"/>
        <v>1</v>
      </c>
    </row>
    <row r="746" spans="1:25" ht="17.25" customHeight="1" x14ac:dyDescent="0.4">
      <c r="A746" s="2"/>
      <c r="B746" s="58">
        <f t="shared" si="34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5"/>
        <v>1</v>
      </c>
    </row>
    <row r="747" spans="1:25" ht="17.25" customHeight="1" x14ac:dyDescent="0.4">
      <c r="A747" s="2"/>
      <c r="B747" s="58">
        <f t="shared" si="34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5"/>
        <v>1</v>
      </c>
    </row>
    <row r="748" spans="1:25" ht="17.25" customHeight="1" x14ac:dyDescent="0.4">
      <c r="A748" s="2"/>
      <c r="B748" s="58">
        <f t="shared" si="34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5"/>
        <v>1</v>
      </c>
    </row>
    <row r="749" spans="1:25" ht="17.25" customHeight="1" x14ac:dyDescent="0.4">
      <c r="A749" s="2"/>
      <c r="B749" s="58">
        <f t="shared" si="34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5"/>
        <v>1</v>
      </c>
    </row>
    <row r="750" spans="1:25" ht="17.25" customHeight="1" x14ac:dyDescent="0.4">
      <c r="A750" s="2"/>
      <c r="B750" s="58">
        <f t="shared" si="34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5"/>
        <v>1</v>
      </c>
    </row>
    <row r="751" spans="1:25" ht="17.25" customHeight="1" x14ac:dyDescent="0.4">
      <c r="A751" s="2"/>
      <c r="B751" s="58">
        <f t="shared" si="34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5"/>
        <v>1</v>
      </c>
    </row>
    <row r="752" spans="1:25" ht="17.25" customHeight="1" x14ac:dyDescent="0.4">
      <c r="A752" s="2"/>
      <c r="B752" s="58">
        <f t="shared" si="34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5"/>
        <v>1</v>
      </c>
    </row>
    <row r="753" spans="1:25" ht="17.25" customHeight="1" x14ac:dyDescent="0.4">
      <c r="A753" s="2"/>
      <c r="B753" s="58">
        <f t="shared" si="34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5"/>
        <v>1</v>
      </c>
    </row>
    <row r="754" spans="1:25" ht="17.25" customHeight="1" x14ac:dyDescent="0.4">
      <c r="A754" s="2"/>
      <c r="B754" s="58">
        <f t="shared" si="34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5"/>
        <v>1</v>
      </c>
    </row>
    <row r="755" spans="1:25" ht="17.25" customHeight="1" x14ac:dyDescent="0.4">
      <c r="A755" s="2"/>
      <c r="B755" s="58">
        <f t="shared" si="34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5"/>
        <v>1</v>
      </c>
    </row>
    <row r="756" spans="1:25" ht="17.25" customHeight="1" x14ac:dyDescent="0.4">
      <c r="A756" s="2"/>
      <c r="B756" s="58">
        <f t="shared" si="34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5"/>
        <v>1</v>
      </c>
    </row>
    <row r="757" spans="1:25" ht="17.25" customHeight="1" x14ac:dyDescent="0.4">
      <c r="A757" s="2"/>
      <c r="B757" s="58">
        <f t="shared" si="34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5"/>
        <v>1</v>
      </c>
    </row>
    <row r="758" spans="1:25" ht="17.25" customHeight="1" x14ac:dyDescent="0.4">
      <c r="A758" s="2"/>
      <c r="B758" s="58">
        <f t="shared" si="34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5"/>
        <v>1</v>
      </c>
    </row>
    <row r="759" spans="1:25" ht="17.25" customHeight="1" x14ac:dyDescent="0.4">
      <c r="A759" s="2"/>
      <c r="B759" s="58">
        <f t="shared" si="34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5"/>
        <v>1</v>
      </c>
    </row>
    <row r="760" spans="1:25" ht="17.25" customHeight="1" x14ac:dyDescent="0.4">
      <c r="A760" s="2"/>
      <c r="B760" s="58">
        <f t="shared" si="34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5"/>
        <v>1</v>
      </c>
    </row>
    <row r="761" spans="1:25" ht="17.25" customHeight="1" x14ac:dyDescent="0.4">
      <c r="A761" s="2"/>
      <c r="B761" s="58">
        <f t="shared" si="34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5"/>
        <v>1</v>
      </c>
    </row>
    <row r="762" spans="1:25" ht="17.25" customHeight="1" x14ac:dyDescent="0.4">
      <c r="A762" s="2"/>
      <c r="B762" s="58">
        <f t="shared" ref="B762:B825" si="36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5"/>
        <v>1</v>
      </c>
    </row>
    <row r="763" spans="1:25" ht="17.25" customHeight="1" x14ac:dyDescent="0.4">
      <c r="A763" s="2"/>
      <c r="B763" s="58">
        <f t="shared" si="36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5"/>
        <v>1</v>
      </c>
    </row>
    <row r="764" spans="1:25" ht="17.25" customHeight="1" x14ac:dyDescent="0.4">
      <c r="A764" s="2"/>
      <c r="B764" s="58">
        <f t="shared" si="36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5"/>
        <v>1</v>
      </c>
    </row>
    <row r="765" spans="1:25" ht="17.25" customHeight="1" x14ac:dyDescent="0.4">
      <c r="A765" s="2"/>
      <c r="B765" s="58">
        <f t="shared" si="36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5"/>
        <v>1</v>
      </c>
    </row>
    <row r="766" spans="1:25" ht="17.25" customHeight="1" x14ac:dyDescent="0.4">
      <c r="A766" s="2"/>
      <c r="B766" s="58">
        <f t="shared" si="36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5"/>
        <v>1</v>
      </c>
    </row>
    <row r="767" spans="1:25" ht="17.25" customHeight="1" x14ac:dyDescent="0.4">
      <c r="A767" s="2"/>
      <c r="B767" s="58">
        <f t="shared" si="36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5"/>
        <v>1</v>
      </c>
    </row>
    <row r="768" spans="1:25" ht="17.25" customHeight="1" x14ac:dyDescent="0.4">
      <c r="A768" s="2"/>
      <c r="B768" s="58">
        <f t="shared" si="36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5"/>
        <v>1</v>
      </c>
    </row>
    <row r="769" spans="1:25" ht="17.25" customHeight="1" x14ac:dyDescent="0.4">
      <c r="A769" s="2"/>
      <c r="B769" s="58">
        <f t="shared" si="36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5"/>
        <v>1</v>
      </c>
    </row>
    <row r="770" spans="1:25" ht="17.25" customHeight="1" x14ac:dyDescent="0.4">
      <c r="A770" s="2"/>
      <c r="B770" s="58">
        <f t="shared" si="36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5"/>
        <v>1</v>
      </c>
    </row>
    <row r="771" spans="1:25" ht="17.25" customHeight="1" x14ac:dyDescent="0.4">
      <c r="A771" s="2"/>
      <c r="B771" s="58">
        <f t="shared" si="36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5"/>
        <v>1</v>
      </c>
    </row>
    <row r="772" spans="1:25" ht="17.25" customHeight="1" x14ac:dyDescent="0.4">
      <c r="A772" s="2"/>
      <c r="B772" s="58">
        <f t="shared" si="36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5"/>
        <v>1</v>
      </c>
    </row>
    <row r="773" spans="1:25" ht="17.25" customHeight="1" x14ac:dyDescent="0.4">
      <c r="A773" s="2"/>
      <c r="B773" s="58">
        <f t="shared" si="36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5"/>
        <v>1</v>
      </c>
    </row>
    <row r="774" spans="1:25" ht="17.25" customHeight="1" x14ac:dyDescent="0.4">
      <c r="A774" s="2"/>
      <c r="B774" s="58">
        <f t="shared" si="36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5"/>
        <v>1</v>
      </c>
    </row>
    <row r="775" spans="1:25" ht="17.25" customHeight="1" x14ac:dyDescent="0.4">
      <c r="A775" s="2"/>
      <c r="B775" s="58">
        <f t="shared" si="36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5"/>
        <v>1</v>
      </c>
    </row>
    <row r="776" spans="1:25" ht="17.25" customHeight="1" x14ac:dyDescent="0.4">
      <c r="A776" s="2"/>
      <c r="B776" s="58">
        <f t="shared" si="36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5"/>
        <v>1</v>
      </c>
    </row>
    <row r="777" spans="1:25" ht="17.25" customHeight="1" x14ac:dyDescent="0.4">
      <c r="A777" s="2"/>
      <c r="B777" s="58">
        <f t="shared" si="36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5"/>
        <v>1</v>
      </c>
    </row>
    <row r="778" spans="1:25" ht="17.25" customHeight="1" x14ac:dyDescent="0.4">
      <c r="A778" s="2"/>
      <c r="B778" s="58">
        <f t="shared" si="36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5"/>
        <v>1</v>
      </c>
    </row>
    <row r="779" spans="1:25" ht="17.25" customHeight="1" x14ac:dyDescent="0.4">
      <c r="A779" s="2"/>
      <c r="B779" s="58">
        <f t="shared" si="36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5"/>
        <v>1</v>
      </c>
    </row>
    <row r="780" spans="1:25" ht="17.25" customHeight="1" x14ac:dyDescent="0.4">
      <c r="A780" s="2"/>
      <c r="B780" s="58">
        <f t="shared" si="36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5"/>
        <v>1</v>
      </c>
    </row>
    <row r="781" spans="1:25" ht="17.25" customHeight="1" x14ac:dyDescent="0.4">
      <c r="A781" s="2"/>
      <c r="B781" s="58">
        <f t="shared" si="36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5"/>
        <v>1</v>
      </c>
    </row>
    <row r="782" spans="1:25" ht="17.25" customHeight="1" x14ac:dyDescent="0.4">
      <c r="A782" s="2"/>
      <c r="B782" s="58">
        <f t="shared" si="36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5"/>
        <v>1</v>
      </c>
    </row>
    <row r="783" spans="1:25" ht="17.25" customHeight="1" x14ac:dyDescent="0.4">
      <c r="A783" s="2"/>
      <c r="B783" s="58">
        <f t="shared" si="36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5"/>
        <v>1</v>
      </c>
    </row>
    <row r="784" spans="1:25" ht="17.25" customHeight="1" x14ac:dyDescent="0.4">
      <c r="A784" s="2"/>
      <c r="B784" s="58">
        <f t="shared" si="36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5"/>
        <v>1</v>
      </c>
    </row>
    <row r="785" spans="1:25" ht="17.25" customHeight="1" x14ac:dyDescent="0.4">
      <c r="A785" s="2"/>
      <c r="B785" s="58">
        <f t="shared" si="36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5"/>
        <v>1</v>
      </c>
    </row>
    <row r="786" spans="1:25" ht="17.25" customHeight="1" x14ac:dyDescent="0.4">
      <c r="A786" s="2"/>
      <c r="B786" s="58">
        <f t="shared" si="36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5"/>
        <v>1</v>
      </c>
    </row>
    <row r="787" spans="1:25" ht="17.25" customHeight="1" x14ac:dyDescent="0.4">
      <c r="A787" s="2"/>
      <c r="B787" s="58">
        <f t="shared" si="36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5"/>
        <v>1</v>
      </c>
    </row>
    <row r="788" spans="1:25" ht="17.25" customHeight="1" x14ac:dyDescent="0.4">
      <c r="A788" s="2"/>
      <c r="B788" s="58">
        <f t="shared" si="36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5"/>
        <v>1</v>
      </c>
    </row>
    <row r="789" spans="1:25" ht="17.25" customHeight="1" x14ac:dyDescent="0.4">
      <c r="A789" s="2"/>
      <c r="B789" s="58">
        <f t="shared" si="36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5"/>
        <v>1</v>
      </c>
    </row>
    <row r="790" spans="1:25" ht="17.25" customHeight="1" x14ac:dyDescent="0.4">
      <c r="A790" s="2"/>
      <c r="B790" s="58">
        <f t="shared" si="36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5"/>
        <v>1</v>
      </c>
    </row>
    <row r="791" spans="1:25" ht="17.25" customHeight="1" x14ac:dyDescent="0.4">
      <c r="A791" s="2"/>
      <c r="B791" s="58">
        <f t="shared" si="36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5"/>
        <v>1</v>
      </c>
    </row>
    <row r="792" spans="1:25" ht="17.25" customHeight="1" x14ac:dyDescent="0.4">
      <c r="A792" s="2"/>
      <c r="B792" s="58">
        <f t="shared" si="36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5"/>
        <v>1</v>
      </c>
    </row>
    <row r="793" spans="1:25" ht="17.25" customHeight="1" x14ac:dyDescent="0.4">
      <c r="A793" s="2"/>
      <c r="B793" s="58">
        <f t="shared" si="36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5"/>
        <v>1</v>
      </c>
    </row>
    <row r="794" spans="1:25" ht="17.25" customHeight="1" x14ac:dyDescent="0.4">
      <c r="A794" s="2"/>
      <c r="B794" s="58">
        <f t="shared" si="36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5"/>
        <v>1</v>
      </c>
    </row>
    <row r="795" spans="1:25" ht="17.25" customHeight="1" x14ac:dyDescent="0.4">
      <c r="A795" s="2"/>
      <c r="B795" s="58">
        <f t="shared" si="36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5"/>
        <v>1</v>
      </c>
    </row>
    <row r="796" spans="1:25" ht="17.25" customHeight="1" x14ac:dyDescent="0.4">
      <c r="A796" s="2"/>
      <c r="B796" s="58">
        <f t="shared" si="36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5"/>
        <v>1</v>
      </c>
    </row>
    <row r="797" spans="1:25" ht="17.25" customHeight="1" x14ac:dyDescent="0.4">
      <c r="A797" s="2"/>
      <c r="B797" s="58">
        <f t="shared" si="36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5"/>
        <v>1</v>
      </c>
    </row>
    <row r="798" spans="1:25" ht="17.25" customHeight="1" x14ac:dyDescent="0.4">
      <c r="A798" s="2"/>
      <c r="B798" s="58">
        <f t="shared" si="36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5"/>
        <v>1</v>
      </c>
    </row>
    <row r="799" spans="1:25" ht="17.25" customHeight="1" x14ac:dyDescent="0.4">
      <c r="A799" s="2"/>
      <c r="B799" s="58">
        <f t="shared" si="36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5"/>
        <v>1</v>
      </c>
    </row>
    <row r="800" spans="1:25" ht="17.25" customHeight="1" x14ac:dyDescent="0.4">
      <c r="A800" s="2"/>
      <c r="B800" s="58">
        <f t="shared" si="36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5"/>
        <v>1</v>
      </c>
    </row>
    <row r="801" spans="1:25" ht="17.25" customHeight="1" x14ac:dyDescent="0.4">
      <c r="A801" s="2"/>
      <c r="B801" s="58">
        <f t="shared" si="36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5"/>
        <v>1</v>
      </c>
    </row>
    <row r="802" spans="1:25" ht="17.25" customHeight="1" x14ac:dyDescent="0.4">
      <c r="A802" s="2"/>
      <c r="B802" s="58">
        <f t="shared" si="36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5"/>
        <v>1</v>
      </c>
    </row>
    <row r="803" spans="1:25" ht="17.25" customHeight="1" x14ac:dyDescent="0.4">
      <c r="A803" s="2"/>
      <c r="B803" s="58">
        <f t="shared" si="36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7">IFERROR(IF(OR($B803="No", $K803=""), 1, COUNTIF($R$35:$R$44,$K803)), 0)</f>
        <v>1</v>
      </c>
    </row>
    <row r="804" spans="1:25" ht="17.25" customHeight="1" x14ac:dyDescent="0.4">
      <c r="A804" s="2"/>
      <c r="B804" s="58">
        <f t="shared" si="36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7"/>
        <v>1</v>
      </c>
    </row>
    <row r="805" spans="1:25" ht="17.25" customHeight="1" x14ac:dyDescent="0.4">
      <c r="A805" s="2"/>
      <c r="B805" s="58">
        <f t="shared" si="36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7"/>
        <v>1</v>
      </c>
    </row>
    <row r="806" spans="1:25" ht="17.25" customHeight="1" x14ac:dyDescent="0.4">
      <c r="A806" s="2"/>
      <c r="B806" s="58">
        <f t="shared" si="36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7"/>
        <v>1</v>
      </c>
    </row>
    <row r="807" spans="1:25" ht="17.25" customHeight="1" x14ac:dyDescent="0.4">
      <c r="A807" s="2"/>
      <c r="B807" s="58">
        <f t="shared" si="36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7"/>
        <v>1</v>
      </c>
    </row>
    <row r="808" spans="1:25" ht="17.25" customHeight="1" x14ac:dyDescent="0.4">
      <c r="A808" s="2"/>
      <c r="B808" s="58">
        <f t="shared" si="36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7"/>
        <v>1</v>
      </c>
    </row>
    <row r="809" spans="1:25" ht="17.25" customHeight="1" x14ac:dyDescent="0.4">
      <c r="A809" s="2"/>
      <c r="B809" s="58">
        <f t="shared" si="36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7"/>
        <v>1</v>
      </c>
    </row>
    <row r="810" spans="1:25" ht="17.25" customHeight="1" x14ac:dyDescent="0.4">
      <c r="A810" s="2"/>
      <c r="B810" s="58">
        <f t="shared" si="36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7"/>
        <v>1</v>
      </c>
    </row>
    <row r="811" spans="1:25" ht="17.25" customHeight="1" x14ac:dyDescent="0.4">
      <c r="A811" s="2"/>
      <c r="B811" s="58">
        <f t="shared" si="36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7"/>
        <v>1</v>
      </c>
    </row>
    <row r="812" spans="1:25" ht="17.25" customHeight="1" x14ac:dyDescent="0.4">
      <c r="A812" s="2"/>
      <c r="B812" s="58">
        <f t="shared" si="36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7"/>
        <v>1</v>
      </c>
    </row>
    <row r="813" spans="1:25" ht="17.25" customHeight="1" x14ac:dyDescent="0.4">
      <c r="A813" s="2"/>
      <c r="B813" s="58">
        <f t="shared" si="36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7"/>
        <v>1</v>
      </c>
    </row>
    <row r="814" spans="1:25" ht="17.25" customHeight="1" x14ac:dyDescent="0.4">
      <c r="A814" s="2"/>
      <c r="B814" s="58">
        <f t="shared" si="36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7"/>
        <v>1</v>
      </c>
    </row>
    <row r="815" spans="1:25" ht="17.25" customHeight="1" x14ac:dyDescent="0.4">
      <c r="A815" s="2"/>
      <c r="B815" s="58">
        <f t="shared" si="36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7"/>
        <v>1</v>
      </c>
    </row>
    <row r="816" spans="1:25" ht="17.25" customHeight="1" x14ac:dyDescent="0.4">
      <c r="A816" s="2"/>
      <c r="B816" s="58">
        <f t="shared" si="36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7"/>
        <v>1</v>
      </c>
    </row>
    <row r="817" spans="1:25" ht="17.25" customHeight="1" x14ac:dyDescent="0.4">
      <c r="A817" s="2"/>
      <c r="B817" s="58">
        <f t="shared" si="36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7"/>
        <v>1</v>
      </c>
    </row>
    <row r="818" spans="1:25" ht="17.25" customHeight="1" x14ac:dyDescent="0.4">
      <c r="A818" s="2"/>
      <c r="B818" s="58">
        <f t="shared" si="36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7"/>
        <v>1</v>
      </c>
    </row>
    <row r="819" spans="1:25" ht="17.25" customHeight="1" x14ac:dyDescent="0.4">
      <c r="A819" s="2"/>
      <c r="B819" s="58">
        <f t="shared" si="36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7"/>
        <v>1</v>
      </c>
    </row>
    <row r="820" spans="1:25" ht="17.25" customHeight="1" x14ac:dyDescent="0.4">
      <c r="A820" s="2"/>
      <c r="B820" s="58">
        <f t="shared" si="36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7"/>
        <v>1</v>
      </c>
    </row>
    <row r="821" spans="1:25" ht="17.25" customHeight="1" x14ac:dyDescent="0.4">
      <c r="A821" s="2"/>
      <c r="B821" s="58">
        <f t="shared" si="36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7"/>
        <v>1</v>
      </c>
    </row>
    <row r="822" spans="1:25" ht="17.25" customHeight="1" x14ac:dyDescent="0.4">
      <c r="A822" s="2"/>
      <c r="B822" s="58">
        <f t="shared" si="36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7"/>
        <v>1</v>
      </c>
    </row>
    <row r="823" spans="1:25" ht="17.25" customHeight="1" x14ac:dyDescent="0.4">
      <c r="A823" s="2"/>
      <c r="B823" s="58">
        <f t="shared" si="36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7"/>
        <v>1</v>
      </c>
    </row>
    <row r="824" spans="1:25" ht="17.25" customHeight="1" x14ac:dyDescent="0.4">
      <c r="A824" s="2"/>
      <c r="B824" s="58">
        <f t="shared" si="36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7"/>
        <v>1</v>
      </c>
    </row>
    <row r="825" spans="1:25" ht="17.25" customHeight="1" x14ac:dyDescent="0.4">
      <c r="A825" s="2"/>
      <c r="B825" s="58">
        <f t="shared" si="36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7"/>
        <v>1</v>
      </c>
    </row>
    <row r="826" spans="1:25" ht="17.25" customHeight="1" x14ac:dyDescent="0.4">
      <c r="A826" s="2"/>
      <c r="B826" s="58">
        <f t="shared" ref="B826:B889" si="38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7"/>
        <v>1</v>
      </c>
    </row>
    <row r="827" spans="1:25" ht="17.25" customHeight="1" x14ac:dyDescent="0.4">
      <c r="A827" s="2"/>
      <c r="B827" s="58">
        <f t="shared" si="38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7"/>
        <v>1</v>
      </c>
    </row>
    <row r="828" spans="1:25" ht="17.25" customHeight="1" x14ac:dyDescent="0.4">
      <c r="A828" s="2"/>
      <c r="B828" s="58">
        <f t="shared" si="38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7"/>
        <v>1</v>
      </c>
    </row>
    <row r="829" spans="1:25" ht="17.25" customHeight="1" x14ac:dyDescent="0.4">
      <c r="A829" s="2"/>
      <c r="B829" s="58">
        <f t="shared" si="38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7"/>
        <v>1</v>
      </c>
    </row>
    <row r="830" spans="1:25" ht="17.25" customHeight="1" x14ac:dyDescent="0.4">
      <c r="A830" s="2"/>
      <c r="B830" s="58">
        <f t="shared" si="38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7"/>
        <v>1</v>
      </c>
    </row>
    <row r="831" spans="1:25" ht="17.25" customHeight="1" x14ac:dyDescent="0.4">
      <c r="A831" s="2"/>
      <c r="B831" s="58">
        <f t="shared" si="38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7"/>
        <v>1</v>
      </c>
    </row>
    <row r="832" spans="1:25" ht="17.25" customHeight="1" x14ac:dyDescent="0.4">
      <c r="A832" s="2"/>
      <c r="B832" s="58">
        <f t="shared" si="38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7"/>
        <v>1</v>
      </c>
    </row>
    <row r="833" spans="1:25" ht="17.25" customHeight="1" x14ac:dyDescent="0.4">
      <c r="A833" s="2"/>
      <c r="B833" s="58">
        <f t="shared" si="38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7"/>
        <v>1</v>
      </c>
    </row>
    <row r="834" spans="1:25" ht="17.25" customHeight="1" x14ac:dyDescent="0.4">
      <c r="A834" s="2"/>
      <c r="B834" s="58">
        <f t="shared" si="38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7"/>
        <v>1</v>
      </c>
    </row>
    <row r="835" spans="1:25" ht="17.25" customHeight="1" x14ac:dyDescent="0.4">
      <c r="A835" s="2"/>
      <c r="B835" s="58">
        <f t="shared" si="38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7"/>
        <v>1</v>
      </c>
    </row>
    <row r="836" spans="1:25" ht="17.25" customHeight="1" x14ac:dyDescent="0.4">
      <c r="A836" s="2"/>
      <c r="B836" s="58">
        <f t="shared" si="38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7"/>
        <v>1</v>
      </c>
    </row>
    <row r="837" spans="1:25" ht="17.25" customHeight="1" x14ac:dyDescent="0.4">
      <c r="A837" s="2"/>
      <c r="B837" s="58">
        <f t="shared" si="38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7"/>
        <v>1</v>
      </c>
    </row>
    <row r="838" spans="1:25" ht="17.25" customHeight="1" x14ac:dyDescent="0.4">
      <c r="A838" s="2"/>
      <c r="B838" s="58">
        <f t="shared" si="38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7"/>
        <v>1</v>
      </c>
    </row>
    <row r="839" spans="1:25" ht="17.25" customHeight="1" x14ac:dyDescent="0.4">
      <c r="A839" s="2"/>
      <c r="B839" s="58">
        <f t="shared" si="38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7"/>
        <v>1</v>
      </c>
    </row>
    <row r="840" spans="1:25" ht="17.25" customHeight="1" x14ac:dyDescent="0.4">
      <c r="A840" s="2"/>
      <c r="B840" s="58">
        <f t="shared" si="38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7"/>
        <v>1</v>
      </c>
    </row>
    <row r="841" spans="1:25" ht="17.25" customHeight="1" x14ac:dyDescent="0.4">
      <c r="A841" s="2"/>
      <c r="B841" s="58">
        <f t="shared" si="38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7"/>
        <v>1</v>
      </c>
    </row>
    <row r="842" spans="1:25" ht="17.25" customHeight="1" x14ac:dyDescent="0.4">
      <c r="A842" s="2"/>
      <c r="B842" s="58">
        <f t="shared" si="38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7"/>
        <v>1</v>
      </c>
    </row>
    <row r="843" spans="1:25" ht="17.25" customHeight="1" x14ac:dyDescent="0.4">
      <c r="A843" s="2"/>
      <c r="B843" s="58">
        <f t="shared" si="38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7"/>
        <v>1</v>
      </c>
    </row>
    <row r="844" spans="1:25" ht="17.25" customHeight="1" x14ac:dyDescent="0.4">
      <c r="A844" s="2"/>
      <c r="B844" s="58">
        <f t="shared" si="38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7"/>
        <v>1</v>
      </c>
    </row>
    <row r="845" spans="1:25" ht="17.25" customHeight="1" x14ac:dyDescent="0.4">
      <c r="A845" s="2"/>
      <c r="B845" s="58">
        <f t="shared" si="38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7"/>
        <v>1</v>
      </c>
    </row>
    <row r="846" spans="1:25" ht="17.25" customHeight="1" x14ac:dyDescent="0.4">
      <c r="A846" s="2"/>
      <c r="B846" s="58">
        <f t="shared" si="38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7"/>
        <v>1</v>
      </c>
    </row>
    <row r="847" spans="1:25" ht="17.25" customHeight="1" x14ac:dyDescent="0.4">
      <c r="A847" s="2"/>
      <c r="B847" s="58">
        <f t="shared" si="38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7"/>
        <v>1</v>
      </c>
    </row>
    <row r="848" spans="1:25" ht="17.25" customHeight="1" x14ac:dyDescent="0.4">
      <c r="A848" s="2"/>
      <c r="B848" s="58">
        <f t="shared" si="38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7"/>
        <v>1</v>
      </c>
    </row>
    <row r="849" spans="1:25" ht="17.25" customHeight="1" x14ac:dyDescent="0.4">
      <c r="A849" s="2"/>
      <c r="B849" s="58">
        <f t="shared" si="38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7"/>
        <v>1</v>
      </c>
    </row>
    <row r="850" spans="1:25" ht="17.25" customHeight="1" x14ac:dyDescent="0.4">
      <c r="A850" s="2"/>
      <c r="B850" s="58">
        <f t="shared" si="38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7"/>
        <v>1</v>
      </c>
    </row>
    <row r="851" spans="1:25" ht="17.25" customHeight="1" x14ac:dyDescent="0.4">
      <c r="A851" s="2"/>
      <c r="B851" s="58">
        <f t="shared" si="38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7"/>
        <v>1</v>
      </c>
    </row>
    <row r="852" spans="1:25" ht="17.25" customHeight="1" x14ac:dyDescent="0.4">
      <c r="A852" s="2"/>
      <c r="B852" s="58">
        <f t="shared" si="38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7"/>
        <v>1</v>
      </c>
    </row>
    <row r="853" spans="1:25" ht="17.25" customHeight="1" x14ac:dyDescent="0.4">
      <c r="A853" s="2"/>
      <c r="B853" s="58">
        <f t="shared" si="38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7"/>
        <v>1</v>
      </c>
    </row>
    <row r="854" spans="1:25" ht="17.25" customHeight="1" x14ac:dyDescent="0.4">
      <c r="A854" s="2"/>
      <c r="B854" s="58">
        <f t="shared" si="38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7"/>
        <v>1</v>
      </c>
    </row>
    <row r="855" spans="1:25" ht="17.25" customHeight="1" x14ac:dyDescent="0.4">
      <c r="A855" s="2"/>
      <c r="B855" s="58">
        <f t="shared" si="38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7"/>
        <v>1</v>
      </c>
    </row>
    <row r="856" spans="1:25" ht="17.25" customHeight="1" x14ac:dyDescent="0.4">
      <c r="A856" s="2"/>
      <c r="B856" s="58">
        <f t="shared" si="38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7"/>
        <v>1</v>
      </c>
    </row>
    <row r="857" spans="1:25" ht="17.25" customHeight="1" x14ac:dyDescent="0.4">
      <c r="A857" s="2"/>
      <c r="B857" s="58">
        <f t="shared" si="38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7"/>
        <v>1</v>
      </c>
    </row>
    <row r="858" spans="1:25" ht="17.25" customHeight="1" x14ac:dyDescent="0.4">
      <c r="A858" s="2"/>
      <c r="B858" s="58">
        <f t="shared" si="38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7"/>
        <v>1</v>
      </c>
    </row>
    <row r="859" spans="1:25" ht="17.25" customHeight="1" x14ac:dyDescent="0.4">
      <c r="A859" s="2"/>
      <c r="B859" s="58">
        <f t="shared" si="38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7"/>
        <v>1</v>
      </c>
    </row>
    <row r="860" spans="1:25" ht="17.25" customHeight="1" x14ac:dyDescent="0.4">
      <c r="A860" s="2"/>
      <c r="B860" s="58">
        <f t="shared" si="38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7"/>
        <v>1</v>
      </c>
    </row>
    <row r="861" spans="1:25" ht="17.25" customHeight="1" x14ac:dyDescent="0.4">
      <c r="A861" s="2"/>
      <c r="B861" s="58">
        <f t="shared" si="38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7"/>
        <v>1</v>
      </c>
    </row>
    <row r="862" spans="1:25" ht="17.25" customHeight="1" x14ac:dyDescent="0.4">
      <c r="A862" s="2"/>
      <c r="B862" s="58">
        <f t="shared" si="38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7"/>
        <v>1</v>
      </c>
    </row>
    <row r="863" spans="1:25" ht="17.25" customHeight="1" x14ac:dyDescent="0.4">
      <c r="A863" s="2"/>
      <c r="B863" s="58">
        <f t="shared" si="38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7"/>
        <v>1</v>
      </c>
    </row>
    <row r="864" spans="1:25" ht="17.25" customHeight="1" x14ac:dyDescent="0.4">
      <c r="A864" s="2"/>
      <c r="B864" s="58">
        <f t="shared" si="38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7"/>
        <v>1</v>
      </c>
    </row>
    <row r="865" spans="1:25" ht="17.25" customHeight="1" x14ac:dyDescent="0.4">
      <c r="A865" s="2"/>
      <c r="B865" s="58">
        <f t="shared" si="38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7"/>
        <v>1</v>
      </c>
    </row>
    <row r="866" spans="1:25" ht="17.25" customHeight="1" x14ac:dyDescent="0.4">
      <c r="A866" s="2"/>
      <c r="B866" s="58">
        <f t="shared" si="38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7"/>
        <v>1</v>
      </c>
    </row>
    <row r="867" spans="1:25" ht="17.25" customHeight="1" x14ac:dyDescent="0.4">
      <c r="A867" s="2"/>
      <c r="B867" s="58">
        <f t="shared" si="38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39">IFERROR(IF(OR($B867="No", $K867=""), 1, COUNTIF($R$35:$R$44,$K867)), 0)</f>
        <v>1</v>
      </c>
    </row>
    <row r="868" spans="1:25" ht="17.25" customHeight="1" x14ac:dyDescent="0.4">
      <c r="A868" s="2"/>
      <c r="B868" s="58">
        <f t="shared" si="38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39"/>
        <v>1</v>
      </c>
    </row>
    <row r="869" spans="1:25" ht="17.25" customHeight="1" x14ac:dyDescent="0.4">
      <c r="A869" s="2"/>
      <c r="B869" s="58">
        <f t="shared" si="38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39"/>
        <v>1</v>
      </c>
    </row>
    <row r="870" spans="1:25" ht="17.25" customHeight="1" x14ac:dyDescent="0.4">
      <c r="A870" s="2"/>
      <c r="B870" s="58">
        <f t="shared" si="38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39"/>
        <v>1</v>
      </c>
    </row>
    <row r="871" spans="1:25" ht="17.25" customHeight="1" x14ac:dyDescent="0.4">
      <c r="A871" s="2"/>
      <c r="B871" s="58">
        <f t="shared" si="38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39"/>
        <v>1</v>
      </c>
    </row>
    <row r="872" spans="1:25" ht="17.25" customHeight="1" x14ac:dyDescent="0.4">
      <c r="A872" s="2"/>
      <c r="B872" s="58">
        <f t="shared" si="38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39"/>
        <v>1</v>
      </c>
    </row>
    <row r="873" spans="1:25" ht="17.25" customHeight="1" x14ac:dyDescent="0.4">
      <c r="A873" s="2"/>
      <c r="B873" s="58">
        <f t="shared" si="38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39"/>
        <v>1</v>
      </c>
    </row>
    <row r="874" spans="1:25" ht="17.25" customHeight="1" x14ac:dyDescent="0.4">
      <c r="A874" s="2"/>
      <c r="B874" s="58">
        <f t="shared" si="38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39"/>
        <v>1</v>
      </c>
    </row>
    <row r="875" spans="1:25" ht="17.25" customHeight="1" x14ac:dyDescent="0.4">
      <c r="A875" s="2"/>
      <c r="B875" s="58">
        <f t="shared" si="38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39"/>
        <v>1</v>
      </c>
    </row>
    <row r="876" spans="1:25" ht="17.25" customHeight="1" x14ac:dyDescent="0.4">
      <c r="A876" s="2"/>
      <c r="B876" s="58">
        <f t="shared" si="38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39"/>
        <v>1</v>
      </c>
    </row>
    <row r="877" spans="1:25" ht="17.25" customHeight="1" x14ac:dyDescent="0.4">
      <c r="A877" s="2"/>
      <c r="B877" s="58">
        <f t="shared" si="38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39"/>
        <v>1</v>
      </c>
    </row>
    <row r="878" spans="1:25" ht="17.25" customHeight="1" x14ac:dyDescent="0.4">
      <c r="A878" s="2"/>
      <c r="B878" s="58">
        <f t="shared" si="38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39"/>
        <v>1</v>
      </c>
    </row>
    <row r="879" spans="1:25" ht="17.25" customHeight="1" x14ac:dyDescent="0.4">
      <c r="A879" s="2"/>
      <c r="B879" s="58">
        <f t="shared" si="38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39"/>
        <v>1</v>
      </c>
    </row>
    <row r="880" spans="1:25" ht="17.25" customHeight="1" x14ac:dyDescent="0.4">
      <c r="A880" s="2"/>
      <c r="B880" s="58">
        <f t="shared" si="38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39"/>
        <v>1</v>
      </c>
    </row>
    <row r="881" spans="1:25" ht="17.25" customHeight="1" x14ac:dyDescent="0.4">
      <c r="A881" s="2"/>
      <c r="B881" s="58">
        <f t="shared" si="38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39"/>
        <v>1</v>
      </c>
    </row>
    <row r="882" spans="1:25" ht="17.25" customHeight="1" x14ac:dyDescent="0.4">
      <c r="A882" s="2"/>
      <c r="B882" s="58">
        <f t="shared" si="38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39"/>
        <v>1</v>
      </c>
    </row>
    <row r="883" spans="1:25" ht="17.25" customHeight="1" x14ac:dyDescent="0.4">
      <c r="A883" s="2"/>
      <c r="B883" s="58">
        <f t="shared" si="38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39"/>
        <v>1</v>
      </c>
    </row>
    <row r="884" spans="1:25" ht="17.25" customHeight="1" x14ac:dyDescent="0.4">
      <c r="A884" s="2"/>
      <c r="B884" s="58">
        <f t="shared" si="38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39"/>
        <v>1</v>
      </c>
    </row>
    <row r="885" spans="1:25" ht="17.25" customHeight="1" x14ac:dyDescent="0.4">
      <c r="A885" s="2"/>
      <c r="B885" s="58">
        <f t="shared" si="38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39"/>
        <v>1</v>
      </c>
    </row>
    <row r="886" spans="1:25" ht="17.25" customHeight="1" x14ac:dyDescent="0.4">
      <c r="A886" s="2"/>
      <c r="B886" s="58">
        <f t="shared" si="38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39"/>
        <v>1</v>
      </c>
    </row>
    <row r="887" spans="1:25" ht="17.25" customHeight="1" x14ac:dyDescent="0.4">
      <c r="A887" s="2"/>
      <c r="B887" s="58">
        <f t="shared" si="38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39"/>
        <v>1</v>
      </c>
    </row>
    <row r="888" spans="1:25" ht="17.25" customHeight="1" x14ac:dyDescent="0.4">
      <c r="A888" s="2"/>
      <c r="B888" s="58">
        <f t="shared" si="38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39"/>
        <v>1</v>
      </c>
    </row>
    <row r="889" spans="1:25" ht="17.25" customHeight="1" x14ac:dyDescent="0.4">
      <c r="A889" s="2"/>
      <c r="B889" s="58">
        <f t="shared" si="38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39"/>
        <v>1</v>
      </c>
    </row>
    <row r="890" spans="1:25" ht="17.25" customHeight="1" x14ac:dyDescent="0.4">
      <c r="A890" s="2"/>
      <c r="B890" s="58">
        <f t="shared" ref="B890:B953" si="40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39"/>
        <v>1</v>
      </c>
    </row>
    <row r="891" spans="1:25" ht="17.25" customHeight="1" x14ac:dyDescent="0.4">
      <c r="A891" s="2"/>
      <c r="B891" s="58">
        <f t="shared" si="40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39"/>
        <v>1</v>
      </c>
    </row>
    <row r="892" spans="1:25" ht="17.25" customHeight="1" x14ac:dyDescent="0.4">
      <c r="A892" s="2"/>
      <c r="B892" s="58">
        <f t="shared" si="40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39"/>
        <v>1</v>
      </c>
    </row>
    <row r="893" spans="1:25" ht="17.25" customHeight="1" x14ac:dyDescent="0.4">
      <c r="A893" s="2"/>
      <c r="B893" s="58">
        <f t="shared" si="40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39"/>
        <v>1</v>
      </c>
    </row>
    <row r="894" spans="1:25" ht="17.25" customHeight="1" x14ac:dyDescent="0.4">
      <c r="A894" s="2"/>
      <c r="B894" s="58">
        <f t="shared" si="40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39"/>
        <v>1</v>
      </c>
    </row>
    <row r="895" spans="1:25" ht="17.25" customHeight="1" x14ac:dyDescent="0.4">
      <c r="A895" s="2"/>
      <c r="B895" s="58">
        <f t="shared" si="40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39"/>
        <v>1</v>
      </c>
    </row>
    <row r="896" spans="1:25" ht="17.25" customHeight="1" x14ac:dyDescent="0.4">
      <c r="A896" s="2"/>
      <c r="B896" s="58">
        <f t="shared" si="40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39"/>
        <v>1</v>
      </c>
    </row>
    <row r="897" spans="1:25" ht="17.25" customHeight="1" x14ac:dyDescent="0.4">
      <c r="A897" s="2"/>
      <c r="B897" s="58">
        <f t="shared" si="40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39"/>
        <v>1</v>
      </c>
    </row>
    <row r="898" spans="1:25" ht="17.25" customHeight="1" x14ac:dyDescent="0.4">
      <c r="A898" s="2"/>
      <c r="B898" s="58">
        <f t="shared" si="40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39"/>
        <v>1</v>
      </c>
    </row>
    <row r="899" spans="1:25" ht="17.25" customHeight="1" x14ac:dyDescent="0.4">
      <c r="A899" s="2"/>
      <c r="B899" s="58">
        <f t="shared" si="40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39"/>
        <v>1</v>
      </c>
    </row>
    <row r="900" spans="1:25" ht="17.25" customHeight="1" x14ac:dyDescent="0.4">
      <c r="A900" s="2"/>
      <c r="B900" s="58">
        <f t="shared" si="40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39"/>
        <v>1</v>
      </c>
    </row>
    <row r="901" spans="1:25" ht="17.25" customHeight="1" x14ac:dyDescent="0.4">
      <c r="A901" s="2"/>
      <c r="B901" s="58">
        <f t="shared" si="40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39"/>
        <v>1</v>
      </c>
    </row>
    <row r="902" spans="1:25" ht="17.25" customHeight="1" x14ac:dyDescent="0.4">
      <c r="A902" s="2"/>
      <c r="B902" s="58">
        <f t="shared" si="40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39"/>
        <v>1</v>
      </c>
    </row>
    <row r="903" spans="1:25" ht="17.25" customHeight="1" x14ac:dyDescent="0.4">
      <c r="A903" s="2"/>
      <c r="B903" s="58">
        <f t="shared" si="40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39"/>
        <v>1</v>
      </c>
    </row>
    <row r="904" spans="1:25" ht="17.25" customHeight="1" x14ac:dyDescent="0.4">
      <c r="A904" s="2"/>
      <c r="B904" s="58">
        <f t="shared" si="40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39"/>
        <v>1</v>
      </c>
    </row>
    <row r="905" spans="1:25" ht="17.25" customHeight="1" x14ac:dyDescent="0.4">
      <c r="A905" s="2"/>
      <c r="B905" s="58">
        <f t="shared" si="40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39"/>
        <v>1</v>
      </c>
    </row>
    <row r="906" spans="1:25" ht="17.25" customHeight="1" x14ac:dyDescent="0.4">
      <c r="A906" s="2"/>
      <c r="B906" s="58">
        <f t="shared" si="40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39"/>
        <v>1</v>
      </c>
    </row>
    <row r="907" spans="1:25" ht="17.25" customHeight="1" x14ac:dyDescent="0.4">
      <c r="A907" s="2"/>
      <c r="B907" s="58">
        <f t="shared" si="40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39"/>
        <v>1</v>
      </c>
    </row>
    <row r="908" spans="1:25" ht="17.25" customHeight="1" x14ac:dyDescent="0.4">
      <c r="A908" s="2"/>
      <c r="B908" s="58">
        <f t="shared" si="40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39"/>
        <v>1</v>
      </c>
    </row>
    <row r="909" spans="1:25" ht="17.25" customHeight="1" x14ac:dyDescent="0.4">
      <c r="A909" s="2"/>
      <c r="B909" s="58">
        <f t="shared" si="40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39"/>
        <v>1</v>
      </c>
    </row>
    <row r="910" spans="1:25" ht="17.25" customHeight="1" x14ac:dyDescent="0.4">
      <c r="A910" s="2"/>
      <c r="B910" s="58">
        <f t="shared" si="40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39"/>
        <v>1</v>
      </c>
    </row>
    <row r="911" spans="1:25" ht="17.25" customHeight="1" x14ac:dyDescent="0.4">
      <c r="A911" s="2"/>
      <c r="B911" s="58">
        <f t="shared" si="40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39"/>
        <v>1</v>
      </c>
    </row>
    <row r="912" spans="1:25" ht="17.25" customHeight="1" x14ac:dyDescent="0.4">
      <c r="A912" s="2"/>
      <c r="B912" s="58">
        <f t="shared" si="40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39"/>
        <v>1</v>
      </c>
    </row>
    <row r="913" spans="1:25" ht="17.25" customHeight="1" x14ac:dyDescent="0.4">
      <c r="A913" s="2"/>
      <c r="B913" s="58">
        <f t="shared" si="40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39"/>
        <v>1</v>
      </c>
    </row>
    <row r="914" spans="1:25" ht="17.25" customHeight="1" x14ac:dyDescent="0.4">
      <c r="A914" s="2"/>
      <c r="B914" s="58">
        <f t="shared" si="40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39"/>
        <v>1</v>
      </c>
    </row>
    <row r="915" spans="1:25" ht="17.25" customHeight="1" x14ac:dyDescent="0.4">
      <c r="A915" s="2"/>
      <c r="B915" s="58">
        <f t="shared" si="40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39"/>
        <v>1</v>
      </c>
    </row>
    <row r="916" spans="1:25" ht="17.25" customHeight="1" x14ac:dyDescent="0.4">
      <c r="A916" s="2"/>
      <c r="B916" s="58">
        <f t="shared" si="40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39"/>
        <v>1</v>
      </c>
    </row>
    <row r="917" spans="1:25" ht="17.25" customHeight="1" x14ac:dyDescent="0.4">
      <c r="A917" s="2"/>
      <c r="B917" s="58">
        <f t="shared" si="40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39"/>
        <v>1</v>
      </c>
    </row>
    <row r="918" spans="1:25" ht="17.25" customHeight="1" x14ac:dyDescent="0.4">
      <c r="A918" s="2"/>
      <c r="B918" s="58">
        <f t="shared" si="40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39"/>
        <v>1</v>
      </c>
    </row>
    <row r="919" spans="1:25" ht="17.25" customHeight="1" x14ac:dyDescent="0.4">
      <c r="A919" s="2"/>
      <c r="B919" s="58">
        <f t="shared" si="40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39"/>
        <v>1</v>
      </c>
    </row>
    <row r="920" spans="1:25" ht="17.25" customHeight="1" x14ac:dyDescent="0.4">
      <c r="A920" s="2"/>
      <c r="B920" s="58">
        <f t="shared" si="40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39"/>
        <v>1</v>
      </c>
    </row>
    <row r="921" spans="1:25" ht="17.25" customHeight="1" x14ac:dyDescent="0.4">
      <c r="A921" s="2"/>
      <c r="B921" s="58">
        <f t="shared" si="40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39"/>
        <v>1</v>
      </c>
    </row>
    <row r="922" spans="1:25" ht="17.25" customHeight="1" x14ac:dyDescent="0.4">
      <c r="A922" s="2"/>
      <c r="B922" s="58">
        <f t="shared" si="40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39"/>
        <v>1</v>
      </c>
    </row>
    <row r="923" spans="1:25" ht="17.25" customHeight="1" x14ac:dyDescent="0.4">
      <c r="A923" s="2"/>
      <c r="B923" s="58">
        <f t="shared" si="40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39"/>
        <v>1</v>
      </c>
    </row>
    <row r="924" spans="1:25" ht="17.25" customHeight="1" x14ac:dyDescent="0.4">
      <c r="A924" s="2"/>
      <c r="B924" s="58">
        <f t="shared" si="40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39"/>
        <v>1</v>
      </c>
    </row>
    <row r="925" spans="1:25" ht="17.25" customHeight="1" x14ac:dyDescent="0.4">
      <c r="A925" s="2"/>
      <c r="B925" s="58">
        <f t="shared" si="40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39"/>
        <v>1</v>
      </c>
    </row>
    <row r="926" spans="1:25" ht="17.25" customHeight="1" x14ac:dyDescent="0.4">
      <c r="A926" s="2"/>
      <c r="B926" s="58">
        <f t="shared" si="40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39"/>
        <v>1</v>
      </c>
    </row>
    <row r="927" spans="1:25" ht="17.25" customHeight="1" x14ac:dyDescent="0.4">
      <c r="A927" s="2"/>
      <c r="B927" s="58">
        <f t="shared" si="40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39"/>
        <v>1</v>
      </c>
    </row>
    <row r="928" spans="1:25" ht="17.25" customHeight="1" x14ac:dyDescent="0.4">
      <c r="A928" s="2"/>
      <c r="B928" s="58">
        <f t="shared" si="40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39"/>
        <v>1</v>
      </c>
    </row>
    <row r="929" spans="1:25" ht="17.25" customHeight="1" x14ac:dyDescent="0.4">
      <c r="A929" s="2"/>
      <c r="B929" s="58">
        <f t="shared" si="40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39"/>
        <v>1</v>
      </c>
    </row>
    <row r="930" spans="1:25" ht="17.25" customHeight="1" x14ac:dyDescent="0.4">
      <c r="A930" s="2"/>
      <c r="B930" s="58">
        <f t="shared" si="40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39"/>
        <v>1</v>
      </c>
    </row>
    <row r="931" spans="1:25" ht="17.25" customHeight="1" x14ac:dyDescent="0.4">
      <c r="A931" s="2"/>
      <c r="B931" s="58">
        <f t="shared" si="40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1">IFERROR(IF(OR($B931="No", $K931=""), 1, COUNTIF($R$35:$R$44,$K931)), 0)</f>
        <v>1</v>
      </c>
    </row>
    <row r="932" spans="1:25" ht="17.25" customHeight="1" x14ac:dyDescent="0.4">
      <c r="A932" s="2"/>
      <c r="B932" s="58">
        <f t="shared" si="40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1"/>
        <v>1</v>
      </c>
    </row>
    <row r="933" spans="1:25" ht="17.25" customHeight="1" x14ac:dyDescent="0.4">
      <c r="A933" s="2"/>
      <c r="B933" s="58">
        <f t="shared" si="40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1"/>
        <v>1</v>
      </c>
    </row>
    <row r="934" spans="1:25" ht="17.25" customHeight="1" x14ac:dyDescent="0.4">
      <c r="A934" s="2"/>
      <c r="B934" s="58">
        <f t="shared" si="40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1"/>
        <v>1</v>
      </c>
    </row>
    <row r="935" spans="1:25" ht="17.25" customHeight="1" x14ac:dyDescent="0.4">
      <c r="A935" s="2"/>
      <c r="B935" s="58">
        <f t="shared" si="40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1"/>
        <v>1</v>
      </c>
    </row>
    <row r="936" spans="1:25" ht="17.25" customHeight="1" x14ac:dyDescent="0.4">
      <c r="A936" s="2"/>
      <c r="B936" s="58">
        <f t="shared" si="40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1"/>
        <v>1</v>
      </c>
    </row>
    <row r="937" spans="1:25" ht="17.25" customHeight="1" x14ac:dyDescent="0.4">
      <c r="A937" s="2"/>
      <c r="B937" s="58">
        <f t="shared" si="40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1"/>
        <v>1</v>
      </c>
    </row>
    <row r="938" spans="1:25" ht="17.25" customHeight="1" x14ac:dyDescent="0.4">
      <c r="A938" s="2"/>
      <c r="B938" s="58">
        <f t="shared" si="40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1"/>
        <v>1</v>
      </c>
    </row>
    <row r="939" spans="1:25" ht="17.25" customHeight="1" x14ac:dyDescent="0.4">
      <c r="A939" s="2"/>
      <c r="B939" s="58">
        <f t="shared" si="40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1"/>
        <v>1</v>
      </c>
    </row>
    <row r="940" spans="1:25" ht="17.25" customHeight="1" x14ac:dyDescent="0.4">
      <c r="A940" s="2"/>
      <c r="B940" s="58">
        <f t="shared" si="40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1"/>
        <v>1</v>
      </c>
    </row>
    <row r="941" spans="1:25" ht="17.25" customHeight="1" x14ac:dyDescent="0.4">
      <c r="A941" s="2"/>
      <c r="B941" s="58">
        <f t="shared" si="40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1"/>
        <v>1</v>
      </c>
    </row>
    <row r="942" spans="1:25" ht="17.25" customHeight="1" x14ac:dyDescent="0.4">
      <c r="A942" s="2"/>
      <c r="B942" s="58">
        <f t="shared" si="40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1"/>
        <v>1</v>
      </c>
    </row>
    <row r="943" spans="1:25" ht="17.25" customHeight="1" x14ac:dyDescent="0.4">
      <c r="A943" s="2"/>
      <c r="B943" s="58">
        <f t="shared" si="40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1"/>
        <v>1</v>
      </c>
    </row>
    <row r="944" spans="1:25" ht="17.25" customHeight="1" x14ac:dyDescent="0.4">
      <c r="A944" s="2"/>
      <c r="B944" s="58">
        <f t="shared" si="40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1"/>
        <v>1</v>
      </c>
    </row>
    <row r="945" spans="1:25" ht="17.25" customHeight="1" x14ac:dyDescent="0.4">
      <c r="A945" s="2"/>
      <c r="B945" s="58">
        <f t="shared" si="40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1"/>
        <v>1</v>
      </c>
    </row>
    <row r="946" spans="1:25" ht="17.25" customHeight="1" x14ac:dyDescent="0.4">
      <c r="A946" s="2"/>
      <c r="B946" s="58">
        <f t="shared" si="40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1"/>
        <v>1</v>
      </c>
    </row>
    <row r="947" spans="1:25" ht="17.25" customHeight="1" x14ac:dyDescent="0.4">
      <c r="A947" s="2"/>
      <c r="B947" s="58">
        <f t="shared" si="40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1"/>
        <v>1</v>
      </c>
    </row>
    <row r="948" spans="1:25" ht="17.25" customHeight="1" x14ac:dyDescent="0.4">
      <c r="A948" s="2"/>
      <c r="B948" s="58">
        <f t="shared" si="40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1"/>
        <v>1</v>
      </c>
    </row>
    <row r="949" spans="1:25" ht="17.25" customHeight="1" x14ac:dyDescent="0.4">
      <c r="A949" s="2"/>
      <c r="B949" s="58">
        <f t="shared" si="40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1"/>
        <v>1</v>
      </c>
    </row>
    <row r="950" spans="1:25" ht="17.25" customHeight="1" x14ac:dyDescent="0.4">
      <c r="A950" s="2"/>
      <c r="B950" s="58">
        <f t="shared" si="40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1"/>
        <v>1</v>
      </c>
    </row>
    <row r="951" spans="1:25" ht="17.25" customHeight="1" x14ac:dyDescent="0.4">
      <c r="A951" s="2"/>
      <c r="B951" s="58">
        <f t="shared" si="40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1"/>
        <v>1</v>
      </c>
    </row>
    <row r="952" spans="1:25" ht="17.25" customHeight="1" x14ac:dyDescent="0.4">
      <c r="A952" s="2"/>
      <c r="B952" s="58">
        <f t="shared" si="40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1"/>
        <v>1</v>
      </c>
    </row>
    <row r="953" spans="1:25" ht="17.25" customHeight="1" x14ac:dyDescent="0.4">
      <c r="A953" s="2"/>
      <c r="B953" s="58">
        <f t="shared" si="40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1"/>
        <v>1</v>
      </c>
    </row>
    <row r="954" spans="1:25" ht="17.25" customHeight="1" x14ac:dyDescent="0.4">
      <c r="A954" s="2"/>
      <c r="B954" s="58">
        <f t="shared" ref="B954:B1017" si="42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1"/>
        <v>1</v>
      </c>
    </row>
    <row r="955" spans="1:25" ht="17.25" customHeight="1" x14ac:dyDescent="0.4">
      <c r="A955" s="2"/>
      <c r="B955" s="58">
        <f t="shared" si="42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1"/>
        <v>1</v>
      </c>
    </row>
    <row r="956" spans="1:25" ht="17.25" customHeight="1" x14ac:dyDescent="0.4">
      <c r="A956" s="2"/>
      <c r="B956" s="58">
        <f t="shared" si="42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1"/>
        <v>1</v>
      </c>
    </row>
    <row r="957" spans="1:25" ht="17.25" customHeight="1" x14ac:dyDescent="0.4">
      <c r="A957" s="2"/>
      <c r="B957" s="58">
        <f t="shared" si="42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1"/>
        <v>1</v>
      </c>
    </row>
    <row r="958" spans="1:25" ht="17.25" customHeight="1" x14ac:dyDescent="0.4">
      <c r="A958" s="2"/>
      <c r="B958" s="58">
        <f t="shared" si="42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1"/>
        <v>1</v>
      </c>
    </row>
    <row r="959" spans="1:25" ht="17.25" customHeight="1" x14ac:dyDescent="0.4">
      <c r="A959" s="2"/>
      <c r="B959" s="58">
        <f t="shared" si="42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1"/>
        <v>1</v>
      </c>
    </row>
    <row r="960" spans="1:25" ht="17.25" customHeight="1" x14ac:dyDescent="0.4">
      <c r="A960" s="2"/>
      <c r="B960" s="58">
        <f t="shared" si="42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1"/>
        <v>1</v>
      </c>
    </row>
    <row r="961" spans="1:25" ht="17.25" customHeight="1" x14ac:dyDescent="0.4">
      <c r="A961" s="2"/>
      <c r="B961" s="58">
        <f t="shared" si="42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1"/>
        <v>1</v>
      </c>
    </row>
    <row r="962" spans="1:25" ht="17.25" customHeight="1" x14ac:dyDescent="0.4">
      <c r="A962" s="2"/>
      <c r="B962" s="58">
        <f t="shared" si="42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1"/>
        <v>1</v>
      </c>
    </row>
    <row r="963" spans="1:25" ht="17.25" customHeight="1" x14ac:dyDescent="0.4">
      <c r="A963" s="2"/>
      <c r="B963" s="58">
        <f t="shared" si="42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1"/>
        <v>1</v>
      </c>
    </row>
    <row r="964" spans="1:25" ht="17.25" customHeight="1" x14ac:dyDescent="0.4">
      <c r="A964" s="2"/>
      <c r="B964" s="58">
        <f t="shared" si="42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1"/>
        <v>1</v>
      </c>
    </row>
    <row r="965" spans="1:25" ht="17.25" customHeight="1" x14ac:dyDescent="0.4">
      <c r="A965" s="2"/>
      <c r="B965" s="58">
        <f t="shared" si="42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1"/>
        <v>1</v>
      </c>
    </row>
    <row r="966" spans="1:25" ht="17.25" customHeight="1" x14ac:dyDescent="0.4">
      <c r="A966" s="2"/>
      <c r="B966" s="58">
        <f t="shared" si="42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1"/>
        <v>1</v>
      </c>
    </row>
    <row r="967" spans="1:25" ht="17.25" customHeight="1" x14ac:dyDescent="0.4">
      <c r="A967" s="2"/>
      <c r="B967" s="58">
        <f t="shared" si="42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1"/>
        <v>1</v>
      </c>
    </row>
    <row r="968" spans="1:25" ht="17.25" customHeight="1" x14ac:dyDescent="0.4">
      <c r="A968" s="2"/>
      <c r="B968" s="58">
        <f t="shared" si="42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1"/>
        <v>1</v>
      </c>
    </row>
    <row r="969" spans="1:25" ht="17.25" customHeight="1" x14ac:dyDescent="0.4">
      <c r="A969" s="2"/>
      <c r="B969" s="58">
        <f t="shared" si="42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1"/>
        <v>1</v>
      </c>
    </row>
    <row r="970" spans="1:25" ht="17.25" customHeight="1" x14ac:dyDescent="0.4">
      <c r="A970" s="2"/>
      <c r="B970" s="58">
        <f t="shared" si="42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1"/>
        <v>1</v>
      </c>
    </row>
    <row r="971" spans="1:25" ht="17.25" customHeight="1" x14ac:dyDescent="0.4">
      <c r="A971" s="2"/>
      <c r="B971" s="58">
        <f t="shared" si="42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1"/>
        <v>1</v>
      </c>
    </row>
    <row r="972" spans="1:25" ht="17.25" customHeight="1" x14ac:dyDescent="0.4">
      <c r="A972" s="2"/>
      <c r="B972" s="58">
        <f t="shared" si="42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1"/>
        <v>1</v>
      </c>
    </row>
    <row r="973" spans="1:25" ht="17.25" customHeight="1" x14ac:dyDescent="0.4">
      <c r="A973" s="2"/>
      <c r="B973" s="58">
        <f t="shared" si="42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1"/>
        <v>1</v>
      </c>
    </row>
    <row r="974" spans="1:25" ht="17.25" customHeight="1" x14ac:dyDescent="0.4">
      <c r="A974" s="2"/>
      <c r="B974" s="58">
        <f t="shared" si="42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1"/>
        <v>1</v>
      </c>
    </row>
    <row r="975" spans="1:25" ht="17.25" customHeight="1" x14ac:dyDescent="0.4">
      <c r="A975" s="2"/>
      <c r="B975" s="58">
        <f t="shared" si="42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1"/>
        <v>1</v>
      </c>
    </row>
    <row r="976" spans="1:25" ht="17.25" customHeight="1" x14ac:dyDescent="0.4">
      <c r="A976" s="2"/>
      <c r="B976" s="58">
        <f t="shared" si="42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1"/>
        <v>1</v>
      </c>
    </row>
    <row r="977" spans="1:25" ht="17.25" customHeight="1" x14ac:dyDescent="0.4">
      <c r="A977" s="2"/>
      <c r="B977" s="58">
        <f t="shared" si="42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1"/>
        <v>1</v>
      </c>
    </row>
    <row r="978" spans="1:25" ht="17.25" customHeight="1" x14ac:dyDescent="0.4">
      <c r="A978" s="2"/>
      <c r="B978" s="58">
        <f t="shared" si="42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1"/>
        <v>1</v>
      </c>
    </row>
    <row r="979" spans="1:25" ht="17.25" customHeight="1" x14ac:dyDescent="0.4">
      <c r="A979" s="2"/>
      <c r="B979" s="58">
        <f t="shared" si="42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1"/>
        <v>1</v>
      </c>
    </row>
    <row r="980" spans="1:25" ht="17.25" customHeight="1" x14ac:dyDescent="0.4">
      <c r="A980" s="2"/>
      <c r="B980" s="58">
        <f t="shared" si="42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1"/>
        <v>1</v>
      </c>
    </row>
    <row r="981" spans="1:25" ht="17.25" customHeight="1" x14ac:dyDescent="0.4">
      <c r="A981" s="2"/>
      <c r="B981" s="58">
        <f t="shared" si="42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1"/>
        <v>1</v>
      </c>
    </row>
    <row r="982" spans="1:25" ht="17.25" customHeight="1" x14ac:dyDescent="0.4">
      <c r="A982" s="2"/>
      <c r="B982" s="58">
        <f t="shared" si="42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1"/>
        <v>1</v>
      </c>
    </row>
    <row r="983" spans="1:25" ht="17.25" customHeight="1" x14ac:dyDescent="0.4">
      <c r="A983" s="2"/>
      <c r="B983" s="58">
        <f t="shared" si="42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1"/>
        <v>1</v>
      </c>
    </row>
    <row r="984" spans="1:25" ht="17.25" customHeight="1" x14ac:dyDescent="0.4">
      <c r="A984" s="2"/>
      <c r="B984" s="58">
        <f t="shared" si="42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1"/>
        <v>1</v>
      </c>
    </row>
    <row r="985" spans="1:25" ht="17.25" customHeight="1" x14ac:dyDescent="0.4">
      <c r="A985" s="2"/>
      <c r="B985" s="58">
        <f t="shared" si="42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1"/>
        <v>1</v>
      </c>
    </row>
    <row r="986" spans="1:25" ht="17.25" customHeight="1" x14ac:dyDescent="0.4">
      <c r="A986" s="2"/>
      <c r="B986" s="58">
        <f t="shared" si="42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1"/>
        <v>1</v>
      </c>
    </row>
    <row r="987" spans="1:25" ht="17.25" customHeight="1" x14ac:dyDescent="0.4">
      <c r="A987" s="2"/>
      <c r="B987" s="58">
        <f t="shared" si="42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1"/>
        <v>1</v>
      </c>
    </row>
    <row r="988" spans="1:25" ht="17.25" customHeight="1" x14ac:dyDescent="0.4">
      <c r="A988" s="2"/>
      <c r="B988" s="58">
        <f t="shared" si="42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1"/>
        <v>1</v>
      </c>
    </row>
    <row r="989" spans="1:25" ht="17.25" customHeight="1" x14ac:dyDescent="0.4">
      <c r="A989" s="2"/>
      <c r="B989" s="58">
        <f t="shared" si="42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1"/>
        <v>1</v>
      </c>
    </row>
    <row r="990" spans="1:25" ht="17.25" customHeight="1" x14ac:dyDescent="0.4">
      <c r="A990" s="2"/>
      <c r="B990" s="58">
        <f t="shared" si="42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1"/>
        <v>1</v>
      </c>
    </row>
    <row r="991" spans="1:25" ht="17.25" customHeight="1" x14ac:dyDescent="0.4">
      <c r="A991" s="2"/>
      <c r="B991" s="58">
        <f t="shared" si="42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1"/>
        <v>1</v>
      </c>
    </row>
    <row r="992" spans="1:25" ht="17.25" customHeight="1" x14ac:dyDescent="0.4">
      <c r="A992" s="2"/>
      <c r="B992" s="58">
        <f t="shared" si="42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1"/>
        <v>1</v>
      </c>
    </row>
    <row r="993" spans="1:25" ht="17.25" customHeight="1" x14ac:dyDescent="0.4">
      <c r="A993" s="2"/>
      <c r="B993" s="58">
        <f t="shared" si="42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1"/>
        <v>1</v>
      </c>
    </row>
    <row r="994" spans="1:25" ht="17.25" customHeight="1" x14ac:dyDescent="0.4">
      <c r="A994" s="2"/>
      <c r="B994" s="58">
        <f t="shared" si="42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1"/>
        <v>1</v>
      </c>
    </row>
    <row r="995" spans="1:25" ht="17.25" customHeight="1" x14ac:dyDescent="0.4">
      <c r="A995" s="2"/>
      <c r="B995" s="58">
        <f t="shared" si="42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3">IFERROR(IF(OR($B995="No", $K995=""), 1, COUNTIF($R$35:$R$44,$K995)), 0)</f>
        <v>1</v>
      </c>
    </row>
    <row r="996" spans="1:25" ht="17.25" customHeight="1" x14ac:dyDescent="0.4">
      <c r="A996" s="2"/>
      <c r="B996" s="58">
        <f t="shared" si="42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3"/>
        <v>1</v>
      </c>
    </row>
    <row r="997" spans="1:25" ht="17.25" customHeight="1" x14ac:dyDescent="0.4">
      <c r="A997" s="2"/>
      <c r="B997" s="58">
        <f t="shared" si="42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3"/>
        <v>1</v>
      </c>
    </row>
    <row r="998" spans="1:25" ht="17.25" customHeight="1" x14ac:dyDescent="0.4">
      <c r="A998" s="2"/>
      <c r="B998" s="58">
        <f t="shared" si="42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3"/>
        <v>1</v>
      </c>
    </row>
    <row r="999" spans="1:25" ht="17.25" customHeight="1" x14ac:dyDescent="0.4">
      <c r="A999" s="2"/>
      <c r="B999" s="58">
        <f t="shared" si="42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3"/>
        <v>1</v>
      </c>
    </row>
    <row r="1000" spans="1:25" ht="17.25" customHeight="1" x14ac:dyDescent="0.4">
      <c r="A1000" s="2"/>
      <c r="B1000" s="58">
        <f t="shared" si="42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3"/>
        <v>1</v>
      </c>
    </row>
    <row r="1001" spans="1:25" ht="17.25" customHeight="1" x14ac:dyDescent="0.4">
      <c r="A1001" s="2"/>
      <c r="B1001" s="58">
        <f t="shared" si="42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3"/>
        <v>1</v>
      </c>
    </row>
    <row r="1002" spans="1:25" ht="17.25" customHeight="1" x14ac:dyDescent="0.4">
      <c r="A1002" s="2"/>
      <c r="B1002" s="58">
        <f t="shared" si="42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3"/>
        <v>1</v>
      </c>
    </row>
    <row r="1003" spans="1:25" ht="17.25" customHeight="1" x14ac:dyDescent="0.4">
      <c r="A1003" s="2"/>
      <c r="B1003" s="58">
        <f t="shared" si="42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3"/>
        <v>1</v>
      </c>
    </row>
    <row r="1004" spans="1:25" ht="17.25" customHeight="1" x14ac:dyDescent="0.4">
      <c r="A1004" s="2"/>
      <c r="B1004" s="58">
        <f t="shared" si="42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3"/>
        <v>1</v>
      </c>
    </row>
    <row r="1005" spans="1:25" ht="17.25" customHeight="1" x14ac:dyDescent="0.4">
      <c r="A1005" s="2"/>
      <c r="B1005" s="58">
        <f t="shared" si="42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3"/>
        <v>1</v>
      </c>
    </row>
    <row r="1006" spans="1:25" ht="17.25" customHeight="1" x14ac:dyDescent="0.4">
      <c r="A1006" s="2"/>
      <c r="B1006" s="58">
        <f t="shared" si="42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3"/>
        <v>1</v>
      </c>
    </row>
    <row r="1007" spans="1:25" ht="17.25" customHeight="1" x14ac:dyDescent="0.4">
      <c r="A1007" s="2"/>
      <c r="B1007" s="58">
        <f t="shared" si="42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3"/>
        <v>1</v>
      </c>
    </row>
    <row r="1008" spans="1:25" ht="17.25" customHeight="1" x14ac:dyDescent="0.4">
      <c r="A1008" s="2"/>
      <c r="B1008" s="58">
        <f t="shared" si="42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3"/>
        <v>1</v>
      </c>
    </row>
    <row r="1009" spans="1:25" ht="17.25" customHeight="1" x14ac:dyDescent="0.4">
      <c r="A1009" s="2"/>
      <c r="B1009" s="58">
        <f t="shared" si="42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3"/>
        <v>1</v>
      </c>
    </row>
    <row r="1010" spans="1:25" ht="17.25" customHeight="1" x14ac:dyDescent="0.4">
      <c r="A1010" s="2"/>
      <c r="B1010" s="58">
        <f t="shared" si="42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3"/>
        <v>1</v>
      </c>
    </row>
    <row r="1011" spans="1:25" ht="17.25" customHeight="1" x14ac:dyDescent="0.4">
      <c r="A1011" s="2"/>
      <c r="B1011" s="58">
        <f t="shared" si="42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3"/>
        <v>1</v>
      </c>
    </row>
    <row r="1012" spans="1:25" ht="17.25" customHeight="1" x14ac:dyDescent="0.4">
      <c r="A1012" s="2"/>
      <c r="B1012" s="58">
        <f t="shared" si="42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3"/>
        <v>1</v>
      </c>
    </row>
    <row r="1013" spans="1:25" ht="17.25" customHeight="1" x14ac:dyDescent="0.4">
      <c r="A1013" s="2"/>
      <c r="B1013" s="58">
        <f t="shared" si="42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3"/>
        <v>1</v>
      </c>
    </row>
    <row r="1014" spans="1:25" ht="17.25" customHeight="1" x14ac:dyDescent="0.4">
      <c r="A1014" s="2"/>
      <c r="B1014" s="58">
        <f t="shared" si="42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3"/>
        <v>1</v>
      </c>
    </row>
    <row r="1015" spans="1:25" ht="17.25" customHeight="1" x14ac:dyDescent="0.4">
      <c r="A1015" s="2"/>
      <c r="B1015" s="58">
        <f t="shared" si="42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3"/>
        <v>1</v>
      </c>
    </row>
    <row r="1016" spans="1:25" ht="17.25" customHeight="1" x14ac:dyDescent="0.4">
      <c r="A1016" s="2"/>
      <c r="B1016" s="58">
        <f t="shared" si="42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3"/>
        <v>1</v>
      </c>
    </row>
    <row r="1017" spans="1:25" ht="17.25" customHeight="1" x14ac:dyDescent="0.4">
      <c r="A1017" s="2"/>
      <c r="B1017" s="58">
        <f t="shared" si="42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3"/>
        <v>1</v>
      </c>
    </row>
    <row r="1018" spans="1:25" ht="17.25" customHeight="1" x14ac:dyDescent="0.4">
      <c r="A1018" s="2"/>
      <c r="B1018" s="58">
        <f t="shared" ref="B1018:B1057" si="44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3"/>
        <v>1</v>
      </c>
    </row>
    <row r="1019" spans="1:25" ht="17.25" customHeight="1" x14ac:dyDescent="0.4">
      <c r="A1019" s="2"/>
      <c r="B1019" s="58">
        <f t="shared" si="44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3"/>
        <v>1</v>
      </c>
    </row>
    <row r="1020" spans="1:25" ht="17.25" customHeight="1" x14ac:dyDescent="0.4">
      <c r="A1020" s="2"/>
      <c r="B1020" s="58">
        <f t="shared" si="44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3"/>
        <v>1</v>
      </c>
    </row>
    <row r="1021" spans="1:25" ht="17.25" customHeight="1" x14ac:dyDescent="0.4">
      <c r="A1021" s="2"/>
      <c r="B1021" s="58">
        <f t="shared" si="44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3"/>
        <v>1</v>
      </c>
    </row>
    <row r="1022" spans="1:25" ht="17.25" customHeight="1" x14ac:dyDescent="0.4">
      <c r="A1022" s="2"/>
      <c r="B1022" s="58">
        <f t="shared" si="44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3"/>
        <v>1</v>
      </c>
    </row>
    <row r="1023" spans="1:25" ht="17.25" customHeight="1" x14ac:dyDescent="0.4">
      <c r="A1023" s="2"/>
      <c r="B1023" s="58">
        <f t="shared" si="44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3"/>
        <v>1</v>
      </c>
    </row>
    <row r="1024" spans="1:25" ht="17.25" customHeight="1" x14ac:dyDescent="0.4">
      <c r="A1024" s="2"/>
      <c r="B1024" s="58">
        <f t="shared" si="44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3"/>
        <v>1</v>
      </c>
    </row>
    <row r="1025" spans="1:25" ht="17.25" customHeight="1" x14ac:dyDescent="0.4">
      <c r="A1025" s="2"/>
      <c r="B1025" s="58">
        <f t="shared" si="44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3"/>
        <v>1</v>
      </c>
    </row>
    <row r="1026" spans="1:25" ht="17.25" customHeight="1" x14ac:dyDescent="0.4">
      <c r="A1026" s="2"/>
      <c r="B1026" s="58">
        <f t="shared" si="44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3"/>
        <v>1</v>
      </c>
    </row>
    <row r="1027" spans="1:25" ht="17.25" customHeight="1" x14ac:dyDescent="0.4">
      <c r="A1027" s="2"/>
      <c r="B1027" s="58">
        <f t="shared" si="44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3"/>
        <v>1</v>
      </c>
    </row>
    <row r="1028" spans="1:25" ht="17.25" customHeight="1" x14ac:dyDescent="0.4">
      <c r="A1028" s="2"/>
      <c r="B1028" s="58">
        <f t="shared" si="44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3"/>
        <v>1</v>
      </c>
    </row>
    <row r="1029" spans="1:25" ht="17.25" customHeight="1" x14ac:dyDescent="0.4">
      <c r="A1029" s="2"/>
      <c r="B1029" s="58">
        <f t="shared" si="44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3"/>
        <v>1</v>
      </c>
    </row>
    <row r="1030" spans="1:25" ht="17.25" customHeight="1" x14ac:dyDescent="0.4">
      <c r="A1030" s="2"/>
      <c r="B1030" s="58">
        <f t="shared" si="44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3"/>
        <v>1</v>
      </c>
    </row>
    <row r="1031" spans="1:25" ht="17.25" customHeight="1" x14ac:dyDescent="0.4">
      <c r="A1031" s="2"/>
      <c r="B1031" s="58">
        <f t="shared" si="44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3"/>
        <v>1</v>
      </c>
    </row>
    <row r="1032" spans="1:25" ht="17.25" customHeight="1" x14ac:dyDescent="0.4">
      <c r="A1032" s="2"/>
      <c r="B1032" s="58">
        <f t="shared" si="44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3"/>
        <v>1</v>
      </c>
    </row>
    <row r="1033" spans="1:25" ht="17.25" customHeight="1" x14ac:dyDescent="0.4">
      <c r="A1033" s="2"/>
      <c r="B1033" s="58">
        <f t="shared" si="44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3"/>
        <v>1</v>
      </c>
    </row>
    <row r="1034" spans="1:25" ht="17.25" customHeight="1" x14ac:dyDescent="0.4">
      <c r="A1034" s="2"/>
      <c r="B1034" s="58">
        <f t="shared" si="44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3"/>
        <v>1</v>
      </c>
    </row>
    <row r="1035" spans="1:25" ht="17.25" customHeight="1" x14ac:dyDescent="0.4">
      <c r="A1035" s="2"/>
      <c r="B1035" s="58">
        <f t="shared" si="44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3"/>
        <v>1</v>
      </c>
    </row>
    <row r="1036" spans="1:25" ht="17.25" customHeight="1" x14ac:dyDescent="0.4">
      <c r="A1036" s="2"/>
      <c r="B1036" s="58">
        <f t="shared" si="44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3"/>
        <v>1</v>
      </c>
    </row>
    <row r="1037" spans="1:25" ht="17.25" customHeight="1" x14ac:dyDescent="0.4">
      <c r="A1037" s="2"/>
      <c r="B1037" s="58">
        <f t="shared" si="44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3"/>
        <v>1</v>
      </c>
    </row>
    <row r="1038" spans="1:25" ht="17.25" customHeight="1" x14ac:dyDescent="0.4">
      <c r="A1038" s="2"/>
      <c r="B1038" s="58">
        <f t="shared" si="44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3"/>
        <v>1</v>
      </c>
    </row>
    <row r="1039" spans="1:25" ht="17.25" customHeight="1" x14ac:dyDescent="0.4">
      <c r="A1039" s="2"/>
      <c r="B1039" s="58">
        <f t="shared" si="44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3"/>
        <v>1</v>
      </c>
    </row>
    <row r="1040" spans="1:25" ht="17.25" customHeight="1" x14ac:dyDescent="0.4">
      <c r="A1040" s="2"/>
      <c r="B1040" s="58">
        <f t="shared" si="44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3"/>
        <v>1</v>
      </c>
    </row>
    <row r="1041" spans="1:25" ht="17.25" customHeight="1" x14ac:dyDescent="0.4">
      <c r="A1041" s="2"/>
      <c r="B1041" s="58">
        <f t="shared" si="44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3"/>
        <v>1</v>
      </c>
    </row>
    <row r="1042" spans="1:25" ht="17.25" customHeight="1" x14ac:dyDescent="0.4">
      <c r="A1042" s="2"/>
      <c r="B1042" s="58">
        <f t="shared" si="44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3"/>
        <v>1</v>
      </c>
    </row>
    <row r="1043" spans="1:25" ht="17.25" customHeight="1" x14ac:dyDescent="0.4">
      <c r="A1043" s="2"/>
      <c r="B1043" s="58">
        <f t="shared" si="44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3"/>
        <v>1</v>
      </c>
    </row>
    <row r="1044" spans="1:25" ht="17.25" customHeight="1" x14ac:dyDescent="0.4">
      <c r="A1044" s="2"/>
      <c r="B1044" s="58">
        <f t="shared" si="44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3"/>
        <v>1</v>
      </c>
    </row>
    <row r="1045" spans="1:25" ht="17.25" customHeight="1" x14ac:dyDescent="0.4">
      <c r="A1045" s="2"/>
      <c r="B1045" s="58">
        <f t="shared" si="44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3"/>
        <v>1</v>
      </c>
    </row>
    <row r="1046" spans="1:25" ht="17.25" customHeight="1" x14ac:dyDescent="0.4">
      <c r="A1046" s="2"/>
      <c r="B1046" s="58">
        <f t="shared" si="44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3"/>
        <v>1</v>
      </c>
    </row>
    <row r="1047" spans="1:25" ht="17.25" customHeight="1" x14ac:dyDescent="0.4">
      <c r="A1047" s="2"/>
      <c r="B1047" s="58">
        <f t="shared" si="44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3"/>
        <v>1</v>
      </c>
    </row>
    <row r="1048" spans="1:25" ht="17.25" customHeight="1" x14ac:dyDescent="0.4">
      <c r="A1048" s="2"/>
      <c r="B1048" s="58">
        <f t="shared" si="44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3"/>
        <v>1</v>
      </c>
    </row>
    <row r="1049" spans="1:25" ht="17.25" customHeight="1" x14ac:dyDescent="0.4">
      <c r="A1049" s="2"/>
      <c r="B1049" s="58">
        <f t="shared" si="44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3"/>
        <v>1</v>
      </c>
    </row>
    <row r="1050" spans="1:25" ht="17.25" customHeight="1" x14ac:dyDescent="0.4">
      <c r="A1050" s="2"/>
      <c r="B1050" s="58">
        <f t="shared" si="44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3"/>
        <v>1</v>
      </c>
    </row>
    <row r="1051" spans="1:25" ht="17.25" customHeight="1" x14ac:dyDescent="0.4">
      <c r="A1051" s="2"/>
      <c r="B1051" s="58">
        <f t="shared" si="44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3"/>
        <v>1</v>
      </c>
    </row>
    <row r="1052" spans="1:25" ht="17.25" customHeight="1" x14ac:dyDescent="0.4">
      <c r="A1052" s="2"/>
      <c r="B1052" s="58">
        <f t="shared" si="44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3"/>
        <v>1</v>
      </c>
    </row>
    <row r="1053" spans="1:25" ht="17.25" customHeight="1" x14ac:dyDescent="0.4">
      <c r="A1053" s="2"/>
      <c r="B1053" s="58">
        <f t="shared" si="44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3"/>
        <v>1</v>
      </c>
    </row>
    <row r="1054" spans="1:25" ht="17.25" customHeight="1" x14ac:dyDescent="0.4">
      <c r="A1054" s="2"/>
      <c r="B1054" s="58">
        <f t="shared" si="44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3"/>
        <v>1</v>
      </c>
    </row>
    <row r="1055" spans="1:25" ht="17.25" customHeight="1" x14ac:dyDescent="0.4">
      <c r="A1055" s="2"/>
      <c r="B1055" s="58">
        <f t="shared" si="44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3"/>
        <v>1</v>
      </c>
    </row>
    <row r="1056" spans="1:25" ht="17.25" customHeight="1" x14ac:dyDescent="0.4">
      <c r="A1056" s="2"/>
      <c r="B1056" s="58">
        <f t="shared" si="44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3"/>
        <v>1</v>
      </c>
    </row>
    <row r="1057" spans="1:25" ht="17.25" customHeight="1" x14ac:dyDescent="0.4">
      <c r="A1057" s="2"/>
      <c r="B1057" s="59">
        <f t="shared" si="44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3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</row>
  </sheetData>
  <autoFilter ref="B57:K57" xr:uid="{C52CD5D5-CFFD-4631-BD21-AD923C8917AD}"/>
  <mergeCells count="64">
    <mergeCell ref="B56:K56"/>
    <mergeCell ref="M41:P41"/>
    <mergeCell ref="M42:P42"/>
    <mergeCell ref="M43:P43"/>
    <mergeCell ref="M44:P44"/>
    <mergeCell ref="M46:P46"/>
    <mergeCell ref="M48:M53"/>
    <mergeCell ref="N48:N53"/>
    <mergeCell ref="M54:O55"/>
    <mergeCell ref="I4:O5"/>
    <mergeCell ref="P4:S5"/>
    <mergeCell ref="E6:H6"/>
    <mergeCell ref="M37:P37"/>
    <mergeCell ref="M38:P38"/>
    <mergeCell ref="B2:C6"/>
    <mergeCell ref="E2:H3"/>
    <mergeCell ref="I2:O3"/>
    <mergeCell ref="M40:P40"/>
    <mergeCell ref="M39:P39"/>
    <mergeCell ref="B18:E18"/>
    <mergeCell ref="M18:S18"/>
    <mergeCell ref="B33:K33"/>
    <mergeCell ref="M33:P33"/>
    <mergeCell ref="R33:S33"/>
    <mergeCell ref="G18:H18"/>
    <mergeCell ref="M34:P34"/>
    <mergeCell ref="M35:P35"/>
    <mergeCell ref="M36:P36"/>
    <mergeCell ref="P2:S3"/>
    <mergeCell ref="E4:H5"/>
    <mergeCell ref="M61:M70"/>
    <mergeCell ref="N61:N70"/>
    <mergeCell ref="M71:O72"/>
    <mergeCell ref="M73:M77"/>
    <mergeCell ref="M96:O97"/>
    <mergeCell ref="M89:O90"/>
    <mergeCell ref="M91:M95"/>
    <mergeCell ref="N91:N95"/>
    <mergeCell ref="N73:N77"/>
    <mergeCell ref="M78:O79"/>
    <mergeCell ref="M80:M83"/>
    <mergeCell ref="N80:N83"/>
    <mergeCell ref="M84:O85"/>
    <mergeCell ref="R46:S46"/>
    <mergeCell ref="M56:M57"/>
    <mergeCell ref="N56:N57"/>
    <mergeCell ref="O56:O57"/>
    <mergeCell ref="M59:P59"/>
    <mergeCell ref="M116:M117"/>
    <mergeCell ref="N116:N117"/>
    <mergeCell ref="O116:O117"/>
    <mergeCell ref="R53:S53"/>
    <mergeCell ref="M107:O108"/>
    <mergeCell ref="M110:O111"/>
    <mergeCell ref="M112:M113"/>
    <mergeCell ref="N112:N113"/>
    <mergeCell ref="M114:O115"/>
    <mergeCell ref="M98:M100"/>
    <mergeCell ref="N98:N100"/>
    <mergeCell ref="M101:O102"/>
    <mergeCell ref="M103:M106"/>
    <mergeCell ref="N103:N106"/>
    <mergeCell ref="M86:M88"/>
    <mergeCell ref="N86:N88"/>
  </mergeCells>
  <phoneticPr fontId="1" type="noConversion"/>
  <conditionalFormatting sqref="B35:K54 B58:K1057">
    <cfRule type="expression" dxfId="157" priority="7">
      <formula>AND(($K35=$R$44), ($K35&lt;&gt;""))</formula>
    </cfRule>
    <cfRule type="expression" dxfId="156" priority="8">
      <formula>AND(($K35=$R$43), ($K35&lt;&gt;""))</formula>
    </cfRule>
    <cfRule type="expression" dxfId="155" priority="9">
      <formula>AND(($K35=$R$42), ($K35&lt;&gt;""))</formula>
    </cfRule>
    <cfRule type="expression" dxfId="154" priority="10">
      <formula>AND(($K35=$R$41), ($K35&lt;&gt;""))</formula>
    </cfRule>
    <cfRule type="expression" dxfId="153" priority="11">
      <formula>AND(($K35=$R$40), ($K35&lt;&gt;""))</formula>
    </cfRule>
    <cfRule type="expression" dxfId="152" priority="12">
      <formula>AND(($K35=$R$39), ($K35&lt;&gt;""))</formula>
    </cfRule>
    <cfRule type="expression" dxfId="151" priority="13">
      <formula>AND(($K35=$R$38), ($K35&lt;&gt;""))</formula>
    </cfRule>
    <cfRule type="expression" dxfId="150" priority="14">
      <formula>AND(($K35=$R$37), ($K35&lt;&gt;""))</formula>
    </cfRule>
    <cfRule type="expression" dxfId="149" priority="15">
      <formula>AND(($K35=$R$36), ($K35&lt;&gt;""))</formula>
    </cfRule>
    <cfRule type="expression" dxfId="148" priority="16">
      <formula>AND(($K35=$R$35), ($K35&lt;&gt;""))</formula>
    </cfRule>
  </conditionalFormatting>
  <conditionalFormatting sqref="C35:C54 C58:C1057">
    <cfRule type="expression" dxfId="147" priority="5">
      <formula>NOT(OR(AND($AU$9&lt;=$C35, $AU$10&gt;=$C35), $C35=""))</formula>
    </cfRule>
  </conditionalFormatting>
  <conditionalFormatting sqref="K35:K54 K58:K1057">
    <cfRule type="expression" dxfId="142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82F91528-9B37-CC4D-B4B5-4B67F84A1E0C}"/>
    <dataValidation type="list" allowBlank="1" showInputMessage="1" showErrorMessage="1" error="태그 항목을 선택해 주세요." sqref="K35:K54 K58:K1057" xr:uid="{39F0E37A-03BD-439D-96DA-6346DFECAB5F}">
      <formula1>OFFSET($R$35, 0, 0, COUNTA($R$35:$R$44))</formula1>
    </dataValidation>
    <dataValidation type="date" allowBlank="1" showInputMessage="1" showErrorMessage="1" error="해당월의 날짜를 입력해 주세요." sqref="C35:C54 C58:C1057" xr:uid="{9E1D3D7B-DF34-4A5F-B0A3-FC7BB6C6B591}">
      <formula1>$AU$9</formula1>
      <formula2>$AU$10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DB0ECC7B-901B-4F05-B1DE-88FC74FFD518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59A6FDFB-0D83-4D2C-8B4C-E05715A2479D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AE1C82E5-3D43-4C98-A6DB-F36F325D62C5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4211C75D-4C40-4FD4-88C9-51767E454F8E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ED800F04-A4D2-48AF-9C45-DF57BF5EB1E4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CE639B39-9EEE-4D88-8E44-2591753824AA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FBED1340-622B-4B47-BC31-3B2BC4129BB2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842CE8C2-4573-466F-B69E-AB68B1110D9B}">
          <x14:formula1>
            <xm:f>설정!$B$9:$B$19</xm:f>
          </x14:formula1>
          <xm:sqref>I18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E7204-5B42-44B2-A613-040B38EBDD5D}">
  <sheetPr codeName="Sheet12"/>
  <dimension ref="A1:AX1058"/>
  <sheetViews>
    <sheetView showGridLines="0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0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14" t="s">
        <v>240</v>
      </c>
      <c r="C2" s="414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118</v>
      </c>
      <c r="AM2" s="102" t="s">
        <v>184</v>
      </c>
      <c r="AN2" s="102" t="s">
        <v>102</v>
      </c>
      <c r="AO2" s="102" t="s">
        <v>196</v>
      </c>
      <c r="AP2" s="102" t="s">
        <v>186</v>
      </c>
      <c r="AQ2" s="102" t="s">
        <v>187</v>
      </c>
      <c r="AR2" s="102" t="s">
        <v>188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14"/>
      <c r="C3" s="414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46266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82" cm="1">
        <f t="array" aca="1" ref="AN3" ca="1">AVERAGE(INDEX('8월'!AM:AM, LARGE(IF('8월'!$AL$3:$AL$33&lt;&gt;"", ROW('8월'!$AL$3:$AL$33)), {1,2,3,4,5,6})), AM3)</f>
        <v>0</v>
      </c>
      <c r="AO3" s="107" t="str">
        <f ca="1">IF('요약 Data'!$C$2 &gt;= AL3, AM3, "")</f>
        <v/>
      </c>
      <c r="AP3" s="107" t="str">
        <f ca="1">IF(OR($AL3 = '요약 Data'!$C$2, $AL3 = $AU$10), AO3, "")</f>
        <v/>
      </c>
      <c r="AQ3" s="107" t="str">
        <f t="array" aca="1" ref="AQ3:AQ33" ca="1">OFFSET('8월'!$AO$3:$AO$33, 0, 0, 31, 1)</f>
        <v/>
      </c>
      <c r="AR3" s="107" t="str">
        <f ca="1">IF(OR($AL3 = '요약 Data'!$C$2, $AL3 = $AU$10), AQ3, "")</f>
        <v/>
      </c>
      <c r="AS3" s="79" t="str">
        <f t="array" aca="1" ref="AS3" ca="1">OFFSET('2월'!AP3:AP33,0,0,31,1)</f>
        <v/>
      </c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14"/>
      <c r="C4" s="414"/>
      <c r="D4" s="91"/>
      <c r="E4" s="415">
        <f>VLOOKUP("총 매출", O:O:P:P, 2, 0)</f>
        <v>0</v>
      </c>
      <c r="F4" s="415"/>
      <c r="G4" s="415"/>
      <c r="H4" s="415"/>
      <c r="I4" s="415">
        <f>VLOOKUP("총 매입", O:P, 2, 0)</f>
        <v>0</v>
      </c>
      <c r="J4" s="415"/>
      <c r="K4" s="415"/>
      <c r="L4" s="415"/>
      <c r="M4" s="415"/>
      <c r="N4" s="415"/>
      <c r="O4" s="415"/>
      <c r="P4" s="415">
        <f>E4-I4</f>
        <v>0</v>
      </c>
      <c r="Q4" s="415"/>
      <c r="R4" s="415"/>
      <c r="S4" s="415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23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46267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82" cm="1">
        <f t="array" aca="1" ref="AN4" ca="1">AVERAGE(INDEX('8월'!AM:AM, LARGE(IF('8월'!$AL$3:$AL$33&lt;&gt;"", ROW('8월'!$AL$3:$AL$33)), {1,2,3,4,5})), AM3:AM4)</f>
        <v>0</v>
      </c>
      <c r="AO4" s="107" t="e">
        <f ca="1">IF('요약 Data'!$C$2 &gt;= AL4, AO3+AM4, NA())</f>
        <v>#N/A</v>
      </c>
      <c r="AP4" s="107" t="e">
        <f ca="1">IF(OR($AL4 = '요약 Data'!$C$2, $AL4 = $AU$10), AO4, NA())</f>
        <v>#N/A</v>
      </c>
      <c r="AQ4" s="107" t="e">
        <f ca="1"/>
        <v>#N/A</v>
      </c>
      <c r="AR4" s="107" t="e">
        <f ca="1">IF(AND($AU$10 &lt;= '요약 Data'!$C$2, NOT(IFERROR(AQ5, FALSE))), AQ4, IF(AND(AL4 = '요약 Data'!$C$2, AL5&lt;&gt;""), AQ4, NA()))</f>
        <v>#N/A</v>
      </c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14"/>
      <c r="C5" s="414"/>
      <c r="D5" s="91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46268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82" cm="1">
        <f t="array" aca="1" ref="AN5" ca="1">AVERAGE(INDEX('8월'!AM:AM, LARGE(IF('8월'!$AL$3:$AL$33&lt;&gt;"", ROW('8월'!$AL$3:$AL$33)), {1,2,3,4})), AM3:AM5)</f>
        <v>0</v>
      </c>
      <c r="AO5" s="107" t="e">
        <f ca="1">IF('요약 Data'!$C$2 &gt;= AL5, AO4+AM5, NA())</f>
        <v>#N/A</v>
      </c>
      <c r="AP5" s="107" t="e">
        <f ca="1">IF(OR($AL5 = '요약 Data'!$C$2, $AL5 = $AU$10), AO5, NA())</f>
        <v>#N/A</v>
      </c>
      <c r="AQ5" s="107" t="e">
        <f ca="1"/>
        <v>#N/A</v>
      </c>
      <c r="AR5" s="107" t="e">
        <f ca="1">IF(AND($AU$10 &lt;= '요약 Data'!$C$2, NOT(IFERROR(AQ6, FALSE))), AQ5, IF(AND(AL5 = '요약 Data'!$C$2, AL6&lt;&gt;""), AQ5, NA()))</f>
        <v>#N/A</v>
      </c>
      <c r="AT5" s="96" t="s">
        <v>89</v>
      </c>
      <c r="AU5" s="88"/>
      <c r="AV5" s="88"/>
      <c r="AW5" s="96" t="s">
        <v>89</v>
      </c>
    </row>
    <row r="6" spans="1:50" ht="17.25" customHeight="1" thickBot="1" x14ac:dyDescent="0.45">
      <c r="A6" s="2"/>
      <c r="B6" s="414"/>
      <c r="C6" s="414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46269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82" cm="1">
        <f t="array" aca="1" ref="AN6" ca="1">AVERAGE(INDEX('8월'!AM:AM, LARGE(IF('8월'!$AL$3:$AL$33&lt;&gt;"", ROW('8월'!$AL$3:$AL$33)), {1,2,3})), AM3:AM6)</f>
        <v>0</v>
      </c>
      <c r="AO6" s="107" t="e">
        <f ca="1">IF('요약 Data'!$C$2 &gt;= AL6, AO5+AM6, NA())</f>
        <v>#N/A</v>
      </c>
      <c r="AP6" s="107" t="e">
        <f ca="1">IF(OR($AL6 = '요약 Data'!$C$2, $AL6 = $AU$10), AO6, NA())</f>
        <v>#N/A</v>
      </c>
      <c r="AQ6" s="107" t="e">
        <f ca="1"/>
        <v>#N/A</v>
      </c>
      <c r="AR6" s="107" t="e">
        <f ca="1">IF(AND($AU$10 &lt;= '요약 Data'!$C$2, NOT(IFERROR(AQ7, FALSE))), AQ6, IF(AND(AL6 = '요약 Data'!$C$2, AL7&lt;&gt;""), AQ6, NA()))</f>
        <v>#N/A</v>
      </c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46270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82" cm="1">
        <f t="array" aca="1" ref="AN7" ca="1">AVERAGE(INDEX('8월'!AM:AM, LARGE(IF('8월'!$AL$3:$AL$33&lt;&gt;"", ROW('8월'!$AL$3:$AL$33)), {1,2})), AM3:AM7)</f>
        <v>0</v>
      </c>
      <c r="AO7" s="107" t="e">
        <f ca="1">IF('요약 Data'!$C$2 &gt;= AL7, AO6+AM7, NA())</f>
        <v>#N/A</v>
      </c>
      <c r="AP7" s="107" t="e">
        <f ca="1">IF(OR($AL7 = '요약 Data'!$C$2, $AL7 = $AU$10), AO7, NA())</f>
        <v>#N/A</v>
      </c>
      <c r="AQ7" s="107" t="e">
        <f ca="1"/>
        <v>#N/A</v>
      </c>
      <c r="AR7" s="107" t="e">
        <f ca="1">IF(AND($AU$10 &lt;= '요약 Data'!$C$2, NOT(IFERROR(AQ8, FALSE))), AQ7, IF(AND(AL7 = '요약 Data'!$C$2, AL8&lt;&gt;""), AQ7, NA()))</f>
        <v>#N/A</v>
      </c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46271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82" cm="1">
        <f t="array" aca="1" ref="AN8" ca="1">AVERAGE(INDEX('8월'!AM:AM, LARGE(IF('8월'!$AL$3:$AL$33&lt;&gt;"", ROW('8월'!$AL$3:$AL$33)), {1})), AM3:AM8)</f>
        <v>0</v>
      </c>
      <c r="AO8" s="107" t="e">
        <f ca="1">IF('요약 Data'!$C$2 &gt;= AL8, AO7+AM8, NA())</f>
        <v>#N/A</v>
      </c>
      <c r="AP8" s="107" t="e">
        <f ca="1">IF(OR($AL8 = '요약 Data'!$C$2, $AL8 = $AU$10), AO8, NA())</f>
        <v>#N/A</v>
      </c>
      <c r="AQ8" s="107" t="e">
        <f ca="1"/>
        <v>#N/A</v>
      </c>
      <c r="AR8" s="107" t="e">
        <f ca="1">IF(AND($AU$10 &lt;= '요약 Data'!$C$2, NOT(IFERROR(AQ9, FALSE))), AQ8, IF(AND(AL8 = '요약 Data'!$C$2, AL9&lt;&gt;""), AQ8, NA()))</f>
        <v>#N/A</v>
      </c>
      <c r="AT8" s="97" t="s">
        <v>91</v>
      </c>
      <c r="AU8" s="98">
        <v>9</v>
      </c>
      <c r="AV8" s="88"/>
      <c r="AW8" s="97" t="s">
        <v>92</v>
      </c>
      <c r="AX8" s="98">
        <f>IFERROR(MATCH("총 목표 매출",$M:$M,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46272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AVERAGEA(AM3:AM9),)</f>
        <v>0</v>
      </c>
      <c r="AO9" s="107" t="e">
        <f ca="1">IF('요약 Data'!$C$2 &gt;= AL9, AO8+AM9, NA())</f>
        <v>#N/A</v>
      </c>
      <c r="AP9" s="107" t="e">
        <f ca="1">IF(OR($AL9 = '요약 Data'!$C$2, $AL9 = $AU$10), AO9, NA())</f>
        <v>#N/A</v>
      </c>
      <c r="AQ9" s="107" t="e">
        <f ca="1"/>
        <v>#N/A</v>
      </c>
      <c r="AR9" s="107" t="e">
        <f ca="1">IF(AND($AU$10 &lt;= '요약 Data'!$C$2, NOT(IFERROR(AQ10, FALSE))), AQ9, IF(AND(AL9 = '요약 Data'!$C$2, AL10&lt;&gt;""), AQ9, NA()))</f>
        <v>#N/A</v>
      </c>
      <c r="AT9" s="97" t="s">
        <v>93</v>
      </c>
      <c r="AU9" s="99">
        <f>IFERROR(DATE(설정!$C$2, AU8, 1), 0)</f>
        <v>46266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46273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t="shared" ref="AN10:AN33" ca="1" si="10">IF(AL10&lt;&gt;"", AVERAGEA(AM4:AM10),)</f>
        <v>0</v>
      </c>
      <c r="AO10" s="107" t="e">
        <f ca="1">IF('요약 Data'!$C$2 &gt;= AL10, AO9+AM10, NA())</f>
        <v>#N/A</v>
      </c>
      <c r="AP10" s="107" t="e">
        <f ca="1">IF(OR($AL10 = '요약 Data'!$C$2, $AL10 = $AU$10), AO10, NA())</f>
        <v>#N/A</v>
      </c>
      <c r="AQ10" s="107" t="e">
        <f ca="1"/>
        <v>#N/A</v>
      </c>
      <c r="AR10" s="107" t="e">
        <f ca="1">IF(AND($AU$10 &lt;= '요약 Data'!$C$2, NOT(IFERROR(AQ11, FALSE))), AQ10, IF(AND(AL10 = '요약 Data'!$C$2, AL11&lt;&gt;""), AQ10, NA()))</f>
        <v>#N/A</v>
      </c>
      <c r="AT10" s="97" t="s">
        <v>94</v>
      </c>
      <c r="AU10" s="99">
        <f>IFERROR(DATE(설정!$C$2, AU8, DAY(EOMONTH(DATE(설정!$C$2, AU8, 1), 0))), 0)</f>
        <v>46295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46274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ca="1" si="10"/>
        <v>0</v>
      </c>
      <c r="AO11" s="107" t="e">
        <f ca="1">IF('요약 Data'!$C$2 &gt;= AL11, AO10+AM11, NA())</f>
        <v>#N/A</v>
      </c>
      <c r="AP11" s="107" t="e">
        <f ca="1">IF(OR($AL11 = '요약 Data'!$C$2, $AL11 = $AU$10), AO11, NA())</f>
        <v>#N/A</v>
      </c>
      <c r="AQ11" s="107" t="e">
        <f ca="1"/>
        <v>#N/A</v>
      </c>
      <c r="AR11" s="107" t="e">
        <f ca="1">IF(AND($AU$10 &lt;= '요약 Data'!$C$2, NOT(IFERROR(AQ12, FALSE))), AQ11, IF(AND(AL11 = '요약 Data'!$C$2, AL12&lt;&gt;""), AQ11, NA()))</f>
        <v>#N/A</v>
      </c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46275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 t="e">
        <f ca="1">IF('요약 Data'!$C$2 &gt;= AL12, AO11+AM12, NA())</f>
        <v>#N/A</v>
      </c>
      <c r="AP12" s="107" t="e">
        <f ca="1">IF(OR($AL12 = '요약 Data'!$C$2, $AL12 = $AU$10), AO12, NA())</f>
        <v>#N/A</v>
      </c>
      <c r="AQ12" s="107" t="e">
        <f ca="1"/>
        <v>#N/A</v>
      </c>
      <c r="AR12" s="107" t="e">
        <f ca="1">IF(AND($AU$10 &lt;= '요약 Data'!$C$2, NOT(IFERROR(AQ13, FALSE))), AQ12, IF(AND(AL12 = '요약 Data'!$C$2, AL13&lt;&gt;""), AQ12, NA()))</f>
        <v>#N/A</v>
      </c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46276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 t="e">
        <f ca="1">IF('요약 Data'!$C$2 &gt;= AL13, AO12+AM13, NA())</f>
        <v>#N/A</v>
      </c>
      <c r="AP13" s="107" t="e">
        <f ca="1">IF(OR($AL13 = '요약 Data'!$C$2, $AL13 = $AU$10), AO13, NA())</f>
        <v>#N/A</v>
      </c>
      <c r="AQ13" s="107" t="e">
        <f ca="1"/>
        <v>#N/A</v>
      </c>
      <c r="AR13" s="107" t="e">
        <f ca="1">IF(AND($AU$10 &lt;= '요약 Data'!$C$2, NOT(IFERROR(AQ14, FALSE))), AQ13, IF(AND(AL13 = '요약 Data'!$C$2, AL14&lt;&gt;""), AQ13, NA()))</f>
        <v>#N/A</v>
      </c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46277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 t="e">
        <f ca="1">IF('요약 Data'!$C$2 &gt;= AL14, AO13+AM14, NA())</f>
        <v>#N/A</v>
      </c>
      <c r="AP14" s="107" t="e">
        <f ca="1">IF(OR($AL14 = '요약 Data'!$C$2, $AL14 = $AU$10), AO14, NA())</f>
        <v>#N/A</v>
      </c>
      <c r="AQ14" s="107" t="e">
        <f ca="1"/>
        <v>#N/A</v>
      </c>
      <c r="AR14" s="107" t="e">
        <f ca="1">IF(AND($AU$10 &lt;= '요약 Data'!$C$2, NOT(IFERROR(AQ15, FALSE))), AQ14, IF(AND(AL14 = '요약 Data'!$C$2, AL15&lt;&gt;""), AQ14, NA()))</f>
        <v>#N/A</v>
      </c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46278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 t="e">
        <f ca="1">IF('요약 Data'!$C$2 &gt;= AL15, AO14+AM15, NA())</f>
        <v>#N/A</v>
      </c>
      <c r="AP15" s="107" t="e">
        <f ca="1">IF(OR($AL15 = '요약 Data'!$C$2, $AL15 = $AU$10), AO15, NA())</f>
        <v>#N/A</v>
      </c>
      <c r="AQ15" s="107" t="e">
        <f ca="1"/>
        <v>#N/A</v>
      </c>
      <c r="AR15" s="107" t="e">
        <f ca="1">IF(AND($AU$10 &lt;= '요약 Data'!$C$2, NOT(IFERROR(AQ16, FALSE))), AQ15, IF(AND(AL15 = '요약 Data'!$C$2, AL16&lt;&gt;""), AQ15, NA()))</f>
        <v>#N/A</v>
      </c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46279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 t="e">
        <f ca="1">IF('요약 Data'!$C$2 &gt;= AL16, AO15+AM16, NA())</f>
        <v>#N/A</v>
      </c>
      <c r="AP16" s="107" t="e">
        <f ca="1">IF(OR($AL16 = '요약 Data'!$C$2, $AL16 = $AU$10), AO16, NA())</f>
        <v>#N/A</v>
      </c>
      <c r="AQ16" s="107" t="e">
        <f ca="1"/>
        <v>#N/A</v>
      </c>
      <c r="AR16" s="107" t="e">
        <f ca="1">IF(AND($AU$10 &lt;= '요약 Data'!$C$2, NOT(IFERROR(AQ17, FALSE))), AQ16, IF(AND(AL16 = '요약 Data'!$C$2, AL17&lt;&gt;""), AQ16, NA()))</f>
        <v>#N/A</v>
      </c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46280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 t="e">
        <f ca="1">IF('요약 Data'!$C$2 &gt;= AL17, AO16+AM17, NA())</f>
        <v>#N/A</v>
      </c>
      <c r="AP17" s="107" t="e">
        <f ca="1">IF(OR($AL17 = '요약 Data'!$C$2, $AL17 = $AU$10), AO17, NA())</f>
        <v>#N/A</v>
      </c>
      <c r="AQ17" s="107" t="e">
        <f ca="1"/>
        <v>#N/A</v>
      </c>
      <c r="AR17" s="107" t="e">
        <f ca="1">IF(AND($AU$10 &lt;= '요약 Data'!$C$2, NOT(IFERROR(AQ18, FALSE))), AQ17, IF(AND(AL17 = '요약 Data'!$C$2, AL18&lt;&gt;""), AQ17, NA()))</f>
        <v>#N/A</v>
      </c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317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ca="1" si="3"/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46281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 t="e">
        <f ca="1">IF('요약 Data'!$C$2 &gt;= AL18, AO17+AM18, NA())</f>
        <v>#N/A</v>
      </c>
      <c r="AP18" s="107" t="e">
        <f ca="1">IF(OR($AL18 = '요약 Data'!$C$2, $AL18 = $AU$10), AO18, NA())</f>
        <v>#N/A</v>
      </c>
      <c r="AQ18" s="107" t="e">
        <f ca="1"/>
        <v>#N/A</v>
      </c>
      <c r="AR18" s="107" t="e">
        <f ca="1">IF(AND($AU$10 &lt;= '요약 Data'!$C$2, NOT(IFERROR(AQ19, FALSE))), AQ18, IF(AND(AL18 = '요약 Data'!$C$2, AL19&lt;&gt;""), AQ18, NA()))</f>
        <v>#N/A</v>
      </c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3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46282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 t="e">
        <f ca="1">IF('요약 Data'!$C$2 &gt;= AL19, AO18+AM19, NA())</f>
        <v>#N/A</v>
      </c>
      <c r="AP19" s="107" t="e">
        <f ca="1">IF(OR($AL19 = '요약 Data'!$C$2, $AL19 = $AU$10), AO19, NA())</f>
        <v>#N/A</v>
      </c>
      <c r="AQ19" s="107" t="e">
        <f ca="1"/>
        <v>#N/A</v>
      </c>
      <c r="AR19" s="107" t="e">
        <f ca="1">IF(AND($AU$10 &lt;= '요약 Data'!$C$2, NOT(IFERROR(AQ20, FALSE))), AQ19, IF(AND(AL19 = '요약 Data'!$C$2, AL20&lt;&gt;""), AQ19, NA()))</f>
        <v>#N/A</v>
      </c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3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46283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 t="e">
        <f ca="1"/>
        <v>#N/A</v>
      </c>
      <c r="AR20" s="107" t="e">
        <f ca="1">IF(AND($AU$10 &lt;= '요약 Data'!$C$2, NOT(IFERROR(AQ21, FALSE))), AQ20, IF(AND(AL20 = '요약 Data'!$C$2, AL21&lt;&gt;""), AQ20, NA()))</f>
        <v>#N/A</v>
      </c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3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46284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 t="e">
        <f ca="1"/>
        <v>#N/A</v>
      </c>
      <c r="AR21" s="107" t="e">
        <f ca="1">IF(AND($AU$10 &lt;= '요약 Data'!$C$2, NOT(IFERROR(AQ22, FALSE))), AQ21, IF(AND(AL21 = '요약 Data'!$C$2, AL22&lt;&gt;""), AQ21, NA()))</f>
        <v>#N/A</v>
      </c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3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46285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 t="e">
        <f ca="1"/>
        <v>#N/A</v>
      </c>
      <c r="AR22" s="107" t="e">
        <f ca="1">IF(AND($AU$10 &lt;= '요약 Data'!$C$2, NOT(IFERROR(AQ23, FALSE))), AQ22, IF(AND(AL22 = '요약 Data'!$C$2, AL23&lt;&gt;""), AQ22, NA()))</f>
        <v>#N/A</v>
      </c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si="3"/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46286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 t="e">
        <f ca="1"/>
        <v>#N/A</v>
      </c>
      <c r="AR23" s="107" t="e">
        <f ca="1">IF(AND($AU$10 &lt;= '요약 Data'!$C$2, NOT(IFERROR(AQ24, FALSE))), AQ23, IF(AND(AL23 = '요약 Data'!$C$2, AL24&lt;&gt;""), AQ23, NA()))</f>
        <v>#N/A</v>
      </c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46287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 t="e">
        <f ca="1"/>
        <v>#N/A</v>
      </c>
      <c r="AR24" s="107" t="e">
        <f ca="1">IF(AND($AU$10 &lt;= '요약 Data'!$C$2, NOT(IFERROR(AQ25, FALSE))), AQ24, IF(AND(AL24 = '요약 Data'!$C$2, AL25&lt;&gt;""), AQ24, NA()))</f>
        <v>#N/A</v>
      </c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46288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 t="e">
        <f ca="1"/>
        <v>#N/A</v>
      </c>
      <c r="AR25" s="107" t="e">
        <f ca="1">IF(AND($AU$10 &lt;= '요약 Data'!$C$2, NOT(IFERROR(AQ26, FALSE))), AQ25, IF(AND(AL25 = '요약 Data'!$C$2, AL26&lt;&gt;""), AQ25, NA()))</f>
        <v>#N/A</v>
      </c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80"/>
      <c r="AI26" s="80"/>
      <c r="AJ26" s="80"/>
      <c r="AK26" s="79">
        <v>24</v>
      </c>
      <c r="AL26" s="104">
        <f t="shared" si="9"/>
        <v>46289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 t="e">
        <f ca="1"/>
        <v>#N/A</v>
      </c>
      <c r="AR26" s="107" t="e">
        <f ca="1">IF(AND($AU$10 &lt;= '요약 Data'!$C$2, NOT(IFERROR(AQ27, FALSE))), AQ26, IF(AND(AL26 = '요약 Data'!$C$2, AL27&lt;&gt;""), AQ26, NA()))</f>
        <v>#N/A</v>
      </c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46290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 t="e">
        <f ca="1"/>
        <v>#N/A</v>
      </c>
      <c r="AR27" s="107" t="e">
        <f ca="1">IF(AND($AU$10 &lt;= '요약 Data'!$C$2, NOT(IFERROR(AQ28, FALSE))), AQ27, IF(AND(AL27 = '요약 Data'!$C$2, AL28&lt;&gt;""), AQ27, NA()))</f>
        <v>#N/A</v>
      </c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46291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 t="e">
        <f ca="1"/>
        <v>#N/A</v>
      </c>
      <c r="AR28" s="107" t="e">
        <f ca="1">IF(AND($AU$10 &lt;= '요약 Data'!$C$2, NOT(IFERROR(AQ29, FALSE))), AQ28, IF(AND(AL28 = '요약 Data'!$C$2, AL29&lt;&gt;""), AQ28, NA()))</f>
        <v>#N/A</v>
      </c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46292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 t="e">
        <f ca="1"/>
        <v>#N/A</v>
      </c>
      <c r="AR29" s="107" t="e">
        <f ca="1">IF(AND($AU$10 &lt;= '요약 Data'!$C$2, NOT(IFERROR(AQ30, FALSE))), AQ29, IF(AND(AL29 = '요약 Data'!$C$2, AL30&lt;&gt;""), AQ29, NA()))</f>
        <v>#N/A</v>
      </c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46293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 t="e">
        <f ca="1"/>
        <v>#N/A</v>
      </c>
      <c r="AR30" s="107" t="e">
        <f ca="1">IF(AND($AU$10 &lt;= '요약 Data'!$C$2, NOT(IFERROR(AQ31, FALSE))), AQ30, IF(AND(AL30 = '요약 Data'!$C$2, AL31&lt;&gt;""), AQ30, NA()))</f>
        <v>#N/A</v>
      </c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>
        <f t="shared" si="9"/>
        <v>46294</v>
      </c>
      <c r="AM31" s="107" cm="1">
        <f t="array" aca="1" ref="AM31" ca="1">IF($AL31&lt;&gt;"", SUMPRODUCT(--(ISNUMBER(MATCH($H$1:$H$2000, 설정!$B$10:$B$19, 0))), --($C$1:$C$2000=$AL31), --($H$1:$H$2000&lt;&gt;""), --($V$1:$V$2000=1), --($W$1:$W$2000=1), $G$1:$G$2000), "")</f>
        <v>0</v>
      </c>
      <c r="AN31" s="107">
        <f t="shared" ca="1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 t="e">
        <f ca="1"/>
        <v>#N/A</v>
      </c>
      <c r="AR31" s="107" t="e">
        <f ca="1">IF(AND($AU$10 &lt;= '요약 Data'!$C$2, NOT(IFERROR(AQ32, FALSE))), AQ31, IF(AND(AL31 = '요약 Data'!$C$2, AL32&lt;&gt;""), AQ31, NA()))</f>
        <v>#N/A</v>
      </c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>
        <f t="shared" si="9"/>
        <v>46295</v>
      </c>
      <c r="AM32" s="107" cm="1">
        <f t="array" aca="1" ref="AM32" ca="1">IF($AL32&lt;&gt;"", SUMPRODUCT(--(ISNUMBER(MATCH($H$1:$H$2000, 설정!$B$10:$B$19, 0))), --($C$1:$C$2000=$AL32), --($H$1:$H$2000&lt;&gt;""), --($V$1:$V$2000=1), --($W$1:$W$2000=1), $G$1:$G$2000), "")</f>
        <v>0</v>
      </c>
      <c r="AN32" s="107">
        <f t="shared" ca="1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 t="e">
        <f ca="1"/>
        <v>#N/A</v>
      </c>
      <c r="AR32" s="107" t="e">
        <f ca="1">IF(AND($AU$10 &lt;= '요약 Data'!$C$2, NOT(IFERROR(AQ33, FALSE))), AQ32, IF(AND(AL32 = '요약 Data'!$C$2, AL33&lt;&gt;""), AQ32, NA()))</f>
        <v>#N/A</v>
      </c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 t="str">
        <f t="shared" si="9"/>
        <v/>
      </c>
      <c r="AM33" s="107" t="str" cm="1">
        <f t="array" ref="AM33">IF($AL33&lt;&gt;"", SUMPRODUCT(--(ISNUMBER(MATCH($H$1:$H$2000, 설정!$B$10:$B$19, 0))), --($C$1:$C$2000=$AL33), --($H$1:$H$2000&lt;&gt;""), --($V$1:$V$2000=1), --($W$1:$W$2000=1), $G$1:$G$2000), "")</f>
        <v/>
      </c>
      <c r="AN33" s="107">
        <f t="shared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 t="e">
        <f ca="1"/>
        <v>#N/A</v>
      </c>
      <c r="AR33" s="107" t="e">
        <f ca="1">IF(AND($AU$10 &lt;= '요약 Data'!$C$2, NOT(IFERROR(AQ34, FALSE))), AQ33, IF(AND(AL33 = '요약 Data'!$C$2, AL34&lt;&gt;""), AQ33, NA()))</f>
        <v>#N/A</v>
      </c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57">
        <f>ROW(A1)</f>
        <v>1</v>
      </c>
      <c r="C35" s="93"/>
      <c r="D35" s="57"/>
      <c r="E35" s="57"/>
      <c r="F35" s="277"/>
      <c r="G35" s="154"/>
      <c r="H35" s="57" t="s">
        <v>63</v>
      </c>
      <c r="I35" s="57"/>
      <c r="J35" s="75"/>
      <c r="K35" s="57"/>
      <c r="L35" s="56"/>
      <c r="M35" s="411"/>
      <c r="N35" s="412"/>
      <c r="O35" s="412"/>
      <c r="P35" s="412"/>
      <c r="Q35" s="56"/>
      <c r="R35" s="60" t="s">
        <v>15</v>
      </c>
      <c r="S35" s="76">
        <f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1">IFERROR(IF(OR($B35="No", $K35=""), 1, COUNTIF($R$35:$R$44,$K35)), 0)</f>
        <v>1</v>
      </c>
    </row>
    <row r="36" spans="1:44" ht="17.25" customHeight="1" x14ac:dyDescent="0.4">
      <c r="A36" s="2"/>
      <c r="B36" s="58">
        <f t="shared" ref="B36:B54" si="12">ROW(A2)</f>
        <v>2</v>
      </c>
      <c r="C36" s="94"/>
      <c r="D36" s="58"/>
      <c r="E36" s="58"/>
      <c r="F36" s="278"/>
      <c r="G36" s="150"/>
      <c r="H36" s="58" t="s">
        <v>63</v>
      </c>
      <c r="I36" s="58"/>
      <c r="J36" s="58"/>
      <c r="K36" s="58"/>
      <c r="L36" s="56"/>
      <c r="M36" s="413"/>
      <c r="N36" s="402"/>
      <c r="O36" s="402"/>
      <c r="P36" s="402"/>
      <c r="Q36" s="56"/>
      <c r="R36" s="61" t="s">
        <v>16</v>
      </c>
      <c r="S36" s="77">
        <f t="shared" ref="S36:S44" si="13">SUMIFS(G:G, K:K, R36, V:V, 1, W:W, 1) + SUMIFS(F:F, K:K, R36, C:C, "&lt;&gt;", V:V, 1, W:W, 1)</f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1"/>
        <v>1</v>
      </c>
    </row>
    <row r="37" spans="1:44" ht="17.25" customHeight="1" x14ac:dyDescent="0.4">
      <c r="A37" s="2"/>
      <c r="B37" s="58">
        <f t="shared" si="12"/>
        <v>3</v>
      </c>
      <c r="C37" s="94"/>
      <c r="D37" s="58"/>
      <c r="E37" s="58"/>
      <c r="F37" s="278"/>
      <c r="G37" s="150"/>
      <c r="H37" s="58" t="s">
        <v>63</v>
      </c>
      <c r="I37" s="58"/>
      <c r="J37" s="58"/>
      <c r="K37" s="5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1"/>
        <v>1</v>
      </c>
    </row>
    <row r="38" spans="1:44" ht="17.25" customHeight="1" x14ac:dyDescent="0.4">
      <c r="A38" s="2"/>
      <c r="B38" s="58">
        <f t="shared" si="12"/>
        <v>4</v>
      </c>
      <c r="C38" s="94"/>
      <c r="D38" s="58"/>
      <c r="E38" s="58"/>
      <c r="F38" s="278"/>
      <c r="G38" s="150"/>
      <c r="H38" s="58" t="s">
        <v>63</v>
      </c>
      <c r="I38" s="58"/>
      <c r="J38" s="58"/>
      <c r="K38" s="5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1"/>
        <v>1</v>
      </c>
    </row>
    <row r="39" spans="1:44" ht="17.25" customHeight="1" x14ac:dyDescent="0.4">
      <c r="A39" s="2"/>
      <c r="B39" s="58">
        <f t="shared" si="12"/>
        <v>5</v>
      </c>
      <c r="C39" s="94"/>
      <c r="D39" s="58"/>
      <c r="E39" s="58"/>
      <c r="F39" s="278"/>
      <c r="G39" s="150"/>
      <c r="H39" s="58" t="s">
        <v>63</v>
      </c>
      <c r="I39" s="58"/>
      <c r="J39" s="58"/>
      <c r="K39" s="5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1"/>
        <v>1</v>
      </c>
      <c r="AR39" s="106"/>
    </row>
    <row r="40" spans="1:44" ht="17.25" customHeight="1" x14ac:dyDescent="0.4">
      <c r="A40" s="2"/>
      <c r="B40" s="58">
        <f t="shared" si="12"/>
        <v>6</v>
      </c>
      <c r="C40" s="94"/>
      <c r="D40" s="58"/>
      <c r="E40" s="58"/>
      <c r="F40" s="278"/>
      <c r="G40" s="150"/>
      <c r="H40" s="58" t="s">
        <v>63</v>
      </c>
      <c r="I40" s="58"/>
      <c r="J40" s="58"/>
      <c r="K40" s="5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1"/>
        <v>1</v>
      </c>
    </row>
    <row r="41" spans="1:44" ht="17.25" customHeight="1" x14ac:dyDescent="0.4">
      <c r="A41" s="2"/>
      <c r="B41" s="58">
        <f t="shared" si="12"/>
        <v>7</v>
      </c>
      <c r="C41" s="94"/>
      <c r="D41" s="58"/>
      <c r="E41" s="58"/>
      <c r="F41" s="278"/>
      <c r="G41" s="150"/>
      <c r="H41" s="58" t="s">
        <v>63</v>
      </c>
      <c r="I41" s="58"/>
      <c r="J41" s="58"/>
      <c r="K41" s="5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1"/>
        <v>1</v>
      </c>
    </row>
    <row r="42" spans="1:44" ht="17.25" customHeight="1" x14ac:dyDescent="0.4">
      <c r="A42" s="2"/>
      <c r="B42" s="58">
        <f t="shared" si="12"/>
        <v>8</v>
      </c>
      <c r="C42" s="94"/>
      <c r="D42" s="58"/>
      <c r="E42" s="58"/>
      <c r="F42" s="278"/>
      <c r="G42" s="150"/>
      <c r="H42" s="58" t="s">
        <v>63</v>
      </c>
      <c r="I42" s="58"/>
      <c r="J42" s="58"/>
      <c r="K42" s="5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1"/>
        <v>1</v>
      </c>
    </row>
    <row r="43" spans="1:44" ht="17.25" customHeight="1" x14ac:dyDescent="0.4">
      <c r="A43" s="2"/>
      <c r="B43" s="58">
        <f t="shared" si="12"/>
        <v>9</v>
      </c>
      <c r="C43" s="94"/>
      <c r="D43" s="58"/>
      <c r="E43" s="58"/>
      <c r="F43" s="278"/>
      <c r="G43" s="150"/>
      <c r="H43" s="58" t="s">
        <v>63</v>
      </c>
      <c r="I43" s="58"/>
      <c r="J43" s="58"/>
      <c r="K43" s="5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1"/>
        <v>1</v>
      </c>
    </row>
    <row r="44" spans="1:44" ht="17.25" customHeight="1" x14ac:dyDescent="0.4">
      <c r="A44" s="2"/>
      <c r="B44" s="58">
        <f t="shared" si="12"/>
        <v>10</v>
      </c>
      <c r="C44" s="94"/>
      <c r="D44" s="58"/>
      <c r="E44" s="58"/>
      <c r="F44" s="278"/>
      <c r="G44" s="150"/>
      <c r="H44" s="58" t="s">
        <v>63</v>
      </c>
      <c r="I44" s="58"/>
      <c r="J44" s="58"/>
      <c r="K44" s="5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1"/>
        <v>1</v>
      </c>
    </row>
    <row r="45" spans="1:44" ht="17.25" customHeight="1" x14ac:dyDescent="0.4">
      <c r="A45" s="2"/>
      <c r="B45" s="58">
        <f t="shared" si="12"/>
        <v>11</v>
      </c>
      <c r="C45" s="94"/>
      <c r="D45" s="58"/>
      <c r="E45" s="58"/>
      <c r="F45" s="278"/>
      <c r="G45" s="150"/>
      <c r="H45" s="58" t="s">
        <v>63</v>
      </c>
      <c r="I45" s="58"/>
      <c r="J45" s="58"/>
      <c r="K45" s="5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1"/>
        <v>1</v>
      </c>
    </row>
    <row r="46" spans="1:44" ht="17.25" customHeight="1" x14ac:dyDescent="0.4">
      <c r="A46" s="2"/>
      <c r="B46" s="58">
        <f t="shared" si="12"/>
        <v>12</v>
      </c>
      <c r="C46" s="94"/>
      <c r="D46" s="58"/>
      <c r="E46" s="58"/>
      <c r="F46" s="278"/>
      <c r="G46" s="150"/>
      <c r="H46" s="58" t="s">
        <v>63</v>
      </c>
      <c r="I46" s="58"/>
      <c r="J46" s="58"/>
      <c r="K46" s="5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56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1"/>
        <v>1</v>
      </c>
    </row>
    <row r="47" spans="1:44" ht="17.25" customHeight="1" x14ac:dyDescent="0.4">
      <c r="A47" s="2"/>
      <c r="B47" s="58">
        <f t="shared" si="12"/>
        <v>13</v>
      </c>
      <c r="C47" s="94"/>
      <c r="D47" s="58"/>
      <c r="E47" s="58"/>
      <c r="F47" s="278"/>
      <c r="G47" s="150"/>
      <c r="H47" s="58" t="s">
        <v>63</v>
      </c>
      <c r="I47" s="58"/>
      <c r="J47" s="58"/>
      <c r="K47" s="5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1"/>
        <v>1</v>
      </c>
    </row>
    <row r="48" spans="1:44" ht="17.25" customHeight="1" x14ac:dyDescent="0.4">
      <c r="A48" s="2"/>
      <c r="B48" s="58">
        <f t="shared" si="12"/>
        <v>14</v>
      </c>
      <c r="C48" s="94"/>
      <c r="D48" s="58"/>
      <c r="E48" s="58"/>
      <c r="F48" s="278"/>
      <c r="G48" s="150"/>
      <c r="H48" s="58" t="s">
        <v>63</v>
      </c>
      <c r="I48" s="58"/>
      <c r="J48" s="58"/>
      <c r="K48" s="58"/>
      <c r="L48" s="56"/>
      <c r="M48" s="343" t="s">
        <v>687</v>
      </c>
      <c r="N48" s="392">
        <v>0</v>
      </c>
      <c r="O48" s="112" t="s">
        <v>688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1"/>
        <v>1</v>
      </c>
    </row>
    <row r="49" spans="1:25" ht="17.25" customHeight="1" x14ac:dyDescent="0.4">
      <c r="A49" s="2"/>
      <c r="B49" s="58">
        <f t="shared" si="12"/>
        <v>15</v>
      </c>
      <c r="C49" s="94"/>
      <c r="D49" s="58"/>
      <c r="E49" s="58"/>
      <c r="F49" s="278"/>
      <c r="G49" s="150"/>
      <c r="H49" s="58" t="s">
        <v>63</v>
      </c>
      <c r="I49" s="58"/>
      <c r="J49" s="58"/>
      <c r="K49" s="58"/>
      <c r="L49" s="56"/>
      <c r="M49" s="344"/>
      <c r="N49" s="393"/>
      <c r="O49" s="110" t="s">
        <v>689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1"/>
        <v>1</v>
      </c>
    </row>
    <row r="50" spans="1:25" ht="17.25" customHeight="1" x14ac:dyDescent="0.4">
      <c r="A50" s="2"/>
      <c r="B50" s="58">
        <f t="shared" si="12"/>
        <v>16</v>
      </c>
      <c r="C50" s="94"/>
      <c r="D50" s="58"/>
      <c r="E50" s="58"/>
      <c r="F50" s="278"/>
      <c r="G50" s="150"/>
      <c r="H50" s="58" t="s">
        <v>63</v>
      </c>
      <c r="I50" s="58"/>
      <c r="J50" s="58"/>
      <c r="K50" s="58"/>
      <c r="L50" s="56"/>
      <c r="M50" s="344"/>
      <c r="N50" s="393"/>
      <c r="O50" s="110" t="s">
        <v>690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1"/>
        <v>1</v>
      </c>
    </row>
    <row r="51" spans="1:25" ht="17.25" customHeight="1" x14ac:dyDescent="0.4">
      <c r="A51" s="2"/>
      <c r="B51" s="58">
        <f t="shared" si="12"/>
        <v>17</v>
      </c>
      <c r="C51" s="94"/>
      <c r="D51" s="58"/>
      <c r="E51" s="58"/>
      <c r="F51" s="278"/>
      <c r="G51" s="150"/>
      <c r="H51" s="58" t="s">
        <v>63</v>
      </c>
      <c r="I51" s="58"/>
      <c r="J51" s="58"/>
      <c r="K51" s="58"/>
      <c r="L51" s="56"/>
      <c r="M51" s="344"/>
      <c r="N51" s="393"/>
      <c r="O51" s="110" t="s">
        <v>691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1"/>
        <v>1</v>
      </c>
    </row>
    <row r="52" spans="1:25" ht="17.25" customHeight="1" x14ac:dyDescent="0.4">
      <c r="A52" s="2"/>
      <c r="B52" s="58">
        <f t="shared" si="12"/>
        <v>18</v>
      </c>
      <c r="C52" s="94"/>
      <c r="D52" s="58"/>
      <c r="E52" s="58"/>
      <c r="F52" s="278"/>
      <c r="G52" s="150"/>
      <c r="H52" s="58" t="s">
        <v>63</v>
      </c>
      <c r="I52" s="58"/>
      <c r="J52" s="58"/>
      <c r="K52" s="58"/>
      <c r="L52" s="56"/>
      <c r="M52" s="344"/>
      <c r="N52" s="393"/>
      <c r="O52" s="110" t="s">
        <v>692</v>
      </c>
      <c r="P52" s="191">
        <f>SUMIFS(G1:G1057, H1:H1057, M48, I1:I1057, O52, C1:C1057, "&gt;=" &amp; $AU$9, C1:C1057, "&lt;=" &amp; $AU$10)</f>
        <v>0</v>
      </c>
      <c r="T52" s="56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1"/>
        <v>1</v>
      </c>
    </row>
    <row r="53" spans="1:25" ht="17.25" customHeight="1" x14ac:dyDescent="0.4">
      <c r="A53" s="2"/>
      <c r="B53" s="58">
        <f t="shared" si="12"/>
        <v>19</v>
      </c>
      <c r="C53" s="94"/>
      <c r="D53" s="58"/>
      <c r="E53" s="58"/>
      <c r="F53" s="278"/>
      <c r="G53" s="150"/>
      <c r="H53" s="58" t="s">
        <v>63</v>
      </c>
      <c r="I53" s="58"/>
      <c r="J53" s="58"/>
      <c r="K53" s="58"/>
      <c r="L53" s="56"/>
      <c r="M53" s="344"/>
      <c r="N53" s="393"/>
      <c r="O53" s="110" t="s">
        <v>693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56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1"/>
        <v>1</v>
      </c>
    </row>
    <row r="54" spans="1:25" ht="17.25" customHeight="1" x14ac:dyDescent="0.4">
      <c r="A54" s="2"/>
      <c r="B54" s="59">
        <f t="shared" si="12"/>
        <v>20</v>
      </c>
      <c r="C54" s="95"/>
      <c r="D54" s="59"/>
      <c r="E54" s="59"/>
      <c r="F54" s="279"/>
      <c r="G54" s="151"/>
      <c r="H54" s="59" t="s">
        <v>63</v>
      </c>
      <c r="I54" s="59"/>
      <c r="J54" s="59"/>
      <c r="K54" s="59"/>
      <c r="L54" s="56"/>
      <c r="M54" s="394" t="s">
        <v>694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1"/>
        <v>1</v>
      </c>
    </row>
    <row r="55" spans="1:25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1"/>
        <v>1</v>
      </c>
    </row>
    <row r="56" spans="1:25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1"/>
        <v>1</v>
      </c>
    </row>
    <row r="57" spans="1:25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1"/>
        <v>1</v>
      </c>
    </row>
    <row r="58" spans="1:25" ht="17.25" customHeight="1" x14ac:dyDescent="0.4">
      <c r="A58" s="2"/>
      <c r="B58" s="220">
        <f t="shared" ref="B58:B121" si="14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1"/>
        <v>1</v>
      </c>
    </row>
    <row r="59" spans="1:25" ht="17.25" customHeight="1" x14ac:dyDescent="0.4">
      <c r="A59" s="2"/>
      <c r="B59" s="58">
        <f t="shared" si="14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1"/>
        <v>1</v>
      </c>
    </row>
    <row r="60" spans="1:25" ht="17.25" customHeight="1" x14ac:dyDescent="0.4">
      <c r="A60" s="2"/>
      <c r="B60" s="58">
        <f t="shared" si="14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1"/>
        <v>1</v>
      </c>
    </row>
    <row r="61" spans="1:25" ht="17.25" customHeight="1" x14ac:dyDescent="0.4">
      <c r="A61" s="2"/>
      <c r="B61" s="58">
        <f t="shared" si="14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695</v>
      </c>
      <c r="N61" s="392">
        <v>0</v>
      </c>
      <c r="O61" s="112" t="s">
        <v>696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1"/>
        <v>1</v>
      </c>
    </row>
    <row r="62" spans="1:25" ht="17.25" customHeight="1" x14ac:dyDescent="0.4">
      <c r="A62" s="2"/>
      <c r="B62" s="58">
        <f t="shared" si="14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697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1"/>
        <v>1</v>
      </c>
    </row>
    <row r="63" spans="1:25" ht="17.25" customHeight="1" x14ac:dyDescent="0.4">
      <c r="A63" s="2"/>
      <c r="B63" s="58">
        <f t="shared" si="14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698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1"/>
        <v>1</v>
      </c>
    </row>
    <row r="64" spans="1:25" ht="17.25" customHeight="1" x14ac:dyDescent="0.4">
      <c r="A64" s="2"/>
      <c r="B64" s="58">
        <f t="shared" si="14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699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1"/>
        <v>1</v>
      </c>
    </row>
    <row r="65" spans="1:25" ht="17.25" customHeight="1" x14ac:dyDescent="0.4">
      <c r="A65" s="2"/>
      <c r="B65" s="58">
        <f t="shared" si="14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700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1"/>
        <v>1</v>
      </c>
    </row>
    <row r="66" spans="1:25" ht="17.25" customHeight="1" x14ac:dyDescent="0.4">
      <c r="A66" s="2"/>
      <c r="B66" s="58">
        <f t="shared" si="14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701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1"/>
        <v>1</v>
      </c>
    </row>
    <row r="67" spans="1:25" ht="17.25" customHeight="1" x14ac:dyDescent="0.4">
      <c r="A67" s="2"/>
      <c r="B67" s="58">
        <f t="shared" si="14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702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1"/>
        <v>1</v>
      </c>
    </row>
    <row r="68" spans="1:25" ht="17.25" customHeight="1" x14ac:dyDescent="0.4">
      <c r="A68" s="2"/>
      <c r="B68" s="58">
        <f t="shared" si="14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703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1"/>
        <v>1</v>
      </c>
    </row>
    <row r="69" spans="1:25" ht="17.25" customHeight="1" x14ac:dyDescent="0.4">
      <c r="A69" s="2"/>
      <c r="B69" s="58">
        <f t="shared" si="14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704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1"/>
        <v>1</v>
      </c>
    </row>
    <row r="70" spans="1:25" ht="17.25" customHeight="1" x14ac:dyDescent="0.4">
      <c r="A70" s="2"/>
      <c r="B70" s="58">
        <f t="shared" si="14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705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1"/>
        <v>1</v>
      </c>
    </row>
    <row r="71" spans="1:25" ht="17.25" customHeight="1" x14ac:dyDescent="0.4">
      <c r="A71" s="2"/>
      <c r="B71" s="58">
        <f t="shared" si="14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706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1"/>
        <v>1</v>
      </c>
    </row>
    <row r="72" spans="1:25" ht="17.25" customHeight="1" x14ac:dyDescent="0.4">
      <c r="A72" s="2"/>
      <c r="B72" s="58">
        <f t="shared" si="14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1"/>
        <v>1</v>
      </c>
    </row>
    <row r="73" spans="1:25" ht="17.25" customHeight="1" x14ac:dyDescent="0.4">
      <c r="A73" s="2"/>
      <c r="B73" s="58">
        <f t="shared" si="14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707</v>
      </c>
      <c r="N73" s="392">
        <v>0</v>
      </c>
      <c r="O73" s="112" t="s">
        <v>708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1"/>
        <v>1</v>
      </c>
    </row>
    <row r="74" spans="1:25" ht="17.25" customHeight="1" x14ac:dyDescent="0.4">
      <c r="A74" s="2"/>
      <c r="B74" s="58">
        <f t="shared" si="14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709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1"/>
        <v>1</v>
      </c>
    </row>
    <row r="75" spans="1:25" ht="17.25" customHeight="1" x14ac:dyDescent="0.4">
      <c r="A75" s="2"/>
      <c r="B75" s="58">
        <f t="shared" si="14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710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1"/>
        <v>1</v>
      </c>
    </row>
    <row r="76" spans="1:25" ht="17.25" customHeight="1" x14ac:dyDescent="0.4">
      <c r="A76" s="2"/>
      <c r="B76" s="58">
        <f t="shared" si="14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711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1"/>
        <v>1</v>
      </c>
    </row>
    <row r="77" spans="1:25" ht="17.25" customHeight="1" x14ac:dyDescent="0.4">
      <c r="A77" s="2"/>
      <c r="B77" s="58">
        <f t="shared" si="14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712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1"/>
        <v>1</v>
      </c>
    </row>
    <row r="78" spans="1:25" ht="17.25" customHeight="1" x14ac:dyDescent="0.4">
      <c r="A78" s="2"/>
      <c r="B78" s="58">
        <f t="shared" si="14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713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1"/>
        <v>1</v>
      </c>
    </row>
    <row r="79" spans="1:25" ht="17.25" customHeight="1" x14ac:dyDescent="0.4">
      <c r="A79" s="2"/>
      <c r="B79" s="58">
        <f t="shared" si="14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1"/>
        <v>1</v>
      </c>
    </row>
    <row r="80" spans="1:25" ht="17.25" customHeight="1" x14ac:dyDescent="0.4">
      <c r="A80" s="2"/>
      <c r="B80" s="58">
        <f t="shared" si="14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714</v>
      </c>
      <c r="N80" s="392">
        <v>0</v>
      </c>
      <c r="O80" s="112" t="s">
        <v>715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1"/>
        <v>1</v>
      </c>
    </row>
    <row r="81" spans="1:25" ht="17.25" customHeight="1" x14ac:dyDescent="0.4">
      <c r="A81" s="2"/>
      <c r="B81" s="58">
        <f t="shared" si="14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716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1"/>
        <v>1</v>
      </c>
    </row>
    <row r="82" spans="1:25" ht="17.25" customHeight="1" x14ac:dyDescent="0.4">
      <c r="A82" s="2"/>
      <c r="B82" s="58">
        <f t="shared" si="14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717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1"/>
        <v>1</v>
      </c>
    </row>
    <row r="83" spans="1:25" ht="17.25" customHeight="1" x14ac:dyDescent="0.4">
      <c r="A83" s="2"/>
      <c r="B83" s="58">
        <f t="shared" si="14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718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1"/>
        <v>1</v>
      </c>
    </row>
    <row r="84" spans="1:25" ht="17.25" customHeight="1" x14ac:dyDescent="0.4">
      <c r="A84" s="2"/>
      <c r="B84" s="58">
        <f t="shared" si="14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719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1"/>
        <v>1</v>
      </c>
    </row>
    <row r="85" spans="1:25" ht="17.25" customHeight="1" x14ac:dyDescent="0.4">
      <c r="A85" s="2"/>
      <c r="B85" s="58">
        <f t="shared" si="14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1"/>
        <v>1</v>
      </c>
    </row>
    <row r="86" spans="1:25" ht="17.25" customHeight="1" x14ac:dyDescent="0.35">
      <c r="A86" s="2"/>
      <c r="B86" s="58">
        <f t="shared" si="14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720</v>
      </c>
      <c r="N86" s="392">
        <v>0</v>
      </c>
      <c r="O86" s="112" t="s">
        <v>721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1"/>
        <v>1</v>
      </c>
    </row>
    <row r="87" spans="1:25" ht="17.25" customHeight="1" x14ac:dyDescent="0.35">
      <c r="A87" s="2"/>
      <c r="B87" s="58">
        <f t="shared" si="14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722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1"/>
        <v>1</v>
      </c>
    </row>
    <row r="88" spans="1:25" ht="17.25" customHeight="1" x14ac:dyDescent="0.35">
      <c r="A88" s="2"/>
      <c r="B88" s="58">
        <f t="shared" si="14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723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1"/>
        <v>1</v>
      </c>
    </row>
    <row r="89" spans="1:25" ht="17.25" customHeight="1" x14ac:dyDescent="0.35">
      <c r="A89" s="2"/>
      <c r="B89" s="58">
        <f t="shared" si="14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724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1"/>
        <v>1</v>
      </c>
    </row>
    <row r="90" spans="1:25" ht="17.25" customHeight="1" x14ac:dyDescent="0.35">
      <c r="A90" s="2"/>
      <c r="B90" s="58">
        <f t="shared" si="14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1"/>
        <v>1</v>
      </c>
    </row>
    <row r="91" spans="1:25" ht="17.25" customHeight="1" x14ac:dyDescent="0.35">
      <c r="A91" s="2"/>
      <c r="B91" s="58">
        <f t="shared" si="14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725</v>
      </c>
      <c r="N91" s="392">
        <v>0</v>
      </c>
      <c r="O91" s="112" t="s">
        <v>726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1"/>
        <v>1</v>
      </c>
    </row>
    <row r="92" spans="1:25" ht="17.25" customHeight="1" x14ac:dyDescent="0.35">
      <c r="A92" s="2"/>
      <c r="B92" s="58">
        <f t="shared" si="14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727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1"/>
        <v>1</v>
      </c>
    </row>
    <row r="93" spans="1:25" ht="17.25" customHeight="1" x14ac:dyDescent="0.35">
      <c r="A93" s="2"/>
      <c r="B93" s="58">
        <f t="shared" si="14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728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1"/>
        <v>1</v>
      </c>
    </row>
    <row r="94" spans="1:25" ht="17.25" customHeight="1" x14ac:dyDescent="0.35">
      <c r="A94" s="2"/>
      <c r="B94" s="58">
        <f t="shared" si="14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729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1"/>
        <v>1</v>
      </c>
    </row>
    <row r="95" spans="1:25" ht="17.25" customHeight="1" x14ac:dyDescent="0.35">
      <c r="A95" s="2"/>
      <c r="B95" s="58">
        <f t="shared" si="14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730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1"/>
        <v>1</v>
      </c>
    </row>
    <row r="96" spans="1:25" ht="17.25" customHeight="1" x14ac:dyDescent="0.35">
      <c r="A96" s="2"/>
      <c r="B96" s="58">
        <f t="shared" si="14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731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1"/>
        <v>1</v>
      </c>
    </row>
    <row r="97" spans="1:25" ht="17.25" customHeight="1" x14ac:dyDescent="0.35">
      <c r="A97" s="2"/>
      <c r="B97" s="58">
        <f t="shared" si="14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1"/>
        <v>1</v>
      </c>
    </row>
    <row r="98" spans="1:25" ht="17.25" customHeight="1" x14ac:dyDescent="0.35">
      <c r="A98" s="2"/>
      <c r="B98" s="58">
        <f t="shared" si="14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732</v>
      </c>
      <c r="N98" s="392">
        <v>0</v>
      </c>
      <c r="O98" s="112" t="s">
        <v>733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1"/>
        <v>1</v>
      </c>
    </row>
    <row r="99" spans="1:25" ht="17.25" customHeight="1" x14ac:dyDescent="0.4">
      <c r="A99" s="2"/>
      <c r="B99" s="58">
        <f t="shared" si="14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734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5">IFERROR(IF(OR($B99="No", $K99=""), 1, COUNTIF($R$35:$R$44,$K99)), 0)</f>
        <v>1</v>
      </c>
    </row>
    <row r="100" spans="1:25" ht="17.25" customHeight="1" x14ac:dyDescent="0.4">
      <c r="A100" s="2"/>
      <c r="B100" s="58">
        <f t="shared" si="14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735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5"/>
        <v>1</v>
      </c>
    </row>
    <row r="101" spans="1:25" ht="17.25" customHeight="1" x14ac:dyDescent="0.4">
      <c r="A101" s="2"/>
      <c r="B101" s="58">
        <f t="shared" si="14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736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5"/>
        <v>1</v>
      </c>
    </row>
    <row r="102" spans="1:25" ht="17.25" customHeight="1" x14ac:dyDescent="0.4">
      <c r="A102" s="2"/>
      <c r="B102" s="58">
        <f t="shared" si="14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5"/>
        <v>1</v>
      </c>
    </row>
    <row r="103" spans="1:25" ht="17.25" customHeight="1" x14ac:dyDescent="0.4">
      <c r="A103" s="2"/>
      <c r="B103" s="58">
        <f t="shared" si="14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737</v>
      </c>
      <c r="N103" s="392">
        <v>0</v>
      </c>
      <c r="O103" s="112" t="s">
        <v>738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5"/>
        <v>1</v>
      </c>
    </row>
    <row r="104" spans="1:25" ht="17.25" customHeight="1" x14ac:dyDescent="0.4">
      <c r="A104" s="2"/>
      <c r="B104" s="58">
        <f t="shared" si="14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739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5"/>
        <v>1</v>
      </c>
    </row>
    <row r="105" spans="1:25" ht="17.25" customHeight="1" x14ac:dyDescent="0.4">
      <c r="A105" s="2"/>
      <c r="B105" s="58">
        <f t="shared" si="14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740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5"/>
        <v>1</v>
      </c>
    </row>
    <row r="106" spans="1:25" ht="17.25" customHeight="1" x14ac:dyDescent="0.4">
      <c r="A106" s="2"/>
      <c r="B106" s="58">
        <f t="shared" si="14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741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5"/>
        <v>1</v>
      </c>
    </row>
    <row r="107" spans="1:25" ht="17.25" customHeight="1" x14ac:dyDescent="0.4">
      <c r="A107" s="2"/>
      <c r="B107" s="58">
        <f t="shared" si="14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742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5"/>
        <v>1</v>
      </c>
    </row>
    <row r="108" spans="1:25" ht="17.25" customHeight="1" x14ac:dyDescent="0.4">
      <c r="A108" s="2"/>
      <c r="B108" s="58">
        <f t="shared" si="14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5"/>
        <v>1</v>
      </c>
    </row>
    <row r="109" spans="1:25" ht="17.25" customHeight="1" x14ac:dyDescent="0.4">
      <c r="A109" s="2"/>
      <c r="B109" s="58">
        <f t="shared" si="14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743</v>
      </c>
      <c r="N109" s="192">
        <v>0</v>
      </c>
      <c r="O109" s="112" t="s">
        <v>744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5"/>
        <v>1</v>
      </c>
    </row>
    <row r="110" spans="1:25" ht="17.25" customHeight="1" x14ac:dyDescent="0.4">
      <c r="A110" s="2"/>
      <c r="B110" s="58">
        <f t="shared" si="14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745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5"/>
        <v>1</v>
      </c>
    </row>
    <row r="111" spans="1:25" ht="17.25" customHeight="1" x14ac:dyDescent="0.4">
      <c r="A111" s="2"/>
      <c r="B111" s="58">
        <f t="shared" si="14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5"/>
        <v>1</v>
      </c>
    </row>
    <row r="112" spans="1:25" ht="17.25" customHeight="1" x14ac:dyDescent="0.4">
      <c r="A112" s="2"/>
      <c r="B112" s="58">
        <f t="shared" si="14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746</v>
      </c>
      <c r="N112" s="392">
        <v>0</v>
      </c>
      <c r="O112" s="112" t="s">
        <v>747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5"/>
        <v>1</v>
      </c>
    </row>
    <row r="113" spans="1:25" ht="17.25" customHeight="1" x14ac:dyDescent="0.4">
      <c r="A113" s="2"/>
      <c r="B113" s="58">
        <f t="shared" si="14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748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5"/>
        <v>1</v>
      </c>
    </row>
    <row r="114" spans="1:25" ht="17.25" customHeight="1" x14ac:dyDescent="0.4">
      <c r="A114" s="2"/>
      <c r="B114" s="58">
        <f t="shared" si="14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749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5"/>
        <v>1</v>
      </c>
    </row>
    <row r="115" spans="1:25" ht="17.25" customHeight="1" x14ac:dyDescent="0.4">
      <c r="A115" s="2"/>
      <c r="B115" s="58">
        <f t="shared" si="14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5"/>
        <v>1</v>
      </c>
    </row>
    <row r="116" spans="1:25" ht="17.25" customHeight="1" x14ac:dyDescent="0.4">
      <c r="A116" s="2"/>
      <c r="B116" s="58">
        <f t="shared" si="14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5"/>
        <v>1</v>
      </c>
    </row>
    <row r="117" spans="1:25" ht="17.25" customHeight="1" x14ac:dyDescent="0.4">
      <c r="A117" s="2"/>
      <c r="B117" s="58">
        <f t="shared" si="14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5"/>
        <v>1</v>
      </c>
    </row>
    <row r="118" spans="1:25" ht="17.25" customHeight="1" x14ac:dyDescent="0.4">
      <c r="A118" s="2"/>
      <c r="B118" s="58">
        <f t="shared" si="14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5"/>
        <v>1</v>
      </c>
    </row>
    <row r="119" spans="1:25" ht="17.25" customHeight="1" x14ac:dyDescent="0.4">
      <c r="A119" s="2"/>
      <c r="B119" s="58">
        <f t="shared" si="14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5"/>
        <v>1</v>
      </c>
    </row>
    <row r="120" spans="1:25" ht="17.25" customHeight="1" x14ac:dyDescent="0.4">
      <c r="A120" s="2"/>
      <c r="B120" s="58">
        <f t="shared" si="14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5"/>
        <v>1</v>
      </c>
    </row>
    <row r="121" spans="1:25" ht="17.25" customHeight="1" x14ac:dyDescent="0.4">
      <c r="A121" s="2"/>
      <c r="B121" s="58">
        <f t="shared" si="14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5"/>
        <v>1</v>
      </c>
    </row>
    <row r="122" spans="1:25" ht="17.25" customHeight="1" x14ac:dyDescent="0.4">
      <c r="A122" s="2"/>
      <c r="B122" s="58">
        <f t="shared" ref="B122:B185" si="16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5"/>
        <v>1</v>
      </c>
    </row>
    <row r="123" spans="1:25" ht="17.25" customHeight="1" x14ac:dyDescent="0.4">
      <c r="A123" s="2"/>
      <c r="B123" s="58">
        <f t="shared" si="16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5"/>
        <v>1</v>
      </c>
    </row>
    <row r="124" spans="1:25" ht="17.25" customHeight="1" x14ac:dyDescent="0.4">
      <c r="A124" s="2"/>
      <c r="B124" s="58">
        <f t="shared" si="16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5"/>
        <v>1</v>
      </c>
    </row>
    <row r="125" spans="1:25" ht="17.25" customHeight="1" x14ac:dyDescent="0.4">
      <c r="A125" s="2"/>
      <c r="B125" s="58">
        <f t="shared" si="16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5"/>
        <v>1</v>
      </c>
    </row>
    <row r="126" spans="1:25" ht="17.25" customHeight="1" x14ac:dyDescent="0.4">
      <c r="A126" s="2"/>
      <c r="B126" s="58">
        <f t="shared" si="16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5"/>
        <v>1</v>
      </c>
    </row>
    <row r="127" spans="1:25" ht="17.25" customHeight="1" x14ac:dyDescent="0.4">
      <c r="A127" s="2"/>
      <c r="B127" s="58">
        <f t="shared" si="16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5"/>
        <v>1</v>
      </c>
    </row>
    <row r="128" spans="1:25" ht="17.25" customHeight="1" x14ac:dyDescent="0.4">
      <c r="A128" s="2"/>
      <c r="B128" s="58">
        <f t="shared" si="16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5"/>
        <v>1</v>
      </c>
    </row>
    <row r="129" spans="1:25" ht="17.25" customHeight="1" x14ac:dyDescent="0.4">
      <c r="A129" s="2"/>
      <c r="B129" s="58">
        <f t="shared" si="16"/>
        <v>72</v>
      </c>
      <c r="C129" s="94"/>
      <c r="D129" s="58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5"/>
        <v>1</v>
      </c>
    </row>
    <row r="130" spans="1:25" ht="17.25" customHeight="1" x14ac:dyDescent="0.4">
      <c r="A130" s="2"/>
      <c r="B130" s="58">
        <f t="shared" si="16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5"/>
        <v>1</v>
      </c>
    </row>
    <row r="131" spans="1:25" ht="17.25" customHeight="1" x14ac:dyDescent="0.4">
      <c r="A131" s="2"/>
      <c r="B131" s="58">
        <f t="shared" si="16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5"/>
        <v>1</v>
      </c>
    </row>
    <row r="132" spans="1:25" ht="17.25" customHeight="1" x14ac:dyDescent="0.4">
      <c r="A132" s="2"/>
      <c r="B132" s="58">
        <f t="shared" si="16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5"/>
        <v>1</v>
      </c>
    </row>
    <row r="133" spans="1:25" ht="17.25" customHeight="1" x14ac:dyDescent="0.4">
      <c r="A133" s="2"/>
      <c r="B133" s="58">
        <f t="shared" si="16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5"/>
        <v>1</v>
      </c>
    </row>
    <row r="134" spans="1:25" ht="17.25" customHeight="1" x14ac:dyDescent="0.4">
      <c r="A134" s="2"/>
      <c r="B134" s="58">
        <f t="shared" si="16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5"/>
        <v>1</v>
      </c>
    </row>
    <row r="135" spans="1:25" ht="17.25" customHeight="1" x14ac:dyDescent="0.4">
      <c r="A135" s="2"/>
      <c r="B135" s="58">
        <f t="shared" si="16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5"/>
        <v>1</v>
      </c>
    </row>
    <row r="136" spans="1:25" ht="17.25" customHeight="1" x14ac:dyDescent="0.4">
      <c r="A136" s="2"/>
      <c r="B136" s="58">
        <f t="shared" si="16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5"/>
        <v>1</v>
      </c>
    </row>
    <row r="137" spans="1:25" ht="17.25" customHeight="1" x14ac:dyDescent="0.4">
      <c r="A137" s="2"/>
      <c r="B137" s="58">
        <f t="shared" si="16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5"/>
        <v>1</v>
      </c>
    </row>
    <row r="138" spans="1:25" ht="17.25" customHeight="1" x14ac:dyDescent="0.4">
      <c r="A138" s="2"/>
      <c r="B138" s="58">
        <f t="shared" si="16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5"/>
        <v>1</v>
      </c>
    </row>
    <row r="139" spans="1:25" ht="17.25" customHeight="1" x14ac:dyDescent="0.4">
      <c r="A139" s="2"/>
      <c r="B139" s="58">
        <f t="shared" si="16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5"/>
        <v>1</v>
      </c>
    </row>
    <row r="140" spans="1:25" ht="17.25" customHeight="1" x14ac:dyDescent="0.4">
      <c r="A140" s="2"/>
      <c r="B140" s="58">
        <f t="shared" si="16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5"/>
        <v>1</v>
      </c>
    </row>
    <row r="141" spans="1:25" ht="17.25" customHeight="1" x14ac:dyDescent="0.4">
      <c r="A141" s="2"/>
      <c r="B141" s="58">
        <f t="shared" si="16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5"/>
        <v>1</v>
      </c>
    </row>
    <row r="142" spans="1:25" ht="17.25" customHeight="1" x14ac:dyDescent="0.4">
      <c r="A142" s="2"/>
      <c r="B142" s="58">
        <f t="shared" si="16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5"/>
        <v>1</v>
      </c>
    </row>
    <row r="143" spans="1:25" ht="17.25" customHeight="1" x14ac:dyDescent="0.4">
      <c r="A143" s="2"/>
      <c r="B143" s="58">
        <f t="shared" si="16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5"/>
        <v>1</v>
      </c>
    </row>
    <row r="144" spans="1:25" ht="17.25" customHeight="1" x14ac:dyDescent="0.4">
      <c r="A144" s="2"/>
      <c r="B144" s="58">
        <f t="shared" si="16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5"/>
        <v>1</v>
      </c>
    </row>
    <row r="145" spans="1:25" ht="17.25" customHeight="1" x14ac:dyDescent="0.4">
      <c r="A145" s="2"/>
      <c r="B145" s="58">
        <f t="shared" si="16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5"/>
        <v>1</v>
      </c>
    </row>
    <row r="146" spans="1:25" ht="17.25" customHeight="1" x14ac:dyDescent="0.4">
      <c r="A146" s="2"/>
      <c r="B146" s="58">
        <f t="shared" si="16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5"/>
        <v>1</v>
      </c>
    </row>
    <row r="147" spans="1:25" ht="17.25" customHeight="1" x14ac:dyDescent="0.4">
      <c r="A147" s="2"/>
      <c r="B147" s="58">
        <f t="shared" si="16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5"/>
        <v>1</v>
      </c>
    </row>
    <row r="148" spans="1:25" ht="17.25" customHeight="1" x14ac:dyDescent="0.4">
      <c r="A148" s="2"/>
      <c r="B148" s="58">
        <f t="shared" si="16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5"/>
        <v>1</v>
      </c>
    </row>
    <row r="149" spans="1:25" ht="17.25" customHeight="1" x14ac:dyDescent="0.4">
      <c r="A149" s="2"/>
      <c r="B149" s="58">
        <f t="shared" si="16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5"/>
        <v>1</v>
      </c>
    </row>
    <row r="150" spans="1:25" ht="17.25" customHeight="1" x14ac:dyDescent="0.4">
      <c r="A150" s="2"/>
      <c r="B150" s="58">
        <f t="shared" si="16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5"/>
        <v>1</v>
      </c>
    </row>
    <row r="151" spans="1:25" ht="17.25" customHeight="1" x14ac:dyDescent="0.4">
      <c r="A151" s="2"/>
      <c r="B151" s="58">
        <f t="shared" si="16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5"/>
        <v>1</v>
      </c>
    </row>
    <row r="152" spans="1:25" ht="17.25" customHeight="1" x14ac:dyDescent="0.4">
      <c r="A152" s="2"/>
      <c r="B152" s="58">
        <f t="shared" si="16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5"/>
        <v>1</v>
      </c>
    </row>
    <row r="153" spans="1:25" ht="17.25" customHeight="1" x14ac:dyDescent="0.4">
      <c r="A153" s="2"/>
      <c r="B153" s="58">
        <f t="shared" si="16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5"/>
        <v>1</v>
      </c>
    </row>
    <row r="154" spans="1:25" ht="17.25" customHeight="1" x14ac:dyDescent="0.4">
      <c r="A154" s="2"/>
      <c r="B154" s="58">
        <f t="shared" si="16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5"/>
        <v>1</v>
      </c>
    </row>
    <row r="155" spans="1:25" ht="17.25" customHeight="1" x14ac:dyDescent="0.4">
      <c r="A155" s="2"/>
      <c r="B155" s="58">
        <f t="shared" si="16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5"/>
        <v>1</v>
      </c>
    </row>
    <row r="156" spans="1:25" ht="17.25" customHeight="1" x14ac:dyDescent="0.4">
      <c r="A156" s="2"/>
      <c r="B156" s="58">
        <f t="shared" si="16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5"/>
        <v>1</v>
      </c>
    </row>
    <row r="157" spans="1:25" ht="17.25" customHeight="1" x14ac:dyDescent="0.4">
      <c r="A157" s="2"/>
      <c r="B157" s="58">
        <f t="shared" si="16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5"/>
        <v>1</v>
      </c>
    </row>
    <row r="158" spans="1:25" ht="17.25" customHeight="1" x14ac:dyDescent="0.4">
      <c r="A158" s="2"/>
      <c r="B158" s="58">
        <f t="shared" si="16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5"/>
        <v>1</v>
      </c>
    </row>
    <row r="159" spans="1:25" ht="17.25" customHeight="1" x14ac:dyDescent="0.4">
      <c r="A159" s="2"/>
      <c r="B159" s="58">
        <f t="shared" si="16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5"/>
        <v>1</v>
      </c>
    </row>
    <row r="160" spans="1:25" ht="17.25" customHeight="1" x14ac:dyDescent="0.4">
      <c r="A160" s="2"/>
      <c r="B160" s="58">
        <f t="shared" si="16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5"/>
        <v>1</v>
      </c>
    </row>
    <row r="161" spans="1:25" ht="17.25" customHeight="1" x14ac:dyDescent="0.4">
      <c r="A161" s="2"/>
      <c r="B161" s="58">
        <f t="shared" si="16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5"/>
        <v>1</v>
      </c>
    </row>
    <row r="162" spans="1:25" ht="17.25" customHeight="1" x14ac:dyDescent="0.4">
      <c r="A162" s="2"/>
      <c r="B162" s="58">
        <f t="shared" si="16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5"/>
        <v>1</v>
      </c>
    </row>
    <row r="163" spans="1:25" ht="17.25" customHeight="1" x14ac:dyDescent="0.4">
      <c r="A163" s="2"/>
      <c r="B163" s="58">
        <f t="shared" si="16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7">IFERROR(IF(OR($B163="No", $K163=""), 1, COUNTIF($R$35:$R$44,$K163)), 0)</f>
        <v>1</v>
      </c>
    </row>
    <row r="164" spans="1:25" ht="17.25" customHeight="1" x14ac:dyDescent="0.4">
      <c r="A164" s="2"/>
      <c r="B164" s="58">
        <f t="shared" si="16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7"/>
        <v>1</v>
      </c>
    </row>
    <row r="165" spans="1:25" ht="17.25" customHeight="1" x14ac:dyDescent="0.4">
      <c r="A165" s="2"/>
      <c r="B165" s="58">
        <f t="shared" si="16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7"/>
        <v>1</v>
      </c>
    </row>
    <row r="166" spans="1:25" ht="17.25" customHeight="1" x14ac:dyDescent="0.4">
      <c r="A166" s="2"/>
      <c r="B166" s="58">
        <f t="shared" si="16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7"/>
        <v>1</v>
      </c>
    </row>
    <row r="167" spans="1:25" ht="17.25" customHeight="1" x14ac:dyDescent="0.4">
      <c r="A167" s="2"/>
      <c r="B167" s="58">
        <f t="shared" si="16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7"/>
        <v>1</v>
      </c>
    </row>
    <row r="168" spans="1:25" ht="17.25" customHeight="1" x14ac:dyDescent="0.4">
      <c r="A168" s="2"/>
      <c r="B168" s="58">
        <f t="shared" si="16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7"/>
        <v>1</v>
      </c>
    </row>
    <row r="169" spans="1:25" ht="17.25" customHeight="1" x14ac:dyDescent="0.4">
      <c r="A169" s="2"/>
      <c r="B169" s="58">
        <f t="shared" si="16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7"/>
        <v>1</v>
      </c>
    </row>
    <row r="170" spans="1:25" ht="17.25" customHeight="1" x14ac:dyDescent="0.4">
      <c r="A170" s="2"/>
      <c r="B170" s="58">
        <f t="shared" si="16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7"/>
        <v>1</v>
      </c>
    </row>
    <row r="171" spans="1:25" ht="17.25" customHeight="1" x14ac:dyDescent="0.4">
      <c r="A171" s="2"/>
      <c r="B171" s="58">
        <f t="shared" si="16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7"/>
        <v>1</v>
      </c>
    </row>
    <row r="172" spans="1:25" ht="17.25" customHeight="1" x14ac:dyDescent="0.4">
      <c r="A172" s="2"/>
      <c r="B172" s="58">
        <f t="shared" si="16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7"/>
        <v>1</v>
      </c>
    </row>
    <row r="173" spans="1:25" ht="17.25" customHeight="1" x14ac:dyDescent="0.4">
      <c r="A173" s="2"/>
      <c r="B173" s="58">
        <f t="shared" si="16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7"/>
        <v>1</v>
      </c>
    </row>
    <row r="174" spans="1:25" ht="17.25" customHeight="1" x14ac:dyDescent="0.4">
      <c r="A174" s="2"/>
      <c r="B174" s="58">
        <f t="shared" si="16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7"/>
        <v>1</v>
      </c>
    </row>
    <row r="175" spans="1:25" ht="17.25" customHeight="1" x14ac:dyDescent="0.4">
      <c r="A175" s="2"/>
      <c r="B175" s="58">
        <f t="shared" si="16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7"/>
        <v>1</v>
      </c>
    </row>
    <row r="176" spans="1:25" ht="17.25" customHeight="1" x14ac:dyDescent="0.4">
      <c r="A176" s="2"/>
      <c r="B176" s="58">
        <f t="shared" si="16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7"/>
        <v>1</v>
      </c>
    </row>
    <row r="177" spans="1:25" ht="17.25" customHeight="1" x14ac:dyDescent="0.4">
      <c r="A177" s="2"/>
      <c r="B177" s="58">
        <f t="shared" si="16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7"/>
        <v>1</v>
      </c>
    </row>
    <row r="178" spans="1:25" ht="17.25" customHeight="1" x14ac:dyDescent="0.4">
      <c r="A178" s="2"/>
      <c r="B178" s="58">
        <f t="shared" si="16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7"/>
        <v>1</v>
      </c>
    </row>
    <row r="179" spans="1:25" ht="17.25" customHeight="1" x14ac:dyDescent="0.4">
      <c r="A179" s="2"/>
      <c r="B179" s="58">
        <f t="shared" si="16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7"/>
        <v>1</v>
      </c>
    </row>
    <row r="180" spans="1:25" ht="17.25" customHeight="1" x14ac:dyDescent="0.4">
      <c r="A180" s="2"/>
      <c r="B180" s="58">
        <f t="shared" si="16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7"/>
        <v>1</v>
      </c>
    </row>
    <row r="181" spans="1:25" ht="17.25" customHeight="1" x14ac:dyDescent="0.4">
      <c r="A181" s="2"/>
      <c r="B181" s="58">
        <f t="shared" si="16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7"/>
        <v>1</v>
      </c>
    </row>
    <row r="182" spans="1:25" ht="17.25" customHeight="1" x14ac:dyDescent="0.4">
      <c r="A182" s="2"/>
      <c r="B182" s="58">
        <f t="shared" si="16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7"/>
        <v>1</v>
      </c>
    </row>
    <row r="183" spans="1:25" ht="17.25" customHeight="1" x14ac:dyDescent="0.4">
      <c r="A183" s="2"/>
      <c r="B183" s="58">
        <f t="shared" si="16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7"/>
        <v>1</v>
      </c>
    </row>
    <row r="184" spans="1:25" ht="17.25" customHeight="1" x14ac:dyDescent="0.4">
      <c r="A184" s="2"/>
      <c r="B184" s="58">
        <f t="shared" si="16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7"/>
        <v>1</v>
      </c>
    </row>
    <row r="185" spans="1:25" ht="17.25" customHeight="1" x14ac:dyDescent="0.4">
      <c r="A185" s="2"/>
      <c r="B185" s="58">
        <f t="shared" si="16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7"/>
        <v>1</v>
      </c>
    </row>
    <row r="186" spans="1:25" ht="17.25" customHeight="1" x14ac:dyDescent="0.4">
      <c r="A186" s="2"/>
      <c r="B186" s="58">
        <f t="shared" ref="B186:B249" si="18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7"/>
        <v>1</v>
      </c>
    </row>
    <row r="187" spans="1:25" ht="17.25" customHeight="1" x14ac:dyDescent="0.4">
      <c r="A187" s="2"/>
      <c r="B187" s="58">
        <f t="shared" si="18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7"/>
        <v>1</v>
      </c>
    </row>
    <row r="188" spans="1:25" ht="17.25" customHeight="1" x14ac:dyDescent="0.4">
      <c r="A188" s="2"/>
      <c r="B188" s="58">
        <f t="shared" si="18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7"/>
        <v>1</v>
      </c>
    </row>
    <row r="189" spans="1:25" ht="17.25" customHeight="1" x14ac:dyDescent="0.4">
      <c r="A189" s="2"/>
      <c r="B189" s="58">
        <f t="shared" si="18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7"/>
        <v>1</v>
      </c>
    </row>
    <row r="190" spans="1:25" ht="17.25" customHeight="1" x14ac:dyDescent="0.4">
      <c r="A190" s="2"/>
      <c r="B190" s="58">
        <f t="shared" si="18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7"/>
        <v>1</v>
      </c>
    </row>
    <row r="191" spans="1:25" ht="17.25" customHeight="1" x14ac:dyDescent="0.4">
      <c r="A191" s="2"/>
      <c r="B191" s="58">
        <f t="shared" si="18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7"/>
        <v>1</v>
      </c>
    </row>
    <row r="192" spans="1:25" ht="17.25" customHeight="1" x14ac:dyDescent="0.4">
      <c r="A192" s="2"/>
      <c r="B192" s="58">
        <f t="shared" si="18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7"/>
        <v>1</v>
      </c>
    </row>
    <row r="193" spans="1:25" ht="17.25" customHeight="1" x14ac:dyDescent="0.4">
      <c r="A193" s="2"/>
      <c r="B193" s="58">
        <f t="shared" si="18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7"/>
        <v>1</v>
      </c>
    </row>
    <row r="194" spans="1:25" ht="17.25" customHeight="1" x14ac:dyDescent="0.4">
      <c r="A194" s="2"/>
      <c r="B194" s="58">
        <f t="shared" si="18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7"/>
        <v>1</v>
      </c>
    </row>
    <row r="195" spans="1:25" ht="17.25" customHeight="1" x14ac:dyDescent="0.4">
      <c r="A195" s="2"/>
      <c r="B195" s="58">
        <f t="shared" si="18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7"/>
        <v>1</v>
      </c>
    </row>
    <row r="196" spans="1:25" ht="17.25" customHeight="1" x14ac:dyDescent="0.4">
      <c r="A196" s="2"/>
      <c r="B196" s="58">
        <f t="shared" si="18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7"/>
        <v>1</v>
      </c>
    </row>
    <row r="197" spans="1:25" ht="17.25" customHeight="1" x14ac:dyDescent="0.4">
      <c r="A197" s="2"/>
      <c r="B197" s="58">
        <f t="shared" si="18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7"/>
        <v>1</v>
      </c>
    </row>
    <row r="198" spans="1:25" ht="17.25" customHeight="1" x14ac:dyDescent="0.4">
      <c r="A198" s="2"/>
      <c r="B198" s="58">
        <f t="shared" si="18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7"/>
        <v>1</v>
      </c>
    </row>
    <row r="199" spans="1:25" ht="17.25" customHeight="1" x14ac:dyDescent="0.4">
      <c r="A199" s="2"/>
      <c r="B199" s="58">
        <f t="shared" si="18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7"/>
        <v>1</v>
      </c>
    </row>
    <row r="200" spans="1:25" ht="17.25" customHeight="1" x14ac:dyDescent="0.4">
      <c r="A200" s="2"/>
      <c r="B200" s="58">
        <f t="shared" si="18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7"/>
        <v>1</v>
      </c>
    </row>
    <row r="201" spans="1:25" ht="17.25" customHeight="1" x14ac:dyDescent="0.4">
      <c r="A201" s="2"/>
      <c r="B201" s="58">
        <f t="shared" si="18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7"/>
        <v>1</v>
      </c>
    </row>
    <row r="202" spans="1:25" ht="17.25" customHeight="1" x14ac:dyDescent="0.4">
      <c r="A202" s="2"/>
      <c r="B202" s="58">
        <f t="shared" si="18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7"/>
        <v>1</v>
      </c>
    </row>
    <row r="203" spans="1:25" ht="17.25" customHeight="1" x14ac:dyDescent="0.4">
      <c r="A203" s="2"/>
      <c r="B203" s="58">
        <f t="shared" si="18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7"/>
        <v>1</v>
      </c>
    </row>
    <row r="204" spans="1:25" ht="17.25" customHeight="1" x14ac:dyDescent="0.4">
      <c r="A204" s="2"/>
      <c r="B204" s="58">
        <f t="shared" si="18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7"/>
        <v>1</v>
      </c>
    </row>
    <row r="205" spans="1:25" ht="17.25" customHeight="1" x14ac:dyDescent="0.4">
      <c r="A205" s="2"/>
      <c r="B205" s="58">
        <f t="shared" si="18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7"/>
        <v>1</v>
      </c>
    </row>
    <row r="206" spans="1:25" ht="17.25" customHeight="1" x14ac:dyDescent="0.4">
      <c r="A206" s="2"/>
      <c r="B206" s="58">
        <f t="shared" si="18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7"/>
        <v>1</v>
      </c>
    </row>
    <row r="207" spans="1:25" ht="17.25" customHeight="1" x14ac:dyDescent="0.4">
      <c r="A207" s="2"/>
      <c r="B207" s="58">
        <f t="shared" si="18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7"/>
        <v>1</v>
      </c>
    </row>
    <row r="208" spans="1:25" ht="17.25" customHeight="1" x14ac:dyDescent="0.4">
      <c r="A208" s="2"/>
      <c r="B208" s="58">
        <f t="shared" si="18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7"/>
        <v>1</v>
      </c>
    </row>
    <row r="209" spans="1:25" ht="17.25" customHeight="1" x14ac:dyDescent="0.4">
      <c r="A209" s="2"/>
      <c r="B209" s="58">
        <f t="shared" si="18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7"/>
        <v>1</v>
      </c>
    </row>
    <row r="210" spans="1:25" ht="17.25" customHeight="1" x14ac:dyDescent="0.4">
      <c r="A210" s="2"/>
      <c r="B210" s="58">
        <f t="shared" si="18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7"/>
        <v>1</v>
      </c>
    </row>
    <row r="211" spans="1:25" ht="17.25" customHeight="1" x14ac:dyDescent="0.4">
      <c r="A211" s="2"/>
      <c r="B211" s="58">
        <f t="shared" si="18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7"/>
        <v>1</v>
      </c>
    </row>
    <row r="212" spans="1:25" ht="17.25" customHeight="1" x14ac:dyDescent="0.4">
      <c r="A212" s="2"/>
      <c r="B212" s="58">
        <f t="shared" si="18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7"/>
        <v>1</v>
      </c>
    </row>
    <row r="213" spans="1:25" ht="17.25" customHeight="1" x14ac:dyDescent="0.4">
      <c r="A213" s="2"/>
      <c r="B213" s="58">
        <f t="shared" si="18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7"/>
        <v>1</v>
      </c>
    </row>
    <row r="214" spans="1:25" ht="17.25" customHeight="1" x14ac:dyDescent="0.4">
      <c r="A214" s="2"/>
      <c r="B214" s="58">
        <f t="shared" si="18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7"/>
        <v>1</v>
      </c>
    </row>
    <row r="215" spans="1:25" ht="17.25" customHeight="1" x14ac:dyDescent="0.4">
      <c r="A215" s="2"/>
      <c r="B215" s="58">
        <f t="shared" si="18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7"/>
        <v>1</v>
      </c>
    </row>
    <row r="216" spans="1:25" ht="17.25" customHeight="1" x14ac:dyDescent="0.4">
      <c r="A216" s="2"/>
      <c r="B216" s="58">
        <f t="shared" si="18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7"/>
        <v>1</v>
      </c>
    </row>
    <row r="217" spans="1:25" ht="17.25" customHeight="1" x14ac:dyDescent="0.4">
      <c r="A217" s="2"/>
      <c r="B217" s="58">
        <f t="shared" si="18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7"/>
        <v>1</v>
      </c>
    </row>
    <row r="218" spans="1:25" ht="17.25" customHeight="1" x14ac:dyDescent="0.4">
      <c r="A218" s="2"/>
      <c r="B218" s="58">
        <f t="shared" si="18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7"/>
        <v>1</v>
      </c>
    </row>
    <row r="219" spans="1:25" ht="17.25" customHeight="1" x14ac:dyDescent="0.4">
      <c r="A219" s="2"/>
      <c r="B219" s="58">
        <f t="shared" si="18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7"/>
        <v>1</v>
      </c>
    </row>
    <row r="220" spans="1:25" ht="17.25" customHeight="1" x14ac:dyDescent="0.4">
      <c r="A220" s="2"/>
      <c r="B220" s="58">
        <f t="shared" si="18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7"/>
        <v>1</v>
      </c>
    </row>
    <row r="221" spans="1:25" ht="17.25" customHeight="1" x14ac:dyDescent="0.4">
      <c r="A221" s="2"/>
      <c r="B221" s="58">
        <f t="shared" si="18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7"/>
        <v>1</v>
      </c>
    </row>
    <row r="222" spans="1:25" ht="17.25" customHeight="1" x14ac:dyDescent="0.4">
      <c r="A222" s="2"/>
      <c r="B222" s="58">
        <f t="shared" si="18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7"/>
        <v>1</v>
      </c>
    </row>
    <row r="223" spans="1:25" ht="17.25" customHeight="1" x14ac:dyDescent="0.4">
      <c r="A223" s="2"/>
      <c r="B223" s="58">
        <f t="shared" si="18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7"/>
        <v>1</v>
      </c>
    </row>
    <row r="224" spans="1:25" ht="17.25" customHeight="1" x14ac:dyDescent="0.4">
      <c r="A224" s="2"/>
      <c r="B224" s="58">
        <f t="shared" si="18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7"/>
        <v>1</v>
      </c>
    </row>
    <row r="225" spans="1:25" ht="17.25" customHeight="1" x14ac:dyDescent="0.4">
      <c r="A225" s="2"/>
      <c r="B225" s="58">
        <f t="shared" si="18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7"/>
        <v>1</v>
      </c>
    </row>
    <row r="226" spans="1:25" ht="17.25" customHeight="1" x14ac:dyDescent="0.4">
      <c r="A226" s="2"/>
      <c r="B226" s="58">
        <f t="shared" si="18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7"/>
        <v>1</v>
      </c>
    </row>
    <row r="227" spans="1:25" ht="17.25" customHeight="1" x14ac:dyDescent="0.4">
      <c r="A227" s="2"/>
      <c r="B227" s="58">
        <f t="shared" si="18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19">IFERROR(IF(OR($B227="No", $K227=""), 1, COUNTIF($R$35:$R$44,$K227)), 0)</f>
        <v>1</v>
      </c>
    </row>
    <row r="228" spans="1:25" ht="17.25" customHeight="1" x14ac:dyDescent="0.4">
      <c r="A228" s="2"/>
      <c r="B228" s="58">
        <f t="shared" si="18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19"/>
        <v>1</v>
      </c>
    </row>
    <row r="229" spans="1:25" ht="17.25" customHeight="1" x14ac:dyDescent="0.4">
      <c r="A229" s="2"/>
      <c r="B229" s="58">
        <f t="shared" si="18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19"/>
        <v>1</v>
      </c>
    </row>
    <row r="230" spans="1:25" ht="17.25" customHeight="1" x14ac:dyDescent="0.4">
      <c r="A230" s="2"/>
      <c r="B230" s="58">
        <f t="shared" si="18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19"/>
        <v>1</v>
      </c>
    </row>
    <row r="231" spans="1:25" ht="17.25" customHeight="1" x14ac:dyDescent="0.4">
      <c r="A231" s="2"/>
      <c r="B231" s="58">
        <f t="shared" si="18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19"/>
        <v>1</v>
      </c>
    </row>
    <row r="232" spans="1:25" ht="17.25" customHeight="1" x14ac:dyDescent="0.4">
      <c r="A232" s="2"/>
      <c r="B232" s="58">
        <f t="shared" si="18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19"/>
        <v>1</v>
      </c>
    </row>
    <row r="233" spans="1:25" ht="17.25" customHeight="1" x14ac:dyDescent="0.4">
      <c r="A233" s="2"/>
      <c r="B233" s="58">
        <f t="shared" si="18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19"/>
        <v>1</v>
      </c>
    </row>
    <row r="234" spans="1:25" ht="17.25" customHeight="1" x14ac:dyDescent="0.4">
      <c r="A234" s="2"/>
      <c r="B234" s="58">
        <f t="shared" si="18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19"/>
        <v>1</v>
      </c>
    </row>
    <row r="235" spans="1:25" ht="17.25" customHeight="1" x14ac:dyDescent="0.4">
      <c r="A235" s="2"/>
      <c r="B235" s="58">
        <f t="shared" si="18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19"/>
        <v>1</v>
      </c>
    </row>
    <row r="236" spans="1:25" ht="17.25" customHeight="1" x14ac:dyDescent="0.4">
      <c r="A236" s="2"/>
      <c r="B236" s="58">
        <f t="shared" si="18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19"/>
        <v>1</v>
      </c>
    </row>
    <row r="237" spans="1:25" ht="17.25" customHeight="1" x14ac:dyDescent="0.4">
      <c r="A237" s="2"/>
      <c r="B237" s="58">
        <f t="shared" si="18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19"/>
        <v>1</v>
      </c>
    </row>
    <row r="238" spans="1:25" ht="17.25" customHeight="1" x14ac:dyDescent="0.4">
      <c r="A238" s="2"/>
      <c r="B238" s="58">
        <f t="shared" si="18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19"/>
        <v>1</v>
      </c>
    </row>
    <row r="239" spans="1:25" ht="17.25" customHeight="1" x14ac:dyDescent="0.4">
      <c r="A239" s="2"/>
      <c r="B239" s="58">
        <f t="shared" si="18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19"/>
        <v>1</v>
      </c>
    </row>
    <row r="240" spans="1:25" ht="17.25" customHeight="1" x14ac:dyDescent="0.4">
      <c r="A240" s="2"/>
      <c r="B240" s="58">
        <f t="shared" si="18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19"/>
        <v>1</v>
      </c>
    </row>
    <row r="241" spans="1:25" ht="17.25" customHeight="1" x14ac:dyDescent="0.4">
      <c r="A241" s="2"/>
      <c r="B241" s="58">
        <f t="shared" si="18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19"/>
        <v>1</v>
      </c>
    </row>
    <row r="242" spans="1:25" ht="17.25" customHeight="1" x14ac:dyDescent="0.4">
      <c r="A242" s="2"/>
      <c r="B242" s="58">
        <f t="shared" si="18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19"/>
        <v>1</v>
      </c>
    </row>
    <row r="243" spans="1:25" ht="17.25" customHeight="1" x14ac:dyDescent="0.4">
      <c r="A243" s="2"/>
      <c r="B243" s="58">
        <f t="shared" si="18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19"/>
        <v>1</v>
      </c>
    </row>
    <row r="244" spans="1:25" ht="17.25" customHeight="1" x14ac:dyDescent="0.4">
      <c r="A244" s="2"/>
      <c r="B244" s="58">
        <f t="shared" si="18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19"/>
        <v>1</v>
      </c>
    </row>
    <row r="245" spans="1:25" ht="17.25" customHeight="1" x14ac:dyDescent="0.4">
      <c r="A245" s="2"/>
      <c r="B245" s="58">
        <f t="shared" si="18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19"/>
        <v>1</v>
      </c>
    </row>
    <row r="246" spans="1:25" ht="17.25" customHeight="1" x14ac:dyDescent="0.4">
      <c r="A246" s="2"/>
      <c r="B246" s="58">
        <f t="shared" si="18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19"/>
        <v>1</v>
      </c>
    </row>
    <row r="247" spans="1:25" ht="17.25" customHeight="1" x14ac:dyDescent="0.4">
      <c r="A247" s="2"/>
      <c r="B247" s="58">
        <f t="shared" si="18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19"/>
        <v>1</v>
      </c>
    </row>
    <row r="248" spans="1:25" ht="17.25" customHeight="1" x14ac:dyDescent="0.4">
      <c r="A248" s="2"/>
      <c r="B248" s="58">
        <f t="shared" si="18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19"/>
        <v>1</v>
      </c>
    </row>
    <row r="249" spans="1:25" ht="17.25" customHeight="1" x14ac:dyDescent="0.4">
      <c r="A249" s="2"/>
      <c r="B249" s="58">
        <f t="shared" si="18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19"/>
        <v>1</v>
      </c>
    </row>
    <row r="250" spans="1:25" ht="17.25" customHeight="1" x14ac:dyDescent="0.4">
      <c r="A250" s="2"/>
      <c r="B250" s="58">
        <f t="shared" ref="B250:B313" si="20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19"/>
        <v>1</v>
      </c>
    </row>
    <row r="251" spans="1:25" ht="17.25" customHeight="1" x14ac:dyDescent="0.4">
      <c r="A251" s="2"/>
      <c r="B251" s="58">
        <f t="shared" si="20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19"/>
        <v>1</v>
      </c>
    </row>
    <row r="252" spans="1:25" ht="17.25" customHeight="1" x14ac:dyDescent="0.4">
      <c r="A252" s="2"/>
      <c r="B252" s="58">
        <f t="shared" si="20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19"/>
        <v>1</v>
      </c>
    </row>
    <row r="253" spans="1:25" ht="17.25" customHeight="1" x14ac:dyDescent="0.4">
      <c r="A253" s="2"/>
      <c r="B253" s="58">
        <f t="shared" si="20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19"/>
        <v>1</v>
      </c>
    </row>
    <row r="254" spans="1:25" ht="17.25" customHeight="1" x14ac:dyDescent="0.4">
      <c r="A254" s="2"/>
      <c r="B254" s="58">
        <f t="shared" si="20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19"/>
        <v>1</v>
      </c>
    </row>
    <row r="255" spans="1:25" ht="17.25" customHeight="1" x14ac:dyDescent="0.4">
      <c r="A255" s="2"/>
      <c r="B255" s="58">
        <f t="shared" si="20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19"/>
        <v>1</v>
      </c>
    </row>
    <row r="256" spans="1:25" ht="17.25" customHeight="1" x14ac:dyDescent="0.4">
      <c r="A256" s="2"/>
      <c r="B256" s="58">
        <f t="shared" si="20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19"/>
        <v>1</v>
      </c>
    </row>
    <row r="257" spans="1:25" ht="17.25" customHeight="1" x14ac:dyDescent="0.4">
      <c r="A257" s="2"/>
      <c r="B257" s="58">
        <f t="shared" si="20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19"/>
        <v>1</v>
      </c>
    </row>
    <row r="258" spans="1:25" ht="17.25" customHeight="1" x14ac:dyDescent="0.4">
      <c r="A258" s="2"/>
      <c r="B258" s="58">
        <f t="shared" si="20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19"/>
        <v>1</v>
      </c>
    </row>
    <row r="259" spans="1:25" ht="17.25" customHeight="1" x14ac:dyDescent="0.4">
      <c r="A259" s="2"/>
      <c r="B259" s="58">
        <f t="shared" si="20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19"/>
        <v>1</v>
      </c>
    </row>
    <row r="260" spans="1:25" ht="17.25" customHeight="1" x14ac:dyDescent="0.4">
      <c r="A260" s="2"/>
      <c r="B260" s="58">
        <f t="shared" si="20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19"/>
        <v>1</v>
      </c>
    </row>
    <row r="261" spans="1:25" ht="17.25" customHeight="1" x14ac:dyDescent="0.4">
      <c r="A261" s="2"/>
      <c r="B261" s="58">
        <f t="shared" si="20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19"/>
        <v>1</v>
      </c>
    </row>
    <row r="262" spans="1:25" ht="17.25" customHeight="1" x14ac:dyDescent="0.4">
      <c r="A262" s="2"/>
      <c r="B262" s="58">
        <f t="shared" si="20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19"/>
        <v>1</v>
      </c>
    </row>
    <row r="263" spans="1:25" ht="17.25" customHeight="1" x14ac:dyDescent="0.4">
      <c r="A263" s="2"/>
      <c r="B263" s="58">
        <f t="shared" si="20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19"/>
        <v>1</v>
      </c>
    </row>
    <row r="264" spans="1:25" ht="17.25" customHeight="1" x14ac:dyDescent="0.4">
      <c r="A264" s="2"/>
      <c r="B264" s="58">
        <f t="shared" si="20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19"/>
        <v>1</v>
      </c>
    </row>
    <row r="265" spans="1:25" ht="17.25" customHeight="1" x14ac:dyDescent="0.4">
      <c r="A265" s="2"/>
      <c r="B265" s="58">
        <f t="shared" si="20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19"/>
        <v>1</v>
      </c>
    </row>
    <row r="266" spans="1:25" ht="17.25" customHeight="1" x14ac:dyDescent="0.4">
      <c r="A266" s="2"/>
      <c r="B266" s="58">
        <f t="shared" si="20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19"/>
        <v>1</v>
      </c>
    </row>
    <row r="267" spans="1:25" ht="17.25" customHeight="1" x14ac:dyDescent="0.4">
      <c r="A267" s="2"/>
      <c r="B267" s="58">
        <f t="shared" si="20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19"/>
        <v>1</v>
      </c>
    </row>
    <row r="268" spans="1:25" ht="17.25" customHeight="1" x14ac:dyDescent="0.4">
      <c r="A268" s="2"/>
      <c r="B268" s="58">
        <f t="shared" si="20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19"/>
        <v>1</v>
      </c>
    </row>
    <row r="269" spans="1:25" ht="17.25" customHeight="1" x14ac:dyDescent="0.4">
      <c r="A269" s="2"/>
      <c r="B269" s="58">
        <f t="shared" si="20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19"/>
        <v>1</v>
      </c>
    </row>
    <row r="270" spans="1:25" ht="17.25" customHeight="1" x14ac:dyDescent="0.4">
      <c r="A270" s="2"/>
      <c r="B270" s="58">
        <f t="shared" si="20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19"/>
        <v>1</v>
      </c>
    </row>
    <row r="271" spans="1:25" ht="17.25" customHeight="1" x14ac:dyDescent="0.4">
      <c r="A271" s="2"/>
      <c r="B271" s="58">
        <f t="shared" si="20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19"/>
        <v>1</v>
      </c>
    </row>
    <row r="272" spans="1:25" ht="17.25" customHeight="1" x14ac:dyDescent="0.4">
      <c r="A272" s="2"/>
      <c r="B272" s="58">
        <f t="shared" si="20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19"/>
        <v>1</v>
      </c>
    </row>
    <row r="273" spans="1:25" ht="17.25" customHeight="1" x14ac:dyDescent="0.4">
      <c r="A273" s="2"/>
      <c r="B273" s="58">
        <f t="shared" si="20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19"/>
        <v>1</v>
      </c>
    </row>
    <row r="274" spans="1:25" ht="17.25" customHeight="1" x14ac:dyDescent="0.4">
      <c r="A274" s="2"/>
      <c r="B274" s="58">
        <f t="shared" si="20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19"/>
        <v>1</v>
      </c>
    </row>
    <row r="275" spans="1:25" ht="17.25" customHeight="1" x14ac:dyDescent="0.4">
      <c r="A275" s="2"/>
      <c r="B275" s="58">
        <f t="shared" si="20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19"/>
        <v>1</v>
      </c>
    </row>
    <row r="276" spans="1:25" ht="17.25" customHeight="1" x14ac:dyDescent="0.4">
      <c r="A276" s="2"/>
      <c r="B276" s="58">
        <f t="shared" si="20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19"/>
        <v>1</v>
      </c>
    </row>
    <row r="277" spans="1:25" ht="17.25" customHeight="1" x14ac:dyDescent="0.4">
      <c r="A277" s="2"/>
      <c r="B277" s="58">
        <f t="shared" si="20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19"/>
        <v>1</v>
      </c>
    </row>
    <row r="278" spans="1:25" ht="17.25" customHeight="1" x14ac:dyDescent="0.4">
      <c r="A278" s="2"/>
      <c r="B278" s="58">
        <f t="shared" si="20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19"/>
        <v>1</v>
      </c>
    </row>
    <row r="279" spans="1:25" ht="17.25" customHeight="1" x14ac:dyDescent="0.4">
      <c r="A279" s="2"/>
      <c r="B279" s="58">
        <f t="shared" si="20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19"/>
        <v>1</v>
      </c>
    </row>
    <row r="280" spans="1:25" ht="17.25" customHeight="1" x14ac:dyDescent="0.4">
      <c r="A280" s="2"/>
      <c r="B280" s="58">
        <f t="shared" si="20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19"/>
        <v>1</v>
      </c>
    </row>
    <row r="281" spans="1:25" ht="17.25" customHeight="1" x14ac:dyDescent="0.4">
      <c r="A281" s="2"/>
      <c r="B281" s="58">
        <f t="shared" si="20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19"/>
        <v>1</v>
      </c>
    </row>
    <row r="282" spans="1:25" ht="17.25" customHeight="1" x14ac:dyDescent="0.4">
      <c r="A282" s="2"/>
      <c r="B282" s="58">
        <f t="shared" si="20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19"/>
        <v>1</v>
      </c>
    </row>
    <row r="283" spans="1:25" ht="17.25" customHeight="1" x14ac:dyDescent="0.4">
      <c r="A283" s="2"/>
      <c r="B283" s="58">
        <f t="shared" si="20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19"/>
        <v>1</v>
      </c>
    </row>
    <row r="284" spans="1:25" ht="17.25" customHeight="1" x14ac:dyDescent="0.4">
      <c r="A284" s="2"/>
      <c r="B284" s="58">
        <f t="shared" si="20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19"/>
        <v>1</v>
      </c>
    </row>
    <row r="285" spans="1:25" ht="17.25" customHeight="1" x14ac:dyDescent="0.4">
      <c r="A285" s="2"/>
      <c r="B285" s="58">
        <f t="shared" si="20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19"/>
        <v>1</v>
      </c>
    </row>
    <row r="286" spans="1:25" ht="17.25" customHeight="1" x14ac:dyDescent="0.4">
      <c r="A286" s="2"/>
      <c r="B286" s="58">
        <f t="shared" si="20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19"/>
        <v>1</v>
      </c>
    </row>
    <row r="287" spans="1:25" ht="17.25" customHeight="1" x14ac:dyDescent="0.4">
      <c r="A287" s="2"/>
      <c r="B287" s="58">
        <f t="shared" si="20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19"/>
        <v>1</v>
      </c>
    </row>
    <row r="288" spans="1:25" ht="17.25" customHeight="1" x14ac:dyDescent="0.4">
      <c r="A288" s="2"/>
      <c r="B288" s="58">
        <f t="shared" si="20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19"/>
        <v>1</v>
      </c>
    </row>
    <row r="289" spans="1:25" ht="17.25" customHeight="1" x14ac:dyDescent="0.4">
      <c r="A289" s="2"/>
      <c r="B289" s="58">
        <f t="shared" si="20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19"/>
        <v>1</v>
      </c>
    </row>
    <row r="290" spans="1:25" ht="17.25" customHeight="1" x14ac:dyDescent="0.4">
      <c r="A290" s="2"/>
      <c r="B290" s="58">
        <f t="shared" si="20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19"/>
        <v>1</v>
      </c>
    </row>
    <row r="291" spans="1:25" ht="17.25" customHeight="1" x14ac:dyDescent="0.4">
      <c r="A291" s="2"/>
      <c r="B291" s="58">
        <f t="shared" si="20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1">IFERROR(IF(OR($B291="No", $K291=""), 1, COUNTIF($R$35:$R$44,$K291)), 0)</f>
        <v>1</v>
      </c>
    </row>
    <row r="292" spans="1:25" ht="17.25" customHeight="1" x14ac:dyDescent="0.4">
      <c r="A292" s="2"/>
      <c r="B292" s="58">
        <f t="shared" si="20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1"/>
        <v>1</v>
      </c>
    </row>
    <row r="293" spans="1:25" ht="17.25" customHeight="1" x14ac:dyDescent="0.4">
      <c r="A293" s="2"/>
      <c r="B293" s="58">
        <f t="shared" si="20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1"/>
        <v>1</v>
      </c>
    </row>
    <row r="294" spans="1:25" ht="17.25" customHeight="1" x14ac:dyDescent="0.4">
      <c r="A294" s="2"/>
      <c r="B294" s="58">
        <f t="shared" si="20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1"/>
        <v>1</v>
      </c>
    </row>
    <row r="295" spans="1:25" ht="17.25" customHeight="1" x14ac:dyDescent="0.4">
      <c r="A295" s="2"/>
      <c r="B295" s="58">
        <f t="shared" si="20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1"/>
        <v>1</v>
      </c>
    </row>
    <row r="296" spans="1:25" ht="17.25" customHeight="1" x14ac:dyDescent="0.4">
      <c r="A296" s="2"/>
      <c r="B296" s="58">
        <f t="shared" si="20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1"/>
        <v>1</v>
      </c>
    </row>
    <row r="297" spans="1:25" ht="17.25" customHeight="1" x14ac:dyDescent="0.4">
      <c r="A297" s="2"/>
      <c r="B297" s="58">
        <f t="shared" si="20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1"/>
        <v>1</v>
      </c>
    </row>
    <row r="298" spans="1:25" ht="17.25" customHeight="1" x14ac:dyDescent="0.4">
      <c r="A298" s="2"/>
      <c r="B298" s="58">
        <f t="shared" si="20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1"/>
        <v>1</v>
      </c>
    </row>
    <row r="299" spans="1:25" ht="17.25" customHeight="1" x14ac:dyDescent="0.4">
      <c r="A299" s="2"/>
      <c r="B299" s="58">
        <f t="shared" si="20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1"/>
        <v>1</v>
      </c>
    </row>
    <row r="300" spans="1:25" ht="17.25" customHeight="1" x14ac:dyDescent="0.4">
      <c r="A300" s="2"/>
      <c r="B300" s="58">
        <f t="shared" si="20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1"/>
        <v>1</v>
      </c>
    </row>
    <row r="301" spans="1:25" ht="17.25" customHeight="1" x14ac:dyDescent="0.4">
      <c r="A301" s="2"/>
      <c r="B301" s="58">
        <f t="shared" si="20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1"/>
        <v>1</v>
      </c>
    </row>
    <row r="302" spans="1:25" ht="17.25" customHeight="1" x14ac:dyDescent="0.4">
      <c r="A302" s="2"/>
      <c r="B302" s="58">
        <f t="shared" si="20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1"/>
        <v>1</v>
      </c>
    </row>
    <row r="303" spans="1:25" ht="17.25" customHeight="1" x14ac:dyDescent="0.4">
      <c r="A303" s="2"/>
      <c r="B303" s="58">
        <f t="shared" si="20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1"/>
        <v>1</v>
      </c>
    </row>
    <row r="304" spans="1:25" ht="17.25" customHeight="1" x14ac:dyDescent="0.4">
      <c r="A304" s="2"/>
      <c r="B304" s="58">
        <f t="shared" si="20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1"/>
        <v>1</v>
      </c>
    </row>
    <row r="305" spans="1:25" ht="17.25" customHeight="1" x14ac:dyDescent="0.4">
      <c r="A305" s="2"/>
      <c r="B305" s="58">
        <f t="shared" si="20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1"/>
        <v>1</v>
      </c>
    </row>
    <row r="306" spans="1:25" ht="17.25" customHeight="1" x14ac:dyDescent="0.4">
      <c r="A306" s="2"/>
      <c r="B306" s="58">
        <f t="shared" si="20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1"/>
        <v>1</v>
      </c>
    </row>
    <row r="307" spans="1:25" ht="17.25" customHeight="1" x14ac:dyDescent="0.4">
      <c r="A307" s="2"/>
      <c r="B307" s="58">
        <f t="shared" si="20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1"/>
        <v>1</v>
      </c>
    </row>
    <row r="308" spans="1:25" ht="17.25" customHeight="1" x14ac:dyDescent="0.4">
      <c r="A308" s="2"/>
      <c r="B308" s="58">
        <f t="shared" si="20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1"/>
        <v>1</v>
      </c>
    </row>
    <row r="309" spans="1:25" ht="17.25" customHeight="1" x14ac:dyDescent="0.4">
      <c r="A309" s="2"/>
      <c r="B309" s="58">
        <f t="shared" si="20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1"/>
        <v>1</v>
      </c>
    </row>
    <row r="310" spans="1:25" ht="17.25" customHeight="1" x14ac:dyDescent="0.4">
      <c r="A310" s="2"/>
      <c r="B310" s="58">
        <f t="shared" si="20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1"/>
        <v>1</v>
      </c>
    </row>
    <row r="311" spans="1:25" ht="17.25" customHeight="1" x14ac:dyDescent="0.4">
      <c r="A311" s="2"/>
      <c r="B311" s="58">
        <f t="shared" si="20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1"/>
        <v>1</v>
      </c>
    </row>
    <row r="312" spans="1:25" ht="17.25" customHeight="1" x14ac:dyDescent="0.4">
      <c r="A312" s="2"/>
      <c r="B312" s="58">
        <f t="shared" si="20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1"/>
        <v>1</v>
      </c>
    </row>
    <row r="313" spans="1:25" ht="17.25" customHeight="1" x14ac:dyDescent="0.4">
      <c r="A313" s="2"/>
      <c r="B313" s="58">
        <f t="shared" si="20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1"/>
        <v>1</v>
      </c>
    </row>
    <row r="314" spans="1:25" ht="17.25" customHeight="1" x14ac:dyDescent="0.4">
      <c r="A314" s="2"/>
      <c r="B314" s="58">
        <f t="shared" ref="B314:B377" si="22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1"/>
        <v>1</v>
      </c>
    </row>
    <row r="315" spans="1:25" ht="17.25" customHeight="1" x14ac:dyDescent="0.4">
      <c r="A315" s="2"/>
      <c r="B315" s="58">
        <f t="shared" si="22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1"/>
        <v>1</v>
      </c>
    </row>
    <row r="316" spans="1:25" ht="17.25" customHeight="1" x14ac:dyDescent="0.4">
      <c r="A316" s="2"/>
      <c r="B316" s="58">
        <f t="shared" si="22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1"/>
        <v>1</v>
      </c>
    </row>
    <row r="317" spans="1:25" ht="17.25" customHeight="1" x14ac:dyDescent="0.4">
      <c r="A317" s="2"/>
      <c r="B317" s="58">
        <f t="shared" si="22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1"/>
        <v>1</v>
      </c>
    </row>
    <row r="318" spans="1:25" ht="17.25" customHeight="1" x14ac:dyDescent="0.4">
      <c r="A318" s="2"/>
      <c r="B318" s="58">
        <f t="shared" si="22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1"/>
        <v>1</v>
      </c>
    </row>
    <row r="319" spans="1:25" ht="17.25" customHeight="1" x14ac:dyDescent="0.4">
      <c r="A319" s="2"/>
      <c r="B319" s="58">
        <f t="shared" si="22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1"/>
        <v>1</v>
      </c>
    </row>
    <row r="320" spans="1:25" ht="17.25" customHeight="1" x14ac:dyDescent="0.4">
      <c r="A320" s="2"/>
      <c r="B320" s="58">
        <f t="shared" si="22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1"/>
        <v>1</v>
      </c>
    </row>
    <row r="321" spans="1:25" ht="17.25" customHeight="1" x14ac:dyDescent="0.4">
      <c r="A321" s="2"/>
      <c r="B321" s="58">
        <f t="shared" si="22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1"/>
        <v>1</v>
      </c>
    </row>
    <row r="322" spans="1:25" ht="17.25" customHeight="1" x14ac:dyDescent="0.4">
      <c r="A322" s="2"/>
      <c r="B322" s="58">
        <f t="shared" si="22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1"/>
        <v>1</v>
      </c>
    </row>
    <row r="323" spans="1:25" ht="17.25" customHeight="1" x14ac:dyDescent="0.4">
      <c r="A323" s="2"/>
      <c r="B323" s="58">
        <f t="shared" si="22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1"/>
        <v>1</v>
      </c>
    </row>
    <row r="324" spans="1:25" ht="17.25" customHeight="1" x14ac:dyDescent="0.4">
      <c r="A324" s="2"/>
      <c r="B324" s="58">
        <f t="shared" si="22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1"/>
        <v>1</v>
      </c>
    </row>
    <row r="325" spans="1:25" ht="17.25" customHeight="1" x14ac:dyDescent="0.4">
      <c r="A325" s="2"/>
      <c r="B325" s="58">
        <f t="shared" si="22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1"/>
        <v>1</v>
      </c>
    </row>
    <row r="326" spans="1:25" ht="17.25" customHeight="1" x14ac:dyDescent="0.4">
      <c r="A326" s="2"/>
      <c r="B326" s="58">
        <f t="shared" si="22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1"/>
        <v>1</v>
      </c>
    </row>
    <row r="327" spans="1:25" ht="17.25" customHeight="1" x14ac:dyDescent="0.4">
      <c r="A327" s="2"/>
      <c r="B327" s="58">
        <f t="shared" si="22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1"/>
        <v>1</v>
      </c>
    </row>
    <row r="328" spans="1:25" ht="17.25" customHeight="1" x14ac:dyDescent="0.4">
      <c r="A328" s="2"/>
      <c r="B328" s="58">
        <f t="shared" si="22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1"/>
        <v>1</v>
      </c>
    </row>
    <row r="329" spans="1:25" ht="17.25" customHeight="1" x14ac:dyDescent="0.4">
      <c r="A329" s="2"/>
      <c r="B329" s="58">
        <f t="shared" si="22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1"/>
        <v>1</v>
      </c>
    </row>
    <row r="330" spans="1:25" ht="17.25" customHeight="1" x14ac:dyDescent="0.4">
      <c r="A330" s="2"/>
      <c r="B330" s="58">
        <f t="shared" si="22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1"/>
        <v>1</v>
      </c>
    </row>
    <row r="331" spans="1:25" ht="17.25" customHeight="1" x14ac:dyDescent="0.4">
      <c r="A331" s="2"/>
      <c r="B331" s="58">
        <f t="shared" si="22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1"/>
        <v>1</v>
      </c>
    </row>
    <row r="332" spans="1:25" ht="17.25" customHeight="1" x14ac:dyDescent="0.4">
      <c r="A332" s="2"/>
      <c r="B332" s="58">
        <f t="shared" si="22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1"/>
        <v>1</v>
      </c>
    </row>
    <row r="333" spans="1:25" ht="17.25" customHeight="1" x14ac:dyDescent="0.4">
      <c r="A333" s="2"/>
      <c r="B333" s="58">
        <f t="shared" si="22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1"/>
        <v>1</v>
      </c>
    </row>
    <row r="334" spans="1:25" ht="17.25" customHeight="1" x14ac:dyDescent="0.4">
      <c r="A334" s="2"/>
      <c r="B334" s="58">
        <f t="shared" si="22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1"/>
        <v>1</v>
      </c>
    </row>
    <row r="335" spans="1:25" ht="17.25" customHeight="1" x14ac:dyDescent="0.4">
      <c r="A335" s="2"/>
      <c r="B335" s="58">
        <f t="shared" si="22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1"/>
        <v>1</v>
      </c>
    </row>
    <row r="336" spans="1:25" ht="17.25" customHeight="1" x14ac:dyDescent="0.4">
      <c r="A336" s="2"/>
      <c r="B336" s="58">
        <f t="shared" si="22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1"/>
        <v>1</v>
      </c>
    </row>
    <row r="337" spans="1:25" ht="17.25" customHeight="1" x14ac:dyDescent="0.4">
      <c r="A337" s="2"/>
      <c r="B337" s="58">
        <f t="shared" si="22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1"/>
        <v>1</v>
      </c>
    </row>
    <row r="338" spans="1:25" ht="17.25" customHeight="1" x14ac:dyDescent="0.4">
      <c r="A338" s="2"/>
      <c r="B338" s="58">
        <f t="shared" si="22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1"/>
        <v>1</v>
      </c>
    </row>
    <row r="339" spans="1:25" ht="17.25" customHeight="1" x14ac:dyDescent="0.4">
      <c r="A339" s="2"/>
      <c r="B339" s="58">
        <f t="shared" si="22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1"/>
        <v>1</v>
      </c>
    </row>
    <row r="340" spans="1:25" ht="17.25" customHeight="1" x14ac:dyDescent="0.4">
      <c r="A340" s="2"/>
      <c r="B340" s="58">
        <f t="shared" si="22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1"/>
        <v>1</v>
      </c>
    </row>
    <row r="341" spans="1:25" ht="17.25" customHeight="1" x14ac:dyDescent="0.4">
      <c r="A341" s="2"/>
      <c r="B341" s="58">
        <f t="shared" si="22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1"/>
        <v>1</v>
      </c>
    </row>
    <row r="342" spans="1:25" ht="17.25" customHeight="1" x14ac:dyDescent="0.4">
      <c r="A342" s="2"/>
      <c r="B342" s="58">
        <f t="shared" si="22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1"/>
        <v>1</v>
      </c>
    </row>
    <row r="343" spans="1:25" ht="17.25" customHeight="1" x14ac:dyDescent="0.4">
      <c r="A343" s="2"/>
      <c r="B343" s="58">
        <f t="shared" si="22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1"/>
        <v>1</v>
      </c>
    </row>
    <row r="344" spans="1:25" ht="17.25" customHeight="1" x14ac:dyDescent="0.4">
      <c r="A344" s="2"/>
      <c r="B344" s="58">
        <f t="shared" si="22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1"/>
        <v>1</v>
      </c>
    </row>
    <row r="345" spans="1:25" ht="17.25" customHeight="1" x14ac:dyDescent="0.4">
      <c r="A345" s="2"/>
      <c r="B345" s="58">
        <f t="shared" si="22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1"/>
        <v>1</v>
      </c>
    </row>
    <row r="346" spans="1:25" ht="17.25" customHeight="1" x14ac:dyDescent="0.4">
      <c r="A346" s="2"/>
      <c r="B346" s="58">
        <f t="shared" si="22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1"/>
        <v>1</v>
      </c>
    </row>
    <row r="347" spans="1:25" ht="17.25" customHeight="1" x14ac:dyDescent="0.4">
      <c r="A347" s="2"/>
      <c r="B347" s="58">
        <f t="shared" si="22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1"/>
        <v>1</v>
      </c>
    </row>
    <row r="348" spans="1:25" ht="17.25" customHeight="1" x14ac:dyDescent="0.4">
      <c r="A348" s="2"/>
      <c r="B348" s="58">
        <f t="shared" si="22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1"/>
        <v>1</v>
      </c>
    </row>
    <row r="349" spans="1:25" ht="17.25" customHeight="1" x14ac:dyDescent="0.4">
      <c r="A349" s="2"/>
      <c r="B349" s="58">
        <f t="shared" si="22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1"/>
        <v>1</v>
      </c>
    </row>
    <row r="350" spans="1:25" ht="17.25" customHeight="1" x14ac:dyDescent="0.4">
      <c r="A350" s="2"/>
      <c r="B350" s="58">
        <f t="shared" si="22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1"/>
        <v>1</v>
      </c>
    </row>
    <row r="351" spans="1:25" ht="17.25" customHeight="1" x14ac:dyDescent="0.4">
      <c r="A351" s="2"/>
      <c r="B351" s="58">
        <f t="shared" si="22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1"/>
        <v>1</v>
      </c>
    </row>
    <row r="352" spans="1:25" ht="17.25" customHeight="1" x14ac:dyDescent="0.4">
      <c r="A352" s="2"/>
      <c r="B352" s="58">
        <f t="shared" si="22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1"/>
        <v>1</v>
      </c>
    </row>
    <row r="353" spans="1:25" ht="17.25" customHeight="1" x14ac:dyDescent="0.4">
      <c r="A353" s="2"/>
      <c r="B353" s="58">
        <f t="shared" si="22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1"/>
        <v>1</v>
      </c>
    </row>
    <row r="354" spans="1:25" ht="17.25" customHeight="1" x14ac:dyDescent="0.4">
      <c r="A354" s="2"/>
      <c r="B354" s="58">
        <f t="shared" si="22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1"/>
        <v>1</v>
      </c>
    </row>
    <row r="355" spans="1:25" ht="17.25" customHeight="1" x14ac:dyDescent="0.4">
      <c r="A355" s="2"/>
      <c r="B355" s="58">
        <f t="shared" si="22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3">IFERROR(IF(OR($B355="No", $K355=""), 1, COUNTIF($R$35:$R$44,$K355)), 0)</f>
        <v>1</v>
      </c>
    </row>
    <row r="356" spans="1:25" ht="17.25" customHeight="1" x14ac:dyDescent="0.4">
      <c r="A356" s="2"/>
      <c r="B356" s="58">
        <f t="shared" si="22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3"/>
        <v>1</v>
      </c>
    </row>
    <row r="357" spans="1:25" ht="17.25" customHeight="1" x14ac:dyDescent="0.4">
      <c r="A357" s="2"/>
      <c r="B357" s="58">
        <f t="shared" si="22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3"/>
        <v>1</v>
      </c>
    </row>
    <row r="358" spans="1:25" ht="17.25" customHeight="1" x14ac:dyDescent="0.4">
      <c r="A358" s="2"/>
      <c r="B358" s="58">
        <f t="shared" si="22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3"/>
        <v>1</v>
      </c>
    </row>
    <row r="359" spans="1:25" ht="17.25" customHeight="1" x14ac:dyDescent="0.4">
      <c r="A359" s="2"/>
      <c r="B359" s="58">
        <f t="shared" si="22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3"/>
        <v>1</v>
      </c>
    </row>
    <row r="360" spans="1:25" ht="17.25" customHeight="1" x14ac:dyDescent="0.4">
      <c r="A360" s="2"/>
      <c r="B360" s="58">
        <f t="shared" si="22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3"/>
        <v>1</v>
      </c>
    </row>
    <row r="361" spans="1:25" ht="17.25" customHeight="1" x14ac:dyDescent="0.4">
      <c r="A361" s="2"/>
      <c r="B361" s="58">
        <f t="shared" si="22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3"/>
        <v>1</v>
      </c>
    </row>
    <row r="362" spans="1:25" ht="17.25" customHeight="1" x14ac:dyDescent="0.4">
      <c r="A362" s="2"/>
      <c r="B362" s="58">
        <f t="shared" si="22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3"/>
        <v>1</v>
      </c>
    </row>
    <row r="363" spans="1:25" ht="17.25" customHeight="1" x14ac:dyDescent="0.4">
      <c r="A363" s="2"/>
      <c r="B363" s="58">
        <f t="shared" si="22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3"/>
        <v>1</v>
      </c>
    </row>
    <row r="364" spans="1:25" ht="17.25" customHeight="1" x14ac:dyDescent="0.4">
      <c r="A364" s="2"/>
      <c r="B364" s="58">
        <f t="shared" si="22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3"/>
        <v>1</v>
      </c>
    </row>
    <row r="365" spans="1:25" ht="17.25" customHeight="1" x14ac:dyDescent="0.4">
      <c r="A365" s="2"/>
      <c r="B365" s="58">
        <f t="shared" si="22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3"/>
        <v>1</v>
      </c>
    </row>
    <row r="366" spans="1:25" ht="17.25" customHeight="1" x14ac:dyDescent="0.4">
      <c r="A366" s="2"/>
      <c r="B366" s="58">
        <f t="shared" si="22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3"/>
        <v>1</v>
      </c>
    </row>
    <row r="367" spans="1:25" ht="17.25" customHeight="1" x14ac:dyDescent="0.4">
      <c r="A367" s="2"/>
      <c r="B367" s="58">
        <f t="shared" si="22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3"/>
        <v>1</v>
      </c>
    </row>
    <row r="368" spans="1:25" ht="17.25" customHeight="1" x14ac:dyDescent="0.4">
      <c r="A368" s="2"/>
      <c r="B368" s="58">
        <f t="shared" si="22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3"/>
        <v>1</v>
      </c>
    </row>
    <row r="369" spans="1:25" ht="17.25" customHeight="1" x14ac:dyDescent="0.4">
      <c r="A369" s="2"/>
      <c r="B369" s="58">
        <f t="shared" si="22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3"/>
        <v>1</v>
      </c>
    </row>
    <row r="370" spans="1:25" ht="17.25" customHeight="1" x14ac:dyDescent="0.4">
      <c r="A370" s="2"/>
      <c r="B370" s="58">
        <f t="shared" si="22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3"/>
        <v>1</v>
      </c>
    </row>
    <row r="371" spans="1:25" ht="17.25" customHeight="1" x14ac:dyDescent="0.4">
      <c r="A371" s="2"/>
      <c r="B371" s="58">
        <f t="shared" si="22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3"/>
        <v>1</v>
      </c>
    </row>
    <row r="372" spans="1:25" ht="17.25" customHeight="1" x14ac:dyDescent="0.4">
      <c r="A372" s="2"/>
      <c r="B372" s="58">
        <f t="shared" si="22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3"/>
        <v>1</v>
      </c>
    </row>
    <row r="373" spans="1:25" ht="17.25" customHeight="1" x14ac:dyDescent="0.4">
      <c r="A373" s="2"/>
      <c r="B373" s="58">
        <f t="shared" si="22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3"/>
        <v>1</v>
      </c>
    </row>
    <row r="374" spans="1:25" ht="17.25" customHeight="1" x14ac:dyDescent="0.4">
      <c r="A374" s="2"/>
      <c r="B374" s="58">
        <f t="shared" si="22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3"/>
        <v>1</v>
      </c>
    </row>
    <row r="375" spans="1:25" ht="17.25" customHeight="1" x14ac:dyDescent="0.4">
      <c r="A375" s="2"/>
      <c r="B375" s="58">
        <f t="shared" si="22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3"/>
        <v>1</v>
      </c>
    </row>
    <row r="376" spans="1:25" ht="17.25" customHeight="1" x14ac:dyDescent="0.4">
      <c r="A376" s="2"/>
      <c r="B376" s="58">
        <f t="shared" si="22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3"/>
        <v>1</v>
      </c>
    </row>
    <row r="377" spans="1:25" ht="17.25" customHeight="1" x14ac:dyDescent="0.4">
      <c r="A377" s="2"/>
      <c r="B377" s="58">
        <f t="shared" si="22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3"/>
        <v>1</v>
      </c>
    </row>
    <row r="378" spans="1:25" ht="17.25" customHeight="1" x14ac:dyDescent="0.4">
      <c r="A378" s="2"/>
      <c r="B378" s="58">
        <f t="shared" ref="B378:B441" si="24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3"/>
        <v>1</v>
      </c>
    </row>
    <row r="379" spans="1:25" ht="17.25" customHeight="1" x14ac:dyDescent="0.4">
      <c r="A379" s="2"/>
      <c r="B379" s="58">
        <f t="shared" si="24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3"/>
        <v>1</v>
      </c>
    </row>
    <row r="380" spans="1:25" ht="17.25" customHeight="1" x14ac:dyDescent="0.4">
      <c r="A380" s="2"/>
      <c r="B380" s="58">
        <f t="shared" si="24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3"/>
        <v>1</v>
      </c>
    </row>
    <row r="381" spans="1:25" ht="17.25" customHeight="1" x14ac:dyDescent="0.4">
      <c r="A381" s="2"/>
      <c r="B381" s="58">
        <f t="shared" si="24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3"/>
        <v>1</v>
      </c>
    </row>
    <row r="382" spans="1:25" ht="17.25" customHeight="1" x14ac:dyDescent="0.4">
      <c r="A382" s="2"/>
      <c r="B382" s="58">
        <f t="shared" si="24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3"/>
        <v>1</v>
      </c>
    </row>
    <row r="383" spans="1:25" ht="17.25" customHeight="1" x14ac:dyDescent="0.4">
      <c r="A383" s="2"/>
      <c r="B383" s="58">
        <f t="shared" si="24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3"/>
        <v>1</v>
      </c>
    </row>
    <row r="384" spans="1:25" ht="17.25" customHeight="1" x14ac:dyDescent="0.4">
      <c r="A384" s="2"/>
      <c r="B384" s="58">
        <f t="shared" si="24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3"/>
        <v>1</v>
      </c>
    </row>
    <row r="385" spans="1:25" ht="17.25" customHeight="1" x14ac:dyDescent="0.4">
      <c r="A385" s="2"/>
      <c r="B385" s="58">
        <f t="shared" si="24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3"/>
        <v>1</v>
      </c>
    </row>
    <row r="386" spans="1:25" ht="17.25" customHeight="1" x14ac:dyDescent="0.4">
      <c r="A386" s="2"/>
      <c r="B386" s="58">
        <f t="shared" si="24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3"/>
        <v>1</v>
      </c>
    </row>
    <row r="387" spans="1:25" ht="17.25" customHeight="1" x14ac:dyDescent="0.4">
      <c r="A387" s="2"/>
      <c r="B387" s="58">
        <f t="shared" si="24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3"/>
        <v>1</v>
      </c>
    </row>
    <row r="388" spans="1:25" ht="17.25" customHeight="1" x14ac:dyDescent="0.4">
      <c r="A388" s="2"/>
      <c r="B388" s="58">
        <f t="shared" si="24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3"/>
        <v>1</v>
      </c>
    </row>
    <row r="389" spans="1:25" ht="17.25" customHeight="1" x14ac:dyDescent="0.4">
      <c r="A389" s="2"/>
      <c r="B389" s="58">
        <f t="shared" si="24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3"/>
        <v>1</v>
      </c>
    </row>
    <row r="390" spans="1:25" ht="17.25" customHeight="1" x14ac:dyDescent="0.4">
      <c r="A390" s="2"/>
      <c r="B390" s="58">
        <f t="shared" si="24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3"/>
        <v>1</v>
      </c>
    </row>
    <row r="391" spans="1:25" ht="17.25" customHeight="1" x14ac:dyDescent="0.4">
      <c r="A391" s="2"/>
      <c r="B391" s="58">
        <f t="shared" si="24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3"/>
        <v>1</v>
      </c>
    </row>
    <row r="392" spans="1:25" ht="17.25" customHeight="1" x14ac:dyDescent="0.4">
      <c r="A392" s="2"/>
      <c r="B392" s="58">
        <f t="shared" si="24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3"/>
        <v>1</v>
      </c>
    </row>
    <row r="393" spans="1:25" ht="17.25" customHeight="1" x14ac:dyDescent="0.4">
      <c r="A393" s="2"/>
      <c r="B393" s="58">
        <f t="shared" si="24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3"/>
        <v>1</v>
      </c>
    </row>
    <row r="394" spans="1:25" ht="17.25" customHeight="1" x14ac:dyDescent="0.4">
      <c r="A394" s="2"/>
      <c r="B394" s="58">
        <f t="shared" si="24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3"/>
        <v>1</v>
      </c>
    </row>
    <row r="395" spans="1:25" ht="17.25" customHeight="1" x14ac:dyDescent="0.4">
      <c r="A395" s="2"/>
      <c r="B395" s="58">
        <f t="shared" si="24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3"/>
        <v>1</v>
      </c>
    </row>
    <row r="396" spans="1:25" ht="17.25" customHeight="1" x14ac:dyDescent="0.4">
      <c r="A396" s="2"/>
      <c r="B396" s="58">
        <f t="shared" si="24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3"/>
        <v>1</v>
      </c>
    </row>
    <row r="397" spans="1:25" ht="17.25" customHeight="1" x14ac:dyDescent="0.4">
      <c r="A397" s="2"/>
      <c r="B397" s="58">
        <f t="shared" si="24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3"/>
        <v>1</v>
      </c>
    </row>
    <row r="398" spans="1:25" ht="17.25" customHeight="1" x14ac:dyDescent="0.4">
      <c r="A398" s="2"/>
      <c r="B398" s="58">
        <f t="shared" si="24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3"/>
        <v>1</v>
      </c>
    </row>
    <row r="399" spans="1:25" ht="17.25" customHeight="1" x14ac:dyDescent="0.4">
      <c r="A399" s="2"/>
      <c r="B399" s="58">
        <f t="shared" si="24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3"/>
        <v>1</v>
      </c>
    </row>
    <row r="400" spans="1:25" ht="17.25" customHeight="1" x14ac:dyDescent="0.4">
      <c r="A400" s="2"/>
      <c r="B400" s="58">
        <f t="shared" si="24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3"/>
        <v>1</v>
      </c>
    </row>
    <row r="401" spans="1:25" ht="17.25" customHeight="1" x14ac:dyDescent="0.4">
      <c r="A401" s="2"/>
      <c r="B401" s="58">
        <f t="shared" si="24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3"/>
        <v>1</v>
      </c>
    </row>
    <row r="402" spans="1:25" ht="17.25" customHeight="1" x14ac:dyDescent="0.4">
      <c r="A402" s="2"/>
      <c r="B402" s="58">
        <f t="shared" si="24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3"/>
        <v>1</v>
      </c>
    </row>
    <row r="403" spans="1:25" ht="17.25" customHeight="1" x14ac:dyDescent="0.4">
      <c r="A403" s="2"/>
      <c r="B403" s="58">
        <f t="shared" si="24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3"/>
        <v>1</v>
      </c>
    </row>
    <row r="404" spans="1:25" ht="17.25" customHeight="1" x14ac:dyDescent="0.4">
      <c r="A404" s="2"/>
      <c r="B404" s="58">
        <f t="shared" si="24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3"/>
        <v>1</v>
      </c>
    </row>
    <row r="405" spans="1:25" ht="17.25" customHeight="1" x14ac:dyDescent="0.4">
      <c r="A405" s="2"/>
      <c r="B405" s="58">
        <f t="shared" si="24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3"/>
        <v>1</v>
      </c>
    </row>
    <row r="406" spans="1:25" ht="17.25" customHeight="1" x14ac:dyDescent="0.4">
      <c r="A406" s="2"/>
      <c r="B406" s="58">
        <f t="shared" si="24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3"/>
        <v>1</v>
      </c>
    </row>
    <row r="407" spans="1:25" ht="17.25" customHeight="1" x14ac:dyDescent="0.4">
      <c r="A407" s="2"/>
      <c r="B407" s="58">
        <f t="shared" si="24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3"/>
        <v>1</v>
      </c>
    </row>
    <row r="408" spans="1:25" ht="17.25" customHeight="1" x14ac:dyDescent="0.4">
      <c r="A408" s="2"/>
      <c r="B408" s="58">
        <f t="shared" si="24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3"/>
        <v>1</v>
      </c>
    </row>
    <row r="409" spans="1:25" ht="17.25" customHeight="1" x14ac:dyDescent="0.4">
      <c r="A409" s="2"/>
      <c r="B409" s="58">
        <f t="shared" si="24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3"/>
        <v>1</v>
      </c>
    </row>
    <row r="410" spans="1:25" ht="17.25" customHeight="1" x14ac:dyDescent="0.4">
      <c r="A410" s="2"/>
      <c r="B410" s="58">
        <f t="shared" si="24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3"/>
        <v>1</v>
      </c>
    </row>
    <row r="411" spans="1:25" ht="17.25" customHeight="1" x14ac:dyDescent="0.4">
      <c r="A411" s="2"/>
      <c r="B411" s="58">
        <f t="shared" si="24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3"/>
        <v>1</v>
      </c>
    </row>
    <row r="412" spans="1:25" ht="17.25" customHeight="1" x14ac:dyDescent="0.4">
      <c r="A412" s="2"/>
      <c r="B412" s="58">
        <f t="shared" si="24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3"/>
        <v>1</v>
      </c>
    </row>
    <row r="413" spans="1:25" ht="17.25" customHeight="1" x14ac:dyDescent="0.4">
      <c r="A413" s="2"/>
      <c r="B413" s="58">
        <f t="shared" si="24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3"/>
        <v>1</v>
      </c>
    </row>
    <row r="414" spans="1:25" ht="17.25" customHeight="1" x14ac:dyDescent="0.4">
      <c r="A414" s="2"/>
      <c r="B414" s="58">
        <f t="shared" si="24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3"/>
        <v>1</v>
      </c>
    </row>
    <row r="415" spans="1:25" ht="17.25" customHeight="1" x14ac:dyDescent="0.4">
      <c r="A415" s="2"/>
      <c r="B415" s="58">
        <f t="shared" si="24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3"/>
        <v>1</v>
      </c>
    </row>
    <row r="416" spans="1:25" ht="17.25" customHeight="1" x14ac:dyDescent="0.4">
      <c r="A416" s="2"/>
      <c r="B416" s="58">
        <f t="shared" si="24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3"/>
        <v>1</v>
      </c>
    </row>
    <row r="417" spans="1:25" ht="17.25" customHeight="1" x14ac:dyDescent="0.4">
      <c r="A417" s="2"/>
      <c r="B417" s="58">
        <f t="shared" si="24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3"/>
        <v>1</v>
      </c>
    </row>
    <row r="418" spans="1:25" ht="17.25" customHeight="1" x14ac:dyDescent="0.4">
      <c r="A418" s="2"/>
      <c r="B418" s="58">
        <f t="shared" si="24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3"/>
        <v>1</v>
      </c>
    </row>
    <row r="419" spans="1:25" ht="17.25" customHeight="1" x14ac:dyDescent="0.4">
      <c r="A419" s="2"/>
      <c r="B419" s="58">
        <f t="shared" si="24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5">IFERROR(IF(OR($B419="No", $K419=""), 1, COUNTIF($R$35:$R$44,$K419)), 0)</f>
        <v>1</v>
      </c>
    </row>
    <row r="420" spans="1:25" ht="17.25" customHeight="1" x14ac:dyDescent="0.4">
      <c r="A420" s="2"/>
      <c r="B420" s="58">
        <f t="shared" si="24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5"/>
        <v>1</v>
      </c>
    </row>
    <row r="421" spans="1:25" ht="17.25" customHeight="1" x14ac:dyDescent="0.4">
      <c r="A421" s="2"/>
      <c r="B421" s="58">
        <f t="shared" si="24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5"/>
        <v>1</v>
      </c>
    </row>
    <row r="422" spans="1:25" ht="17.25" customHeight="1" x14ac:dyDescent="0.4">
      <c r="A422" s="2"/>
      <c r="B422" s="58">
        <f t="shared" si="24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5"/>
        <v>1</v>
      </c>
    </row>
    <row r="423" spans="1:25" ht="17.25" customHeight="1" x14ac:dyDescent="0.4">
      <c r="A423" s="2"/>
      <c r="B423" s="58">
        <f t="shared" si="24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5"/>
        <v>1</v>
      </c>
    </row>
    <row r="424" spans="1:25" ht="17.25" customHeight="1" x14ac:dyDescent="0.4">
      <c r="A424" s="2"/>
      <c r="B424" s="58">
        <f t="shared" si="24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5"/>
        <v>1</v>
      </c>
    </row>
    <row r="425" spans="1:25" ht="17.25" customHeight="1" x14ac:dyDescent="0.4">
      <c r="A425" s="2"/>
      <c r="B425" s="58">
        <f t="shared" si="24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5"/>
        <v>1</v>
      </c>
    </row>
    <row r="426" spans="1:25" ht="17.25" customHeight="1" x14ac:dyDescent="0.4">
      <c r="A426" s="2"/>
      <c r="B426" s="58">
        <f t="shared" si="24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5"/>
        <v>1</v>
      </c>
    </row>
    <row r="427" spans="1:25" ht="17.25" customHeight="1" x14ac:dyDescent="0.4">
      <c r="A427" s="2"/>
      <c r="B427" s="58">
        <f t="shared" si="24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5"/>
        <v>1</v>
      </c>
    </row>
    <row r="428" spans="1:25" ht="17.25" customHeight="1" x14ac:dyDescent="0.4">
      <c r="A428" s="2"/>
      <c r="B428" s="58">
        <f t="shared" si="24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5"/>
        <v>1</v>
      </c>
    </row>
    <row r="429" spans="1:25" ht="17.25" customHeight="1" x14ac:dyDescent="0.4">
      <c r="A429" s="2"/>
      <c r="B429" s="58">
        <f t="shared" si="24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5"/>
        <v>1</v>
      </c>
    </row>
    <row r="430" spans="1:25" ht="17.25" customHeight="1" x14ac:dyDescent="0.4">
      <c r="A430" s="2"/>
      <c r="B430" s="58">
        <f t="shared" si="24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5"/>
        <v>1</v>
      </c>
    </row>
    <row r="431" spans="1:25" ht="17.25" customHeight="1" x14ac:dyDescent="0.4">
      <c r="A431" s="2"/>
      <c r="B431" s="58">
        <f t="shared" si="24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5"/>
        <v>1</v>
      </c>
    </row>
    <row r="432" spans="1:25" ht="17.25" customHeight="1" x14ac:dyDescent="0.4">
      <c r="A432" s="2"/>
      <c r="B432" s="58">
        <f t="shared" si="24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5"/>
        <v>1</v>
      </c>
    </row>
    <row r="433" spans="1:25" ht="17.25" customHeight="1" x14ac:dyDescent="0.4">
      <c r="A433" s="2"/>
      <c r="B433" s="58">
        <f t="shared" si="24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5"/>
        <v>1</v>
      </c>
    </row>
    <row r="434" spans="1:25" ht="17.25" customHeight="1" x14ac:dyDescent="0.4">
      <c r="A434" s="2"/>
      <c r="B434" s="58">
        <f t="shared" si="24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5"/>
        <v>1</v>
      </c>
    </row>
    <row r="435" spans="1:25" ht="17.25" customHeight="1" x14ac:dyDescent="0.4">
      <c r="A435" s="2"/>
      <c r="B435" s="58">
        <f t="shared" si="24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5"/>
        <v>1</v>
      </c>
    </row>
    <row r="436" spans="1:25" ht="17.25" customHeight="1" x14ac:dyDescent="0.4">
      <c r="A436" s="2"/>
      <c r="B436" s="58">
        <f t="shared" si="24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5"/>
        <v>1</v>
      </c>
    </row>
    <row r="437" spans="1:25" ht="17.25" customHeight="1" x14ac:dyDescent="0.4">
      <c r="A437" s="2"/>
      <c r="B437" s="58">
        <f t="shared" si="24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5"/>
        <v>1</v>
      </c>
    </row>
    <row r="438" spans="1:25" ht="17.25" customHeight="1" x14ac:dyDescent="0.4">
      <c r="A438" s="2"/>
      <c r="B438" s="58">
        <f t="shared" si="24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5"/>
        <v>1</v>
      </c>
    </row>
    <row r="439" spans="1:25" ht="17.25" customHeight="1" x14ac:dyDescent="0.4">
      <c r="A439" s="2"/>
      <c r="B439" s="58">
        <f t="shared" si="24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5"/>
        <v>1</v>
      </c>
    </row>
    <row r="440" spans="1:25" ht="17.25" customHeight="1" x14ac:dyDescent="0.4">
      <c r="A440" s="2"/>
      <c r="B440" s="58">
        <f t="shared" si="24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5"/>
        <v>1</v>
      </c>
    </row>
    <row r="441" spans="1:25" ht="17.25" customHeight="1" x14ac:dyDescent="0.4">
      <c r="A441" s="2"/>
      <c r="B441" s="58">
        <f t="shared" si="24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5"/>
        <v>1</v>
      </c>
    </row>
    <row r="442" spans="1:25" ht="17.25" customHeight="1" x14ac:dyDescent="0.4">
      <c r="A442" s="2"/>
      <c r="B442" s="58">
        <f t="shared" ref="B442:B505" si="26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5"/>
        <v>1</v>
      </c>
    </row>
    <row r="443" spans="1:25" ht="17.25" customHeight="1" x14ac:dyDescent="0.4">
      <c r="A443" s="2"/>
      <c r="B443" s="58">
        <f t="shared" si="26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5"/>
        <v>1</v>
      </c>
    </row>
    <row r="444" spans="1:25" ht="17.25" customHeight="1" x14ac:dyDescent="0.4">
      <c r="A444" s="2"/>
      <c r="B444" s="58">
        <f t="shared" si="26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5"/>
        <v>1</v>
      </c>
    </row>
    <row r="445" spans="1:25" ht="17.25" customHeight="1" x14ac:dyDescent="0.4">
      <c r="A445" s="2"/>
      <c r="B445" s="58">
        <f t="shared" si="26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5"/>
        <v>1</v>
      </c>
    </row>
    <row r="446" spans="1:25" ht="17.25" customHeight="1" x14ac:dyDescent="0.4">
      <c r="A446" s="2"/>
      <c r="B446" s="58">
        <f t="shared" si="26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5"/>
        <v>1</v>
      </c>
    </row>
    <row r="447" spans="1:25" ht="17.25" customHeight="1" x14ac:dyDescent="0.4">
      <c r="A447" s="2"/>
      <c r="B447" s="58">
        <f t="shared" si="26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5"/>
        <v>1</v>
      </c>
    </row>
    <row r="448" spans="1:25" ht="17.25" customHeight="1" x14ac:dyDescent="0.4">
      <c r="A448" s="2"/>
      <c r="B448" s="58">
        <f t="shared" si="26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5"/>
        <v>1</v>
      </c>
    </row>
    <row r="449" spans="1:25" ht="17.25" customHeight="1" x14ac:dyDescent="0.4">
      <c r="A449" s="2"/>
      <c r="B449" s="58">
        <f t="shared" si="26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5"/>
        <v>1</v>
      </c>
    </row>
    <row r="450" spans="1:25" ht="17.25" customHeight="1" x14ac:dyDescent="0.4">
      <c r="A450" s="2"/>
      <c r="B450" s="58">
        <f t="shared" si="26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5"/>
        <v>1</v>
      </c>
    </row>
    <row r="451" spans="1:25" ht="17.25" customHeight="1" x14ac:dyDescent="0.4">
      <c r="A451" s="2"/>
      <c r="B451" s="58">
        <f t="shared" si="26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5"/>
        <v>1</v>
      </c>
    </row>
    <row r="452" spans="1:25" ht="17.25" customHeight="1" x14ac:dyDescent="0.4">
      <c r="A452" s="2"/>
      <c r="B452" s="58">
        <f t="shared" si="26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5"/>
        <v>1</v>
      </c>
    </row>
    <row r="453" spans="1:25" ht="17.25" customHeight="1" x14ac:dyDescent="0.4">
      <c r="A453" s="2"/>
      <c r="B453" s="58">
        <f t="shared" si="26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5"/>
        <v>1</v>
      </c>
    </row>
    <row r="454" spans="1:25" ht="17.25" customHeight="1" x14ac:dyDescent="0.4">
      <c r="A454" s="2"/>
      <c r="B454" s="58">
        <f t="shared" si="26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5"/>
        <v>1</v>
      </c>
    </row>
    <row r="455" spans="1:25" ht="17.25" customHeight="1" x14ac:dyDescent="0.4">
      <c r="A455" s="2"/>
      <c r="B455" s="58">
        <f t="shared" si="26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5"/>
        <v>1</v>
      </c>
    </row>
    <row r="456" spans="1:25" ht="17.25" customHeight="1" x14ac:dyDescent="0.4">
      <c r="A456" s="2"/>
      <c r="B456" s="58">
        <f t="shared" si="26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5"/>
        <v>1</v>
      </c>
    </row>
    <row r="457" spans="1:25" ht="17.25" customHeight="1" x14ac:dyDescent="0.4">
      <c r="A457" s="2"/>
      <c r="B457" s="58">
        <f t="shared" si="26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5"/>
        <v>1</v>
      </c>
    </row>
    <row r="458" spans="1:25" ht="17.25" customHeight="1" x14ac:dyDescent="0.4">
      <c r="A458" s="2"/>
      <c r="B458" s="58">
        <f t="shared" si="26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5"/>
        <v>1</v>
      </c>
    </row>
    <row r="459" spans="1:25" ht="17.25" customHeight="1" x14ac:dyDescent="0.4">
      <c r="A459" s="2"/>
      <c r="B459" s="58">
        <f t="shared" si="26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5"/>
        <v>1</v>
      </c>
    </row>
    <row r="460" spans="1:25" ht="17.25" customHeight="1" x14ac:dyDescent="0.4">
      <c r="A460" s="2"/>
      <c r="B460" s="58">
        <f t="shared" si="26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5"/>
        <v>1</v>
      </c>
    </row>
    <row r="461" spans="1:25" ht="17.25" customHeight="1" x14ac:dyDescent="0.4">
      <c r="A461" s="2"/>
      <c r="B461" s="58">
        <f t="shared" si="26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5"/>
        <v>1</v>
      </c>
    </row>
    <row r="462" spans="1:25" ht="17.25" customHeight="1" x14ac:dyDescent="0.4">
      <c r="A462" s="2"/>
      <c r="B462" s="58">
        <f t="shared" si="26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5"/>
        <v>1</v>
      </c>
    </row>
    <row r="463" spans="1:25" ht="17.25" customHeight="1" x14ac:dyDescent="0.4">
      <c r="A463" s="2"/>
      <c r="B463" s="58">
        <f t="shared" si="26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5"/>
        <v>1</v>
      </c>
    </row>
    <row r="464" spans="1:25" ht="17.25" customHeight="1" x14ac:dyDescent="0.4">
      <c r="A464" s="2"/>
      <c r="B464" s="58">
        <f t="shared" si="26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5"/>
        <v>1</v>
      </c>
    </row>
    <row r="465" spans="1:25" ht="17.25" customHeight="1" x14ac:dyDescent="0.4">
      <c r="A465" s="2"/>
      <c r="B465" s="58">
        <f t="shared" si="26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5"/>
        <v>1</v>
      </c>
    </row>
    <row r="466" spans="1:25" ht="17.25" customHeight="1" x14ac:dyDescent="0.4">
      <c r="A466" s="2"/>
      <c r="B466" s="58">
        <f t="shared" si="26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5"/>
        <v>1</v>
      </c>
    </row>
    <row r="467" spans="1:25" ht="17.25" customHeight="1" x14ac:dyDescent="0.4">
      <c r="A467" s="2"/>
      <c r="B467" s="58">
        <f t="shared" si="26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5"/>
        <v>1</v>
      </c>
    </row>
    <row r="468" spans="1:25" ht="17.25" customHeight="1" x14ac:dyDescent="0.4">
      <c r="A468" s="2"/>
      <c r="B468" s="58">
        <f t="shared" si="26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5"/>
        <v>1</v>
      </c>
    </row>
    <row r="469" spans="1:25" ht="17.25" customHeight="1" x14ac:dyDescent="0.4">
      <c r="A469" s="2"/>
      <c r="B469" s="58">
        <f t="shared" si="26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5"/>
        <v>1</v>
      </c>
    </row>
    <row r="470" spans="1:25" ht="17.25" customHeight="1" x14ac:dyDescent="0.4">
      <c r="A470" s="2"/>
      <c r="B470" s="58">
        <f t="shared" si="26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5"/>
        <v>1</v>
      </c>
    </row>
    <row r="471" spans="1:25" ht="17.25" customHeight="1" x14ac:dyDescent="0.4">
      <c r="A471" s="2"/>
      <c r="B471" s="58">
        <f t="shared" si="26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5"/>
        <v>1</v>
      </c>
    </row>
    <row r="472" spans="1:25" ht="17.25" customHeight="1" x14ac:dyDescent="0.4">
      <c r="A472" s="2"/>
      <c r="B472" s="58">
        <f t="shared" si="26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5"/>
        <v>1</v>
      </c>
    </row>
    <row r="473" spans="1:25" ht="17.25" customHeight="1" x14ac:dyDescent="0.4">
      <c r="A473" s="2"/>
      <c r="B473" s="58">
        <f t="shared" si="26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5"/>
        <v>1</v>
      </c>
    </row>
    <row r="474" spans="1:25" ht="17.25" customHeight="1" x14ac:dyDescent="0.4">
      <c r="A474" s="2"/>
      <c r="B474" s="58">
        <f t="shared" si="26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5"/>
        <v>1</v>
      </c>
    </row>
    <row r="475" spans="1:25" ht="17.25" customHeight="1" x14ac:dyDescent="0.4">
      <c r="A475" s="2"/>
      <c r="B475" s="58">
        <f t="shared" si="26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5"/>
        <v>1</v>
      </c>
    </row>
    <row r="476" spans="1:25" ht="17.25" customHeight="1" x14ac:dyDescent="0.4">
      <c r="A476" s="2"/>
      <c r="B476" s="58">
        <f t="shared" si="26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5"/>
        <v>1</v>
      </c>
    </row>
    <row r="477" spans="1:25" ht="17.25" customHeight="1" x14ac:dyDescent="0.4">
      <c r="A477" s="2"/>
      <c r="B477" s="58">
        <f t="shared" si="26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5"/>
        <v>1</v>
      </c>
    </row>
    <row r="478" spans="1:25" ht="17.25" customHeight="1" x14ac:dyDescent="0.4">
      <c r="A478" s="2"/>
      <c r="B478" s="58">
        <f t="shared" si="26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5"/>
        <v>1</v>
      </c>
    </row>
    <row r="479" spans="1:25" ht="17.25" customHeight="1" x14ac:dyDescent="0.4">
      <c r="A479" s="2"/>
      <c r="B479" s="58">
        <f t="shared" si="26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5"/>
        <v>1</v>
      </c>
    </row>
    <row r="480" spans="1:25" ht="17.25" customHeight="1" x14ac:dyDescent="0.4">
      <c r="A480" s="2"/>
      <c r="B480" s="58">
        <f t="shared" si="26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5"/>
        <v>1</v>
      </c>
    </row>
    <row r="481" spans="1:25" ht="17.25" customHeight="1" x14ac:dyDescent="0.4">
      <c r="A481" s="2"/>
      <c r="B481" s="58">
        <f t="shared" si="26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5"/>
        <v>1</v>
      </c>
    </row>
    <row r="482" spans="1:25" ht="17.25" customHeight="1" x14ac:dyDescent="0.4">
      <c r="A482" s="2"/>
      <c r="B482" s="58">
        <f t="shared" si="26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5"/>
        <v>1</v>
      </c>
    </row>
    <row r="483" spans="1:25" ht="17.25" customHeight="1" x14ac:dyDescent="0.4">
      <c r="A483" s="2"/>
      <c r="B483" s="58">
        <f t="shared" si="26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7">IFERROR(IF(OR($B483="No", $K483=""), 1, COUNTIF($R$35:$R$44,$K483)), 0)</f>
        <v>1</v>
      </c>
    </row>
    <row r="484" spans="1:25" ht="17.25" customHeight="1" x14ac:dyDescent="0.4">
      <c r="A484" s="2"/>
      <c r="B484" s="58">
        <f t="shared" si="26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7"/>
        <v>1</v>
      </c>
    </row>
    <row r="485" spans="1:25" ht="17.25" customHeight="1" x14ac:dyDescent="0.4">
      <c r="A485" s="2"/>
      <c r="B485" s="58">
        <f t="shared" si="26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7"/>
        <v>1</v>
      </c>
    </row>
    <row r="486" spans="1:25" ht="17.25" customHeight="1" x14ac:dyDescent="0.4">
      <c r="A486" s="2"/>
      <c r="B486" s="58">
        <f t="shared" si="26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7"/>
        <v>1</v>
      </c>
    </row>
    <row r="487" spans="1:25" ht="17.25" customHeight="1" x14ac:dyDescent="0.4">
      <c r="A487" s="2"/>
      <c r="B487" s="58">
        <f t="shared" si="26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7"/>
        <v>1</v>
      </c>
    </row>
    <row r="488" spans="1:25" ht="17.25" customHeight="1" x14ac:dyDescent="0.4">
      <c r="A488" s="2"/>
      <c r="B488" s="58">
        <f t="shared" si="26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7"/>
        <v>1</v>
      </c>
    </row>
    <row r="489" spans="1:25" ht="17.25" customHeight="1" x14ac:dyDescent="0.4">
      <c r="A489" s="2"/>
      <c r="B489" s="58">
        <f t="shared" si="26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7"/>
        <v>1</v>
      </c>
    </row>
    <row r="490" spans="1:25" ht="17.25" customHeight="1" x14ac:dyDescent="0.4">
      <c r="A490" s="2"/>
      <c r="B490" s="58">
        <f t="shared" si="26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7"/>
        <v>1</v>
      </c>
    </row>
    <row r="491" spans="1:25" ht="17.25" customHeight="1" x14ac:dyDescent="0.4">
      <c r="A491" s="2"/>
      <c r="B491" s="58">
        <f t="shared" si="26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7"/>
        <v>1</v>
      </c>
    </row>
    <row r="492" spans="1:25" ht="17.25" customHeight="1" x14ac:dyDescent="0.4">
      <c r="A492" s="2"/>
      <c r="B492" s="58">
        <f t="shared" si="26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7"/>
        <v>1</v>
      </c>
    </row>
    <row r="493" spans="1:25" ht="17.25" customHeight="1" x14ac:dyDescent="0.4">
      <c r="A493" s="2"/>
      <c r="B493" s="58">
        <f t="shared" si="26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7"/>
        <v>1</v>
      </c>
    </row>
    <row r="494" spans="1:25" ht="17.25" customHeight="1" x14ac:dyDescent="0.4">
      <c r="A494" s="2"/>
      <c r="B494" s="58">
        <f t="shared" si="26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7"/>
        <v>1</v>
      </c>
    </row>
    <row r="495" spans="1:25" ht="17.25" customHeight="1" x14ac:dyDescent="0.4">
      <c r="A495" s="2"/>
      <c r="B495" s="58">
        <f t="shared" si="26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7"/>
        <v>1</v>
      </c>
    </row>
    <row r="496" spans="1:25" ht="17.25" customHeight="1" x14ac:dyDescent="0.4">
      <c r="A496" s="2"/>
      <c r="B496" s="58">
        <f t="shared" si="26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7"/>
        <v>1</v>
      </c>
    </row>
    <row r="497" spans="1:25" ht="17.25" customHeight="1" x14ac:dyDescent="0.4">
      <c r="A497" s="2"/>
      <c r="B497" s="58">
        <f t="shared" si="26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7"/>
        <v>1</v>
      </c>
    </row>
    <row r="498" spans="1:25" ht="17.25" customHeight="1" x14ac:dyDescent="0.4">
      <c r="A498" s="2"/>
      <c r="B498" s="58">
        <f t="shared" si="26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7"/>
        <v>1</v>
      </c>
    </row>
    <row r="499" spans="1:25" ht="17.25" customHeight="1" x14ac:dyDescent="0.4">
      <c r="A499" s="2"/>
      <c r="B499" s="58">
        <f t="shared" si="26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7"/>
        <v>1</v>
      </c>
    </row>
    <row r="500" spans="1:25" ht="17.25" customHeight="1" x14ac:dyDescent="0.4">
      <c r="A500" s="2"/>
      <c r="B500" s="58">
        <f t="shared" si="26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7"/>
        <v>1</v>
      </c>
    </row>
    <row r="501" spans="1:25" ht="17.25" customHeight="1" x14ac:dyDescent="0.4">
      <c r="A501" s="2"/>
      <c r="B501" s="58">
        <f t="shared" si="26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7"/>
        <v>1</v>
      </c>
    </row>
    <row r="502" spans="1:25" ht="17.25" customHeight="1" x14ac:dyDescent="0.4">
      <c r="A502" s="2"/>
      <c r="B502" s="58">
        <f t="shared" si="26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7"/>
        <v>1</v>
      </c>
    </row>
    <row r="503" spans="1:25" ht="17.25" customHeight="1" x14ac:dyDescent="0.4">
      <c r="A503" s="2"/>
      <c r="B503" s="58">
        <f t="shared" si="26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7"/>
        <v>1</v>
      </c>
    </row>
    <row r="504" spans="1:25" ht="17.25" customHeight="1" x14ac:dyDescent="0.4">
      <c r="A504" s="2"/>
      <c r="B504" s="58">
        <f t="shared" si="26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7"/>
        <v>1</v>
      </c>
    </row>
    <row r="505" spans="1:25" ht="17.25" customHeight="1" x14ac:dyDescent="0.4">
      <c r="A505" s="2"/>
      <c r="B505" s="58">
        <f t="shared" si="26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7"/>
        <v>1</v>
      </c>
    </row>
    <row r="506" spans="1:25" ht="17.25" customHeight="1" x14ac:dyDescent="0.4">
      <c r="A506" s="2"/>
      <c r="B506" s="58">
        <f t="shared" ref="B506:B569" si="28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7"/>
        <v>1</v>
      </c>
    </row>
    <row r="507" spans="1:25" ht="17.25" customHeight="1" x14ac:dyDescent="0.4">
      <c r="A507" s="2"/>
      <c r="B507" s="58">
        <f t="shared" si="28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7"/>
        <v>1</v>
      </c>
    </row>
    <row r="508" spans="1:25" ht="17.25" customHeight="1" x14ac:dyDescent="0.4">
      <c r="A508" s="2"/>
      <c r="B508" s="58">
        <f t="shared" si="28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7"/>
        <v>1</v>
      </c>
    </row>
    <row r="509" spans="1:25" ht="17.25" customHeight="1" x14ac:dyDescent="0.4">
      <c r="A509" s="2"/>
      <c r="B509" s="58">
        <f t="shared" si="28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7"/>
        <v>1</v>
      </c>
    </row>
    <row r="510" spans="1:25" ht="17.25" customHeight="1" x14ac:dyDescent="0.4">
      <c r="A510" s="2"/>
      <c r="B510" s="58">
        <f t="shared" si="28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7"/>
        <v>1</v>
      </c>
    </row>
    <row r="511" spans="1:25" ht="17.25" customHeight="1" x14ac:dyDescent="0.4">
      <c r="A511" s="2"/>
      <c r="B511" s="58">
        <f t="shared" si="28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7"/>
        <v>1</v>
      </c>
    </row>
    <row r="512" spans="1:25" ht="17.25" customHeight="1" x14ac:dyDescent="0.4">
      <c r="A512" s="2"/>
      <c r="B512" s="58">
        <f t="shared" si="28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7"/>
        <v>1</v>
      </c>
    </row>
    <row r="513" spans="1:25" ht="17.25" customHeight="1" x14ac:dyDescent="0.4">
      <c r="A513" s="2"/>
      <c r="B513" s="58">
        <f t="shared" si="28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7"/>
        <v>1</v>
      </c>
    </row>
    <row r="514" spans="1:25" ht="17.25" customHeight="1" x14ac:dyDescent="0.4">
      <c r="A514" s="2"/>
      <c r="B514" s="58">
        <f t="shared" si="28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7"/>
        <v>1</v>
      </c>
    </row>
    <row r="515" spans="1:25" ht="17.25" customHeight="1" x14ac:dyDescent="0.4">
      <c r="A515" s="2"/>
      <c r="B515" s="58">
        <f t="shared" si="28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7"/>
        <v>1</v>
      </c>
    </row>
    <row r="516" spans="1:25" ht="17.25" customHeight="1" x14ac:dyDescent="0.4">
      <c r="A516" s="2"/>
      <c r="B516" s="58">
        <f t="shared" si="28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7"/>
        <v>1</v>
      </c>
    </row>
    <row r="517" spans="1:25" ht="17.25" customHeight="1" x14ac:dyDescent="0.4">
      <c r="A517" s="2"/>
      <c r="B517" s="58">
        <f t="shared" si="28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7"/>
        <v>1</v>
      </c>
    </row>
    <row r="518" spans="1:25" ht="17.25" customHeight="1" x14ac:dyDescent="0.4">
      <c r="A518" s="2"/>
      <c r="B518" s="58">
        <f t="shared" si="28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7"/>
        <v>1</v>
      </c>
    </row>
    <row r="519" spans="1:25" ht="17.25" customHeight="1" x14ac:dyDescent="0.4">
      <c r="A519" s="2"/>
      <c r="B519" s="58">
        <f t="shared" si="28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7"/>
        <v>1</v>
      </c>
    </row>
    <row r="520" spans="1:25" ht="17.25" customHeight="1" x14ac:dyDescent="0.4">
      <c r="A520" s="2"/>
      <c r="B520" s="58">
        <f t="shared" si="28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7"/>
        <v>1</v>
      </c>
    </row>
    <row r="521" spans="1:25" ht="17.25" customHeight="1" x14ac:dyDescent="0.4">
      <c r="A521" s="2"/>
      <c r="B521" s="58">
        <f t="shared" si="28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7"/>
        <v>1</v>
      </c>
    </row>
    <row r="522" spans="1:25" ht="17.25" customHeight="1" x14ac:dyDescent="0.4">
      <c r="A522" s="2"/>
      <c r="B522" s="58">
        <f t="shared" si="28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7"/>
        <v>1</v>
      </c>
    </row>
    <row r="523" spans="1:25" ht="17.25" customHeight="1" x14ac:dyDescent="0.4">
      <c r="A523" s="2"/>
      <c r="B523" s="58">
        <f t="shared" si="28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7"/>
        <v>1</v>
      </c>
    </row>
    <row r="524" spans="1:25" ht="17.25" customHeight="1" x14ac:dyDescent="0.4">
      <c r="A524" s="2"/>
      <c r="B524" s="58">
        <f t="shared" si="28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7"/>
        <v>1</v>
      </c>
    </row>
    <row r="525" spans="1:25" ht="17.25" customHeight="1" x14ac:dyDescent="0.4">
      <c r="A525" s="2"/>
      <c r="B525" s="58">
        <f t="shared" si="28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7"/>
        <v>1</v>
      </c>
    </row>
    <row r="526" spans="1:25" ht="17.25" customHeight="1" x14ac:dyDescent="0.4">
      <c r="A526" s="2"/>
      <c r="B526" s="58">
        <f t="shared" si="28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7"/>
        <v>1</v>
      </c>
    </row>
    <row r="527" spans="1:25" ht="17.25" customHeight="1" x14ac:dyDescent="0.4">
      <c r="A527" s="2"/>
      <c r="B527" s="58">
        <f t="shared" si="28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7"/>
        <v>1</v>
      </c>
    </row>
    <row r="528" spans="1:25" ht="17.25" customHeight="1" x14ac:dyDescent="0.4">
      <c r="A528" s="2"/>
      <c r="B528" s="58">
        <f t="shared" si="28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7"/>
        <v>1</v>
      </c>
    </row>
    <row r="529" spans="1:25" ht="17.25" customHeight="1" x14ac:dyDescent="0.4">
      <c r="A529" s="2"/>
      <c r="B529" s="58">
        <f t="shared" si="28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7"/>
        <v>1</v>
      </c>
    </row>
    <row r="530" spans="1:25" ht="17.25" customHeight="1" x14ac:dyDescent="0.4">
      <c r="A530" s="2"/>
      <c r="B530" s="58">
        <f t="shared" si="28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7"/>
        <v>1</v>
      </c>
    </row>
    <row r="531" spans="1:25" ht="17.25" customHeight="1" x14ac:dyDescent="0.4">
      <c r="A531" s="2"/>
      <c r="B531" s="58">
        <f t="shared" si="28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7"/>
        <v>1</v>
      </c>
    </row>
    <row r="532" spans="1:25" ht="17.25" customHeight="1" x14ac:dyDescent="0.4">
      <c r="A532" s="2"/>
      <c r="B532" s="58">
        <f t="shared" si="28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7"/>
        <v>1</v>
      </c>
    </row>
    <row r="533" spans="1:25" ht="17.25" customHeight="1" x14ac:dyDescent="0.4">
      <c r="A533" s="2"/>
      <c r="B533" s="58">
        <f t="shared" si="28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7"/>
        <v>1</v>
      </c>
    </row>
    <row r="534" spans="1:25" ht="17.25" customHeight="1" x14ac:dyDescent="0.4">
      <c r="A534" s="2"/>
      <c r="B534" s="58">
        <f t="shared" si="28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7"/>
        <v>1</v>
      </c>
    </row>
    <row r="535" spans="1:25" ht="17.25" customHeight="1" x14ac:dyDescent="0.4">
      <c r="A535" s="2"/>
      <c r="B535" s="58">
        <f t="shared" si="28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7"/>
        <v>1</v>
      </c>
    </row>
    <row r="536" spans="1:25" ht="17.25" customHeight="1" x14ac:dyDescent="0.4">
      <c r="A536" s="2"/>
      <c r="B536" s="58">
        <f t="shared" si="28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7"/>
        <v>1</v>
      </c>
    </row>
    <row r="537" spans="1:25" ht="17.25" customHeight="1" x14ac:dyDescent="0.4">
      <c r="A537" s="2"/>
      <c r="B537" s="58">
        <f t="shared" si="28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7"/>
        <v>1</v>
      </c>
    </row>
    <row r="538" spans="1:25" ht="17.25" customHeight="1" x14ac:dyDescent="0.4">
      <c r="A538" s="2"/>
      <c r="B538" s="58">
        <f t="shared" si="28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7"/>
        <v>1</v>
      </c>
    </row>
    <row r="539" spans="1:25" ht="17.25" customHeight="1" x14ac:dyDescent="0.4">
      <c r="A539" s="2"/>
      <c r="B539" s="58">
        <f t="shared" si="28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7"/>
        <v>1</v>
      </c>
    </row>
    <row r="540" spans="1:25" ht="17.25" customHeight="1" x14ac:dyDescent="0.4">
      <c r="A540" s="2"/>
      <c r="B540" s="58">
        <f t="shared" si="28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7"/>
        <v>1</v>
      </c>
    </row>
    <row r="541" spans="1:25" ht="17.25" customHeight="1" x14ac:dyDescent="0.4">
      <c r="A541" s="2"/>
      <c r="B541" s="58">
        <f t="shared" si="28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7"/>
        <v>1</v>
      </c>
    </row>
    <row r="542" spans="1:25" ht="17.25" customHeight="1" x14ac:dyDescent="0.4">
      <c r="A542" s="2"/>
      <c r="B542" s="58">
        <f t="shared" si="28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7"/>
        <v>1</v>
      </c>
    </row>
    <row r="543" spans="1:25" ht="17.25" customHeight="1" x14ac:dyDescent="0.4">
      <c r="A543" s="2"/>
      <c r="B543" s="58">
        <f t="shared" si="28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7"/>
        <v>1</v>
      </c>
    </row>
    <row r="544" spans="1:25" ht="17.25" customHeight="1" x14ac:dyDescent="0.4">
      <c r="A544" s="2"/>
      <c r="B544" s="58">
        <f t="shared" si="28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7"/>
        <v>1</v>
      </c>
    </row>
    <row r="545" spans="1:25" ht="17.25" customHeight="1" x14ac:dyDescent="0.4">
      <c r="A545" s="2"/>
      <c r="B545" s="58">
        <f t="shared" si="28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7"/>
        <v>1</v>
      </c>
    </row>
    <row r="546" spans="1:25" ht="17.25" customHeight="1" x14ac:dyDescent="0.4">
      <c r="A546" s="2"/>
      <c r="B546" s="58">
        <f t="shared" si="28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7"/>
        <v>1</v>
      </c>
    </row>
    <row r="547" spans="1:25" ht="17.25" customHeight="1" x14ac:dyDescent="0.4">
      <c r="A547" s="2"/>
      <c r="B547" s="58">
        <f t="shared" si="28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29">IFERROR(IF(OR($B547="No", $K547=""), 1, COUNTIF($R$35:$R$44,$K547)), 0)</f>
        <v>1</v>
      </c>
    </row>
    <row r="548" spans="1:25" ht="17.25" customHeight="1" x14ac:dyDescent="0.4">
      <c r="A548" s="2"/>
      <c r="B548" s="58">
        <f t="shared" si="28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29"/>
        <v>1</v>
      </c>
    </row>
    <row r="549" spans="1:25" ht="17.25" customHeight="1" x14ac:dyDescent="0.4">
      <c r="A549" s="2"/>
      <c r="B549" s="58">
        <f t="shared" si="28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29"/>
        <v>1</v>
      </c>
    </row>
    <row r="550" spans="1:25" ht="17.25" customHeight="1" x14ac:dyDescent="0.4">
      <c r="A550" s="2"/>
      <c r="B550" s="58">
        <f t="shared" si="28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29"/>
        <v>1</v>
      </c>
    </row>
    <row r="551" spans="1:25" ht="17.25" customHeight="1" x14ac:dyDescent="0.4">
      <c r="A551" s="2"/>
      <c r="B551" s="58">
        <f t="shared" si="28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29"/>
        <v>1</v>
      </c>
    </row>
    <row r="552" spans="1:25" ht="17.25" customHeight="1" x14ac:dyDescent="0.4">
      <c r="A552" s="2"/>
      <c r="B552" s="58">
        <f t="shared" si="28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29"/>
        <v>1</v>
      </c>
    </row>
    <row r="553" spans="1:25" ht="17.25" customHeight="1" x14ac:dyDescent="0.4">
      <c r="A553" s="2"/>
      <c r="B553" s="58">
        <f t="shared" si="28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29"/>
        <v>1</v>
      </c>
    </row>
    <row r="554" spans="1:25" ht="17.25" customHeight="1" x14ac:dyDescent="0.4">
      <c r="A554" s="2"/>
      <c r="B554" s="58">
        <f t="shared" si="28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29"/>
        <v>1</v>
      </c>
    </row>
    <row r="555" spans="1:25" ht="17.25" customHeight="1" x14ac:dyDescent="0.4">
      <c r="A555" s="2"/>
      <c r="B555" s="58">
        <f t="shared" si="28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29"/>
        <v>1</v>
      </c>
    </row>
    <row r="556" spans="1:25" ht="17.25" customHeight="1" x14ac:dyDescent="0.4">
      <c r="A556" s="2"/>
      <c r="B556" s="58">
        <f t="shared" si="28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29"/>
        <v>1</v>
      </c>
    </row>
    <row r="557" spans="1:25" ht="17.25" customHeight="1" x14ac:dyDescent="0.4">
      <c r="A557" s="2"/>
      <c r="B557" s="58">
        <f t="shared" si="28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29"/>
        <v>1</v>
      </c>
    </row>
    <row r="558" spans="1:25" ht="17.25" customHeight="1" x14ac:dyDescent="0.4">
      <c r="A558" s="2"/>
      <c r="B558" s="58">
        <f t="shared" si="28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29"/>
        <v>1</v>
      </c>
    </row>
    <row r="559" spans="1:25" ht="17.25" customHeight="1" x14ac:dyDescent="0.4">
      <c r="A559" s="2"/>
      <c r="B559" s="58">
        <f t="shared" si="28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29"/>
        <v>1</v>
      </c>
    </row>
    <row r="560" spans="1:25" ht="17.25" customHeight="1" x14ac:dyDescent="0.4">
      <c r="A560" s="2"/>
      <c r="B560" s="58">
        <f t="shared" si="28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29"/>
        <v>1</v>
      </c>
    </row>
    <row r="561" spans="1:25" ht="17.25" customHeight="1" x14ac:dyDescent="0.4">
      <c r="A561" s="2"/>
      <c r="B561" s="58">
        <f t="shared" si="28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29"/>
        <v>1</v>
      </c>
    </row>
    <row r="562" spans="1:25" ht="17.25" customHeight="1" x14ac:dyDescent="0.4">
      <c r="A562" s="2"/>
      <c r="B562" s="58">
        <f t="shared" si="28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29"/>
        <v>1</v>
      </c>
    </row>
    <row r="563" spans="1:25" ht="17.25" customHeight="1" x14ac:dyDescent="0.4">
      <c r="A563" s="2"/>
      <c r="B563" s="58">
        <f t="shared" si="28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29"/>
        <v>1</v>
      </c>
    </row>
    <row r="564" spans="1:25" ht="17.25" customHeight="1" x14ac:dyDescent="0.4">
      <c r="A564" s="2"/>
      <c r="B564" s="58">
        <f t="shared" si="28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29"/>
        <v>1</v>
      </c>
    </row>
    <row r="565" spans="1:25" ht="17.25" customHeight="1" x14ac:dyDescent="0.4">
      <c r="A565" s="2"/>
      <c r="B565" s="58">
        <f t="shared" si="28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29"/>
        <v>1</v>
      </c>
    </row>
    <row r="566" spans="1:25" ht="17.25" customHeight="1" x14ac:dyDescent="0.4">
      <c r="A566" s="2"/>
      <c r="B566" s="58">
        <f t="shared" si="28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29"/>
        <v>1</v>
      </c>
    </row>
    <row r="567" spans="1:25" ht="17.25" customHeight="1" x14ac:dyDescent="0.4">
      <c r="A567" s="2"/>
      <c r="B567" s="58">
        <f t="shared" si="28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29"/>
        <v>1</v>
      </c>
    </row>
    <row r="568" spans="1:25" ht="17.25" customHeight="1" x14ac:dyDescent="0.4">
      <c r="A568" s="2"/>
      <c r="B568" s="58">
        <f t="shared" si="28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29"/>
        <v>1</v>
      </c>
    </row>
    <row r="569" spans="1:25" ht="17.25" customHeight="1" x14ac:dyDescent="0.4">
      <c r="A569" s="2"/>
      <c r="B569" s="58">
        <f t="shared" si="28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29"/>
        <v>1</v>
      </c>
    </row>
    <row r="570" spans="1:25" ht="17.25" customHeight="1" x14ac:dyDescent="0.4">
      <c r="A570" s="2"/>
      <c r="B570" s="58">
        <f t="shared" ref="B570:B633" si="30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29"/>
        <v>1</v>
      </c>
    </row>
    <row r="571" spans="1:25" ht="17.25" customHeight="1" x14ac:dyDescent="0.4">
      <c r="A571" s="2"/>
      <c r="B571" s="58">
        <f t="shared" si="30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29"/>
        <v>1</v>
      </c>
    </row>
    <row r="572" spans="1:25" ht="17.25" customHeight="1" x14ac:dyDescent="0.4">
      <c r="A572" s="2"/>
      <c r="B572" s="58">
        <f t="shared" si="30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29"/>
        <v>1</v>
      </c>
    </row>
    <row r="573" spans="1:25" ht="17.25" customHeight="1" x14ac:dyDescent="0.4">
      <c r="A573" s="2"/>
      <c r="B573" s="58">
        <f t="shared" si="30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29"/>
        <v>1</v>
      </c>
    </row>
    <row r="574" spans="1:25" ht="17.25" customHeight="1" x14ac:dyDescent="0.4">
      <c r="A574" s="2"/>
      <c r="B574" s="58">
        <f t="shared" si="30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29"/>
        <v>1</v>
      </c>
    </row>
    <row r="575" spans="1:25" ht="17.25" customHeight="1" x14ac:dyDescent="0.4">
      <c r="A575" s="2"/>
      <c r="B575" s="58">
        <f t="shared" si="30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29"/>
        <v>1</v>
      </c>
    </row>
    <row r="576" spans="1:25" ht="17.25" customHeight="1" x14ac:dyDescent="0.4">
      <c r="A576" s="2"/>
      <c r="B576" s="58">
        <f t="shared" si="30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29"/>
        <v>1</v>
      </c>
    </row>
    <row r="577" spans="1:25" ht="17.25" customHeight="1" x14ac:dyDescent="0.4">
      <c r="A577" s="2"/>
      <c r="B577" s="58">
        <f t="shared" si="30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29"/>
        <v>1</v>
      </c>
    </row>
    <row r="578" spans="1:25" ht="17.25" customHeight="1" x14ac:dyDescent="0.4">
      <c r="A578" s="2"/>
      <c r="B578" s="58">
        <f t="shared" si="30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29"/>
        <v>1</v>
      </c>
    </row>
    <row r="579" spans="1:25" ht="17.25" customHeight="1" x14ac:dyDescent="0.4">
      <c r="A579" s="2"/>
      <c r="B579" s="58">
        <f t="shared" si="30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29"/>
        <v>1</v>
      </c>
    </row>
    <row r="580" spans="1:25" ht="17.25" customHeight="1" x14ac:dyDescent="0.4">
      <c r="A580" s="2"/>
      <c r="B580" s="58">
        <f t="shared" si="30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29"/>
        <v>1</v>
      </c>
    </row>
    <row r="581" spans="1:25" ht="17.25" customHeight="1" x14ac:dyDescent="0.4">
      <c r="A581" s="2"/>
      <c r="B581" s="58">
        <f t="shared" si="30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29"/>
        <v>1</v>
      </c>
    </row>
    <row r="582" spans="1:25" ht="17.25" customHeight="1" x14ac:dyDescent="0.4">
      <c r="A582" s="2"/>
      <c r="B582" s="58">
        <f t="shared" si="30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29"/>
        <v>1</v>
      </c>
    </row>
    <row r="583" spans="1:25" ht="17.25" customHeight="1" x14ac:dyDescent="0.4">
      <c r="A583" s="2"/>
      <c r="B583" s="58">
        <f t="shared" si="30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29"/>
        <v>1</v>
      </c>
    </row>
    <row r="584" spans="1:25" ht="17.25" customHeight="1" x14ac:dyDescent="0.4">
      <c r="A584" s="2"/>
      <c r="B584" s="58">
        <f t="shared" si="30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29"/>
        <v>1</v>
      </c>
    </row>
    <row r="585" spans="1:25" ht="17.25" customHeight="1" x14ac:dyDescent="0.4">
      <c r="A585" s="2"/>
      <c r="B585" s="58">
        <f t="shared" si="30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29"/>
        <v>1</v>
      </c>
    </row>
    <row r="586" spans="1:25" ht="17.25" customHeight="1" x14ac:dyDescent="0.4">
      <c r="A586" s="2"/>
      <c r="B586" s="58">
        <f t="shared" si="30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29"/>
        <v>1</v>
      </c>
    </row>
    <row r="587" spans="1:25" ht="17.25" customHeight="1" x14ac:dyDescent="0.4">
      <c r="A587" s="2"/>
      <c r="B587" s="58">
        <f t="shared" si="30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29"/>
        <v>1</v>
      </c>
    </row>
    <row r="588" spans="1:25" ht="17.25" customHeight="1" x14ac:dyDescent="0.4">
      <c r="A588" s="2"/>
      <c r="B588" s="58">
        <f t="shared" si="30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29"/>
        <v>1</v>
      </c>
    </row>
    <row r="589" spans="1:25" ht="17.25" customHeight="1" x14ac:dyDescent="0.4">
      <c r="A589" s="2"/>
      <c r="B589" s="58">
        <f t="shared" si="30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29"/>
        <v>1</v>
      </c>
    </row>
    <row r="590" spans="1:25" ht="17.25" customHeight="1" x14ac:dyDescent="0.4">
      <c r="A590" s="2"/>
      <c r="B590" s="58">
        <f t="shared" si="30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29"/>
        <v>1</v>
      </c>
    </row>
    <row r="591" spans="1:25" ht="17.25" customHeight="1" x14ac:dyDescent="0.4">
      <c r="A591" s="2"/>
      <c r="B591" s="58">
        <f t="shared" si="30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29"/>
        <v>1</v>
      </c>
    </row>
    <row r="592" spans="1:25" ht="17.25" customHeight="1" x14ac:dyDescent="0.4">
      <c r="A592" s="2"/>
      <c r="B592" s="58">
        <f t="shared" si="30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29"/>
        <v>1</v>
      </c>
    </row>
    <row r="593" spans="1:25" ht="17.25" customHeight="1" x14ac:dyDescent="0.4">
      <c r="A593" s="2"/>
      <c r="B593" s="58">
        <f t="shared" si="30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29"/>
        <v>1</v>
      </c>
    </row>
    <row r="594" spans="1:25" ht="17.25" customHeight="1" x14ac:dyDescent="0.4">
      <c r="A594" s="2"/>
      <c r="B594" s="58">
        <f t="shared" si="30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29"/>
        <v>1</v>
      </c>
    </row>
    <row r="595" spans="1:25" ht="17.25" customHeight="1" x14ac:dyDescent="0.4">
      <c r="A595" s="2"/>
      <c r="B595" s="58">
        <f t="shared" si="30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29"/>
        <v>1</v>
      </c>
    </row>
    <row r="596" spans="1:25" ht="17.25" customHeight="1" x14ac:dyDescent="0.4">
      <c r="A596" s="2"/>
      <c r="B596" s="58">
        <f t="shared" si="30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29"/>
        <v>1</v>
      </c>
    </row>
    <row r="597" spans="1:25" ht="17.25" customHeight="1" x14ac:dyDescent="0.4">
      <c r="A597" s="2"/>
      <c r="B597" s="58">
        <f t="shared" si="30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29"/>
        <v>1</v>
      </c>
    </row>
    <row r="598" spans="1:25" ht="17.25" customHeight="1" x14ac:dyDescent="0.4">
      <c r="A598" s="2"/>
      <c r="B598" s="58">
        <f t="shared" si="30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29"/>
        <v>1</v>
      </c>
    </row>
    <row r="599" spans="1:25" ht="17.25" customHeight="1" x14ac:dyDescent="0.4">
      <c r="A599" s="2"/>
      <c r="B599" s="58">
        <f t="shared" si="30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29"/>
        <v>1</v>
      </c>
    </row>
    <row r="600" spans="1:25" ht="17.25" customHeight="1" x14ac:dyDescent="0.4">
      <c r="A600" s="2"/>
      <c r="B600" s="58">
        <f t="shared" si="30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29"/>
        <v>1</v>
      </c>
    </row>
    <row r="601" spans="1:25" ht="17.25" customHeight="1" x14ac:dyDescent="0.4">
      <c r="A601" s="2"/>
      <c r="B601" s="58">
        <f t="shared" si="30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29"/>
        <v>1</v>
      </c>
    </row>
    <row r="602" spans="1:25" ht="17.25" customHeight="1" x14ac:dyDescent="0.4">
      <c r="A602" s="2"/>
      <c r="B602" s="58">
        <f t="shared" si="30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29"/>
        <v>1</v>
      </c>
    </row>
    <row r="603" spans="1:25" ht="17.25" customHeight="1" x14ac:dyDescent="0.4">
      <c r="A603" s="2"/>
      <c r="B603" s="58">
        <f t="shared" si="30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29"/>
        <v>1</v>
      </c>
    </row>
    <row r="604" spans="1:25" ht="17.25" customHeight="1" x14ac:dyDescent="0.4">
      <c r="A604" s="2"/>
      <c r="B604" s="58">
        <f t="shared" si="30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29"/>
        <v>1</v>
      </c>
    </row>
    <row r="605" spans="1:25" ht="17.25" customHeight="1" x14ac:dyDescent="0.4">
      <c r="A605" s="2"/>
      <c r="B605" s="58">
        <f t="shared" si="30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29"/>
        <v>1</v>
      </c>
    </row>
    <row r="606" spans="1:25" ht="17.25" customHeight="1" x14ac:dyDescent="0.4">
      <c r="A606" s="2"/>
      <c r="B606" s="58">
        <f t="shared" si="30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29"/>
        <v>1</v>
      </c>
    </row>
    <row r="607" spans="1:25" ht="17.25" customHeight="1" x14ac:dyDescent="0.4">
      <c r="A607" s="2"/>
      <c r="B607" s="58">
        <f t="shared" si="30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29"/>
        <v>1</v>
      </c>
    </row>
    <row r="608" spans="1:25" ht="17.25" customHeight="1" x14ac:dyDescent="0.4">
      <c r="A608" s="2"/>
      <c r="B608" s="58">
        <f t="shared" si="30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29"/>
        <v>1</v>
      </c>
    </row>
    <row r="609" spans="1:25" ht="17.25" customHeight="1" x14ac:dyDescent="0.4">
      <c r="A609" s="2"/>
      <c r="B609" s="58">
        <f t="shared" si="30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29"/>
        <v>1</v>
      </c>
    </row>
    <row r="610" spans="1:25" ht="17.25" customHeight="1" x14ac:dyDescent="0.4">
      <c r="A610" s="2"/>
      <c r="B610" s="58">
        <f t="shared" si="30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29"/>
        <v>1</v>
      </c>
    </row>
    <row r="611" spans="1:25" ht="17.25" customHeight="1" x14ac:dyDescent="0.4">
      <c r="A611" s="2"/>
      <c r="B611" s="58">
        <f t="shared" si="30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1">IFERROR(IF(OR($B611="No", $K611=""), 1, COUNTIF($R$35:$R$44,$K611)), 0)</f>
        <v>1</v>
      </c>
    </row>
    <row r="612" spans="1:25" ht="17.25" customHeight="1" x14ac:dyDescent="0.4">
      <c r="A612" s="2"/>
      <c r="B612" s="58">
        <f t="shared" si="30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1"/>
        <v>1</v>
      </c>
    </row>
    <row r="613" spans="1:25" ht="17.25" customHeight="1" x14ac:dyDescent="0.4">
      <c r="A613" s="2"/>
      <c r="B613" s="58">
        <f t="shared" si="30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1"/>
        <v>1</v>
      </c>
    </row>
    <row r="614" spans="1:25" ht="17.25" customHeight="1" x14ac:dyDescent="0.4">
      <c r="A614" s="2"/>
      <c r="B614" s="58">
        <f t="shared" si="30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1"/>
        <v>1</v>
      </c>
    </row>
    <row r="615" spans="1:25" ht="17.25" customHeight="1" x14ac:dyDescent="0.4">
      <c r="A615" s="2"/>
      <c r="B615" s="58">
        <f t="shared" si="30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1"/>
        <v>1</v>
      </c>
    </row>
    <row r="616" spans="1:25" ht="17.25" customHeight="1" x14ac:dyDescent="0.4">
      <c r="A616" s="2"/>
      <c r="B616" s="58">
        <f t="shared" si="30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1"/>
        <v>1</v>
      </c>
    </row>
    <row r="617" spans="1:25" ht="17.25" customHeight="1" x14ac:dyDescent="0.4">
      <c r="A617" s="2"/>
      <c r="B617" s="58">
        <f t="shared" si="30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1"/>
        <v>1</v>
      </c>
    </row>
    <row r="618" spans="1:25" ht="17.25" customHeight="1" x14ac:dyDescent="0.4">
      <c r="A618" s="2"/>
      <c r="B618" s="58">
        <f t="shared" si="30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1"/>
        <v>1</v>
      </c>
    </row>
    <row r="619" spans="1:25" ht="17.25" customHeight="1" x14ac:dyDescent="0.4">
      <c r="A619" s="2"/>
      <c r="B619" s="58">
        <f t="shared" si="30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1"/>
        <v>1</v>
      </c>
    </row>
    <row r="620" spans="1:25" ht="17.25" customHeight="1" x14ac:dyDescent="0.4">
      <c r="A620" s="2"/>
      <c r="B620" s="58">
        <f t="shared" si="30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1"/>
        <v>1</v>
      </c>
    </row>
    <row r="621" spans="1:25" ht="17.25" customHeight="1" x14ac:dyDescent="0.4">
      <c r="A621" s="2"/>
      <c r="B621" s="58">
        <f t="shared" si="30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1"/>
        <v>1</v>
      </c>
    </row>
    <row r="622" spans="1:25" ht="17.25" customHeight="1" x14ac:dyDescent="0.4">
      <c r="A622" s="2"/>
      <c r="B622" s="58">
        <f t="shared" si="30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1"/>
        <v>1</v>
      </c>
    </row>
    <row r="623" spans="1:25" ht="17.25" customHeight="1" x14ac:dyDescent="0.4">
      <c r="A623" s="2"/>
      <c r="B623" s="58">
        <f t="shared" si="30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1"/>
        <v>1</v>
      </c>
    </row>
    <row r="624" spans="1:25" ht="17.25" customHeight="1" x14ac:dyDescent="0.4">
      <c r="A624" s="2"/>
      <c r="B624" s="58">
        <f t="shared" si="30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1"/>
        <v>1</v>
      </c>
    </row>
    <row r="625" spans="1:25" ht="17.25" customHeight="1" x14ac:dyDescent="0.4">
      <c r="A625" s="2"/>
      <c r="B625" s="58">
        <f t="shared" si="30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1"/>
        <v>1</v>
      </c>
    </row>
    <row r="626" spans="1:25" ht="17.25" customHeight="1" x14ac:dyDescent="0.4">
      <c r="A626" s="2"/>
      <c r="B626" s="58">
        <f t="shared" si="30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1"/>
        <v>1</v>
      </c>
    </row>
    <row r="627" spans="1:25" ht="17.25" customHeight="1" x14ac:dyDescent="0.4">
      <c r="A627" s="2"/>
      <c r="B627" s="58">
        <f t="shared" si="30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1"/>
        <v>1</v>
      </c>
    </row>
    <row r="628" spans="1:25" ht="17.25" customHeight="1" x14ac:dyDescent="0.4">
      <c r="A628" s="2"/>
      <c r="B628" s="58">
        <f t="shared" si="30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1"/>
        <v>1</v>
      </c>
    </row>
    <row r="629" spans="1:25" ht="17.25" customHeight="1" x14ac:dyDescent="0.4">
      <c r="A629" s="2"/>
      <c r="B629" s="58">
        <f t="shared" si="30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1"/>
        <v>1</v>
      </c>
    </row>
    <row r="630" spans="1:25" ht="17.25" customHeight="1" x14ac:dyDescent="0.4">
      <c r="A630" s="2"/>
      <c r="B630" s="58">
        <f t="shared" si="30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1"/>
        <v>1</v>
      </c>
    </row>
    <row r="631" spans="1:25" ht="17.25" customHeight="1" x14ac:dyDescent="0.4">
      <c r="A631" s="2"/>
      <c r="B631" s="58">
        <f t="shared" si="30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1"/>
        <v>1</v>
      </c>
    </row>
    <row r="632" spans="1:25" ht="17.25" customHeight="1" x14ac:dyDescent="0.4">
      <c r="A632" s="2"/>
      <c r="B632" s="58">
        <f t="shared" si="30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1"/>
        <v>1</v>
      </c>
    </row>
    <row r="633" spans="1:25" ht="17.25" customHeight="1" x14ac:dyDescent="0.4">
      <c r="A633" s="2"/>
      <c r="B633" s="58">
        <f t="shared" si="30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1"/>
        <v>1</v>
      </c>
    </row>
    <row r="634" spans="1:25" ht="17.25" customHeight="1" x14ac:dyDescent="0.4">
      <c r="A634" s="2"/>
      <c r="B634" s="58">
        <f t="shared" ref="B634:B697" si="32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1"/>
        <v>1</v>
      </c>
    </row>
    <row r="635" spans="1:25" ht="17.25" customHeight="1" x14ac:dyDescent="0.4">
      <c r="A635" s="2"/>
      <c r="B635" s="58">
        <f t="shared" si="32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1"/>
        <v>1</v>
      </c>
    </row>
    <row r="636" spans="1:25" ht="17.25" customHeight="1" x14ac:dyDescent="0.4">
      <c r="A636" s="2"/>
      <c r="B636" s="58">
        <f t="shared" si="32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1"/>
        <v>1</v>
      </c>
    </row>
    <row r="637" spans="1:25" ht="17.25" customHeight="1" x14ac:dyDescent="0.4">
      <c r="A637" s="2"/>
      <c r="B637" s="58">
        <f t="shared" si="32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1"/>
        <v>1</v>
      </c>
    </row>
    <row r="638" spans="1:25" ht="17.25" customHeight="1" x14ac:dyDescent="0.4">
      <c r="A638" s="2"/>
      <c r="B638" s="58">
        <f t="shared" si="32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1"/>
        <v>1</v>
      </c>
    </row>
    <row r="639" spans="1:25" ht="17.25" customHeight="1" x14ac:dyDescent="0.4">
      <c r="A639" s="2"/>
      <c r="B639" s="58">
        <f t="shared" si="32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1"/>
        <v>1</v>
      </c>
    </row>
    <row r="640" spans="1:25" ht="17.25" customHeight="1" x14ac:dyDescent="0.4">
      <c r="A640" s="2"/>
      <c r="B640" s="58">
        <f t="shared" si="32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1"/>
        <v>1</v>
      </c>
    </row>
    <row r="641" spans="1:25" ht="17.25" customHeight="1" x14ac:dyDescent="0.4">
      <c r="A641" s="2"/>
      <c r="B641" s="58">
        <f t="shared" si="32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1"/>
        <v>1</v>
      </c>
    </row>
    <row r="642" spans="1:25" ht="17.25" customHeight="1" x14ac:dyDescent="0.4">
      <c r="A642" s="2"/>
      <c r="B642" s="58">
        <f t="shared" si="32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1"/>
        <v>1</v>
      </c>
    </row>
    <row r="643" spans="1:25" ht="17.25" customHeight="1" x14ac:dyDescent="0.4">
      <c r="A643" s="2"/>
      <c r="B643" s="58">
        <f t="shared" si="32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1"/>
        <v>1</v>
      </c>
    </row>
    <row r="644" spans="1:25" ht="17.25" customHeight="1" x14ac:dyDescent="0.4">
      <c r="A644" s="2"/>
      <c r="B644" s="58">
        <f t="shared" si="32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1"/>
        <v>1</v>
      </c>
    </row>
    <row r="645" spans="1:25" ht="17.25" customHeight="1" x14ac:dyDescent="0.4">
      <c r="A645" s="2"/>
      <c r="B645" s="58">
        <f t="shared" si="32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1"/>
        <v>1</v>
      </c>
    </row>
    <row r="646" spans="1:25" ht="17.25" customHeight="1" x14ac:dyDescent="0.4">
      <c r="A646" s="2"/>
      <c r="B646" s="58">
        <f t="shared" si="32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1"/>
        <v>1</v>
      </c>
    </row>
    <row r="647" spans="1:25" ht="17.25" customHeight="1" x14ac:dyDescent="0.4">
      <c r="A647" s="2"/>
      <c r="B647" s="58">
        <f t="shared" si="32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1"/>
        <v>1</v>
      </c>
    </row>
    <row r="648" spans="1:25" ht="17.25" customHeight="1" x14ac:dyDescent="0.4">
      <c r="A648" s="2"/>
      <c r="B648" s="58">
        <f t="shared" si="32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1"/>
        <v>1</v>
      </c>
    </row>
    <row r="649" spans="1:25" ht="17.25" customHeight="1" x14ac:dyDescent="0.4">
      <c r="A649" s="2"/>
      <c r="B649" s="58">
        <f t="shared" si="32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1"/>
        <v>1</v>
      </c>
    </row>
    <row r="650" spans="1:25" ht="17.25" customHeight="1" x14ac:dyDescent="0.4">
      <c r="A650" s="2"/>
      <c r="B650" s="58">
        <f t="shared" si="32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1"/>
        <v>1</v>
      </c>
    </row>
    <row r="651" spans="1:25" ht="17.25" customHeight="1" x14ac:dyDescent="0.4">
      <c r="A651" s="2"/>
      <c r="B651" s="58">
        <f t="shared" si="32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1"/>
        <v>1</v>
      </c>
    </row>
    <row r="652" spans="1:25" ht="17.25" customHeight="1" x14ac:dyDescent="0.4">
      <c r="A652" s="2"/>
      <c r="B652" s="58">
        <f t="shared" si="32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1"/>
        <v>1</v>
      </c>
    </row>
    <row r="653" spans="1:25" ht="17.25" customHeight="1" x14ac:dyDescent="0.4">
      <c r="A653" s="2"/>
      <c r="B653" s="58">
        <f t="shared" si="32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1"/>
        <v>1</v>
      </c>
    </row>
    <row r="654" spans="1:25" ht="17.25" customHeight="1" x14ac:dyDescent="0.4">
      <c r="A654" s="2"/>
      <c r="B654" s="58">
        <f t="shared" si="32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1"/>
        <v>1</v>
      </c>
    </row>
    <row r="655" spans="1:25" ht="17.25" customHeight="1" x14ac:dyDescent="0.4">
      <c r="A655" s="2"/>
      <c r="B655" s="58">
        <f t="shared" si="32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1"/>
        <v>1</v>
      </c>
    </row>
    <row r="656" spans="1:25" ht="17.25" customHeight="1" x14ac:dyDescent="0.4">
      <c r="A656" s="2"/>
      <c r="B656" s="58">
        <f t="shared" si="32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1"/>
        <v>1</v>
      </c>
    </row>
    <row r="657" spans="1:25" ht="17.25" customHeight="1" x14ac:dyDescent="0.4">
      <c r="A657" s="2"/>
      <c r="B657" s="58">
        <f t="shared" si="32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1"/>
        <v>1</v>
      </c>
    </row>
    <row r="658" spans="1:25" ht="17.25" customHeight="1" x14ac:dyDescent="0.4">
      <c r="A658" s="2"/>
      <c r="B658" s="58">
        <f t="shared" si="32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1"/>
        <v>1</v>
      </c>
    </row>
    <row r="659" spans="1:25" ht="17.25" customHeight="1" x14ac:dyDescent="0.4">
      <c r="A659" s="2"/>
      <c r="B659" s="58">
        <f t="shared" si="32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1"/>
        <v>1</v>
      </c>
    </row>
    <row r="660" spans="1:25" ht="17.25" customHeight="1" x14ac:dyDescent="0.4">
      <c r="A660" s="2"/>
      <c r="B660" s="58">
        <f t="shared" si="32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1"/>
        <v>1</v>
      </c>
    </row>
    <row r="661" spans="1:25" ht="17.25" customHeight="1" x14ac:dyDescent="0.4">
      <c r="A661" s="2"/>
      <c r="B661" s="58">
        <f t="shared" si="32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1"/>
        <v>1</v>
      </c>
    </row>
    <row r="662" spans="1:25" ht="17.25" customHeight="1" x14ac:dyDescent="0.4">
      <c r="A662" s="2"/>
      <c r="B662" s="58">
        <f t="shared" si="32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1"/>
        <v>1</v>
      </c>
    </row>
    <row r="663" spans="1:25" ht="17.25" customHeight="1" x14ac:dyDescent="0.4">
      <c r="A663" s="2"/>
      <c r="B663" s="58">
        <f t="shared" si="32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1"/>
        <v>1</v>
      </c>
    </row>
    <row r="664" spans="1:25" ht="17.25" customHeight="1" x14ac:dyDescent="0.4">
      <c r="A664" s="2"/>
      <c r="B664" s="58">
        <f t="shared" si="32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1"/>
        <v>1</v>
      </c>
    </row>
    <row r="665" spans="1:25" ht="17.25" customHeight="1" x14ac:dyDescent="0.4">
      <c r="A665" s="2"/>
      <c r="B665" s="58">
        <f t="shared" si="32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1"/>
        <v>1</v>
      </c>
    </row>
    <row r="666" spans="1:25" ht="17.25" customHeight="1" x14ac:dyDescent="0.4">
      <c r="A666" s="2"/>
      <c r="B666" s="58">
        <f t="shared" si="32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1"/>
        <v>1</v>
      </c>
    </row>
    <row r="667" spans="1:25" ht="17.25" customHeight="1" x14ac:dyDescent="0.4">
      <c r="A667" s="2"/>
      <c r="B667" s="58">
        <f t="shared" si="32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1"/>
        <v>1</v>
      </c>
    </row>
    <row r="668" spans="1:25" ht="17.25" customHeight="1" x14ac:dyDescent="0.4">
      <c r="A668" s="2"/>
      <c r="B668" s="58">
        <f t="shared" si="32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1"/>
        <v>1</v>
      </c>
    </row>
    <row r="669" spans="1:25" ht="17.25" customHeight="1" x14ac:dyDescent="0.4">
      <c r="A669" s="2"/>
      <c r="B669" s="58">
        <f t="shared" si="32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1"/>
        <v>1</v>
      </c>
    </row>
    <row r="670" spans="1:25" ht="17.25" customHeight="1" x14ac:dyDescent="0.4">
      <c r="A670" s="2"/>
      <c r="B670" s="58">
        <f t="shared" si="32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1"/>
        <v>1</v>
      </c>
    </row>
    <row r="671" spans="1:25" ht="17.25" customHeight="1" x14ac:dyDescent="0.4">
      <c r="A671" s="2"/>
      <c r="B671" s="58">
        <f t="shared" si="32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1"/>
        <v>1</v>
      </c>
    </row>
    <row r="672" spans="1:25" ht="17.25" customHeight="1" x14ac:dyDescent="0.4">
      <c r="A672" s="2"/>
      <c r="B672" s="58">
        <f t="shared" si="32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1"/>
        <v>1</v>
      </c>
    </row>
    <row r="673" spans="1:25" ht="17.25" customHeight="1" x14ac:dyDescent="0.4">
      <c r="A673" s="2"/>
      <c r="B673" s="58">
        <f t="shared" si="32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1"/>
        <v>1</v>
      </c>
    </row>
    <row r="674" spans="1:25" ht="17.25" customHeight="1" x14ac:dyDescent="0.4">
      <c r="A674" s="2"/>
      <c r="B674" s="58">
        <f t="shared" si="32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1"/>
        <v>1</v>
      </c>
    </row>
    <row r="675" spans="1:25" ht="17.25" customHeight="1" x14ac:dyDescent="0.4">
      <c r="A675" s="2"/>
      <c r="B675" s="58">
        <f t="shared" si="32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3">IFERROR(IF(OR($B675="No", $K675=""), 1, COUNTIF($R$35:$R$44,$K675)), 0)</f>
        <v>1</v>
      </c>
    </row>
    <row r="676" spans="1:25" ht="17.25" customHeight="1" x14ac:dyDescent="0.4">
      <c r="A676" s="2"/>
      <c r="B676" s="58">
        <f t="shared" si="32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3"/>
        <v>1</v>
      </c>
    </row>
    <row r="677" spans="1:25" ht="17.25" customHeight="1" x14ac:dyDescent="0.4">
      <c r="A677" s="2"/>
      <c r="B677" s="58">
        <f t="shared" si="32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3"/>
        <v>1</v>
      </c>
    </row>
    <row r="678" spans="1:25" ht="17.25" customHeight="1" x14ac:dyDescent="0.4">
      <c r="A678" s="2"/>
      <c r="B678" s="58">
        <f t="shared" si="32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3"/>
        <v>1</v>
      </c>
    </row>
    <row r="679" spans="1:25" ht="17.25" customHeight="1" x14ac:dyDescent="0.4">
      <c r="A679" s="2"/>
      <c r="B679" s="58">
        <f t="shared" si="32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3"/>
        <v>1</v>
      </c>
    </row>
    <row r="680" spans="1:25" ht="17.25" customHeight="1" x14ac:dyDescent="0.4">
      <c r="A680" s="2"/>
      <c r="B680" s="58">
        <f t="shared" si="32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3"/>
        <v>1</v>
      </c>
    </row>
    <row r="681" spans="1:25" ht="17.25" customHeight="1" x14ac:dyDescent="0.4">
      <c r="A681" s="2"/>
      <c r="B681" s="58">
        <f t="shared" si="32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3"/>
        <v>1</v>
      </c>
    </row>
    <row r="682" spans="1:25" ht="17.25" customHeight="1" x14ac:dyDescent="0.4">
      <c r="A682" s="2"/>
      <c r="B682" s="58">
        <f t="shared" si="32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3"/>
        <v>1</v>
      </c>
    </row>
    <row r="683" spans="1:25" ht="17.25" customHeight="1" x14ac:dyDescent="0.4">
      <c r="A683" s="2"/>
      <c r="B683" s="58">
        <f t="shared" si="32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3"/>
        <v>1</v>
      </c>
    </row>
    <row r="684" spans="1:25" ht="17.25" customHeight="1" x14ac:dyDescent="0.4">
      <c r="A684" s="2"/>
      <c r="B684" s="58">
        <f t="shared" si="32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3"/>
        <v>1</v>
      </c>
    </row>
    <row r="685" spans="1:25" ht="17.25" customHeight="1" x14ac:dyDescent="0.4">
      <c r="A685" s="2"/>
      <c r="B685" s="58">
        <f t="shared" si="32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3"/>
        <v>1</v>
      </c>
    </row>
    <row r="686" spans="1:25" ht="17.25" customHeight="1" x14ac:dyDescent="0.4">
      <c r="A686" s="2"/>
      <c r="B686" s="58">
        <f t="shared" si="32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3"/>
        <v>1</v>
      </c>
    </row>
    <row r="687" spans="1:25" ht="17.25" customHeight="1" x14ac:dyDescent="0.4">
      <c r="A687" s="2"/>
      <c r="B687" s="58">
        <f t="shared" si="32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3"/>
        <v>1</v>
      </c>
    </row>
    <row r="688" spans="1:25" ht="17.25" customHeight="1" x14ac:dyDescent="0.4">
      <c r="A688" s="2"/>
      <c r="B688" s="58">
        <f t="shared" si="32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3"/>
        <v>1</v>
      </c>
    </row>
    <row r="689" spans="1:25" ht="17.25" customHeight="1" x14ac:dyDescent="0.4">
      <c r="A689" s="2"/>
      <c r="B689" s="58">
        <f t="shared" si="32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3"/>
        <v>1</v>
      </c>
    </row>
    <row r="690" spans="1:25" ht="17.25" customHeight="1" x14ac:dyDescent="0.4">
      <c r="A690" s="2"/>
      <c r="B690" s="58">
        <f t="shared" si="32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3"/>
        <v>1</v>
      </c>
    </row>
    <row r="691" spans="1:25" ht="17.25" customHeight="1" x14ac:dyDescent="0.4">
      <c r="A691" s="2"/>
      <c r="B691" s="58">
        <f t="shared" si="32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3"/>
        <v>1</v>
      </c>
    </row>
    <row r="692" spans="1:25" ht="17.25" customHeight="1" x14ac:dyDescent="0.4">
      <c r="A692" s="2"/>
      <c r="B692" s="58">
        <f t="shared" si="32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3"/>
        <v>1</v>
      </c>
    </row>
    <row r="693" spans="1:25" ht="17.25" customHeight="1" x14ac:dyDescent="0.4">
      <c r="A693" s="2"/>
      <c r="B693" s="58">
        <f t="shared" si="32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3"/>
        <v>1</v>
      </c>
    </row>
    <row r="694" spans="1:25" ht="17.25" customHeight="1" x14ac:dyDescent="0.4">
      <c r="A694" s="2"/>
      <c r="B694" s="58">
        <f t="shared" si="32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3"/>
        <v>1</v>
      </c>
    </row>
    <row r="695" spans="1:25" ht="17.25" customHeight="1" x14ac:dyDescent="0.4">
      <c r="A695" s="2"/>
      <c r="B695" s="58">
        <f t="shared" si="32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3"/>
        <v>1</v>
      </c>
    </row>
    <row r="696" spans="1:25" ht="17.25" customHeight="1" x14ac:dyDescent="0.4">
      <c r="A696" s="2"/>
      <c r="B696" s="58">
        <f t="shared" si="32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3"/>
        <v>1</v>
      </c>
    </row>
    <row r="697" spans="1:25" ht="17.25" customHeight="1" x14ac:dyDescent="0.4">
      <c r="A697" s="2"/>
      <c r="B697" s="58">
        <f t="shared" si="32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3"/>
        <v>1</v>
      </c>
    </row>
    <row r="698" spans="1:25" ht="17.25" customHeight="1" x14ac:dyDescent="0.4">
      <c r="A698" s="2"/>
      <c r="B698" s="58">
        <f t="shared" ref="B698:B761" si="34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3"/>
        <v>1</v>
      </c>
    </row>
    <row r="699" spans="1:25" ht="17.25" customHeight="1" x14ac:dyDescent="0.4">
      <c r="A699" s="2"/>
      <c r="B699" s="58">
        <f t="shared" si="34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3"/>
        <v>1</v>
      </c>
    </row>
    <row r="700" spans="1:25" ht="17.25" customHeight="1" x14ac:dyDescent="0.4">
      <c r="A700" s="2"/>
      <c r="B700" s="58">
        <f t="shared" si="34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3"/>
        <v>1</v>
      </c>
    </row>
    <row r="701" spans="1:25" ht="17.25" customHeight="1" x14ac:dyDescent="0.4">
      <c r="A701" s="2"/>
      <c r="B701" s="58">
        <f t="shared" si="34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3"/>
        <v>1</v>
      </c>
    </row>
    <row r="702" spans="1:25" ht="17.25" customHeight="1" x14ac:dyDescent="0.4">
      <c r="A702" s="2"/>
      <c r="B702" s="58">
        <f t="shared" si="34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3"/>
        <v>1</v>
      </c>
    </row>
    <row r="703" spans="1:25" ht="17.25" customHeight="1" x14ac:dyDescent="0.4">
      <c r="A703" s="2"/>
      <c r="B703" s="58">
        <f t="shared" si="34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3"/>
        <v>1</v>
      </c>
    </row>
    <row r="704" spans="1:25" ht="17.25" customHeight="1" x14ac:dyDescent="0.4">
      <c r="A704" s="2"/>
      <c r="B704" s="58">
        <f t="shared" si="34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3"/>
        <v>1</v>
      </c>
    </row>
    <row r="705" spans="1:25" ht="17.25" customHeight="1" x14ac:dyDescent="0.4">
      <c r="A705" s="2"/>
      <c r="B705" s="58">
        <f t="shared" si="34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3"/>
        <v>1</v>
      </c>
    </row>
    <row r="706" spans="1:25" ht="17.25" customHeight="1" x14ac:dyDescent="0.4">
      <c r="A706" s="2"/>
      <c r="B706" s="58">
        <f t="shared" si="34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3"/>
        <v>1</v>
      </c>
    </row>
    <row r="707" spans="1:25" ht="17.25" customHeight="1" x14ac:dyDescent="0.4">
      <c r="A707" s="2"/>
      <c r="B707" s="58">
        <f t="shared" si="34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3"/>
        <v>1</v>
      </c>
    </row>
    <row r="708" spans="1:25" ht="17.25" customHeight="1" x14ac:dyDescent="0.4">
      <c r="A708" s="2"/>
      <c r="B708" s="58">
        <f t="shared" si="34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3"/>
        <v>1</v>
      </c>
    </row>
    <row r="709" spans="1:25" ht="17.25" customHeight="1" x14ac:dyDescent="0.4">
      <c r="A709" s="2"/>
      <c r="B709" s="58">
        <f t="shared" si="34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3"/>
        <v>1</v>
      </c>
    </row>
    <row r="710" spans="1:25" ht="17.25" customHeight="1" x14ac:dyDescent="0.4">
      <c r="A710" s="2"/>
      <c r="B710" s="58">
        <f t="shared" si="34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3"/>
        <v>1</v>
      </c>
    </row>
    <row r="711" spans="1:25" ht="17.25" customHeight="1" x14ac:dyDescent="0.4">
      <c r="A711" s="2"/>
      <c r="B711" s="58">
        <f t="shared" si="34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3"/>
        <v>1</v>
      </c>
    </row>
    <row r="712" spans="1:25" ht="17.25" customHeight="1" x14ac:dyDescent="0.4">
      <c r="A712" s="2"/>
      <c r="B712" s="58">
        <f t="shared" si="34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3"/>
        <v>1</v>
      </c>
    </row>
    <row r="713" spans="1:25" ht="17.25" customHeight="1" x14ac:dyDescent="0.4">
      <c r="A713" s="2"/>
      <c r="B713" s="58">
        <f t="shared" si="34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3"/>
        <v>1</v>
      </c>
    </row>
    <row r="714" spans="1:25" ht="17.25" customHeight="1" x14ac:dyDescent="0.4">
      <c r="A714" s="2"/>
      <c r="B714" s="58">
        <f t="shared" si="34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3"/>
        <v>1</v>
      </c>
    </row>
    <row r="715" spans="1:25" ht="17.25" customHeight="1" x14ac:dyDescent="0.4">
      <c r="A715" s="2"/>
      <c r="B715" s="58">
        <f t="shared" si="34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3"/>
        <v>1</v>
      </c>
    </row>
    <row r="716" spans="1:25" ht="17.25" customHeight="1" x14ac:dyDescent="0.4">
      <c r="A716" s="2"/>
      <c r="B716" s="58">
        <f t="shared" si="34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3"/>
        <v>1</v>
      </c>
    </row>
    <row r="717" spans="1:25" ht="17.25" customHeight="1" x14ac:dyDescent="0.4">
      <c r="A717" s="2"/>
      <c r="B717" s="58">
        <f t="shared" si="34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3"/>
        <v>1</v>
      </c>
    </row>
    <row r="718" spans="1:25" ht="17.25" customHeight="1" x14ac:dyDescent="0.4">
      <c r="A718" s="2"/>
      <c r="B718" s="58">
        <f t="shared" si="34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3"/>
        <v>1</v>
      </c>
    </row>
    <row r="719" spans="1:25" ht="17.25" customHeight="1" x14ac:dyDescent="0.4">
      <c r="A719" s="2"/>
      <c r="B719" s="58">
        <f t="shared" si="34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3"/>
        <v>1</v>
      </c>
    </row>
    <row r="720" spans="1:25" ht="17.25" customHeight="1" x14ac:dyDescent="0.4">
      <c r="A720" s="2"/>
      <c r="B720" s="58">
        <f t="shared" si="34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3"/>
        <v>1</v>
      </c>
    </row>
    <row r="721" spans="1:25" ht="17.25" customHeight="1" x14ac:dyDescent="0.4">
      <c r="A721" s="2"/>
      <c r="B721" s="58">
        <f t="shared" si="34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3"/>
        <v>1</v>
      </c>
    </row>
    <row r="722" spans="1:25" ht="17.25" customHeight="1" x14ac:dyDescent="0.4">
      <c r="A722" s="2"/>
      <c r="B722" s="58">
        <f t="shared" si="34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3"/>
        <v>1</v>
      </c>
    </row>
    <row r="723" spans="1:25" ht="17.25" customHeight="1" x14ac:dyDescent="0.4">
      <c r="A723" s="2"/>
      <c r="B723" s="58">
        <f t="shared" si="34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3"/>
        <v>1</v>
      </c>
    </row>
    <row r="724" spans="1:25" ht="17.25" customHeight="1" x14ac:dyDescent="0.4">
      <c r="A724" s="2"/>
      <c r="B724" s="58">
        <f t="shared" si="34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3"/>
        <v>1</v>
      </c>
    </row>
    <row r="725" spans="1:25" ht="17.25" customHeight="1" x14ac:dyDescent="0.4">
      <c r="A725" s="2"/>
      <c r="B725" s="58">
        <f t="shared" si="34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3"/>
        <v>1</v>
      </c>
    </row>
    <row r="726" spans="1:25" ht="17.25" customHeight="1" x14ac:dyDescent="0.4">
      <c r="A726" s="2"/>
      <c r="B726" s="58">
        <f t="shared" si="34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3"/>
        <v>1</v>
      </c>
    </row>
    <row r="727" spans="1:25" ht="17.25" customHeight="1" x14ac:dyDescent="0.4">
      <c r="A727" s="2"/>
      <c r="B727" s="58">
        <f t="shared" si="34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3"/>
        <v>1</v>
      </c>
    </row>
    <row r="728" spans="1:25" ht="17.25" customHeight="1" x14ac:dyDescent="0.4">
      <c r="A728" s="2"/>
      <c r="B728" s="58">
        <f t="shared" si="34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3"/>
        <v>1</v>
      </c>
    </row>
    <row r="729" spans="1:25" ht="17.25" customHeight="1" x14ac:dyDescent="0.4">
      <c r="A729" s="2"/>
      <c r="B729" s="58">
        <f t="shared" si="34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3"/>
        <v>1</v>
      </c>
    </row>
    <row r="730" spans="1:25" ht="17.25" customHeight="1" x14ac:dyDescent="0.4">
      <c r="A730" s="2"/>
      <c r="B730" s="58">
        <f t="shared" si="34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3"/>
        <v>1</v>
      </c>
    </row>
    <row r="731" spans="1:25" ht="17.25" customHeight="1" x14ac:dyDescent="0.4">
      <c r="A731" s="2"/>
      <c r="B731" s="58">
        <f t="shared" si="34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3"/>
        <v>1</v>
      </c>
    </row>
    <row r="732" spans="1:25" ht="17.25" customHeight="1" x14ac:dyDescent="0.4">
      <c r="A732" s="2"/>
      <c r="B732" s="58">
        <f t="shared" si="34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3"/>
        <v>1</v>
      </c>
    </row>
    <row r="733" spans="1:25" ht="17.25" customHeight="1" x14ac:dyDescent="0.4">
      <c r="A733" s="2"/>
      <c r="B733" s="58">
        <f t="shared" si="34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3"/>
        <v>1</v>
      </c>
    </row>
    <row r="734" spans="1:25" ht="17.25" customHeight="1" x14ac:dyDescent="0.4">
      <c r="A734" s="2"/>
      <c r="B734" s="58">
        <f t="shared" si="34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3"/>
        <v>1</v>
      </c>
    </row>
    <row r="735" spans="1:25" ht="17.25" customHeight="1" x14ac:dyDescent="0.4">
      <c r="A735" s="2"/>
      <c r="B735" s="58">
        <f t="shared" si="34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3"/>
        <v>1</v>
      </c>
    </row>
    <row r="736" spans="1:25" ht="17.25" customHeight="1" x14ac:dyDescent="0.4">
      <c r="A736" s="2"/>
      <c r="B736" s="58">
        <f t="shared" si="34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3"/>
        <v>1</v>
      </c>
    </row>
    <row r="737" spans="1:25" ht="17.25" customHeight="1" x14ac:dyDescent="0.4">
      <c r="A737" s="2"/>
      <c r="B737" s="58">
        <f t="shared" si="34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3"/>
        <v>1</v>
      </c>
    </row>
    <row r="738" spans="1:25" ht="17.25" customHeight="1" x14ac:dyDescent="0.4">
      <c r="A738" s="2"/>
      <c r="B738" s="58">
        <f t="shared" si="34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3"/>
        <v>1</v>
      </c>
    </row>
    <row r="739" spans="1:25" ht="17.25" customHeight="1" x14ac:dyDescent="0.4">
      <c r="A739" s="2"/>
      <c r="B739" s="58">
        <f t="shared" si="34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5">IFERROR(IF(OR($B739="No", $K739=""), 1, COUNTIF($R$35:$R$44,$K739)), 0)</f>
        <v>1</v>
      </c>
    </row>
    <row r="740" spans="1:25" ht="17.25" customHeight="1" x14ac:dyDescent="0.4">
      <c r="A740" s="2"/>
      <c r="B740" s="58">
        <f t="shared" si="34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5"/>
        <v>1</v>
      </c>
    </row>
    <row r="741" spans="1:25" ht="17.25" customHeight="1" x14ac:dyDescent="0.4">
      <c r="A741" s="2"/>
      <c r="B741" s="58">
        <f t="shared" si="34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5"/>
        <v>1</v>
      </c>
    </row>
    <row r="742" spans="1:25" ht="17.25" customHeight="1" x14ac:dyDescent="0.4">
      <c r="A742" s="2"/>
      <c r="B742" s="58">
        <f t="shared" si="34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5"/>
        <v>1</v>
      </c>
    </row>
    <row r="743" spans="1:25" ht="17.25" customHeight="1" x14ac:dyDescent="0.4">
      <c r="A743" s="2"/>
      <c r="B743" s="58">
        <f t="shared" si="34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5"/>
        <v>1</v>
      </c>
    </row>
    <row r="744" spans="1:25" ht="17.25" customHeight="1" x14ac:dyDescent="0.4">
      <c r="A744" s="2"/>
      <c r="B744" s="58">
        <f t="shared" si="34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5"/>
        <v>1</v>
      </c>
    </row>
    <row r="745" spans="1:25" ht="17.25" customHeight="1" x14ac:dyDescent="0.4">
      <c r="A745" s="2"/>
      <c r="B745" s="58">
        <f t="shared" si="34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5"/>
        <v>1</v>
      </c>
    </row>
    <row r="746" spans="1:25" ht="17.25" customHeight="1" x14ac:dyDescent="0.4">
      <c r="A746" s="2"/>
      <c r="B746" s="58">
        <f t="shared" si="34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5"/>
        <v>1</v>
      </c>
    </row>
    <row r="747" spans="1:25" ht="17.25" customHeight="1" x14ac:dyDescent="0.4">
      <c r="A747" s="2"/>
      <c r="B747" s="58">
        <f t="shared" si="34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5"/>
        <v>1</v>
      </c>
    </row>
    <row r="748" spans="1:25" ht="17.25" customHeight="1" x14ac:dyDescent="0.4">
      <c r="A748" s="2"/>
      <c r="B748" s="58">
        <f t="shared" si="34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5"/>
        <v>1</v>
      </c>
    </row>
    <row r="749" spans="1:25" ht="17.25" customHeight="1" x14ac:dyDescent="0.4">
      <c r="A749" s="2"/>
      <c r="B749" s="58">
        <f t="shared" si="34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5"/>
        <v>1</v>
      </c>
    </row>
    <row r="750" spans="1:25" ht="17.25" customHeight="1" x14ac:dyDescent="0.4">
      <c r="A750" s="2"/>
      <c r="B750" s="58">
        <f t="shared" si="34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5"/>
        <v>1</v>
      </c>
    </row>
    <row r="751" spans="1:25" ht="17.25" customHeight="1" x14ac:dyDescent="0.4">
      <c r="A751" s="2"/>
      <c r="B751" s="58">
        <f t="shared" si="34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5"/>
        <v>1</v>
      </c>
    </row>
    <row r="752" spans="1:25" ht="17.25" customHeight="1" x14ac:dyDescent="0.4">
      <c r="A752" s="2"/>
      <c r="B752" s="58">
        <f t="shared" si="34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5"/>
        <v>1</v>
      </c>
    </row>
    <row r="753" spans="1:25" ht="17.25" customHeight="1" x14ac:dyDescent="0.4">
      <c r="A753" s="2"/>
      <c r="B753" s="58">
        <f t="shared" si="34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5"/>
        <v>1</v>
      </c>
    </row>
    <row r="754" spans="1:25" ht="17.25" customHeight="1" x14ac:dyDescent="0.4">
      <c r="A754" s="2"/>
      <c r="B754" s="58">
        <f t="shared" si="34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5"/>
        <v>1</v>
      </c>
    </row>
    <row r="755" spans="1:25" ht="17.25" customHeight="1" x14ac:dyDescent="0.4">
      <c r="A755" s="2"/>
      <c r="B755" s="58">
        <f t="shared" si="34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5"/>
        <v>1</v>
      </c>
    </row>
    <row r="756" spans="1:25" ht="17.25" customHeight="1" x14ac:dyDescent="0.4">
      <c r="A756" s="2"/>
      <c r="B756" s="58">
        <f t="shared" si="34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5"/>
        <v>1</v>
      </c>
    </row>
    <row r="757" spans="1:25" ht="17.25" customHeight="1" x14ac:dyDescent="0.4">
      <c r="A757" s="2"/>
      <c r="B757" s="58">
        <f t="shared" si="34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5"/>
        <v>1</v>
      </c>
    </row>
    <row r="758" spans="1:25" ht="17.25" customHeight="1" x14ac:dyDescent="0.4">
      <c r="A758" s="2"/>
      <c r="B758" s="58">
        <f t="shared" si="34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5"/>
        <v>1</v>
      </c>
    </row>
    <row r="759" spans="1:25" ht="17.25" customHeight="1" x14ac:dyDescent="0.4">
      <c r="A759" s="2"/>
      <c r="B759" s="58">
        <f t="shared" si="34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5"/>
        <v>1</v>
      </c>
    </row>
    <row r="760" spans="1:25" ht="17.25" customHeight="1" x14ac:dyDescent="0.4">
      <c r="A760" s="2"/>
      <c r="B760" s="58">
        <f t="shared" si="34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5"/>
        <v>1</v>
      </c>
    </row>
    <row r="761" spans="1:25" ht="17.25" customHeight="1" x14ac:dyDescent="0.4">
      <c r="A761" s="2"/>
      <c r="B761" s="58">
        <f t="shared" si="34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5"/>
        <v>1</v>
      </c>
    </row>
    <row r="762" spans="1:25" ht="17.25" customHeight="1" x14ac:dyDescent="0.4">
      <c r="A762" s="2"/>
      <c r="B762" s="58">
        <f t="shared" ref="B762:B825" si="36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5"/>
        <v>1</v>
      </c>
    </row>
    <row r="763" spans="1:25" ht="17.25" customHeight="1" x14ac:dyDescent="0.4">
      <c r="A763" s="2"/>
      <c r="B763" s="58">
        <f t="shared" si="36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5"/>
        <v>1</v>
      </c>
    </row>
    <row r="764" spans="1:25" ht="17.25" customHeight="1" x14ac:dyDescent="0.4">
      <c r="A764" s="2"/>
      <c r="B764" s="58">
        <f t="shared" si="36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5"/>
        <v>1</v>
      </c>
    </row>
    <row r="765" spans="1:25" ht="17.25" customHeight="1" x14ac:dyDescent="0.4">
      <c r="A765" s="2"/>
      <c r="B765" s="58">
        <f t="shared" si="36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5"/>
        <v>1</v>
      </c>
    </row>
    <row r="766" spans="1:25" ht="17.25" customHeight="1" x14ac:dyDescent="0.4">
      <c r="A766" s="2"/>
      <c r="B766" s="58">
        <f t="shared" si="36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5"/>
        <v>1</v>
      </c>
    </row>
    <row r="767" spans="1:25" ht="17.25" customHeight="1" x14ac:dyDescent="0.4">
      <c r="A767" s="2"/>
      <c r="B767" s="58">
        <f t="shared" si="36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5"/>
        <v>1</v>
      </c>
    </row>
    <row r="768" spans="1:25" ht="17.25" customHeight="1" x14ac:dyDescent="0.4">
      <c r="A768" s="2"/>
      <c r="B768" s="58">
        <f t="shared" si="36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5"/>
        <v>1</v>
      </c>
    </row>
    <row r="769" spans="1:25" ht="17.25" customHeight="1" x14ac:dyDescent="0.4">
      <c r="A769" s="2"/>
      <c r="B769" s="58">
        <f t="shared" si="36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5"/>
        <v>1</v>
      </c>
    </row>
    <row r="770" spans="1:25" ht="17.25" customHeight="1" x14ac:dyDescent="0.4">
      <c r="A770" s="2"/>
      <c r="B770" s="58">
        <f t="shared" si="36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5"/>
        <v>1</v>
      </c>
    </row>
    <row r="771" spans="1:25" ht="17.25" customHeight="1" x14ac:dyDescent="0.4">
      <c r="A771" s="2"/>
      <c r="B771" s="58">
        <f t="shared" si="36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5"/>
        <v>1</v>
      </c>
    </row>
    <row r="772" spans="1:25" ht="17.25" customHeight="1" x14ac:dyDescent="0.4">
      <c r="A772" s="2"/>
      <c r="B772" s="58">
        <f t="shared" si="36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5"/>
        <v>1</v>
      </c>
    </row>
    <row r="773" spans="1:25" ht="17.25" customHeight="1" x14ac:dyDescent="0.4">
      <c r="A773" s="2"/>
      <c r="B773" s="58">
        <f t="shared" si="36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5"/>
        <v>1</v>
      </c>
    </row>
    <row r="774" spans="1:25" ht="17.25" customHeight="1" x14ac:dyDescent="0.4">
      <c r="A774" s="2"/>
      <c r="B774" s="58">
        <f t="shared" si="36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5"/>
        <v>1</v>
      </c>
    </row>
    <row r="775" spans="1:25" ht="17.25" customHeight="1" x14ac:dyDescent="0.4">
      <c r="A775" s="2"/>
      <c r="B775" s="58">
        <f t="shared" si="36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5"/>
        <v>1</v>
      </c>
    </row>
    <row r="776" spans="1:25" ht="17.25" customHeight="1" x14ac:dyDescent="0.4">
      <c r="A776" s="2"/>
      <c r="B776" s="58">
        <f t="shared" si="36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5"/>
        <v>1</v>
      </c>
    </row>
    <row r="777" spans="1:25" ht="17.25" customHeight="1" x14ac:dyDescent="0.4">
      <c r="A777" s="2"/>
      <c r="B777" s="58">
        <f t="shared" si="36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5"/>
        <v>1</v>
      </c>
    </row>
    <row r="778" spans="1:25" ht="17.25" customHeight="1" x14ac:dyDescent="0.4">
      <c r="A778" s="2"/>
      <c r="B778" s="58">
        <f t="shared" si="36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5"/>
        <v>1</v>
      </c>
    </row>
    <row r="779" spans="1:25" ht="17.25" customHeight="1" x14ac:dyDescent="0.4">
      <c r="A779" s="2"/>
      <c r="B779" s="58">
        <f t="shared" si="36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5"/>
        <v>1</v>
      </c>
    </row>
    <row r="780" spans="1:25" ht="17.25" customHeight="1" x14ac:dyDescent="0.4">
      <c r="A780" s="2"/>
      <c r="B780" s="58">
        <f t="shared" si="36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5"/>
        <v>1</v>
      </c>
    </row>
    <row r="781" spans="1:25" ht="17.25" customHeight="1" x14ac:dyDescent="0.4">
      <c r="A781" s="2"/>
      <c r="B781" s="58">
        <f t="shared" si="36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5"/>
        <v>1</v>
      </c>
    </row>
    <row r="782" spans="1:25" ht="17.25" customHeight="1" x14ac:dyDescent="0.4">
      <c r="A782" s="2"/>
      <c r="B782" s="58">
        <f t="shared" si="36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5"/>
        <v>1</v>
      </c>
    </row>
    <row r="783" spans="1:25" ht="17.25" customHeight="1" x14ac:dyDescent="0.4">
      <c r="A783" s="2"/>
      <c r="B783" s="58">
        <f t="shared" si="36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5"/>
        <v>1</v>
      </c>
    </row>
    <row r="784" spans="1:25" ht="17.25" customHeight="1" x14ac:dyDescent="0.4">
      <c r="A784" s="2"/>
      <c r="B784" s="58">
        <f t="shared" si="36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5"/>
        <v>1</v>
      </c>
    </row>
    <row r="785" spans="1:25" ht="17.25" customHeight="1" x14ac:dyDescent="0.4">
      <c r="A785" s="2"/>
      <c r="B785" s="58">
        <f t="shared" si="36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5"/>
        <v>1</v>
      </c>
    </row>
    <row r="786" spans="1:25" ht="17.25" customHeight="1" x14ac:dyDescent="0.4">
      <c r="A786" s="2"/>
      <c r="B786" s="58">
        <f t="shared" si="36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5"/>
        <v>1</v>
      </c>
    </row>
    <row r="787" spans="1:25" ht="17.25" customHeight="1" x14ac:dyDescent="0.4">
      <c r="A787" s="2"/>
      <c r="B787" s="58">
        <f t="shared" si="36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5"/>
        <v>1</v>
      </c>
    </row>
    <row r="788" spans="1:25" ht="17.25" customHeight="1" x14ac:dyDescent="0.4">
      <c r="A788" s="2"/>
      <c r="B788" s="58">
        <f t="shared" si="36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5"/>
        <v>1</v>
      </c>
    </row>
    <row r="789" spans="1:25" ht="17.25" customHeight="1" x14ac:dyDescent="0.4">
      <c r="A789" s="2"/>
      <c r="B789" s="58">
        <f t="shared" si="36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5"/>
        <v>1</v>
      </c>
    </row>
    <row r="790" spans="1:25" ht="17.25" customHeight="1" x14ac:dyDescent="0.4">
      <c r="A790" s="2"/>
      <c r="B790" s="58">
        <f t="shared" si="36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5"/>
        <v>1</v>
      </c>
    </row>
    <row r="791" spans="1:25" ht="17.25" customHeight="1" x14ac:dyDescent="0.4">
      <c r="A791" s="2"/>
      <c r="B791" s="58">
        <f t="shared" si="36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5"/>
        <v>1</v>
      </c>
    </row>
    <row r="792" spans="1:25" ht="17.25" customHeight="1" x14ac:dyDescent="0.4">
      <c r="A792" s="2"/>
      <c r="B792" s="58">
        <f t="shared" si="36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5"/>
        <v>1</v>
      </c>
    </row>
    <row r="793" spans="1:25" ht="17.25" customHeight="1" x14ac:dyDescent="0.4">
      <c r="A793" s="2"/>
      <c r="B793" s="58">
        <f t="shared" si="36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5"/>
        <v>1</v>
      </c>
    </row>
    <row r="794" spans="1:25" ht="17.25" customHeight="1" x14ac:dyDescent="0.4">
      <c r="A794" s="2"/>
      <c r="B794" s="58">
        <f t="shared" si="36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5"/>
        <v>1</v>
      </c>
    </row>
    <row r="795" spans="1:25" ht="17.25" customHeight="1" x14ac:dyDescent="0.4">
      <c r="A795" s="2"/>
      <c r="B795" s="58">
        <f t="shared" si="36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5"/>
        <v>1</v>
      </c>
    </row>
    <row r="796" spans="1:25" ht="17.25" customHeight="1" x14ac:dyDescent="0.4">
      <c r="A796" s="2"/>
      <c r="B796" s="58">
        <f t="shared" si="36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5"/>
        <v>1</v>
      </c>
    </row>
    <row r="797" spans="1:25" ht="17.25" customHeight="1" x14ac:dyDescent="0.4">
      <c r="A797" s="2"/>
      <c r="B797" s="58">
        <f t="shared" si="36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5"/>
        <v>1</v>
      </c>
    </row>
    <row r="798" spans="1:25" ht="17.25" customHeight="1" x14ac:dyDescent="0.4">
      <c r="A798" s="2"/>
      <c r="B798" s="58">
        <f t="shared" si="36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5"/>
        <v>1</v>
      </c>
    </row>
    <row r="799" spans="1:25" ht="17.25" customHeight="1" x14ac:dyDescent="0.4">
      <c r="A799" s="2"/>
      <c r="B799" s="58">
        <f t="shared" si="36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5"/>
        <v>1</v>
      </c>
    </row>
    <row r="800" spans="1:25" ht="17.25" customHeight="1" x14ac:dyDescent="0.4">
      <c r="A800" s="2"/>
      <c r="B800" s="58">
        <f t="shared" si="36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5"/>
        <v>1</v>
      </c>
    </row>
    <row r="801" spans="1:25" ht="17.25" customHeight="1" x14ac:dyDescent="0.4">
      <c r="A801" s="2"/>
      <c r="B801" s="58">
        <f t="shared" si="36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5"/>
        <v>1</v>
      </c>
    </row>
    <row r="802" spans="1:25" ht="17.25" customHeight="1" x14ac:dyDescent="0.4">
      <c r="A802" s="2"/>
      <c r="B802" s="58">
        <f t="shared" si="36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5"/>
        <v>1</v>
      </c>
    </row>
    <row r="803" spans="1:25" ht="17.25" customHeight="1" x14ac:dyDescent="0.4">
      <c r="A803" s="2"/>
      <c r="B803" s="58">
        <f t="shared" si="36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7">IFERROR(IF(OR($B803="No", $K803=""), 1, COUNTIF($R$35:$R$44,$K803)), 0)</f>
        <v>1</v>
      </c>
    </row>
    <row r="804" spans="1:25" ht="17.25" customHeight="1" x14ac:dyDescent="0.4">
      <c r="A804" s="2"/>
      <c r="B804" s="58">
        <f t="shared" si="36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7"/>
        <v>1</v>
      </c>
    </row>
    <row r="805" spans="1:25" ht="17.25" customHeight="1" x14ac:dyDescent="0.4">
      <c r="A805" s="2"/>
      <c r="B805" s="58">
        <f t="shared" si="36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7"/>
        <v>1</v>
      </c>
    </row>
    <row r="806" spans="1:25" ht="17.25" customHeight="1" x14ac:dyDescent="0.4">
      <c r="A806" s="2"/>
      <c r="B806" s="58">
        <f t="shared" si="36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7"/>
        <v>1</v>
      </c>
    </row>
    <row r="807" spans="1:25" ht="17.25" customHeight="1" x14ac:dyDescent="0.4">
      <c r="A807" s="2"/>
      <c r="B807" s="58">
        <f t="shared" si="36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7"/>
        <v>1</v>
      </c>
    </row>
    <row r="808" spans="1:25" ht="17.25" customHeight="1" x14ac:dyDescent="0.4">
      <c r="A808" s="2"/>
      <c r="B808" s="58">
        <f t="shared" si="36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7"/>
        <v>1</v>
      </c>
    </row>
    <row r="809" spans="1:25" ht="17.25" customHeight="1" x14ac:dyDescent="0.4">
      <c r="A809" s="2"/>
      <c r="B809" s="58">
        <f t="shared" si="36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7"/>
        <v>1</v>
      </c>
    </row>
    <row r="810" spans="1:25" ht="17.25" customHeight="1" x14ac:dyDescent="0.4">
      <c r="A810" s="2"/>
      <c r="B810" s="58">
        <f t="shared" si="36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7"/>
        <v>1</v>
      </c>
    </row>
    <row r="811" spans="1:25" ht="17.25" customHeight="1" x14ac:dyDescent="0.4">
      <c r="A811" s="2"/>
      <c r="B811" s="58">
        <f t="shared" si="36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7"/>
        <v>1</v>
      </c>
    </row>
    <row r="812" spans="1:25" ht="17.25" customHeight="1" x14ac:dyDescent="0.4">
      <c r="A812" s="2"/>
      <c r="B812" s="58">
        <f t="shared" si="36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7"/>
        <v>1</v>
      </c>
    </row>
    <row r="813" spans="1:25" ht="17.25" customHeight="1" x14ac:dyDescent="0.4">
      <c r="A813" s="2"/>
      <c r="B813" s="58">
        <f t="shared" si="36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7"/>
        <v>1</v>
      </c>
    </row>
    <row r="814" spans="1:25" ht="17.25" customHeight="1" x14ac:dyDescent="0.4">
      <c r="A814" s="2"/>
      <c r="B814" s="58">
        <f t="shared" si="36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7"/>
        <v>1</v>
      </c>
    </row>
    <row r="815" spans="1:25" ht="17.25" customHeight="1" x14ac:dyDescent="0.4">
      <c r="A815" s="2"/>
      <c r="B815" s="58">
        <f t="shared" si="36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7"/>
        <v>1</v>
      </c>
    </row>
    <row r="816" spans="1:25" ht="17.25" customHeight="1" x14ac:dyDescent="0.4">
      <c r="A816" s="2"/>
      <c r="B816" s="58">
        <f t="shared" si="36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7"/>
        <v>1</v>
      </c>
    </row>
    <row r="817" spans="1:25" ht="17.25" customHeight="1" x14ac:dyDescent="0.4">
      <c r="A817" s="2"/>
      <c r="B817" s="58">
        <f t="shared" si="36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7"/>
        <v>1</v>
      </c>
    </row>
    <row r="818" spans="1:25" ht="17.25" customHeight="1" x14ac:dyDescent="0.4">
      <c r="A818" s="2"/>
      <c r="B818" s="58">
        <f t="shared" si="36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7"/>
        <v>1</v>
      </c>
    </row>
    <row r="819" spans="1:25" ht="17.25" customHeight="1" x14ac:dyDescent="0.4">
      <c r="A819" s="2"/>
      <c r="B819" s="58">
        <f t="shared" si="36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7"/>
        <v>1</v>
      </c>
    </row>
    <row r="820" spans="1:25" ht="17.25" customHeight="1" x14ac:dyDescent="0.4">
      <c r="A820" s="2"/>
      <c r="B820" s="58">
        <f t="shared" si="36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7"/>
        <v>1</v>
      </c>
    </row>
    <row r="821" spans="1:25" ht="17.25" customHeight="1" x14ac:dyDescent="0.4">
      <c r="A821" s="2"/>
      <c r="B821" s="58">
        <f t="shared" si="36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7"/>
        <v>1</v>
      </c>
    </row>
    <row r="822" spans="1:25" ht="17.25" customHeight="1" x14ac:dyDescent="0.4">
      <c r="A822" s="2"/>
      <c r="B822" s="58">
        <f t="shared" si="36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7"/>
        <v>1</v>
      </c>
    </row>
    <row r="823" spans="1:25" ht="17.25" customHeight="1" x14ac:dyDescent="0.4">
      <c r="A823" s="2"/>
      <c r="B823" s="58">
        <f t="shared" si="36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7"/>
        <v>1</v>
      </c>
    </row>
    <row r="824" spans="1:25" ht="17.25" customHeight="1" x14ac:dyDescent="0.4">
      <c r="A824" s="2"/>
      <c r="B824" s="58">
        <f t="shared" si="36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7"/>
        <v>1</v>
      </c>
    </row>
    <row r="825" spans="1:25" ht="17.25" customHeight="1" x14ac:dyDescent="0.4">
      <c r="A825" s="2"/>
      <c r="B825" s="58">
        <f t="shared" si="36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7"/>
        <v>1</v>
      </c>
    </row>
    <row r="826" spans="1:25" ht="17.25" customHeight="1" x14ac:dyDescent="0.4">
      <c r="A826" s="2"/>
      <c r="B826" s="58">
        <f t="shared" ref="B826:B889" si="38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7"/>
        <v>1</v>
      </c>
    </row>
    <row r="827" spans="1:25" ht="17.25" customHeight="1" x14ac:dyDescent="0.4">
      <c r="A827" s="2"/>
      <c r="B827" s="58">
        <f t="shared" si="38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7"/>
        <v>1</v>
      </c>
    </row>
    <row r="828" spans="1:25" ht="17.25" customHeight="1" x14ac:dyDescent="0.4">
      <c r="A828" s="2"/>
      <c r="B828" s="58">
        <f t="shared" si="38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7"/>
        <v>1</v>
      </c>
    </row>
    <row r="829" spans="1:25" ht="17.25" customHeight="1" x14ac:dyDescent="0.4">
      <c r="A829" s="2"/>
      <c r="B829" s="58">
        <f t="shared" si="38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7"/>
        <v>1</v>
      </c>
    </row>
    <row r="830" spans="1:25" ht="17.25" customHeight="1" x14ac:dyDescent="0.4">
      <c r="A830" s="2"/>
      <c r="B830" s="58">
        <f t="shared" si="38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7"/>
        <v>1</v>
      </c>
    </row>
    <row r="831" spans="1:25" ht="17.25" customHeight="1" x14ac:dyDescent="0.4">
      <c r="A831" s="2"/>
      <c r="B831" s="58">
        <f t="shared" si="38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7"/>
        <v>1</v>
      </c>
    </row>
    <row r="832" spans="1:25" ht="17.25" customHeight="1" x14ac:dyDescent="0.4">
      <c r="A832" s="2"/>
      <c r="B832" s="58">
        <f t="shared" si="38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7"/>
        <v>1</v>
      </c>
    </row>
    <row r="833" spans="1:25" ht="17.25" customHeight="1" x14ac:dyDescent="0.4">
      <c r="A833" s="2"/>
      <c r="B833" s="58">
        <f t="shared" si="38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7"/>
        <v>1</v>
      </c>
    </row>
    <row r="834" spans="1:25" ht="17.25" customHeight="1" x14ac:dyDescent="0.4">
      <c r="A834" s="2"/>
      <c r="B834" s="58">
        <f t="shared" si="38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7"/>
        <v>1</v>
      </c>
    </row>
    <row r="835" spans="1:25" ht="17.25" customHeight="1" x14ac:dyDescent="0.4">
      <c r="A835" s="2"/>
      <c r="B835" s="58">
        <f t="shared" si="38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7"/>
        <v>1</v>
      </c>
    </row>
    <row r="836" spans="1:25" ht="17.25" customHeight="1" x14ac:dyDescent="0.4">
      <c r="A836" s="2"/>
      <c r="B836" s="58">
        <f t="shared" si="38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7"/>
        <v>1</v>
      </c>
    </row>
    <row r="837" spans="1:25" ht="17.25" customHeight="1" x14ac:dyDescent="0.4">
      <c r="A837" s="2"/>
      <c r="B837" s="58">
        <f t="shared" si="38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7"/>
        <v>1</v>
      </c>
    </row>
    <row r="838" spans="1:25" ht="17.25" customHeight="1" x14ac:dyDescent="0.4">
      <c r="A838" s="2"/>
      <c r="B838" s="58">
        <f t="shared" si="38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7"/>
        <v>1</v>
      </c>
    </row>
    <row r="839" spans="1:25" ht="17.25" customHeight="1" x14ac:dyDescent="0.4">
      <c r="A839" s="2"/>
      <c r="B839" s="58">
        <f t="shared" si="38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7"/>
        <v>1</v>
      </c>
    </row>
    <row r="840" spans="1:25" ht="17.25" customHeight="1" x14ac:dyDescent="0.4">
      <c r="A840" s="2"/>
      <c r="B840" s="58">
        <f t="shared" si="38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7"/>
        <v>1</v>
      </c>
    </row>
    <row r="841" spans="1:25" ht="17.25" customHeight="1" x14ac:dyDescent="0.4">
      <c r="A841" s="2"/>
      <c r="B841" s="58">
        <f t="shared" si="38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7"/>
        <v>1</v>
      </c>
    </row>
    <row r="842" spans="1:25" ht="17.25" customHeight="1" x14ac:dyDescent="0.4">
      <c r="A842" s="2"/>
      <c r="B842" s="58">
        <f t="shared" si="38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7"/>
        <v>1</v>
      </c>
    </row>
    <row r="843" spans="1:25" ht="17.25" customHeight="1" x14ac:dyDescent="0.4">
      <c r="A843" s="2"/>
      <c r="B843" s="58">
        <f t="shared" si="38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7"/>
        <v>1</v>
      </c>
    </row>
    <row r="844" spans="1:25" ht="17.25" customHeight="1" x14ac:dyDescent="0.4">
      <c r="A844" s="2"/>
      <c r="B844" s="58">
        <f t="shared" si="38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7"/>
        <v>1</v>
      </c>
    </row>
    <row r="845" spans="1:25" ht="17.25" customHeight="1" x14ac:dyDescent="0.4">
      <c r="A845" s="2"/>
      <c r="B845" s="58">
        <f t="shared" si="38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7"/>
        <v>1</v>
      </c>
    </row>
    <row r="846" spans="1:25" ht="17.25" customHeight="1" x14ac:dyDescent="0.4">
      <c r="A846" s="2"/>
      <c r="B846" s="58">
        <f t="shared" si="38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7"/>
        <v>1</v>
      </c>
    </row>
    <row r="847" spans="1:25" ht="17.25" customHeight="1" x14ac:dyDescent="0.4">
      <c r="A847" s="2"/>
      <c r="B847" s="58">
        <f t="shared" si="38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7"/>
        <v>1</v>
      </c>
    </row>
    <row r="848" spans="1:25" ht="17.25" customHeight="1" x14ac:dyDescent="0.4">
      <c r="A848" s="2"/>
      <c r="B848" s="58">
        <f t="shared" si="38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7"/>
        <v>1</v>
      </c>
    </row>
    <row r="849" spans="1:25" ht="17.25" customHeight="1" x14ac:dyDescent="0.4">
      <c r="A849" s="2"/>
      <c r="B849" s="58">
        <f t="shared" si="38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7"/>
        <v>1</v>
      </c>
    </row>
    <row r="850" spans="1:25" ht="17.25" customHeight="1" x14ac:dyDescent="0.4">
      <c r="A850" s="2"/>
      <c r="B850" s="58">
        <f t="shared" si="38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7"/>
        <v>1</v>
      </c>
    </row>
    <row r="851" spans="1:25" ht="17.25" customHeight="1" x14ac:dyDescent="0.4">
      <c r="A851" s="2"/>
      <c r="B851" s="58">
        <f t="shared" si="38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7"/>
        <v>1</v>
      </c>
    </row>
    <row r="852" spans="1:25" ht="17.25" customHeight="1" x14ac:dyDescent="0.4">
      <c r="A852" s="2"/>
      <c r="B852" s="58">
        <f t="shared" si="38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7"/>
        <v>1</v>
      </c>
    </row>
    <row r="853" spans="1:25" ht="17.25" customHeight="1" x14ac:dyDescent="0.4">
      <c r="A853" s="2"/>
      <c r="B853" s="58">
        <f t="shared" si="38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7"/>
        <v>1</v>
      </c>
    </row>
    <row r="854" spans="1:25" ht="17.25" customHeight="1" x14ac:dyDescent="0.4">
      <c r="A854" s="2"/>
      <c r="B854" s="58">
        <f t="shared" si="38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7"/>
        <v>1</v>
      </c>
    </row>
    <row r="855" spans="1:25" ht="17.25" customHeight="1" x14ac:dyDescent="0.4">
      <c r="A855" s="2"/>
      <c r="B855" s="58">
        <f t="shared" si="38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7"/>
        <v>1</v>
      </c>
    </row>
    <row r="856" spans="1:25" ht="17.25" customHeight="1" x14ac:dyDescent="0.4">
      <c r="A856" s="2"/>
      <c r="B856" s="58">
        <f t="shared" si="38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7"/>
        <v>1</v>
      </c>
    </row>
    <row r="857" spans="1:25" ht="17.25" customHeight="1" x14ac:dyDescent="0.4">
      <c r="A857" s="2"/>
      <c r="B857" s="58">
        <f t="shared" si="38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7"/>
        <v>1</v>
      </c>
    </row>
    <row r="858" spans="1:25" ht="17.25" customHeight="1" x14ac:dyDescent="0.4">
      <c r="A858" s="2"/>
      <c r="B858" s="58">
        <f t="shared" si="38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7"/>
        <v>1</v>
      </c>
    </row>
    <row r="859" spans="1:25" ht="17.25" customHeight="1" x14ac:dyDescent="0.4">
      <c r="A859" s="2"/>
      <c r="B859" s="58">
        <f t="shared" si="38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7"/>
        <v>1</v>
      </c>
    </row>
    <row r="860" spans="1:25" ht="17.25" customHeight="1" x14ac:dyDescent="0.4">
      <c r="A860" s="2"/>
      <c r="B860" s="58">
        <f t="shared" si="38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7"/>
        <v>1</v>
      </c>
    </row>
    <row r="861" spans="1:25" ht="17.25" customHeight="1" x14ac:dyDescent="0.4">
      <c r="A861" s="2"/>
      <c r="B861" s="58">
        <f t="shared" si="38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7"/>
        <v>1</v>
      </c>
    </row>
    <row r="862" spans="1:25" ht="17.25" customHeight="1" x14ac:dyDescent="0.4">
      <c r="A862" s="2"/>
      <c r="B862" s="58">
        <f t="shared" si="38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7"/>
        <v>1</v>
      </c>
    </row>
    <row r="863" spans="1:25" ht="17.25" customHeight="1" x14ac:dyDescent="0.4">
      <c r="A863" s="2"/>
      <c r="B863" s="58">
        <f t="shared" si="38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7"/>
        <v>1</v>
      </c>
    </row>
    <row r="864" spans="1:25" ht="17.25" customHeight="1" x14ac:dyDescent="0.4">
      <c r="A864" s="2"/>
      <c r="B864" s="58">
        <f t="shared" si="38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7"/>
        <v>1</v>
      </c>
    </row>
    <row r="865" spans="1:25" ht="17.25" customHeight="1" x14ac:dyDescent="0.4">
      <c r="A865" s="2"/>
      <c r="B865" s="58">
        <f t="shared" si="38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7"/>
        <v>1</v>
      </c>
    </row>
    <row r="866" spans="1:25" ht="17.25" customHeight="1" x14ac:dyDescent="0.4">
      <c r="A866" s="2"/>
      <c r="B866" s="58">
        <f t="shared" si="38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7"/>
        <v>1</v>
      </c>
    </row>
    <row r="867" spans="1:25" ht="17.25" customHeight="1" x14ac:dyDescent="0.4">
      <c r="A867" s="2"/>
      <c r="B867" s="58">
        <f t="shared" si="38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39">IFERROR(IF(OR($B867="No", $K867=""), 1, COUNTIF($R$35:$R$44,$K867)), 0)</f>
        <v>1</v>
      </c>
    </row>
    <row r="868" spans="1:25" ht="17.25" customHeight="1" x14ac:dyDescent="0.4">
      <c r="A868" s="2"/>
      <c r="B868" s="58">
        <f t="shared" si="38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39"/>
        <v>1</v>
      </c>
    </row>
    <row r="869" spans="1:25" ht="17.25" customHeight="1" x14ac:dyDescent="0.4">
      <c r="A869" s="2"/>
      <c r="B869" s="58">
        <f t="shared" si="38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39"/>
        <v>1</v>
      </c>
    </row>
    <row r="870" spans="1:25" ht="17.25" customHeight="1" x14ac:dyDescent="0.4">
      <c r="A870" s="2"/>
      <c r="B870" s="58">
        <f t="shared" si="38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39"/>
        <v>1</v>
      </c>
    </row>
    <row r="871" spans="1:25" ht="17.25" customHeight="1" x14ac:dyDescent="0.4">
      <c r="A871" s="2"/>
      <c r="B871" s="58">
        <f t="shared" si="38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39"/>
        <v>1</v>
      </c>
    </row>
    <row r="872" spans="1:25" ht="17.25" customHeight="1" x14ac:dyDescent="0.4">
      <c r="A872" s="2"/>
      <c r="B872" s="58">
        <f t="shared" si="38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39"/>
        <v>1</v>
      </c>
    </row>
    <row r="873" spans="1:25" ht="17.25" customHeight="1" x14ac:dyDescent="0.4">
      <c r="A873" s="2"/>
      <c r="B873" s="58">
        <f t="shared" si="38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39"/>
        <v>1</v>
      </c>
    </row>
    <row r="874" spans="1:25" ht="17.25" customHeight="1" x14ac:dyDescent="0.4">
      <c r="A874" s="2"/>
      <c r="B874" s="58">
        <f t="shared" si="38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39"/>
        <v>1</v>
      </c>
    </row>
    <row r="875" spans="1:25" ht="17.25" customHeight="1" x14ac:dyDescent="0.4">
      <c r="A875" s="2"/>
      <c r="B875" s="58">
        <f t="shared" si="38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39"/>
        <v>1</v>
      </c>
    </row>
    <row r="876" spans="1:25" ht="17.25" customHeight="1" x14ac:dyDescent="0.4">
      <c r="A876" s="2"/>
      <c r="B876" s="58">
        <f t="shared" si="38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39"/>
        <v>1</v>
      </c>
    </row>
    <row r="877" spans="1:25" ht="17.25" customHeight="1" x14ac:dyDescent="0.4">
      <c r="A877" s="2"/>
      <c r="B877" s="58">
        <f t="shared" si="38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39"/>
        <v>1</v>
      </c>
    </row>
    <row r="878" spans="1:25" ht="17.25" customHeight="1" x14ac:dyDescent="0.4">
      <c r="A878" s="2"/>
      <c r="B878" s="58">
        <f t="shared" si="38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39"/>
        <v>1</v>
      </c>
    </row>
    <row r="879" spans="1:25" ht="17.25" customHeight="1" x14ac:dyDescent="0.4">
      <c r="A879" s="2"/>
      <c r="B879" s="58">
        <f t="shared" si="38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39"/>
        <v>1</v>
      </c>
    </row>
    <row r="880" spans="1:25" ht="17.25" customHeight="1" x14ac:dyDescent="0.4">
      <c r="A880" s="2"/>
      <c r="B880" s="58">
        <f t="shared" si="38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39"/>
        <v>1</v>
      </c>
    </row>
    <row r="881" spans="1:25" ht="17.25" customHeight="1" x14ac:dyDescent="0.4">
      <c r="A881" s="2"/>
      <c r="B881" s="58">
        <f t="shared" si="38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39"/>
        <v>1</v>
      </c>
    </row>
    <row r="882" spans="1:25" ht="17.25" customHeight="1" x14ac:dyDescent="0.4">
      <c r="A882" s="2"/>
      <c r="B882" s="58">
        <f t="shared" si="38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39"/>
        <v>1</v>
      </c>
    </row>
    <row r="883" spans="1:25" ht="17.25" customHeight="1" x14ac:dyDescent="0.4">
      <c r="A883" s="2"/>
      <c r="B883" s="58">
        <f t="shared" si="38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39"/>
        <v>1</v>
      </c>
    </row>
    <row r="884" spans="1:25" ht="17.25" customHeight="1" x14ac:dyDescent="0.4">
      <c r="A884" s="2"/>
      <c r="B884" s="58">
        <f t="shared" si="38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39"/>
        <v>1</v>
      </c>
    </row>
    <row r="885" spans="1:25" ht="17.25" customHeight="1" x14ac:dyDescent="0.4">
      <c r="A885" s="2"/>
      <c r="B885" s="58">
        <f t="shared" si="38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39"/>
        <v>1</v>
      </c>
    </row>
    <row r="886" spans="1:25" ht="17.25" customHeight="1" x14ac:dyDescent="0.4">
      <c r="A886" s="2"/>
      <c r="B886" s="58">
        <f t="shared" si="38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39"/>
        <v>1</v>
      </c>
    </row>
    <row r="887" spans="1:25" ht="17.25" customHeight="1" x14ac:dyDescent="0.4">
      <c r="A887" s="2"/>
      <c r="B887" s="58">
        <f t="shared" si="38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39"/>
        <v>1</v>
      </c>
    </row>
    <row r="888" spans="1:25" ht="17.25" customHeight="1" x14ac:dyDescent="0.4">
      <c r="A888" s="2"/>
      <c r="B888" s="58">
        <f t="shared" si="38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39"/>
        <v>1</v>
      </c>
    </row>
    <row r="889" spans="1:25" ht="17.25" customHeight="1" x14ac:dyDescent="0.4">
      <c r="A889" s="2"/>
      <c r="B889" s="58">
        <f t="shared" si="38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39"/>
        <v>1</v>
      </c>
    </row>
    <row r="890" spans="1:25" ht="17.25" customHeight="1" x14ac:dyDescent="0.4">
      <c r="A890" s="2"/>
      <c r="B890" s="58">
        <f t="shared" ref="B890:B953" si="40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39"/>
        <v>1</v>
      </c>
    </row>
    <row r="891" spans="1:25" ht="17.25" customHeight="1" x14ac:dyDescent="0.4">
      <c r="A891" s="2"/>
      <c r="B891" s="58">
        <f t="shared" si="40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39"/>
        <v>1</v>
      </c>
    </row>
    <row r="892" spans="1:25" ht="17.25" customHeight="1" x14ac:dyDescent="0.4">
      <c r="A892" s="2"/>
      <c r="B892" s="58">
        <f t="shared" si="40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39"/>
        <v>1</v>
      </c>
    </row>
    <row r="893" spans="1:25" ht="17.25" customHeight="1" x14ac:dyDescent="0.4">
      <c r="A893" s="2"/>
      <c r="B893" s="58">
        <f t="shared" si="40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39"/>
        <v>1</v>
      </c>
    </row>
    <row r="894" spans="1:25" ht="17.25" customHeight="1" x14ac:dyDescent="0.4">
      <c r="A894" s="2"/>
      <c r="B894" s="58">
        <f t="shared" si="40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39"/>
        <v>1</v>
      </c>
    </row>
    <row r="895" spans="1:25" ht="17.25" customHeight="1" x14ac:dyDescent="0.4">
      <c r="A895" s="2"/>
      <c r="B895" s="58">
        <f t="shared" si="40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39"/>
        <v>1</v>
      </c>
    </row>
    <row r="896" spans="1:25" ht="17.25" customHeight="1" x14ac:dyDescent="0.4">
      <c r="A896" s="2"/>
      <c r="B896" s="58">
        <f t="shared" si="40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39"/>
        <v>1</v>
      </c>
    </row>
    <row r="897" spans="1:25" ht="17.25" customHeight="1" x14ac:dyDescent="0.4">
      <c r="A897" s="2"/>
      <c r="B897" s="58">
        <f t="shared" si="40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39"/>
        <v>1</v>
      </c>
    </row>
    <row r="898" spans="1:25" ht="17.25" customHeight="1" x14ac:dyDescent="0.4">
      <c r="A898" s="2"/>
      <c r="B898" s="58">
        <f t="shared" si="40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39"/>
        <v>1</v>
      </c>
    </row>
    <row r="899" spans="1:25" ht="17.25" customHeight="1" x14ac:dyDescent="0.4">
      <c r="A899" s="2"/>
      <c r="B899" s="58">
        <f t="shared" si="40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39"/>
        <v>1</v>
      </c>
    </row>
    <row r="900" spans="1:25" ht="17.25" customHeight="1" x14ac:dyDescent="0.4">
      <c r="A900" s="2"/>
      <c r="B900" s="58">
        <f t="shared" si="40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39"/>
        <v>1</v>
      </c>
    </row>
    <row r="901" spans="1:25" ht="17.25" customHeight="1" x14ac:dyDescent="0.4">
      <c r="A901" s="2"/>
      <c r="B901" s="58">
        <f t="shared" si="40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39"/>
        <v>1</v>
      </c>
    </row>
    <row r="902" spans="1:25" ht="17.25" customHeight="1" x14ac:dyDescent="0.4">
      <c r="A902" s="2"/>
      <c r="B902" s="58">
        <f t="shared" si="40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39"/>
        <v>1</v>
      </c>
    </row>
    <row r="903" spans="1:25" ht="17.25" customHeight="1" x14ac:dyDescent="0.4">
      <c r="A903" s="2"/>
      <c r="B903" s="58">
        <f t="shared" si="40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39"/>
        <v>1</v>
      </c>
    </row>
    <row r="904" spans="1:25" ht="17.25" customHeight="1" x14ac:dyDescent="0.4">
      <c r="A904" s="2"/>
      <c r="B904" s="58">
        <f t="shared" si="40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39"/>
        <v>1</v>
      </c>
    </row>
    <row r="905" spans="1:25" ht="17.25" customHeight="1" x14ac:dyDescent="0.4">
      <c r="A905" s="2"/>
      <c r="B905" s="58">
        <f t="shared" si="40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39"/>
        <v>1</v>
      </c>
    </row>
    <row r="906" spans="1:25" ht="17.25" customHeight="1" x14ac:dyDescent="0.4">
      <c r="A906" s="2"/>
      <c r="B906" s="58">
        <f t="shared" si="40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39"/>
        <v>1</v>
      </c>
    </row>
    <row r="907" spans="1:25" ht="17.25" customHeight="1" x14ac:dyDescent="0.4">
      <c r="A907" s="2"/>
      <c r="B907" s="58">
        <f t="shared" si="40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39"/>
        <v>1</v>
      </c>
    </row>
    <row r="908" spans="1:25" ht="17.25" customHeight="1" x14ac:dyDescent="0.4">
      <c r="A908" s="2"/>
      <c r="B908" s="58">
        <f t="shared" si="40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39"/>
        <v>1</v>
      </c>
    </row>
    <row r="909" spans="1:25" ht="17.25" customHeight="1" x14ac:dyDescent="0.4">
      <c r="A909" s="2"/>
      <c r="B909" s="58">
        <f t="shared" si="40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39"/>
        <v>1</v>
      </c>
    </row>
    <row r="910" spans="1:25" ht="17.25" customHeight="1" x14ac:dyDescent="0.4">
      <c r="A910" s="2"/>
      <c r="B910" s="58">
        <f t="shared" si="40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39"/>
        <v>1</v>
      </c>
    </row>
    <row r="911" spans="1:25" ht="17.25" customHeight="1" x14ac:dyDescent="0.4">
      <c r="A911" s="2"/>
      <c r="B911" s="58">
        <f t="shared" si="40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39"/>
        <v>1</v>
      </c>
    </row>
    <row r="912" spans="1:25" ht="17.25" customHeight="1" x14ac:dyDescent="0.4">
      <c r="A912" s="2"/>
      <c r="B912" s="58">
        <f t="shared" si="40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39"/>
        <v>1</v>
      </c>
    </row>
    <row r="913" spans="1:25" ht="17.25" customHeight="1" x14ac:dyDescent="0.4">
      <c r="A913" s="2"/>
      <c r="B913" s="58">
        <f t="shared" si="40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39"/>
        <v>1</v>
      </c>
    </row>
    <row r="914" spans="1:25" ht="17.25" customHeight="1" x14ac:dyDescent="0.4">
      <c r="A914" s="2"/>
      <c r="B914" s="58">
        <f t="shared" si="40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39"/>
        <v>1</v>
      </c>
    </row>
    <row r="915" spans="1:25" ht="17.25" customHeight="1" x14ac:dyDescent="0.4">
      <c r="A915" s="2"/>
      <c r="B915" s="58">
        <f t="shared" si="40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39"/>
        <v>1</v>
      </c>
    </row>
    <row r="916" spans="1:25" ht="17.25" customHeight="1" x14ac:dyDescent="0.4">
      <c r="A916" s="2"/>
      <c r="B916" s="58">
        <f t="shared" si="40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39"/>
        <v>1</v>
      </c>
    </row>
    <row r="917" spans="1:25" ht="17.25" customHeight="1" x14ac:dyDescent="0.4">
      <c r="A917" s="2"/>
      <c r="B917" s="58">
        <f t="shared" si="40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39"/>
        <v>1</v>
      </c>
    </row>
    <row r="918" spans="1:25" ht="17.25" customHeight="1" x14ac:dyDescent="0.4">
      <c r="A918" s="2"/>
      <c r="B918" s="58">
        <f t="shared" si="40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39"/>
        <v>1</v>
      </c>
    </row>
    <row r="919" spans="1:25" ht="17.25" customHeight="1" x14ac:dyDescent="0.4">
      <c r="A919" s="2"/>
      <c r="B919" s="58">
        <f t="shared" si="40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39"/>
        <v>1</v>
      </c>
    </row>
    <row r="920" spans="1:25" ht="17.25" customHeight="1" x14ac:dyDescent="0.4">
      <c r="A920" s="2"/>
      <c r="B920" s="58">
        <f t="shared" si="40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39"/>
        <v>1</v>
      </c>
    </row>
    <row r="921" spans="1:25" ht="17.25" customHeight="1" x14ac:dyDescent="0.4">
      <c r="A921" s="2"/>
      <c r="B921" s="58">
        <f t="shared" si="40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39"/>
        <v>1</v>
      </c>
    </row>
    <row r="922" spans="1:25" ht="17.25" customHeight="1" x14ac:dyDescent="0.4">
      <c r="A922" s="2"/>
      <c r="B922" s="58">
        <f t="shared" si="40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39"/>
        <v>1</v>
      </c>
    </row>
    <row r="923" spans="1:25" ht="17.25" customHeight="1" x14ac:dyDescent="0.4">
      <c r="A923" s="2"/>
      <c r="B923" s="58">
        <f t="shared" si="40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39"/>
        <v>1</v>
      </c>
    </row>
    <row r="924" spans="1:25" ht="17.25" customHeight="1" x14ac:dyDescent="0.4">
      <c r="A924" s="2"/>
      <c r="B924" s="58">
        <f t="shared" si="40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39"/>
        <v>1</v>
      </c>
    </row>
    <row r="925" spans="1:25" ht="17.25" customHeight="1" x14ac:dyDescent="0.4">
      <c r="A925" s="2"/>
      <c r="B925" s="58">
        <f t="shared" si="40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39"/>
        <v>1</v>
      </c>
    </row>
    <row r="926" spans="1:25" ht="17.25" customHeight="1" x14ac:dyDescent="0.4">
      <c r="A926" s="2"/>
      <c r="B926" s="58">
        <f t="shared" si="40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39"/>
        <v>1</v>
      </c>
    </row>
    <row r="927" spans="1:25" ht="17.25" customHeight="1" x14ac:dyDescent="0.4">
      <c r="A927" s="2"/>
      <c r="B927" s="58">
        <f t="shared" si="40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39"/>
        <v>1</v>
      </c>
    </row>
    <row r="928" spans="1:25" ht="17.25" customHeight="1" x14ac:dyDescent="0.4">
      <c r="A928" s="2"/>
      <c r="B928" s="58">
        <f t="shared" si="40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39"/>
        <v>1</v>
      </c>
    </row>
    <row r="929" spans="1:25" ht="17.25" customHeight="1" x14ac:dyDescent="0.4">
      <c r="A929" s="2"/>
      <c r="B929" s="58">
        <f t="shared" si="40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39"/>
        <v>1</v>
      </c>
    </row>
    <row r="930" spans="1:25" ht="17.25" customHeight="1" x14ac:dyDescent="0.4">
      <c r="A930" s="2"/>
      <c r="B930" s="58">
        <f t="shared" si="40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39"/>
        <v>1</v>
      </c>
    </row>
    <row r="931" spans="1:25" ht="17.25" customHeight="1" x14ac:dyDescent="0.4">
      <c r="A931" s="2"/>
      <c r="B931" s="58">
        <f t="shared" si="40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1">IFERROR(IF(OR($B931="No", $K931=""), 1, COUNTIF($R$35:$R$44,$K931)), 0)</f>
        <v>1</v>
      </c>
    </row>
    <row r="932" spans="1:25" ht="17.25" customHeight="1" x14ac:dyDescent="0.4">
      <c r="A932" s="2"/>
      <c r="B932" s="58">
        <f t="shared" si="40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1"/>
        <v>1</v>
      </c>
    </row>
    <row r="933" spans="1:25" ht="17.25" customHeight="1" x14ac:dyDescent="0.4">
      <c r="A933" s="2"/>
      <c r="B933" s="58">
        <f t="shared" si="40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1"/>
        <v>1</v>
      </c>
    </row>
    <row r="934" spans="1:25" ht="17.25" customHeight="1" x14ac:dyDescent="0.4">
      <c r="A934" s="2"/>
      <c r="B934" s="58">
        <f t="shared" si="40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1"/>
        <v>1</v>
      </c>
    </row>
    <row r="935" spans="1:25" ht="17.25" customHeight="1" x14ac:dyDescent="0.4">
      <c r="A935" s="2"/>
      <c r="B935" s="58">
        <f t="shared" si="40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1"/>
        <v>1</v>
      </c>
    </row>
    <row r="936" spans="1:25" ht="17.25" customHeight="1" x14ac:dyDescent="0.4">
      <c r="A936" s="2"/>
      <c r="B936" s="58">
        <f t="shared" si="40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1"/>
        <v>1</v>
      </c>
    </row>
    <row r="937" spans="1:25" ht="17.25" customHeight="1" x14ac:dyDescent="0.4">
      <c r="A937" s="2"/>
      <c r="B937" s="58">
        <f t="shared" si="40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1"/>
        <v>1</v>
      </c>
    </row>
    <row r="938" spans="1:25" ht="17.25" customHeight="1" x14ac:dyDescent="0.4">
      <c r="A938" s="2"/>
      <c r="B938" s="58">
        <f t="shared" si="40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1"/>
        <v>1</v>
      </c>
    </row>
    <row r="939" spans="1:25" ht="17.25" customHeight="1" x14ac:dyDescent="0.4">
      <c r="A939" s="2"/>
      <c r="B939" s="58">
        <f t="shared" si="40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1"/>
        <v>1</v>
      </c>
    </row>
    <row r="940" spans="1:25" ht="17.25" customHeight="1" x14ac:dyDescent="0.4">
      <c r="A940" s="2"/>
      <c r="B940" s="58">
        <f t="shared" si="40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1"/>
        <v>1</v>
      </c>
    </row>
    <row r="941" spans="1:25" ht="17.25" customHeight="1" x14ac:dyDescent="0.4">
      <c r="A941" s="2"/>
      <c r="B941" s="58">
        <f t="shared" si="40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1"/>
        <v>1</v>
      </c>
    </row>
    <row r="942" spans="1:25" ht="17.25" customHeight="1" x14ac:dyDescent="0.4">
      <c r="A942" s="2"/>
      <c r="B942" s="58">
        <f t="shared" si="40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1"/>
        <v>1</v>
      </c>
    </row>
    <row r="943" spans="1:25" ht="17.25" customHeight="1" x14ac:dyDescent="0.4">
      <c r="A943" s="2"/>
      <c r="B943" s="58">
        <f t="shared" si="40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1"/>
        <v>1</v>
      </c>
    </row>
    <row r="944" spans="1:25" ht="17.25" customHeight="1" x14ac:dyDescent="0.4">
      <c r="A944" s="2"/>
      <c r="B944" s="58">
        <f t="shared" si="40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1"/>
        <v>1</v>
      </c>
    </row>
    <row r="945" spans="1:25" ht="17.25" customHeight="1" x14ac:dyDescent="0.4">
      <c r="A945" s="2"/>
      <c r="B945" s="58">
        <f t="shared" si="40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1"/>
        <v>1</v>
      </c>
    </row>
    <row r="946" spans="1:25" ht="17.25" customHeight="1" x14ac:dyDescent="0.4">
      <c r="A946" s="2"/>
      <c r="B946" s="58">
        <f t="shared" si="40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1"/>
        <v>1</v>
      </c>
    </row>
    <row r="947" spans="1:25" ht="17.25" customHeight="1" x14ac:dyDescent="0.4">
      <c r="A947" s="2"/>
      <c r="B947" s="58">
        <f t="shared" si="40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1"/>
        <v>1</v>
      </c>
    </row>
    <row r="948" spans="1:25" ht="17.25" customHeight="1" x14ac:dyDescent="0.4">
      <c r="A948" s="2"/>
      <c r="B948" s="58">
        <f t="shared" si="40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1"/>
        <v>1</v>
      </c>
    </row>
    <row r="949" spans="1:25" ht="17.25" customHeight="1" x14ac:dyDescent="0.4">
      <c r="A949" s="2"/>
      <c r="B949" s="58">
        <f t="shared" si="40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1"/>
        <v>1</v>
      </c>
    </row>
    <row r="950" spans="1:25" ht="17.25" customHeight="1" x14ac:dyDescent="0.4">
      <c r="A950" s="2"/>
      <c r="B950" s="58">
        <f t="shared" si="40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1"/>
        <v>1</v>
      </c>
    </row>
    <row r="951" spans="1:25" ht="17.25" customHeight="1" x14ac:dyDescent="0.4">
      <c r="A951" s="2"/>
      <c r="B951" s="58">
        <f t="shared" si="40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1"/>
        <v>1</v>
      </c>
    </row>
    <row r="952" spans="1:25" ht="17.25" customHeight="1" x14ac:dyDescent="0.4">
      <c r="A952" s="2"/>
      <c r="B952" s="58">
        <f t="shared" si="40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1"/>
        <v>1</v>
      </c>
    </row>
    <row r="953" spans="1:25" ht="17.25" customHeight="1" x14ac:dyDescent="0.4">
      <c r="A953" s="2"/>
      <c r="B953" s="58">
        <f t="shared" si="40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1"/>
        <v>1</v>
      </c>
    </row>
    <row r="954" spans="1:25" ht="17.25" customHeight="1" x14ac:dyDescent="0.4">
      <c r="A954" s="2"/>
      <c r="B954" s="58">
        <f t="shared" ref="B954:B1017" si="42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1"/>
        <v>1</v>
      </c>
    </row>
    <row r="955" spans="1:25" ht="17.25" customHeight="1" x14ac:dyDescent="0.4">
      <c r="A955" s="2"/>
      <c r="B955" s="58">
        <f t="shared" si="42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1"/>
        <v>1</v>
      </c>
    </row>
    <row r="956" spans="1:25" ht="17.25" customHeight="1" x14ac:dyDescent="0.4">
      <c r="A956" s="2"/>
      <c r="B956" s="58">
        <f t="shared" si="42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1"/>
        <v>1</v>
      </c>
    </row>
    <row r="957" spans="1:25" ht="17.25" customHeight="1" x14ac:dyDescent="0.4">
      <c r="A957" s="2"/>
      <c r="B957" s="58">
        <f t="shared" si="42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1"/>
        <v>1</v>
      </c>
    </row>
    <row r="958" spans="1:25" ht="17.25" customHeight="1" x14ac:dyDescent="0.4">
      <c r="A958" s="2"/>
      <c r="B958" s="58">
        <f t="shared" si="42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1"/>
        <v>1</v>
      </c>
    </row>
    <row r="959" spans="1:25" ht="17.25" customHeight="1" x14ac:dyDescent="0.4">
      <c r="A959" s="2"/>
      <c r="B959" s="58">
        <f t="shared" si="42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1"/>
        <v>1</v>
      </c>
    </row>
    <row r="960" spans="1:25" ht="17.25" customHeight="1" x14ac:dyDescent="0.4">
      <c r="A960" s="2"/>
      <c r="B960" s="58">
        <f t="shared" si="42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1"/>
        <v>1</v>
      </c>
    </row>
    <row r="961" spans="1:25" ht="17.25" customHeight="1" x14ac:dyDescent="0.4">
      <c r="A961" s="2"/>
      <c r="B961" s="58">
        <f t="shared" si="42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1"/>
        <v>1</v>
      </c>
    </row>
    <row r="962" spans="1:25" ht="17.25" customHeight="1" x14ac:dyDescent="0.4">
      <c r="A962" s="2"/>
      <c r="B962" s="58">
        <f t="shared" si="42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1"/>
        <v>1</v>
      </c>
    </row>
    <row r="963" spans="1:25" ht="17.25" customHeight="1" x14ac:dyDescent="0.4">
      <c r="A963" s="2"/>
      <c r="B963" s="58">
        <f t="shared" si="42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1"/>
        <v>1</v>
      </c>
    </row>
    <row r="964" spans="1:25" ht="17.25" customHeight="1" x14ac:dyDescent="0.4">
      <c r="A964" s="2"/>
      <c r="B964" s="58">
        <f t="shared" si="42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1"/>
        <v>1</v>
      </c>
    </row>
    <row r="965" spans="1:25" ht="17.25" customHeight="1" x14ac:dyDescent="0.4">
      <c r="A965" s="2"/>
      <c r="B965" s="58">
        <f t="shared" si="42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1"/>
        <v>1</v>
      </c>
    </row>
    <row r="966" spans="1:25" ht="17.25" customHeight="1" x14ac:dyDescent="0.4">
      <c r="A966" s="2"/>
      <c r="B966" s="58">
        <f t="shared" si="42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1"/>
        <v>1</v>
      </c>
    </row>
    <row r="967" spans="1:25" ht="17.25" customHeight="1" x14ac:dyDescent="0.4">
      <c r="A967" s="2"/>
      <c r="B967" s="58">
        <f t="shared" si="42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1"/>
        <v>1</v>
      </c>
    </row>
    <row r="968" spans="1:25" ht="17.25" customHeight="1" x14ac:dyDescent="0.4">
      <c r="A968" s="2"/>
      <c r="B968" s="58">
        <f t="shared" si="42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1"/>
        <v>1</v>
      </c>
    </row>
    <row r="969" spans="1:25" ht="17.25" customHeight="1" x14ac:dyDescent="0.4">
      <c r="A969" s="2"/>
      <c r="B969" s="58">
        <f t="shared" si="42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1"/>
        <v>1</v>
      </c>
    </row>
    <row r="970" spans="1:25" ht="17.25" customHeight="1" x14ac:dyDescent="0.4">
      <c r="A970" s="2"/>
      <c r="B970" s="58">
        <f t="shared" si="42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1"/>
        <v>1</v>
      </c>
    </row>
    <row r="971" spans="1:25" ht="17.25" customHeight="1" x14ac:dyDescent="0.4">
      <c r="A971" s="2"/>
      <c r="B971" s="58">
        <f t="shared" si="42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1"/>
        <v>1</v>
      </c>
    </row>
    <row r="972" spans="1:25" ht="17.25" customHeight="1" x14ac:dyDescent="0.4">
      <c r="A972" s="2"/>
      <c r="B972" s="58">
        <f t="shared" si="42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1"/>
        <v>1</v>
      </c>
    </row>
    <row r="973" spans="1:25" ht="17.25" customHeight="1" x14ac:dyDescent="0.4">
      <c r="A973" s="2"/>
      <c r="B973" s="58">
        <f t="shared" si="42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1"/>
        <v>1</v>
      </c>
    </row>
    <row r="974" spans="1:25" ht="17.25" customHeight="1" x14ac:dyDescent="0.4">
      <c r="A974" s="2"/>
      <c r="B974" s="58">
        <f t="shared" si="42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1"/>
        <v>1</v>
      </c>
    </row>
    <row r="975" spans="1:25" ht="17.25" customHeight="1" x14ac:dyDescent="0.4">
      <c r="A975" s="2"/>
      <c r="B975" s="58">
        <f t="shared" si="42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1"/>
        <v>1</v>
      </c>
    </row>
    <row r="976" spans="1:25" ht="17.25" customHeight="1" x14ac:dyDescent="0.4">
      <c r="A976" s="2"/>
      <c r="B976" s="58">
        <f t="shared" si="42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1"/>
        <v>1</v>
      </c>
    </row>
    <row r="977" spans="1:25" ht="17.25" customHeight="1" x14ac:dyDescent="0.4">
      <c r="A977" s="2"/>
      <c r="B977" s="58">
        <f t="shared" si="42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1"/>
        <v>1</v>
      </c>
    </row>
    <row r="978" spans="1:25" ht="17.25" customHeight="1" x14ac:dyDescent="0.4">
      <c r="A978" s="2"/>
      <c r="B978" s="58">
        <f t="shared" si="42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1"/>
        <v>1</v>
      </c>
    </row>
    <row r="979" spans="1:25" ht="17.25" customHeight="1" x14ac:dyDescent="0.4">
      <c r="A979" s="2"/>
      <c r="B979" s="58">
        <f t="shared" si="42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1"/>
        <v>1</v>
      </c>
    </row>
    <row r="980" spans="1:25" ht="17.25" customHeight="1" x14ac:dyDescent="0.4">
      <c r="A980" s="2"/>
      <c r="B980" s="58">
        <f t="shared" si="42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1"/>
        <v>1</v>
      </c>
    </row>
    <row r="981" spans="1:25" ht="17.25" customHeight="1" x14ac:dyDescent="0.4">
      <c r="A981" s="2"/>
      <c r="B981" s="58">
        <f t="shared" si="42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1"/>
        <v>1</v>
      </c>
    </row>
    <row r="982" spans="1:25" ht="17.25" customHeight="1" x14ac:dyDescent="0.4">
      <c r="A982" s="2"/>
      <c r="B982" s="58">
        <f t="shared" si="42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1"/>
        <v>1</v>
      </c>
    </row>
    <row r="983" spans="1:25" ht="17.25" customHeight="1" x14ac:dyDescent="0.4">
      <c r="A983" s="2"/>
      <c r="B983" s="58">
        <f t="shared" si="42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1"/>
        <v>1</v>
      </c>
    </row>
    <row r="984" spans="1:25" ht="17.25" customHeight="1" x14ac:dyDescent="0.4">
      <c r="A984" s="2"/>
      <c r="B984" s="58">
        <f t="shared" si="42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1"/>
        <v>1</v>
      </c>
    </row>
    <row r="985" spans="1:25" ht="17.25" customHeight="1" x14ac:dyDescent="0.4">
      <c r="A985" s="2"/>
      <c r="B985" s="58">
        <f t="shared" si="42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1"/>
        <v>1</v>
      </c>
    </row>
    <row r="986" spans="1:25" ht="17.25" customHeight="1" x14ac:dyDescent="0.4">
      <c r="A986" s="2"/>
      <c r="B986" s="58">
        <f t="shared" si="42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1"/>
        <v>1</v>
      </c>
    </row>
    <row r="987" spans="1:25" ht="17.25" customHeight="1" x14ac:dyDescent="0.4">
      <c r="A987" s="2"/>
      <c r="B987" s="58">
        <f t="shared" si="42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1"/>
        <v>1</v>
      </c>
    </row>
    <row r="988" spans="1:25" ht="17.25" customHeight="1" x14ac:dyDescent="0.4">
      <c r="A988" s="2"/>
      <c r="B988" s="58">
        <f t="shared" si="42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1"/>
        <v>1</v>
      </c>
    </row>
    <row r="989" spans="1:25" ht="17.25" customHeight="1" x14ac:dyDescent="0.4">
      <c r="A989" s="2"/>
      <c r="B989" s="58">
        <f t="shared" si="42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1"/>
        <v>1</v>
      </c>
    </row>
    <row r="990" spans="1:25" ht="17.25" customHeight="1" x14ac:dyDescent="0.4">
      <c r="A990" s="2"/>
      <c r="B990" s="58">
        <f t="shared" si="42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1"/>
        <v>1</v>
      </c>
    </row>
    <row r="991" spans="1:25" ht="17.25" customHeight="1" x14ac:dyDescent="0.4">
      <c r="A991" s="2"/>
      <c r="B991" s="58">
        <f t="shared" si="42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1"/>
        <v>1</v>
      </c>
    </row>
    <row r="992" spans="1:25" ht="17.25" customHeight="1" x14ac:dyDescent="0.4">
      <c r="A992" s="2"/>
      <c r="B992" s="58">
        <f t="shared" si="42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1"/>
        <v>1</v>
      </c>
    </row>
    <row r="993" spans="1:25" ht="17.25" customHeight="1" x14ac:dyDescent="0.4">
      <c r="A993" s="2"/>
      <c r="B993" s="58">
        <f t="shared" si="42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1"/>
        <v>1</v>
      </c>
    </row>
    <row r="994" spans="1:25" ht="17.25" customHeight="1" x14ac:dyDescent="0.4">
      <c r="A994" s="2"/>
      <c r="B994" s="58">
        <f t="shared" si="42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1"/>
        <v>1</v>
      </c>
    </row>
    <row r="995" spans="1:25" ht="17.25" customHeight="1" x14ac:dyDescent="0.4">
      <c r="A995" s="2"/>
      <c r="B995" s="58">
        <f t="shared" si="42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3">IFERROR(IF(OR($B995="No", $K995=""), 1, COUNTIF($R$35:$R$44,$K995)), 0)</f>
        <v>1</v>
      </c>
    </row>
    <row r="996" spans="1:25" ht="17.25" customHeight="1" x14ac:dyDescent="0.4">
      <c r="A996" s="2"/>
      <c r="B996" s="58">
        <f t="shared" si="42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3"/>
        <v>1</v>
      </c>
    </row>
    <row r="997" spans="1:25" ht="17.25" customHeight="1" x14ac:dyDescent="0.4">
      <c r="A997" s="2"/>
      <c r="B997" s="58">
        <f t="shared" si="42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3"/>
        <v>1</v>
      </c>
    </row>
    <row r="998" spans="1:25" ht="17.25" customHeight="1" x14ac:dyDescent="0.4">
      <c r="A998" s="2"/>
      <c r="B998" s="58">
        <f t="shared" si="42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3"/>
        <v>1</v>
      </c>
    </row>
    <row r="999" spans="1:25" ht="17.25" customHeight="1" x14ac:dyDescent="0.4">
      <c r="A999" s="2"/>
      <c r="B999" s="58">
        <f t="shared" si="42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3"/>
        <v>1</v>
      </c>
    </row>
    <row r="1000" spans="1:25" ht="17.25" customHeight="1" x14ac:dyDescent="0.4">
      <c r="A1000" s="2"/>
      <c r="B1000" s="58">
        <f t="shared" si="42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3"/>
        <v>1</v>
      </c>
    </row>
    <row r="1001" spans="1:25" ht="17.25" customHeight="1" x14ac:dyDescent="0.4">
      <c r="A1001" s="2"/>
      <c r="B1001" s="58">
        <f t="shared" si="42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3"/>
        <v>1</v>
      </c>
    </row>
    <row r="1002" spans="1:25" ht="17.25" customHeight="1" x14ac:dyDescent="0.4">
      <c r="A1002" s="2"/>
      <c r="B1002" s="58">
        <f t="shared" si="42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3"/>
        <v>1</v>
      </c>
    </row>
    <row r="1003" spans="1:25" ht="17.25" customHeight="1" x14ac:dyDescent="0.4">
      <c r="A1003" s="2"/>
      <c r="B1003" s="58">
        <f t="shared" si="42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3"/>
        <v>1</v>
      </c>
    </row>
    <row r="1004" spans="1:25" ht="17.25" customHeight="1" x14ac:dyDescent="0.4">
      <c r="A1004" s="2"/>
      <c r="B1004" s="58">
        <f t="shared" si="42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3"/>
        <v>1</v>
      </c>
    </row>
    <row r="1005" spans="1:25" ht="17.25" customHeight="1" x14ac:dyDescent="0.4">
      <c r="A1005" s="2"/>
      <c r="B1005" s="58">
        <f t="shared" si="42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3"/>
        <v>1</v>
      </c>
    </row>
    <row r="1006" spans="1:25" ht="17.25" customHeight="1" x14ac:dyDescent="0.4">
      <c r="A1006" s="2"/>
      <c r="B1006" s="58">
        <f t="shared" si="42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3"/>
        <v>1</v>
      </c>
    </row>
    <row r="1007" spans="1:25" ht="17.25" customHeight="1" x14ac:dyDescent="0.4">
      <c r="A1007" s="2"/>
      <c r="B1007" s="58">
        <f t="shared" si="42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3"/>
        <v>1</v>
      </c>
    </row>
    <row r="1008" spans="1:25" ht="17.25" customHeight="1" x14ac:dyDescent="0.4">
      <c r="A1008" s="2"/>
      <c r="B1008" s="58">
        <f t="shared" si="42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3"/>
        <v>1</v>
      </c>
    </row>
    <row r="1009" spans="1:25" ht="17.25" customHeight="1" x14ac:dyDescent="0.4">
      <c r="A1009" s="2"/>
      <c r="B1009" s="58">
        <f t="shared" si="42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3"/>
        <v>1</v>
      </c>
    </row>
    <row r="1010" spans="1:25" ht="17.25" customHeight="1" x14ac:dyDescent="0.4">
      <c r="A1010" s="2"/>
      <c r="B1010" s="58">
        <f t="shared" si="42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3"/>
        <v>1</v>
      </c>
    </row>
    <row r="1011" spans="1:25" ht="17.25" customHeight="1" x14ac:dyDescent="0.4">
      <c r="A1011" s="2"/>
      <c r="B1011" s="58">
        <f t="shared" si="42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3"/>
        <v>1</v>
      </c>
    </row>
    <row r="1012" spans="1:25" ht="17.25" customHeight="1" x14ac:dyDescent="0.4">
      <c r="A1012" s="2"/>
      <c r="B1012" s="58">
        <f t="shared" si="42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3"/>
        <v>1</v>
      </c>
    </row>
    <row r="1013" spans="1:25" ht="17.25" customHeight="1" x14ac:dyDescent="0.4">
      <c r="A1013" s="2"/>
      <c r="B1013" s="58">
        <f t="shared" si="42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3"/>
        <v>1</v>
      </c>
    </row>
    <row r="1014" spans="1:25" ht="17.25" customHeight="1" x14ac:dyDescent="0.4">
      <c r="A1014" s="2"/>
      <c r="B1014" s="58">
        <f t="shared" si="42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3"/>
        <v>1</v>
      </c>
    </row>
    <row r="1015" spans="1:25" ht="17.25" customHeight="1" x14ac:dyDescent="0.4">
      <c r="A1015" s="2"/>
      <c r="B1015" s="58">
        <f t="shared" si="42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3"/>
        <v>1</v>
      </c>
    </row>
    <row r="1016" spans="1:25" ht="17.25" customHeight="1" x14ac:dyDescent="0.4">
      <c r="A1016" s="2"/>
      <c r="B1016" s="58">
        <f t="shared" si="42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3"/>
        <v>1</v>
      </c>
    </row>
    <row r="1017" spans="1:25" ht="17.25" customHeight="1" x14ac:dyDescent="0.4">
      <c r="A1017" s="2"/>
      <c r="B1017" s="58">
        <f t="shared" si="42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3"/>
        <v>1</v>
      </c>
    </row>
    <row r="1018" spans="1:25" ht="17.25" customHeight="1" x14ac:dyDescent="0.4">
      <c r="A1018" s="2"/>
      <c r="B1018" s="58">
        <f t="shared" ref="B1018:B1057" si="44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3"/>
        <v>1</v>
      </c>
    </row>
    <row r="1019" spans="1:25" ht="17.25" customHeight="1" x14ac:dyDescent="0.4">
      <c r="A1019" s="2"/>
      <c r="B1019" s="58">
        <f t="shared" si="44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3"/>
        <v>1</v>
      </c>
    </row>
    <row r="1020" spans="1:25" ht="17.25" customHeight="1" x14ac:dyDescent="0.4">
      <c r="A1020" s="2"/>
      <c r="B1020" s="58">
        <f t="shared" si="44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3"/>
        <v>1</v>
      </c>
    </row>
    <row r="1021" spans="1:25" ht="17.25" customHeight="1" x14ac:dyDescent="0.4">
      <c r="A1021" s="2"/>
      <c r="B1021" s="58">
        <f t="shared" si="44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3"/>
        <v>1</v>
      </c>
    </row>
    <row r="1022" spans="1:25" ht="17.25" customHeight="1" x14ac:dyDescent="0.4">
      <c r="A1022" s="2"/>
      <c r="B1022" s="58">
        <f t="shared" si="44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3"/>
        <v>1</v>
      </c>
    </row>
    <row r="1023" spans="1:25" ht="17.25" customHeight="1" x14ac:dyDescent="0.4">
      <c r="A1023" s="2"/>
      <c r="B1023" s="58">
        <f t="shared" si="44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3"/>
        <v>1</v>
      </c>
    </row>
    <row r="1024" spans="1:25" ht="17.25" customHeight="1" x14ac:dyDescent="0.4">
      <c r="A1024" s="2"/>
      <c r="B1024" s="58">
        <f t="shared" si="44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3"/>
        <v>1</v>
      </c>
    </row>
    <row r="1025" spans="1:25" ht="17.25" customHeight="1" x14ac:dyDescent="0.4">
      <c r="A1025" s="2"/>
      <c r="B1025" s="58">
        <f t="shared" si="44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3"/>
        <v>1</v>
      </c>
    </row>
    <row r="1026" spans="1:25" ht="17.25" customHeight="1" x14ac:dyDescent="0.4">
      <c r="A1026" s="2"/>
      <c r="B1026" s="58">
        <f t="shared" si="44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3"/>
        <v>1</v>
      </c>
    </row>
    <row r="1027" spans="1:25" ht="17.25" customHeight="1" x14ac:dyDescent="0.4">
      <c r="A1027" s="2"/>
      <c r="B1027" s="58">
        <f t="shared" si="44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3"/>
        <v>1</v>
      </c>
    </row>
    <row r="1028" spans="1:25" ht="17.25" customHeight="1" x14ac:dyDescent="0.4">
      <c r="A1028" s="2"/>
      <c r="B1028" s="58">
        <f t="shared" si="44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3"/>
        <v>1</v>
      </c>
    </row>
    <row r="1029" spans="1:25" ht="17.25" customHeight="1" x14ac:dyDescent="0.4">
      <c r="A1029" s="2"/>
      <c r="B1029" s="58">
        <f t="shared" si="44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3"/>
        <v>1</v>
      </c>
    </row>
    <row r="1030" spans="1:25" ht="17.25" customHeight="1" x14ac:dyDescent="0.4">
      <c r="A1030" s="2"/>
      <c r="B1030" s="58">
        <f t="shared" si="44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3"/>
        <v>1</v>
      </c>
    </row>
    <row r="1031" spans="1:25" ht="17.25" customHeight="1" x14ac:dyDescent="0.4">
      <c r="A1031" s="2"/>
      <c r="B1031" s="58">
        <f t="shared" si="44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3"/>
        <v>1</v>
      </c>
    </row>
    <row r="1032" spans="1:25" ht="17.25" customHeight="1" x14ac:dyDescent="0.4">
      <c r="A1032" s="2"/>
      <c r="B1032" s="58">
        <f t="shared" si="44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3"/>
        <v>1</v>
      </c>
    </row>
    <row r="1033" spans="1:25" ht="17.25" customHeight="1" x14ac:dyDescent="0.4">
      <c r="A1033" s="2"/>
      <c r="B1033" s="58">
        <f t="shared" si="44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3"/>
        <v>1</v>
      </c>
    </row>
    <row r="1034" spans="1:25" ht="17.25" customHeight="1" x14ac:dyDescent="0.4">
      <c r="A1034" s="2"/>
      <c r="B1034" s="58">
        <f t="shared" si="44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3"/>
        <v>1</v>
      </c>
    </row>
    <row r="1035" spans="1:25" ht="17.25" customHeight="1" x14ac:dyDescent="0.4">
      <c r="A1035" s="2"/>
      <c r="B1035" s="58">
        <f t="shared" si="44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3"/>
        <v>1</v>
      </c>
    </row>
    <row r="1036" spans="1:25" ht="17.25" customHeight="1" x14ac:dyDescent="0.4">
      <c r="A1036" s="2"/>
      <c r="B1036" s="58">
        <f t="shared" si="44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3"/>
        <v>1</v>
      </c>
    </row>
    <row r="1037" spans="1:25" ht="17.25" customHeight="1" x14ac:dyDescent="0.4">
      <c r="A1037" s="2"/>
      <c r="B1037" s="58">
        <f t="shared" si="44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3"/>
        <v>1</v>
      </c>
    </row>
    <row r="1038" spans="1:25" ht="17.25" customHeight="1" x14ac:dyDescent="0.4">
      <c r="A1038" s="2"/>
      <c r="B1038" s="58">
        <f t="shared" si="44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3"/>
        <v>1</v>
      </c>
    </row>
    <row r="1039" spans="1:25" ht="17.25" customHeight="1" x14ac:dyDescent="0.4">
      <c r="A1039" s="2"/>
      <c r="B1039" s="58">
        <f t="shared" si="44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3"/>
        <v>1</v>
      </c>
    </row>
    <row r="1040" spans="1:25" ht="17.25" customHeight="1" x14ac:dyDescent="0.4">
      <c r="A1040" s="2"/>
      <c r="B1040" s="58">
        <f t="shared" si="44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3"/>
        <v>1</v>
      </c>
    </row>
    <row r="1041" spans="1:25" ht="17.25" customHeight="1" x14ac:dyDescent="0.4">
      <c r="A1041" s="2"/>
      <c r="B1041" s="58">
        <f t="shared" si="44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3"/>
        <v>1</v>
      </c>
    </row>
    <row r="1042" spans="1:25" ht="17.25" customHeight="1" x14ac:dyDescent="0.4">
      <c r="A1042" s="2"/>
      <c r="B1042" s="58">
        <f t="shared" si="44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3"/>
        <v>1</v>
      </c>
    </row>
    <row r="1043" spans="1:25" ht="17.25" customHeight="1" x14ac:dyDescent="0.4">
      <c r="A1043" s="2"/>
      <c r="B1043" s="58">
        <f t="shared" si="44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3"/>
        <v>1</v>
      </c>
    </row>
    <row r="1044" spans="1:25" ht="17.25" customHeight="1" x14ac:dyDescent="0.4">
      <c r="A1044" s="2"/>
      <c r="B1044" s="58">
        <f t="shared" si="44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3"/>
        <v>1</v>
      </c>
    </row>
    <row r="1045" spans="1:25" ht="17.25" customHeight="1" x14ac:dyDescent="0.4">
      <c r="A1045" s="2"/>
      <c r="B1045" s="58">
        <f t="shared" si="44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3"/>
        <v>1</v>
      </c>
    </row>
    <row r="1046" spans="1:25" ht="17.25" customHeight="1" x14ac:dyDescent="0.4">
      <c r="A1046" s="2"/>
      <c r="B1046" s="58">
        <f t="shared" si="44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3"/>
        <v>1</v>
      </c>
    </row>
    <row r="1047" spans="1:25" ht="17.25" customHeight="1" x14ac:dyDescent="0.4">
      <c r="A1047" s="2"/>
      <c r="B1047" s="58">
        <f t="shared" si="44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3"/>
        <v>1</v>
      </c>
    </row>
    <row r="1048" spans="1:25" ht="17.25" customHeight="1" x14ac:dyDescent="0.4">
      <c r="A1048" s="2"/>
      <c r="B1048" s="58">
        <f t="shared" si="44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3"/>
        <v>1</v>
      </c>
    </row>
    <row r="1049" spans="1:25" ht="17.25" customHeight="1" x14ac:dyDescent="0.4">
      <c r="A1049" s="2"/>
      <c r="B1049" s="58">
        <f t="shared" si="44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3"/>
        <v>1</v>
      </c>
    </row>
    <row r="1050" spans="1:25" ht="17.25" customHeight="1" x14ac:dyDescent="0.4">
      <c r="A1050" s="2"/>
      <c r="B1050" s="58">
        <f t="shared" si="44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3"/>
        <v>1</v>
      </c>
    </row>
    <row r="1051" spans="1:25" ht="17.25" customHeight="1" x14ac:dyDescent="0.4">
      <c r="A1051" s="2"/>
      <c r="B1051" s="58">
        <f t="shared" si="44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3"/>
        <v>1</v>
      </c>
    </row>
    <row r="1052" spans="1:25" ht="17.25" customHeight="1" x14ac:dyDescent="0.4">
      <c r="A1052" s="2"/>
      <c r="B1052" s="58">
        <f t="shared" si="44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3"/>
        <v>1</v>
      </c>
    </row>
    <row r="1053" spans="1:25" ht="17.25" customHeight="1" x14ac:dyDescent="0.4">
      <c r="A1053" s="2"/>
      <c r="B1053" s="58">
        <f t="shared" si="44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3"/>
        <v>1</v>
      </c>
    </row>
    <row r="1054" spans="1:25" ht="17.25" customHeight="1" x14ac:dyDescent="0.4">
      <c r="A1054" s="2"/>
      <c r="B1054" s="58">
        <f t="shared" si="44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3"/>
        <v>1</v>
      </c>
    </row>
    <row r="1055" spans="1:25" ht="17.25" customHeight="1" x14ac:dyDescent="0.4">
      <c r="A1055" s="2"/>
      <c r="B1055" s="58">
        <f t="shared" si="44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3"/>
        <v>1</v>
      </c>
    </row>
    <row r="1056" spans="1:25" ht="17.25" customHeight="1" x14ac:dyDescent="0.4">
      <c r="A1056" s="2"/>
      <c r="B1056" s="58">
        <f t="shared" si="44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3"/>
        <v>1</v>
      </c>
    </row>
    <row r="1057" spans="1:25" ht="17.25" customHeight="1" x14ac:dyDescent="0.4">
      <c r="A1057" s="2"/>
      <c r="B1057" s="59">
        <f t="shared" si="44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3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</row>
  </sheetData>
  <autoFilter ref="B57:K57" xr:uid="{C52CD5D5-CFFD-4631-BD21-AD923C8917AD}"/>
  <mergeCells count="64">
    <mergeCell ref="B56:K56"/>
    <mergeCell ref="M41:P41"/>
    <mergeCell ref="M42:P42"/>
    <mergeCell ref="M43:P43"/>
    <mergeCell ref="M44:P44"/>
    <mergeCell ref="M46:P46"/>
    <mergeCell ref="M48:M53"/>
    <mergeCell ref="N48:N53"/>
    <mergeCell ref="M54:O55"/>
    <mergeCell ref="I4:O5"/>
    <mergeCell ref="P4:S5"/>
    <mergeCell ref="E6:H6"/>
    <mergeCell ref="M37:P37"/>
    <mergeCell ref="M38:P38"/>
    <mergeCell ref="B2:C6"/>
    <mergeCell ref="E2:H3"/>
    <mergeCell ref="I2:O3"/>
    <mergeCell ref="M40:P40"/>
    <mergeCell ref="M39:P39"/>
    <mergeCell ref="B18:E18"/>
    <mergeCell ref="M18:S18"/>
    <mergeCell ref="B33:K33"/>
    <mergeCell ref="M33:P33"/>
    <mergeCell ref="R33:S33"/>
    <mergeCell ref="G18:H18"/>
    <mergeCell ref="M34:P34"/>
    <mergeCell ref="M35:P35"/>
    <mergeCell ref="M36:P36"/>
    <mergeCell ref="P2:S3"/>
    <mergeCell ref="E4:H5"/>
    <mergeCell ref="M61:M70"/>
    <mergeCell ref="N61:N70"/>
    <mergeCell ref="M71:O72"/>
    <mergeCell ref="M73:M77"/>
    <mergeCell ref="M96:O97"/>
    <mergeCell ref="M89:O90"/>
    <mergeCell ref="M91:M95"/>
    <mergeCell ref="N91:N95"/>
    <mergeCell ref="N73:N77"/>
    <mergeCell ref="M78:O79"/>
    <mergeCell ref="M80:M83"/>
    <mergeCell ref="N80:N83"/>
    <mergeCell ref="M84:O85"/>
    <mergeCell ref="R46:S46"/>
    <mergeCell ref="M56:M57"/>
    <mergeCell ref="N56:N57"/>
    <mergeCell ref="O56:O57"/>
    <mergeCell ref="M59:P59"/>
    <mergeCell ref="M116:M117"/>
    <mergeCell ref="N116:N117"/>
    <mergeCell ref="O116:O117"/>
    <mergeCell ref="R53:S53"/>
    <mergeCell ref="M107:O108"/>
    <mergeCell ref="M110:O111"/>
    <mergeCell ref="M112:M113"/>
    <mergeCell ref="N112:N113"/>
    <mergeCell ref="M114:O115"/>
    <mergeCell ref="M98:M100"/>
    <mergeCell ref="N98:N100"/>
    <mergeCell ref="M101:O102"/>
    <mergeCell ref="M103:M106"/>
    <mergeCell ref="N103:N106"/>
    <mergeCell ref="M86:M88"/>
    <mergeCell ref="N86:N88"/>
  </mergeCells>
  <phoneticPr fontId="1" type="noConversion"/>
  <conditionalFormatting sqref="B35:K54 B58:K1057">
    <cfRule type="expression" dxfId="125" priority="7">
      <formula>AND(($K35=$R$44), ($K35&lt;&gt;""))</formula>
    </cfRule>
    <cfRule type="expression" dxfId="124" priority="8">
      <formula>AND(($K35=$R$43), ($K35&lt;&gt;""))</formula>
    </cfRule>
    <cfRule type="expression" dxfId="123" priority="9">
      <formula>AND(($K35=$R$42), ($K35&lt;&gt;""))</formula>
    </cfRule>
    <cfRule type="expression" dxfId="122" priority="10">
      <formula>AND(($K35=$R$41), ($K35&lt;&gt;""))</formula>
    </cfRule>
    <cfRule type="expression" dxfId="121" priority="11">
      <formula>AND(($K35=$R$40), ($K35&lt;&gt;""))</formula>
    </cfRule>
    <cfRule type="expression" dxfId="120" priority="12">
      <formula>AND(($K35=$R$39), ($K35&lt;&gt;""))</formula>
    </cfRule>
    <cfRule type="expression" dxfId="119" priority="13">
      <formula>AND(($K35=$R$38), ($K35&lt;&gt;""))</formula>
    </cfRule>
    <cfRule type="expression" dxfId="118" priority="14">
      <formula>AND(($K35=$R$37), ($K35&lt;&gt;""))</formula>
    </cfRule>
    <cfRule type="expression" dxfId="117" priority="15">
      <formula>AND(($K35=$R$36), ($K35&lt;&gt;""))</formula>
    </cfRule>
    <cfRule type="expression" dxfId="116" priority="16">
      <formula>AND(($K35=$R$35), ($K35&lt;&gt;""))</formula>
    </cfRule>
  </conditionalFormatting>
  <conditionalFormatting sqref="C35:C54 C58:C1057">
    <cfRule type="expression" dxfId="115" priority="5">
      <formula>NOT(OR(AND($AU$9&lt;=$C35, $AU$10&gt;=$C35), $C35=""))</formula>
    </cfRule>
  </conditionalFormatting>
  <conditionalFormatting sqref="K35:K54 K58:K1057">
    <cfRule type="expression" dxfId="110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533847D9-90D4-5F49-AD93-C56F43F7E4FE}"/>
    <dataValidation type="list" allowBlank="1" showInputMessage="1" showErrorMessage="1" error="태그 항목을 선택해 주세요." sqref="K35:K54 K58:K1057" xr:uid="{E1F94A12-B38B-4297-AF0C-3B50736AC046}">
      <formula1>OFFSET($R$35, 0, 0, COUNTA($R$35:$R$44))</formula1>
    </dataValidation>
    <dataValidation type="date" allowBlank="1" showInputMessage="1" showErrorMessage="1" error="해당월의 날짜를 입력해 주세요." sqref="C35:C54 C58:C1057" xr:uid="{16C6D123-1CB3-449F-867B-1DC22C02F993}">
      <formula1>$AU$9</formula1>
      <formula2>$AU$10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E9B32F1D-E28B-4A25-8877-E369D8E85003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FFF3372B-9270-407F-AB73-D48BF23E284E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B5DF8F50-1BB5-4011-9CF8-751AF590B7ED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17F979A8-151E-410E-A84D-04F9A6871F9F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B83112C8-7047-43F6-81EB-7CCBFD4DDD13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C1647B5B-8F36-4069-B80C-B3C097C6C929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14C03156-3FEB-4051-8D8E-A1357B83E7ED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E2EE20EB-6D90-4743-BE28-0EF0844D2B68}">
          <x14:formula1>
            <xm:f>설정!$B$9:$B$19</xm:f>
          </x14:formula1>
          <xm:sqref>I18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0D2C6-15C1-4168-AB20-4CD81924A4E3}">
  <sheetPr codeName="Sheet13"/>
  <dimension ref="A1:AX1058"/>
  <sheetViews>
    <sheetView showGridLines="0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0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16" t="s">
        <v>239</v>
      </c>
      <c r="C2" s="416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119</v>
      </c>
      <c r="AM2" s="102" t="s">
        <v>184</v>
      </c>
      <c r="AN2" s="102" t="s">
        <v>102</v>
      </c>
      <c r="AO2" s="102" t="s">
        <v>197</v>
      </c>
      <c r="AP2" s="102" t="s">
        <v>186</v>
      </c>
      <c r="AQ2" s="102" t="s">
        <v>187</v>
      </c>
      <c r="AR2" s="102" t="s">
        <v>188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16"/>
      <c r="C3" s="416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46296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82" cm="1">
        <f t="array" aca="1" ref="AN3" ca="1">AVERAGE(INDEX('9월'!AM:AM, LARGE(IF('9월'!$AL$3:$AL$33&lt;&gt;"", ROW('9월'!$AL$3:$AL$33)), {1,2,3,4,5,6})), AM3)</f>
        <v>0</v>
      </c>
      <c r="AO3" s="107" t="str">
        <f ca="1">IF('요약 Data'!$C$2 &gt;= AL3, AM3, "")</f>
        <v/>
      </c>
      <c r="AP3" s="107" t="str">
        <f ca="1">IF(OR($AL3 = '요약 Data'!$C$2, $AL3 = $AU$10), AO3, "")</f>
        <v/>
      </c>
      <c r="AQ3" s="107" t="str">
        <f t="array" aca="1" ref="AQ3:AQ33" ca="1">OFFSET('9월'!$AO$3:$AO$33, 0, 0, 31, 1)</f>
        <v/>
      </c>
      <c r="AR3" s="107" t="str">
        <f ca="1">IF(OR($AL3 = '요약 Data'!$C$2, $AL3 = $AU$10), AQ3, "")</f>
        <v/>
      </c>
      <c r="AS3" s="79" t="str">
        <f t="array" aca="1" ref="AS3" ca="1">OFFSET('2월'!AP3:AP33,0,0,31,1)</f>
        <v/>
      </c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16"/>
      <c r="C4" s="416"/>
      <c r="D4" s="91"/>
      <c r="E4" s="415">
        <f>VLOOKUP("총 매출", O:O:P:P, 2, 0)</f>
        <v>0</v>
      </c>
      <c r="F4" s="415"/>
      <c r="G4" s="415"/>
      <c r="H4" s="415"/>
      <c r="I4" s="415">
        <f>VLOOKUP("총 매입", O:P, 2, 0)</f>
        <v>0</v>
      </c>
      <c r="J4" s="415"/>
      <c r="K4" s="415"/>
      <c r="L4" s="415"/>
      <c r="M4" s="415"/>
      <c r="N4" s="415"/>
      <c r="O4" s="415"/>
      <c r="P4" s="415">
        <f>E4-I4</f>
        <v>0</v>
      </c>
      <c r="Q4" s="415"/>
      <c r="R4" s="415"/>
      <c r="S4" s="415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23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46297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82" cm="1">
        <f t="array" aca="1" ref="AN4" ca="1">AVERAGE(INDEX('9월'!AM:AM, LARGE(IF('9월'!$AL$3:$AL$33&lt;&gt;"", ROW('9월'!$AL$3:$AL$33)), {1,2,3,4,5})), AM3:AM4)</f>
        <v>0</v>
      </c>
      <c r="AO4" s="107" t="e">
        <f ca="1">IF('요약 Data'!$C$2 &gt;= AL4, AO3+AM4, NA())</f>
        <v>#N/A</v>
      </c>
      <c r="AP4" s="107" t="e">
        <f ca="1">IF(OR($AL4 = '요약 Data'!$C$2, $AL4 = $AU$10), AO4, NA())</f>
        <v>#N/A</v>
      </c>
      <c r="AQ4" s="107" t="e">
        <f ca="1"/>
        <v>#N/A</v>
      </c>
      <c r="AR4" s="107" t="e">
        <f ca="1">IF(AND($AU$10 &lt;= '요약 Data'!$C$2, NOT(IFERROR(AQ5, FALSE))), AQ4, IF(AND(AL4 = '요약 Data'!$C$2, AL5&lt;&gt;""), AQ4, NA()))</f>
        <v>#N/A</v>
      </c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16"/>
      <c r="C5" s="416"/>
      <c r="D5" s="91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46298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82" cm="1">
        <f t="array" aca="1" ref="AN5" ca="1">AVERAGE(INDEX('9월'!AM:AM, LARGE(IF('9월'!$AL$3:$AL$33&lt;&gt;"", ROW('9월'!$AL$3:$AL$33)), {1,2,3,4})), AM3:AM5)</f>
        <v>0</v>
      </c>
      <c r="AO5" s="107" t="e">
        <f ca="1">IF('요약 Data'!$C$2 &gt;= AL5, AO4+AM5, NA())</f>
        <v>#N/A</v>
      </c>
      <c r="AP5" s="107" t="e">
        <f ca="1">IF(OR($AL5 = '요약 Data'!$C$2, $AL5 = $AU$10), AO5, NA())</f>
        <v>#N/A</v>
      </c>
      <c r="AQ5" s="107" t="e">
        <f ca="1"/>
        <v>#N/A</v>
      </c>
      <c r="AR5" s="107" t="e">
        <f ca="1">IF(AND($AU$10 &lt;= '요약 Data'!$C$2, NOT(IFERROR(AQ6, FALSE))), AQ5, IF(AND(AL5 = '요약 Data'!$C$2, AL6&lt;&gt;""), AQ5, NA()))</f>
        <v>#N/A</v>
      </c>
      <c r="AT5" s="96" t="s">
        <v>89</v>
      </c>
      <c r="AU5" s="88"/>
      <c r="AV5" s="88"/>
      <c r="AW5" s="96" t="s">
        <v>89</v>
      </c>
    </row>
    <row r="6" spans="1:50" ht="17.25" customHeight="1" thickBot="1" x14ac:dyDescent="0.45">
      <c r="A6" s="2"/>
      <c r="B6" s="416"/>
      <c r="C6" s="416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46299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82" cm="1">
        <f t="array" aca="1" ref="AN6" ca="1">AVERAGE(INDEX('9월'!AM:AM, LARGE(IF('9월'!$AL$3:$AL$33&lt;&gt;"", ROW('9월'!$AL$3:$AL$33)), {1,2,3})), AM3:AM6)</f>
        <v>0</v>
      </c>
      <c r="AO6" s="107" t="e">
        <f ca="1">IF('요약 Data'!$C$2 &gt;= AL6, AO5+AM6, NA())</f>
        <v>#N/A</v>
      </c>
      <c r="AP6" s="107" t="e">
        <f ca="1">IF(OR($AL6 = '요약 Data'!$C$2, $AL6 = $AU$10), AO6, NA())</f>
        <v>#N/A</v>
      </c>
      <c r="AQ6" s="107" t="e">
        <f ca="1"/>
        <v>#N/A</v>
      </c>
      <c r="AR6" s="107" t="e">
        <f ca="1">IF(AND($AU$10 &lt;= '요약 Data'!$C$2, NOT(IFERROR(AQ7, FALSE))), AQ6, IF(AND(AL6 = '요약 Data'!$C$2, AL7&lt;&gt;""), AQ6, NA()))</f>
        <v>#N/A</v>
      </c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46300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82" cm="1">
        <f t="array" aca="1" ref="AN7" ca="1">AVERAGE(INDEX('9월'!AM:AM, LARGE(IF('9월'!$AL$3:$AL$33&lt;&gt;"", ROW('9월'!$AL$3:$AL$33)), {1,2})), AM3:AM7)</f>
        <v>0</v>
      </c>
      <c r="AO7" s="107" t="e">
        <f ca="1">IF('요약 Data'!$C$2 &gt;= AL7, AO6+AM7, NA())</f>
        <v>#N/A</v>
      </c>
      <c r="AP7" s="107" t="e">
        <f ca="1">IF(OR($AL7 = '요약 Data'!$C$2, $AL7 = $AU$10), AO7, NA())</f>
        <v>#N/A</v>
      </c>
      <c r="AQ7" s="107" t="e">
        <f ca="1"/>
        <v>#N/A</v>
      </c>
      <c r="AR7" s="107" t="e">
        <f ca="1">IF(AND($AU$10 &lt;= '요약 Data'!$C$2, NOT(IFERROR(AQ8, FALSE))), AQ7, IF(AND(AL7 = '요약 Data'!$C$2, AL8&lt;&gt;""), AQ7, NA()))</f>
        <v>#N/A</v>
      </c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46301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82" cm="1">
        <f t="array" aca="1" ref="AN8" ca="1">AVERAGE(INDEX('9월'!AM:AM, LARGE(IF('9월'!$AL$3:$AL$33&lt;&gt;"", ROW('9월'!$AL$3:$AL$33)), {1})), AM3:AM8)</f>
        <v>0</v>
      </c>
      <c r="AO8" s="107" t="e">
        <f ca="1">IF('요약 Data'!$C$2 &gt;= AL8, AO7+AM8, NA())</f>
        <v>#N/A</v>
      </c>
      <c r="AP8" s="107" t="e">
        <f ca="1">IF(OR($AL8 = '요약 Data'!$C$2, $AL8 = $AU$10), AO8, NA())</f>
        <v>#N/A</v>
      </c>
      <c r="AQ8" s="107" t="e">
        <f ca="1"/>
        <v>#N/A</v>
      </c>
      <c r="AR8" s="107" t="e">
        <f ca="1">IF(AND($AU$10 &lt;= '요약 Data'!$C$2, NOT(IFERROR(AQ9, FALSE))), AQ8, IF(AND(AL8 = '요약 Data'!$C$2, AL9&lt;&gt;""), AQ8, NA()))</f>
        <v>#N/A</v>
      </c>
      <c r="AT8" s="97" t="s">
        <v>91</v>
      </c>
      <c r="AU8" s="98">
        <v>10</v>
      </c>
      <c r="AV8" s="88"/>
      <c r="AW8" s="97" t="s">
        <v>92</v>
      </c>
      <c r="AX8" s="98">
        <f>IFERROR(MATCH("총 목표 매출",$M:$M,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46302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AVERAGEA(AM3:AM9),)</f>
        <v>0</v>
      </c>
      <c r="AO9" s="107" t="e">
        <f ca="1">IF('요약 Data'!$C$2 &gt;= AL9, AO8+AM9, NA())</f>
        <v>#N/A</v>
      </c>
      <c r="AP9" s="107" t="e">
        <f ca="1">IF(OR($AL9 = '요약 Data'!$C$2, $AL9 = $AU$10), AO9, NA())</f>
        <v>#N/A</v>
      </c>
      <c r="AQ9" s="107" t="e">
        <f ca="1"/>
        <v>#N/A</v>
      </c>
      <c r="AR9" s="107" t="e">
        <f ca="1">IF(AND($AU$10 &lt;= '요약 Data'!$C$2, NOT(IFERROR(AQ10, FALSE))), AQ9, IF(AND(AL9 = '요약 Data'!$C$2, AL10&lt;&gt;""), AQ9, NA()))</f>
        <v>#N/A</v>
      </c>
      <c r="AT9" s="97" t="s">
        <v>93</v>
      </c>
      <c r="AU9" s="99">
        <f>IFERROR(DATE(설정!$C$2, AU8, 1), 0)</f>
        <v>46296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46303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t="shared" ref="AN10:AN33" ca="1" si="10">IF(AL10&lt;&gt;"", AVERAGEA(AM4:AM10),)</f>
        <v>0</v>
      </c>
      <c r="AO10" s="107" t="e">
        <f ca="1">IF('요약 Data'!$C$2 &gt;= AL10, AO9+AM10, NA())</f>
        <v>#N/A</v>
      </c>
      <c r="AP10" s="107" t="e">
        <f ca="1">IF(OR($AL10 = '요약 Data'!$C$2, $AL10 = $AU$10), AO10, NA())</f>
        <v>#N/A</v>
      </c>
      <c r="AQ10" s="107" t="e">
        <f ca="1"/>
        <v>#N/A</v>
      </c>
      <c r="AR10" s="107" t="e">
        <f ca="1">IF(AND($AU$10 &lt;= '요약 Data'!$C$2, NOT(IFERROR(AQ11, FALSE))), AQ10, IF(AND(AL10 = '요약 Data'!$C$2, AL11&lt;&gt;""), AQ10, NA()))</f>
        <v>#N/A</v>
      </c>
      <c r="AT10" s="97" t="s">
        <v>94</v>
      </c>
      <c r="AU10" s="99">
        <f>IFERROR(DATE(설정!$C$2, AU8, DAY(EOMONTH(DATE(설정!$C$2, AU8, 1), 0))), 0)</f>
        <v>46326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46304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ca="1" si="10"/>
        <v>0</v>
      </c>
      <c r="AO11" s="107" t="e">
        <f ca="1">IF('요약 Data'!$C$2 &gt;= AL11, AO10+AM11, NA())</f>
        <v>#N/A</v>
      </c>
      <c r="AP11" s="107" t="e">
        <f ca="1">IF(OR($AL11 = '요약 Data'!$C$2, $AL11 = $AU$10), AO11, NA())</f>
        <v>#N/A</v>
      </c>
      <c r="AQ11" s="107" t="e">
        <f ca="1"/>
        <v>#N/A</v>
      </c>
      <c r="AR11" s="107" t="e">
        <f ca="1">IF(AND($AU$10 &lt;= '요약 Data'!$C$2, NOT(IFERROR(AQ12, FALSE))), AQ11, IF(AND(AL11 = '요약 Data'!$C$2, AL12&lt;&gt;""), AQ11, NA()))</f>
        <v>#N/A</v>
      </c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46305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 t="e">
        <f ca="1">IF('요약 Data'!$C$2 &gt;= AL12, AO11+AM12, NA())</f>
        <v>#N/A</v>
      </c>
      <c r="AP12" s="107" t="e">
        <f ca="1">IF(OR($AL12 = '요약 Data'!$C$2, $AL12 = $AU$10), AO12, NA())</f>
        <v>#N/A</v>
      </c>
      <c r="AQ12" s="107" t="e">
        <f ca="1"/>
        <v>#N/A</v>
      </c>
      <c r="AR12" s="107" t="e">
        <f ca="1">IF(AND($AU$10 &lt;= '요약 Data'!$C$2, NOT(IFERROR(AQ13, FALSE))), AQ12, IF(AND(AL12 = '요약 Data'!$C$2, AL13&lt;&gt;""), AQ12, NA()))</f>
        <v>#N/A</v>
      </c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46306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 t="e">
        <f ca="1">IF('요약 Data'!$C$2 &gt;= AL13, AO12+AM13, NA())</f>
        <v>#N/A</v>
      </c>
      <c r="AP13" s="107" t="e">
        <f ca="1">IF(OR($AL13 = '요약 Data'!$C$2, $AL13 = $AU$10), AO13, NA())</f>
        <v>#N/A</v>
      </c>
      <c r="AQ13" s="107" t="e">
        <f ca="1"/>
        <v>#N/A</v>
      </c>
      <c r="AR13" s="107" t="e">
        <f ca="1">IF(AND($AU$10 &lt;= '요약 Data'!$C$2, NOT(IFERROR(AQ14, FALSE))), AQ13, IF(AND(AL13 = '요약 Data'!$C$2, AL14&lt;&gt;""), AQ13, NA()))</f>
        <v>#N/A</v>
      </c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46307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 t="e">
        <f ca="1">IF('요약 Data'!$C$2 &gt;= AL14, AO13+AM14, NA())</f>
        <v>#N/A</v>
      </c>
      <c r="AP14" s="107" t="e">
        <f ca="1">IF(OR($AL14 = '요약 Data'!$C$2, $AL14 = $AU$10), AO14, NA())</f>
        <v>#N/A</v>
      </c>
      <c r="AQ14" s="107" t="e">
        <f ca="1"/>
        <v>#N/A</v>
      </c>
      <c r="AR14" s="107" t="e">
        <f ca="1">IF(AND($AU$10 &lt;= '요약 Data'!$C$2, NOT(IFERROR(AQ15, FALSE))), AQ14, IF(AND(AL14 = '요약 Data'!$C$2, AL15&lt;&gt;""), AQ14, NA()))</f>
        <v>#N/A</v>
      </c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46308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 t="e">
        <f ca="1">IF('요약 Data'!$C$2 &gt;= AL15, AO14+AM15, NA())</f>
        <v>#N/A</v>
      </c>
      <c r="AP15" s="107" t="e">
        <f ca="1">IF(OR($AL15 = '요약 Data'!$C$2, $AL15 = $AU$10), AO15, NA())</f>
        <v>#N/A</v>
      </c>
      <c r="AQ15" s="107" t="e">
        <f ca="1"/>
        <v>#N/A</v>
      </c>
      <c r="AR15" s="107" t="e">
        <f ca="1">IF(AND($AU$10 &lt;= '요약 Data'!$C$2, NOT(IFERROR(AQ16, FALSE))), AQ15, IF(AND(AL15 = '요약 Data'!$C$2, AL16&lt;&gt;""), AQ15, NA()))</f>
        <v>#N/A</v>
      </c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46309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 t="e">
        <f ca="1">IF('요약 Data'!$C$2 &gt;= AL16, AO15+AM16, NA())</f>
        <v>#N/A</v>
      </c>
      <c r="AP16" s="107" t="e">
        <f ca="1">IF(OR($AL16 = '요약 Data'!$C$2, $AL16 = $AU$10), AO16, NA())</f>
        <v>#N/A</v>
      </c>
      <c r="AQ16" s="107" t="e">
        <f ca="1"/>
        <v>#N/A</v>
      </c>
      <c r="AR16" s="107" t="e">
        <f ca="1">IF(AND($AU$10 &lt;= '요약 Data'!$C$2, NOT(IFERROR(AQ17, FALSE))), AQ16, IF(AND(AL16 = '요약 Data'!$C$2, AL17&lt;&gt;""), AQ16, NA()))</f>
        <v>#N/A</v>
      </c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46310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 t="e">
        <f ca="1">IF('요약 Data'!$C$2 &gt;= AL17, AO16+AM17, NA())</f>
        <v>#N/A</v>
      </c>
      <c r="AP17" s="107" t="e">
        <f ca="1">IF(OR($AL17 = '요약 Data'!$C$2, $AL17 = $AU$10), AO17, NA())</f>
        <v>#N/A</v>
      </c>
      <c r="AQ17" s="107" t="e">
        <f ca="1"/>
        <v>#N/A</v>
      </c>
      <c r="AR17" s="107" t="e">
        <f ca="1">IF(AND($AU$10 &lt;= '요약 Data'!$C$2, NOT(IFERROR(AQ18, FALSE))), AQ17, IF(AND(AL17 = '요약 Data'!$C$2, AL18&lt;&gt;""), AQ17, NA()))</f>
        <v>#N/A</v>
      </c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317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ca="1" si="3"/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46311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 t="e">
        <f ca="1">IF('요약 Data'!$C$2 &gt;= AL18, AO17+AM18, NA())</f>
        <v>#N/A</v>
      </c>
      <c r="AP18" s="107" t="e">
        <f ca="1">IF(OR($AL18 = '요약 Data'!$C$2, $AL18 = $AU$10), AO18, NA())</f>
        <v>#N/A</v>
      </c>
      <c r="AQ18" s="107" t="e">
        <f ca="1"/>
        <v>#N/A</v>
      </c>
      <c r="AR18" s="107" t="e">
        <f ca="1">IF(AND($AU$10 &lt;= '요약 Data'!$C$2, NOT(IFERROR(AQ19, FALSE))), AQ18, IF(AND(AL18 = '요약 Data'!$C$2, AL19&lt;&gt;""), AQ18, NA()))</f>
        <v>#N/A</v>
      </c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3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46312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 t="e">
        <f ca="1">IF('요약 Data'!$C$2 &gt;= AL19, AO18+AM19, NA())</f>
        <v>#N/A</v>
      </c>
      <c r="AP19" s="107" t="e">
        <f ca="1">IF(OR($AL19 = '요약 Data'!$C$2, $AL19 = $AU$10), AO19, NA())</f>
        <v>#N/A</v>
      </c>
      <c r="AQ19" s="107" t="e">
        <f ca="1"/>
        <v>#N/A</v>
      </c>
      <c r="AR19" s="107" t="e">
        <f ca="1">IF(AND($AU$10 &lt;= '요약 Data'!$C$2, NOT(IFERROR(AQ20, FALSE))), AQ19, IF(AND(AL19 = '요약 Data'!$C$2, AL20&lt;&gt;""), AQ19, NA()))</f>
        <v>#N/A</v>
      </c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3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46313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 t="e">
        <f ca="1"/>
        <v>#N/A</v>
      </c>
      <c r="AR20" s="107" t="e">
        <f ca="1">IF(AND($AU$10 &lt;= '요약 Data'!$C$2, NOT(IFERROR(AQ21, FALSE))), AQ20, IF(AND(AL20 = '요약 Data'!$C$2, AL21&lt;&gt;""), AQ20, NA()))</f>
        <v>#N/A</v>
      </c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3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46314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 t="e">
        <f ca="1"/>
        <v>#N/A</v>
      </c>
      <c r="AR21" s="107" t="e">
        <f ca="1">IF(AND($AU$10 &lt;= '요약 Data'!$C$2, NOT(IFERROR(AQ22, FALSE))), AQ21, IF(AND(AL21 = '요약 Data'!$C$2, AL22&lt;&gt;""), AQ21, NA()))</f>
        <v>#N/A</v>
      </c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3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46315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 t="e">
        <f ca="1"/>
        <v>#N/A</v>
      </c>
      <c r="AR22" s="107" t="e">
        <f ca="1">IF(AND($AU$10 &lt;= '요약 Data'!$C$2, NOT(IFERROR(AQ23, FALSE))), AQ22, IF(AND(AL22 = '요약 Data'!$C$2, AL23&lt;&gt;""), AQ22, NA()))</f>
        <v>#N/A</v>
      </c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si="3"/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46316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 t="e">
        <f ca="1"/>
        <v>#N/A</v>
      </c>
      <c r="AR23" s="107" t="e">
        <f ca="1">IF(AND($AU$10 &lt;= '요약 Data'!$C$2, NOT(IFERROR(AQ24, FALSE))), AQ23, IF(AND(AL23 = '요약 Data'!$C$2, AL24&lt;&gt;""), AQ23, NA()))</f>
        <v>#N/A</v>
      </c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46317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 t="e">
        <f ca="1"/>
        <v>#N/A</v>
      </c>
      <c r="AR24" s="107" t="e">
        <f ca="1">IF(AND($AU$10 &lt;= '요약 Data'!$C$2, NOT(IFERROR(AQ25, FALSE))), AQ24, IF(AND(AL24 = '요약 Data'!$C$2, AL25&lt;&gt;""), AQ24, NA()))</f>
        <v>#N/A</v>
      </c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46318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 t="e">
        <f ca="1"/>
        <v>#N/A</v>
      </c>
      <c r="AR25" s="107" t="e">
        <f ca="1">IF(AND($AU$10 &lt;= '요약 Data'!$C$2, NOT(IFERROR(AQ26, FALSE))), AQ25, IF(AND(AL25 = '요약 Data'!$C$2, AL26&lt;&gt;""), AQ25, NA()))</f>
        <v>#N/A</v>
      </c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80"/>
      <c r="AI26" s="80"/>
      <c r="AJ26" s="80"/>
      <c r="AK26" s="79">
        <v>24</v>
      </c>
      <c r="AL26" s="104">
        <f t="shared" si="9"/>
        <v>46319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 t="e">
        <f ca="1"/>
        <v>#N/A</v>
      </c>
      <c r="AR26" s="107" t="e">
        <f ca="1">IF(AND($AU$10 &lt;= '요약 Data'!$C$2, NOT(IFERROR(AQ27, FALSE))), AQ26, IF(AND(AL26 = '요약 Data'!$C$2, AL27&lt;&gt;""), AQ26, NA()))</f>
        <v>#N/A</v>
      </c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46320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 t="e">
        <f ca="1"/>
        <v>#N/A</v>
      </c>
      <c r="AR27" s="107" t="e">
        <f ca="1">IF(AND($AU$10 &lt;= '요약 Data'!$C$2, NOT(IFERROR(AQ28, FALSE))), AQ27, IF(AND(AL27 = '요약 Data'!$C$2, AL28&lt;&gt;""), AQ27, NA()))</f>
        <v>#N/A</v>
      </c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46321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 t="e">
        <f ca="1"/>
        <v>#N/A</v>
      </c>
      <c r="AR28" s="107" t="e">
        <f ca="1">IF(AND($AU$10 &lt;= '요약 Data'!$C$2, NOT(IFERROR(AQ29, FALSE))), AQ28, IF(AND(AL28 = '요약 Data'!$C$2, AL29&lt;&gt;""), AQ28, NA()))</f>
        <v>#N/A</v>
      </c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46322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 t="e">
        <f ca="1"/>
        <v>#N/A</v>
      </c>
      <c r="AR29" s="107" t="e">
        <f ca="1">IF(AND($AU$10 &lt;= '요약 Data'!$C$2, NOT(IFERROR(AQ30, FALSE))), AQ29, IF(AND(AL29 = '요약 Data'!$C$2, AL30&lt;&gt;""), AQ29, NA()))</f>
        <v>#N/A</v>
      </c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46323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 t="e">
        <f ca="1"/>
        <v>#N/A</v>
      </c>
      <c r="AR30" s="107" t="e">
        <f ca="1">IF(AND($AU$10 &lt;= '요약 Data'!$C$2, NOT(IFERROR(AQ31, FALSE))), AQ30, IF(AND(AL30 = '요약 Data'!$C$2, AL31&lt;&gt;""), AQ30, NA()))</f>
        <v>#N/A</v>
      </c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>
        <f t="shared" si="9"/>
        <v>46324</v>
      </c>
      <c r="AM31" s="107" cm="1">
        <f t="array" aca="1" ref="AM31" ca="1">IF($AL31&lt;&gt;"", SUMPRODUCT(--(ISNUMBER(MATCH($H$1:$H$2000, 설정!$B$10:$B$19, 0))), --($C$1:$C$2000=$AL31), --($H$1:$H$2000&lt;&gt;""), --($V$1:$V$2000=1), --($W$1:$W$2000=1), $G$1:$G$2000), "")</f>
        <v>0</v>
      </c>
      <c r="AN31" s="107">
        <f t="shared" ca="1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 t="e">
        <f ca="1"/>
        <v>#N/A</v>
      </c>
      <c r="AR31" s="107" t="e">
        <f ca="1">IF(AND($AU$10 &lt;= '요약 Data'!$C$2, NOT(IFERROR(AQ32, FALSE))), AQ31, IF(AND(AL31 = '요약 Data'!$C$2, AL32&lt;&gt;""), AQ31, NA()))</f>
        <v>#N/A</v>
      </c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>
        <f t="shared" si="9"/>
        <v>46325</v>
      </c>
      <c r="AM32" s="107" cm="1">
        <f t="array" aca="1" ref="AM32" ca="1">IF($AL32&lt;&gt;"", SUMPRODUCT(--(ISNUMBER(MATCH($H$1:$H$2000, 설정!$B$10:$B$19, 0))), --($C$1:$C$2000=$AL32), --($H$1:$H$2000&lt;&gt;""), --($V$1:$V$2000=1), --($W$1:$W$2000=1), $G$1:$G$2000), "")</f>
        <v>0</v>
      </c>
      <c r="AN32" s="107">
        <f t="shared" ca="1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 t="e">
        <f ca="1"/>
        <v>#N/A</v>
      </c>
      <c r="AR32" s="107" t="e">
        <f ca="1">IF(AND($AU$10 &lt;= '요약 Data'!$C$2, NOT(IFERROR(AQ33, FALSE))), AQ32, IF(AND(AL32 = '요약 Data'!$C$2, AL33&lt;&gt;""), AQ32, NA()))</f>
        <v>#N/A</v>
      </c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>
        <f t="shared" si="9"/>
        <v>46326</v>
      </c>
      <c r="AM33" s="107" cm="1">
        <f t="array" aca="1" ref="AM33" ca="1">IF($AL33&lt;&gt;"", SUMPRODUCT(--(ISNUMBER(MATCH($H$1:$H$2000, 설정!$B$10:$B$19, 0))), --($C$1:$C$2000=$AL33), --($H$1:$H$2000&lt;&gt;""), --($V$1:$V$2000=1), --($W$1:$W$2000=1), $G$1:$G$2000), "")</f>
        <v>0</v>
      </c>
      <c r="AN33" s="107">
        <f t="shared" ca="1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 t="e">
        <f ca="1"/>
        <v>#N/A</v>
      </c>
      <c r="AR33" s="107" t="e">
        <f ca="1">IF(AND($AU$10 &lt;= '요약 Data'!$C$2, NOT(IFERROR(AQ34, FALSE))), AQ33, IF(AND(AL33 = '요약 Data'!$C$2, AL34&lt;&gt;""), AQ33, NA()))</f>
        <v>#N/A</v>
      </c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57">
        <f>ROW(A1)</f>
        <v>1</v>
      </c>
      <c r="C35" s="93"/>
      <c r="D35" s="57"/>
      <c r="E35" s="57"/>
      <c r="F35" s="277"/>
      <c r="G35" s="154"/>
      <c r="H35" s="57" t="s">
        <v>63</v>
      </c>
      <c r="I35" s="57"/>
      <c r="J35" s="75"/>
      <c r="K35" s="57"/>
      <c r="L35" s="56"/>
      <c r="M35" s="411"/>
      <c r="N35" s="412"/>
      <c r="O35" s="412"/>
      <c r="P35" s="412"/>
      <c r="Q35" s="56"/>
      <c r="R35" s="60" t="s">
        <v>15</v>
      </c>
      <c r="S35" s="76">
        <f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1">IFERROR(IF(OR($B35="No", $K35=""), 1, COUNTIF($R$35:$R$44,$K35)), 0)</f>
        <v>1</v>
      </c>
    </row>
    <row r="36" spans="1:44" ht="17.25" customHeight="1" x14ac:dyDescent="0.4">
      <c r="A36" s="2"/>
      <c r="B36" s="58">
        <f t="shared" ref="B36:B54" si="12">ROW(A2)</f>
        <v>2</v>
      </c>
      <c r="C36" s="94"/>
      <c r="D36" s="58"/>
      <c r="E36" s="58"/>
      <c r="F36" s="278"/>
      <c r="G36" s="150"/>
      <c r="H36" s="58" t="s">
        <v>63</v>
      </c>
      <c r="I36" s="58"/>
      <c r="J36" s="58"/>
      <c r="K36" s="58"/>
      <c r="L36" s="56"/>
      <c r="M36" s="413"/>
      <c r="N36" s="402"/>
      <c r="O36" s="402"/>
      <c r="P36" s="402"/>
      <c r="Q36" s="56"/>
      <c r="R36" s="61" t="s">
        <v>16</v>
      </c>
      <c r="S36" s="77">
        <f t="shared" ref="S36:S44" si="13">SUMIFS(G:G, K:K, R36, V:V, 1, W:W, 1) + SUMIFS(F:F, K:K, R36, C:C, "&lt;&gt;", V:V, 1, W:W, 1)</f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1"/>
        <v>1</v>
      </c>
    </row>
    <row r="37" spans="1:44" ht="17.25" customHeight="1" x14ac:dyDescent="0.4">
      <c r="A37" s="2"/>
      <c r="B37" s="58">
        <f t="shared" si="12"/>
        <v>3</v>
      </c>
      <c r="C37" s="94"/>
      <c r="D37" s="58"/>
      <c r="E37" s="58"/>
      <c r="F37" s="278"/>
      <c r="G37" s="150"/>
      <c r="H37" s="58" t="s">
        <v>63</v>
      </c>
      <c r="I37" s="58"/>
      <c r="J37" s="58"/>
      <c r="K37" s="5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1"/>
        <v>1</v>
      </c>
    </row>
    <row r="38" spans="1:44" ht="17.25" customHeight="1" x14ac:dyDescent="0.4">
      <c r="A38" s="2"/>
      <c r="B38" s="58">
        <f t="shared" si="12"/>
        <v>4</v>
      </c>
      <c r="C38" s="94"/>
      <c r="D38" s="58"/>
      <c r="E38" s="58"/>
      <c r="F38" s="278"/>
      <c r="G38" s="150"/>
      <c r="H38" s="58" t="s">
        <v>63</v>
      </c>
      <c r="I38" s="58"/>
      <c r="J38" s="58"/>
      <c r="K38" s="5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1"/>
        <v>1</v>
      </c>
    </row>
    <row r="39" spans="1:44" ht="17.25" customHeight="1" x14ac:dyDescent="0.4">
      <c r="A39" s="2"/>
      <c r="B39" s="58">
        <f t="shared" si="12"/>
        <v>5</v>
      </c>
      <c r="C39" s="94"/>
      <c r="D39" s="58"/>
      <c r="E39" s="58"/>
      <c r="F39" s="278"/>
      <c r="G39" s="150"/>
      <c r="H39" s="58" t="s">
        <v>63</v>
      </c>
      <c r="I39" s="58"/>
      <c r="J39" s="58"/>
      <c r="K39" s="5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1"/>
        <v>1</v>
      </c>
      <c r="AR39" s="106"/>
    </row>
    <row r="40" spans="1:44" ht="17.25" customHeight="1" x14ac:dyDescent="0.4">
      <c r="A40" s="2"/>
      <c r="B40" s="58">
        <f t="shared" si="12"/>
        <v>6</v>
      </c>
      <c r="C40" s="94"/>
      <c r="D40" s="58"/>
      <c r="E40" s="58"/>
      <c r="F40" s="278"/>
      <c r="G40" s="150"/>
      <c r="H40" s="58" t="s">
        <v>63</v>
      </c>
      <c r="I40" s="58"/>
      <c r="J40" s="58"/>
      <c r="K40" s="5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1"/>
        <v>1</v>
      </c>
    </row>
    <row r="41" spans="1:44" ht="17.25" customHeight="1" x14ac:dyDescent="0.4">
      <c r="A41" s="2"/>
      <c r="B41" s="58">
        <f t="shared" si="12"/>
        <v>7</v>
      </c>
      <c r="C41" s="94"/>
      <c r="D41" s="58"/>
      <c r="E41" s="58"/>
      <c r="F41" s="278"/>
      <c r="G41" s="150"/>
      <c r="H41" s="58" t="s">
        <v>63</v>
      </c>
      <c r="I41" s="58"/>
      <c r="J41" s="58"/>
      <c r="K41" s="5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1"/>
        <v>1</v>
      </c>
    </row>
    <row r="42" spans="1:44" ht="17.25" customHeight="1" x14ac:dyDescent="0.4">
      <c r="A42" s="2"/>
      <c r="B42" s="58">
        <f t="shared" si="12"/>
        <v>8</v>
      </c>
      <c r="C42" s="94"/>
      <c r="D42" s="58"/>
      <c r="E42" s="58"/>
      <c r="F42" s="278"/>
      <c r="G42" s="150"/>
      <c r="H42" s="58" t="s">
        <v>63</v>
      </c>
      <c r="I42" s="58"/>
      <c r="J42" s="58"/>
      <c r="K42" s="5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1"/>
        <v>1</v>
      </c>
    </row>
    <row r="43" spans="1:44" ht="17.25" customHeight="1" x14ac:dyDescent="0.4">
      <c r="A43" s="2"/>
      <c r="B43" s="58">
        <f t="shared" si="12"/>
        <v>9</v>
      </c>
      <c r="C43" s="94"/>
      <c r="D43" s="58"/>
      <c r="E43" s="58"/>
      <c r="F43" s="278"/>
      <c r="G43" s="150"/>
      <c r="H43" s="58" t="s">
        <v>63</v>
      </c>
      <c r="I43" s="58"/>
      <c r="J43" s="58"/>
      <c r="K43" s="5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1"/>
        <v>1</v>
      </c>
    </row>
    <row r="44" spans="1:44" ht="17.25" customHeight="1" x14ac:dyDescent="0.4">
      <c r="A44" s="2"/>
      <c r="B44" s="58">
        <f t="shared" si="12"/>
        <v>10</v>
      </c>
      <c r="C44" s="94"/>
      <c r="D44" s="58"/>
      <c r="E44" s="58"/>
      <c r="F44" s="278"/>
      <c r="G44" s="150"/>
      <c r="H44" s="58" t="s">
        <v>63</v>
      </c>
      <c r="I44" s="58"/>
      <c r="J44" s="58"/>
      <c r="K44" s="5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1"/>
        <v>1</v>
      </c>
    </row>
    <row r="45" spans="1:44" ht="17.25" customHeight="1" x14ac:dyDescent="0.4">
      <c r="A45" s="2"/>
      <c r="B45" s="58">
        <f t="shared" si="12"/>
        <v>11</v>
      </c>
      <c r="C45" s="94"/>
      <c r="D45" s="58"/>
      <c r="E45" s="58"/>
      <c r="F45" s="278"/>
      <c r="G45" s="150"/>
      <c r="H45" s="58" t="s">
        <v>63</v>
      </c>
      <c r="I45" s="58"/>
      <c r="J45" s="58"/>
      <c r="K45" s="5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1"/>
        <v>1</v>
      </c>
    </row>
    <row r="46" spans="1:44" ht="17.25" customHeight="1" x14ac:dyDescent="0.4">
      <c r="A46" s="2"/>
      <c r="B46" s="58">
        <f t="shared" si="12"/>
        <v>12</v>
      </c>
      <c r="C46" s="94"/>
      <c r="D46" s="58"/>
      <c r="E46" s="58"/>
      <c r="F46" s="278"/>
      <c r="G46" s="150"/>
      <c r="H46" s="58" t="s">
        <v>63</v>
      </c>
      <c r="I46" s="58"/>
      <c r="J46" s="58"/>
      <c r="K46" s="5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56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1"/>
        <v>1</v>
      </c>
    </row>
    <row r="47" spans="1:44" ht="17.25" customHeight="1" x14ac:dyDescent="0.4">
      <c r="A47" s="2"/>
      <c r="B47" s="58">
        <f t="shared" si="12"/>
        <v>13</v>
      </c>
      <c r="C47" s="94"/>
      <c r="D47" s="58"/>
      <c r="E47" s="58"/>
      <c r="F47" s="278"/>
      <c r="G47" s="150"/>
      <c r="H47" s="58" t="s">
        <v>63</v>
      </c>
      <c r="I47" s="58"/>
      <c r="J47" s="58"/>
      <c r="K47" s="5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1"/>
        <v>1</v>
      </c>
    </row>
    <row r="48" spans="1:44" ht="17.25" customHeight="1" x14ac:dyDescent="0.4">
      <c r="A48" s="2"/>
      <c r="B48" s="58">
        <f t="shared" si="12"/>
        <v>14</v>
      </c>
      <c r="C48" s="94"/>
      <c r="D48" s="58"/>
      <c r="E48" s="58"/>
      <c r="F48" s="278"/>
      <c r="G48" s="150"/>
      <c r="H48" s="58" t="s">
        <v>63</v>
      </c>
      <c r="I48" s="58"/>
      <c r="J48" s="58"/>
      <c r="K48" s="58"/>
      <c r="L48" s="56"/>
      <c r="M48" s="343" t="s">
        <v>750</v>
      </c>
      <c r="N48" s="392">
        <v>0</v>
      </c>
      <c r="O48" s="112" t="s">
        <v>751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1"/>
        <v>1</v>
      </c>
    </row>
    <row r="49" spans="1:25" ht="17.25" customHeight="1" x14ac:dyDescent="0.4">
      <c r="A49" s="2"/>
      <c r="B49" s="58">
        <f t="shared" si="12"/>
        <v>15</v>
      </c>
      <c r="C49" s="94"/>
      <c r="D49" s="58"/>
      <c r="E49" s="58"/>
      <c r="F49" s="278"/>
      <c r="G49" s="150"/>
      <c r="H49" s="58" t="s">
        <v>63</v>
      </c>
      <c r="I49" s="58"/>
      <c r="J49" s="58"/>
      <c r="K49" s="58"/>
      <c r="L49" s="56"/>
      <c r="M49" s="344"/>
      <c r="N49" s="393"/>
      <c r="O49" s="110" t="s">
        <v>752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1"/>
        <v>1</v>
      </c>
    </row>
    <row r="50" spans="1:25" ht="17.25" customHeight="1" x14ac:dyDescent="0.4">
      <c r="A50" s="2"/>
      <c r="B50" s="58">
        <f t="shared" si="12"/>
        <v>16</v>
      </c>
      <c r="C50" s="94"/>
      <c r="D50" s="58"/>
      <c r="E50" s="58"/>
      <c r="F50" s="278"/>
      <c r="G50" s="150"/>
      <c r="H50" s="58" t="s">
        <v>63</v>
      </c>
      <c r="I50" s="58"/>
      <c r="J50" s="58"/>
      <c r="K50" s="58"/>
      <c r="L50" s="56"/>
      <c r="M50" s="344"/>
      <c r="N50" s="393"/>
      <c r="O50" s="110" t="s">
        <v>753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1"/>
        <v>1</v>
      </c>
    </row>
    <row r="51" spans="1:25" ht="17.25" customHeight="1" x14ac:dyDescent="0.4">
      <c r="A51" s="2"/>
      <c r="B51" s="58">
        <f t="shared" si="12"/>
        <v>17</v>
      </c>
      <c r="C51" s="94"/>
      <c r="D51" s="58"/>
      <c r="E51" s="58"/>
      <c r="F51" s="278"/>
      <c r="G51" s="150"/>
      <c r="H51" s="58" t="s">
        <v>63</v>
      </c>
      <c r="I51" s="58"/>
      <c r="J51" s="58"/>
      <c r="K51" s="58"/>
      <c r="L51" s="56"/>
      <c r="M51" s="344"/>
      <c r="N51" s="393"/>
      <c r="O51" s="110" t="s">
        <v>754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1"/>
        <v>1</v>
      </c>
    </row>
    <row r="52" spans="1:25" ht="17.25" customHeight="1" x14ac:dyDescent="0.4">
      <c r="A52" s="2"/>
      <c r="B52" s="58">
        <f t="shared" si="12"/>
        <v>18</v>
      </c>
      <c r="C52" s="94"/>
      <c r="D52" s="58"/>
      <c r="E52" s="58"/>
      <c r="F52" s="278"/>
      <c r="G52" s="150"/>
      <c r="H52" s="58" t="s">
        <v>63</v>
      </c>
      <c r="I52" s="58"/>
      <c r="J52" s="58"/>
      <c r="K52" s="58"/>
      <c r="L52" s="56"/>
      <c r="M52" s="344"/>
      <c r="N52" s="393"/>
      <c r="O52" s="110" t="s">
        <v>755</v>
      </c>
      <c r="P52" s="191">
        <f>SUMIFS(G1:G1057, H1:H1057, M48, I1:I1057, O52, C1:C1057, "&gt;=" &amp; $AU$9, C1:C1057, "&lt;=" &amp; $AU$10)</f>
        <v>0</v>
      </c>
      <c r="T52" s="56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1"/>
        <v>1</v>
      </c>
    </row>
    <row r="53" spans="1:25" ht="17.25" customHeight="1" x14ac:dyDescent="0.4">
      <c r="A53" s="2"/>
      <c r="B53" s="58">
        <f t="shared" si="12"/>
        <v>19</v>
      </c>
      <c r="C53" s="94"/>
      <c r="D53" s="58"/>
      <c r="E53" s="58"/>
      <c r="F53" s="278"/>
      <c r="G53" s="150"/>
      <c r="H53" s="58" t="s">
        <v>63</v>
      </c>
      <c r="I53" s="58"/>
      <c r="J53" s="58"/>
      <c r="K53" s="58"/>
      <c r="L53" s="56"/>
      <c r="M53" s="344"/>
      <c r="N53" s="393"/>
      <c r="O53" s="110" t="s">
        <v>756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56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1"/>
        <v>1</v>
      </c>
    </row>
    <row r="54" spans="1:25" ht="17.25" customHeight="1" x14ac:dyDescent="0.4">
      <c r="A54" s="2"/>
      <c r="B54" s="59">
        <f t="shared" si="12"/>
        <v>20</v>
      </c>
      <c r="C54" s="95"/>
      <c r="D54" s="59"/>
      <c r="E54" s="59"/>
      <c r="F54" s="279"/>
      <c r="G54" s="151"/>
      <c r="H54" s="59" t="s">
        <v>63</v>
      </c>
      <c r="I54" s="59"/>
      <c r="J54" s="59"/>
      <c r="K54" s="59"/>
      <c r="L54" s="56"/>
      <c r="M54" s="394" t="s">
        <v>757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1"/>
        <v>1</v>
      </c>
    </row>
    <row r="55" spans="1:25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1"/>
        <v>1</v>
      </c>
    </row>
    <row r="56" spans="1:25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1"/>
        <v>1</v>
      </c>
    </row>
    <row r="57" spans="1:25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1"/>
        <v>1</v>
      </c>
    </row>
    <row r="58" spans="1:25" ht="17.25" customHeight="1" x14ac:dyDescent="0.4">
      <c r="A58" s="2"/>
      <c r="B58" s="220">
        <f t="shared" ref="B58:B121" si="14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1"/>
        <v>1</v>
      </c>
    </row>
    <row r="59" spans="1:25" ht="17.25" customHeight="1" x14ac:dyDescent="0.4">
      <c r="A59" s="2"/>
      <c r="B59" s="58">
        <f t="shared" si="14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1"/>
        <v>1</v>
      </c>
    </row>
    <row r="60" spans="1:25" ht="17.25" customHeight="1" x14ac:dyDescent="0.4">
      <c r="A60" s="2"/>
      <c r="B60" s="58">
        <f t="shared" si="14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1"/>
        <v>1</v>
      </c>
    </row>
    <row r="61" spans="1:25" ht="17.25" customHeight="1" x14ac:dyDescent="0.4">
      <c r="A61" s="2"/>
      <c r="B61" s="58">
        <f t="shared" si="14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758</v>
      </c>
      <c r="N61" s="392">
        <v>0</v>
      </c>
      <c r="O61" s="112" t="s">
        <v>759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1"/>
        <v>1</v>
      </c>
    </row>
    <row r="62" spans="1:25" ht="17.25" customHeight="1" x14ac:dyDescent="0.4">
      <c r="A62" s="2"/>
      <c r="B62" s="58">
        <f t="shared" si="14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760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1"/>
        <v>1</v>
      </c>
    </row>
    <row r="63" spans="1:25" ht="17.25" customHeight="1" x14ac:dyDescent="0.4">
      <c r="A63" s="2"/>
      <c r="B63" s="58">
        <f t="shared" si="14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761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1"/>
        <v>1</v>
      </c>
    </row>
    <row r="64" spans="1:25" ht="17.25" customHeight="1" x14ac:dyDescent="0.4">
      <c r="A64" s="2"/>
      <c r="B64" s="58">
        <f t="shared" si="14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762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1"/>
        <v>1</v>
      </c>
    </row>
    <row r="65" spans="1:25" ht="17.25" customHeight="1" x14ac:dyDescent="0.4">
      <c r="A65" s="2"/>
      <c r="B65" s="58">
        <f t="shared" si="14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763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1"/>
        <v>1</v>
      </c>
    </row>
    <row r="66" spans="1:25" ht="17.25" customHeight="1" x14ac:dyDescent="0.4">
      <c r="A66" s="2"/>
      <c r="B66" s="58">
        <f t="shared" si="14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764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1"/>
        <v>1</v>
      </c>
    </row>
    <row r="67" spans="1:25" ht="17.25" customHeight="1" x14ac:dyDescent="0.4">
      <c r="A67" s="2"/>
      <c r="B67" s="58">
        <f t="shared" si="14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765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1"/>
        <v>1</v>
      </c>
    </row>
    <row r="68" spans="1:25" ht="17.25" customHeight="1" x14ac:dyDescent="0.4">
      <c r="A68" s="2"/>
      <c r="B68" s="58">
        <f t="shared" si="14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766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1"/>
        <v>1</v>
      </c>
    </row>
    <row r="69" spans="1:25" ht="17.25" customHeight="1" x14ac:dyDescent="0.4">
      <c r="A69" s="2"/>
      <c r="B69" s="58">
        <f t="shared" si="14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767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1"/>
        <v>1</v>
      </c>
    </row>
    <row r="70" spans="1:25" ht="17.25" customHeight="1" x14ac:dyDescent="0.4">
      <c r="A70" s="2"/>
      <c r="B70" s="58">
        <f t="shared" si="14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768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1"/>
        <v>1</v>
      </c>
    </row>
    <row r="71" spans="1:25" ht="17.25" customHeight="1" x14ac:dyDescent="0.4">
      <c r="A71" s="2"/>
      <c r="B71" s="58">
        <f t="shared" si="14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769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1"/>
        <v>1</v>
      </c>
    </row>
    <row r="72" spans="1:25" ht="17.25" customHeight="1" x14ac:dyDescent="0.4">
      <c r="A72" s="2"/>
      <c r="B72" s="58">
        <f t="shared" si="14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1"/>
        <v>1</v>
      </c>
    </row>
    <row r="73" spans="1:25" ht="17.25" customHeight="1" x14ac:dyDescent="0.4">
      <c r="A73" s="2"/>
      <c r="B73" s="58">
        <f t="shared" si="14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770</v>
      </c>
      <c r="N73" s="392">
        <v>0</v>
      </c>
      <c r="O73" s="112" t="s">
        <v>771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1"/>
        <v>1</v>
      </c>
    </row>
    <row r="74" spans="1:25" ht="17.25" customHeight="1" x14ac:dyDescent="0.4">
      <c r="A74" s="2"/>
      <c r="B74" s="58">
        <f t="shared" si="14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772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1"/>
        <v>1</v>
      </c>
    </row>
    <row r="75" spans="1:25" ht="17.25" customHeight="1" x14ac:dyDescent="0.4">
      <c r="A75" s="2"/>
      <c r="B75" s="58">
        <f t="shared" si="14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773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1"/>
        <v>1</v>
      </c>
    </row>
    <row r="76" spans="1:25" ht="17.25" customHeight="1" x14ac:dyDescent="0.4">
      <c r="A76" s="2"/>
      <c r="B76" s="58">
        <f t="shared" si="14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774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1"/>
        <v>1</v>
      </c>
    </row>
    <row r="77" spans="1:25" ht="17.25" customHeight="1" x14ac:dyDescent="0.4">
      <c r="A77" s="2"/>
      <c r="B77" s="58">
        <f t="shared" si="14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775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1"/>
        <v>1</v>
      </c>
    </row>
    <row r="78" spans="1:25" ht="17.25" customHeight="1" x14ac:dyDescent="0.4">
      <c r="A78" s="2"/>
      <c r="B78" s="58">
        <f t="shared" si="14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776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1"/>
        <v>1</v>
      </c>
    </row>
    <row r="79" spans="1:25" ht="17.25" customHeight="1" x14ac:dyDescent="0.4">
      <c r="A79" s="2"/>
      <c r="B79" s="58">
        <f t="shared" si="14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1"/>
        <v>1</v>
      </c>
    </row>
    <row r="80" spans="1:25" ht="17.25" customHeight="1" x14ac:dyDescent="0.4">
      <c r="A80" s="2"/>
      <c r="B80" s="58">
        <f t="shared" si="14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777</v>
      </c>
      <c r="N80" s="392">
        <v>0</v>
      </c>
      <c r="O80" s="112" t="s">
        <v>778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1"/>
        <v>1</v>
      </c>
    </row>
    <row r="81" spans="1:25" ht="17.25" customHeight="1" x14ac:dyDescent="0.4">
      <c r="A81" s="2"/>
      <c r="B81" s="58">
        <f t="shared" si="14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779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1"/>
        <v>1</v>
      </c>
    </row>
    <row r="82" spans="1:25" ht="17.25" customHeight="1" x14ac:dyDescent="0.4">
      <c r="A82" s="2"/>
      <c r="B82" s="58">
        <f t="shared" si="14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780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1"/>
        <v>1</v>
      </c>
    </row>
    <row r="83" spans="1:25" ht="17.25" customHeight="1" x14ac:dyDescent="0.4">
      <c r="A83" s="2"/>
      <c r="B83" s="58">
        <f t="shared" si="14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781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1"/>
        <v>1</v>
      </c>
    </row>
    <row r="84" spans="1:25" ht="17.25" customHeight="1" x14ac:dyDescent="0.4">
      <c r="A84" s="2"/>
      <c r="B84" s="58">
        <f t="shared" si="14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782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1"/>
        <v>1</v>
      </c>
    </row>
    <row r="85" spans="1:25" ht="17.25" customHeight="1" x14ac:dyDescent="0.4">
      <c r="A85" s="2"/>
      <c r="B85" s="58">
        <f t="shared" si="14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1"/>
        <v>1</v>
      </c>
    </row>
    <row r="86" spans="1:25" ht="17.25" customHeight="1" x14ac:dyDescent="0.35">
      <c r="A86" s="2"/>
      <c r="B86" s="58">
        <f t="shared" si="14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783</v>
      </c>
      <c r="N86" s="392">
        <v>0</v>
      </c>
      <c r="O86" s="112" t="s">
        <v>784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1"/>
        <v>1</v>
      </c>
    </row>
    <row r="87" spans="1:25" ht="17.25" customHeight="1" x14ac:dyDescent="0.35">
      <c r="A87" s="2"/>
      <c r="B87" s="58">
        <f t="shared" si="14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785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1"/>
        <v>1</v>
      </c>
    </row>
    <row r="88" spans="1:25" ht="17.25" customHeight="1" x14ac:dyDescent="0.35">
      <c r="A88" s="2"/>
      <c r="B88" s="58">
        <f t="shared" si="14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786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1"/>
        <v>1</v>
      </c>
    </row>
    <row r="89" spans="1:25" ht="17.25" customHeight="1" x14ac:dyDescent="0.35">
      <c r="A89" s="2"/>
      <c r="B89" s="58">
        <f t="shared" si="14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787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1"/>
        <v>1</v>
      </c>
    </row>
    <row r="90" spans="1:25" ht="17.25" customHeight="1" x14ac:dyDescent="0.35">
      <c r="A90" s="2"/>
      <c r="B90" s="58">
        <f t="shared" si="14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1"/>
        <v>1</v>
      </c>
    </row>
    <row r="91" spans="1:25" ht="17.25" customHeight="1" x14ac:dyDescent="0.35">
      <c r="A91" s="2"/>
      <c r="B91" s="58">
        <f t="shared" si="14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788</v>
      </c>
      <c r="N91" s="392">
        <v>0</v>
      </c>
      <c r="O91" s="112" t="s">
        <v>789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1"/>
        <v>1</v>
      </c>
    </row>
    <row r="92" spans="1:25" ht="17.25" customHeight="1" x14ac:dyDescent="0.35">
      <c r="A92" s="2"/>
      <c r="B92" s="58">
        <f t="shared" si="14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790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1"/>
        <v>1</v>
      </c>
    </row>
    <row r="93" spans="1:25" ht="17.25" customHeight="1" x14ac:dyDescent="0.35">
      <c r="A93" s="2"/>
      <c r="B93" s="58">
        <f t="shared" si="14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791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1"/>
        <v>1</v>
      </c>
    </row>
    <row r="94" spans="1:25" ht="17.25" customHeight="1" x14ac:dyDescent="0.35">
      <c r="A94" s="2"/>
      <c r="B94" s="58">
        <f t="shared" si="14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792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1"/>
        <v>1</v>
      </c>
    </row>
    <row r="95" spans="1:25" ht="17.25" customHeight="1" x14ac:dyDescent="0.35">
      <c r="A95" s="2"/>
      <c r="B95" s="58">
        <f t="shared" si="14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793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1"/>
        <v>1</v>
      </c>
    </row>
    <row r="96" spans="1:25" ht="17.25" customHeight="1" x14ac:dyDescent="0.35">
      <c r="A96" s="2"/>
      <c r="B96" s="58">
        <f t="shared" si="14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794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1"/>
        <v>1</v>
      </c>
    </row>
    <row r="97" spans="1:25" ht="17.25" customHeight="1" x14ac:dyDescent="0.35">
      <c r="A97" s="2"/>
      <c r="B97" s="58">
        <f t="shared" si="14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1"/>
        <v>1</v>
      </c>
    </row>
    <row r="98" spans="1:25" ht="17.25" customHeight="1" x14ac:dyDescent="0.35">
      <c r="A98" s="2"/>
      <c r="B98" s="58">
        <f t="shared" si="14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795</v>
      </c>
      <c r="N98" s="392">
        <v>0</v>
      </c>
      <c r="O98" s="112" t="s">
        <v>796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1"/>
        <v>1</v>
      </c>
    </row>
    <row r="99" spans="1:25" ht="17.25" customHeight="1" x14ac:dyDescent="0.4">
      <c r="A99" s="2"/>
      <c r="B99" s="58">
        <f t="shared" si="14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797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5">IFERROR(IF(OR($B99="No", $K99=""), 1, COUNTIF($R$35:$R$44,$K99)), 0)</f>
        <v>1</v>
      </c>
    </row>
    <row r="100" spans="1:25" ht="17.25" customHeight="1" x14ac:dyDescent="0.4">
      <c r="A100" s="2"/>
      <c r="B100" s="58">
        <f t="shared" si="14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798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5"/>
        <v>1</v>
      </c>
    </row>
    <row r="101" spans="1:25" ht="17.25" customHeight="1" x14ac:dyDescent="0.4">
      <c r="A101" s="2"/>
      <c r="B101" s="58">
        <f t="shared" si="14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799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5"/>
        <v>1</v>
      </c>
    </row>
    <row r="102" spans="1:25" ht="17.25" customHeight="1" x14ac:dyDescent="0.4">
      <c r="A102" s="2"/>
      <c r="B102" s="58">
        <f t="shared" si="14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5"/>
        <v>1</v>
      </c>
    </row>
    <row r="103" spans="1:25" ht="17.25" customHeight="1" x14ac:dyDescent="0.4">
      <c r="A103" s="2"/>
      <c r="B103" s="58">
        <f t="shared" si="14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800</v>
      </c>
      <c r="N103" s="392">
        <v>0</v>
      </c>
      <c r="O103" s="112" t="s">
        <v>801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5"/>
        <v>1</v>
      </c>
    </row>
    <row r="104" spans="1:25" ht="17.25" customHeight="1" x14ac:dyDescent="0.4">
      <c r="A104" s="2"/>
      <c r="B104" s="58">
        <f t="shared" si="14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802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5"/>
        <v>1</v>
      </c>
    </row>
    <row r="105" spans="1:25" ht="17.25" customHeight="1" x14ac:dyDescent="0.4">
      <c r="A105" s="2"/>
      <c r="B105" s="58">
        <f t="shared" si="14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803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5"/>
        <v>1</v>
      </c>
    </row>
    <row r="106" spans="1:25" ht="17.25" customHeight="1" x14ac:dyDescent="0.4">
      <c r="A106" s="2"/>
      <c r="B106" s="58">
        <f t="shared" si="14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804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5"/>
        <v>1</v>
      </c>
    </row>
    <row r="107" spans="1:25" ht="17.25" customHeight="1" x14ac:dyDescent="0.4">
      <c r="A107" s="2"/>
      <c r="B107" s="58">
        <f t="shared" si="14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805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5"/>
        <v>1</v>
      </c>
    </row>
    <row r="108" spans="1:25" ht="17.25" customHeight="1" x14ac:dyDescent="0.4">
      <c r="A108" s="2"/>
      <c r="B108" s="58">
        <f t="shared" si="14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5"/>
        <v>1</v>
      </c>
    </row>
    <row r="109" spans="1:25" ht="17.25" customHeight="1" x14ac:dyDescent="0.4">
      <c r="A109" s="2"/>
      <c r="B109" s="58">
        <f t="shared" si="14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806</v>
      </c>
      <c r="N109" s="192">
        <v>0</v>
      </c>
      <c r="O109" s="112" t="s">
        <v>807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5"/>
        <v>1</v>
      </c>
    </row>
    <row r="110" spans="1:25" ht="17.25" customHeight="1" x14ac:dyDescent="0.4">
      <c r="A110" s="2"/>
      <c r="B110" s="58">
        <f t="shared" si="14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808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5"/>
        <v>1</v>
      </c>
    </row>
    <row r="111" spans="1:25" ht="17.25" customHeight="1" x14ac:dyDescent="0.4">
      <c r="A111" s="2"/>
      <c r="B111" s="58">
        <f t="shared" si="14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5"/>
        <v>1</v>
      </c>
    </row>
    <row r="112" spans="1:25" ht="17.25" customHeight="1" x14ac:dyDescent="0.4">
      <c r="A112" s="2"/>
      <c r="B112" s="58">
        <f t="shared" si="14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809</v>
      </c>
      <c r="N112" s="392">
        <v>0</v>
      </c>
      <c r="O112" s="112" t="s">
        <v>810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5"/>
        <v>1</v>
      </c>
    </row>
    <row r="113" spans="1:25" ht="17.25" customHeight="1" x14ac:dyDescent="0.4">
      <c r="A113" s="2"/>
      <c r="B113" s="58">
        <f t="shared" si="14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811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5"/>
        <v>1</v>
      </c>
    </row>
    <row r="114" spans="1:25" ht="17.25" customHeight="1" x14ac:dyDescent="0.4">
      <c r="A114" s="2"/>
      <c r="B114" s="58">
        <f t="shared" si="14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812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5"/>
        <v>1</v>
      </c>
    </row>
    <row r="115" spans="1:25" ht="17.25" customHeight="1" x14ac:dyDescent="0.4">
      <c r="A115" s="2"/>
      <c r="B115" s="58">
        <f t="shared" si="14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5"/>
        <v>1</v>
      </c>
    </row>
    <row r="116" spans="1:25" ht="17.25" customHeight="1" x14ac:dyDescent="0.4">
      <c r="A116" s="2"/>
      <c r="B116" s="58">
        <f t="shared" si="14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5"/>
        <v>1</v>
      </c>
    </row>
    <row r="117" spans="1:25" ht="17.25" customHeight="1" x14ac:dyDescent="0.4">
      <c r="A117" s="2"/>
      <c r="B117" s="58">
        <f t="shared" si="14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5"/>
        <v>1</v>
      </c>
    </row>
    <row r="118" spans="1:25" ht="17.25" customHeight="1" x14ac:dyDescent="0.4">
      <c r="A118" s="2"/>
      <c r="B118" s="58">
        <f t="shared" si="14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5"/>
        <v>1</v>
      </c>
    </row>
    <row r="119" spans="1:25" ht="17.25" customHeight="1" x14ac:dyDescent="0.4">
      <c r="A119" s="2"/>
      <c r="B119" s="58">
        <f t="shared" si="14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5"/>
        <v>1</v>
      </c>
    </row>
    <row r="120" spans="1:25" ht="17.25" customHeight="1" x14ac:dyDescent="0.4">
      <c r="A120" s="2"/>
      <c r="B120" s="58">
        <f t="shared" si="14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5"/>
        <v>1</v>
      </c>
    </row>
    <row r="121" spans="1:25" ht="17.25" customHeight="1" x14ac:dyDescent="0.4">
      <c r="A121" s="2"/>
      <c r="B121" s="58">
        <f t="shared" si="14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5"/>
        <v>1</v>
      </c>
    </row>
    <row r="122" spans="1:25" ht="17.25" customHeight="1" x14ac:dyDescent="0.4">
      <c r="A122" s="2"/>
      <c r="B122" s="58">
        <f t="shared" ref="B122:B185" si="16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5"/>
        <v>1</v>
      </c>
    </row>
    <row r="123" spans="1:25" ht="17.25" customHeight="1" x14ac:dyDescent="0.4">
      <c r="A123" s="2"/>
      <c r="B123" s="58">
        <f t="shared" si="16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5"/>
        <v>1</v>
      </c>
    </row>
    <row r="124" spans="1:25" ht="17.25" customHeight="1" x14ac:dyDescent="0.4">
      <c r="A124" s="2"/>
      <c r="B124" s="58">
        <f t="shared" si="16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5"/>
        <v>1</v>
      </c>
    </row>
    <row r="125" spans="1:25" ht="17.25" customHeight="1" x14ac:dyDescent="0.4">
      <c r="A125" s="2"/>
      <c r="B125" s="58">
        <f t="shared" si="16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5"/>
        <v>1</v>
      </c>
    </row>
    <row r="126" spans="1:25" ht="17.25" customHeight="1" x14ac:dyDescent="0.4">
      <c r="A126" s="2"/>
      <c r="B126" s="58">
        <f t="shared" si="16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5"/>
        <v>1</v>
      </c>
    </row>
    <row r="127" spans="1:25" ht="17.25" customHeight="1" x14ac:dyDescent="0.4">
      <c r="A127" s="2"/>
      <c r="B127" s="58">
        <f t="shared" si="16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5"/>
        <v>1</v>
      </c>
    </row>
    <row r="128" spans="1:25" ht="17.25" customHeight="1" x14ac:dyDescent="0.4">
      <c r="A128" s="2"/>
      <c r="B128" s="58">
        <f t="shared" si="16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5"/>
        <v>1</v>
      </c>
    </row>
    <row r="129" spans="1:25" ht="17.25" customHeight="1" x14ac:dyDescent="0.4">
      <c r="A129" s="2"/>
      <c r="B129" s="58">
        <f t="shared" si="16"/>
        <v>72</v>
      </c>
      <c r="C129" s="94"/>
      <c r="D129" s="58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5"/>
        <v>1</v>
      </c>
    </row>
    <row r="130" spans="1:25" ht="17.25" customHeight="1" x14ac:dyDescent="0.4">
      <c r="A130" s="2"/>
      <c r="B130" s="58">
        <f t="shared" si="16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5"/>
        <v>1</v>
      </c>
    </row>
    <row r="131" spans="1:25" ht="17.25" customHeight="1" x14ac:dyDescent="0.4">
      <c r="A131" s="2"/>
      <c r="B131" s="58">
        <f t="shared" si="16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5"/>
        <v>1</v>
      </c>
    </row>
    <row r="132" spans="1:25" ht="17.25" customHeight="1" x14ac:dyDescent="0.4">
      <c r="A132" s="2"/>
      <c r="B132" s="58">
        <f t="shared" si="16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5"/>
        <v>1</v>
      </c>
    </row>
    <row r="133" spans="1:25" ht="17.25" customHeight="1" x14ac:dyDescent="0.4">
      <c r="A133" s="2"/>
      <c r="B133" s="58">
        <f t="shared" si="16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5"/>
        <v>1</v>
      </c>
    </row>
    <row r="134" spans="1:25" ht="17.25" customHeight="1" x14ac:dyDescent="0.4">
      <c r="A134" s="2"/>
      <c r="B134" s="58">
        <f t="shared" si="16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5"/>
        <v>1</v>
      </c>
    </row>
    <row r="135" spans="1:25" ht="17.25" customHeight="1" x14ac:dyDescent="0.4">
      <c r="A135" s="2"/>
      <c r="B135" s="58">
        <f t="shared" si="16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5"/>
        <v>1</v>
      </c>
    </row>
    <row r="136" spans="1:25" ht="17.25" customHeight="1" x14ac:dyDescent="0.4">
      <c r="A136" s="2"/>
      <c r="B136" s="58">
        <f t="shared" si="16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5"/>
        <v>1</v>
      </c>
    </row>
    <row r="137" spans="1:25" ht="17.25" customHeight="1" x14ac:dyDescent="0.4">
      <c r="A137" s="2"/>
      <c r="B137" s="58">
        <f t="shared" si="16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5"/>
        <v>1</v>
      </c>
    </row>
    <row r="138" spans="1:25" ht="17.25" customHeight="1" x14ac:dyDescent="0.4">
      <c r="A138" s="2"/>
      <c r="B138" s="58">
        <f t="shared" si="16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5"/>
        <v>1</v>
      </c>
    </row>
    <row r="139" spans="1:25" ht="17.25" customHeight="1" x14ac:dyDescent="0.4">
      <c r="A139" s="2"/>
      <c r="B139" s="58">
        <f t="shared" si="16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5"/>
        <v>1</v>
      </c>
    </row>
    <row r="140" spans="1:25" ht="17.25" customHeight="1" x14ac:dyDescent="0.4">
      <c r="A140" s="2"/>
      <c r="B140" s="58">
        <f t="shared" si="16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5"/>
        <v>1</v>
      </c>
    </row>
    <row r="141" spans="1:25" ht="17.25" customHeight="1" x14ac:dyDescent="0.4">
      <c r="A141" s="2"/>
      <c r="B141" s="58">
        <f t="shared" si="16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5"/>
        <v>1</v>
      </c>
    </row>
    <row r="142" spans="1:25" ht="17.25" customHeight="1" x14ac:dyDescent="0.4">
      <c r="A142" s="2"/>
      <c r="B142" s="58">
        <f t="shared" si="16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5"/>
        <v>1</v>
      </c>
    </row>
    <row r="143" spans="1:25" ht="17.25" customHeight="1" x14ac:dyDescent="0.4">
      <c r="A143" s="2"/>
      <c r="B143" s="58">
        <f t="shared" si="16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5"/>
        <v>1</v>
      </c>
    </row>
    <row r="144" spans="1:25" ht="17.25" customHeight="1" x14ac:dyDescent="0.4">
      <c r="A144" s="2"/>
      <c r="B144" s="58">
        <f t="shared" si="16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5"/>
        <v>1</v>
      </c>
    </row>
    <row r="145" spans="1:25" ht="17.25" customHeight="1" x14ac:dyDescent="0.4">
      <c r="A145" s="2"/>
      <c r="B145" s="58">
        <f t="shared" si="16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5"/>
        <v>1</v>
      </c>
    </row>
    <row r="146" spans="1:25" ht="17.25" customHeight="1" x14ac:dyDescent="0.4">
      <c r="A146" s="2"/>
      <c r="B146" s="58">
        <f t="shared" si="16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5"/>
        <v>1</v>
      </c>
    </row>
    <row r="147" spans="1:25" ht="17.25" customHeight="1" x14ac:dyDescent="0.4">
      <c r="A147" s="2"/>
      <c r="B147" s="58">
        <f t="shared" si="16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5"/>
        <v>1</v>
      </c>
    </row>
    <row r="148" spans="1:25" ht="17.25" customHeight="1" x14ac:dyDescent="0.4">
      <c r="A148" s="2"/>
      <c r="B148" s="58">
        <f t="shared" si="16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5"/>
        <v>1</v>
      </c>
    </row>
    <row r="149" spans="1:25" ht="17.25" customHeight="1" x14ac:dyDescent="0.4">
      <c r="A149" s="2"/>
      <c r="B149" s="58">
        <f t="shared" si="16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5"/>
        <v>1</v>
      </c>
    </row>
    <row r="150" spans="1:25" ht="17.25" customHeight="1" x14ac:dyDescent="0.4">
      <c r="A150" s="2"/>
      <c r="B150" s="58">
        <f t="shared" si="16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5"/>
        <v>1</v>
      </c>
    </row>
    <row r="151" spans="1:25" ht="17.25" customHeight="1" x14ac:dyDescent="0.4">
      <c r="A151" s="2"/>
      <c r="B151" s="58">
        <f t="shared" si="16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5"/>
        <v>1</v>
      </c>
    </row>
    <row r="152" spans="1:25" ht="17.25" customHeight="1" x14ac:dyDescent="0.4">
      <c r="A152" s="2"/>
      <c r="B152" s="58">
        <f t="shared" si="16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5"/>
        <v>1</v>
      </c>
    </row>
    <row r="153" spans="1:25" ht="17.25" customHeight="1" x14ac:dyDescent="0.4">
      <c r="A153" s="2"/>
      <c r="B153" s="58">
        <f t="shared" si="16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5"/>
        <v>1</v>
      </c>
    </row>
    <row r="154" spans="1:25" ht="17.25" customHeight="1" x14ac:dyDescent="0.4">
      <c r="A154" s="2"/>
      <c r="B154" s="58">
        <f t="shared" si="16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5"/>
        <v>1</v>
      </c>
    </row>
    <row r="155" spans="1:25" ht="17.25" customHeight="1" x14ac:dyDescent="0.4">
      <c r="A155" s="2"/>
      <c r="B155" s="58">
        <f t="shared" si="16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5"/>
        <v>1</v>
      </c>
    </row>
    <row r="156" spans="1:25" ht="17.25" customHeight="1" x14ac:dyDescent="0.4">
      <c r="A156" s="2"/>
      <c r="B156" s="58">
        <f t="shared" si="16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5"/>
        <v>1</v>
      </c>
    </row>
    <row r="157" spans="1:25" ht="17.25" customHeight="1" x14ac:dyDescent="0.4">
      <c r="A157" s="2"/>
      <c r="B157" s="58">
        <f t="shared" si="16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5"/>
        <v>1</v>
      </c>
    </row>
    <row r="158" spans="1:25" ht="17.25" customHeight="1" x14ac:dyDescent="0.4">
      <c r="A158" s="2"/>
      <c r="B158" s="58">
        <f t="shared" si="16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5"/>
        <v>1</v>
      </c>
    </row>
    <row r="159" spans="1:25" ht="17.25" customHeight="1" x14ac:dyDescent="0.4">
      <c r="A159" s="2"/>
      <c r="B159" s="58">
        <f t="shared" si="16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5"/>
        <v>1</v>
      </c>
    </row>
    <row r="160" spans="1:25" ht="17.25" customHeight="1" x14ac:dyDescent="0.4">
      <c r="A160" s="2"/>
      <c r="B160" s="58">
        <f t="shared" si="16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5"/>
        <v>1</v>
      </c>
    </row>
    <row r="161" spans="1:25" ht="17.25" customHeight="1" x14ac:dyDescent="0.4">
      <c r="A161" s="2"/>
      <c r="B161" s="58">
        <f t="shared" si="16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5"/>
        <v>1</v>
      </c>
    </row>
    <row r="162" spans="1:25" ht="17.25" customHeight="1" x14ac:dyDescent="0.4">
      <c r="A162" s="2"/>
      <c r="B162" s="58">
        <f t="shared" si="16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5"/>
        <v>1</v>
      </c>
    </row>
    <row r="163" spans="1:25" ht="17.25" customHeight="1" x14ac:dyDescent="0.4">
      <c r="A163" s="2"/>
      <c r="B163" s="58">
        <f t="shared" si="16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7">IFERROR(IF(OR($B163="No", $K163=""), 1, COUNTIF($R$35:$R$44,$K163)), 0)</f>
        <v>1</v>
      </c>
    </row>
    <row r="164" spans="1:25" ht="17.25" customHeight="1" x14ac:dyDescent="0.4">
      <c r="A164" s="2"/>
      <c r="B164" s="58">
        <f t="shared" si="16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7"/>
        <v>1</v>
      </c>
    </row>
    <row r="165" spans="1:25" ht="17.25" customHeight="1" x14ac:dyDescent="0.4">
      <c r="A165" s="2"/>
      <c r="B165" s="58">
        <f t="shared" si="16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7"/>
        <v>1</v>
      </c>
    </row>
    <row r="166" spans="1:25" ht="17.25" customHeight="1" x14ac:dyDescent="0.4">
      <c r="A166" s="2"/>
      <c r="B166" s="58">
        <f t="shared" si="16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7"/>
        <v>1</v>
      </c>
    </row>
    <row r="167" spans="1:25" ht="17.25" customHeight="1" x14ac:dyDescent="0.4">
      <c r="A167" s="2"/>
      <c r="B167" s="58">
        <f t="shared" si="16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7"/>
        <v>1</v>
      </c>
    </row>
    <row r="168" spans="1:25" ht="17.25" customHeight="1" x14ac:dyDescent="0.4">
      <c r="A168" s="2"/>
      <c r="B168" s="58">
        <f t="shared" si="16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7"/>
        <v>1</v>
      </c>
    </row>
    <row r="169" spans="1:25" ht="17.25" customHeight="1" x14ac:dyDescent="0.4">
      <c r="A169" s="2"/>
      <c r="B169" s="58">
        <f t="shared" si="16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7"/>
        <v>1</v>
      </c>
    </row>
    <row r="170" spans="1:25" ht="17.25" customHeight="1" x14ac:dyDescent="0.4">
      <c r="A170" s="2"/>
      <c r="B170" s="58">
        <f t="shared" si="16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7"/>
        <v>1</v>
      </c>
    </row>
    <row r="171" spans="1:25" ht="17.25" customHeight="1" x14ac:dyDescent="0.4">
      <c r="A171" s="2"/>
      <c r="B171" s="58">
        <f t="shared" si="16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7"/>
        <v>1</v>
      </c>
    </row>
    <row r="172" spans="1:25" ht="17.25" customHeight="1" x14ac:dyDescent="0.4">
      <c r="A172" s="2"/>
      <c r="B172" s="58">
        <f t="shared" si="16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7"/>
        <v>1</v>
      </c>
    </row>
    <row r="173" spans="1:25" ht="17.25" customHeight="1" x14ac:dyDescent="0.4">
      <c r="A173" s="2"/>
      <c r="B173" s="58">
        <f t="shared" si="16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7"/>
        <v>1</v>
      </c>
    </row>
    <row r="174" spans="1:25" ht="17.25" customHeight="1" x14ac:dyDescent="0.4">
      <c r="A174" s="2"/>
      <c r="B174" s="58">
        <f t="shared" si="16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7"/>
        <v>1</v>
      </c>
    </row>
    <row r="175" spans="1:25" ht="17.25" customHeight="1" x14ac:dyDescent="0.4">
      <c r="A175" s="2"/>
      <c r="B175" s="58">
        <f t="shared" si="16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7"/>
        <v>1</v>
      </c>
    </row>
    <row r="176" spans="1:25" ht="17.25" customHeight="1" x14ac:dyDescent="0.4">
      <c r="A176" s="2"/>
      <c r="B176" s="58">
        <f t="shared" si="16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7"/>
        <v>1</v>
      </c>
    </row>
    <row r="177" spans="1:25" ht="17.25" customHeight="1" x14ac:dyDescent="0.4">
      <c r="A177" s="2"/>
      <c r="B177" s="58">
        <f t="shared" si="16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7"/>
        <v>1</v>
      </c>
    </row>
    <row r="178" spans="1:25" ht="17.25" customHeight="1" x14ac:dyDescent="0.4">
      <c r="A178" s="2"/>
      <c r="B178" s="58">
        <f t="shared" si="16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7"/>
        <v>1</v>
      </c>
    </row>
    <row r="179" spans="1:25" ht="17.25" customHeight="1" x14ac:dyDescent="0.4">
      <c r="A179" s="2"/>
      <c r="B179" s="58">
        <f t="shared" si="16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7"/>
        <v>1</v>
      </c>
    </row>
    <row r="180" spans="1:25" ht="17.25" customHeight="1" x14ac:dyDescent="0.4">
      <c r="A180" s="2"/>
      <c r="B180" s="58">
        <f t="shared" si="16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7"/>
        <v>1</v>
      </c>
    </row>
    <row r="181" spans="1:25" ht="17.25" customHeight="1" x14ac:dyDescent="0.4">
      <c r="A181" s="2"/>
      <c r="B181" s="58">
        <f t="shared" si="16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7"/>
        <v>1</v>
      </c>
    </row>
    <row r="182" spans="1:25" ht="17.25" customHeight="1" x14ac:dyDescent="0.4">
      <c r="A182" s="2"/>
      <c r="B182" s="58">
        <f t="shared" si="16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7"/>
        <v>1</v>
      </c>
    </row>
    <row r="183" spans="1:25" ht="17.25" customHeight="1" x14ac:dyDescent="0.4">
      <c r="A183" s="2"/>
      <c r="B183" s="58">
        <f t="shared" si="16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7"/>
        <v>1</v>
      </c>
    </row>
    <row r="184" spans="1:25" ht="17.25" customHeight="1" x14ac:dyDescent="0.4">
      <c r="A184" s="2"/>
      <c r="B184" s="58">
        <f t="shared" si="16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7"/>
        <v>1</v>
      </c>
    </row>
    <row r="185" spans="1:25" ht="17.25" customHeight="1" x14ac:dyDescent="0.4">
      <c r="A185" s="2"/>
      <c r="B185" s="58">
        <f t="shared" si="16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7"/>
        <v>1</v>
      </c>
    </row>
    <row r="186" spans="1:25" ht="17.25" customHeight="1" x14ac:dyDescent="0.4">
      <c r="A186" s="2"/>
      <c r="B186" s="58">
        <f t="shared" ref="B186:B249" si="18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7"/>
        <v>1</v>
      </c>
    </row>
    <row r="187" spans="1:25" ht="17.25" customHeight="1" x14ac:dyDescent="0.4">
      <c r="A187" s="2"/>
      <c r="B187" s="58">
        <f t="shared" si="18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7"/>
        <v>1</v>
      </c>
    </row>
    <row r="188" spans="1:25" ht="17.25" customHeight="1" x14ac:dyDescent="0.4">
      <c r="A188" s="2"/>
      <c r="B188" s="58">
        <f t="shared" si="18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7"/>
        <v>1</v>
      </c>
    </row>
    <row r="189" spans="1:25" ht="17.25" customHeight="1" x14ac:dyDescent="0.4">
      <c r="A189" s="2"/>
      <c r="B189" s="58">
        <f t="shared" si="18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7"/>
        <v>1</v>
      </c>
    </row>
    <row r="190" spans="1:25" ht="17.25" customHeight="1" x14ac:dyDescent="0.4">
      <c r="A190" s="2"/>
      <c r="B190" s="58">
        <f t="shared" si="18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7"/>
        <v>1</v>
      </c>
    </row>
    <row r="191" spans="1:25" ht="17.25" customHeight="1" x14ac:dyDescent="0.4">
      <c r="A191" s="2"/>
      <c r="B191" s="58">
        <f t="shared" si="18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7"/>
        <v>1</v>
      </c>
    </row>
    <row r="192" spans="1:25" ht="17.25" customHeight="1" x14ac:dyDescent="0.4">
      <c r="A192" s="2"/>
      <c r="B192" s="58">
        <f t="shared" si="18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7"/>
        <v>1</v>
      </c>
    </row>
    <row r="193" spans="1:25" ht="17.25" customHeight="1" x14ac:dyDescent="0.4">
      <c r="A193" s="2"/>
      <c r="B193" s="58">
        <f t="shared" si="18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7"/>
        <v>1</v>
      </c>
    </row>
    <row r="194" spans="1:25" ht="17.25" customHeight="1" x14ac:dyDescent="0.4">
      <c r="A194" s="2"/>
      <c r="B194" s="58">
        <f t="shared" si="18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7"/>
        <v>1</v>
      </c>
    </row>
    <row r="195" spans="1:25" ht="17.25" customHeight="1" x14ac:dyDescent="0.4">
      <c r="A195" s="2"/>
      <c r="B195" s="58">
        <f t="shared" si="18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7"/>
        <v>1</v>
      </c>
    </row>
    <row r="196" spans="1:25" ht="17.25" customHeight="1" x14ac:dyDescent="0.4">
      <c r="A196" s="2"/>
      <c r="B196" s="58">
        <f t="shared" si="18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7"/>
        <v>1</v>
      </c>
    </row>
    <row r="197" spans="1:25" ht="17.25" customHeight="1" x14ac:dyDescent="0.4">
      <c r="A197" s="2"/>
      <c r="B197" s="58">
        <f t="shared" si="18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7"/>
        <v>1</v>
      </c>
    </row>
    <row r="198" spans="1:25" ht="17.25" customHeight="1" x14ac:dyDescent="0.4">
      <c r="A198" s="2"/>
      <c r="B198" s="58">
        <f t="shared" si="18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7"/>
        <v>1</v>
      </c>
    </row>
    <row r="199" spans="1:25" ht="17.25" customHeight="1" x14ac:dyDescent="0.4">
      <c r="A199" s="2"/>
      <c r="B199" s="58">
        <f t="shared" si="18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7"/>
        <v>1</v>
      </c>
    </row>
    <row r="200" spans="1:25" ht="17.25" customHeight="1" x14ac:dyDescent="0.4">
      <c r="A200" s="2"/>
      <c r="B200" s="58">
        <f t="shared" si="18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7"/>
        <v>1</v>
      </c>
    </row>
    <row r="201" spans="1:25" ht="17.25" customHeight="1" x14ac:dyDescent="0.4">
      <c r="A201" s="2"/>
      <c r="B201" s="58">
        <f t="shared" si="18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7"/>
        <v>1</v>
      </c>
    </row>
    <row r="202" spans="1:25" ht="17.25" customHeight="1" x14ac:dyDescent="0.4">
      <c r="A202" s="2"/>
      <c r="B202" s="58">
        <f t="shared" si="18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7"/>
        <v>1</v>
      </c>
    </row>
    <row r="203" spans="1:25" ht="17.25" customHeight="1" x14ac:dyDescent="0.4">
      <c r="A203" s="2"/>
      <c r="B203" s="58">
        <f t="shared" si="18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7"/>
        <v>1</v>
      </c>
    </row>
    <row r="204" spans="1:25" ht="17.25" customHeight="1" x14ac:dyDescent="0.4">
      <c r="A204" s="2"/>
      <c r="B204" s="58">
        <f t="shared" si="18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7"/>
        <v>1</v>
      </c>
    </row>
    <row r="205" spans="1:25" ht="17.25" customHeight="1" x14ac:dyDescent="0.4">
      <c r="A205" s="2"/>
      <c r="B205" s="58">
        <f t="shared" si="18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7"/>
        <v>1</v>
      </c>
    </row>
    <row r="206" spans="1:25" ht="17.25" customHeight="1" x14ac:dyDescent="0.4">
      <c r="A206" s="2"/>
      <c r="B206" s="58">
        <f t="shared" si="18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7"/>
        <v>1</v>
      </c>
    </row>
    <row r="207" spans="1:25" ht="17.25" customHeight="1" x14ac:dyDescent="0.4">
      <c r="A207" s="2"/>
      <c r="B207" s="58">
        <f t="shared" si="18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7"/>
        <v>1</v>
      </c>
    </row>
    <row r="208" spans="1:25" ht="17.25" customHeight="1" x14ac:dyDescent="0.4">
      <c r="A208" s="2"/>
      <c r="B208" s="58">
        <f t="shared" si="18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7"/>
        <v>1</v>
      </c>
    </row>
    <row r="209" spans="1:25" ht="17.25" customHeight="1" x14ac:dyDescent="0.4">
      <c r="A209" s="2"/>
      <c r="B209" s="58">
        <f t="shared" si="18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7"/>
        <v>1</v>
      </c>
    </row>
    <row r="210" spans="1:25" ht="17.25" customHeight="1" x14ac:dyDescent="0.4">
      <c r="A210" s="2"/>
      <c r="B210" s="58">
        <f t="shared" si="18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7"/>
        <v>1</v>
      </c>
    </row>
    <row r="211" spans="1:25" ht="17.25" customHeight="1" x14ac:dyDescent="0.4">
      <c r="A211" s="2"/>
      <c r="B211" s="58">
        <f t="shared" si="18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7"/>
        <v>1</v>
      </c>
    </row>
    <row r="212" spans="1:25" ht="17.25" customHeight="1" x14ac:dyDescent="0.4">
      <c r="A212" s="2"/>
      <c r="B212" s="58">
        <f t="shared" si="18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7"/>
        <v>1</v>
      </c>
    </row>
    <row r="213" spans="1:25" ht="17.25" customHeight="1" x14ac:dyDescent="0.4">
      <c r="A213" s="2"/>
      <c r="B213" s="58">
        <f t="shared" si="18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7"/>
        <v>1</v>
      </c>
    </row>
    <row r="214" spans="1:25" ht="17.25" customHeight="1" x14ac:dyDescent="0.4">
      <c r="A214" s="2"/>
      <c r="B214" s="58">
        <f t="shared" si="18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7"/>
        <v>1</v>
      </c>
    </row>
    <row r="215" spans="1:25" ht="17.25" customHeight="1" x14ac:dyDescent="0.4">
      <c r="A215" s="2"/>
      <c r="B215" s="58">
        <f t="shared" si="18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7"/>
        <v>1</v>
      </c>
    </row>
    <row r="216" spans="1:25" ht="17.25" customHeight="1" x14ac:dyDescent="0.4">
      <c r="A216" s="2"/>
      <c r="B216" s="58">
        <f t="shared" si="18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7"/>
        <v>1</v>
      </c>
    </row>
    <row r="217" spans="1:25" ht="17.25" customHeight="1" x14ac:dyDescent="0.4">
      <c r="A217" s="2"/>
      <c r="B217" s="58">
        <f t="shared" si="18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7"/>
        <v>1</v>
      </c>
    </row>
    <row r="218" spans="1:25" ht="17.25" customHeight="1" x14ac:dyDescent="0.4">
      <c r="A218" s="2"/>
      <c r="B218" s="58">
        <f t="shared" si="18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7"/>
        <v>1</v>
      </c>
    </row>
    <row r="219" spans="1:25" ht="17.25" customHeight="1" x14ac:dyDescent="0.4">
      <c r="A219" s="2"/>
      <c r="B219" s="58">
        <f t="shared" si="18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7"/>
        <v>1</v>
      </c>
    </row>
    <row r="220" spans="1:25" ht="17.25" customHeight="1" x14ac:dyDescent="0.4">
      <c r="A220" s="2"/>
      <c r="B220" s="58">
        <f t="shared" si="18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7"/>
        <v>1</v>
      </c>
    </row>
    <row r="221" spans="1:25" ht="17.25" customHeight="1" x14ac:dyDescent="0.4">
      <c r="A221" s="2"/>
      <c r="B221" s="58">
        <f t="shared" si="18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7"/>
        <v>1</v>
      </c>
    </row>
    <row r="222" spans="1:25" ht="17.25" customHeight="1" x14ac:dyDescent="0.4">
      <c r="A222" s="2"/>
      <c r="B222" s="58">
        <f t="shared" si="18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7"/>
        <v>1</v>
      </c>
    </row>
    <row r="223" spans="1:25" ht="17.25" customHeight="1" x14ac:dyDescent="0.4">
      <c r="A223" s="2"/>
      <c r="B223" s="58">
        <f t="shared" si="18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7"/>
        <v>1</v>
      </c>
    </row>
    <row r="224" spans="1:25" ht="17.25" customHeight="1" x14ac:dyDescent="0.4">
      <c r="A224" s="2"/>
      <c r="B224" s="58">
        <f t="shared" si="18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7"/>
        <v>1</v>
      </c>
    </row>
    <row r="225" spans="1:25" ht="17.25" customHeight="1" x14ac:dyDescent="0.4">
      <c r="A225" s="2"/>
      <c r="B225" s="58">
        <f t="shared" si="18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7"/>
        <v>1</v>
      </c>
    </row>
    <row r="226" spans="1:25" ht="17.25" customHeight="1" x14ac:dyDescent="0.4">
      <c r="A226" s="2"/>
      <c r="B226" s="58">
        <f t="shared" si="18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7"/>
        <v>1</v>
      </c>
    </row>
    <row r="227" spans="1:25" ht="17.25" customHeight="1" x14ac:dyDescent="0.4">
      <c r="A227" s="2"/>
      <c r="B227" s="58">
        <f t="shared" si="18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19">IFERROR(IF(OR($B227="No", $K227=""), 1, COUNTIF($R$35:$R$44,$K227)), 0)</f>
        <v>1</v>
      </c>
    </row>
    <row r="228" spans="1:25" ht="17.25" customHeight="1" x14ac:dyDescent="0.4">
      <c r="A228" s="2"/>
      <c r="B228" s="58">
        <f t="shared" si="18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19"/>
        <v>1</v>
      </c>
    </row>
    <row r="229" spans="1:25" ht="17.25" customHeight="1" x14ac:dyDescent="0.4">
      <c r="A229" s="2"/>
      <c r="B229" s="58">
        <f t="shared" si="18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19"/>
        <v>1</v>
      </c>
    </row>
    <row r="230" spans="1:25" ht="17.25" customHeight="1" x14ac:dyDescent="0.4">
      <c r="A230" s="2"/>
      <c r="B230" s="58">
        <f t="shared" si="18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19"/>
        <v>1</v>
      </c>
    </row>
    <row r="231" spans="1:25" ht="17.25" customHeight="1" x14ac:dyDescent="0.4">
      <c r="A231" s="2"/>
      <c r="B231" s="58">
        <f t="shared" si="18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19"/>
        <v>1</v>
      </c>
    </row>
    <row r="232" spans="1:25" ht="17.25" customHeight="1" x14ac:dyDescent="0.4">
      <c r="A232" s="2"/>
      <c r="B232" s="58">
        <f t="shared" si="18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19"/>
        <v>1</v>
      </c>
    </row>
    <row r="233" spans="1:25" ht="17.25" customHeight="1" x14ac:dyDescent="0.4">
      <c r="A233" s="2"/>
      <c r="B233" s="58">
        <f t="shared" si="18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19"/>
        <v>1</v>
      </c>
    </row>
    <row r="234" spans="1:25" ht="17.25" customHeight="1" x14ac:dyDescent="0.4">
      <c r="A234" s="2"/>
      <c r="B234" s="58">
        <f t="shared" si="18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19"/>
        <v>1</v>
      </c>
    </row>
    <row r="235" spans="1:25" ht="17.25" customHeight="1" x14ac:dyDescent="0.4">
      <c r="A235" s="2"/>
      <c r="B235" s="58">
        <f t="shared" si="18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19"/>
        <v>1</v>
      </c>
    </row>
    <row r="236" spans="1:25" ht="17.25" customHeight="1" x14ac:dyDescent="0.4">
      <c r="A236" s="2"/>
      <c r="B236" s="58">
        <f t="shared" si="18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19"/>
        <v>1</v>
      </c>
    </row>
    <row r="237" spans="1:25" ht="17.25" customHeight="1" x14ac:dyDescent="0.4">
      <c r="A237" s="2"/>
      <c r="B237" s="58">
        <f t="shared" si="18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19"/>
        <v>1</v>
      </c>
    </row>
    <row r="238" spans="1:25" ht="17.25" customHeight="1" x14ac:dyDescent="0.4">
      <c r="A238" s="2"/>
      <c r="B238" s="58">
        <f t="shared" si="18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19"/>
        <v>1</v>
      </c>
    </row>
    <row r="239" spans="1:25" ht="17.25" customHeight="1" x14ac:dyDescent="0.4">
      <c r="A239" s="2"/>
      <c r="B239" s="58">
        <f t="shared" si="18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19"/>
        <v>1</v>
      </c>
    </row>
    <row r="240" spans="1:25" ht="17.25" customHeight="1" x14ac:dyDescent="0.4">
      <c r="A240" s="2"/>
      <c r="B240" s="58">
        <f t="shared" si="18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19"/>
        <v>1</v>
      </c>
    </row>
    <row r="241" spans="1:25" ht="17.25" customHeight="1" x14ac:dyDescent="0.4">
      <c r="A241" s="2"/>
      <c r="B241" s="58">
        <f t="shared" si="18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19"/>
        <v>1</v>
      </c>
    </row>
    <row r="242" spans="1:25" ht="17.25" customHeight="1" x14ac:dyDescent="0.4">
      <c r="A242" s="2"/>
      <c r="B242" s="58">
        <f t="shared" si="18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19"/>
        <v>1</v>
      </c>
    </row>
    <row r="243" spans="1:25" ht="17.25" customHeight="1" x14ac:dyDescent="0.4">
      <c r="A243" s="2"/>
      <c r="B243" s="58">
        <f t="shared" si="18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19"/>
        <v>1</v>
      </c>
    </row>
    <row r="244" spans="1:25" ht="17.25" customHeight="1" x14ac:dyDescent="0.4">
      <c r="A244" s="2"/>
      <c r="B244" s="58">
        <f t="shared" si="18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19"/>
        <v>1</v>
      </c>
    </row>
    <row r="245" spans="1:25" ht="17.25" customHeight="1" x14ac:dyDescent="0.4">
      <c r="A245" s="2"/>
      <c r="B245" s="58">
        <f t="shared" si="18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19"/>
        <v>1</v>
      </c>
    </row>
    <row r="246" spans="1:25" ht="17.25" customHeight="1" x14ac:dyDescent="0.4">
      <c r="A246" s="2"/>
      <c r="B246" s="58">
        <f t="shared" si="18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19"/>
        <v>1</v>
      </c>
    </row>
    <row r="247" spans="1:25" ht="17.25" customHeight="1" x14ac:dyDescent="0.4">
      <c r="A247" s="2"/>
      <c r="B247" s="58">
        <f t="shared" si="18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19"/>
        <v>1</v>
      </c>
    </row>
    <row r="248" spans="1:25" ht="17.25" customHeight="1" x14ac:dyDescent="0.4">
      <c r="A248" s="2"/>
      <c r="B248" s="58">
        <f t="shared" si="18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19"/>
        <v>1</v>
      </c>
    </row>
    <row r="249" spans="1:25" ht="17.25" customHeight="1" x14ac:dyDescent="0.4">
      <c r="A249" s="2"/>
      <c r="B249" s="58">
        <f t="shared" si="18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19"/>
        <v>1</v>
      </c>
    </row>
    <row r="250" spans="1:25" ht="17.25" customHeight="1" x14ac:dyDescent="0.4">
      <c r="A250" s="2"/>
      <c r="B250" s="58">
        <f t="shared" ref="B250:B313" si="20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19"/>
        <v>1</v>
      </c>
    </row>
    <row r="251" spans="1:25" ht="17.25" customHeight="1" x14ac:dyDescent="0.4">
      <c r="A251" s="2"/>
      <c r="B251" s="58">
        <f t="shared" si="20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19"/>
        <v>1</v>
      </c>
    </row>
    <row r="252" spans="1:25" ht="17.25" customHeight="1" x14ac:dyDescent="0.4">
      <c r="A252" s="2"/>
      <c r="B252" s="58">
        <f t="shared" si="20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19"/>
        <v>1</v>
      </c>
    </row>
    <row r="253" spans="1:25" ht="17.25" customHeight="1" x14ac:dyDescent="0.4">
      <c r="A253" s="2"/>
      <c r="B253" s="58">
        <f t="shared" si="20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19"/>
        <v>1</v>
      </c>
    </row>
    <row r="254" spans="1:25" ht="17.25" customHeight="1" x14ac:dyDescent="0.4">
      <c r="A254" s="2"/>
      <c r="B254" s="58">
        <f t="shared" si="20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19"/>
        <v>1</v>
      </c>
    </row>
    <row r="255" spans="1:25" ht="17.25" customHeight="1" x14ac:dyDescent="0.4">
      <c r="A255" s="2"/>
      <c r="B255" s="58">
        <f t="shared" si="20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19"/>
        <v>1</v>
      </c>
    </row>
    <row r="256" spans="1:25" ht="17.25" customHeight="1" x14ac:dyDescent="0.4">
      <c r="A256" s="2"/>
      <c r="B256" s="58">
        <f t="shared" si="20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19"/>
        <v>1</v>
      </c>
    </row>
    <row r="257" spans="1:25" ht="17.25" customHeight="1" x14ac:dyDescent="0.4">
      <c r="A257" s="2"/>
      <c r="B257" s="58">
        <f t="shared" si="20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19"/>
        <v>1</v>
      </c>
    </row>
    <row r="258" spans="1:25" ht="17.25" customHeight="1" x14ac:dyDescent="0.4">
      <c r="A258" s="2"/>
      <c r="B258" s="58">
        <f t="shared" si="20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19"/>
        <v>1</v>
      </c>
    </row>
    <row r="259" spans="1:25" ht="17.25" customHeight="1" x14ac:dyDescent="0.4">
      <c r="A259" s="2"/>
      <c r="B259" s="58">
        <f t="shared" si="20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19"/>
        <v>1</v>
      </c>
    </row>
    <row r="260" spans="1:25" ht="17.25" customHeight="1" x14ac:dyDescent="0.4">
      <c r="A260" s="2"/>
      <c r="B260" s="58">
        <f t="shared" si="20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19"/>
        <v>1</v>
      </c>
    </row>
    <row r="261" spans="1:25" ht="17.25" customHeight="1" x14ac:dyDescent="0.4">
      <c r="A261" s="2"/>
      <c r="B261" s="58">
        <f t="shared" si="20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19"/>
        <v>1</v>
      </c>
    </row>
    <row r="262" spans="1:25" ht="17.25" customHeight="1" x14ac:dyDescent="0.4">
      <c r="A262" s="2"/>
      <c r="B262" s="58">
        <f t="shared" si="20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19"/>
        <v>1</v>
      </c>
    </row>
    <row r="263" spans="1:25" ht="17.25" customHeight="1" x14ac:dyDescent="0.4">
      <c r="A263" s="2"/>
      <c r="B263" s="58">
        <f t="shared" si="20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19"/>
        <v>1</v>
      </c>
    </row>
    <row r="264" spans="1:25" ht="17.25" customHeight="1" x14ac:dyDescent="0.4">
      <c r="A264" s="2"/>
      <c r="B264" s="58">
        <f t="shared" si="20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19"/>
        <v>1</v>
      </c>
    </row>
    <row r="265" spans="1:25" ht="17.25" customHeight="1" x14ac:dyDescent="0.4">
      <c r="A265" s="2"/>
      <c r="B265" s="58">
        <f t="shared" si="20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19"/>
        <v>1</v>
      </c>
    </row>
    <row r="266" spans="1:25" ht="17.25" customHeight="1" x14ac:dyDescent="0.4">
      <c r="A266" s="2"/>
      <c r="B266" s="58">
        <f t="shared" si="20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19"/>
        <v>1</v>
      </c>
    </row>
    <row r="267" spans="1:25" ht="17.25" customHeight="1" x14ac:dyDescent="0.4">
      <c r="A267" s="2"/>
      <c r="B267" s="58">
        <f t="shared" si="20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19"/>
        <v>1</v>
      </c>
    </row>
    <row r="268" spans="1:25" ht="17.25" customHeight="1" x14ac:dyDescent="0.4">
      <c r="A268" s="2"/>
      <c r="B268" s="58">
        <f t="shared" si="20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19"/>
        <v>1</v>
      </c>
    </row>
    <row r="269" spans="1:25" ht="17.25" customHeight="1" x14ac:dyDescent="0.4">
      <c r="A269" s="2"/>
      <c r="B269" s="58">
        <f t="shared" si="20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19"/>
        <v>1</v>
      </c>
    </row>
    <row r="270" spans="1:25" ht="17.25" customHeight="1" x14ac:dyDescent="0.4">
      <c r="A270" s="2"/>
      <c r="B270" s="58">
        <f t="shared" si="20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19"/>
        <v>1</v>
      </c>
    </row>
    <row r="271" spans="1:25" ht="17.25" customHeight="1" x14ac:dyDescent="0.4">
      <c r="A271" s="2"/>
      <c r="B271" s="58">
        <f t="shared" si="20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19"/>
        <v>1</v>
      </c>
    </row>
    <row r="272" spans="1:25" ht="17.25" customHeight="1" x14ac:dyDescent="0.4">
      <c r="A272" s="2"/>
      <c r="B272" s="58">
        <f t="shared" si="20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19"/>
        <v>1</v>
      </c>
    </row>
    <row r="273" spans="1:25" ht="17.25" customHeight="1" x14ac:dyDescent="0.4">
      <c r="A273" s="2"/>
      <c r="B273" s="58">
        <f t="shared" si="20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19"/>
        <v>1</v>
      </c>
    </row>
    <row r="274" spans="1:25" ht="17.25" customHeight="1" x14ac:dyDescent="0.4">
      <c r="A274" s="2"/>
      <c r="B274" s="58">
        <f t="shared" si="20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19"/>
        <v>1</v>
      </c>
    </row>
    <row r="275" spans="1:25" ht="17.25" customHeight="1" x14ac:dyDescent="0.4">
      <c r="A275" s="2"/>
      <c r="B275" s="58">
        <f t="shared" si="20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19"/>
        <v>1</v>
      </c>
    </row>
    <row r="276" spans="1:25" ht="17.25" customHeight="1" x14ac:dyDescent="0.4">
      <c r="A276" s="2"/>
      <c r="B276" s="58">
        <f t="shared" si="20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19"/>
        <v>1</v>
      </c>
    </row>
    <row r="277" spans="1:25" ht="17.25" customHeight="1" x14ac:dyDescent="0.4">
      <c r="A277" s="2"/>
      <c r="B277" s="58">
        <f t="shared" si="20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19"/>
        <v>1</v>
      </c>
    </row>
    <row r="278" spans="1:25" ht="17.25" customHeight="1" x14ac:dyDescent="0.4">
      <c r="A278" s="2"/>
      <c r="B278" s="58">
        <f t="shared" si="20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19"/>
        <v>1</v>
      </c>
    </row>
    <row r="279" spans="1:25" ht="17.25" customHeight="1" x14ac:dyDescent="0.4">
      <c r="A279" s="2"/>
      <c r="B279" s="58">
        <f t="shared" si="20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19"/>
        <v>1</v>
      </c>
    </row>
    <row r="280" spans="1:25" ht="17.25" customHeight="1" x14ac:dyDescent="0.4">
      <c r="A280" s="2"/>
      <c r="B280" s="58">
        <f t="shared" si="20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19"/>
        <v>1</v>
      </c>
    </row>
    <row r="281" spans="1:25" ht="17.25" customHeight="1" x14ac:dyDescent="0.4">
      <c r="A281" s="2"/>
      <c r="B281" s="58">
        <f t="shared" si="20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19"/>
        <v>1</v>
      </c>
    </row>
    <row r="282" spans="1:25" ht="17.25" customHeight="1" x14ac:dyDescent="0.4">
      <c r="A282" s="2"/>
      <c r="B282" s="58">
        <f t="shared" si="20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19"/>
        <v>1</v>
      </c>
    </row>
    <row r="283" spans="1:25" ht="17.25" customHeight="1" x14ac:dyDescent="0.4">
      <c r="A283" s="2"/>
      <c r="B283" s="58">
        <f t="shared" si="20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19"/>
        <v>1</v>
      </c>
    </row>
    <row r="284" spans="1:25" ht="17.25" customHeight="1" x14ac:dyDescent="0.4">
      <c r="A284" s="2"/>
      <c r="B284" s="58">
        <f t="shared" si="20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19"/>
        <v>1</v>
      </c>
    </row>
    <row r="285" spans="1:25" ht="17.25" customHeight="1" x14ac:dyDescent="0.4">
      <c r="A285" s="2"/>
      <c r="B285" s="58">
        <f t="shared" si="20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19"/>
        <v>1</v>
      </c>
    </row>
    <row r="286" spans="1:25" ht="17.25" customHeight="1" x14ac:dyDescent="0.4">
      <c r="A286" s="2"/>
      <c r="B286" s="58">
        <f t="shared" si="20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19"/>
        <v>1</v>
      </c>
    </row>
    <row r="287" spans="1:25" ht="17.25" customHeight="1" x14ac:dyDescent="0.4">
      <c r="A287" s="2"/>
      <c r="B287" s="58">
        <f t="shared" si="20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19"/>
        <v>1</v>
      </c>
    </row>
    <row r="288" spans="1:25" ht="17.25" customHeight="1" x14ac:dyDescent="0.4">
      <c r="A288" s="2"/>
      <c r="B288" s="58">
        <f t="shared" si="20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19"/>
        <v>1</v>
      </c>
    </row>
    <row r="289" spans="1:25" ht="17.25" customHeight="1" x14ac:dyDescent="0.4">
      <c r="A289" s="2"/>
      <c r="B289" s="58">
        <f t="shared" si="20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19"/>
        <v>1</v>
      </c>
    </row>
    <row r="290" spans="1:25" ht="17.25" customHeight="1" x14ac:dyDescent="0.4">
      <c r="A290" s="2"/>
      <c r="B290" s="58">
        <f t="shared" si="20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19"/>
        <v>1</v>
      </c>
    </row>
    <row r="291" spans="1:25" ht="17.25" customHeight="1" x14ac:dyDescent="0.4">
      <c r="A291" s="2"/>
      <c r="B291" s="58">
        <f t="shared" si="20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1">IFERROR(IF(OR($B291="No", $K291=""), 1, COUNTIF($R$35:$R$44,$K291)), 0)</f>
        <v>1</v>
      </c>
    </row>
    <row r="292" spans="1:25" ht="17.25" customHeight="1" x14ac:dyDescent="0.4">
      <c r="A292" s="2"/>
      <c r="B292" s="58">
        <f t="shared" si="20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1"/>
        <v>1</v>
      </c>
    </row>
    <row r="293" spans="1:25" ht="17.25" customHeight="1" x14ac:dyDescent="0.4">
      <c r="A293" s="2"/>
      <c r="B293" s="58">
        <f t="shared" si="20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1"/>
        <v>1</v>
      </c>
    </row>
    <row r="294" spans="1:25" ht="17.25" customHeight="1" x14ac:dyDescent="0.4">
      <c r="A294" s="2"/>
      <c r="B294" s="58">
        <f t="shared" si="20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1"/>
        <v>1</v>
      </c>
    </row>
    <row r="295" spans="1:25" ht="17.25" customHeight="1" x14ac:dyDescent="0.4">
      <c r="A295" s="2"/>
      <c r="B295" s="58">
        <f t="shared" si="20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1"/>
        <v>1</v>
      </c>
    </row>
    <row r="296" spans="1:25" ht="17.25" customHeight="1" x14ac:dyDescent="0.4">
      <c r="A296" s="2"/>
      <c r="B296" s="58">
        <f t="shared" si="20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1"/>
        <v>1</v>
      </c>
    </row>
    <row r="297" spans="1:25" ht="17.25" customHeight="1" x14ac:dyDescent="0.4">
      <c r="A297" s="2"/>
      <c r="B297" s="58">
        <f t="shared" si="20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1"/>
        <v>1</v>
      </c>
    </row>
    <row r="298" spans="1:25" ht="17.25" customHeight="1" x14ac:dyDescent="0.4">
      <c r="A298" s="2"/>
      <c r="B298" s="58">
        <f t="shared" si="20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1"/>
        <v>1</v>
      </c>
    </row>
    <row r="299" spans="1:25" ht="17.25" customHeight="1" x14ac:dyDescent="0.4">
      <c r="A299" s="2"/>
      <c r="B299" s="58">
        <f t="shared" si="20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1"/>
        <v>1</v>
      </c>
    </row>
    <row r="300" spans="1:25" ht="17.25" customHeight="1" x14ac:dyDescent="0.4">
      <c r="A300" s="2"/>
      <c r="B300" s="58">
        <f t="shared" si="20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1"/>
        <v>1</v>
      </c>
    </row>
    <row r="301" spans="1:25" ht="17.25" customHeight="1" x14ac:dyDescent="0.4">
      <c r="A301" s="2"/>
      <c r="B301" s="58">
        <f t="shared" si="20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1"/>
        <v>1</v>
      </c>
    </row>
    <row r="302" spans="1:25" ht="17.25" customHeight="1" x14ac:dyDescent="0.4">
      <c r="A302" s="2"/>
      <c r="B302" s="58">
        <f t="shared" si="20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1"/>
        <v>1</v>
      </c>
    </row>
    <row r="303" spans="1:25" ht="17.25" customHeight="1" x14ac:dyDescent="0.4">
      <c r="A303" s="2"/>
      <c r="B303" s="58">
        <f t="shared" si="20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1"/>
        <v>1</v>
      </c>
    </row>
    <row r="304" spans="1:25" ht="17.25" customHeight="1" x14ac:dyDescent="0.4">
      <c r="A304" s="2"/>
      <c r="B304" s="58">
        <f t="shared" si="20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1"/>
        <v>1</v>
      </c>
    </row>
    <row r="305" spans="1:25" ht="17.25" customHeight="1" x14ac:dyDescent="0.4">
      <c r="A305" s="2"/>
      <c r="B305" s="58">
        <f t="shared" si="20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1"/>
        <v>1</v>
      </c>
    </row>
    <row r="306" spans="1:25" ht="17.25" customHeight="1" x14ac:dyDescent="0.4">
      <c r="A306" s="2"/>
      <c r="B306" s="58">
        <f t="shared" si="20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1"/>
        <v>1</v>
      </c>
    </row>
    <row r="307" spans="1:25" ht="17.25" customHeight="1" x14ac:dyDescent="0.4">
      <c r="A307" s="2"/>
      <c r="B307" s="58">
        <f t="shared" si="20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1"/>
        <v>1</v>
      </c>
    </row>
    <row r="308" spans="1:25" ht="17.25" customHeight="1" x14ac:dyDescent="0.4">
      <c r="A308" s="2"/>
      <c r="B308" s="58">
        <f t="shared" si="20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1"/>
        <v>1</v>
      </c>
    </row>
    <row r="309" spans="1:25" ht="17.25" customHeight="1" x14ac:dyDescent="0.4">
      <c r="A309" s="2"/>
      <c r="B309" s="58">
        <f t="shared" si="20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1"/>
        <v>1</v>
      </c>
    </row>
    <row r="310" spans="1:25" ht="17.25" customHeight="1" x14ac:dyDescent="0.4">
      <c r="A310" s="2"/>
      <c r="B310" s="58">
        <f t="shared" si="20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1"/>
        <v>1</v>
      </c>
    </row>
    <row r="311" spans="1:25" ht="17.25" customHeight="1" x14ac:dyDescent="0.4">
      <c r="A311" s="2"/>
      <c r="B311" s="58">
        <f t="shared" si="20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1"/>
        <v>1</v>
      </c>
    </row>
    <row r="312" spans="1:25" ht="17.25" customHeight="1" x14ac:dyDescent="0.4">
      <c r="A312" s="2"/>
      <c r="B312" s="58">
        <f t="shared" si="20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1"/>
        <v>1</v>
      </c>
    </row>
    <row r="313" spans="1:25" ht="17.25" customHeight="1" x14ac:dyDescent="0.4">
      <c r="A313" s="2"/>
      <c r="B313" s="58">
        <f t="shared" si="20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1"/>
        <v>1</v>
      </c>
    </row>
    <row r="314" spans="1:25" ht="17.25" customHeight="1" x14ac:dyDescent="0.4">
      <c r="A314" s="2"/>
      <c r="B314" s="58">
        <f t="shared" ref="B314:B377" si="22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1"/>
        <v>1</v>
      </c>
    </row>
    <row r="315" spans="1:25" ht="17.25" customHeight="1" x14ac:dyDescent="0.4">
      <c r="A315" s="2"/>
      <c r="B315" s="58">
        <f t="shared" si="22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1"/>
        <v>1</v>
      </c>
    </row>
    <row r="316" spans="1:25" ht="17.25" customHeight="1" x14ac:dyDescent="0.4">
      <c r="A316" s="2"/>
      <c r="B316" s="58">
        <f t="shared" si="22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1"/>
        <v>1</v>
      </c>
    </row>
    <row r="317" spans="1:25" ht="17.25" customHeight="1" x14ac:dyDescent="0.4">
      <c r="A317" s="2"/>
      <c r="B317" s="58">
        <f t="shared" si="22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1"/>
        <v>1</v>
      </c>
    </row>
    <row r="318" spans="1:25" ht="17.25" customHeight="1" x14ac:dyDescent="0.4">
      <c r="A318" s="2"/>
      <c r="B318" s="58">
        <f t="shared" si="22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1"/>
        <v>1</v>
      </c>
    </row>
    <row r="319" spans="1:25" ht="17.25" customHeight="1" x14ac:dyDescent="0.4">
      <c r="A319" s="2"/>
      <c r="B319" s="58">
        <f t="shared" si="22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1"/>
        <v>1</v>
      </c>
    </row>
    <row r="320" spans="1:25" ht="17.25" customHeight="1" x14ac:dyDescent="0.4">
      <c r="A320" s="2"/>
      <c r="B320" s="58">
        <f t="shared" si="22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1"/>
        <v>1</v>
      </c>
    </row>
    <row r="321" spans="1:25" ht="17.25" customHeight="1" x14ac:dyDescent="0.4">
      <c r="A321" s="2"/>
      <c r="B321" s="58">
        <f t="shared" si="22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1"/>
        <v>1</v>
      </c>
    </row>
    <row r="322" spans="1:25" ht="17.25" customHeight="1" x14ac:dyDescent="0.4">
      <c r="A322" s="2"/>
      <c r="B322" s="58">
        <f t="shared" si="22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1"/>
        <v>1</v>
      </c>
    </row>
    <row r="323" spans="1:25" ht="17.25" customHeight="1" x14ac:dyDescent="0.4">
      <c r="A323" s="2"/>
      <c r="B323" s="58">
        <f t="shared" si="22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1"/>
        <v>1</v>
      </c>
    </row>
    <row r="324" spans="1:25" ht="17.25" customHeight="1" x14ac:dyDescent="0.4">
      <c r="A324" s="2"/>
      <c r="B324" s="58">
        <f t="shared" si="22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1"/>
        <v>1</v>
      </c>
    </row>
    <row r="325" spans="1:25" ht="17.25" customHeight="1" x14ac:dyDescent="0.4">
      <c r="A325" s="2"/>
      <c r="B325" s="58">
        <f t="shared" si="22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1"/>
        <v>1</v>
      </c>
    </row>
    <row r="326" spans="1:25" ht="17.25" customHeight="1" x14ac:dyDescent="0.4">
      <c r="A326" s="2"/>
      <c r="B326" s="58">
        <f t="shared" si="22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1"/>
        <v>1</v>
      </c>
    </row>
    <row r="327" spans="1:25" ht="17.25" customHeight="1" x14ac:dyDescent="0.4">
      <c r="A327" s="2"/>
      <c r="B327" s="58">
        <f t="shared" si="22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1"/>
        <v>1</v>
      </c>
    </row>
    <row r="328" spans="1:25" ht="17.25" customHeight="1" x14ac:dyDescent="0.4">
      <c r="A328" s="2"/>
      <c r="B328" s="58">
        <f t="shared" si="22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1"/>
        <v>1</v>
      </c>
    </row>
    <row r="329" spans="1:25" ht="17.25" customHeight="1" x14ac:dyDescent="0.4">
      <c r="A329" s="2"/>
      <c r="B329" s="58">
        <f t="shared" si="22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1"/>
        <v>1</v>
      </c>
    </row>
    <row r="330" spans="1:25" ht="17.25" customHeight="1" x14ac:dyDescent="0.4">
      <c r="A330" s="2"/>
      <c r="B330" s="58">
        <f t="shared" si="22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1"/>
        <v>1</v>
      </c>
    </row>
    <row r="331" spans="1:25" ht="17.25" customHeight="1" x14ac:dyDescent="0.4">
      <c r="A331" s="2"/>
      <c r="B331" s="58">
        <f t="shared" si="22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1"/>
        <v>1</v>
      </c>
    </row>
    <row r="332" spans="1:25" ht="17.25" customHeight="1" x14ac:dyDescent="0.4">
      <c r="A332" s="2"/>
      <c r="B332" s="58">
        <f t="shared" si="22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1"/>
        <v>1</v>
      </c>
    </row>
    <row r="333" spans="1:25" ht="17.25" customHeight="1" x14ac:dyDescent="0.4">
      <c r="A333" s="2"/>
      <c r="B333" s="58">
        <f t="shared" si="22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1"/>
        <v>1</v>
      </c>
    </row>
    <row r="334" spans="1:25" ht="17.25" customHeight="1" x14ac:dyDescent="0.4">
      <c r="A334" s="2"/>
      <c r="B334" s="58">
        <f t="shared" si="22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1"/>
        <v>1</v>
      </c>
    </row>
    <row r="335" spans="1:25" ht="17.25" customHeight="1" x14ac:dyDescent="0.4">
      <c r="A335" s="2"/>
      <c r="B335" s="58">
        <f t="shared" si="22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1"/>
        <v>1</v>
      </c>
    </row>
    <row r="336" spans="1:25" ht="17.25" customHeight="1" x14ac:dyDescent="0.4">
      <c r="A336" s="2"/>
      <c r="B336" s="58">
        <f t="shared" si="22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1"/>
        <v>1</v>
      </c>
    </row>
    <row r="337" spans="1:25" ht="17.25" customHeight="1" x14ac:dyDescent="0.4">
      <c r="A337" s="2"/>
      <c r="B337" s="58">
        <f t="shared" si="22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1"/>
        <v>1</v>
      </c>
    </row>
    <row r="338" spans="1:25" ht="17.25" customHeight="1" x14ac:dyDescent="0.4">
      <c r="A338" s="2"/>
      <c r="B338" s="58">
        <f t="shared" si="22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1"/>
        <v>1</v>
      </c>
    </row>
    <row r="339" spans="1:25" ht="17.25" customHeight="1" x14ac:dyDescent="0.4">
      <c r="A339" s="2"/>
      <c r="B339" s="58">
        <f t="shared" si="22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1"/>
        <v>1</v>
      </c>
    </row>
    <row r="340" spans="1:25" ht="17.25" customHeight="1" x14ac:dyDescent="0.4">
      <c r="A340" s="2"/>
      <c r="B340" s="58">
        <f t="shared" si="22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1"/>
        <v>1</v>
      </c>
    </row>
    <row r="341" spans="1:25" ht="17.25" customHeight="1" x14ac:dyDescent="0.4">
      <c r="A341" s="2"/>
      <c r="B341" s="58">
        <f t="shared" si="22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1"/>
        <v>1</v>
      </c>
    </row>
    <row r="342" spans="1:25" ht="17.25" customHeight="1" x14ac:dyDescent="0.4">
      <c r="A342" s="2"/>
      <c r="B342" s="58">
        <f t="shared" si="22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1"/>
        <v>1</v>
      </c>
    </row>
    <row r="343" spans="1:25" ht="17.25" customHeight="1" x14ac:dyDescent="0.4">
      <c r="A343" s="2"/>
      <c r="B343" s="58">
        <f t="shared" si="22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1"/>
        <v>1</v>
      </c>
    </row>
    <row r="344" spans="1:25" ht="17.25" customHeight="1" x14ac:dyDescent="0.4">
      <c r="A344" s="2"/>
      <c r="B344" s="58">
        <f t="shared" si="22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1"/>
        <v>1</v>
      </c>
    </row>
    <row r="345" spans="1:25" ht="17.25" customHeight="1" x14ac:dyDescent="0.4">
      <c r="A345" s="2"/>
      <c r="B345" s="58">
        <f t="shared" si="22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1"/>
        <v>1</v>
      </c>
    </row>
    <row r="346" spans="1:25" ht="17.25" customHeight="1" x14ac:dyDescent="0.4">
      <c r="A346" s="2"/>
      <c r="B346" s="58">
        <f t="shared" si="22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1"/>
        <v>1</v>
      </c>
    </row>
    <row r="347" spans="1:25" ht="17.25" customHeight="1" x14ac:dyDescent="0.4">
      <c r="A347" s="2"/>
      <c r="B347" s="58">
        <f t="shared" si="22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1"/>
        <v>1</v>
      </c>
    </row>
    <row r="348" spans="1:25" ht="17.25" customHeight="1" x14ac:dyDescent="0.4">
      <c r="A348" s="2"/>
      <c r="B348" s="58">
        <f t="shared" si="22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1"/>
        <v>1</v>
      </c>
    </row>
    <row r="349" spans="1:25" ht="17.25" customHeight="1" x14ac:dyDescent="0.4">
      <c r="A349" s="2"/>
      <c r="B349" s="58">
        <f t="shared" si="22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1"/>
        <v>1</v>
      </c>
    </row>
    <row r="350" spans="1:25" ht="17.25" customHeight="1" x14ac:dyDescent="0.4">
      <c r="A350" s="2"/>
      <c r="B350" s="58">
        <f t="shared" si="22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1"/>
        <v>1</v>
      </c>
    </row>
    <row r="351" spans="1:25" ht="17.25" customHeight="1" x14ac:dyDescent="0.4">
      <c r="A351" s="2"/>
      <c r="B351" s="58">
        <f t="shared" si="22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1"/>
        <v>1</v>
      </c>
    </row>
    <row r="352" spans="1:25" ht="17.25" customHeight="1" x14ac:dyDescent="0.4">
      <c r="A352" s="2"/>
      <c r="B352" s="58">
        <f t="shared" si="22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1"/>
        <v>1</v>
      </c>
    </row>
    <row r="353" spans="1:25" ht="17.25" customHeight="1" x14ac:dyDescent="0.4">
      <c r="A353" s="2"/>
      <c r="B353" s="58">
        <f t="shared" si="22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1"/>
        <v>1</v>
      </c>
    </row>
    <row r="354" spans="1:25" ht="17.25" customHeight="1" x14ac:dyDescent="0.4">
      <c r="A354" s="2"/>
      <c r="B354" s="58">
        <f t="shared" si="22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1"/>
        <v>1</v>
      </c>
    </row>
    <row r="355" spans="1:25" ht="17.25" customHeight="1" x14ac:dyDescent="0.4">
      <c r="A355" s="2"/>
      <c r="B355" s="58">
        <f t="shared" si="22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3">IFERROR(IF(OR($B355="No", $K355=""), 1, COUNTIF($R$35:$R$44,$K355)), 0)</f>
        <v>1</v>
      </c>
    </row>
    <row r="356" spans="1:25" ht="17.25" customHeight="1" x14ac:dyDescent="0.4">
      <c r="A356" s="2"/>
      <c r="B356" s="58">
        <f t="shared" si="22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3"/>
        <v>1</v>
      </c>
    </row>
    <row r="357" spans="1:25" ht="17.25" customHeight="1" x14ac:dyDescent="0.4">
      <c r="A357" s="2"/>
      <c r="B357" s="58">
        <f t="shared" si="22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3"/>
        <v>1</v>
      </c>
    </row>
    <row r="358" spans="1:25" ht="17.25" customHeight="1" x14ac:dyDescent="0.4">
      <c r="A358" s="2"/>
      <c r="B358" s="58">
        <f t="shared" si="22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3"/>
        <v>1</v>
      </c>
    </row>
    <row r="359" spans="1:25" ht="17.25" customHeight="1" x14ac:dyDescent="0.4">
      <c r="A359" s="2"/>
      <c r="B359" s="58">
        <f t="shared" si="22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3"/>
        <v>1</v>
      </c>
    </row>
    <row r="360" spans="1:25" ht="17.25" customHeight="1" x14ac:dyDescent="0.4">
      <c r="A360" s="2"/>
      <c r="B360" s="58">
        <f t="shared" si="22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3"/>
        <v>1</v>
      </c>
    </row>
    <row r="361" spans="1:25" ht="17.25" customHeight="1" x14ac:dyDescent="0.4">
      <c r="A361" s="2"/>
      <c r="B361" s="58">
        <f t="shared" si="22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3"/>
        <v>1</v>
      </c>
    </row>
    <row r="362" spans="1:25" ht="17.25" customHeight="1" x14ac:dyDescent="0.4">
      <c r="A362" s="2"/>
      <c r="B362" s="58">
        <f t="shared" si="22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3"/>
        <v>1</v>
      </c>
    </row>
    <row r="363" spans="1:25" ht="17.25" customHeight="1" x14ac:dyDescent="0.4">
      <c r="A363" s="2"/>
      <c r="B363" s="58">
        <f t="shared" si="22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3"/>
        <v>1</v>
      </c>
    </row>
    <row r="364" spans="1:25" ht="17.25" customHeight="1" x14ac:dyDescent="0.4">
      <c r="A364" s="2"/>
      <c r="B364" s="58">
        <f t="shared" si="22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3"/>
        <v>1</v>
      </c>
    </row>
    <row r="365" spans="1:25" ht="17.25" customHeight="1" x14ac:dyDescent="0.4">
      <c r="A365" s="2"/>
      <c r="B365" s="58">
        <f t="shared" si="22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3"/>
        <v>1</v>
      </c>
    </row>
    <row r="366" spans="1:25" ht="17.25" customHeight="1" x14ac:dyDescent="0.4">
      <c r="A366" s="2"/>
      <c r="B366" s="58">
        <f t="shared" si="22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3"/>
        <v>1</v>
      </c>
    </row>
    <row r="367" spans="1:25" ht="17.25" customHeight="1" x14ac:dyDescent="0.4">
      <c r="A367" s="2"/>
      <c r="B367" s="58">
        <f t="shared" si="22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3"/>
        <v>1</v>
      </c>
    </row>
    <row r="368" spans="1:25" ht="17.25" customHeight="1" x14ac:dyDescent="0.4">
      <c r="A368" s="2"/>
      <c r="B368" s="58">
        <f t="shared" si="22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3"/>
        <v>1</v>
      </c>
    </row>
    <row r="369" spans="1:25" ht="17.25" customHeight="1" x14ac:dyDescent="0.4">
      <c r="A369" s="2"/>
      <c r="B369" s="58">
        <f t="shared" si="22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3"/>
        <v>1</v>
      </c>
    </row>
    <row r="370" spans="1:25" ht="17.25" customHeight="1" x14ac:dyDescent="0.4">
      <c r="A370" s="2"/>
      <c r="B370" s="58">
        <f t="shared" si="22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3"/>
        <v>1</v>
      </c>
    </row>
    <row r="371" spans="1:25" ht="17.25" customHeight="1" x14ac:dyDescent="0.4">
      <c r="A371" s="2"/>
      <c r="B371" s="58">
        <f t="shared" si="22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3"/>
        <v>1</v>
      </c>
    </row>
    <row r="372" spans="1:25" ht="17.25" customHeight="1" x14ac:dyDescent="0.4">
      <c r="A372" s="2"/>
      <c r="B372" s="58">
        <f t="shared" si="22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3"/>
        <v>1</v>
      </c>
    </row>
    <row r="373" spans="1:25" ht="17.25" customHeight="1" x14ac:dyDescent="0.4">
      <c r="A373" s="2"/>
      <c r="B373" s="58">
        <f t="shared" si="22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3"/>
        <v>1</v>
      </c>
    </row>
    <row r="374" spans="1:25" ht="17.25" customHeight="1" x14ac:dyDescent="0.4">
      <c r="A374" s="2"/>
      <c r="B374" s="58">
        <f t="shared" si="22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3"/>
        <v>1</v>
      </c>
    </row>
    <row r="375" spans="1:25" ht="17.25" customHeight="1" x14ac:dyDescent="0.4">
      <c r="A375" s="2"/>
      <c r="B375" s="58">
        <f t="shared" si="22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3"/>
        <v>1</v>
      </c>
    </row>
    <row r="376" spans="1:25" ht="17.25" customHeight="1" x14ac:dyDescent="0.4">
      <c r="A376" s="2"/>
      <c r="B376" s="58">
        <f t="shared" si="22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3"/>
        <v>1</v>
      </c>
    </row>
    <row r="377" spans="1:25" ht="17.25" customHeight="1" x14ac:dyDescent="0.4">
      <c r="A377" s="2"/>
      <c r="B377" s="58">
        <f t="shared" si="22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3"/>
        <v>1</v>
      </c>
    </row>
    <row r="378" spans="1:25" ht="17.25" customHeight="1" x14ac:dyDescent="0.4">
      <c r="A378" s="2"/>
      <c r="B378" s="58">
        <f t="shared" ref="B378:B441" si="24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3"/>
        <v>1</v>
      </c>
    </row>
    <row r="379" spans="1:25" ht="17.25" customHeight="1" x14ac:dyDescent="0.4">
      <c r="A379" s="2"/>
      <c r="B379" s="58">
        <f t="shared" si="24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3"/>
        <v>1</v>
      </c>
    </row>
    <row r="380" spans="1:25" ht="17.25" customHeight="1" x14ac:dyDescent="0.4">
      <c r="A380" s="2"/>
      <c r="B380" s="58">
        <f t="shared" si="24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3"/>
        <v>1</v>
      </c>
    </row>
    <row r="381" spans="1:25" ht="17.25" customHeight="1" x14ac:dyDescent="0.4">
      <c r="A381" s="2"/>
      <c r="B381" s="58">
        <f t="shared" si="24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3"/>
        <v>1</v>
      </c>
    </row>
    <row r="382" spans="1:25" ht="17.25" customHeight="1" x14ac:dyDescent="0.4">
      <c r="A382" s="2"/>
      <c r="B382" s="58">
        <f t="shared" si="24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3"/>
        <v>1</v>
      </c>
    </row>
    <row r="383" spans="1:25" ht="17.25" customHeight="1" x14ac:dyDescent="0.4">
      <c r="A383" s="2"/>
      <c r="B383" s="58">
        <f t="shared" si="24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3"/>
        <v>1</v>
      </c>
    </row>
    <row r="384" spans="1:25" ht="17.25" customHeight="1" x14ac:dyDescent="0.4">
      <c r="A384" s="2"/>
      <c r="B384" s="58">
        <f t="shared" si="24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3"/>
        <v>1</v>
      </c>
    </row>
    <row r="385" spans="1:25" ht="17.25" customHeight="1" x14ac:dyDescent="0.4">
      <c r="A385" s="2"/>
      <c r="B385" s="58">
        <f t="shared" si="24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3"/>
        <v>1</v>
      </c>
    </row>
    <row r="386" spans="1:25" ht="17.25" customHeight="1" x14ac:dyDescent="0.4">
      <c r="A386" s="2"/>
      <c r="B386" s="58">
        <f t="shared" si="24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3"/>
        <v>1</v>
      </c>
    </row>
    <row r="387" spans="1:25" ht="17.25" customHeight="1" x14ac:dyDescent="0.4">
      <c r="A387" s="2"/>
      <c r="B387" s="58">
        <f t="shared" si="24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3"/>
        <v>1</v>
      </c>
    </row>
    <row r="388" spans="1:25" ht="17.25" customHeight="1" x14ac:dyDescent="0.4">
      <c r="A388" s="2"/>
      <c r="B388" s="58">
        <f t="shared" si="24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3"/>
        <v>1</v>
      </c>
    </row>
    <row r="389" spans="1:25" ht="17.25" customHeight="1" x14ac:dyDescent="0.4">
      <c r="A389" s="2"/>
      <c r="B389" s="58">
        <f t="shared" si="24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3"/>
        <v>1</v>
      </c>
    </row>
    <row r="390" spans="1:25" ht="17.25" customHeight="1" x14ac:dyDescent="0.4">
      <c r="A390" s="2"/>
      <c r="B390" s="58">
        <f t="shared" si="24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3"/>
        <v>1</v>
      </c>
    </row>
    <row r="391" spans="1:25" ht="17.25" customHeight="1" x14ac:dyDescent="0.4">
      <c r="A391" s="2"/>
      <c r="B391" s="58">
        <f t="shared" si="24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3"/>
        <v>1</v>
      </c>
    </row>
    <row r="392" spans="1:25" ht="17.25" customHeight="1" x14ac:dyDescent="0.4">
      <c r="A392" s="2"/>
      <c r="B392" s="58">
        <f t="shared" si="24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3"/>
        <v>1</v>
      </c>
    </row>
    <row r="393" spans="1:25" ht="17.25" customHeight="1" x14ac:dyDescent="0.4">
      <c r="A393" s="2"/>
      <c r="B393" s="58">
        <f t="shared" si="24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3"/>
        <v>1</v>
      </c>
    </row>
    <row r="394" spans="1:25" ht="17.25" customHeight="1" x14ac:dyDescent="0.4">
      <c r="A394" s="2"/>
      <c r="B394" s="58">
        <f t="shared" si="24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3"/>
        <v>1</v>
      </c>
    </row>
    <row r="395" spans="1:25" ht="17.25" customHeight="1" x14ac:dyDescent="0.4">
      <c r="A395" s="2"/>
      <c r="B395" s="58">
        <f t="shared" si="24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3"/>
        <v>1</v>
      </c>
    </row>
    <row r="396" spans="1:25" ht="17.25" customHeight="1" x14ac:dyDescent="0.4">
      <c r="A396" s="2"/>
      <c r="B396" s="58">
        <f t="shared" si="24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3"/>
        <v>1</v>
      </c>
    </row>
    <row r="397" spans="1:25" ht="17.25" customHeight="1" x14ac:dyDescent="0.4">
      <c r="A397" s="2"/>
      <c r="B397" s="58">
        <f t="shared" si="24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3"/>
        <v>1</v>
      </c>
    </row>
    <row r="398" spans="1:25" ht="17.25" customHeight="1" x14ac:dyDescent="0.4">
      <c r="A398" s="2"/>
      <c r="B398" s="58">
        <f t="shared" si="24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3"/>
        <v>1</v>
      </c>
    </row>
    <row r="399" spans="1:25" ht="17.25" customHeight="1" x14ac:dyDescent="0.4">
      <c r="A399" s="2"/>
      <c r="B399" s="58">
        <f t="shared" si="24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3"/>
        <v>1</v>
      </c>
    </row>
    <row r="400" spans="1:25" ht="17.25" customHeight="1" x14ac:dyDescent="0.4">
      <c r="A400" s="2"/>
      <c r="B400" s="58">
        <f t="shared" si="24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3"/>
        <v>1</v>
      </c>
    </row>
    <row r="401" spans="1:25" ht="17.25" customHeight="1" x14ac:dyDescent="0.4">
      <c r="A401" s="2"/>
      <c r="B401" s="58">
        <f t="shared" si="24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3"/>
        <v>1</v>
      </c>
    </row>
    <row r="402" spans="1:25" ht="17.25" customHeight="1" x14ac:dyDescent="0.4">
      <c r="A402" s="2"/>
      <c r="B402" s="58">
        <f t="shared" si="24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3"/>
        <v>1</v>
      </c>
    </row>
    <row r="403" spans="1:25" ht="17.25" customHeight="1" x14ac:dyDescent="0.4">
      <c r="A403" s="2"/>
      <c r="B403" s="58">
        <f t="shared" si="24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3"/>
        <v>1</v>
      </c>
    </row>
    <row r="404" spans="1:25" ht="17.25" customHeight="1" x14ac:dyDescent="0.4">
      <c r="A404" s="2"/>
      <c r="B404" s="58">
        <f t="shared" si="24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3"/>
        <v>1</v>
      </c>
    </row>
    <row r="405" spans="1:25" ht="17.25" customHeight="1" x14ac:dyDescent="0.4">
      <c r="A405" s="2"/>
      <c r="B405" s="58">
        <f t="shared" si="24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3"/>
        <v>1</v>
      </c>
    </row>
    <row r="406" spans="1:25" ht="17.25" customHeight="1" x14ac:dyDescent="0.4">
      <c r="A406" s="2"/>
      <c r="B406" s="58">
        <f t="shared" si="24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3"/>
        <v>1</v>
      </c>
    </row>
    <row r="407" spans="1:25" ht="17.25" customHeight="1" x14ac:dyDescent="0.4">
      <c r="A407" s="2"/>
      <c r="B407" s="58">
        <f t="shared" si="24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3"/>
        <v>1</v>
      </c>
    </row>
    <row r="408" spans="1:25" ht="17.25" customHeight="1" x14ac:dyDescent="0.4">
      <c r="A408" s="2"/>
      <c r="B408" s="58">
        <f t="shared" si="24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3"/>
        <v>1</v>
      </c>
    </row>
    <row r="409" spans="1:25" ht="17.25" customHeight="1" x14ac:dyDescent="0.4">
      <c r="A409" s="2"/>
      <c r="B409" s="58">
        <f t="shared" si="24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3"/>
        <v>1</v>
      </c>
    </row>
    <row r="410" spans="1:25" ht="17.25" customHeight="1" x14ac:dyDescent="0.4">
      <c r="A410" s="2"/>
      <c r="B410" s="58">
        <f t="shared" si="24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3"/>
        <v>1</v>
      </c>
    </row>
    <row r="411" spans="1:25" ht="17.25" customHeight="1" x14ac:dyDescent="0.4">
      <c r="A411" s="2"/>
      <c r="B411" s="58">
        <f t="shared" si="24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3"/>
        <v>1</v>
      </c>
    </row>
    <row r="412" spans="1:25" ht="17.25" customHeight="1" x14ac:dyDescent="0.4">
      <c r="A412" s="2"/>
      <c r="B412" s="58">
        <f t="shared" si="24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3"/>
        <v>1</v>
      </c>
    </row>
    <row r="413" spans="1:25" ht="17.25" customHeight="1" x14ac:dyDescent="0.4">
      <c r="A413" s="2"/>
      <c r="B413" s="58">
        <f t="shared" si="24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3"/>
        <v>1</v>
      </c>
    </row>
    <row r="414" spans="1:25" ht="17.25" customHeight="1" x14ac:dyDescent="0.4">
      <c r="A414" s="2"/>
      <c r="B414" s="58">
        <f t="shared" si="24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3"/>
        <v>1</v>
      </c>
    </row>
    <row r="415" spans="1:25" ht="17.25" customHeight="1" x14ac:dyDescent="0.4">
      <c r="A415" s="2"/>
      <c r="B415" s="58">
        <f t="shared" si="24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3"/>
        <v>1</v>
      </c>
    </row>
    <row r="416" spans="1:25" ht="17.25" customHeight="1" x14ac:dyDescent="0.4">
      <c r="A416" s="2"/>
      <c r="B416" s="58">
        <f t="shared" si="24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3"/>
        <v>1</v>
      </c>
    </row>
    <row r="417" spans="1:25" ht="17.25" customHeight="1" x14ac:dyDescent="0.4">
      <c r="A417" s="2"/>
      <c r="B417" s="58">
        <f t="shared" si="24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3"/>
        <v>1</v>
      </c>
    </row>
    <row r="418" spans="1:25" ht="17.25" customHeight="1" x14ac:dyDescent="0.4">
      <c r="A418" s="2"/>
      <c r="B418" s="58">
        <f t="shared" si="24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3"/>
        <v>1</v>
      </c>
    </row>
    <row r="419" spans="1:25" ht="17.25" customHeight="1" x14ac:dyDescent="0.4">
      <c r="A419" s="2"/>
      <c r="B419" s="58">
        <f t="shared" si="24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5">IFERROR(IF(OR($B419="No", $K419=""), 1, COUNTIF($R$35:$R$44,$K419)), 0)</f>
        <v>1</v>
      </c>
    </row>
    <row r="420" spans="1:25" ht="17.25" customHeight="1" x14ac:dyDescent="0.4">
      <c r="A420" s="2"/>
      <c r="B420" s="58">
        <f t="shared" si="24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5"/>
        <v>1</v>
      </c>
    </row>
    <row r="421" spans="1:25" ht="17.25" customHeight="1" x14ac:dyDescent="0.4">
      <c r="A421" s="2"/>
      <c r="B421" s="58">
        <f t="shared" si="24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5"/>
        <v>1</v>
      </c>
    </row>
    <row r="422" spans="1:25" ht="17.25" customHeight="1" x14ac:dyDescent="0.4">
      <c r="A422" s="2"/>
      <c r="B422" s="58">
        <f t="shared" si="24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5"/>
        <v>1</v>
      </c>
    </row>
    <row r="423" spans="1:25" ht="17.25" customHeight="1" x14ac:dyDescent="0.4">
      <c r="A423" s="2"/>
      <c r="B423" s="58">
        <f t="shared" si="24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5"/>
        <v>1</v>
      </c>
    </row>
    <row r="424" spans="1:25" ht="17.25" customHeight="1" x14ac:dyDescent="0.4">
      <c r="A424" s="2"/>
      <c r="B424" s="58">
        <f t="shared" si="24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5"/>
        <v>1</v>
      </c>
    </row>
    <row r="425" spans="1:25" ht="17.25" customHeight="1" x14ac:dyDescent="0.4">
      <c r="A425" s="2"/>
      <c r="B425" s="58">
        <f t="shared" si="24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5"/>
        <v>1</v>
      </c>
    </row>
    <row r="426" spans="1:25" ht="17.25" customHeight="1" x14ac:dyDescent="0.4">
      <c r="A426" s="2"/>
      <c r="B426" s="58">
        <f t="shared" si="24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5"/>
        <v>1</v>
      </c>
    </row>
    <row r="427" spans="1:25" ht="17.25" customHeight="1" x14ac:dyDescent="0.4">
      <c r="A427" s="2"/>
      <c r="B427" s="58">
        <f t="shared" si="24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5"/>
        <v>1</v>
      </c>
    </row>
    <row r="428" spans="1:25" ht="17.25" customHeight="1" x14ac:dyDescent="0.4">
      <c r="A428" s="2"/>
      <c r="B428" s="58">
        <f t="shared" si="24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5"/>
        <v>1</v>
      </c>
    </row>
    <row r="429" spans="1:25" ht="17.25" customHeight="1" x14ac:dyDescent="0.4">
      <c r="A429" s="2"/>
      <c r="B429" s="58">
        <f t="shared" si="24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5"/>
        <v>1</v>
      </c>
    </row>
    <row r="430" spans="1:25" ht="17.25" customHeight="1" x14ac:dyDescent="0.4">
      <c r="A430" s="2"/>
      <c r="B430" s="58">
        <f t="shared" si="24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5"/>
        <v>1</v>
      </c>
    </row>
    <row r="431" spans="1:25" ht="17.25" customHeight="1" x14ac:dyDescent="0.4">
      <c r="A431" s="2"/>
      <c r="B431" s="58">
        <f t="shared" si="24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5"/>
        <v>1</v>
      </c>
    </row>
    <row r="432" spans="1:25" ht="17.25" customHeight="1" x14ac:dyDescent="0.4">
      <c r="A432" s="2"/>
      <c r="B432" s="58">
        <f t="shared" si="24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5"/>
        <v>1</v>
      </c>
    </row>
    <row r="433" spans="1:25" ht="17.25" customHeight="1" x14ac:dyDescent="0.4">
      <c r="A433" s="2"/>
      <c r="B433" s="58">
        <f t="shared" si="24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5"/>
        <v>1</v>
      </c>
    </row>
    <row r="434" spans="1:25" ht="17.25" customHeight="1" x14ac:dyDescent="0.4">
      <c r="A434" s="2"/>
      <c r="B434" s="58">
        <f t="shared" si="24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5"/>
        <v>1</v>
      </c>
    </row>
    <row r="435" spans="1:25" ht="17.25" customHeight="1" x14ac:dyDescent="0.4">
      <c r="A435" s="2"/>
      <c r="B435" s="58">
        <f t="shared" si="24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5"/>
        <v>1</v>
      </c>
    </row>
    <row r="436" spans="1:25" ht="17.25" customHeight="1" x14ac:dyDescent="0.4">
      <c r="A436" s="2"/>
      <c r="B436" s="58">
        <f t="shared" si="24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5"/>
        <v>1</v>
      </c>
    </row>
    <row r="437" spans="1:25" ht="17.25" customHeight="1" x14ac:dyDescent="0.4">
      <c r="A437" s="2"/>
      <c r="B437" s="58">
        <f t="shared" si="24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5"/>
        <v>1</v>
      </c>
    </row>
    <row r="438" spans="1:25" ht="17.25" customHeight="1" x14ac:dyDescent="0.4">
      <c r="A438" s="2"/>
      <c r="B438" s="58">
        <f t="shared" si="24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5"/>
        <v>1</v>
      </c>
    </row>
    <row r="439" spans="1:25" ht="17.25" customHeight="1" x14ac:dyDescent="0.4">
      <c r="A439" s="2"/>
      <c r="B439" s="58">
        <f t="shared" si="24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5"/>
        <v>1</v>
      </c>
    </row>
    <row r="440" spans="1:25" ht="17.25" customHeight="1" x14ac:dyDescent="0.4">
      <c r="A440" s="2"/>
      <c r="B440" s="58">
        <f t="shared" si="24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5"/>
        <v>1</v>
      </c>
    </row>
    <row r="441" spans="1:25" ht="17.25" customHeight="1" x14ac:dyDescent="0.4">
      <c r="A441" s="2"/>
      <c r="B441" s="58">
        <f t="shared" si="24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5"/>
        <v>1</v>
      </c>
    </row>
    <row r="442" spans="1:25" ht="17.25" customHeight="1" x14ac:dyDescent="0.4">
      <c r="A442" s="2"/>
      <c r="B442" s="58">
        <f t="shared" ref="B442:B505" si="26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5"/>
        <v>1</v>
      </c>
    </row>
    <row r="443" spans="1:25" ht="17.25" customHeight="1" x14ac:dyDescent="0.4">
      <c r="A443" s="2"/>
      <c r="B443" s="58">
        <f t="shared" si="26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5"/>
        <v>1</v>
      </c>
    </row>
    <row r="444" spans="1:25" ht="17.25" customHeight="1" x14ac:dyDescent="0.4">
      <c r="A444" s="2"/>
      <c r="B444" s="58">
        <f t="shared" si="26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5"/>
        <v>1</v>
      </c>
    </row>
    <row r="445" spans="1:25" ht="17.25" customHeight="1" x14ac:dyDescent="0.4">
      <c r="A445" s="2"/>
      <c r="B445" s="58">
        <f t="shared" si="26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5"/>
        <v>1</v>
      </c>
    </row>
    <row r="446" spans="1:25" ht="17.25" customHeight="1" x14ac:dyDescent="0.4">
      <c r="A446" s="2"/>
      <c r="B446" s="58">
        <f t="shared" si="26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5"/>
        <v>1</v>
      </c>
    </row>
    <row r="447" spans="1:25" ht="17.25" customHeight="1" x14ac:dyDescent="0.4">
      <c r="A447" s="2"/>
      <c r="B447" s="58">
        <f t="shared" si="26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5"/>
        <v>1</v>
      </c>
    </row>
    <row r="448" spans="1:25" ht="17.25" customHeight="1" x14ac:dyDescent="0.4">
      <c r="A448" s="2"/>
      <c r="B448" s="58">
        <f t="shared" si="26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5"/>
        <v>1</v>
      </c>
    </row>
    <row r="449" spans="1:25" ht="17.25" customHeight="1" x14ac:dyDescent="0.4">
      <c r="A449" s="2"/>
      <c r="B449" s="58">
        <f t="shared" si="26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5"/>
        <v>1</v>
      </c>
    </row>
    <row r="450" spans="1:25" ht="17.25" customHeight="1" x14ac:dyDescent="0.4">
      <c r="A450" s="2"/>
      <c r="B450" s="58">
        <f t="shared" si="26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5"/>
        <v>1</v>
      </c>
    </row>
    <row r="451" spans="1:25" ht="17.25" customHeight="1" x14ac:dyDescent="0.4">
      <c r="A451" s="2"/>
      <c r="B451" s="58">
        <f t="shared" si="26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5"/>
        <v>1</v>
      </c>
    </row>
    <row r="452" spans="1:25" ht="17.25" customHeight="1" x14ac:dyDescent="0.4">
      <c r="A452" s="2"/>
      <c r="B452" s="58">
        <f t="shared" si="26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5"/>
        <v>1</v>
      </c>
    </row>
    <row r="453" spans="1:25" ht="17.25" customHeight="1" x14ac:dyDescent="0.4">
      <c r="A453" s="2"/>
      <c r="B453" s="58">
        <f t="shared" si="26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5"/>
        <v>1</v>
      </c>
    </row>
    <row r="454" spans="1:25" ht="17.25" customHeight="1" x14ac:dyDescent="0.4">
      <c r="A454" s="2"/>
      <c r="B454" s="58">
        <f t="shared" si="26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5"/>
        <v>1</v>
      </c>
    </row>
    <row r="455" spans="1:25" ht="17.25" customHeight="1" x14ac:dyDescent="0.4">
      <c r="A455" s="2"/>
      <c r="B455" s="58">
        <f t="shared" si="26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5"/>
        <v>1</v>
      </c>
    </row>
    <row r="456" spans="1:25" ht="17.25" customHeight="1" x14ac:dyDescent="0.4">
      <c r="A456" s="2"/>
      <c r="B456" s="58">
        <f t="shared" si="26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5"/>
        <v>1</v>
      </c>
    </row>
    <row r="457" spans="1:25" ht="17.25" customHeight="1" x14ac:dyDescent="0.4">
      <c r="A457" s="2"/>
      <c r="B457" s="58">
        <f t="shared" si="26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5"/>
        <v>1</v>
      </c>
    </row>
    <row r="458" spans="1:25" ht="17.25" customHeight="1" x14ac:dyDescent="0.4">
      <c r="A458" s="2"/>
      <c r="B458" s="58">
        <f t="shared" si="26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5"/>
        <v>1</v>
      </c>
    </row>
    <row r="459" spans="1:25" ht="17.25" customHeight="1" x14ac:dyDescent="0.4">
      <c r="A459" s="2"/>
      <c r="B459" s="58">
        <f t="shared" si="26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5"/>
        <v>1</v>
      </c>
    </row>
    <row r="460" spans="1:25" ht="17.25" customHeight="1" x14ac:dyDescent="0.4">
      <c r="A460" s="2"/>
      <c r="B460" s="58">
        <f t="shared" si="26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5"/>
        <v>1</v>
      </c>
    </row>
    <row r="461" spans="1:25" ht="17.25" customHeight="1" x14ac:dyDescent="0.4">
      <c r="A461" s="2"/>
      <c r="B461" s="58">
        <f t="shared" si="26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5"/>
        <v>1</v>
      </c>
    </row>
    <row r="462" spans="1:25" ht="17.25" customHeight="1" x14ac:dyDescent="0.4">
      <c r="A462" s="2"/>
      <c r="B462" s="58">
        <f t="shared" si="26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5"/>
        <v>1</v>
      </c>
    </row>
    <row r="463" spans="1:25" ht="17.25" customHeight="1" x14ac:dyDescent="0.4">
      <c r="A463" s="2"/>
      <c r="B463" s="58">
        <f t="shared" si="26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5"/>
        <v>1</v>
      </c>
    </row>
    <row r="464" spans="1:25" ht="17.25" customHeight="1" x14ac:dyDescent="0.4">
      <c r="A464" s="2"/>
      <c r="B464" s="58">
        <f t="shared" si="26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5"/>
        <v>1</v>
      </c>
    </row>
    <row r="465" spans="1:25" ht="17.25" customHeight="1" x14ac:dyDescent="0.4">
      <c r="A465" s="2"/>
      <c r="B465" s="58">
        <f t="shared" si="26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5"/>
        <v>1</v>
      </c>
    </row>
    <row r="466" spans="1:25" ht="17.25" customHeight="1" x14ac:dyDescent="0.4">
      <c r="A466" s="2"/>
      <c r="B466" s="58">
        <f t="shared" si="26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5"/>
        <v>1</v>
      </c>
    </row>
    <row r="467" spans="1:25" ht="17.25" customHeight="1" x14ac:dyDescent="0.4">
      <c r="A467" s="2"/>
      <c r="B467" s="58">
        <f t="shared" si="26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5"/>
        <v>1</v>
      </c>
    </row>
    <row r="468" spans="1:25" ht="17.25" customHeight="1" x14ac:dyDescent="0.4">
      <c r="A468" s="2"/>
      <c r="B468" s="58">
        <f t="shared" si="26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5"/>
        <v>1</v>
      </c>
    </row>
    <row r="469" spans="1:25" ht="17.25" customHeight="1" x14ac:dyDescent="0.4">
      <c r="A469" s="2"/>
      <c r="B469" s="58">
        <f t="shared" si="26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5"/>
        <v>1</v>
      </c>
    </row>
    <row r="470" spans="1:25" ht="17.25" customHeight="1" x14ac:dyDescent="0.4">
      <c r="A470" s="2"/>
      <c r="B470" s="58">
        <f t="shared" si="26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5"/>
        <v>1</v>
      </c>
    </row>
    <row r="471" spans="1:25" ht="17.25" customHeight="1" x14ac:dyDescent="0.4">
      <c r="A471" s="2"/>
      <c r="B471" s="58">
        <f t="shared" si="26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5"/>
        <v>1</v>
      </c>
    </row>
    <row r="472" spans="1:25" ht="17.25" customHeight="1" x14ac:dyDescent="0.4">
      <c r="A472" s="2"/>
      <c r="B472" s="58">
        <f t="shared" si="26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5"/>
        <v>1</v>
      </c>
    </row>
    <row r="473" spans="1:25" ht="17.25" customHeight="1" x14ac:dyDescent="0.4">
      <c r="A473" s="2"/>
      <c r="B473" s="58">
        <f t="shared" si="26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5"/>
        <v>1</v>
      </c>
    </row>
    <row r="474" spans="1:25" ht="17.25" customHeight="1" x14ac:dyDescent="0.4">
      <c r="A474" s="2"/>
      <c r="B474" s="58">
        <f t="shared" si="26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5"/>
        <v>1</v>
      </c>
    </row>
    <row r="475" spans="1:25" ht="17.25" customHeight="1" x14ac:dyDescent="0.4">
      <c r="A475" s="2"/>
      <c r="B475" s="58">
        <f t="shared" si="26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5"/>
        <v>1</v>
      </c>
    </row>
    <row r="476" spans="1:25" ht="17.25" customHeight="1" x14ac:dyDescent="0.4">
      <c r="A476" s="2"/>
      <c r="B476" s="58">
        <f t="shared" si="26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5"/>
        <v>1</v>
      </c>
    </row>
    <row r="477" spans="1:25" ht="17.25" customHeight="1" x14ac:dyDescent="0.4">
      <c r="A477" s="2"/>
      <c r="B477" s="58">
        <f t="shared" si="26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5"/>
        <v>1</v>
      </c>
    </row>
    <row r="478" spans="1:25" ht="17.25" customHeight="1" x14ac:dyDescent="0.4">
      <c r="A478" s="2"/>
      <c r="B478" s="58">
        <f t="shared" si="26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5"/>
        <v>1</v>
      </c>
    </row>
    <row r="479" spans="1:25" ht="17.25" customHeight="1" x14ac:dyDescent="0.4">
      <c r="A479" s="2"/>
      <c r="B479" s="58">
        <f t="shared" si="26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5"/>
        <v>1</v>
      </c>
    </row>
    <row r="480" spans="1:25" ht="17.25" customHeight="1" x14ac:dyDescent="0.4">
      <c r="A480" s="2"/>
      <c r="B480" s="58">
        <f t="shared" si="26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5"/>
        <v>1</v>
      </c>
    </row>
    <row r="481" spans="1:25" ht="17.25" customHeight="1" x14ac:dyDescent="0.4">
      <c r="A481" s="2"/>
      <c r="B481" s="58">
        <f t="shared" si="26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5"/>
        <v>1</v>
      </c>
    </row>
    <row r="482" spans="1:25" ht="17.25" customHeight="1" x14ac:dyDescent="0.4">
      <c r="A482" s="2"/>
      <c r="B482" s="58">
        <f t="shared" si="26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5"/>
        <v>1</v>
      </c>
    </row>
    <row r="483" spans="1:25" ht="17.25" customHeight="1" x14ac:dyDescent="0.4">
      <c r="A483" s="2"/>
      <c r="B483" s="58">
        <f t="shared" si="26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7">IFERROR(IF(OR($B483="No", $K483=""), 1, COUNTIF($R$35:$R$44,$K483)), 0)</f>
        <v>1</v>
      </c>
    </row>
    <row r="484" spans="1:25" ht="17.25" customHeight="1" x14ac:dyDescent="0.4">
      <c r="A484" s="2"/>
      <c r="B484" s="58">
        <f t="shared" si="26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7"/>
        <v>1</v>
      </c>
    </row>
    <row r="485" spans="1:25" ht="17.25" customHeight="1" x14ac:dyDescent="0.4">
      <c r="A485" s="2"/>
      <c r="B485" s="58">
        <f t="shared" si="26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7"/>
        <v>1</v>
      </c>
    </row>
    <row r="486" spans="1:25" ht="17.25" customHeight="1" x14ac:dyDescent="0.4">
      <c r="A486" s="2"/>
      <c r="B486" s="58">
        <f t="shared" si="26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7"/>
        <v>1</v>
      </c>
    </row>
    <row r="487" spans="1:25" ht="17.25" customHeight="1" x14ac:dyDescent="0.4">
      <c r="A487" s="2"/>
      <c r="B487" s="58">
        <f t="shared" si="26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7"/>
        <v>1</v>
      </c>
    </row>
    <row r="488" spans="1:25" ht="17.25" customHeight="1" x14ac:dyDescent="0.4">
      <c r="A488" s="2"/>
      <c r="B488" s="58">
        <f t="shared" si="26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7"/>
        <v>1</v>
      </c>
    </row>
    <row r="489" spans="1:25" ht="17.25" customHeight="1" x14ac:dyDescent="0.4">
      <c r="A489" s="2"/>
      <c r="B489" s="58">
        <f t="shared" si="26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7"/>
        <v>1</v>
      </c>
    </row>
    <row r="490" spans="1:25" ht="17.25" customHeight="1" x14ac:dyDescent="0.4">
      <c r="A490" s="2"/>
      <c r="B490" s="58">
        <f t="shared" si="26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7"/>
        <v>1</v>
      </c>
    </row>
    <row r="491" spans="1:25" ht="17.25" customHeight="1" x14ac:dyDescent="0.4">
      <c r="A491" s="2"/>
      <c r="B491" s="58">
        <f t="shared" si="26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7"/>
        <v>1</v>
      </c>
    </row>
    <row r="492" spans="1:25" ht="17.25" customHeight="1" x14ac:dyDescent="0.4">
      <c r="A492" s="2"/>
      <c r="B492" s="58">
        <f t="shared" si="26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7"/>
        <v>1</v>
      </c>
    </row>
    <row r="493" spans="1:25" ht="17.25" customHeight="1" x14ac:dyDescent="0.4">
      <c r="A493" s="2"/>
      <c r="B493" s="58">
        <f t="shared" si="26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7"/>
        <v>1</v>
      </c>
    </row>
    <row r="494" spans="1:25" ht="17.25" customHeight="1" x14ac:dyDescent="0.4">
      <c r="A494" s="2"/>
      <c r="B494" s="58">
        <f t="shared" si="26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7"/>
        <v>1</v>
      </c>
    </row>
    <row r="495" spans="1:25" ht="17.25" customHeight="1" x14ac:dyDescent="0.4">
      <c r="A495" s="2"/>
      <c r="B495" s="58">
        <f t="shared" si="26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7"/>
        <v>1</v>
      </c>
    </row>
    <row r="496" spans="1:25" ht="17.25" customHeight="1" x14ac:dyDescent="0.4">
      <c r="A496" s="2"/>
      <c r="B496" s="58">
        <f t="shared" si="26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7"/>
        <v>1</v>
      </c>
    </row>
    <row r="497" spans="1:25" ht="17.25" customHeight="1" x14ac:dyDescent="0.4">
      <c r="A497" s="2"/>
      <c r="B497" s="58">
        <f t="shared" si="26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7"/>
        <v>1</v>
      </c>
    </row>
    <row r="498" spans="1:25" ht="17.25" customHeight="1" x14ac:dyDescent="0.4">
      <c r="A498" s="2"/>
      <c r="B498" s="58">
        <f t="shared" si="26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7"/>
        <v>1</v>
      </c>
    </row>
    <row r="499" spans="1:25" ht="17.25" customHeight="1" x14ac:dyDescent="0.4">
      <c r="A499" s="2"/>
      <c r="B499" s="58">
        <f t="shared" si="26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7"/>
        <v>1</v>
      </c>
    </row>
    <row r="500" spans="1:25" ht="17.25" customHeight="1" x14ac:dyDescent="0.4">
      <c r="A500" s="2"/>
      <c r="B500" s="58">
        <f t="shared" si="26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7"/>
        <v>1</v>
      </c>
    </row>
    <row r="501" spans="1:25" ht="17.25" customHeight="1" x14ac:dyDescent="0.4">
      <c r="A501" s="2"/>
      <c r="B501" s="58">
        <f t="shared" si="26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7"/>
        <v>1</v>
      </c>
    </row>
    <row r="502" spans="1:25" ht="17.25" customHeight="1" x14ac:dyDescent="0.4">
      <c r="A502" s="2"/>
      <c r="B502" s="58">
        <f t="shared" si="26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7"/>
        <v>1</v>
      </c>
    </row>
    <row r="503" spans="1:25" ht="17.25" customHeight="1" x14ac:dyDescent="0.4">
      <c r="A503" s="2"/>
      <c r="B503" s="58">
        <f t="shared" si="26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7"/>
        <v>1</v>
      </c>
    </row>
    <row r="504" spans="1:25" ht="17.25" customHeight="1" x14ac:dyDescent="0.4">
      <c r="A504" s="2"/>
      <c r="B504" s="58">
        <f t="shared" si="26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7"/>
        <v>1</v>
      </c>
    </row>
    <row r="505" spans="1:25" ht="17.25" customHeight="1" x14ac:dyDescent="0.4">
      <c r="A505" s="2"/>
      <c r="B505" s="58">
        <f t="shared" si="26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7"/>
        <v>1</v>
      </c>
    </row>
    <row r="506" spans="1:25" ht="17.25" customHeight="1" x14ac:dyDescent="0.4">
      <c r="A506" s="2"/>
      <c r="B506" s="58">
        <f t="shared" ref="B506:B569" si="28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7"/>
        <v>1</v>
      </c>
    </row>
    <row r="507" spans="1:25" ht="17.25" customHeight="1" x14ac:dyDescent="0.4">
      <c r="A507" s="2"/>
      <c r="B507" s="58">
        <f t="shared" si="28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7"/>
        <v>1</v>
      </c>
    </row>
    <row r="508" spans="1:25" ht="17.25" customHeight="1" x14ac:dyDescent="0.4">
      <c r="A508" s="2"/>
      <c r="B508" s="58">
        <f t="shared" si="28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7"/>
        <v>1</v>
      </c>
    </row>
    <row r="509" spans="1:25" ht="17.25" customHeight="1" x14ac:dyDescent="0.4">
      <c r="A509" s="2"/>
      <c r="B509" s="58">
        <f t="shared" si="28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7"/>
        <v>1</v>
      </c>
    </row>
    <row r="510" spans="1:25" ht="17.25" customHeight="1" x14ac:dyDescent="0.4">
      <c r="A510" s="2"/>
      <c r="B510" s="58">
        <f t="shared" si="28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7"/>
        <v>1</v>
      </c>
    </row>
    <row r="511" spans="1:25" ht="17.25" customHeight="1" x14ac:dyDescent="0.4">
      <c r="A511" s="2"/>
      <c r="B511" s="58">
        <f t="shared" si="28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7"/>
        <v>1</v>
      </c>
    </row>
    <row r="512" spans="1:25" ht="17.25" customHeight="1" x14ac:dyDescent="0.4">
      <c r="A512" s="2"/>
      <c r="B512" s="58">
        <f t="shared" si="28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7"/>
        <v>1</v>
      </c>
    </row>
    <row r="513" spans="1:25" ht="17.25" customHeight="1" x14ac:dyDescent="0.4">
      <c r="A513" s="2"/>
      <c r="B513" s="58">
        <f t="shared" si="28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7"/>
        <v>1</v>
      </c>
    </row>
    <row r="514" spans="1:25" ht="17.25" customHeight="1" x14ac:dyDescent="0.4">
      <c r="A514" s="2"/>
      <c r="B514" s="58">
        <f t="shared" si="28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7"/>
        <v>1</v>
      </c>
    </row>
    <row r="515" spans="1:25" ht="17.25" customHeight="1" x14ac:dyDescent="0.4">
      <c r="A515" s="2"/>
      <c r="B515" s="58">
        <f t="shared" si="28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7"/>
        <v>1</v>
      </c>
    </row>
    <row r="516" spans="1:25" ht="17.25" customHeight="1" x14ac:dyDescent="0.4">
      <c r="A516" s="2"/>
      <c r="B516" s="58">
        <f t="shared" si="28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7"/>
        <v>1</v>
      </c>
    </row>
    <row r="517" spans="1:25" ht="17.25" customHeight="1" x14ac:dyDescent="0.4">
      <c r="A517" s="2"/>
      <c r="B517" s="58">
        <f t="shared" si="28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7"/>
        <v>1</v>
      </c>
    </row>
    <row r="518" spans="1:25" ht="17.25" customHeight="1" x14ac:dyDescent="0.4">
      <c r="A518" s="2"/>
      <c r="B518" s="58">
        <f t="shared" si="28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7"/>
        <v>1</v>
      </c>
    </row>
    <row r="519" spans="1:25" ht="17.25" customHeight="1" x14ac:dyDescent="0.4">
      <c r="A519" s="2"/>
      <c r="B519" s="58">
        <f t="shared" si="28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7"/>
        <v>1</v>
      </c>
    </row>
    <row r="520" spans="1:25" ht="17.25" customHeight="1" x14ac:dyDescent="0.4">
      <c r="A520" s="2"/>
      <c r="B520" s="58">
        <f t="shared" si="28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7"/>
        <v>1</v>
      </c>
    </row>
    <row r="521" spans="1:25" ht="17.25" customHeight="1" x14ac:dyDescent="0.4">
      <c r="A521" s="2"/>
      <c r="B521" s="58">
        <f t="shared" si="28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7"/>
        <v>1</v>
      </c>
    </row>
    <row r="522" spans="1:25" ht="17.25" customHeight="1" x14ac:dyDescent="0.4">
      <c r="A522" s="2"/>
      <c r="B522" s="58">
        <f t="shared" si="28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7"/>
        <v>1</v>
      </c>
    </row>
    <row r="523" spans="1:25" ht="17.25" customHeight="1" x14ac:dyDescent="0.4">
      <c r="A523" s="2"/>
      <c r="B523" s="58">
        <f t="shared" si="28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7"/>
        <v>1</v>
      </c>
    </row>
    <row r="524" spans="1:25" ht="17.25" customHeight="1" x14ac:dyDescent="0.4">
      <c r="A524" s="2"/>
      <c r="B524" s="58">
        <f t="shared" si="28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7"/>
        <v>1</v>
      </c>
    </row>
    <row r="525" spans="1:25" ht="17.25" customHeight="1" x14ac:dyDescent="0.4">
      <c r="A525" s="2"/>
      <c r="B525" s="58">
        <f t="shared" si="28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7"/>
        <v>1</v>
      </c>
    </row>
    <row r="526" spans="1:25" ht="17.25" customHeight="1" x14ac:dyDescent="0.4">
      <c r="A526" s="2"/>
      <c r="B526" s="58">
        <f t="shared" si="28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7"/>
        <v>1</v>
      </c>
    </row>
    <row r="527" spans="1:25" ht="17.25" customHeight="1" x14ac:dyDescent="0.4">
      <c r="A527" s="2"/>
      <c r="B527" s="58">
        <f t="shared" si="28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7"/>
        <v>1</v>
      </c>
    </row>
    <row r="528" spans="1:25" ht="17.25" customHeight="1" x14ac:dyDescent="0.4">
      <c r="A528" s="2"/>
      <c r="B528" s="58">
        <f t="shared" si="28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7"/>
        <v>1</v>
      </c>
    </row>
    <row r="529" spans="1:25" ht="17.25" customHeight="1" x14ac:dyDescent="0.4">
      <c r="A529" s="2"/>
      <c r="B529" s="58">
        <f t="shared" si="28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7"/>
        <v>1</v>
      </c>
    </row>
    <row r="530" spans="1:25" ht="17.25" customHeight="1" x14ac:dyDescent="0.4">
      <c r="A530" s="2"/>
      <c r="B530" s="58">
        <f t="shared" si="28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7"/>
        <v>1</v>
      </c>
    </row>
    <row r="531" spans="1:25" ht="17.25" customHeight="1" x14ac:dyDescent="0.4">
      <c r="A531" s="2"/>
      <c r="B531" s="58">
        <f t="shared" si="28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7"/>
        <v>1</v>
      </c>
    </row>
    <row r="532" spans="1:25" ht="17.25" customHeight="1" x14ac:dyDescent="0.4">
      <c r="A532" s="2"/>
      <c r="B532" s="58">
        <f t="shared" si="28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7"/>
        <v>1</v>
      </c>
    </row>
    <row r="533" spans="1:25" ht="17.25" customHeight="1" x14ac:dyDescent="0.4">
      <c r="A533" s="2"/>
      <c r="B533" s="58">
        <f t="shared" si="28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7"/>
        <v>1</v>
      </c>
    </row>
    <row r="534" spans="1:25" ht="17.25" customHeight="1" x14ac:dyDescent="0.4">
      <c r="A534" s="2"/>
      <c r="B534" s="58">
        <f t="shared" si="28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7"/>
        <v>1</v>
      </c>
    </row>
    <row r="535" spans="1:25" ht="17.25" customHeight="1" x14ac:dyDescent="0.4">
      <c r="A535" s="2"/>
      <c r="B535" s="58">
        <f t="shared" si="28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7"/>
        <v>1</v>
      </c>
    </row>
    <row r="536" spans="1:25" ht="17.25" customHeight="1" x14ac:dyDescent="0.4">
      <c r="A536" s="2"/>
      <c r="B536" s="58">
        <f t="shared" si="28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7"/>
        <v>1</v>
      </c>
    </row>
    <row r="537" spans="1:25" ht="17.25" customHeight="1" x14ac:dyDescent="0.4">
      <c r="A537" s="2"/>
      <c r="B537" s="58">
        <f t="shared" si="28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7"/>
        <v>1</v>
      </c>
    </row>
    <row r="538" spans="1:25" ht="17.25" customHeight="1" x14ac:dyDescent="0.4">
      <c r="A538" s="2"/>
      <c r="B538" s="58">
        <f t="shared" si="28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7"/>
        <v>1</v>
      </c>
    </row>
    <row r="539" spans="1:25" ht="17.25" customHeight="1" x14ac:dyDescent="0.4">
      <c r="A539" s="2"/>
      <c r="B539" s="58">
        <f t="shared" si="28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7"/>
        <v>1</v>
      </c>
    </row>
    <row r="540" spans="1:25" ht="17.25" customHeight="1" x14ac:dyDescent="0.4">
      <c r="A540" s="2"/>
      <c r="B540" s="58">
        <f t="shared" si="28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7"/>
        <v>1</v>
      </c>
    </row>
    <row r="541" spans="1:25" ht="17.25" customHeight="1" x14ac:dyDescent="0.4">
      <c r="A541" s="2"/>
      <c r="B541" s="58">
        <f t="shared" si="28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7"/>
        <v>1</v>
      </c>
    </row>
    <row r="542" spans="1:25" ht="17.25" customHeight="1" x14ac:dyDescent="0.4">
      <c r="A542" s="2"/>
      <c r="B542" s="58">
        <f t="shared" si="28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7"/>
        <v>1</v>
      </c>
    </row>
    <row r="543" spans="1:25" ht="17.25" customHeight="1" x14ac:dyDescent="0.4">
      <c r="A543" s="2"/>
      <c r="B543" s="58">
        <f t="shared" si="28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7"/>
        <v>1</v>
      </c>
    </row>
    <row r="544" spans="1:25" ht="17.25" customHeight="1" x14ac:dyDescent="0.4">
      <c r="A544" s="2"/>
      <c r="B544" s="58">
        <f t="shared" si="28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7"/>
        <v>1</v>
      </c>
    </row>
    <row r="545" spans="1:25" ht="17.25" customHeight="1" x14ac:dyDescent="0.4">
      <c r="A545" s="2"/>
      <c r="B545" s="58">
        <f t="shared" si="28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7"/>
        <v>1</v>
      </c>
    </row>
    <row r="546" spans="1:25" ht="17.25" customHeight="1" x14ac:dyDescent="0.4">
      <c r="A546" s="2"/>
      <c r="B546" s="58">
        <f t="shared" si="28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7"/>
        <v>1</v>
      </c>
    </row>
    <row r="547" spans="1:25" ht="17.25" customHeight="1" x14ac:dyDescent="0.4">
      <c r="A547" s="2"/>
      <c r="B547" s="58">
        <f t="shared" si="28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29">IFERROR(IF(OR($B547="No", $K547=""), 1, COUNTIF($R$35:$R$44,$K547)), 0)</f>
        <v>1</v>
      </c>
    </row>
    <row r="548" spans="1:25" ht="17.25" customHeight="1" x14ac:dyDescent="0.4">
      <c r="A548" s="2"/>
      <c r="B548" s="58">
        <f t="shared" si="28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29"/>
        <v>1</v>
      </c>
    </row>
    <row r="549" spans="1:25" ht="17.25" customHeight="1" x14ac:dyDescent="0.4">
      <c r="A549" s="2"/>
      <c r="B549" s="58">
        <f t="shared" si="28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29"/>
        <v>1</v>
      </c>
    </row>
    <row r="550" spans="1:25" ht="17.25" customHeight="1" x14ac:dyDescent="0.4">
      <c r="A550" s="2"/>
      <c r="B550" s="58">
        <f t="shared" si="28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29"/>
        <v>1</v>
      </c>
    </row>
    <row r="551" spans="1:25" ht="17.25" customHeight="1" x14ac:dyDescent="0.4">
      <c r="A551" s="2"/>
      <c r="B551" s="58">
        <f t="shared" si="28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29"/>
        <v>1</v>
      </c>
    </row>
    <row r="552" spans="1:25" ht="17.25" customHeight="1" x14ac:dyDescent="0.4">
      <c r="A552" s="2"/>
      <c r="B552" s="58">
        <f t="shared" si="28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29"/>
        <v>1</v>
      </c>
    </row>
    <row r="553" spans="1:25" ht="17.25" customHeight="1" x14ac:dyDescent="0.4">
      <c r="A553" s="2"/>
      <c r="B553" s="58">
        <f t="shared" si="28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29"/>
        <v>1</v>
      </c>
    </row>
    <row r="554" spans="1:25" ht="17.25" customHeight="1" x14ac:dyDescent="0.4">
      <c r="A554" s="2"/>
      <c r="B554" s="58">
        <f t="shared" si="28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29"/>
        <v>1</v>
      </c>
    </row>
    <row r="555" spans="1:25" ht="17.25" customHeight="1" x14ac:dyDescent="0.4">
      <c r="A555" s="2"/>
      <c r="B555" s="58">
        <f t="shared" si="28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29"/>
        <v>1</v>
      </c>
    </row>
    <row r="556" spans="1:25" ht="17.25" customHeight="1" x14ac:dyDescent="0.4">
      <c r="A556" s="2"/>
      <c r="B556" s="58">
        <f t="shared" si="28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29"/>
        <v>1</v>
      </c>
    </row>
    <row r="557" spans="1:25" ht="17.25" customHeight="1" x14ac:dyDescent="0.4">
      <c r="A557" s="2"/>
      <c r="B557" s="58">
        <f t="shared" si="28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29"/>
        <v>1</v>
      </c>
    </row>
    <row r="558" spans="1:25" ht="17.25" customHeight="1" x14ac:dyDescent="0.4">
      <c r="A558" s="2"/>
      <c r="B558" s="58">
        <f t="shared" si="28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29"/>
        <v>1</v>
      </c>
    </row>
    <row r="559" spans="1:25" ht="17.25" customHeight="1" x14ac:dyDescent="0.4">
      <c r="A559" s="2"/>
      <c r="B559" s="58">
        <f t="shared" si="28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29"/>
        <v>1</v>
      </c>
    </row>
    <row r="560" spans="1:25" ht="17.25" customHeight="1" x14ac:dyDescent="0.4">
      <c r="A560" s="2"/>
      <c r="B560" s="58">
        <f t="shared" si="28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29"/>
        <v>1</v>
      </c>
    </row>
    <row r="561" spans="1:25" ht="17.25" customHeight="1" x14ac:dyDescent="0.4">
      <c r="A561" s="2"/>
      <c r="B561" s="58">
        <f t="shared" si="28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29"/>
        <v>1</v>
      </c>
    </row>
    <row r="562" spans="1:25" ht="17.25" customHeight="1" x14ac:dyDescent="0.4">
      <c r="A562" s="2"/>
      <c r="B562" s="58">
        <f t="shared" si="28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29"/>
        <v>1</v>
      </c>
    </row>
    <row r="563" spans="1:25" ht="17.25" customHeight="1" x14ac:dyDescent="0.4">
      <c r="A563" s="2"/>
      <c r="B563" s="58">
        <f t="shared" si="28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29"/>
        <v>1</v>
      </c>
    </row>
    <row r="564" spans="1:25" ht="17.25" customHeight="1" x14ac:dyDescent="0.4">
      <c r="A564" s="2"/>
      <c r="B564" s="58">
        <f t="shared" si="28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29"/>
        <v>1</v>
      </c>
    </row>
    <row r="565" spans="1:25" ht="17.25" customHeight="1" x14ac:dyDescent="0.4">
      <c r="A565" s="2"/>
      <c r="B565" s="58">
        <f t="shared" si="28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29"/>
        <v>1</v>
      </c>
    </row>
    <row r="566" spans="1:25" ht="17.25" customHeight="1" x14ac:dyDescent="0.4">
      <c r="A566" s="2"/>
      <c r="B566" s="58">
        <f t="shared" si="28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29"/>
        <v>1</v>
      </c>
    </row>
    <row r="567" spans="1:25" ht="17.25" customHeight="1" x14ac:dyDescent="0.4">
      <c r="A567" s="2"/>
      <c r="B567" s="58">
        <f t="shared" si="28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29"/>
        <v>1</v>
      </c>
    </row>
    <row r="568" spans="1:25" ht="17.25" customHeight="1" x14ac:dyDescent="0.4">
      <c r="A568" s="2"/>
      <c r="B568" s="58">
        <f t="shared" si="28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29"/>
        <v>1</v>
      </c>
    </row>
    <row r="569" spans="1:25" ht="17.25" customHeight="1" x14ac:dyDescent="0.4">
      <c r="A569" s="2"/>
      <c r="B569" s="58">
        <f t="shared" si="28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29"/>
        <v>1</v>
      </c>
    </row>
    <row r="570" spans="1:25" ht="17.25" customHeight="1" x14ac:dyDescent="0.4">
      <c r="A570" s="2"/>
      <c r="B570" s="58">
        <f t="shared" ref="B570:B633" si="30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29"/>
        <v>1</v>
      </c>
    </row>
    <row r="571" spans="1:25" ht="17.25" customHeight="1" x14ac:dyDescent="0.4">
      <c r="A571" s="2"/>
      <c r="B571" s="58">
        <f t="shared" si="30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29"/>
        <v>1</v>
      </c>
    </row>
    <row r="572" spans="1:25" ht="17.25" customHeight="1" x14ac:dyDescent="0.4">
      <c r="A572" s="2"/>
      <c r="B572" s="58">
        <f t="shared" si="30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29"/>
        <v>1</v>
      </c>
    </row>
    <row r="573" spans="1:25" ht="17.25" customHeight="1" x14ac:dyDescent="0.4">
      <c r="A573" s="2"/>
      <c r="B573" s="58">
        <f t="shared" si="30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29"/>
        <v>1</v>
      </c>
    </row>
    <row r="574" spans="1:25" ht="17.25" customHeight="1" x14ac:dyDescent="0.4">
      <c r="A574" s="2"/>
      <c r="B574" s="58">
        <f t="shared" si="30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29"/>
        <v>1</v>
      </c>
    </row>
    <row r="575" spans="1:25" ht="17.25" customHeight="1" x14ac:dyDescent="0.4">
      <c r="A575" s="2"/>
      <c r="B575" s="58">
        <f t="shared" si="30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29"/>
        <v>1</v>
      </c>
    </row>
    <row r="576" spans="1:25" ht="17.25" customHeight="1" x14ac:dyDescent="0.4">
      <c r="A576" s="2"/>
      <c r="B576" s="58">
        <f t="shared" si="30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29"/>
        <v>1</v>
      </c>
    </row>
    <row r="577" spans="1:25" ht="17.25" customHeight="1" x14ac:dyDescent="0.4">
      <c r="A577" s="2"/>
      <c r="B577" s="58">
        <f t="shared" si="30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29"/>
        <v>1</v>
      </c>
    </row>
    <row r="578" spans="1:25" ht="17.25" customHeight="1" x14ac:dyDescent="0.4">
      <c r="A578" s="2"/>
      <c r="B578" s="58">
        <f t="shared" si="30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29"/>
        <v>1</v>
      </c>
    </row>
    <row r="579" spans="1:25" ht="17.25" customHeight="1" x14ac:dyDescent="0.4">
      <c r="A579" s="2"/>
      <c r="B579" s="58">
        <f t="shared" si="30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29"/>
        <v>1</v>
      </c>
    </row>
    <row r="580" spans="1:25" ht="17.25" customHeight="1" x14ac:dyDescent="0.4">
      <c r="A580" s="2"/>
      <c r="B580" s="58">
        <f t="shared" si="30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29"/>
        <v>1</v>
      </c>
    </row>
    <row r="581" spans="1:25" ht="17.25" customHeight="1" x14ac:dyDescent="0.4">
      <c r="A581" s="2"/>
      <c r="B581" s="58">
        <f t="shared" si="30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29"/>
        <v>1</v>
      </c>
    </row>
    <row r="582" spans="1:25" ht="17.25" customHeight="1" x14ac:dyDescent="0.4">
      <c r="A582" s="2"/>
      <c r="B582" s="58">
        <f t="shared" si="30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29"/>
        <v>1</v>
      </c>
    </row>
    <row r="583" spans="1:25" ht="17.25" customHeight="1" x14ac:dyDescent="0.4">
      <c r="A583" s="2"/>
      <c r="B583" s="58">
        <f t="shared" si="30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29"/>
        <v>1</v>
      </c>
    </row>
    <row r="584" spans="1:25" ht="17.25" customHeight="1" x14ac:dyDescent="0.4">
      <c r="A584" s="2"/>
      <c r="B584" s="58">
        <f t="shared" si="30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29"/>
        <v>1</v>
      </c>
    </row>
    <row r="585" spans="1:25" ht="17.25" customHeight="1" x14ac:dyDescent="0.4">
      <c r="A585" s="2"/>
      <c r="B585" s="58">
        <f t="shared" si="30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29"/>
        <v>1</v>
      </c>
    </row>
    <row r="586" spans="1:25" ht="17.25" customHeight="1" x14ac:dyDescent="0.4">
      <c r="A586" s="2"/>
      <c r="B586" s="58">
        <f t="shared" si="30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29"/>
        <v>1</v>
      </c>
    </row>
    <row r="587" spans="1:25" ht="17.25" customHeight="1" x14ac:dyDescent="0.4">
      <c r="A587" s="2"/>
      <c r="B587" s="58">
        <f t="shared" si="30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29"/>
        <v>1</v>
      </c>
    </row>
    <row r="588" spans="1:25" ht="17.25" customHeight="1" x14ac:dyDescent="0.4">
      <c r="A588" s="2"/>
      <c r="B588" s="58">
        <f t="shared" si="30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29"/>
        <v>1</v>
      </c>
    </row>
    <row r="589" spans="1:25" ht="17.25" customHeight="1" x14ac:dyDescent="0.4">
      <c r="A589" s="2"/>
      <c r="B589" s="58">
        <f t="shared" si="30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29"/>
        <v>1</v>
      </c>
    </row>
    <row r="590" spans="1:25" ht="17.25" customHeight="1" x14ac:dyDescent="0.4">
      <c r="A590" s="2"/>
      <c r="B590" s="58">
        <f t="shared" si="30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29"/>
        <v>1</v>
      </c>
    </row>
    <row r="591" spans="1:25" ht="17.25" customHeight="1" x14ac:dyDescent="0.4">
      <c r="A591" s="2"/>
      <c r="B591" s="58">
        <f t="shared" si="30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29"/>
        <v>1</v>
      </c>
    </row>
    <row r="592" spans="1:25" ht="17.25" customHeight="1" x14ac:dyDescent="0.4">
      <c r="A592" s="2"/>
      <c r="B592" s="58">
        <f t="shared" si="30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29"/>
        <v>1</v>
      </c>
    </row>
    <row r="593" spans="1:25" ht="17.25" customHeight="1" x14ac:dyDescent="0.4">
      <c r="A593" s="2"/>
      <c r="B593" s="58">
        <f t="shared" si="30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29"/>
        <v>1</v>
      </c>
    </row>
    <row r="594" spans="1:25" ht="17.25" customHeight="1" x14ac:dyDescent="0.4">
      <c r="A594" s="2"/>
      <c r="B594" s="58">
        <f t="shared" si="30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29"/>
        <v>1</v>
      </c>
    </row>
    <row r="595" spans="1:25" ht="17.25" customHeight="1" x14ac:dyDescent="0.4">
      <c r="A595" s="2"/>
      <c r="B595" s="58">
        <f t="shared" si="30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29"/>
        <v>1</v>
      </c>
    </row>
    <row r="596" spans="1:25" ht="17.25" customHeight="1" x14ac:dyDescent="0.4">
      <c r="A596" s="2"/>
      <c r="B596" s="58">
        <f t="shared" si="30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29"/>
        <v>1</v>
      </c>
    </row>
    <row r="597" spans="1:25" ht="17.25" customHeight="1" x14ac:dyDescent="0.4">
      <c r="A597" s="2"/>
      <c r="B597" s="58">
        <f t="shared" si="30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29"/>
        <v>1</v>
      </c>
    </row>
    <row r="598" spans="1:25" ht="17.25" customHeight="1" x14ac:dyDescent="0.4">
      <c r="A598" s="2"/>
      <c r="B598" s="58">
        <f t="shared" si="30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29"/>
        <v>1</v>
      </c>
    </row>
    <row r="599" spans="1:25" ht="17.25" customHeight="1" x14ac:dyDescent="0.4">
      <c r="A599" s="2"/>
      <c r="B599" s="58">
        <f t="shared" si="30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29"/>
        <v>1</v>
      </c>
    </row>
    <row r="600" spans="1:25" ht="17.25" customHeight="1" x14ac:dyDescent="0.4">
      <c r="A600" s="2"/>
      <c r="B600" s="58">
        <f t="shared" si="30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29"/>
        <v>1</v>
      </c>
    </row>
    <row r="601" spans="1:25" ht="17.25" customHeight="1" x14ac:dyDescent="0.4">
      <c r="A601" s="2"/>
      <c r="B601" s="58">
        <f t="shared" si="30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29"/>
        <v>1</v>
      </c>
    </row>
    <row r="602" spans="1:25" ht="17.25" customHeight="1" x14ac:dyDescent="0.4">
      <c r="A602" s="2"/>
      <c r="B602" s="58">
        <f t="shared" si="30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29"/>
        <v>1</v>
      </c>
    </row>
    <row r="603" spans="1:25" ht="17.25" customHeight="1" x14ac:dyDescent="0.4">
      <c r="A603" s="2"/>
      <c r="B603" s="58">
        <f t="shared" si="30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29"/>
        <v>1</v>
      </c>
    </row>
    <row r="604" spans="1:25" ht="17.25" customHeight="1" x14ac:dyDescent="0.4">
      <c r="A604" s="2"/>
      <c r="B604" s="58">
        <f t="shared" si="30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29"/>
        <v>1</v>
      </c>
    </row>
    <row r="605" spans="1:25" ht="17.25" customHeight="1" x14ac:dyDescent="0.4">
      <c r="A605" s="2"/>
      <c r="B605" s="58">
        <f t="shared" si="30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29"/>
        <v>1</v>
      </c>
    </row>
    <row r="606" spans="1:25" ht="17.25" customHeight="1" x14ac:dyDescent="0.4">
      <c r="A606" s="2"/>
      <c r="B606" s="58">
        <f t="shared" si="30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29"/>
        <v>1</v>
      </c>
    </row>
    <row r="607" spans="1:25" ht="17.25" customHeight="1" x14ac:dyDescent="0.4">
      <c r="A607" s="2"/>
      <c r="B607" s="58">
        <f t="shared" si="30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29"/>
        <v>1</v>
      </c>
    </row>
    <row r="608" spans="1:25" ht="17.25" customHeight="1" x14ac:dyDescent="0.4">
      <c r="A608" s="2"/>
      <c r="B608" s="58">
        <f t="shared" si="30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29"/>
        <v>1</v>
      </c>
    </row>
    <row r="609" spans="1:25" ht="17.25" customHeight="1" x14ac:dyDescent="0.4">
      <c r="A609" s="2"/>
      <c r="B609" s="58">
        <f t="shared" si="30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29"/>
        <v>1</v>
      </c>
    </row>
    <row r="610" spans="1:25" ht="17.25" customHeight="1" x14ac:dyDescent="0.4">
      <c r="A610" s="2"/>
      <c r="B610" s="58">
        <f t="shared" si="30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29"/>
        <v>1</v>
      </c>
    </row>
    <row r="611" spans="1:25" ht="17.25" customHeight="1" x14ac:dyDescent="0.4">
      <c r="A611" s="2"/>
      <c r="B611" s="58">
        <f t="shared" si="30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1">IFERROR(IF(OR($B611="No", $K611=""), 1, COUNTIF($R$35:$R$44,$K611)), 0)</f>
        <v>1</v>
      </c>
    </row>
    <row r="612" spans="1:25" ht="17.25" customHeight="1" x14ac:dyDescent="0.4">
      <c r="A612" s="2"/>
      <c r="B612" s="58">
        <f t="shared" si="30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1"/>
        <v>1</v>
      </c>
    </row>
    <row r="613" spans="1:25" ht="17.25" customHeight="1" x14ac:dyDescent="0.4">
      <c r="A613" s="2"/>
      <c r="B613" s="58">
        <f t="shared" si="30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1"/>
        <v>1</v>
      </c>
    </row>
    <row r="614" spans="1:25" ht="17.25" customHeight="1" x14ac:dyDescent="0.4">
      <c r="A614" s="2"/>
      <c r="B614" s="58">
        <f t="shared" si="30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1"/>
        <v>1</v>
      </c>
    </row>
    <row r="615" spans="1:25" ht="17.25" customHeight="1" x14ac:dyDescent="0.4">
      <c r="A615" s="2"/>
      <c r="B615" s="58">
        <f t="shared" si="30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1"/>
        <v>1</v>
      </c>
    </row>
    <row r="616" spans="1:25" ht="17.25" customHeight="1" x14ac:dyDescent="0.4">
      <c r="A616" s="2"/>
      <c r="B616" s="58">
        <f t="shared" si="30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1"/>
        <v>1</v>
      </c>
    </row>
    <row r="617" spans="1:25" ht="17.25" customHeight="1" x14ac:dyDescent="0.4">
      <c r="A617" s="2"/>
      <c r="B617" s="58">
        <f t="shared" si="30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1"/>
        <v>1</v>
      </c>
    </row>
    <row r="618" spans="1:25" ht="17.25" customHeight="1" x14ac:dyDescent="0.4">
      <c r="A618" s="2"/>
      <c r="B618" s="58">
        <f t="shared" si="30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1"/>
        <v>1</v>
      </c>
    </row>
    <row r="619" spans="1:25" ht="17.25" customHeight="1" x14ac:dyDescent="0.4">
      <c r="A619" s="2"/>
      <c r="B619" s="58">
        <f t="shared" si="30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1"/>
        <v>1</v>
      </c>
    </row>
    <row r="620" spans="1:25" ht="17.25" customHeight="1" x14ac:dyDescent="0.4">
      <c r="A620" s="2"/>
      <c r="B620" s="58">
        <f t="shared" si="30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1"/>
        <v>1</v>
      </c>
    </row>
    <row r="621" spans="1:25" ht="17.25" customHeight="1" x14ac:dyDescent="0.4">
      <c r="A621" s="2"/>
      <c r="B621" s="58">
        <f t="shared" si="30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1"/>
        <v>1</v>
      </c>
    </row>
    <row r="622" spans="1:25" ht="17.25" customHeight="1" x14ac:dyDescent="0.4">
      <c r="A622" s="2"/>
      <c r="B622" s="58">
        <f t="shared" si="30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1"/>
        <v>1</v>
      </c>
    </row>
    <row r="623" spans="1:25" ht="17.25" customHeight="1" x14ac:dyDescent="0.4">
      <c r="A623" s="2"/>
      <c r="B623" s="58">
        <f t="shared" si="30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1"/>
        <v>1</v>
      </c>
    </row>
    <row r="624" spans="1:25" ht="17.25" customHeight="1" x14ac:dyDescent="0.4">
      <c r="A624" s="2"/>
      <c r="B624" s="58">
        <f t="shared" si="30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1"/>
        <v>1</v>
      </c>
    </row>
    <row r="625" spans="1:25" ht="17.25" customHeight="1" x14ac:dyDescent="0.4">
      <c r="A625" s="2"/>
      <c r="B625" s="58">
        <f t="shared" si="30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1"/>
        <v>1</v>
      </c>
    </row>
    <row r="626" spans="1:25" ht="17.25" customHeight="1" x14ac:dyDescent="0.4">
      <c r="A626" s="2"/>
      <c r="B626" s="58">
        <f t="shared" si="30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1"/>
        <v>1</v>
      </c>
    </row>
    <row r="627" spans="1:25" ht="17.25" customHeight="1" x14ac:dyDescent="0.4">
      <c r="A627" s="2"/>
      <c r="B627" s="58">
        <f t="shared" si="30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1"/>
        <v>1</v>
      </c>
    </row>
    <row r="628" spans="1:25" ht="17.25" customHeight="1" x14ac:dyDescent="0.4">
      <c r="A628" s="2"/>
      <c r="B628" s="58">
        <f t="shared" si="30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1"/>
        <v>1</v>
      </c>
    </row>
    <row r="629" spans="1:25" ht="17.25" customHeight="1" x14ac:dyDescent="0.4">
      <c r="A629" s="2"/>
      <c r="B629" s="58">
        <f t="shared" si="30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1"/>
        <v>1</v>
      </c>
    </row>
    <row r="630" spans="1:25" ht="17.25" customHeight="1" x14ac:dyDescent="0.4">
      <c r="A630" s="2"/>
      <c r="B630" s="58">
        <f t="shared" si="30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1"/>
        <v>1</v>
      </c>
    </row>
    <row r="631" spans="1:25" ht="17.25" customHeight="1" x14ac:dyDescent="0.4">
      <c r="A631" s="2"/>
      <c r="B631" s="58">
        <f t="shared" si="30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1"/>
        <v>1</v>
      </c>
    </row>
    <row r="632" spans="1:25" ht="17.25" customHeight="1" x14ac:dyDescent="0.4">
      <c r="A632" s="2"/>
      <c r="B632" s="58">
        <f t="shared" si="30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1"/>
        <v>1</v>
      </c>
    </row>
    <row r="633" spans="1:25" ht="17.25" customHeight="1" x14ac:dyDescent="0.4">
      <c r="A633" s="2"/>
      <c r="B633" s="58">
        <f t="shared" si="30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1"/>
        <v>1</v>
      </c>
    </row>
    <row r="634" spans="1:25" ht="17.25" customHeight="1" x14ac:dyDescent="0.4">
      <c r="A634" s="2"/>
      <c r="B634" s="58">
        <f t="shared" ref="B634:B697" si="32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1"/>
        <v>1</v>
      </c>
    </row>
    <row r="635" spans="1:25" ht="17.25" customHeight="1" x14ac:dyDescent="0.4">
      <c r="A635" s="2"/>
      <c r="B635" s="58">
        <f t="shared" si="32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1"/>
        <v>1</v>
      </c>
    </row>
    <row r="636" spans="1:25" ht="17.25" customHeight="1" x14ac:dyDescent="0.4">
      <c r="A636" s="2"/>
      <c r="B636" s="58">
        <f t="shared" si="32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1"/>
        <v>1</v>
      </c>
    </row>
    <row r="637" spans="1:25" ht="17.25" customHeight="1" x14ac:dyDescent="0.4">
      <c r="A637" s="2"/>
      <c r="B637" s="58">
        <f t="shared" si="32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1"/>
        <v>1</v>
      </c>
    </row>
    <row r="638" spans="1:25" ht="17.25" customHeight="1" x14ac:dyDescent="0.4">
      <c r="A638" s="2"/>
      <c r="B638" s="58">
        <f t="shared" si="32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1"/>
        <v>1</v>
      </c>
    </row>
    <row r="639" spans="1:25" ht="17.25" customHeight="1" x14ac:dyDescent="0.4">
      <c r="A639" s="2"/>
      <c r="B639" s="58">
        <f t="shared" si="32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1"/>
        <v>1</v>
      </c>
    </row>
    <row r="640" spans="1:25" ht="17.25" customHeight="1" x14ac:dyDescent="0.4">
      <c r="A640" s="2"/>
      <c r="B640" s="58">
        <f t="shared" si="32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1"/>
        <v>1</v>
      </c>
    </row>
    <row r="641" spans="1:25" ht="17.25" customHeight="1" x14ac:dyDescent="0.4">
      <c r="A641" s="2"/>
      <c r="B641" s="58">
        <f t="shared" si="32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1"/>
        <v>1</v>
      </c>
    </row>
    <row r="642" spans="1:25" ht="17.25" customHeight="1" x14ac:dyDescent="0.4">
      <c r="A642" s="2"/>
      <c r="B642" s="58">
        <f t="shared" si="32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1"/>
        <v>1</v>
      </c>
    </row>
    <row r="643" spans="1:25" ht="17.25" customHeight="1" x14ac:dyDescent="0.4">
      <c r="A643" s="2"/>
      <c r="B643" s="58">
        <f t="shared" si="32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1"/>
        <v>1</v>
      </c>
    </row>
    <row r="644" spans="1:25" ht="17.25" customHeight="1" x14ac:dyDescent="0.4">
      <c r="A644" s="2"/>
      <c r="B644" s="58">
        <f t="shared" si="32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1"/>
        <v>1</v>
      </c>
    </row>
    <row r="645" spans="1:25" ht="17.25" customHeight="1" x14ac:dyDescent="0.4">
      <c r="A645" s="2"/>
      <c r="B645" s="58">
        <f t="shared" si="32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1"/>
        <v>1</v>
      </c>
    </row>
    <row r="646" spans="1:25" ht="17.25" customHeight="1" x14ac:dyDescent="0.4">
      <c r="A646" s="2"/>
      <c r="B646" s="58">
        <f t="shared" si="32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1"/>
        <v>1</v>
      </c>
    </row>
    <row r="647" spans="1:25" ht="17.25" customHeight="1" x14ac:dyDescent="0.4">
      <c r="A647" s="2"/>
      <c r="B647" s="58">
        <f t="shared" si="32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1"/>
        <v>1</v>
      </c>
    </row>
    <row r="648" spans="1:25" ht="17.25" customHeight="1" x14ac:dyDescent="0.4">
      <c r="A648" s="2"/>
      <c r="B648" s="58">
        <f t="shared" si="32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1"/>
        <v>1</v>
      </c>
    </row>
    <row r="649" spans="1:25" ht="17.25" customHeight="1" x14ac:dyDescent="0.4">
      <c r="A649" s="2"/>
      <c r="B649" s="58">
        <f t="shared" si="32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1"/>
        <v>1</v>
      </c>
    </row>
    <row r="650" spans="1:25" ht="17.25" customHeight="1" x14ac:dyDescent="0.4">
      <c r="A650" s="2"/>
      <c r="B650" s="58">
        <f t="shared" si="32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1"/>
        <v>1</v>
      </c>
    </row>
    <row r="651" spans="1:25" ht="17.25" customHeight="1" x14ac:dyDescent="0.4">
      <c r="A651" s="2"/>
      <c r="B651" s="58">
        <f t="shared" si="32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1"/>
        <v>1</v>
      </c>
    </row>
    <row r="652" spans="1:25" ht="17.25" customHeight="1" x14ac:dyDescent="0.4">
      <c r="A652" s="2"/>
      <c r="B652" s="58">
        <f t="shared" si="32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1"/>
        <v>1</v>
      </c>
    </row>
    <row r="653" spans="1:25" ht="17.25" customHeight="1" x14ac:dyDescent="0.4">
      <c r="A653" s="2"/>
      <c r="B653" s="58">
        <f t="shared" si="32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1"/>
        <v>1</v>
      </c>
    </row>
    <row r="654" spans="1:25" ht="17.25" customHeight="1" x14ac:dyDescent="0.4">
      <c r="A654" s="2"/>
      <c r="B654" s="58">
        <f t="shared" si="32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1"/>
        <v>1</v>
      </c>
    </row>
    <row r="655" spans="1:25" ht="17.25" customHeight="1" x14ac:dyDescent="0.4">
      <c r="A655" s="2"/>
      <c r="B655" s="58">
        <f t="shared" si="32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1"/>
        <v>1</v>
      </c>
    </row>
    <row r="656" spans="1:25" ht="17.25" customHeight="1" x14ac:dyDescent="0.4">
      <c r="A656" s="2"/>
      <c r="B656" s="58">
        <f t="shared" si="32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1"/>
        <v>1</v>
      </c>
    </row>
    <row r="657" spans="1:25" ht="17.25" customHeight="1" x14ac:dyDescent="0.4">
      <c r="A657" s="2"/>
      <c r="B657" s="58">
        <f t="shared" si="32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1"/>
        <v>1</v>
      </c>
    </row>
    <row r="658" spans="1:25" ht="17.25" customHeight="1" x14ac:dyDescent="0.4">
      <c r="A658" s="2"/>
      <c r="B658" s="58">
        <f t="shared" si="32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1"/>
        <v>1</v>
      </c>
    </row>
    <row r="659" spans="1:25" ht="17.25" customHeight="1" x14ac:dyDescent="0.4">
      <c r="A659" s="2"/>
      <c r="B659" s="58">
        <f t="shared" si="32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1"/>
        <v>1</v>
      </c>
    </row>
    <row r="660" spans="1:25" ht="17.25" customHeight="1" x14ac:dyDescent="0.4">
      <c r="A660" s="2"/>
      <c r="B660" s="58">
        <f t="shared" si="32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1"/>
        <v>1</v>
      </c>
    </row>
    <row r="661" spans="1:25" ht="17.25" customHeight="1" x14ac:dyDescent="0.4">
      <c r="A661" s="2"/>
      <c r="B661" s="58">
        <f t="shared" si="32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1"/>
        <v>1</v>
      </c>
    </row>
    <row r="662" spans="1:25" ht="17.25" customHeight="1" x14ac:dyDescent="0.4">
      <c r="A662" s="2"/>
      <c r="B662" s="58">
        <f t="shared" si="32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1"/>
        <v>1</v>
      </c>
    </row>
    <row r="663" spans="1:25" ht="17.25" customHeight="1" x14ac:dyDescent="0.4">
      <c r="A663" s="2"/>
      <c r="B663" s="58">
        <f t="shared" si="32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1"/>
        <v>1</v>
      </c>
    </row>
    <row r="664" spans="1:25" ht="17.25" customHeight="1" x14ac:dyDescent="0.4">
      <c r="A664" s="2"/>
      <c r="B664" s="58">
        <f t="shared" si="32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1"/>
        <v>1</v>
      </c>
    </row>
    <row r="665" spans="1:25" ht="17.25" customHeight="1" x14ac:dyDescent="0.4">
      <c r="A665" s="2"/>
      <c r="B665" s="58">
        <f t="shared" si="32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1"/>
        <v>1</v>
      </c>
    </row>
    <row r="666" spans="1:25" ht="17.25" customHeight="1" x14ac:dyDescent="0.4">
      <c r="A666" s="2"/>
      <c r="B666" s="58">
        <f t="shared" si="32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1"/>
        <v>1</v>
      </c>
    </row>
    <row r="667" spans="1:25" ht="17.25" customHeight="1" x14ac:dyDescent="0.4">
      <c r="A667" s="2"/>
      <c r="B667" s="58">
        <f t="shared" si="32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1"/>
        <v>1</v>
      </c>
    </row>
    <row r="668" spans="1:25" ht="17.25" customHeight="1" x14ac:dyDescent="0.4">
      <c r="A668" s="2"/>
      <c r="B668" s="58">
        <f t="shared" si="32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1"/>
        <v>1</v>
      </c>
    </row>
    <row r="669" spans="1:25" ht="17.25" customHeight="1" x14ac:dyDescent="0.4">
      <c r="A669" s="2"/>
      <c r="B669" s="58">
        <f t="shared" si="32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1"/>
        <v>1</v>
      </c>
    </row>
    <row r="670" spans="1:25" ht="17.25" customHeight="1" x14ac:dyDescent="0.4">
      <c r="A670" s="2"/>
      <c r="B670" s="58">
        <f t="shared" si="32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1"/>
        <v>1</v>
      </c>
    </row>
    <row r="671" spans="1:25" ht="17.25" customHeight="1" x14ac:dyDescent="0.4">
      <c r="A671" s="2"/>
      <c r="B671" s="58">
        <f t="shared" si="32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1"/>
        <v>1</v>
      </c>
    </row>
    <row r="672" spans="1:25" ht="17.25" customHeight="1" x14ac:dyDescent="0.4">
      <c r="A672" s="2"/>
      <c r="B672" s="58">
        <f t="shared" si="32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1"/>
        <v>1</v>
      </c>
    </row>
    <row r="673" spans="1:25" ht="17.25" customHeight="1" x14ac:dyDescent="0.4">
      <c r="A673" s="2"/>
      <c r="B673" s="58">
        <f t="shared" si="32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1"/>
        <v>1</v>
      </c>
    </row>
    <row r="674" spans="1:25" ht="17.25" customHeight="1" x14ac:dyDescent="0.4">
      <c r="A674" s="2"/>
      <c r="B674" s="58">
        <f t="shared" si="32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1"/>
        <v>1</v>
      </c>
    </row>
    <row r="675" spans="1:25" ht="17.25" customHeight="1" x14ac:dyDescent="0.4">
      <c r="A675" s="2"/>
      <c r="B675" s="58">
        <f t="shared" si="32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3">IFERROR(IF(OR($B675="No", $K675=""), 1, COUNTIF($R$35:$R$44,$K675)), 0)</f>
        <v>1</v>
      </c>
    </row>
    <row r="676" spans="1:25" ht="17.25" customHeight="1" x14ac:dyDescent="0.4">
      <c r="A676" s="2"/>
      <c r="B676" s="58">
        <f t="shared" si="32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3"/>
        <v>1</v>
      </c>
    </row>
    <row r="677" spans="1:25" ht="17.25" customHeight="1" x14ac:dyDescent="0.4">
      <c r="A677" s="2"/>
      <c r="B677" s="58">
        <f t="shared" si="32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3"/>
        <v>1</v>
      </c>
    </row>
    <row r="678" spans="1:25" ht="17.25" customHeight="1" x14ac:dyDescent="0.4">
      <c r="A678" s="2"/>
      <c r="B678" s="58">
        <f t="shared" si="32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3"/>
        <v>1</v>
      </c>
    </row>
    <row r="679" spans="1:25" ht="17.25" customHeight="1" x14ac:dyDescent="0.4">
      <c r="A679" s="2"/>
      <c r="B679" s="58">
        <f t="shared" si="32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3"/>
        <v>1</v>
      </c>
    </row>
    <row r="680" spans="1:25" ht="17.25" customHeight="1" x14ac:dyDescent="0.4">
      <c r="A680" s="2"/>
      <c r="B680" s="58">
        <f t="shared" si="32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3"/>
        <v>1</v>
      </c>
    </row>
    <row r="681" spans="1:25" ht="17.25" customHeight="1" x14ac:dyDescent="0.4">
      <c r="A681" s="2"/>
      <c r="B681" s="58">
        <f t="shared" si="32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3"/>
        <v>1</v>
      </c>
    </row>
    <row r="682" spans="1:25" ht="17.25" customHeight="1" x14ac:dyDescent="0.4">
      <c r="A682" s="2"/>
      <c r="B682" s="58">
        <f t="shared" si="32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3"/>
        <v>1</v>
      </c>
    </row>
    <row r="683" spans="1:25" ht="17.25" customHeight="1" x14ac:dyDescent="0.4">
      <c r="A683" s="2"/>
      <c r="B683" s="58">
        <f t="shared" si="32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3"/>
        <v>1</v>
      </c>
    </row>
    <row r="684" spans="1:25" ht="17.25" customHeight="1" x14ac:dyDescent="0.4">
      <c r="A684" s="2"/>
      <c r="B684" s="58">
        <f t="shared" si="32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3"/>
        <v>1</v>
      </c>
    </row>
    <row r="685" spans="1:25" ht="17.25" customHeight="1" x14ac:dyDescent="0.4">
      <c r="A685" s="2"/>
      <c r="B685" s="58">
        <f t="shared" si="32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3"/>
        <v>1</v>
      </c>
    </row>
    <row r="686" spans="1:25" ht="17.25" customHeight="1" x14ac:dyDescent="0.4">
      <c r="A686" s="2"/>
      <c r="B686" s="58">
        <f t="shared" si="32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3"/>
        <v>1</v>
      </c>
    </row>
    <row r="687" spans="1:25" ht="17.25" customHeight="1" x14ac:dyDescent="0.4">
      <c r="A687" s="2"/>
      <c r="B687" s="58">
        <f t="shared" si="32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3"/>
        <v>1</v>
      </c>
    </row>
    <row r="688" spans="1:25" ht="17.25" customHeight="1" x14ac:dyDescent="0.4">
      <c r="A688" s="2"/>
      <c r="B688" s="58">
        <f t="shared" si="32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3"/>
        <v>1</v>
      </c>
    </row>
    <row r="689" spans="1:25" ht="17.25" customHeight="1" x14ac:dyDescent="0.4">
      <c r="A689" s="2"/>
      <c r="B689" s="58">
        <f t="shared" si="32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3"/>
        <v>1</v>
      </c>
    </row>
    <row r="690" spans="1:25" ht="17.25" customHeight="1" x14ac:dyDescent="0.4">
      <c r="A690" s="2"/>
      <c r="B690" s="58">
        <f t="shared" si="32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3"/>
        <v>1</v>
      </c>
    </row>
    <row r="691" spans="1:25" ht="17.25" customHeight="1" x14ac:dyDescent="0.4">
      <c r="A691" s="2"/>
      <c r="B691" s="58">
        <f t="shared" si="32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3"/>
        <v>1</v>
      </c>
    </row>
    <row r="692" spans="1:25" ht="17.25" customHeight="1" x14ac:dyDescent="0.4">
      <c r="A692" s="2"/>
      <c r="B692" s="58">
        <f t="shared" si="32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3"/>
        <v>1</v>
      </c>
    </row>
    <row r="693" spans="1:25" ht="17.25" customHeight="1" x14ac:dyDescent="0.4">
      <c r="A693" s="2"/>
      <c r="B693" s="58">
        <f t="shared" si="32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3"/>
        <v>1</v>
      </c>
    </row>
    <row r="694" spans="1:25" ht="17.25" customHeight="1" x14ac:dyDescent="0.4">
      <c r="A694" s="2"/>
      <c r="B694" s="58">
        <f t="shared" si="32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3"/>
        <v>1</v>
      </c>
    </row>
    <row r="695" spans="1:25" ht="17.25" customHeight="1" x14ac:dyDescent="0.4">
      <c r="A695" s="2"/>
      <c r="B695" s="58">
        <f t="shared" si="32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3"/>
        <v>1</v>
      </c>
    </row>
    <row r="696" spans="1:25" ht="17.25" customHeight="1" x14ac:dyDescent="0.4">
      <c r="A696" s="2"/>
      <c r="B696" s="58">
        <f t="shared" si="32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3"/>
        <v>1</v>
      </c>
    </row>
    <row r="697" spans="1:25" ht="17.25" customHeight="1" x14ac:dyDescent="0.4">
      <c r="A697" s="2"/>
      <c r="B697" s="58">
        <f t="shared" si="32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3"/>
        <v>1</v>
      </c>
    </row>
    <row r="698" spans="1:25" ht="17.25" customHeight="1" x14ac:dyDescent="0.4">
      <c r="A698" s="2"/>
      <c r="B698" s="58">
        <f t="shared" ref="B698:B761" si="34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3"/>
        <v>1</v>
      </c>
    </row>
    <row r="699" spans="1:25" ht="17.25" customHeight="1" x14ac:dyDescent="0.4">
      <c r="A699" s="2"/>
      <c r="B699" s="58">
        <f t="shared" si="34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3"/>
        <v>1</v>
      </c>
    </row>
    <row r="700" spans="1:25" ht="17.25" customHeight="1" x14ac:dyDescent="0.4">
      <c r="A700" s="2"/>
      <c r="B700" s="58">
        <f t="shared" si="34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3"/>
        <v>1</v>
      </c>
    </row>
    <row r="701" spans="1:25" ht="17.25" customHeight="1" x14ac:dyDescent="0.4">
      <c r="A701" s="2"/>
      <c r="B701" s="58">
        <f t="shared" si="34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3"/>
        <v>1</v>
      </c>
    </row>
    <row r="702" spans="1:25" ht="17.25" customHeight="1" x14ac:dyDescent="0.4">
      <c r="A702" s="2"/>
      <c r="B702" s="58">
        <f t="shared" si="34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3"/>
        <v>1</v>
      </c>
    </row>
    <row r="703" spans="1:25" ht="17.25" customHeight="1" x14ac:dyDescent="0.4">
      <c r="A703" s="2"/>
      <c r="B703" s="58">
        <f t="shared" si="34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3"/>
        <v>1</v>
      </c>
    </row>
    <row r="704" spans="1:25" ht="17.25" customHeight="1" x14ac:dyDescent="0.4">
      <c r="A704" s="2"/>
      <c r="B704" s="58">
        <f t="shared" si="34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3"/>
        <v>1</v>
      </c>
    </row>
    <row r="705" spans="1:25" ht="17.25" customHeight="1" x14ac:dyDescent="0.4">
      <c r="A705" s="2"/>
      <c r="B705" s="58">
        <f t="shared" si="34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3"/>
        <v>1</v>
      </c>
    </row>
    <row r="706" spans="1:25" ht="17.25" customHeight="1" x14ac:dyDescent="0.4">
      <c r="A706" s="2"/>
      <c r="B706" s="58">
        <f t="shared" si="34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3"/>
        <v>1</v>
      </c>
    </row>
    <row r="707" spans="1:25" ht="17.25" customHeight="1" x14ac:dyDescent="0.4">
      <c r="A707" s="2"/>
      <c r="B707" s="58">
        <f t="shared" si="34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3"/>
        <v>1</v>
      </c>
    </row>
    <row r="708" spans="1:25" ht="17.25" customHeight="1" x14ac:dyDescent="0.4">
      <c r="A708" s="2"/>
      <c r="B708" s="58">
        <f t="shared" si="34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3"/>
        <v>1</v>
      </c>
    </row>
    <row r="709" spans="1:25" ht="17.25" customHeight="1" x14ac:dyDescent="0.4">
      <c r="A709" s="2"/>
      <c r="B709" s="58">
        <f t="shared" si="34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3"/>
        <v>1</v>
      </c>
    </row>
    <row r="710" spans="1:25" ht="17.25" customHeight="1" x14ac:dyDescent="0.4">
      <c r="A710" s="2"/>
      <c r="B710" s="58">
        <f t="shared" si="34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3"/>
        <v>1</v>
      </c>
    </row>
    <row r="711" spans="1:25" ht="17.25" customHeight="1" x14ac:dyDescent="0.4">
      <c r="A711" s="2"/>
      <c r="B711" s="58">
        <f t="shared" si="34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3"/>
        <v>1</v>
      </c>
    </row>
    <row r="712" spans="1:25" ht="17.25" customHeight="1" x14ac:dyDescent="0.4">
      <c r="A712" s="2"/>
      <c r="B712" s="58">
        <f t="shared" si="34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3"/>
        <v>1</v>
      </c>
    </row>
    <row r="713" spans="1:25" ht="17.25" customHeight="1" x14ac:dyDescent="0.4">
      <c r="A713" s="2"/>
      <c r="B713" s="58">
        <f t="shared" si="34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3"/>
        <v>1</v>
      </c>
    </row>
    <row r="714" spans="1:25" ht="17.25" customHeight="1" x14ac:dyDescent="0.4">
      <c r="A714" s="2"/>
      <c r="B714" s="58">
        <f t="shared" si="34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3"/>
        <v>1</v>
      </c>
    </row>
    <row r="715" spans="1:25" ht="17.25" customHeight="1" x14ac:dyDescent="0.4">
      <c r="A715" s="2"/>
      <c r="B715" s="58">
        <f t="shared" si="34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3"/>
        <v>1</v>
      </c>
    </row>
    <row r="716" spans="1:25" ht="17.25" customHeight="1" x14ac:dyDescent="0.4">
      <c r="A716" s="2"/>
      <c r="B716" s="58">
        <f t="shared" si="34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3"/>
        <v>1</v>
      </c>
    </row>
    <row r="717" spans="1:25" ht="17.25" customHeight="1" x14ac:dyDescent="0.4">
      <c r="A717" s="2"/>
      <c r="B717" s="58">
        <f t="shared" si="34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3"/>
        <v>1</v>
      </c>
    </row>
    <row r="718" spans="1:25" ht="17.25" customHeight="1" x14ac:dyDescent="0.4">
      <c r="A718" s="2"/>
      <c r="B718" s="58">
        <f t="shared" si="34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3"/>
        <v>1</v>
      </c>
    </row>
    <row r="719" spans="1:25" ht="17.25" customHeight="1" x14ac:dyDescent="0.4">
      <c r="A719" s="2"/>
      <c r="B719" s="58">
        <f t="shared" si="34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3"/>
        <v>1</v>
      </c>
    </row>
    <row r="720" spans="1:25" ht="17.25" customHeight="1" x14ac:dyDescent="0.4">
      <c r="A720" s="2"/>
      <c r="B720" s="58">
        <f t="shared" si="34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3"/>
        <v>1</v>
      </c>
    </row>
    <row r="721" spans="1:25" ht="17.25" customHeight="1" x14ac:dyDescent="0.4">
      <c r="A721" s="2"/>
      <c r="B721" s="58">
        <f t="shared" si="34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3"/>
        <v>1</v>
      </c>
    </row>
    <row r="722" spans="1:25" ht="17.25" customHeight="1" x14ac:dyDescent="0.4">
      <c r="A722" s="2"/>
      <c r="B722" s="58">
        <f t="shared" si="34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3"/>
        <v>1</v>
      </c>
    </row>
    <row r="723" spans="1:25" ht="17.25" customHeight="1" x14ac:dyDescent="0.4">
      <c r="A723" s="2"/>
      <c r="B723" s="58">
        <f t="shared" si="34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3"/>
        <v>1</v>
      </c>
    </row>
    <row r="724" spans="1:25" ht="17.25" customHeight="1" x14ac:dyDescent="0.4">
      <c r="A724" s="2"/>
      <c r="B724" s="58">
        <f t="shared" si="34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3"/>
        <v>1</v>
      </c>
    </row>
    <row r="725" spans="1:25" ht="17.25" customHeight="1" x14ac:dyDescent="0.4">
      <c r="A725" s="2"/>
      <c r="B725" s="58">
        <f t="shared" si="34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3"/>
        <v>1</v>
      </c>
    </row>
    <row r="726" spans="1:25" ht="17.25" customHeight="1" x14ac:dyDescent="0.4">
      <c r="A726" s="2"/>
      <c r="B726" s="58">
        <f t="shared" si="34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3"/>
        <v>1</v>
      </c>
    </row>
    <row r="727" spans="1:25" ht="17.25" customHeight="1" x14ac:dyDescent="0.4">
      <c r="A727" s="2"/>
      <c r="B727" s="58">
        <f t="shared" si="34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3"/>
        <v>1</v>
      </c>
    </row>
    <row r="728" spans="1:25" ht="17.25" customHeight="1" x14ac:dyDescent="0.4">
      <c r="A728" s="2"/>
      <c r="B728" s="58">
        <f t="shared" si="34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3"/>
        <v>1</v>
      </c>
    </row>
    <row r="729" spans="1:25" ht="17.25" customHeight="1" x14ac:dyDescent="0.4">
      <c r="A729" s="2"/>
      <c r="B729" s="58">
        <f t="shared" si="34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3"/>
        <v>1</v>
      </c>
    </row>
    <row r="730" spans="1:25" ht="17.25" customHeight="1" x14ac:dyDescent="0.4">
      <c r="A730" s="2"/>
      <c r="B730" s="58">
        <f t="shared" si="34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3"/>
        <v>1</v>
      </c>
    </row>
    <row r="731" spans="1:25" ht="17.25" customHeight="1" x14ac:dyDescent="0.4">
      <c r="A731" s="2"/>
      <c r="B731" s="58">
        <f t="shared" si="34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3"/>
        <v>1</v>
      </c>
    </row>
    <row r="732" spans="1:25" ht="17.25" customHeight="1" x14ac:dyDescent="0.4">
      <c r="A732" s="2"/>
      <c r="B732" s="58">
        <f t="shared" si="34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3"/>
        <v>1</v>
      </c>
    </row>
    <row r="733" spans="1:25" ht="17.25" customHeight="1" x14ac:dyDescent="0.4">
      <c r="A733" s="2"/>
      <c r="B733" s="58">
        <f t="shared" si="34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3"/>
        <v>1</v>
      </c>
    </row>
    <row r="734" spans="1:25" ht="17.25" customHeight="1" x14ac:dyDescent="0.4">
      <c r="A734" s="2"/>
      <c r="B734" s="58">
        <f t="shared" si="34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3"/>
        <v>1</v>
      </c>
    </row>
    <row r="735" spans="1:25" ht="17.25" customHeight="1" x14ac:dyDescent="0.4">
      <c r="A735" s="2"/>
      <c r="B735" s="58">
        <f t="shared" si="34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3"/>
        <v>1</v>
      </c>
    </row>
    <row r="736" spans="1:25" ht="17.25" customHeight="1" x14ac:dyDescent="0.4">
      <c r="A736" s="2"/>
      <c r="B736" s="58">
        <f t="shared" si="34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3"/>
        <v>1</v>
      </c>
    </row>
    <row r="737" spans="1:25" ht="17.25" customHeight="1" x14ac:dyDescent="0.4">
      <c r="A737" s="2"/>
      <c r="B737" s="58">
        <f t="shared" si="34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3"/>
        <v>1</v>
      </c>
    </row>
    <row r="738" spans="1:25" ht="17.25" customHeight="1" x14ac:dyDescent="0.4">
      <c r="A738" s="2"/>
      <c r="B738" s="58">
        <f t="shared" si="34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3"/>
        <v>1</v>
      </c>
    </row>
    <row r="739" spans="1:25" ht="17.25" customHeight="1" x14ac:dyDescent="0.4">
      <c r="A739" s="2"/>
      <c r="B739" s="58">
        <f t="shared" si="34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5">IFERROR(IF(OR($B739="No", $K739=""), 1, COUNTIF($R$35:$R$44,$K739)), 0)</f>
        <v>1</v>
      </c>
    </row>
    <row r="740" spans="1:25" ht="17.25" customHeight="1" x14ac:dyDescent="0.4">
      <c r="A740" s="2"/>
      <c r="B740" s="58">
        <f t="shared" si="34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5"/>
        <v>1</v>
      </c>
    </row>
    <row r="741" spans="1:25" ht="17.25" customHeight="1" x14ac:dyDescent="0.4">
      <c r="A741" s="2"/>
      <c r="B741" s="58">
        <f t="shared" si="34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5"/>
        <v>1</v>
      </c>
    </row>
    <row r="742" spans="1:25" ht="17.25" customHeight="1" x14ac:dyDescent="0.4">
      <c r="A742" s="2"/>
      <c r="B742" s="58">
        <f t="shared" si="34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5"/>
        <v>1</v>
      </c>
    </row>
    <row r="743" spans="1:25" ht="17.25" customHeight="1" x14ac:dyDescent="0.4">
      <c r="A743" s="2"/>
      <c r="B743" s="58">
        <f t="shared" si="34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5"/>
        <v>1</v>
      </c>
    </row>
    <row r="744" spans="1:25" ht="17.25" customHeight="1" x14ac:dyDescent="0.4">
      <c r="A744" s="2"/>
      <c r="B744" s="58">
        <f t="shared" si="34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5"/>
        <v>1</v>
      </c>
    </row>
    <row r="745" spans="1:25" ht="17.25" customHeight="1" x14ac:dyDescent="0.4">
      <c r="A745" s="2"/>
      <c r="B745" s="58">
        <f t="shared" si="34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5"/>
        <v>1</v>
      </c>
    </row>
    <row r="746" spans="1:25" ht="17.25" customHeight="1" x14ac:dyDescent="0.4">
      <c r="A746" s="2"/>
      <c r="B746" s="58">
        <f t="shared" si="34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5"/>
        <v>1</v>
      </c>
    </row>
    <row r="747" spans="1:25" ht="17.25" customHeight="1" x14ac:dyDescent="0.4">
      <c r="A747" s="2"/>
      <c r="B747" s="58">
        <f t="shared" si="34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5"/>
        <v>1</v>
      </c>
    </row>
    <row r="748" spans="1:25" ht="17.25" customHeight="1" x14ac:dyDescent="0.4">
      <c r="A748" s="2"/>
      <c r="B748" s="58">
        <f t="shared" si="34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5"/>
        <v>1</v>
      </c>
    </row>
    <row r="749" spans="1:25" ht="17.25" customHeight="1" x14ac:dyDescent="0.4">
      <c r="A749" s="2"/>
      <c r="B749" s="58">
        <f t="shared" si="34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5"/>
        <v>1</v>
      </c>
    </row>
    <row r="750" spans="1:25" ht="17.25" customHeight="1" x14ac:dyDescent="0.4">
      <c r="A750" s="2"/>
      <c r="B750" s="58">
        <f t="shared" si="34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5"/>
        <v>1</v>
      </c>
    </row>
    <row r="751" spans="1:25" ht="17.25" customHeight="1" x14ac:dyDescent="0.4">
      <c r="A751" s="2"/>
      <c r="B751" s="58">
        <f t="shared" si="34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5"/>
        <v>1</v>
      </c>
    </row>
    <row r="752" spans="1:25" ht="17.25" customHeight="1" x14ac:dyDescent="0.4">
      <c r="A752" s="2"/>
      <c r="B752" s="58">
        <f t="shared" si="34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5"/>
        <v>1</v>
      </c>
    </row>
    <row r="753" spans="1:25" ht="17.25" customHeight="1" x14ac:dyDescent="0.4">
      <c r="A753" s="2"/>
      <c r="B753" s="58">
        <f t="shared" si="34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5"/>
        <v>1</v>
      </c>
    </row>
    <row r="754" spans="1:25" ht="17.25" customHeight="1" x14ac:dyDescent="0.4">
      <c r="A754" s="2"/>
      <c r="B754" s="58">
        <f t="shared" si="34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5"/>
        <v>1</v>
      </c>
    </row>
    <row r="755" spans="1:25" ht="17.25" customHeight="1" x14ac:dyDescent="0.4">
      <c r="A755" s="2"/>
      <c r="B755" s="58">
        <f t="shared" si="34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5"/>
        <v>1</v>
      </c>
    </row>
    <row r="756" spans="1:25" ht="17.25" customHeight="1" x14ac:dyDescent="0.4">
      <c r="A756" s="2"/>
      <c r="B756" s="58">
        <f t="shared" si="34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5"/>
        <v>1</v>
      </c>
    </row>
    <row r="757" spans="1:25" ht="17.25" customHeight="1" x14ac:dyDescent="0.4">
      <c r="A757" s="2"/>
      <c r="B757" s="58">
        <f t="shared" si="34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5"/>
        <v>1</v>
      </c>
    </row>
    <row r="758" spans="1:25" ht="17.25" customHeight="1" x14ac:dyDescent="0.4">
      <c r="A758" s="2"/>
      <c r="B758" s="58">
        <f t="shared" si="34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5"/>
        <v>1</v>
      </c>
    </row>
    <row r="759" spans="1:25" ht="17.25" customHeight="1" x14ac:dyDescent="0.4">
      <c r="A759" s="2"/>
      <c r="B759" s="58">
        <f t="shared" si="34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5"/>
        <v>1</v>
      </c>
    </row>
    <row r="760" spans="1:25" ht="17.25" customHeight="1" x14ac:dyDescent="0.4">
      <c r="A760" s="2"/>
      <c r="B760" s="58">
        <f t="shared" si="34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5"/>
        <v>1</v>
      </c>
    </row>
    <row r="761" spans="1:25" ht="17.25" customHeight="1" x14ac:dyDescent="0.4">
      <c r="A761" s="2"/>
      <c r="B761" s="58">
        <f t="shared" si="34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5"/>
        <v>1</v>
      </c>
    </row>
    <row r="762" spans="1:25" ht="17.25" customHeight="1" x14ac:dyDescent="0.4">
      <c r="A762" s="2"/>
      <c r="B762" s="58">
        <f t="shared" ref="B762:B825" si="36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5"/>
        <v>1</v>
      </c>
    </row>
    <row r="763" spans="1:25" ht="17.25" customHeight="1" x14ac:dyDescent="0.4">
      <c r="A763" s="2"/>
      <c r="B763" s="58">
        <f t="shared" si="36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5"/>
        <v>1</v>
      </c>
    </row>
    <row r="764" spans="1:25" ht="17.25" customHeight="1" x14ac:dyDescent="0.4">
      <c r="A764" s="2"/>
      <c r="B764" s="58">
        <f t="shared" si="36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5"/>
        <v>1</v>
      </c>
    </row>
    <row r="765" spans="1:25" ht="17.25" customHeight="1" x14ac:dyDescent="0.4">
      <c r="A765" s="2"/>
      <c r="B765" s="58">
        <f t="shared" si="36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5"/>
        <v>1</v>
      </c>
    </row>
    <row r="766" spans="1:25" ht="17.25" customHeight="1" x14ac:dyDescent="0.4">
      <c r="A766" s="2"/>
      <c r="B766" s="58">
        <f t="shared" si="36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5"/>
        <v>1</v>
      </c>
    </row>
    <row r="767" spans="1:25" ht="17.25" customHeight="1" x14ac:dyDescent="0.4">
      <c r="A767" s="2"/>
      <c r="B767" s="58">
        <f t="shared" si="36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5"/>
        <v>1</v>
      </c>
    </row>
    <row r="768" spans="1:25" ht="17.25" customHeight="1" x14ac:dyDescent="0.4">
      <c r="A768" s="2"/>
      <c r="B768" s="58">
        <f t="shared" si="36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5"/>
        <v>1</v>
      </c>
    </row>
    <row r="769" spans="1:25" ht="17.25" customHeight="1" x14ac:dyDescent="0.4">
      <c r="A769" s="2"/>
      <c r="B769" s="58">
        <f t="shared" si="36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5"/>
        <v>1</v>
      </c>
    </row>
    <row r="770" spans="1:25" ht="17.25" customHeight="1" x14ac:dyDescent="0.4">
      <c r="A770" s="2"/>
      <c r="B770" s="58">
        <f t="shared" si="36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5"/>
        <v>1</v>
      </c>
    </row>
    <row r="771" spans="1:25" ht="17.25" customHeight="1" x14ac:dyDescent="0.4">
      <c r="A771" s="2"/>
      <c r="B771" s="58">
        <f t="shared" si="36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5"/>
        <v>1</v>
      </c>
    </row>
    <row r="772" spans="1:25" ht="17.25" customHeight="1" x14ac:dyDescent="0.4">
      <c r="A772" s="2"/>
      <c r="B772" s="58">
        <f t="shared" si="36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5"/>
        <v>1</v>
      </c>
    </row>
    <row r="773" spans="1:25" ht="17.25" customHeight="1" x14ac:dyDescent="0.4">
      <c r="A773" s="2"/>
      <c r="B773" s="58">
        <f t="shared" si="36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5"/>
        <v>1</v>
      </c>
    </row>
    <row r="774" spans="1:25" ht="17.25" customHeight="1" x14ac:dyDescent="0.4">
      <c r="A774" s="2"/>
      <c r="B774" s="58">
        <f t="shared" si="36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5"/>
        <v>1</v>
      </c>
    </row>
    <row r="775" spans="1:25" ht="17.25" customHeight="1" x14ac:dyDescent="0.4">
      <c r="A775" s="2"/>
      <c r="B775" s="58">
        <f t="shared" si="36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5"/>
        <v>1</v>
      </c>
    </row>
    <row r="776" spans="1:25" ht="17.25" customHeight="1" x14ac:dyDescent="0.4">
      <c r="A776" s="2"/>
      <c r="B776" s="58">
        <f t="shared" si="36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5"/>
        <v>1</v>
      </c>
    </row>
    <row r="777" spans="1:25" ht="17.25" customHeight="1" x14ac:dyDescent="0.4">
      <c r="A777" s="2"/>
      <c r="B777" s="58">
        <f t="shared" si="36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5"/>
        <v>1</v>
      </c>
    </row>
    <row r="778" spans="1:25" ht="17.25" customHeight="1" x14ac:dyDescent="0.4">
      <c r="A778" s="2"/>
      <c r="B778" s="58">
        <f t="shared" si="36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5"/>
        <v>1</v>
      </c>
    </row>
    <row r="779" spans="1:25" ht="17.25" customHeight="1" x14ac:dyDescent="0.4">
      <c r="A779" s="2"/>
      <c r="B779" s="58">
        <f t="shared" si="36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5"/>
        <v>1</v>
      </c>
    </row>
    <row r="780" spans="1:25" ht="17.25" customHeight="1" x14ac:dyDescent="0.4">
      <c r="A780" s="2"/>
      <c r="B780" s="58">
        <f t="shared" si="36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5"/>
        <v>1</v>
      </c>
    </row>
    <row r="781" spans="1:25" ht="17.25" customHeight="1" x14ac:dyDescent="0.4">
      <c r="A781" s="2"/>
      <c r="B781" s="58">
        <f t="shared" si="36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5"/>
        <v>1</v>
      </c>
    </row>
    <row r="782" spans="1:25" ht="17.25" customHeight="1" x14ac:dyDescent="0.4">
      <c r="A782" s="2"/>
      <c r="B782" s="58">
        <f t="shared" si="36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5"/>
        <v>1</v>
      </c>
    </row>
    <row r="783" spans="1:25" ht="17.25" customHeight="1" x14ac:dyDescent="0.4">
      <c r="A783" s="2"/>
      <c r="B783" s="58">
        <f t="shared" si="36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5"/>
        <v>1</v>
      </c>
    </row>
    <row r="784" spans="1:25" ht="17.25" customHeight="1" x14ac:dyDescent="0.4">
      <c r="A784" s="2"/>
      <c r="B784" s="58">
        <f t="shared" si="36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5"/>
        <v>1</v>
      </c>
    </row>
    <row r="785" spans="1:25" ht="17.25" customHeight="1" x14ac:dyDescent="0.4">
      <c r="A785" s="2"/>
      <c r="B785" s="58">
        <f t="shared" si="36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5"/>
        <v>1</v>
      </c>
    </row>
    <row r="786" spans="1:25" ht="17.25" customHeight="1" x14ac:dyDescent="0.4">
      <c r="A786" s="2"/>
      <c r="B786" s="58">
        <f t="shared" si="36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5"/>
        <v>1</v>
      </c>
    </row>
    <row r="787" spans="1:25" ht="17.25" customHeight="1" x14ac:dyDescent="0.4">
      <c r="A787" s="2"/>
      <c r="B787" s="58">
        <f t="shared" si="36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5"/>
        <v>1</v>
      </c>
    </row>
    <row r="788" spans="1:25" ht="17.25" customHeight="1" x14ac:dyDescent="0.4">
      <c r="A788" s="2"/>
      <c r="B788" s="58">
        <f t="shared" si="36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5"/>
        <v>1</v>
      </c>
    </row>
    <row r="789" spans="1:25" ht="17.25" customHeight="1" x14ac:dyDescent="0.4">
      <c r="A789" s="2"/>
      <c r="B789" s="58">
        <f t="shared" si="36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5"/>
        <v>1</v>
      </c>
    </row>
    <row r="790" spans="1:25" ht="17.25" customHeight="1" x14ac:dyDescent="0.4">
      <c r="A790" s="2"/>
      <c r="B790" s="58">
        <f t="shared" si="36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5"/>
        <v>1</v>
      </c>
    </row>
    <row r="791" spans="1:25" ht="17.25" customHeight="1" x14ac:dyDescent="0.4">
      <c r="A791" s="2"/>
      <c r="B791" s="58">
        <f t="shared" si="36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5"/>
        <v>1</v>
      </c>
    </row>
    <row r="792" spans="1:25" ht="17.25" customHeight="1" x14ac:dyDescent="0.4">
      <c r="A792" s="2"/>
      <c r="B792" s="58">
        <f t="shared" si="36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5"/>
        <v>1</v>
      </c>
    </row>
    <row r="793" spans="1:25" ht="17.25" customHeight="1" x14ac:dyDescent="0.4">
      <c r="A793" s="2"/>
      <c r="B793" s="58">
        <f t="shared" si="36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5"/>
        <v>1</v>
      </c>
    </row>
    <row r="794" spans="1:25" ht="17.25" customHeight="1" x14ac:dyDescent="0.4">
      <c r="A794" s="2"/>
      <c r="B794" s="58">
        <f t="shared" si="36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5"/>
        <v>1</v>
      </c>
    </row>
    <row r="795" spans="1:25" ht="17.25" customHeight="1" x14ac:dyDescent="0.4">
      <c r="A795" s="2"/>
      <c r="B795" s="58">
        <f t="shared" si="36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5"/>
        <v>1</v>
      </c>
    </row>
    <row r="796" spans="1:25" ht="17.25" customHeight="1" x14ac:dyDescent="0.4">
      <c r="A796" s="2"/>
      <c r="B796" s="58">
        <f t="shared" si="36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5"/>
        <v>1</v>
      </c>
    </row>
    <row r="797" spans="1:25" ht="17.25" customHeight="1" x14ac:dyDescent="0.4">
      <c r="A797" s="2"/>
      <c r="B797" s="58">
        <f t="shared" si="36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5"/>
        <v>1</v>
      </c>
    </row>
    <row r="798" spans="1:25" ht="17.25" customHeight="1" x14ac:dyDescent="0.4">
      <c r="A798" s="2"/>
      <c r="B798" s="58">
        <f t="shared" si="36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5"/>
        <v>1</v>
      </c>
    </row>
    <row r="799" spans="1:25" ht="17.25" customHeight="1" x14ac:dyDescent="0.4">
      <c r="A799" s="2"/>
      <c r="B799" s="58">
        <f t="shared" si="36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5"/>
        <v>1</v>
      </c>
    </row>
    <row r="800" spans="1:25" ht="17.25" customHeight="1" x14ac:dyDescent="0.4">
      <c r="A800" s="2"/>
      <c r="B800" s="58">
        <f t="shared" si="36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5"/>
        <v>1</v>
      </c>
    </row>
    <row r="801" spans="1:25" ht="17.25" customHeight="1" x14ac:dyDescent="0.4">
      <c r="A801" s="2"/>
      <c r="B801" s="58">
        <f t="shared" si="36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5"/>
        <v>1</v>
      </c>
    </row>
    <row r="802" spans="1:25" ht="17.25" customHeight="1" x14ac:dyDescent="0.4">
      <c r="A802" s="2"/>
      <c r="B802" s="58">
        <f t="shared" si="36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5"/>
        <v>1</v>
      </c>
    </row>
    <row r="803" spans="1:25" ht="17.25" customHeight="1" x14ac:dyDescent="0.4">
      <c r="A803" s="2"/>
      <c r="B803" s="58">
        <f t="shared" si="36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7">IFERROR(IF(OR($B803="No", $K803=""), 1, COUNTIF($R$35:$R$44,$K803)), 0)</f>
        <v>1</v>
      </c>
    </row>
    <row r="804" spans="1:25" ht="17.25" customHeight="1" x14ac:dyDescent="0.4">
      <c r="A804" s="2"/>
      <c r="B804" s="58">
        <f t="shared" si="36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7"/>
        <v>1</v>
      </c>
    </row>
    <row r="805" spans="1:25" ht="17.25" customHeight="1" x14ac:dyDescent="0.4">
      <c r="A805" s="2"/>
      <c r="B805" s="58">
        <f t="shared" si="36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7"/>
        <v>1</v>
      </c>
    </row>
    <row r="806" spans="1:25" ht="17.25" customHeight="1" x14ac:dyDescent="0.4">
      <c r="A806" s="2"/>
      <c r="B806" s="58">
        <f t="shared" si="36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7"/>
        <v>1</v>
      </c>
    </row>
    <row r="807" spans="1:25" ht="17.25" customHeight="1" x14ac:dyDescent="0.4">
      <c r="A807" s="2"/>
      <c r="B807" s="58">
        <f t="shared" si="36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7"/>
        <v>1</v>
      </c>
    </row>
    <row r="808" spans="1:25" ht="17.25" customHeight="1" x14ac:dyDescent="0.4">
      <c r="A808" s="2"/>
      <c r="B808" s="58">
        <f t="shared" si="36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7"/>
        <v>1</v>
      </c>
    </row>
    <row r="809" spans="1:25" ht="17.25" customHeight="1" x14ac:dyDescent="0.4">
      <c r="A809" s="2"/>
      <c r="B809" s="58">
        <f t="shared" si="36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7"/>
        <v>1</v>
      </c>
    </row>
    <row r="810" spans="1:25" ht="17.25" customHeight="1" x14ac:dyDescent="0.4">
      <c r="A810" s="2"/>
      <c r="B810" s="58">
        <f t="shared" si="36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7"/>
        <v>1</v>
      </c>
    </row>
    <row r="811" spans="1:25" ht="17.25" customHeight="1" x14ac:dyDescent="0.4">
      <c r="A811" s="2"/>
      <c r="B811" s="58">
        <f t="shared" si="36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7"/>
        <v>1</v>
      </c>
    </row>
    <row r="812" spans="1:25" ht="17.25" customHeight="1" x14ac:dyDescent="0.4">
      <c r="A812" s="2"/>
      <c r="B812" s="58">
        <f t="shared" si="36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7"/>
        <v>1</v>
      </c>
    </row>
    <row r="813" spans="1:25" ht="17.25" customHeight="1" x14ac:dyDescent="0.4">
      <c r="A813" s="2"/>
      <c r="B813" s="58">
        <f t="shared" si="36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7"/>
        <v>1</v>
      </c>
    </row>
    <row r="814" spans="1:25" ht="17.25" customHeight="1" x14ac:dyDescent="0.4">
      <c r="A814" s="2"/>
      <c r="B814" s="58">
        <f t="shared" si="36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7"/>
        <v>1</v>
      </c>
    </row>
    <row r="815" spans="1:25" ht="17.25" customHeight="1" x14ac:dyDescent="0.4">
      <c r="A815" s="2"/>
      <c r="B815" s="58">
        <f t="shared" si="36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7"/>
        <v>1</v>
      </c>
    </row>
    <row r="816" spans="1:25" ht="17.25" customHeight="1" x14ac:dyDescent="0.4">
      <c r="A816" s="2"/>
      <c r="B816" s="58">
        <f t="shared" si="36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7"/>
        <v>1</v>
      </c>
    </row>
    <row r="817" spans="1:25" ht="17.25" customHeight="1" x14ac:dyDescent="0.4">
      <c r="A817" s="2"/>
      <c r="B817" s="58">
        <f t="shared" si="36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7"/>
        <v>1</v>
      </c>
    </row>
    <row r="818" spans="1:25" ht="17.25" customHeight="1" x14ac:dyDescent="0.4">
      <c r="A818" s="2"/>
      <c r="B818" s="58">
        <f t="shared" si="36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7"/>
        <v>1</v>
      </c>
    </row>
    <row r="819" spans="1:25" ht="17.25" customHeight="1" x14ac:dyDescent="0.4">
      <c r="A819" s="2"/>
      <c r="B819" s="58">
        <f t="shared" si="36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7"/>
        <v>1</v>
      </c>
    </row>
    <row r="820" spans="1:25" ht="17.25" customHeight="1" x14ac:dyDescent="0.4">
      <c r="A820" s="2"/>
      <c r="B820" s="58">
        <f t="shared" si="36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7"/>
        <v>1</v>
      </c>
    </row>
    <row r="821" spans="1:25" ht="17.25" customHeight="1" x14ac:dyDescent="0.4">
      <c r="A821" s="2"/>
      <c r="B821" s="58">
        <f t="shared" si="36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7"/>
        <v>1</v>
      </c>
    </row>
    <row r="822" spans="1:25" ht="17.25" customHeight="1" x14ac:dyDescent="0.4">
      <c r="A822" s="2"/>
      <c r="B822" s="58">
        <f t="shared" si="36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7"/>
        <v>1</v>
      </c>
    </row>
    <row r="823" spans="1:25" ht="17.25" customHeight="1" x14ac:dyDescent="0.4">
      <c r="A823" s="2"/>
      <c r="B823" s="58">
        <f t="shared" si="36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7"/>
        <v>1</v>
      </c>
    </row>
    <row r="824" spans="1:25" ht="17.25" customHeight="1" x14ac:dyDescent="0.4">
      <c r="A824" s="2"/>
      <c r="B824" s="58">
        <f t="shared" si="36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7"/>
        <v>1</v>
      </c>
    </row>
    <row r="825" spans="1:25" ht="17.25" customHeight="1" x14ac:dyDescent="0.4">
      <c r="A825" s="2"/>
      <c r="B825" s="58">
        <f t="shared" si="36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7"/>
        <v>1</v>
      </c>
    </row>
    <row r="826" spans="1:25" ht="17.25" customHeight="1" x14ac:dyDescent="0.4">
      <c r="A826" s="2"/>
      <c r="B826" s="58">
        <f t="shared" ref="B826:B889" si="38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7"/>
        <v>1</v>
      </c>
    </row>
    <row r="827" spans="1:25" ht="17.25" customHeight="1" x14ac:dyDescent="0.4">
      <c r="A827" s="2"/>
      <c r="B827" s="58">
        <f t="shared" si="38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7"/>
        <v>1</v>
      </c>
    </row>
    <row r="828" spans="1:25" ht="17.25" customHeight="1" x14ac:dyDescent="0.4">
      <c r="A828" s="2"/>
      <c r="B828" s="58">
        <f t="shared" si="38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7"/>
        <v>1</v>
      </c>
    </row>
    <row r="829" spans="1:25" ht="17.25" customHeight="1" x14ac:dyDescent="0.4">
      <c r="A829" s="2"/>
      <c r="B829" s="58">
        <f t="shared" si="38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7"/>
        <v>1</v>
      </c>
    </row>
    <row r="830" spans="1:25" ht="17.25" customHeight="1" x14ac:dyDescent="0.4">
      <c r="A830" s="2"/>
      <c r="B830" s="58">
        <f t="shared" si="38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7"/>
        <v>1</v>
      </c>
    </row>
    <row r="831" spans="1:25" ht="17.25" customHeight="1" x14ac:dyDescent="0.4">
      <c r="A831" s="2"/>
      <c r="B831" s="58">
        <f t="shared" si="38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7"/>
        <v>1</v>
      </c>
    </row>
    <row r="832" spans="1:25" ht="17.25" customHeight="1" x14ac:dyDescent="0.4">
      <c r="A832" s="2"/>
      <c r="B832" s="58">
        <f t="shared" si="38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7"/>
        <v>1</v>
      </c>
    </row>
    <row r="833" spans="1:25" ht="17.25" customHeight="1" x14ac:dyDescent="0.4">
      <c r="A833" s="2"/>
      <c r="B833" s="58">
        <f t="shared" si="38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7"/>
        <v>1</v>
      </c>
    </row>
    <row r="834" spans="1:25" ht="17.25" customHeight="1" x14ac:dyDescent="0.4">
      <c r="A834" s="2"/>
      <c r="B834" s="58">
        <f t="shared" si="38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7"/>
        <v>1</v>
      </c>
    </row>
    <row r="835" spans="1:25" ht="17.25" customHeight="1" x14ac:dyDescent="0.4">
      <c r="A835" s="2"/>
      <c r="B835" s="58">
        <f t="shared" si="38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7"/>
        <v>1</v>
      </c>
    </row>
    <row r="836" spans="1:25" ht="17.25" customHeight="1" x14ac:dyDescent="0.4">
      <c r="A836" s="2"/>
      <c r="B836" s="58">
        <f t="shared" si="38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7"/>
        <v>1</v>
      </c>
    </row>
    <row r="837" spans="1:25" ht="17.25" customHeight="1" x14ac:dyDescent="0.4">
      <c r="A837" s="2"/>
      <c r="B837" s="58">
        <f t="shared" si="38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7"/>
        <v>1</v>
      </c>
    </row>
    <row r="838" spans="1:25" ht="17.25" customHeight="1" x14ac:dyDescent="0.4">
      <c r="A838" s="2"/>
      <c r="B838" s="58">
        <f t="shared" si="38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7"/>
        <v>1</v>
      </c>
    </row>
    <row r="839" spans="1:25" ht="17.25" customHeight="1" x14ac:dyDescent="0.4">
      <c r="A839" s="2"/>
      <c r="B839" s="58">
        <f t="shared" si="38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7"/>
        <v>1</v>
      </c>
    </row>
    <row r="840" spans="1:25" ht="17.25" customHeight="1" x14ac:dyDescent="0.4">
      <c r="A840" s="2"/>
      <c r="B840" s="58">
        <f t="shared" si="38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7"/>
        <v>1</v>
      </c>
    </row>
    <row r="841" spans="1:25" ht="17.25" customHeight="1" x14ac:dyDescent="0.4">
      <c r="A841" s="2"/>
      <c r="B841" s="58">
        <f t="shared" si="38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7"/>
        <v>1</v>
      </c>
    </row>
    <row r="842" spans="1:25" ht="17.25" customHeight="1" x14ac:dyDescent="0.4">
      <c r="A842" s="2"/>
      <c r="B842" s="58">
        <f t="shared" si="38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7"/>
        <v>1</v>
      </c>
    </row>
    <row r="843" spans="1:25" ht="17.25" customHeight="1" x14ac:dyDescent="0.4">
      <c r="A843" s="2"/>
      <c r="B843" s="58">
        <f t="shared" si="38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7"/>
        <v>1</v>
      </c>
    </row>
    <row r="844" spans="1:25" ht="17.25" customHeight="1" x14ac:dyDescent="0.4">
      <c r="A844" s="2"/>
      <c r="B844" s="58">
        <f t="shared" si="38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7"/>
        <v>1</v>
      </c>
    </row>
    <row r="845" spans="1:25" ht="17.25" customHeight="1" x14ac:dyDescent="0.4">
      <c r="A845" s="2"/>
      <c r="B845" s="58">
        <f t="shared" si="38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7"/>
        <v>1</v>
      </c>
    </row>
    <row r="846" spans="1:25" ht="17.25" customHeight="1" x14ac:dyDescent="0.4">
      <c r="A846" s="2"/>
      <c r="B846" s="58">
        <f t="shared" si="38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7"/>
        <v>1</v>
      </c>
    </row>
    <row r="847" spans="1:25" ht="17.25" customHeight="1" x14ac:dyDescent="0.4">
      <c r="A847" s="2"/>
      <c r="B847" s="58">
        <f t="shared" si="38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7"/>
        <v>1</v>
      </c>
    </row>
    <row r="848" spans="1:25" ht="17.25" customHeight="1" x14ac:dyDescent="0.4">
      <c r="A848" s="2"/>
      <c r="B848" s="58">
        <f t="shared" si="38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7"/>
        <v>1</v>
      </c>
    </row>
    <row r="849" spans="1:25" ht="17.25" customHeight="1" x14ac:dyDescent="0.4">
      <c r="A849" s="2"/>
      <c r="B849" s="58">
        <f t="shared" si="38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7"/>
        <v>1</v>
      </c>
    </row>
    <row r="850" spans="1:25" ht="17.25" customHeight="1" x14ac:dyDescent="0.4">
      <c r="A850" s="2"/>
      <c r="B850" s="58">
        <f t="shared" si="38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7"/>
        <v>1</v>
      </c>
    </row>
    <row r="851" spans="1:25" ht="17.25" customHeight="1" x14ac:dyDescent="0.4">
      <c r="A851" s="2"/>
      <c r="B851" s="58">
        <f t="shared" si="38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7"/>
        <v>1</v>
      </c>
    </row>
    <row r="852" spans="1:25" ht="17.25" customHeight="1" x14ac:dyDescent="0.4">
      <c r="A852" s="2"/>
      <c r="B852" s="58">
        <f t="shared" si="38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7"/>
        <v>1</v>
      </c>
    </row>
    <row r="853" spans="1:25" ht="17.25" customHeight="1" x14ac:dyDescent="0.4">
      <c r="A853" s="2"/>
      <c r="B853" s="58">
        <f t="shared" si="38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7"/>
        <v>1</v>
      </c>
    </row>
    <row r="854" spans="1:25" ht="17.25" customHeight="1" x14ac:dyDescent="0.4">
      <c r="A854" s="2"/>
      <c r="B854" s="58">
        <f t="shared" si="38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7"/>
        <v>1</v>
      </c>
    </row>
    <row r="855" spans="1:25" ht="17.25" customHeight="1" x14ac:dyDescent="0.4">
      <c r="A855" s="2"/>
      <c r="B855" s="58">
        <f t="shared" si="38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7"/>
        <v>1</v>
      </c>
    </row>
    <row r="856" spans="1:25" ht="17.25" customHeight="1" x14ac:dyDescent="0.4">
      <c r="A856" s="2"/>
      <c r="B856" s="58">
        <f t="shared" si="38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7"/>
        <v>1</v>
      </c>
    </row>
    <row r="857" spans="1:25" ht="17.25" customHeight="1" x14ac:dyDescent="0.4">
      <c r="A857" s="2"/>
      <c r="B857" s="58">
        <f t="shared" si="38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7"/>
        <v>1</v>
      </c>
    </row>
    <row r="858" spans="1:25" ht="17.25" customHeight="1" x14ac:dyDescent="0.4">
      <c r="A858" s="2"/>
      <c r="B858" s="58">
        <f t="shared" si="38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7"/>
        <v>1</v>
      </c>
    </row>
    <row r="859" spans="1:25" ht="17.25" customHeight="1" x14ac:dyDescent="0.4">
      <c r="A859" s="2"/>
      <c r="B859" s="58">
        <f t="shared" si="38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7"/>
        <v>1</v>
      </c>
    </row>
    <row r="860" spans="1:25" ht="17.25" customHeight="1" x14ac:dyDescent="0.4">
      <c r="A860" s="2"/>
      <c r="B860" s="58">
        <f t="shared" si="38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7"/>
        <v>1</v>
      </c>
    </row>
    <row r="861" spans="1:25" ht="17.25" customHeight="1" x14ac:dyDescent="0.4">
      <c r="A861" s="2"/>
      <c r="B861" s="58">
        <f t="shared" si="38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7"/>
        <v>1</v>
      </c>
    </row>
    <row r="862" spans="1:25" ht="17.25" customHeight="1" x14ac:dyDescent="0.4">
      <c r="A862" s="2"/>
      <c r="B862" s="58">
        <f t="shared" si="38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7"/>
        <v>1</v>
      </c>
    </row>
    <row r="863" spans="1:25" ht="17.25" customHeight="1" x14ac:dyDescent="0.4">
      <c r="A863" s="2"/>
      <c r="B863" s="58">
        <f t="shared" si="38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7"/>
        <v>1</v>
      </c>
    </row>
    <row r="864" spans="1:25" ht="17.25" customHeight="1" x14ac:dyDescent="0.4">
      <c r="A864" s="2"/>
      <c r="B864" s="58">
        <f t="shared" si="38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7"/>
        <v>1</v>
      </c>
    </row>
    <row r="865" spans="1:25" ht="17.25" customHeight="1" x14ac:dyDescent="0.4">
      <c r="A865" s="2"/>
      <c r="B865" s="58">
        <f t="shared" si="38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7"/>
        <v>1</v>
      </c>
    </row>
    <row r="866" spans="1:25" ht="17.25" customHeight="1" x14ac:dyDescent="0.4">
      <c r="A866" s="2"/>
      <c r="B866" s="58">
        <f t="shared" si="38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7"/>
        <v>1</v>
      </c>
    </row>
    <row r="867" spans="1:25" ht="17.25" customHeight="1" x14ac:dyDescent="0.4">
      <c r="A867" s="2"/>
      <c r="B867" s="58">
        <f t="shared" si="38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39">IFERROR(IF(OR($B867="No", $K867=""), 1, COUNTIF($R$35:$R$44,$K867)), 0)</f>
        <v>1</v>
      </c>
    </row>
    <row r="868" spans="1:25" ht="17.25" customHeight="1" x14ac:dyDescent="0.4">
      <c r="A868" s="2"/>
      <c r="B868" s="58">
        <f t="shared" si="38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39"/>
        <v>1</v>
      </c>
    </row>
    <row r="869" spans="1:25" ht="17.25" customHeight="1" x14ac:dyDescent="0.4">
      <c r="A869" s="2"/>
      <c r="B869" s="58">
        <f t="shared" si="38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39"/>
        <v>1</v>
      </c>
    </row>
    <row r="870" spans="1:25" ht="17.25" customHeight="1" x14ac:dyDescent="0.4">
      <c r="A870" s="2"/>
      <c r="B870" s="58">
        <f t="shared" si="38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39"/>
        <v>1</v>
      </c>
    </row>
    <row r="871" spans="1:25" ht="17.25" customHeight="1" x14ac:dyDescent="0.4">
      <c r="A871" s="2"/>
      <c r="B871" s="58">
        <f t="shared" si="38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39"/>
        <v>1</v>
      </c>
    </row>
    <row r="872" spans="1:25" ht="17.25" customHeight="1" x14ac:dyDescent="0.4">
      <c r="A872" s="2"/>
      <c r="B872" s="58">
        <f t="shared" si="38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39"/>
        <v>1</v>
      </c>
    </row>
    <row r="873" spans="1:25" ht="17.25" customHeight="1" x14ac:dyDescent="0.4">
      <c r="A873" s="2"/>
      <c r="B873" s="58">
        <f t="shared" si="38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39"/>
        <v>1</v>
      </c>
    </row>
    <row r="874" spans="1:25" ht="17.25" customHeight="1" x14ac:dyDescent="0.4">
      <c r="A874" s="2"/>
      <c r="B874" s="58">
        <f t="shared" si="38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39"/>
        <v>1</v>
      </c>
    </row>
    <row r="875" spans="1:25" ht="17.25" customHeight="1" x14ac:dyDescent="0.4">
      <c r="A875" s="2"/>
      <c r="B875" s="58">
        <f t="shared" si="38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39"/>
        <v>1</v>
      </c>
    </row>
    <row r="876" spans="1:25" ht="17.25" customHeight="1" x14ac:dyDescent="0.4">
      <c r="A876" s="2"/>
      <c r="B876" s="58">
        <f t="shared" si="38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39"/>
        <v>1</v>
      </c>
    </row>
    <row r="877" spans="1:25" ht="17.25" customHeight="1" x14ac:dyDescent="0.4">
      <c r="A877" s="2"/>
      <c r="B877" s="58">
        <f t="shared" si="38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39"/>
        <v>1</v>
      </c>
    </row>
    <row r="878" spans="1:25" ht="17.25" customHeight="1" x14ac:dyDescent="0.4">
      <c r="A878" s="2"/>
      <c r="B878" s="58">
        <f t="shared" si="38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39"/>
        <v>1</v>
      </c>
    </row>
    <row r="879" spans="1:25" ht="17.25" customHeight="1" x14ac:dyDescent="0.4">
      <c r="A879" s="2"/>
      <c r="B879" s="58">
        <f t="shared" si="38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39"/>
        <v>1</v>
      </c>
    </row>
    <row r="880" spans="1:25" ht="17.25" customHeight="1" x14ac:dyDescent="0.4">
      <c r="A880" s="2"/>
      <c r="B880" s="58">
        <f t="shared" si="38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39"/>
        <v>1</v>
      </c>
    </row>
    <row r="881" spans="1:25" ht="17.25" customHeight="1" x14ac:dyDescent="0.4">
      <c r="A881" s="2"/>
      <c r="B881" s="58">
        <f t="shared" si="38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39"/>
        <v>1</v>
      </c>
    </row>
    <row r="882" spans="1:25" ht="17.25" customHeight="1" x14ac:dyDescent="0.4">
      <c r="A882" s="2"/>
      <c r="B882" s="58">
        <f t="shared" si="38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39"/>
        <v>1</v>
      </c>
    </row>
    <row r="883" spans="1:25" ht="17.25" customHeight="1" x14ac:dyDescent="0.4">
      <c r="A883" s="2"/>
      <c r="B883" s="58">
        <f t="shared" si="38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39"/>
        <v>1</v>
      </c>
    </row>
    <row r="884" spans="1:25" ht="17.25" customHeight="1" x14ac:dyDescent="0.4">
      <c r="A884" s="2"/>
      <c r="B884" s="58">
        <f t="shared" si="38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39"/>
        <v>1</v>
      </c>
    </row>
    <row r="885" spans="1:25" ht="17.25" customHeight="1" x14ac:dyDescent="0.4">
      <c r="A885" s="2"/>
      <c r="B885" s="58">
        <f t="shared" si="38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39"/>
        <v>1</v>
      </c>
    </row>
    <row r="886" spans="1:25" ht="17.25" customHeight="1" x14ac:dyDescent="0.4">
      <c r="A886" s="2"/>
      <c r="B886" s="58">
        <f t="shared" si="38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39"/>
        <v>1</v>
      </c>
    </row>
    <row r="887" spans="1:25" ht="17.25" customHeight="1" x14ac:dyDescent="0.4">
      <c r="A887" s="2"/>
      <c r="B887" s="58">
        <f t="shared" si="38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39"/>
        <v>1</v>
      </c>
    </row>
    <row r="888" spans="1:25" ht="17.25" customHeight="1" x14ac:dyDescent="0.4">
      <c r="A888" s="2"/>
      <c r="B888" s="58">
        <f t="shared" si="38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39"/>
        <v>1</v>
      </c>
    </row>
    <row r="889" spans="1:25" ht="17.25" customHeight="1" x14ac:dyDescent="0.4">
      <c r="A889" s="2"/>
      <c r="B889" s="58">
        <f t="shared" si="38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39"/>
        <v>1</v>
      </c>
    </row>
    <row r="890" spans="1:25" ht="17.25" customHeight="1" x14ac:dyDescent="0.4">
      <c r="A890" s="2"/>
      <c r="B890" s="58">
        <f t="shared" ref="B890:B953" si="40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39"/>
        <v>1</v>
      </c>
    </row>
    <row r="891" spans="1:25" ht="17.25" customHeight="1" x14ac:dyDescent="0.4">
      <c r="A891" s="2"/>
      <c r="B891" s="58">
        <f t="shared" si="40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39"/>
        <v>1</v>
      </c>
    </row>
    <row r="892" spans="1:25" ht="17.25" customHeight="1" x14ac:dyDescent="0.4">
      <c r="A892" s="2"/>
      <c r="B892" s="58">
        <f t="shared" si="40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39"/>
        <v>1</v>
      </c>
    </row>
    <row r="893" spans="1:25" ht="17.25" customHeight="1" x14ac:dyDescent="0.4">
      <c r="A893" s="2"/>
      <c r="B893" s="58">
        <f t="shared" si="40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39"/>
        <v>1</v>
      </c>
    </row>
    <row r="894" spans="1:25" ht="17.25" customHeight="1" x14ac:dyDescent="0.4">
      <c r="A894" s="2"/>
      <c r="B894" s="58">
        <f t="shared" si="40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39"/>
        <v>1</v>
      </c>
    </row>
    <row r="895" spans="1:25" ht="17.25" customHeight="1" x14ac:dyDescent="0.4">
      <c r="A895" s="2"/>
      <c r="B895" s="58">
        <f t="shared" si="40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39"/>
        <v>1</v>
      </c>
    </row>
    <row r="896" spans="1:25" ht="17.25" customHeight="1" x14ac:dyDescent="0.4">
      <c r="A896" s="2"/>
      <c r="B896" s="58">
        <f t="shared" si="40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39"/>
        <v>1</v>
      </c>
    </row>
    <row r="897" spans="1:25" ht="17.25" customHeight="1" x14ac:dyDescent="0.4">
      <c r="A897" s="2"/>
      <c r="B897" s="58">
        <f t="shared" si="40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39"/>
        <v>1</v>
      </c>
    </row>
    <row r="898" spans="1:25" ht="17.25" customHeight="1" x14ac:dyDescent="0.4">
      <c r="A898" s="2"/>
      <c r="B898" s="58">
        <f t="shared" si="40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39"/>
        <v>1</v>
      </c>
    </row>
    <row r="899" spans="1:25" ht="17.25" customHeight="1" x14ac:dyDescent="0.4">
      <c r="A899" s="2"/>
      <c r="B899" s="58">
        <f t="shared" si="40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39"/>
        <v>1</v>
      </c>
    </row>
    <row r="900" spans="1:25" ht="17.25" customHeight="1" x14ac:dyDescent="0.4">
      <c r="A900" s="2"/>
      <c r="B900" s="58">
        <f t="shared" si="40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39"/>
        <v>1</v>
      </c>
    </row>
    <row r="901" spans="1:25" ht="17.25" customHeight="1" x14ac:dyDescent="0.4">
      <c r="A901" s="2"/>
      <c r="B901" s="58">
        <f t="shared" si="40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39"/>
        <v>1</v>
      </c>
    </row>
    <row r="902" spans="1:25" ht="17.25" customHeight="1" x14ac:dyDescent="0.4">
      <c r="A902" s="2"/>
      <c r="B902" s="58">
        <f t="shared" si="40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39"/>
        <v>1</v>
      </c>
    </row>
    <row r="903" spans="1:25" ht="17.25" customHeight="1" x14ac:dyDescent="0.4">
      <c r="A903" s="2"/>
      <c r="B903" s="58">
        <f t="shared" si="40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39"/>
        <v>1</v>
      </c>
    </row>
    <row r="904" spans="1:25" ht="17.25" customHeight="1" x14ac:dyDescent="0.4">
      <c r="A904" s="2"/>
      <c r="B904" s="58">
        <f t="shared" si="40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39"/>
        <v>1</v>
      </c>
    </row>
    <row r="905" spans="1:25" ht="17.25" customHeight="1" x14ac:dyDescent="0.4">
      <c r="A905" s="2"/>
      <c r="B905" s="58">
        <f t="shared" si="40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39"/>
        <v>1</v>
      </c>
    </row>
    <row r="906" spans="1:25" ht="17.25" customHeight="1" x14ac:dyDescent="0.4">
      <c r="A906" s="2"/>
      <c r="B906" s="58">
        <f t="shared" si="40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39"/>
        <v>1</v>
      </c>
    </row>
    <row r="907" spans="1:25" ht="17.25" customHeight="1" x14ac:dyDescent="0.4">
      <c r="A907" s="2"/>
      <c r="B907" s="58">
        <f t="shared" si="40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39"/>
        <v>1</v>
      </c>
    </row>
    <row r="908" spans="1:25" ht="17.25" customHeight="1" x14ac:dyDescent="0.4">
      <c r="A908" s="2"/>
      <c r="B908" s="58">
        <f t="shared" si="40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39"/>
        <v>1</v>
      </c>
    </row>
    <row r="909" spans="1:25" ht="17.25" customHeight="1" x14ac:dyDescent="0.4">
      <c r="A909" s="2"/>
      <c r="B909" s="58">
        <f t="shared" si="40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39"/>
        <v>1</v>
      </c>
    </row>
    <row r="910" spans="1:25" ht="17.25" customHeight="1" x14ac:dyDescent="0.4">
      <c r="A910" s="2"/>
      <c r="B910" s="58">
        <f t="shared" si="40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39"/>
        <v>1</v>
      </c>
    </row>
    <row r="911" spans="1:25" ht="17.25" customHeight="1" x14ac:dyDescent="0.4">
      <c r="A911" s="2"/>
      <c r="B911" s="58">
        <f t="shared" si="40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39"/>
        <v>1</v>
      </c>
    </row>
    <row r="912" spans="1:25" ht="17.25" customHeight="1" x14ac:dyDescent="0.4">
      <c r="A912" s="2"/>
      <c r="B912" s="58">
        <f t="shared" si="40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39"/>
        <v>1</v>
      </c>
    </row>
    <row r="913" spans="1:25" ht="17.25" customHeight="1" x14ac:dyDescent="0.4">
      <c r="A913" s="2"/>
      <c r="B913" s="58">
        <f t="shared" si="40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39"/>
        <v>1</v>
      </c>
    </row>
    <row r="914" spans="1:25" ht="17.25" customHeight="1" x14ac:dyDescent="0.4">
      <c r="A914" s="2"/>
      <c r="B914" s="58">
        <f t="shared" si="40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39"/>
        <v>1</v>
      </c>
    </row>
    <row r="915" spans="1:25" ht="17.25" customHeight="1" x14ac:dyDescent="0.4">
      <c r="A915" s="2"/>
      <c r="B915" s="58">
        <f t="shared" si="40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39"/>
        <v>1</v>
      </c>
    </row>
    <row r="916" spans="1:25" ht="17.25" customHeight="1" x14ac:dyDescent="0.4">
      <c r="A916" s="2"/>
      <c r="B916" s="58">
        <f t="shared" si="40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39"/>
        <v>1</v>
      </c>
    </row>
    <row r="917" spans="1:25" ht="17.25" customHeight="1" x14ac:dyDescent="0.4">
      <c r="A917" s="2"/>
      <c r="B917" s="58">
        <f t="shared" si="40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39"/>
        <v>1</v>
      </c>
    </row>
    <row r="918" spans="1:25" ht="17.25" customHeight="1" x14ac:dyDescent="0.4">
      <c r="A918" s="2"/>
      <c r="B918" s="58">
        <f t="shared" si="40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39"/>
        <v>1</v>
      </c>
    </row>
    <row r="919" spans="1:25" ht="17.25" customHeight="1" x14ac:dyDescent="0.4">
      <c r="A919" s="2"/>
      <c r="B919" s="58">
        <f t="shared" si="40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39"/>
        <v>1</v>
      </c>
    </row>
    <row r="920" spans="1:25" ht="17.25" customHeight="1" x14ac:dyDescent="0.4">
      <c r="A920" s="2"/>
      <c r="B920" s="58">
        <f t="shared" si="40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39"/>
        <v>1</v>
      </c>
    </row>
    <row r="921" spans="1:25" ht="17.25" customHeight="1" x14ac:dyDescent="0.4">
      <c r="A921" s="2"/>
      <c r="B921" s="58">
        <f t="shared" si="40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39"/>
        <v>1</v>
      </c>
    </row>
    <row r="922" spans="1:25" ht="17.25" customHeight="1" x14ac:dyDescent="0.4">
      <c r="A922" s="2"/>
      <c r="B922" s="58">
        <f t="shared" si="40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39"/>
        <v>1</v>
      </c>
    </row>
    <row r="923" spans="1:25" ht="17.25" customHeight="1" x14ac:dyDescent="0.4">
      <c r="A923" s="2"/>
      <c r="B923" s="58">
        <f t="shared" si="40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39"/>
        <v>1</v>
      </c>
    </row>
    <row r="924" spans="1:25" ht="17.25" customHeight="1" x14ac:dyDescent="0.4">
      <c r="A924" s="2"/>
      <c r="B924" s="58">
        <f t="shared" si="40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39"/>
        <v>1</v>
      </c>
    </row>
    <row r="925" spans="1:25" ht="17.25" customHeight="1" x14ac:dyDescent="0.4">
      <c r="A925" s="2"/>
      <c r="B925" s="58">
        <f t="shared" si="40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39"/>
        <v>1</v>
      </c>
    </row>
    <row r="926" spans="1:25" ht="17.25" customHeight="1" x14ac:dyDescent="0.4">
      <c r="A926" s="2"/>
      <c r="B926" s="58">
        <f t="shared" si="40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39"/>
        <v>1</v>
      </c>
    </row>
    <row r="927" spans="1:25" ht="17.25" customHeight="1" x14ac:dyDescent="0.4">
      <c r="A927" s="2"/>
      <c r="B927" s="58">
        <f t="shared" si="40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39"/>
        <v>1</v>
      </c>
    </row>
    <row r="928" spans="1:25" ht="17.25" customHeight="1" x14ac:dyDescent="0.4">
      <c r="A928" s="2"/>
      <c r="B928" s="58">
        <f t="shared" si="40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39"/>
        <v>1</v>
      </c>
    </row>
    <row r="929" spans="1:25" ht="17.25" customHeight="1" x14ac:dyDescent="0.4">
      <c r="A929" s="2"/>
      <c r="B929" s="58">
        <f t="shared" si="40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39"/>
        <v>1</v>
      </c>
    </row>
    <row r="930" spans="1:25" ht="17.25" customHeight="1" x14ac:dyDescent="0.4">
      <c r="A930" s="2"/>
      <c r="B930" s="58">
        <f t="shared" si="40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39"/>
        <v>1</v>
      </c>
    </row>
    <row r="931" spans="1:25" ht="17.25" customHeight="1" x14ac:dyDescent="0.4">
      <c r="A931" s="2"/>
      <c r="B931" s="58">
        <f t="shared" si="40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1">IFERROR(IF(OR($B931="No", $K931=""), 1, COUNTIF($R$35:$R$44,$K931)), 0)</f>
        <v>1</v>
      </c>
    </row>
    <row r="932" spans="1:25" ht="17.25" customHeight="1" x14ac:dyDescent="0.4">
      <c r="A932" s="2"/>
      <c r="B932" s="58">
        <f t="shared" si="40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1"/>
        <v>1</v>
      </c>
    </row>
    <row r="933" spans="1:25" ht="17.25" customHeight="1" x14ac:dyDescent="0.4">
      <c r="A933" s="2"/>
      <c r="B933" s="58">
        <f t="shared" si="40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1"/>
        <v>1</v>
      </c>
    </row>
    <row r="934" spans="1:25" ht="17.25" customHeight="1" x14ac:dyDescent="0.4">
      <c r="A934" s="2"/>
      <c r="B934" s="58">
        <f t="shared" si="40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1"/>
        <v>1</v>
      </c>
    </row>
    <row r="935" spans="1:25" ht="17.25" customHeight="1" x14ac:dyDescent="0.4">
      <c r="A935" s="2"/>
      <c r="B935" s="58">
        <f t="shared" si="40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1"/>
        <v>1</v>
      </c>
    </row>
    <row r="936" spans="1:25" ht="17.25" customHeight="1" x14ac:dyDescent="0.4">
      <c r="A936" s="2"/>
      <c r="B936" s="58">
        <f t="shared" si="40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1"/>
        <v>1</v>
      </c>
    </row>
    <row r="937" spans="1:25" ht="17.25" customHeight="1" x14ac:dyDescent="0.4">
      <c r="A937" s="2"/>
      <c r="B937" s="58">
        <f t="shared" si="40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1"/>
        <v>1</v>
      </c>
    </row>
    <row r="938" spans="1:25" ht="17.25" customHeight="1" x14ac:dyDescent="0.4">
      <c r="A938" s="2"/>
      <c r="B938" s="58">
        <f t="shared" si="40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1"/>
        <v>1</v>
      </c>
    </row>
    <row r="939" spans="1:25" ht="17.25" customHeight="1" x14ac:dyDescent="0.4">
      <c r="A939" s="2"/>
      <c r="B939" s="58">
        <f t="shared" si="40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1"/>
        <v>1</v>
      </c>
    </row>
    <row r="940" spans="1:25" ht="17.25" customHeight="1" x14ac:dyDescent="0.4">
      <c r="A940" s="2"/>
      <c r="B940" s="58">
        <f t="shared" si="40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1"/>
        <v>1</v>
      </c>
    </row>
    <row r="941" spans="1:25" ht="17.25" customHeight="1" x14ac:dyDescent="0.4">
      <c r="A941" s="2"/>
      <c r="B941" s="58">
        <f t="shared" si="40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1"/>
        <v>1</v>
      </c>
    </row>
    <row r="942" spans="1:25" ht="17.25" customHeight="1" x14ac:dyDescent="0.4">
      <c r="A942" s="2"/>
      <c r="B942" s="58">
        <f t="shared" si="40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1"/>
        <v>1</v>
      </c>
    </row>
    <row r="943" spans="1:25" ht="17.25" customHeight="1" x14ac:dyDescent="0.4">
      <c r="A943" s="2"/>
      <c r="B943" s="58">
        <f t="shared" si="40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1"/>
        <v>1</v>
      </c>
    </row>
    <row r="944" spans="1:25" ht="17.25" customHeight="1" x14ac:dyDescent="0.4">
      <c r="A944" s="2"/>
      <c r="B944" s="58">
        <f t="shared" si="40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1"/>
        <v>1</v>
      </c>
    </row>
    <row r="945" spans="1:25" ht="17.25" customHeight="1" x14ac:dyDescent="0.4">
      <c r="A945" s="2"/>
      <c r="B945" s="58">
        <f t="shared" si="40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1"/>
        <v>1</v>
      </c>
    </row>
    <row r="946" spans="1:25" ht="17.25" customHeight="1" x14ac:dyDescent="0.4">
      <c r="A946" s="2"/>
      <c r="B946" s="58">
        <f t="shared" si="40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1"/>
        <v>1</v>
      </c>
    </row>
    <row r="947" spans="1:25" ht="17.25" customHeight="1" x14ac:dyDescent="0.4">
      <c r="A947" s="2"/>
      <c r="B947" s="58">
        <f t="shared" si="40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1"/>
        <v>1</v>
      </c>
    </row>
    <row r="948" spans="1:25" ht="17.25" customHeight="1" x14ac:dyDescent="0.4">
      <c r="A948" s="2"/>
      <c r="B948" s="58">
        <f t="shared" si="40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1"/>
        <v>1</v>
      </c>
    </row>
    <row r="949" spans="1:25" ht="17.25" customHeight="1" x14ac:dyDescent="0.4">
      <c r="A949" s="2"/>
      <c r="B949" s="58">
        <f t="shared" si="40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1"/>
        <v>1</v>
      </c>
    </row>
    <row r="950" spans="1:25" ht="17.25" customHeight="1" x14ac:dyDescent="0.4">
      <c r="A950" s="2"/>
      <c r="B950" s="58">
        <f t="shared" si="40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1"/>
        <v>1</v>
      </c>
    </row>
    <row r="951" spans="1:25" ht="17.25" customHeight="1" x14ac:dyDescent="0.4">
      <c r="A951" s="2"/>
      <c r="B951" s="58">
        <f t="shared" si="40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1"/>
        <v>1</v>
      </c>
    </row>
    <row r="952" spans="1:25" ht="17.25" customHeight="1" x14ac:dyDescent="0.4">
      <c r="A952" s="2"/>
      <c r="B952" s="58">
        <f t="shared" si="40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1"/>
        <v>1</v>
      </c>
    </row>
    <row r="953" spans="1:25" ht="17.25" customHeight="1" x14ac:dyDescent="0.4">
      <c r="A953" s="2"/>
      <c r="B953" s="58">
        <f t="shared" si="40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1"/>
        <v>1</v>
      </c>
    </row>
    <row r="954" spans="1:25" ht="17.25" customHeight="1" x14ac:dyDescent="0.4">
      <c r="A954" s="2"/>
      <c r="B954" s="58">
        <f t="shared" ref="B954:B1017" si="42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1"/>
        <v>1</v>
      </c>
    </row>
    <row r="955" spans="1:25" ht="17.25" customHeight="1" x14ac:dyDescent="0.4">
      <c r="A955" s="2"/>
      <c r="B955" s="58">
        <f t="shared" si="42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1"/>
        <v>1</v>
      </c>
    </row>
    <row r="956" spans="1:25" ht="17.25" customHeight="1" x14ac:dyDescent="0.4">
      <c r="A956" s="2"/>
      <c r="B956" s="58">
        <f t="shared" si="42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1"/>
        <v>1</v>
      </c>
    </row>
    <row r="957" spans="1:25" ht="17.25" customHeight="1" x14ac:dyDescent="0.4">
      <c r="A957" s="2"/>
      <c r="B957" s="58">
        <f t="shared" si="42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1"/>
        <v>1</v>
      </c>
    </row>
    <row r="958" spans="1:25" ht="17.25" customHeight="1" x14ac:dyDescent="0.4">
      <c r="A958" s="2"/>
      <c r="B958" s="58">
        <f t="shared" si="42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1"/>
        <v>1</v>
      </c>
    </row>
    <row r="959" spans="1:25" ht="17.25" customHeight="1" x14ac:dyDescent="0.4">
      <c r="A959" s="2"/>
      <c r="B959" s="58">
        <f t="shared" si="42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1"/>
        <v>1</v>
      </c>
    </row>
    <row r="960" spans="1:25" ht="17.25" customHeight="1" x14ac:dyDescent="0.4">
      <c r="A960" s="2"/>
      <c r="B960" s="58">
        <f t="shared" si="42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1"/>
        <v>1</v>
      </c>
    </row>
    <row r="961" spans="1:25" ht="17.25" customHeight="1" x14ac:dyDescent="0.4">
      <c r="A961" s="2"/>
      <c r="B961" s="58">
        <f t="shared" si="42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1"/>
        <v>1</v>
      </c>
    </row>
    <row r="962" spans="1:25" ht="17.25" customHeight="1" x14ac:dyDescent="0.4">
      <c r="A962" s="2"/>
      <c r="B962" s="58">
        <f t="shared" si="42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1"/>
        <v>1</v>
      </c>
    </row>
    <row r="963" spans="1:25" ht="17.25" customHeight="1" x14ac:dyDescent="0.4">
      <c r="A963" s="2"/>
      <c r="B963" s="58">
        <f t="shared" si="42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1"/>
        <v>1</v>
      </c>
    </row>
    <row r="964" spans="1:25" ht="17.25" customHeight="1" x14ac:dyDescent="0.4">
      <c r="A964" s="2"/>
      <c r="B964" s="58">
        <f t="shared" si="42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1"/>
        <v>1</v>
      </c>
    </row>
    <row r="965" spans="1:25" ht="17.25" customHeight="1" x14ac:dyDescent="0.4">
      <c r="A965" s="2"/>
      <c r="B965" s="58">
        <f t="shared" si="42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1"/>
        <v>1</v>
      </c>
    </row>
    <row r="966" spans="1:25" ht="17.25" customHeight="1" x14ac:dyDescent="0.4">
      <c r="A966" s="2"/>
      <c r="B966" s="58">
        <f t="shared" si="42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1"/>
        <v>1</v>
      </c>
    </row>
    <row r="967" spans="1:25" ht="17.25" customHeight="1" x14ac:dyDescent="0.4">
      <c r="A967" s="2"/>
      <c r="B967" s="58">
        <f t="shared" si="42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1"/>
        <v>1</v>
      </c>
    </row>
    <row r="968" spans="1:25" ht="17.25" customHeight="1" x14ac:dyDescent="0.4">
      <c r="A968" s="2"/>
      <c r="B968" s="58">
        <f t="shared" si="42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1"/>
        <v>1</v>
      </c>
    </row>
    <row r="969" spans="1:25" ht="17.25" customHeight="1" x14ac:dyDescent="0.4">
      <c r="A969" s="2"/>
      <c r="B969" s="58">
        <f t="shared" si="42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1"/>
        <v>1</v>
      </c>
    </row>
    <row r="970" spans="1:25" ht="17.25" customHeight="1" x14ac:dyDescent="0.4">
      <c r="A970" s="2"/>
      <c r="B970" s="58">
        <f t="shared" si="42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1"/>
        <v>1</v>
      </c>
    </row>
    <row r="971" spans="1:25" ht="17.25" customHeight="1" x14ac:dyDescent="0.4">
      <c r="A971" s="2"/>
      <c r="B971" s="58">
        <f t="shared" si="42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1"/>
        <v>1</v>
      </c>
    </row>
    <row r="972" spans="1:25" ht="17.25" customHeight="1" x14ac:dyDescent="0.4">
      <c r="A972" s="2"/>
      <c r="B972" s="58">
        <f t="shared" si="42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1"/>
        <v>1</v>
      </c>
    </row>
    <row r="973" spans="1:25" ht="17.25" customHeight="1" x14ac:dyDescent="0.4">
      <c r="A973" s="2"/>
      <c r="B973" s="58">
        <f t="shared" si="42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1"/>
        <v>1</v>
      </c>
    </row>
    <row r="974" spans="1:25" ht="17.25" customHeight="1" x14ac:dyDescent="0.4">
      <c r="A974" s="2"/>
      <c r="B974" s="58">
        <f t="shared" si="42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1"/>
        <v>1</v>
      </c>
    </row>
    <row r="975" spans="1:25" ht="17.25" customHeight="1" x14ac:dyDescent="0.4">
      <c r="A975" s="2"/>
      <c r="B975" s="58">
        <f t="shared" si="42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1"/>
        <v>1</v>
      </c>
    </row>
    <row r="976" spans="1:25" ht="17.25" customHeight="1" x14ac:dyDescent="0.4">
      <c r="A976" s="2"/>
      <c r="B976" s="58">
        <f t="shared" si="42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1"/>
        <v>1</v>
      </c>
    </row>
    <row r="977" spans="1:25" ht="17.25" customHeight="1" x14ac:dyDescent="0.4">
      <c r="A977" s="2"/>
      <c r="B977" s="58">
        <f t="shared" si="42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1"/>
        <v>1</v>
      </c>
    </row>
    <row r="978" spans="1:25" ht="17.25" customHeight="1" x14ac:dyDescent="0.4">
      <c r="A978" s="2"/>
      <c r="B978" s="58">
        <f t="shared" si="42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1"/>
        <v>1</v>
      </c>
    </row>
    <row r="979" spans="1:25" ht="17.25" customHeight="1" x14ac:dyDescent="0.4">
      <c r="A979" s="2"/>
      <c r="B979" s="58">
        <f t="shared" si="42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1"/>
        <v>1</v>
      </c>
    </row>
    <row r="980" spans="1:25" ht="17.25" customHeight="1" x14ac:dyDescent="0.4">
      <c r="A980" s="2"/>
      <c r="B980" s="58">
        <f t="shared" si="42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1"/>
        <v>1</v>
      </c>
    </row>
    <row r="981" spans="1:25" ht="17.25" customHeight="1" x14ac:dyDescent="0.4">
      <c r="A981" s="2"/>
      <c r="B981" s="58">
        <f t="shared" si="42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1"/>
        <v>1</v>
      </c>
    </row>
    <row r="982" spans="1:25" ht="17.25" customHeight="1" x14ac:dyDescent="0.4">
      <c r="A982" s="2"/>
      <c r="B982" s="58">
        <f t="shared" si="42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1"/>
        <v>1</v>
      </c>
    </row>
    <row r="983" spans="1:25" ht="17.25" customHeight="1" x14ac:dyDescent="0.4">
      <c r="A983" s="2"/>
      <c r="B983" s="58">
        <f t="shared" si="42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1"/>
        <v>1</v>
      </c>
    </row>
    <row r="984" spans="1:25" ht="17.25" customHeight="1" x14ac:dyDescent="0.4">
      <c r="A984" s="2"/>
      <c r="B984" s="58">
        <f t="shared" si="42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1"/>
        <v>1</v>
      </c>
    </row>
    <row r="985" spans="1:25" ht="17.25" customHeight="1" x14ac:dyDescent="0.4">
      <c r="A985" s="2"/>
      <c r="B985" s="58">
        <f t="shared" si="42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1"/>
        <v>1</v>
      </c>
    </row>
    <row r="986" spans="1:25" ht="17.25" customHeight="1" x14ac:dyDescent="0.4">
      <c r="A986" s="2"/>
      <c r="B986" s="58">
        <f t="shared" si="42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1"/>
        <v>1</v>
      </c>
    </row>
    <row r="987" spans="1:25" ht="17.25" customHeight="1" x14ac:dyDescent="0.4">
      <c r="A987" s="2"/>
      <c r="B987" s="58">
        <f t="shared" si="42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1"/>
        <v>1</v>
      </c>
    </row>
    <row r="988" spans="1:25" ht="17.25" customHeight="1" x14ac:dyDescent="0.4">
      <c r="A988" s="2"/>
      <c r="B988" s="58">
        <f t="shared" si="42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1"/>
        <v>1</v>
      </c>
    </row>
    <row r="989" spans="1:25" ht="17.25" customHeight="1" x14ac:dyDescent="0.4">
      <c r="A989" s="2"/>
      <c r="B989" s="58">
        <f t="shared" si="42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1"/>
        <v>1</v>
      </c>
    </row>
    <row r="990" spans="1:25" ht="17.25" customHeight="1" x14ac:dyDescent="0.4">
      <c r="A990" s="2"/>
      <c r="B990" s="58">
        <f t="shared" si="42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1"/>
        <v>1</v>
      </c>
    </row>
    <row r="991" spans="1:25" ht="17.25" customHeight="1" x14ac:dyDescent="0.4">
      <c r="A991" s="2"/>
      <c r="B991" s="58">
        <f t="shared" si="42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1"/>
        <v>1</v>
      </c>
    </row>
    <row r="992" spans="1:25" ht="17.25" customHeight="1" x14ac:dyDescent="0.4">
      <c r="A992" s="2"/>
      <c r="B992" s="58">
        <f t="shared" si="42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1"/>
        <v>1</v>
      </c>
    </row>
    <row r="993" spans="1:25" ht="17.25" customHeight="1" x14ac:dyDescent="0.4">
      <c r="A993" s="2"/>
      <c r="B993" s="58">
        <f t="shared" si="42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1"/>
        <v>1</v>
      </c>
    </row>
    <row r="994" spans="1:25" ht="17.25" customHeight="1" x14ac:dyDescent="0.4">
      <c r="A994" s="2"/>
      <c r="B994" s="58">
        <f t="shared" si="42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1"/>
        <v>1</v>
      </c>
    </row>
    <row r="995" spans="1:25" ht="17.25" customHeight="1" x14ac:dyDescent="0.4">
      <c r="A995" s="2"/>
      <c r="B995" s="58">
        <f t="shared" si="42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3">IFERROR(IF(OR($B995="No", $K995=""), 1, COUNTIF($R$35:$R$44,$K995)), 0)</f>
        <v>1</v>
      </c>
    </row>
    <row r="996" spans="1:25" ht="17.25" customHeight="1" x14ac:dyDescent="0.4">
      <c r="A996" s="2"/>
      <c r="B996" s="58">
        <f t="shared" si="42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3"/>
        <v>1</v>
      </c>
    </row>
    <row r="997" spans="1:25" ht="17.25" customHeight="1" x14ac:dyDescent="0.4">
      <c r="A997" s="2"/>
      <c r="B997" s="58">
        <f t="shared" si="42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3"/>
        <v>1</v>
      </c>
    </row>
    <row r="998" spans="1:25" ht="17.25" customHeight="1" x14ac:dyDescent="0.4">
      <c r="A998" s="2"/>
      <c r="B998" s="58">
        <f t="shared" si="42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3"/>
        <v>1</v>
      </c>
    </row>
    <row r="999" spans="1:25" ht="17.25" customHeight="1" x14ac:dyDescent="0.4">
      <c r="A999" s="2"/>
      <c r="B999" s="58">
        <f t="shared" si="42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3"/>
        <v>1</v>
      </c>
    </row>
    <row r="1000" spans="1:25" ht="17.25" customHeight="1" x14ac:dyDescent="0.4">
      <c r="A1000" s="2"/>
      <c r="B1000" s="58">
        <f t="shared" si="42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3"/>
        <v>1</v>
      </c>
    </row>
    <row r="1001" spans="1:25" ht="17.25" customHeight="1" x14ac:dyDescent="0.4">
      <c r="A1001" s="2"/>
      <c r="B1001" s="58">
        <f t="shared" si="42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3"/>
        <v>1</v>
      </c>
    </row>
    <row r="1002" spans="1:25" ht="17.25" customHeight="1" x14ac:dyDescent="0.4">
      <c r="A1002" s="2"/>
      <c r="B1002" s="58">
        <f t="shared" si="42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3"/>
        <v>1</v>
      </c>
    </row>
    <row r="1003" spans="1:25" ht="17.25" customHeight="1" x14ac:dyDescent="0.4">
      <c r="A1003" s="2"/>
      <c r="B1003" s="58">
        <f t="shared" si="42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3"/>
        <v>1</v>
      </c>
    </row>
    <row r="1004" spans="1:25" ht="17.25" customHeight="1" x14ac:dyDescent="0.4">
      <c r="A1004" s="2"/>
      <c r="B1004" s="58">
        <f t="shared" si="42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3"/>
        <v>1</v>
      </c>
    </row>
    <row r="1005" spans="1:25" ht="17.25" customHeight="1" x14ac:dyDescent="0.4">
      <c r="A1005" s="2"/>
      <c r="B1005" s="58">
        <f t="shared" si="42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3"/>
        <v>1</v>
      </c>
    </row>
    <row r="1006" spans="1:25" ht="17.25" customHeight="1" x14ac:dyDescent="0.4">
      <c r="A1006" s="2"/>
      <c r="B1006" s="58">
        <f t="shared" si="42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3"/>
        <v>1</v>
      </c>
    </row>
    <row r="1007" spans="1:25" ht="17.25" customHeight="1" x14ac:dyDescent="0.4">
      <c r="A1007" s="2"/>
      <c r="B1007" s="58">
        <f t="shared" si="42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3"/>
        <v>1</v>
      </c>
    </row>
    <row r="1008" spans="1:25" ht="17.25" customHeight="1" x14ac:dyDescent="0.4">
      <c r="A1008" s="2"/>
      <c r="B1008" s="58">
        <f t="shared" si="42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3"/>
        <v>1</v>
      </c>
    </row>
    <row r="1009" spans="1:25" ht="17.25" customHeight="1" x14ac:dyDescent="0.4">
      <c r="A1009" s="2"/>
      <c r="B1009" s="58">
        <f t="shared" si="42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3"/>
        <v>1</v>
      </c>
    </row>
    <row r="1010" spans="1:25" ht="17.25" customHeight="1" x14ac:dyDescent="0.4">
      <c r="A1010" s="2"/>
      <c r="B1010" s="58">
        <f t="shared" si="42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3"/>
        <v>1</v>
      </c>
    </row>
    <row r="1011" spans="1:25" ht="17.25" customHeight="1" x14ac:dyDescent="0.4">
      <c r="A1011" s="2"/>
      <c r="B1011" s="58">
        <f t="shared" si="42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3"/>
        <v>1</v>
      </c>
    </row>
    <row r="1012" spans="1:25" ht="17.25" customHeight="1" x14ac:dyDescent="0.4">
      <c r="A1012" s="2"/>
      <c r="B1012" s="58">
        <f t="shared" si="42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3"/>
        <v>1</v>
      </c>
    </row>
    <row r="1013" spans="1:25" ht="17.25" customHeight="1" x14ac:dyDescent="0.4">
      <c r="A1013" s="2"/>
      <c r="B1013" s="58">
        <f t="shared" si="42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3"/>
        <v>1</v>
      </c>
    </row>
    <row r="1014" spans="1:25" ht="17.25" customHeight="1" x14ac:dyDescent="0.4">
      <c r="A1014" s="2"/>
      <c r="B1014" s="58">
        <f t="shared" si="42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3"/>
        <v>1</v>
      </c>
    </row>
    <row r="1015" spans="1:25" ht="17.25" customHeight="1" x14ac:dyDescent="0.4">
      <c r="A1015" s="2"/>
      <c r="B1015" s="58">
        <f t="shared" si="42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3"/>
        <v>1</v>
      </c>
    </row>
    <row r="1016" spans="1:25" ht="17.25" customHeight="1" x14ac:dyDescent="0.4">
      <c r="A1016" s="2"/>
      <c r="B1016" s="58">
        <f t="shared" si="42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3"/>
        <v>1</v>
      </c>
    </row>
    <row r="1017" spans="1:25" ht="17.25" customHeight="1" x14ac:dyDescent="0.4">
      <c r="A1017" s="2"/>
      <c r="B1017" s="58">
        <f t="shared" si="42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3"/>
        <v>1</v>
      </c>
    </row>
    <row r="1018" spans="1:25" ht="17.25" customHeight="1" x14ac:dyDescent="0.4">
      <c r="A1018" s="2"/>
      <c r="B1018" s="58">
        <f t="shared" ref="B1018:B1057" si="44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3"/>
        <v>1</v>
      </c>
    </row>
    <row r="1019" spans="1:25" ht="17.25" customHeight="1" x14ac:dyDescent="0.4">
      <c r="A1019" s="2"/>
      <c r="B1019" s="58">
        <f t="shared" si="44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3"/>
        <v>1</v>
      </c>
    </row>
    <row r="1020" spans="1:25" ht="17.25" customHeight="1" x14ac:dyDescent="0.4">
      <c r="A1020" s="2"/>
      <c r="B1020" s="58">
        <f t="shared" si="44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3"/>
        <v>1</v>
      </c>
    </row>
    <row r="1021" spans="1:25" ht="17.25" customHeight="1" x14ac:dyDescent="0.4">
      <c r="A1021" s="2"/>
      <c r="B1021" s="58">
        <f t="shared" si="44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3"/>
        <v>1</v>
      </c>
    </row>
    <row r="1022" spans="1:25" ht="17.25" customHeight="1" x14ac:dyDescent="0.4">
      <c r="A1022" s="2"/>
      <c r="B1022" s="58">
        <f t="shared" si="44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3"/>
        <v>1</v>
      </c>
    </row>
    <row r="1023" spans="1:25" ht="17.25" customHeight="1" x14ac:dyDescent="0.4">
      <c r="A1023" s="2"/>
      <c r="B1023" s="58">
        <f t="shared" si="44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3"/>
        <v>1</v>
      </c>
    </row>
    <row r="1024" spans="1:25" ht="17.25" customHeight="1" x14ac:dyDescent="0.4">
      <c r="A1024" s="2"/>
      <c r="B1024" s="58">
        <f t="shared" si="44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3"/>
        <v>1</v>
      </c>
    </row>
    <row r="1025" spans="1:25" ht="17.25" customHeight="1" x14ac:dyDescent="0.4">
      <c r="A1025" s="2"/>
      <c r="B1025" s="58">
        <f t="shared" si="44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3"/>
        <v>1</v>
      </c>
    </row>
    <row r="1026" spans="1:25" ht="17.25" customHeight="1" x14ac:dyDescent="0.4">
      <c r="A1026" s="2"/>
      <c r="B1026" s="58">
        <f t="shared" si="44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3"/>
        <v>1</v>
      </c>
    </row>
    <row r="1027" spans="1:25" ht="17.25" customHeight="1" x14ac:dyDescent="0.4">
      <c r="A1027" s="2"/>
      <c r="B1027" s="58">
        <f t="shared" si="44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3"/>
        <v>1</v>
      </c>
    </row>
    <row r="1028" spans="1:25" ht="17.25" customHeight="1" x14ac:dyDescent="0.4">
      <c r="A1028" s="2"/>
      <c r="B1028" s="58">
        <f t="shared" si="44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3"/>
        <v>1</v>
      </c>
    </row>
    <row r="1029" spans="1:25" ht="17.25" customHeight="1" x14ac:dyDescent="0.4">
      <c r="A1029" s="2"/>
      <c r="B1029" s="58">
        <f t="shared" si="44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3"/>
        <v>1</v>
      </c>
    </row>
    <row r="1030" spans="1:25" ht="17.25" customHeight="1" x14ac:dyDescent="0.4">
      <c r="A1030" s="2"/>
      <c r="B1030" s="58">
        <f t="shared" si="44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3"/>
        <v>1</v>
      </c>
    </row>
    <row r="1031" spans="1:25" ht="17.25" customHeight="1" x14ac:dyDescent="0.4">
      <c r="A1031" s="2"/>
      <c r="B1031" s="58">
        <f t="shared" si="44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3"/>
        <v>1</v>
      </c>
    </row>
    <row r="1032" spans="1:25" ht="17.25" customHeight="1" x14ac:dyDescent="0.4">
      <c r="A1032" s="2"/>
      <c r="B1032" s="58">
        <f t="shared" si="44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3"/>
        <v>1</v>
      </c>
    </row>
    <row r="1033" spans="1:25" ht="17.25" customHeight="1" x14ac:dyDescent="0.4">
      <c r="A1033" s="2"/>
      <c r="B1033" s="58">
        <f t="shared" si="44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3"/>
        <v>1</v>
      </c>
    </row>
    <row r="1034" spans="1:25" ht="17.25" customHeight="1" x14ac:dyDescent="0.4">
      <c r="A1034" s="2"/>
      <c r="B1034" s="58">
        <f t="shared" si="44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3"/>
        <v>1</v>
      </c>
    </row>
    <row r="1035" spans="1:25" ht="17.25" customHeight="1" x14ac:dyDescent="0.4">
      <c r="A1035" s="2"/>
      <c r="B1035" s="58">
        <f t="shared" si="44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3"/>
        <v>1</v>
      </c>
    </row>
    <row r="1036" spans="1:25" ht="17.25" customHeight="1" x14ac:dyDescent="0.4">
      <c r="A1036" s="2"/>
      <c r="B1036" s="58">
        <f t="shared" si="44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3"/>
        <v>1</v>
      </c>
    </row>
    <row r="1037" spans="1:25" ht="17.25" customHeight="1" x14ac:dyDescent="0.4">
      <c r="A1037" s="2"/>
      <c r="B1037" s="58">
        <f t="shared" si="44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3"/>
        <v>1</v>
      </c>
    </row>
    <row r="1038" spans="1:25" ht="17.25" customHeight="1" x14ac:dyDescent="0.4">
      <c r="A1038" s="2"/>
      <c r="B1038" s="58">
        <f t="shared" si="44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3"/>
        <v>1</v>
      </c>
    </row>
    <row r="1039" spans="1:25" ht="17.25" customHeight="1" x14ac:dyDescent="0.4">
      <c r="A1039" s="2"/>
      <c r="B1039" s="58">
        <f t="shared" si="44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3"/>
        <v>1</v>
      </c>
    </row>
    <row r="1040" spans="1:25" ht="17.25" customHeight="1" x14ac:dyDescent="0.4">
      <c r="A1040" s="2"/>
      <c r="B1040" s="58">
        <f t="shared" si="44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3"/>
        <v>1</v>
      </c>
    </row>
    <row r="1041" spans="1:25" ht="17.25" customHeight="1" x14ac:dyDescent="0.4">
      <c r="A1041" s="2"/>
      <c r="B1041" s="58">
        <f t="shared" si="44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3"/>
        <v>1</v>
      </c>
    </row>
    <row r="1042" spans="1:25" ht="17.25" customHeight="1" x14ac:dyDescent="0.4">
      <c r="A1042" s="2"/>
      <c r="B1042" s="58">
        <f t="shared" si="44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3"/>
        <v>1</v>
      </c>
    </row>
    <row r="1043" spans="1:25" ht="17.25" customHeight="1" x14ac:dyDescent="0.4">
      <c r="A1043" s="2"/>
      <c r="B1043" s="58">
        <f t="shared" si="44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3"/>
        <v>1</v>
      </c>
    </row>
    <row r="1044" spans="1:25" ht="17.25" customHeight="1" x14ac:dyDescent="0.4">
      <c r="A1044" s="2"/>
      <c r="B1044" s="58">
        <f t="shared" si="44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3"/>
        <v>1</v>
      </c>
    </row>
    <row r="1045" spans="1:25" ht="17.25" customHeight="1" x14ac:dyDescent="0.4">
      <c r="A1045" s="2"/>
      <c r="B1045" s="58">
        <f t="shared" si="44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3"/>
        <v>1</v>
      </c>
    </row>
    <row r="1046" spans="1:25" ht="17.25" customHeight="1" x14ac:dyDescent="0.4">
      <c r="A1046" s="2"/>
      <c r="B1046" s="58">
        <f t="shared" si="44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3"/>
        <v>1</v>
      </c>
    </row>
    <row r="1047" spans="1:25" ht="17.25" customHeight="1" x14ac:dyDescent="0.4">
      <c r="A1047" s="2"/>
      <c r="B1047" s="58">
        <f t="shared" si="44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3"/>
        <v>1</v>
      </c>
    </row>
    <row r="1048" spans="1:25" ht="17.25" customHeight="1" x14ac:dyDescent="0.4">
      <c r="A1048" s="2"/>
      <c r="B1048" s="58">
        <f t="shared" si="44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3"/>
        <v>1</v>
      </c>
    </row>
    <row r="1049" spans="1:25" ht="17.25" customHeight="1" x14ac:dyDescent="0.4">
      <c r="A1049" s="2"/>
      <c r="B1049" s="58">
        <f t="shared" si="44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3"/>
        <v>1</v>
      </c>
    </row>
    <row r="1050" spans="1:25" ht="17.25" customHeight="1" x14ac:dyDescent="0.4">
      <c r="A1050" s="2"/>
      <c r="B1050" s="58">
        <f t="shared" si="44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3"/>
        <v>1</v>
      </c>
    </row>
    <row r="1051" spans="1:25" ht="17.25" customHeight="1" x14ac:dyDescent="0.4">
      <c r="A1051" s="2"/>
      <c r="B1051" s="58">
        <f t="shared" si="44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3"/>
        <v>1</v>
      </c>
    </row>
    <row r="1052" spans="1:25" ht="17.25" customHeight="1" x14ac:dyDescent="0.4">
      <c r="A1052" s="2"/>
      <c r="B1052" s="58">
        <f t="shared" si="44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3"/>
        <v>1</v>
      </c>
    </row>
    <row r="1053" spans="1:25" ht="17.25" customHeight="1" x14ac:dyDescent="0.4">
      <c r="A1053" s="2"/>
      <c r="B1053" s="58">
        <f t="shared" si="44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3"/>
        <v>1</v>
      </c>
    </row>
    <row r="1054" spans="1:25" ht="17.25" customHeight="1" x14ac:dyDescent="0.4">
      <c r="A1054" s="2"/>
      <c r="B1054" s="58">
        <f t="shared" si="44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3"/>
        <v>1</v>
      </c>
    </row>
    <row r="1055" spans="1:25" ht="17.25" customHeight="1" x14ac:dyDescent="0.4">
      <c r="A1055" s="2"/>
      <c r="B1055" s="58">
        <f t="shared" si="44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3"/>
        <v>1</v>
      </c>
    </row>
    <row r="1056" spans="1:25" ht="17.25" customHeight="1" x14ac:dyDescent="0.4">
      <c r="A1056" s="2"/>
      <c r="B1056" s="58">
        <f t="shared" si="44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3"/>
        <v>1</v>
      </c>
    </row>
    <row r="1057" spans="1:25" ht="17.25" customHeight="1" x14ac:dyDescent="0.4">
      <c r="A1057" s="2"/>
      <c r="B1057" s="59">
        <f t="shared" si="44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3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</row>
  </sheetData>
  <autoFilter ref="B57:K57" xr:uid="{C52CD5D5-CFFD-4631-BD21-AD923C8917AD}"/>
  <mergeCells count="64">
    <mergeCell ref="B56:K56"/>
    <mergeCell ref="M41:P41"/>
    <mergeCell ref="M42:P42"/>
    <mergeCell ref="M43:P43"/>
    <mergeCell ref="M44:P44"/>
    <mergeCell ref="M46:P46"/>
    <mergeCell ref="M48:M53"/>
    <mergeCell ref="N48:N53"/>
    <mergeCell ref="M54:O55"/>
    <mergeCell ref="I4:O5"/>
    <mergeCell ref="P4:S5"/>
    <mergeCell ref="E6:H6"/>
    <mergeCell ref="M37:P37"/>
    <mergeCell ref="M38:P38"/>
    <mergeCell ref="B2:C6"/>
    <mergeCell ref="E2:H3"/>
    <mergeCell ref="I2:O3"/>
    <mergeCell ref="M40:P40"/>
    <mergeCell ref="M39:P39"/>
    <mergeCell ref="B18:E18"/>
    <mergeCell ref="M18:S18"/>
    <mergeCell ref="B33:K33"/>
    <mergeCell ref="M33:P33"/>
    <mergeCell ref="R33:S33"/>
    <mergeCell ref="G18:H18"/>
    <mergeCell ref="M34:P34"/>
    <mergeCell ref="M35:P35"/>
    <mergeCell ref="M36:P36"/>
    <mergeCell ref="P2:S3"/>
    <mergeCell ref="E4:H5"/>
    <mergeCell ref="M61:M70"/>
    <mergeCell ref="N61:N70"/>
    <mergeCell ref="M71:O72"/>
    <mergeCell ref="M73:M77"/>
    <mergeCell ref="M96:O97"/>
    <mergeCell ref="M89:O90"/>
    <mergeCell ref="M91:M95"/>
    <mergeCell ref="N91:N95"/>
    <mergeCell ref="N73:N77"/>
    <mergeCell ref="M78:O79"/>
    <mergeCell ref="M80:M83"/>
    <mergeCell ref="N80:N83"/>
    <mergeCell ref="M84:O85"/>
    <mergeCell ref="R46:S46"/>
    <mergeCell ref="M56:M57"/>
    <mergeCell ref="N56:N57"/>
    <mergeCell ref="O56:O57"/>
    <mergeCell ref="M59:P59"/>
    <mergeCell ref="M116:M117"/>
    <mergeCell ref="N116:N117"/>
    <mergeCell ref="O116:O117"/>
    <mergeCell ref="R53:S53"/>
    <mergeCell ref="M107:O108"/>
    <mergeCell ref="M110:O111"/>
    <mergeCell ref="M112:M113"/>
    <mergeCell ref="N112:N113"/>
    <mergeCell ref="M114:O115"/>
    <mergeCell ref="M98:M100"/>
    <mergeCell ref="N98:N100"/>
    <mergeCell ref="M101:O102"/>
    <mergeCell ref="M103:M106"/>
    <mergeCell ref="N103:N106"/>
    <mergeCell ref="M86:M88"/>
    <mergeCell ref="N86:N88"/>
  </mergeCells>
  <phoneticPr fontId="1" type="noConversion"/>
  <conditionalFormatting sqref="B35:K54 B58:K1057">
    <cfRule type="expression" dxfId="93" priority="7">
      <formula>AND(($K35=$R$44), ($K35&lt;&gt;""))</formula>
    </cfRule>
    <cfRule type="expression" dxfId="92" priority="8">
      <formula>AND(($K35=$R$43), ($K35&lt;&gt;""))</formula>
    </cfRule>
    <cfRule type="expression" dxfId="91" priority="9">
      <formula>AND(($K35=$R$42), ($K35&lt;&gt;""))</formula>
    </cfRule>
    <cfRule type="expression" dxfId="90" priority="10">
      <formula>AND(($K35=$R$41), ($K35&lt;&gt;""))</formula>
    </cfRule>
    <cfRule type="expression" dxfId="89" priority="11">
      <formula>AND(($K35=$R$40), ($K35&lt;&gt;""))</formula>
    </cfRule>
    <cfRule type="expression" dxfId="88" priority="12">
      <formula>AND(($K35=$R$39), ($K35&lt;&gt;""))</formula>
    </cfRule>
    <cfRule type="expression" dxfId="87" priority="13">
      <formula>AND(($K35=$R$38), ($K35&lt;&gt;""))</formula>
    </cfRule>
    <cfRule type="expression" dxfId="86" priority="14">
      <formula>AND(($K35=$R$37), ($K35&lt;&gt;""))</formula>
    </cfRule>
    <cfRule type="expression" dxfId="85" priority="15">
      <formula>AND(($K35=$R$36), ($K35&lt;&gt;""))</formula>
    </cfRule>
    <cfRule type="expression" dxfId="84" priority="16">
      <formula>AND(($K35=$R$35), ($K35&lt;&gt;""))</formula>
    </cfRule>
  </conditionalFormatting>
  <conditionalFormatting sqref="C35:C54 C58:C1057">
    <cfRule type="expression" dxfId="83" priority="5">
      <formula>NOT(OR(AND($AU$9&lt;=$C35, $AU$10&gt;=$C35), $C35=""))</formula>
    </cfRule>
  </conditionalFormatting>
  <conditionalFormatting sqref="K35:K54 K58:K1057">
    <cfRule type="expression" dxfId="78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B65560DC-1AE3-6245-A0D6-3A8B481F7B79}"/>
    <dataValidation type="list" allowBlank="1" showInputMessage="1" showErrorMessage="1" error="태그 항목을 선택해 주세요." sqref="K35:K54 K58:K1057" xr:uid="{C067AC15-C1F2-47D5-A313-B1ADA994C53D}">
      <formula1>OFFSET($R$35, 0, 0, COUNTA($R$35:$R$44))</formula1>
    </dataValidation>
    <dataValidation type="date" allowBlank="1" showInputMessage="1" showErrorMessage="1" error="해당월의 날짜를 입력해 주세요." sqref="C35:C54 C58:C1057" xr:uid="{F6E2B734-78A2-475B-88C2-BF115F27A326}">
      <formula1>$AU$9</formula1>
      <formula2>$AU$10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2825E987-D24C-46BC-B5B8-17ABAD013F9B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A830DD7C-2DAD-4B31-ABFE-4007938AF1EF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112484EE-7B6E-4D90-9CAC-38F8812641B1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BE6FEF16-72E0-4DFB-9E7E-7786873D7A2C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00B165B5-404B-4843-932B-9F1AE92D3BBC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44C90261-164B-45FD-B0C1-8D1CF64711BC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B25299AF-B884-44CE-8715-ED60C4982069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E8F75599-52C5-4443-8D3D-2EADE0639E3B}">
          <x14:formula1>
            <xm:f>설정!$B$9:$B$19</xm:f>
          </x14:formula1>
          <xm:sqref>I18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A952D-848A-492B-8797-835725089032}">
  <sheetPr codeName="Sheet14"/>
  <dimension ref="A1:AX1058"/>
  <sheetViews>
    <sheetView showGridLines="0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0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16" t="s">
        <v>238</v>
      </c>
      <c r="C2" s="416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122</v>
      </c>
      <c r="AM2" s="102" t="s">
        <v>184</v>
      </c>
      <c r="AN2" s="102" t="s">
        <v>102</v>
      </c>
      <c r="AO2" s="102" t="s">
        <v>198</v>
      </c>
      <c r="AP2" s="102" t="s">
        <v>186</v>
      </c>
      <c r="AQ2" s="102" t="s">
        <v>187</v>
      </c>
      <c r="AR2" s="102" t="s">
        <v>188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16"/>
      <c r="C3" s="416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46327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82" cm="1">
        <f t="array" aca="1" ref="AN3" ca="1">AVERAGE(INDEX('10월'!AM:AM, LARGE(IF('10월'!$AL$3:$AL$33&lt;&gt;"", ROW('10월'!$AL$3:$AL$33)), {1,2,3,4,5,6})), AM3)</f>
        <v>0</v>
      </c>
      <c r="AO3" s="107" t="str">
        <f ca="1">IF('요약 Data'!$C$2 &gt;= AL3, AM3, "")</f>
        <v/>
      </c>
      <c r="AP3" s="107" t="str">
        <f ca="1">IF(OR($AL3 = '요약 Data'!$C$2, $AL3 = $AU$10), AO3, "")</f>
        <v/>
      </c>
      <c r="AQ3" s="107" t="str">
        <f t="array" aca="1" ref="AQ3:AQ33" ca="1">OFFSET('10월'!$AO$3:$AO$33, 0, 0, 31, 1)</f>
        <v/>
      </c>
      <c r="AR3" s="107" t="str">
        <f ca="1">IF(OR($AL3 = '요약 Data'!$C$2, $AL3 = $AU$10), AQ3, "")</f>
        <v/>
      </c>
      <c r="AS3" s="79" t="str">
        <f t="array" aca="1" ref="AS3" ca="1">OFFSET('2월'!AP3:AP33,0,0,31,1)</f>
        <v/>
      </c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16"/>
      <c r="C4" s="416"/>
      <c r="D4" s="91"/>
      <c r="E4" s="415">
        <f>VLOOKUP("총 매출", O:O:P:P, 2, 0)</f>
        <v>0</v>
      </c>
      <c r="F4" s="415"/>
      <c r="G4" s="415"/>
      <c r="H4" s="415"/>
      <c r="I4" s="415">
        <f>VLOOKUP("총 매입", O:P, 2, 0)</f>
        <v>0</v>
      </c>
      <c r="J4" s="415"/>
      <c r="K4" s="415"/>
      <c r="L4" s="415"/>
      <c r="M4" s="415"/>
      <c r="N4" s="415"/>
      <c r="O4" s="415"/>
      <c r="P4" s="415">
        <f>E4-I4</f>
        <v>0</v>
      </c>
      <c r="Q4" s="415"/>
      <c r="R4" s="415"/>
      <c r="S4" s="415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23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46328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82" cm="1">
        <f t="array" aca="1" ref="AN4" ca="1">AVERAGE(INDEX('10월'!AM:AM, LARGE(IF('10월'!$AL$3:$AL$33&lt;&gt;"", ROW('10월'!$AL$3:$AL$33)), {1,2,3,4,5})), AM3:AM4)</f>
        <v>0</v>
      </c>
      <c r="AO4" s="107" t="e">
        <f ca="1">IF('요약 Data'!$C$2 &gt;= AL4, AO3+AM4, NA())</f>
        <v>#N/A</v>
      </c>
      <c r="AP4" s="107" t="e">
        <f ca="1">IF(OR($AL4 = '요약 Data'!$C$2, $AL4 = $AU$10), AO4, NA())</f>
        <v>#N/A</v>
      </c>
      <c r="AQ4" s="107" t="e">
        <f ca="1"/>
        <v>#N/A</v>
      </c>
      <c r="AR4" s="107" t="e">
        <f ca="1">IF(AND($AU$10 &lt;= '요약 Data'!$C$2, NOT(IFERROR(AQ5, FALSE))), AQ4, IF(AND(AL4 = '요약 Data'!$C$2, AL5&lt;&gt;""), AQ4, NA()))</f>
        <v>#N/A</v>
      </c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16"/>
      <c r="C5" s="416"/>
      <c r="D5" s="91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46329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82" cm="1">
        <f t="array" aca="1" ref="AN5" ca="1">AVERAGE(INDEX('10월'!AM:AM, LARGE(IF('10월'!$AL$3:$AL$33&lt;&gt;"", ROW('10월'!$AL$3:$AL$33)), {1,2,3,4})), AM3:AM5)</f>
        <v>0</v>
      </c>
      <c r="AO5" s="107" t="e">
        <f ca="1">IF('요약 Data'!$C$2 &gt;= AL5, AO4+AM5, NA())</f>
        <v>#N/A</v>
      </c>
      <c r="AP5" s="107" t="e">
        <f ca="1">IF(OR($AL5 = '요약 Data'!$C$2, $AL5 = $AU$10), AO5, NA())</f>
        <v>#N/A</v>
      </c>
      <c r="AQ5" s="107" t="e">
        <f ca="1"/>
        <v>#N/A</v>
      </c>
      <c r="AR5" s="107" t="e">
        <f ca="1">IF(AND($AU$10 &lt;= '요약 Data'!$C$2, NOT(IFERROR(AQ6, FALSE))), AQ5, IF(AND(AL5 = '요약 Data'!$C$2, AL6&lt;&gt;""), AQ5, NA()))</f>
        <v>#N/A</v>
      </c>
      <c r="AT5" s="96" t="s">
        <v>89</v>
      </c>
      <c r="AU5" s="88"/>
      <c r="AV5" s="88"/>
      <c r="AW5" s="96" t="s">
        <v>89</v>
      </c>
    </row>
    <row r="6" spans="1:50" ht="17.25" customHeight="1" thickBot="1" x14ac:dyDescent="0.45">
      <c r="A6" s="2"/>
      <c r="B6" s="416"/>
      <c r="C6" s="416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46330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82" cm="1">
        <f t="array" aca="1" ref="AN6" ca="1">AVERAGE(INDEX('10월'!AM:AM, LARGE(IF('10월'!$AL$3:$AL$33&lt;&gt;"", ROW('10월'!$AL$3:$AL$33)), {1,2,3})), AM3:AM6)</f>
        <v>0</v>
      </c>
      <c r="AO6" s="107" t="e">
        <f ca="1">IF('요약 Data'!$C$2 &gt;= AL6, AO5+AM6, NA())</f>
        <v>#N/A</v>
      </c>
      <c r="AP6" s="107" t="e">
        <f ca="1">IF(OR($AL6 = '요약 Data'!$C$2, $AL6 = $AU$10), AO6, NA())</f>
        <v>#N/A</v>
      </c>
      <c r="AQ6" s="107" t="e">
        <f ca="1"/>
        <v>#N/A</v>
      </c>
      <c r="AR6" s="107" t="e">
        <f ca="1">IF(AND($AU$10 &lt;= '요약 Data'!$C$2, NOT(IFERROR(AQ7, FALSE))), AQ6, IF(AND(AL6 = '요약 Data'!$C$2, AL7&lt;&gt;""), AQ6, NA()))</f>
        <v>#N/A</v>
      </c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46331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82" cm="1">
        <f t="array" aca="1" ref="AN7" ca="1">AVERAGE(INDEX('10월'!AM:AM, LARGE(IF('10월'!$AL$3:$AL$33&lt;&gt;"", ROW('10월'!$AL$3:$AL$33)), {1,2})), AM3:AM7)</f>
        <v>0</v>
      </c>
      <c r="AO7" s="107" t="e">
        <f ca="1">IF('요약 Data'!$C$2 &gt;= AL7, AO6+AM7, NA())</f>
        <v>#N/A</v>
      </c>
      <c r="AP7" s="107" t="e">
        <f ca="1">IF(OR($AL7 = '요약 Data'!$C$2, $AL7 = $AU$10), AO7, NA())</f>
        <v>#N/A</v>
      </c>
      <c r="AQ7" s="107" t="e">
        <f ca="1"/>
        <v>#N/A</v>
      </c>
      <c r="AR7" s="107" t="e">
        <f ca="1">IF(AND($AU$10 &lt;= '요약 Data'!$C$2, NOT(IFERROR(AQ8, FALSE))), AQ7, IF(AND(AL7 = '요약 Data'!$C$2, AL8&lt;&gt;""), AQ7, NA()))</f>
        <v>#N/A</v>
      </c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46332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82" cm="1">
        <f t="array" aca="1" ref="AN8" ca="1">AVERAGE(INDEX('10월'!AM:AM, LARGE(IF('10월'!$AL$3:$AL$33&lt;&gt;"", ROW('10월'!$AL$3:$AL$33)), {1})), AM3:AM8)</f>
        <v>0</v>
      </c>
      <c r="AO8" s="107" t="e">
        <f ca="1">IF('요약 Data'!$C$2 &gt;= AL8, AO7+AM8, NA())</f>
        <v>#N/A</v>
      </c>
      <c r="AP8" s="107" t="e">
        <f ca="1">IF(OR($AL8 = '요약 Data'!$C$2, $AL8 = $AU$10), AO8, NA())</f>
        <v>#N/A</v>
      </c>
      <c r="AQ8" s="107" t="e">
        <f ca="1"/>
        <v>#N/A</v>
      </c>
      <c r="AR8" s="107" t="e">
        <f ca="1">IF(AND($AU$10 &lt;= '요약 Data'!$C$2, NOT(IFERROR(AQ9, FALSE))), AQ8, IF(AND(AL8 = '요약 Data'!$C$2, AL9&lt;&gt;""), AQ8, NA()))</f>
        <v>#N/A</v>
      </c>
      <c r="AT8" s="97" t="s">
        <v>91</v>
      </c>
      <c r="AU8" s="98">
        <v>11</v>
      </c>
      <c r="AV8" s="88"/>
      <c r="AW8" s="97" t="s">
        <v>92</v>
      </c>
      <c r="AX8" s="98">
        <f>IFERROR(MATCH("총 목표 매출",$M:$M,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46333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AVERAGEA(AM3:AM9),)</f>
        <v>0</v>
      </c>
      <c r="AO9" s="107" t="e">
        <f ca="1">IF('요약 Data'!$C$2 &gt;= AL9, AO8+AM9, NA())</f>
        <v>#N/A</v>
      </c>
      <c r="AP9" s="107" t="e">
        <f ca="1">IF(OR($AL9 = '요약 Data'!$C$2, $AL9 = $AU$10), AO9, NA())</f>
        <v>#N/A</v>
      </c>
      <c r="AQ9" s="107" t="e">
        <f ca="1"/>
        <v>#N/A</v>
      </c>
      <c r="AR9" s="107" t="e">
        <f ca="1">IF(AND($AU$10 &lt;= '요약 Data'!$C$2, NOT(IFERROR(AQ10, FALSE))), AQ9, IF(AND(AL9 = '요약 Data'!$C$2, AL10&lt;&gt;""), AQ9, NA()))</f>
        <v>#N/A</v>
      </c>
      <c r="AT9" s="97" t="s">
        <v>93</v>
      </c>
      <c r="AU9" s="99">
        <f>IFERROR(DATE(설정!$C$2, AU8, 1), 0)</f>
        <v>46327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46334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t="shared" ref="AN10:AN33" ca="1" si="10">IF(AL10&lt;&gt;"", AVERAGEA(AM4:AM10),)</f>
        <v>0</v>
      </c>
      <c r="AO10" s="107" t="e">
        <f ca="1">IF('요약 Data'!$C$2 &gt;= AL10, AO9+AM10, NA())</f>
        <v>#N/A</v>
      </c>
      <c r="AP10" s="107" t="e">
        <f ca="1">IF(OR($AL10 = '요약 Data'!$C$2, $AL10 = $AU$10), AO10, NA())</f>
        <v>#N/A</v>
      </c>
      <c r="AQ10" s="107" t="e">
        <f ca="1"/>
        <v>#N/A</v>
      </c>
      <c r="AR10" s="107" t="e">
        <f ca="1">IF(AND($AU$10 &lt;= '요약 Data'!$C$2, NOT(IFERROR(AQ11, FALSE))), AQ10, IF(AND(AL10 = '요약 Data'!$C$2, AL11&lt;&gt;""), AQ10, NA()))</f>
        <v>#N/A</v>
      </c>
      <c r="AT10" s="97" t="s">
        <v>94</v>
      </c>
      <c r="AU10" s="99">
        <f>IFERROR(DATE(설정!$C$2, AU8, DAY(EOMONTH(DATE(설정!$C$2, AU8, 1), 0))), 0)</f>
        <v>46356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46335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ca="1" si="10"/>
        <v>0</v>
      </c>
      <c r="AO11" s="107" t="e">
        <f ca="1">IF('요약 Data'!$C$2 &gt;= AL11, AO10+AM11, NA())</f>
        <v>#N/A</v>
      </c>
      <c r="AP11" s="107" t="e">
        <f ca="1">IF(OR($AL11 = '요약 Data'!$C$2, $AL11 = $AU$10), AO11, NA())</f>
        <v>#N/A</v>
      </c>
      <c r="AQ11" s="107" t="e">
        <f ca="1"/>
        <v>#N/A</v>
      </c>
      <c r="AR11" s="107" t="e">
        <f ca="1">IF(AND($AU$10 &lt;= '요약 Data'!$C$2, NOT(IFERROR(AQ12, FALSE))), AQ11, IF(AND(AL11 = '요약 Data'!$C$2, AL12&lt;&gt;""), AQ11, NA()))</f>
        <v>#N/A</v>
      </c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46336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 t="e">
        <f ca="1">IF('요약 Data'!$C$2 &gt;= AL12, AO11+AM12, NA())</f>
        <v>#N/A</v>
      </c>
      <c r="AP12" s="107" t="e">
        <f ca="1">IF(OR($AL12 = '요약 Data'!$C$2, $AL12 = $AU$10), AO12, NA())</f>
        <v>#N/A</v>
      </c>
      <c r="AQ12" s="107" t="e">
        <f ca="1"/>
        <v>#N/A</v>
      </c>
      <c r="AR12" s="107" t="e">
        <f ca="1">IF(AND($AU$10 &lt;= '요약 Data'!$C$2, NOT(IFERROR(AQ13, FALSE))), AQ12, IF(AND(AL12 = '요약 Data'!$C$2, AL13&lt;&gt;""), AQ12, NA()))</f>
        <v>#N/A</v>
      </c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46337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 t="e">
        <f ca="1">IF('요약 Data'!$C$2 &gt;= AL13, AO12+AM13, NA())</f>
        <v>#N/A</v>
      </c>
      <c r="AP13" s="107" t="e">
        <f ca="1">IF(OR($AL13 = '요약 Data'!$C$2, $AL13 = $AU$10), AO13, NA())</f>
        <v>#N/A</v>
      </c>
      <c r="AQ13" s="107" t="e">
        <f ca="1"/>
        <v>#N/A</v>
      </c>
      <c r="AR13" s="107" t="e">
        <f ca="1">IF(AND($AU$10 &lt;= '요약 Data'!$C$2, NOT(IFERROR(AQ14, FALSE))), AQ13, IF(AND(AL13 = '요약 Data'!$C$2, AL14&lt;&gt;""), AQ13, NA()))</f>
        <v>#N/A</v>
      </c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46338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 t="e">
        <f ca="1">IF('요약 Data'!$C$2 &gt;= AL14, AO13+AM14, NA())</f>
        <v>#N/A</v>
      </c>
      <c r="AP14" s="107" t="e">
        <f ca="1">IF(OR($AL14 = '요약 Data'!$C$2, $AL14 = $AU$10), AO14, NA())</f>
        <v>#N/A</v>
      </c>
      <c r="AQ14" s="107" t="e">
        <f ca="1"/>
        <v>#N/A</v>
      </c>
      <c r="AR14" s="107" t="e">
        <f ca="1">IF(AND($AU$10 &lt;= '요약 Data'!$C$2, NOT(IFERROR(AQ15, FALSE))), AQ14, IF(AND(AL14 = '요약 Data'!$C$2, AL15&lt;&gt;""), AQ14, NA()))</f>
        <v>#N/A</v>
      </c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46339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 t="e">
        <f ca="1">IF('요약 Data'!$C$2 &gt;= AL15, AO14+AM15, NA())</f>
        <v>#N/A</v>
      </c>
      <c r="AP15" s="107" t="e">
        <f ca="1">IF(OR($AL15 = '요약 Data'!$C$2, $AL15 = $AU$10), AO15, NA())</f>
        <v>#N/A</v>
      </c>
      <c r="AQ15" s="107" t="e">
        <f ca="1"/>
        <v>#N/A</v>
      </c>
      <c r="AR15" s="107" t="e">
        <f ca="1">IF(AND($AU$10 &lt;= '요약 Data'!$C$2, NOT(IFERROR(AQ16, FALSE))), AQ15, IF(AND(AL15 = '요약 Data'!$C$2, AL16&lt;&gt;""), AQ15, NA()))</f>
        <v>#N/A</v>
      </c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46340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 t="e">
        <f ca="1">IF('요약 Data'!$C$2 &gt;= AL16, AO15+AM16, NA())</f>
        <v>#N/A</v>
      </c>
      <c r="AP16" s="107" t="e">
        <f ca="1">IF(OR($AL16 = '요약 Data'!$C$2, $AL16 = $AU$10), AO16, NA())</f>
        <v>#N/A</v>
      </c>
      <c r="AQ16" s="107" t="e">
        <f ca="1"/>
        <v>#N/A</v>
      </c>
      <c r="AR16" s="107" t="e">
        <f ca="1">IF(AND($AU$10 &lt;= '요약 Data'!$C$2, NOT(IFERROR(AQ17, FALSE))), AQ16, IF(AND(AL16 = '요약 Data'!$C$2, AL17&lt;&gt;""), AQ16, NA()))</f>
        <v>#N/A</v>
      </c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46341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 t="e">
        <f ca="1">IF('요약 Data'!$C$2 &gt;= AL17, AO16+AM17, NA())</f>
        <v>#N/A</v>
      </c>
      <c r="AP17" s="107" t="e">
        <f ca="1">IF(OR($AL17 = '요약 Data'!$C$2, $AL17 = $AU$10), AO17, NA())</f>
        <v>#N/A</v>
      </c>
      <c r="AQ17" s="107" t="e">
        <f ca="1"/>
        <v>#N/A</v>
      </c>
      <c r="AR17" s="107" t="e">
        <f ca="1">IF(AND($AU$10 &lt;= '요약 Data'!$C$2, NOT(IFERROR(AQ18, FALSE))), AQ17, IF(AND(AL17 = '요약 Data'!$C$2, AL18&lt;&gt;""), AQ17, NA()))</f>
        <v>#N/A</v>
      </c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317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ca="1" si="3"/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46342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 t="e">
        <f ca="1">IF('요약 Data'!$C$2 &gt;= AL18, AO17+AM18, NA())</f>
        <v>#N/A</v>
      </c>
      <c r="AP18" s="107" t="e">
        <f ca="1">IF(OR($AL18 = '요약 Data'!$C$2, $AL18 = $AU$10), AO18, NA())</f>
        <v>#N/A</v>
      </c>
      <c r="AQ18" s="107" t="e">
        <f ca="1"/>
        <v>#N/A</v>
      </c>
      <c r="AR18" s="107" t="e">
        <f ca="1">IF(AND($AU$10 &lt;= '요약 Data'!$C$2, NOT(IFERROR(AQ19, FALSE))), AQ18, IF(AND(AL18 = '요약 Data'!$C$2, AL19&lt;&gt;""), AQ18, NA()))</f>
        <v>#N/A</v>
      </c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3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46343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 t="e">
        <f ca="1">IF('요약 Data'!$C$2 &gt;= AL19, AO18+AM19, NA())</f>
        <v>#N/A</v>
      </c>
      <c r="AP19" s="107" t="e">
        <f ca="1">IF(OR($AL19 = '요약 Data'!$C$2, $AL19 = $AU$10), AO19, NA())</f>
        <v>#N/A</v>
      </c>
      <c r="AQ19" s="107" t="e">
        <f ca="1"/>
        <v>#N/A</v>
      </c>
      <c r="AR19" s="107" t="e">
        <f ca="1">IF(AND($AU$10 &lt;= '요약 Data'!$C$2, NOT(IFERROR(AQ20, FALSE))), AQ19, IF(AND(AL19 = '요약 Data'!$C$2, AL20&lt;&gt;""), AQ19, NA()))</f>
        <v>#N/A</v>
      </c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3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46344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 t="e">
        <f ca="1"/>
        <v>#N/A</v>
      </c>
      <c r="AR20" s="107" t="e">
        <f ca="1">IF(AND($AU$10 &lt;= '요약 Data'!$C$2, NOT(IFERROR(AQ21, FALSE))), AQ20, IF(AND(AL20 = '요약 Data'!$C$2, AL21&lt;&gt;""), AQ20, NA()))</f>
        <v>#N/A</v>
      </c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3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46345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 t="e">
        <f ca="1"/>
        <v>#N/A</v>
      </c>
      <c r="AR21" s="107" t="e">
        <f ca="1">IF(AND($AU$10 &lt;= '요약 Data'!$C$2, NOT(IFERROR(AQ22, FALSE))), AQ21, IF(AND(AL21 = '요약 Data'!$C$2, AL22&lt;&gt;""), AQ21, NA()))</f>
        <v>#N/A</v>
      </c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3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46346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 t="e">
        <f ca="1"/>
        <v>#N/A</v>
      </c>
      <c r="AR22" s="107" t="e">
        <f ca="1">IF(AND($AU$10 &lt;= '요약 Data'!$C$2, NOT(IFERROR(AQ23, FALSE))), AQ22, IF(AND(AL22 = '요약 Data'!$C$2, AL23&lt;&gt;""), AQ22, NA()))</f>
        <v>#N/A</v>
      </c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si="3"/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46347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 t="e">
        <f ca="1"/>
        <v>#N/A</v>
      </c>
      <c r="AR23" s="107" t="e">
        <f ca="1">IF(AND($AU$10 &lt;= '요약 Data'!$C$2, NOT(IFERROR(AQ24, FALSE))), AQ23, IF(AND(AL23 = '요약 Data'!$C$2, AL24&lt;&gt;""), AQ23, NA()))</f>
        <v>#N/A</v>
      </c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46348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 t="e">
        <f ca="1"/>
        <v>#N/A</v>
      </c>
      <c r="AR24" s="107" t="e">
        <f ca="1">IF(AND($AU$10 &lt;= '요약 Data'!$C$2, NOT(IFERROR(AQ25, FALSE))), AQ24, IF(AND(AL24 = '요약 Data'!$C$2, AL25&lt;&gt;""), AQ24, NA()))</f>
        <v>#N/A</v>
      </c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46349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 t="e">
        <f ca="1"/>
        <v>#N/A</v>
      </c>
      <c r="AR25" s="107" t="e">
        <f ca="1">IF(AND($AU$10 &lt;= '요약 Data'!$C$2, NOT(IFERROR(AQ26, FALSE))), AQ25, IF(AND(AL25 = '요약 Data'!$C$2, AL26&lt;&gt;""), AQ25, NA()))</f>
        <v>#N/A</v>
      </c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80"/>
      <c r="AI26" s="80"/>
      <c r="AJ26" s="80"/>
      <c r="AK26" s="79">
        <v>24</v>
      </c>
      <c r="AL26" s="104">
        <f t="shared" si="9"/>
        <v>46350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 t="e">
        <f ca="1"/>
        <v>#N/A</v>
      </c>
      <c r="AR26" s="107" t="e">
        <f ca="1">IF(AND($AU$10 &lt;= '요약 Data'!$C$2, NOT(IFERROR(AQ27, FALSE))), AQ26, IF(AND(AL26 = '요약 Data'!$C$2, AL27&lt;&gt;""), AQ26, NA()))</f>
        <v>#N/A</v>
      </c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46351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 t="e">
        <f ca="1"/>
        <v>#N/A</v>
      </c>
      <c r="AR27" s="107" t="e">
        <f ca="1">IF(AND($AU$10 &lt;= '요약 Data'!$C$2, NOT(IFERROR(AQ28, FALSE))), AQ27, IF(AND(AL27 = '요약 Data'!$C$2, AL28&lt;&gt;""), AQ27, NA()))</f>
        <v>#N/A</v>
      </c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46352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 t="e">
        <f ca="1"/>
        <v>#N/A</v>
      </c>
      <c r="AR28" s="107" t="e">
        <f ca="1">IF(AND($AU$10 &lt;= '요약 Data'!$C$2, NOT(IFERROR(AQ29, FALSE))), AQ28, IF(AND(AL28 = '요약 Data'!$C$2, AL29&lt;&gt;""), AQ28, NA()))</f>
        <v>#N/A</v>
      </c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46353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 t="e">
        <f ca="1"/>
        <v>#N/A</v>
      </c>
      <c r="AR29" s="107" t="e">
        <f ca="1">IF(AND($AU$10 &lt;= '요약 Data'!$C$2, NOT(IFERROR(AQ30, FALSE))), AQ29, IF(AND(AL29 = '요약 Data'!$C$2, AL30&lt;&gt;""), AQ29, NA()))</f>
        <v>#N/A</v>
      </c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46354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 t="e">
        <f ca="1"/>
        <v>#N/A</v>
      </c>
      <c r="AR30" s="107" t="e">
        <f ca="1">IF(AND($AU$10 &lt;= '요약 Data'!$C$2, NOT(IFERROR(AQ31, FALSE))), AQ30, IF(AND(AL30 = '요약 Data'!$C$2, AL31&lt;&gt;""), AQ30, NA()))</f>
        <v>#N/A</v>
      </c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>
        <f t="shared" si="9"/>
        <v>46355</v>
      </c>
      <c r="AM31" s="107" cm="1">
        <f t="array" aca="1" ref="AM31" ca="1">IF($AL31&lt;&gt;"", SUMPRODUCT(--(ISNUMBER(MATCH($H$1:$H$2000, 설정!$B$10:$B$19, 0))), --($C$1:$C$2000=$AL31), --($H$1:$H$2000&lt;&gt;""), --($V$1:$V$2000=1), --($W$1:$W$2000=1), $G$1:$G$2000), "")</f>
        <v>0</v>
      </c>
      <c r="AN31" s="107">
        <f t="shared" ca="1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 t="e">
        <f ca="1"/>
        <v>#N/A</v>
      </c>
      <c r="AR31" s="107" t="e">
        <f ca="1">IF(AND($AU$10 &lt;= '요약 Data'!$C$2, NOT(IFERROR(AQ32, FALSE))), AQ31, IF(AND(AL31 = '요약 Data'!$C$2, AL32&lt;&gt;""), AQ31, NA()))</f>
        <v>#N/A</v>
      </c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>
        <f t="shared" si="9"/>
        <v>46356</v>
      </c>
      <c r="AM32" s="107" cm="1">
        <f t="array" aca="1" ref="AM32" ca="1">IF($AL32&lt;&gt;"", SUMPRODUCT(--(ISNUMBER(MATCH($H$1:$H$2000, 설정!$B$10:$B$19, 0))), --($C$1:$C$2000=$AL32), --($H$1:$H$2000&lt;&gt;""), --($V$1:$V$2000=1), --($W$1:$W$2000=1), $G$1:$G$2000), "")</f>
        <v>0</v>
      </c>
      <c r="AN32" s="107">
        <f t="shared" ca="1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 t="e">
        <f ca="1"/>
        <v>#N/A</v>
      </c>
      <c r="AR32" s="107" t="e">
        <f ca="1">IF(AND($AU$10 &lt;= '요약 Data'!$C$2, NOT(IFERROR(AQ33, FALSE))), AQ32, IF(AND(AL32 = '요약 Data'!$C$2, AL33&lt;&gt;""), AQ32, NA()))</f>
        <v>#N/A</v>
      </c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 t="str">
        <f t="shared" si="9"/>
        <v/>
      </c>
      <c r="AM33" s="107" t="str" cm="1">
        <f t="array" ref="AM33">IF($AL33&lt;&gt;"", SUMPRODUCT(--(ISNUMBER(MATCH($H$1:$H$2000, 설정!$B$10:$B$19, 0))), --($C$1:$C$2000=$AL33), --($H$1:$H$2000&lt;&gt;""), --($V$1:$V$2000=1), --($W$1:$W$2000=1), $G$1:$G$2000), "")</f>
        <v/>
      </c>
      <c r="AN33" s="107">
        <f t="shared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 t="e">
        <f ca="1"/>
        <v>#N/A</v>
      </c>
      <c r="AR33" s="107" t="e">
        <f ca="1">IF(AND($AU$10 &lt;= '요약 Data'!$C$2, NOT(IFERROR(AQ34, FALSE))), AQ33, IF(AND(AL33 = '요약 Data'!$C$2, AL34&lt;&gt;""), AQ33, NA()))</f>
        <v>#N/A</v>
      </c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57">
        <f>ROW(A1)</f>
        <v>1</v>
      </c>
      <c r="C35" s="93"/>
      <c r="D35" s="57"/>
      <c r="E35" s="57"/>
      <c r="F35" s="277"/>
      <c r="G35" s="154"/>
      <c r="H35" s="57" t="s">
        <v>63</v>
      </c>
      <c r="I35" s="57"/>
      <c r="J35" s="75"/>
      <c r="K35" s="57"/>
      <c r="L35" s="56"/>
      <c r="M35" s="411"/>
      <c r="N35" s="412"/>
      <c r="O35" s="412"/>
      <c r="P35" s="412"/>
      <c r="Q35" s="56"/>
      <c r="R35" s="60" t="s">
        <v>15</v>
      </c>
      <c r="S35" s="76">
        <f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1">IFERROR(IF(OR($B35="No", $K35=""), 1, COUNTIF($R$35:$R$44,$K35)), 0)</f>
        <v>1</v>
      </c>
    </row>
    <row r="36" spans="1:44" ht="17.25" customHeight="1" x14ac:dyDescent="0.4">
      <c r="A36" s="2"/>
      <c r="B36" s="58">
        <f t="shared" ref="B36:B54" si="12">ROW(A2)</f>
        <v>2</v>
      </c>
      <c r="C36" s="94"/>
      <c r="D36" s="58"/>
      <c r="E36" s="58"/>
      <c r="F36" s="278"/>
      <c r="G36" s="150"/>
      <c r="H36" s="58" t="s">
        <v>63</v>
      </c>
      <c r="I36" s="58"/>
      <c r="J36" s="58"/>
      <c r="K36" s="58"/>
      <c r="L36" s="56"/>
      <c r="M36" s="413"/>
      <c r="N36" s="402"/>
      <c r="O36" s="402"/>
      <c r="P36" s="402"/>
      <c r="Q36" s="56"/>
      <c r="R36" s="61" t="s">
        <v>16</v>
      </c>
      <c r="S36" s="77">
        <f t="shared" ref="S36:S44" si="13">SUMIFS(G:G, K:K, R36, V:V, 1, W:W, 1) + SUMIFS(F:F, K:K, R36, C:C, "&lt;&gt;", V:V, 1, W:W, 1)</f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1"/>
        <v>1</v>
      </c>
    </row>
    <row r="37" spans="1:44" ht="17.25" customHeight="1" x14ac:dyDescent="0.4">
      <c r="A37" s="2"/>
      <c r="B37" s="58">
        <f t="shared" si="12"/>
        <v>3</v>
      </c>
      <c r="C37" s="94"/>
      <c r="D37" s="58"/>
      <c r="E37" s="58"/>
      <c r="F37" s="278"/>
      <c r="G37" s="150"/>
      <c r="H37" s="58" t="s">
        <v>63</v>
      </c>
      <c r="I37" s="58"/>
      <c r="J37" s="58"/>
      <c r="K37" s="5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1"/>
        <v>1</v>
      </c>
    </row>
    <row r="38" spans="1:44" ht="17.25" customHeight="1" x14ac:dyDescent="0.4">
      <c r="A38" s="2"/>
      <c r="B38" s="58">
        <f t="shared" si="12"/>
        <v>4</v>
      </c>
      <c r="C38" s="94"/>
      <c r="D38" s="58"/>
      <c r="E38" s="58"/>
      <c r="F38" s="278"/>
      <c r="G38" s="150"/>
      <c r="H38" s="58" t="s">
        <v>63</v>
      </c>
      <c r="I38" s="58"/>
      <c r="J38" s="58"/>
      <c r="K38" s="5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1"/>
        <v>1</v>
      </c>
    </row>
    <row r="39" spans="1:44" ht="17.25" customHeight="1" x14ac:dyDescent="0.4">
      <c r="A39" s="2"/>
      <c r="B39" s="58">
        <f t="shared" si="12"/>
        <v>5</v>
      </c>
      <c r="C39" s="94"/>
      <c r="D39" s="58"/>
      <c r="E39" s="58"/>
      <c r="F39" s="278"/>
      <c r="G39" s="150"/>
      <c r="H39" s="58" t="s">
        <v>63</v>
      </c>
      <c r="I39" s="58"/>
      <c r="J39" s="58"/>
      <c r="K39" s="5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1"/>
        <v>1</v>
      </c>
      <c r="AR39" s="106"/>
    </row>
    <row r="40" spans="1:44" ht="17.25" customHeight="1" x14ac:dyDescent="0.4">
      <c r="A40" s="2"/>
      <c r="B40" s="58">
        <f t="shared" si="12"/>
        <v>6</v>
      </c>
      <c r="C40" s="94"/>
      <c r="D40" s="58"/>
      <c r="E40" s="58"/>
      <c r="F40" s="278"/>
      <c r="G40" s="150"/>
      <c r="H40" s="58" t="s">
        <v>63</v>
      </c>
      <c r="I40" s="58"/>
      <c r="J40" s="58"/>
      <c r="K40" s="5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1"/>
        <v>1</v>
      </c>
    </row>
    <row r="41" spans="1:44" ht="17.25" customHeight="1" x14ac:dyDescent="0.4">
      <c r="A41" s="2"/>
      <c r="B41" s="58">
        <f t="shared" si="12"/>
        <v>7</v>
      </c>
      <c r="C41" s="94"/>
      <c r="D41" s="58"/>
      <c r="E41" s="58"/>
      <c r="F41" s="278"/>
      <c r="G41" s="150"/>
      <c r="H41" s="58" t="s">
        <v>63</v>
      </c>
      <c r="I41" s="58"/>
      <c r="J41" s="58"/>
      <c r="K41" s="5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1"/>
        <v>1</v>
      </c>
    </row>
    <row r="42" spans="1:44" ht="17.25" customHeight="1" x14ac:dyDescent="0.4">
      <c r="A42" s="2"/>
      <c r="B42" s="58">
        <f t="shared" si="12"/>
        <v>8</v>
      </c>
      <c r="C42" s="94"/>
      <c r="D42" s="58"/>
      <c r="E42" s="58"/>
      <c r="F42" s="278"/>
      <c r="G42" s="150"/>
      <c r="H42" s="58" t="s">
        <v>63</v>
      </c>
      <c r="I42" s="58"/>
      <c r="J42" s="58"/>
      <c r="K42" s="5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1"/>
        <v>1</v>
      </c>
    </row>
    <row r="43" spans="1:44" ht="17.25" customHeight="1" x14ac:dyDescent="0.4">
      <c r="A43" s="2"/>
      <c r="B43" s="58">
        <f t="shared" si="12"/>
        <v>9</v>
      </c>
      <c r="C43" s="94"/>
      <c r="D43" s="58"/>
      <c r="E43" s="58"/>
      <c r="F43" s="278"/>
      <c r="G43" s="150"/>
      <c r="H43" s="58" t="s">
        <v>63</v>
      </c>
      <c r="I43" s="58"/>
      <c r="J43" s="58"/>
      <c r="K43" s="5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1"/>
        <v>1</v>
      </c>
    </row>
    <row r="44" spans="1:44" ht="17.25" customHeight="1" x14ac:dyDescent="0.4">
      <c r="A44" s="2"/>
      <c r="B44" s="58">
        <f t="shared" si="12"/>
        <v>10</v>
      </c>
      <c r="C44" s="94"/>
      <c r="D44" s="58"/>
      <c r="E44" s="58"/>
      <c r="F44" s="278"/>
      <c r="G44" s="150"/>
      <c r="H44" s="58" t="s">
        <v>63</v>
      </c>
      <c r="I44" s="58"/>
      <c r="J44" s="58"/>
      <c r="K44" s="5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1"/>
        <v>1</v>
      </c>
    </row>
    <row r="45" spans="1:44" ht="17.25" customHeight="1" x14ac:dyDescent="0.4">
      <c r="A45" s="2"/>
      <c r="B45" s="58">
        <f t="shared" si="12"/>
        <v>11</v>
      </c>
      <c r="C45" s="94"/>
      <c r="D45" s="58"/>
      <c r="E45" s="58"/>
      <c r="F45" s="278"/>
      <c r="G45" s="150"/>
      <c r="H45" s="58" t="s">
        <v>63</v>
      </c>
      <c r="I45" s="58"/>
      <c r="J45" s="58"/>
      <c r="K45" s="5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1"/>
        <v>1</v>
      </c>
    </row>
    <row r="46" spans="1:44" ht="17.25" customHeight="1" x14ac:dyDescent="0.4">
      <c r="A46" s="2"/>
      <c r="B46" s="58">
        <f t="shared" si="12"/>
        <v>12</v>
      </c>
      <c r="C46" s="94"/>
      <c r="D46" s="58"/>
      <c r="E46" s="58"/>
      <c r="F46" s="278"/>
      <c r="G46" s="150"/>
      <c r="H46" s="58" t="s">
        <v>63</v>
      </c>
      <c r="I46" s="58"/>
      <c r="J46" s="58"/>
      <c r="K46" s="5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56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1"/>
        <v>1</v>
      </c>
    </row>
    <row r="47" spans="1:44" ht="17.25" customHeight="1" x14ac:dyDescent="0.4">
      <c r="A47" s="2"/>
      <c r="B47" s="58">
        <f t="shared" si="12"/>
        <v>13</v>
      </c>
      <c r="C47" s="94"/>
      <c r="D47" s="58"/>
      <c r="E47" s="58"/>
      <c r="F47" s="278"/>
      <c r="G47" s="150"/>
      <c r="H47" s="58" t="s">
        <v>63</v>
      </c>
      <c r="I47" s="58"/>
      <c r="J47" s="58"/>
      <c r="K47" s="5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1"/>
        <v>1</v>
      </c>
    </row>
    <row r="48" spans="1:44" ht="17.25" customHeight="1" x14ac:dyDescent="0.4">
      <c r="A48" s="2"/>
      <c r="B48" s="58">
        <f t="shared" si="12"/>
        <v>14</v>
      </c>
      <c r="C48" s="94"/>
      <c r="D48" s="58"/>
      <c r="E48" s="58"/>
      <c r="F48" s="278"/>
      <c r="G48" s="150"/>
      <c r="H48" s="58" t="s">
        <v>63</v>
      </c>
      <c r="I48" s="58"/>
      <c r="J48" s="58"/>
      <c r="K48" s="58"/>
      <c r="L48" s="56"/>
      <c r="M48" s="343" t="s">
        <v>813</v>
      </c>
      <c r="N48" s="392">
        <v>0</v>
      </c>
      <c r="O48" s="112" t="s">
        <v>814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1"/>
        <v>1</v>
      </c>
    </row>
    <row r="49" spans="1:25" ht="17.25" customHeight="1" x14ac:dyDescent="0.4">
      <c r="A49" s="2"/>
      <c r="B49" s="58">
        <f t="shared" si="12"/>
        <v>15</v>
      </c>
      <c r="C49" s="94"/>
      <c r="D49" s="58"/>
      <c r="E49" s="58"/>
      <c r="F49" s="278"/>
      <c r="G49" s="150"/>
      <c r="H49" s="58" t="s">
        <v>63</v>
      </c>
      <c r="I49" s="58"/>
      <c r="J49" s="58"/>
      <c r="K49" s="58"/>
      <c r="L49" s="56"/>
      <c r="M49" s="344"/>
      <c r="N49" s="393"/>
      <c r="O49" s="110" t="s">
        <v>815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1"/>
        <v>1</v>
      </c>
    </row>
    <row r="50" spans="1:25" ht="17.25" customHeight="1" x14ac:dyDescent="0.4">
      <c r="A50" s="2"/>
      <c r="B50" s="58">
        <f t="shared" si="12"/>
        <v>16</v>
      </c>
      <c r="C50" s="94"/>
      <c r="D50" s="58"/>
      <c r="E50" s="58"/>
      <c r="F50" s="278"/>
      <c r="G50" s="150"/>
      <c r="H50" s="58" t="s">
        <v>63</v>
      </c>
      <c r="I50" s="58"/>
      <c r="J50" s="58"/>
      <c r="K50" s="58"/>
      <c r="L50" s="56"/>
      <c r="M50" s="344"/>
      <c r="N50" s="393"/>
      <c r="O50" s="110" t="s">
        <v>816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1"/>
        <v>1</v>
      </c>
    </row>
    <row r="51" spans="1:25" ht="17.25" customHeight="1" x14ac:dyDescent="0.4">
      <c r="A51" s="2"/>
      <c r="B51" s="58">
        <f t="shared" si="12"/>
        <v>17</v>
      </c>
      <c r="C51" s="94"/>
      <c r="D51" s="58"/>
      <c r="E51" s="58"/>
      <c r="F51" s="278"/>
      <c r="G51" s="150"/>
      <c r="H51" s="58" t="s">
        <v>63</v>
      </c>
      <c r="I51" s="58"/>
      <c r="J51" s="58"/>
      <c r="K51" s="58"/>
      <c r="L51" s="56"/>
      <c r="M51" s="344"/>
      <c r="N51" s="393"/>
      <c r="O51" s="110" t="s">
        <v>817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1"/>
        <v>1</v>
      </c>
    </row>
    <row r="52" spans="1:25" ht="17.25" customHeight="1" x14ac:dyDescent="0.4">
      <c r="A52" s="2"/>
      <c r="B52" s="58">
        <f t="shared" si="12"/>
        <v>18</v>
      </c>
      <c r="C52" s="94"/>
      <c r="D52" s="58"/>
      <c r="E52" s="58"/>
      <c r="F52" s="278"/>
      <c r="G52" s="150"/>
      <c r="H52" s="58" t="s">
        <v>63</v>
      </c>
      <c r="I52" s="58"/>
      <c r="J52" s="58"/>
      <c r="K52" s="58"/>
      <c r="L52" s="56"/>
      <c r="M52" s="344"/>
      <c r="N52" s="393"/>
      <c r="O52" s="110" t="s">
        <v>818</v>
      </c>
      <c r="P52" s="191">
        <f>SUMIFS(G1:G1057, H1:H1057, M48, I1:I1057, O52, C1:C1057, "&gt;=" &amp; $AU$9, C1:C1057, "&lt;=" &amp; $AU$10)</f>
        <v>0</v>
      </c>
      <c r="T52" s="56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1"/>
        <v>1</v>
      </c>
    </row>
    <row r="53" spans="1:25" ht="17.25" customHeight="1" x14ac:dyDescent="0.4">
      <c r="A53" s="2"/>
      <c r="B53" s="58">
        <f t="shared" si="12"/>
        <v>19</v>
      </c>
      <c r="C53" s="94"/>
      <c r="D53" s="58"/>
      <c r="E53" s="58"/>
      <c r="F53" s="278"/>
      <c r="G53" s="150"/>
      <c r="H53" s="58" t="s">
        <v>63</v>
      </c>
      <c r="I53" s="58"/>
      <c r="J53" s="58"/>
      <c r="K53" s="58"/>
      <c r="L53" s="56"/>
      <c r="M53" s="344"/>
      <c r="N53" s="393"/>
      <c r="O53" s="110" t="s">
        <v>819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56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1"/>
        <v>1</v>
      </c>
    </row>
    <row r="54" spans="1:25" ht="17.25" customHeight="1" x14ac:dyDescent="0.4">
      <c r="A54" s="2"/>
      <c r="B54" s="59">
        <f t="shared" si="12"/>
        <v>20</v>
      </c>
      <c r="C54" s="95"/>
      <c r="D54" s="59"/>
      <c r="E54" s="59"/>
      <c r="F54" s="279"/>
      <c r="G54" s="151"/>
      <c r="H54" s="59" t="s">
        <v>63</v>
      </c>
      <c r="I54" s="59"/>
      <c r="J54" s="59"/>
      <c r="K54" s="59"/>
      <c r="L54" s="56"/>
      <c r="M54" s="394" t="s">
        <v>820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1"/>
        <v>1</v>
      </c>
    </row>
    <row r="55" spans="1:25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1"/>
        <v>1</v>
      </c>
    </row>
    <row r="56" spans="1:25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1"/>
        <v>1</v>
      </c>
    </row>
    <row r="57" spans="1:25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1"/>
        <v>1</v>
      </c>
    </row>
    <row r="58" spans="1:25" ht="17.25" customHeight="1" x14ac:dyDescent="0.4">
      <c r="A58" s="2"/>
      <c r="B58" s="220">
        <f t="shared" ref="B58:B121" si="14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1"/>
        <v>1</v>
      </c>
    </row>
    <row r="59" spans="1:25" ht="17.25" customHeight="1" x14ac:dyDescent="0.4">
      <c r="A59" s="2"/>
      <c r="B59" s="58">
        <f t="shared" si="14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1"/>
        <v>1</v>
      </c>
    </row>
    <row r="60" spans="1:25" ht="17.25" customHeight="1" x14ac:dyDescent="0.4">
      <c r="A60" s="2"/>
      <c r="B60" s="58">
        <f t="shared" si="14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1"/>
        <v>1</v>
      </c>
    </row>
    <row r="61" spans="1:25" ht="17.25" customHeight="1" x14ac:dyDescent="0.4">
      <c r="A61" s="2"/>
      <c r="B61" s="58">
        <f t="shared" si="14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821</v>
      </c>
      <c r="N61" s="392">
        <v>0</v>
      </c>
      <c r="O61" s="112" t="s">
        <v>822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1"/>
        <v>1</v>
      </c>
    </row>
    <row r="62" spans="1:25" ht="17.25" customHeight="1" x14ac:dyDescent="0.4">
      <c r="A62" s="2"/>
      <c r="B62" s="58">
        <f t="shared" si="14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823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1"/>
        <v>1</v>
      </c>
    </row>
    <row r="63" spans="1:25" ht="17.25" customHeight="1" x14ac:dyDescent="0.4">
      <c r="A63" s="2"/>
      <c r="B63" s="58">
        <f t="shared" si="14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824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1"/>
        <v>1</v>
      </c>
    </row>
    <row r="64" spans="1:25" ht="17.25" customHeight="1" x14ac:dyDescent="0.4">
      <c r="A64" s="2"/>
      <c r="B64" s="58">
        <f t="shared" si="14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825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1"/>
        <v>1</v>
      </c>
    </row>
    <row r="65" spans="1:25" ht="17.25" customHeight="1" x14ac:dyDescent="0.4">
      <c r="A65" s="2"/>
      <c r="B65" s="58">
        <f t="shared" si="14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826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1"/>
        <v>1</v>
      </c>
    </row>
    <row r="66" spans="1:25" ht="17.25" customHeight="1" x14ac:dyDescent="0.4">
      <c r="A66" s="2"/>
      <c r="B66" s="58">
        <f t="shared" si="14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827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1"/>
        <v>1</v>
      </c>
    </row>
    <row r="67" spans="1:25" ht="17.25" customHeight="1" x14ac:dyDescent="0.4">
      <c r="A67" s="2"/>
      <c r="B67" s="58">
        <f t="shared" si="14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828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1"/>
        <v>1</v>
      </c>
    </row>
    <row r="68" spans="1:25" ht="17.25" customHeight="1" x14ac:dyDescent="0.4">
      <c r="A68" s="2"/>
      <c r="B68" s="58">
        <f t="shared" si="14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829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1"/>
        <v>1</v>
      </c>
    </row>
    <row r="69" spans="1:25" ht="17.25" customHeight="1" x14ac:dyDescent="0.4">
      <c r="A69" s="2"/>
      <c r="B69" s="58">
        <f t="shared" si="14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830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1"/>
        <v>1</v>
      </c>
    </row>
    <row r="70" spans="1:25" ht="17.25" customHeight="1" x14ac:dyDescent="0.4">
      <c r="A70" s="2"/>
      <c r="B70" s="58">
        <f t="shared" si="14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831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1"/>
        <v>1</v>
      </c>
    </row>
    <row r="71" spans="1:25" ht="17.25" customHeight="1" x14ac:dyDescent="0.4">
      <c r="A71" s="2"/>
      <c r="B71" s="58">
        <f t="shared" si="14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832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1"/>
        <v>1</v>
      </c>
    </row>
    <row r="72" spans="1:25" ht="17.25" customHeight="1" x14ac:dyDescent="0.4">
      <c r="A72" s="2"/>
      <c r="B72" s="58">
        <f t="shared" si="14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1"/>
        <v>1</v>
      </c>
    </row>
    <row r="73" spans="1:25" ht="17.25" customHeight="1" x14ac:dyDescent="0.4">
      <c r="A73" s="2"/>
      <c r="B73" s="58">
        <f t="shared" si="14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833</v>
      </c>
      <c r="N73" s="392">
        <v>0</v>
      </c>
      <c r="O73" s="112" t="s">
        <v>834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1"/>
        <v>1</v>
      </c>
    </row>
    <row r="74" spans="1:25" ht="17.25" customHeight="1" x14ac:dyDescent="0.4">
      <c r="A74" s="2"/>
      <c r="B74" s="58">
        <f t="shared" si="14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835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1"/>
        <v>1</v>
      </c>
    </row>
    <row r="75" spans="1:25" ht="17.25" customHeight="1" x14ac:dyDescent="0.4">
      <c r="A75" s="2"/>
      <c r="B75" s="58">
        <f t="shared" si="14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836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1"/>
        <v>1</v>
      </c>
    </row>
    <row r="76" spans="1:25" ht="17.25" customHeight="1" x14ac:dyDescent="0.4">
      <c r="A76" s="2"/>
      <c r="B76" s="58">
        <f t="shared" si="14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837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1"/>
        <v>1</v>
      </c>
    </row>
    <row r="77" spans="1:25" ht="17.25" customHeight="1" x14ac:dyDescent="0.4">
      <c r="A77" s="2"/>
      <c r="B77" s="58">
        <f t="shared" si="14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838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1"/>
        <v>1</v>
      </c>
    </row>
    <row r="78" spans="1:25" ht="17.25" customHeight="1" x14ac:dyDescent="0.4">
      <c r="A78" s="2"/>
      <c r="B78" s="58">
        <f t="shared" si="14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839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1"/>
        <v>1</v>
      </c>
    </row>
    <row r="79" spans="1:25" ht="17.25" customHeight="1" x14ac:dyDescent="0.4">
      <c r="A79" s="2"/>
      <c r="B79" s="58">
        <f t="shared" si="14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1"/>
        <v>1</v>
      </c>
    </row>
    <row r="80" spans="1:25" ht="17.25" customHeight="1" x14ac:dyDescent="0.4">
      <c r="A80" s="2"/>
      <c r="B80" s="58">
        <f t="shared" si="14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840</v>
      </c>
      <c r="N80" s="392">
        <v>0</v>
      </c>
      <c r="O80" s="112" t="s">
        <v>841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1"/>
        <v>1</v>
      </c>
    </row>
    <row r="81" spans="1:25" ht="17.25" customHeight="1" x14ac:dyDescent="0.4">
      <c r="A81" s="2"/>
      <c r="B81" s="58">
        <f t="shared" si="14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842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1"/>
        <v>1</v>
      </c>
    </row>
    <row r="82" spans="1:25" ht="17.25" customHeight="1" x14ac:dyDescent="0.4">
      <c r="A82" s="2"/>
      <c r="B82" s="58">
        <f t="shared" si="14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843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1"/>
        <v>1</v>
      </c>
    </row>
    <row r="83" spans="1:25" ht="17.25" customHeight="1" x14ac:dyDescent="0.4">
      <c r="A83" s="2"/>
      <c r="B83" s="58">
        <f t="shared" si="14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844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1"/>
        <v>1</v>
      </c>
    </row>
    <row r="84" spans="1:25" ht="17.25" customHeight="1" x14ac:dyDescent="0.4">
      <c r="A84" s="2"/>
      <c r="B84" s="58">
        <f t="shared" si="14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845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1"/>
        <v>1</v>
      </c>
    </row>
    <row r="85" spans="1:25" ht="17.25" customHeight="1" x14ac:dyDescent="0.4">
      <c r="A85" s="2"/>
      <c r="B85" s="58">
        <f t="shared" si="14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1"/>
        <v>1</v>
      </c>
    </row>
    <row r="86" spans="1:25" ht="17.25" customHeight="1" x14ac:dyDescent="0.35">
      <c r="A86" s="2"/>
      <c r="B86" s="58">
        <f t="shared" si="14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846</v>
      </c>
      <c r="N86" s="392">
        <v>0</v>
      </c>
      <c r="O86" s="112" t="s">
        <v>847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1"/>
        <v>1</v>
      </c>
    </row>
    <row r="87" spans="1:25" ht="17.25" customHeight="1" x14ac:dyDescent="0.35">
      <c r="A87" s="2"/>
      <c r="B87" s="58">
        <f t="shared" si="14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848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1"/>
        <v>1</v>
      </c>
    </row>
    <row r="88" spans="1:25" ht="17.25" customHeight="1" x14ac:dyDescent="0.35">
      <c r="A88" s="2"/>
      <c r="B88" s="58">
        <f t="shared" si="14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849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1"/>
        <v>1</v>
      </c>
    </row>
    <row r="89" spans="1:25" ht="17.25" customHeight="1" x14ac:dyDescent="0.35">
      <c r="A89" s="2"/>
      <c r="B89" s="58">
        <f t="shared" si="14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850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1"/>
        <v>1</v>
      </c>
    </row>
    <row r="90" spans="1:25" ht="17.25" customHeight="1" x14ac:dyDescent="0.35">
      <c r="A90" s="2"/>
      <c r="B90" s="58">
        <f t="shared" si="14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1"/>
        <v>1</v>
      </c>
    </row>
    <row r="91" spans="1:25" ht="17.25" customHeight="1" x14ac:dyDescent="0.35">
      <c r="A91" s="2"/>
      <c r="B91" s="58">
        <f t="shared" si="14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851</v>
      </c>
      <c r="N91" s="392">
        <v>0</v>
      </c>
      <c r="O91" s="112" t="s">
        <v>852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1"/>
        <v>1</v>
      </c>
    </row>
    <row r="92" spans="1:25" ht="17.25" customHeight="1" x14ac:dyDescent="0.35">
      <c r="A92" s="2"/>
      <c r="B92" s="58">
        <f t="shared" si="14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853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1"/>
        <v>1</v>
      </c>
    </row>
    <row r="93" spans="1:25" ht="17.25" customHeight="1" x14ac:dyDescent="0.35">
      <c r="A93" s="2"/>
      <c r="B93" s="58">
        <f t="shared" si="14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854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1"/>
        <v>1</v>
      </c>
    </row>
    <row r="94" spans="1:25" ht="17.25" customHeight="1" x14ac:dyDescent="0.35">
      <c r="A94" s="2"/>
      <c r="B94" s="58">
        <f t="shared" si="14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855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1"/>
        <v>1</v>
      </c>
    </row>
    <row r="95" spans="1:25" ht="17.25" customHeight="1" x14ac:dyDescent="0.35">
      <c r="A95" s="2"/>
      <c r="B95" s="58">
        <f t="shared" si="14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856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1"/>
        <v>1</v>
      </c>
    </row>
    <row r="96" spans="1:25" ht="17.25" customHeight="1" x14ac:dyDescent="0.35">
      <c r="A96" s="2"/>
      <c r="B96" s="58">
        <f t="shared" si="14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857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1"/>
        <v>1</v>
      </c>
    </row>
    <row r="97" spans="1:25" ht="17.25" customHeight="1" x14ac:dyDescent="0.35">
      <c r="A97" s="2"/>
      <c r="B97" s="58">
        <f t="shared" si="14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1"/>
        <v>1</v>
      </c>
    </row>
    <row r="98" spans="1:25" ht="17.25" customHeight="1" x14ac:dyDescent="0.35">
      <c r="A98" s="2"/>
      <c r="B98" s="58">
        <f t="shared" si="14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858</v>
      </c>
      <c r="N98" s="392">
        <v>0</v>
      </c>
      <c r="O98" s="112" t="s">
        <v>859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1"/>
        <v>1</v>
      </c>
    </row>
    <row r="99" spans="1:25" ht="17.25" customHeight="1" x14ac:dyDescent="0.4">
      <c r="A99" s="2"/>
      <c r="B99" s="58">
        <f t="shared" si="14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860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5">IFERROR(IF(OR($B99="No", $K99=""), 1, COUNTIF($R$35:$R$44,$K99)), 0)</f>
        <v>1</v>
      </c>
    </row>
    <row r="100" spans="1:25" ht="17.25" customHeight="1" x14ac:dyDescent="0.4">
      <c r="A100" s="2"/>
      <c r="B100" s="58">
        <f t="shared" si="14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861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5"/>
        <v>1</v>
      </c>
    </row>
    <row r="101" spans="1:25" ht="17.25" customHeight="1" x14ac:dyDescent="0.4">
      <c r="A101" s="2"/>
      <c r="B101" s="58">
        <f t="shared" si="14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862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5"/>
        <v>1</v>
      </c>
    </row>
    <row r="102" spans="1:25" ht="17.25" customHeight="1" x14ac:dyDescent="0.4">
      <c r="A102" s="2"/>
      <c r="B102" s="58">
        <f t="shared" si="14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5"/>
        <v>1</v>
      </c>
    </row>
    <row r="103" spans="1:25" ht="17.25" customHeight="1" x14ac:dyDescent="0.4">
      <c r="A103" s="2"/>
      <c r="B103" s="58">
        <f t="shared" si="14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863</v>
      </c>
      <c r="N103" s="392">
        <v>0</v>
      </c>
      <c r="O103" s="112" t="s">
        <v>864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5"/>
        <v>1</v>
      </c>
    </row>
    <row r="104" spans="1:25" ht="17.25" customHeight="1" x14ac:dyDescent="0.4">
      <c r="A104" s="2"/>
      <c r="B104" s="58">
        <f t="shared" si="14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865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5"/>
        <v>1</v>
      </c>
    </row>
    <row r="105" spans="1:25" ht="17.25" customHeight="1" x14ac:dyDescent="0.4">
      <c r="A105" s="2"/>
      <c r="B105" s="58">
        <f t="shared" si="14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866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5"/>
        <v>1</v>
      </c>
    </row>
    <row r="106" spans="1:25" ht="17.25" customHeight="1" x14ac:dyDescent="0.4">
      <c r="A106" s="2"/>
      <c r="B106" s="58">
        <f t="shared" si="14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867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5"/>
        <v>1</v>
      </c>
    </row>
    <row r="107" spans="1:25" ht="17.25" customHeight="1" x14ac:dyDescent="0.4">
      <c r="A107" s="2"/>
      <c r="B107" s="58">
        <f t="shared" si="14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868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5"/>
        <v>1</v>
      </c>
    </row>
    <row r="108" spans="1:25" ht="17.25" customHeight="1" x14ac:dyDescent="0.4">
      <c r="A108" s="2"/>
      <c r="B108" s="58">
        <f t="shared" si="14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5"/>
        <v>1</v>
      </c>
    </row>
    <row r="109" spans="1:25" ht="17.25" customHeight="1" x14ac:dyDescent="0.4">
      <c r="A109" s="2"/>
      <c r="B109" s="58">
        <f t="shared" si="14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869</v>
      </c>
      <c r="N109" s="192">
        <v>0</v>
      </c>
      <c r="O109" s="112" t="s">
        <v>870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5"/>
        <v>1</v>
      </c>
    </row>
    <row r="110" spans="1:25" ht="17.25" customHeight="1" x14ac:dyDescent="0.4">
      <c r="A110" s="2"/>
      <c r="B110" s="58">
        <f t="shared" si="14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871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5"/>
        <v>1</v>
      </c>
    </row>
    <row r="111" spans="1:25" ht="17.25" customHeight="1" x14ac:dyDescent="0.4">
      <c r="A111" s="2"/>
      <c r="B111" s="58">
        <f t="shared" si="14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5"/>
        <v>1</v>
      </c>
    </row>
    <row r="112" spans="1:25" ht="17.25" customHeight="1" x14ac:dyDescent="0.4">
      <c r="A112" s="2"/>
      <c r="B112" s="58">
        <f t="shared" si="14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872</v>
      </c>
      <c r="N112" s="392">
        <v>0</v>
      </c>
      <c r="O112" s="112" t="s">
        <v>873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5"/>
        <v>1</v>
      </c>
    </row>
    <row r="113" spans="1:25" ht="17.25" customHeight="1" x14ac:dyDescent="0.4">
      <c r="A113" s="2"/>
      <c r="B113" s="58">
        <f t="shared" si="14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874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5"/>
        <v>1</v>
      </c>
    </row>
    <row r="114" spans="1:25" ht="17.25" customHeight="1" x14ac:dyDescent="0.4">
      <c r="A114" s="2"/>
      <c r="B114" s="58">
        <f t="shared" si="14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875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5"/>
        <v>1</v>
      </c>
    </row>
    <row r="115" spans="1:25" ht="17.25" customHeight="1" x14ac:dyDescent="0.4">
      <c r="A115" s="2"/>
      <c r="B115" s="58">
        <f t="shared" si="14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5"/>
        <v>1</v>
      </c>
    </row>
    <row r="116" spans="1:25" ht="17.25" customHeight="1" x14ac:dyDescent="0.4">
      <c r="A116" s="2"/>
      <c r="B116" s="58">
        <f t="shared" si="14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5"/>
        <v>1</v>
      </c>
    </row>
    <row r="117" spans="1:25" ht="17.25" customHeight="1" x14ac:dyDescent="0.4">
      <c r="A117" s="2"/>
      <c r="B117" s="58">
        <f t="shared" si="14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5"/>
        <v>1</v>
      </c>
    </row>
    <row r="118" spans="1:25" ht="17.25" customHeight="1" x14ac:dyDescent="0.4">
      <c r="A118" s="2"/>
      <c r="B118" s="58">
        <f t="shared" si="14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5"/>
        <v>1</v>
      </c>
    </row>
    <row r="119" spans="1:25" ht="17.25" customHeight="1" x14ac:dyDescent="0.4">
      <c r="A119" s="2"/>
      <c r="B119" s="58">
        <f t="shared" si="14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5"/>
        <v>1</v>
      </c>
    </row>
    <row r="120" spans="1:25" ht="17.25" customHeight="1" x14ac:dyDescent="0.4">
      <c r="A120" s="2"/>
      <c r="B120" s="58">
        <f t="shared" si="14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5"/>
        <v>1</v>
      </c>
    </row>
    <row r="121" spans="1:25" ht="17.25" customHeight="1" x14ac:dyDescent="0.4">
      <c r="A121" s="2"/>
      <c r="B121" s="58">
        <f t="shared" si="14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5"/>
        <v>1</v>
      </c>
    </row>
    <row r="122" spans="1:25" ht="17.25" customHeight="1" x14ac:dyDescent="0.4">
      <c r="A122" s="2"/>
      <c r="B122" s="58">
        <f t="shared" ref="B122:B185" si="16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5"/>
        <v>1</v>
      </c>
    </row>
    <row r="123" spans="1:25" ht="17.25" customHeight="1" x14ac:dyDescent="0.4">
      <c r="A123" s="2"/>
      <c r="B123" s="58">
        <f t="shared" si="16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5"/>
        <v>1</v>
      </c>
    </row>
    <row r="124" spans="1:25" ht="17.25" customHeight="1" x14ac:dyDescent="0.4">
      <c r="A124" s="2"/>
      <c r="B124" s="58">
        <f t="shared" si="16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5"/>
        <v>1</v>
      </c>
    </row>
    <row r="125" spans="1:25" ht="17.25" customHeight="1" x14ac:dyDescent="0.4">
      <c r="A125" s="2"/>
      <c r="B125" s="58">
        <f t="shared" si="16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5"/>
        <v>1</v>
      </c>
    </row>
    <row r="126" spans="1:25" ht="17.25" customHeight="1" x14ac:dyDescent="0.4">
      <c r="A126" s="2"/>
      <c r="B126" s="58">
        <f t="shared" si="16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5"/>
        <v>1</v>
      </c>
    </row>
    <row r="127" spans="1:25" ht="17.25" customHeight="1" x14ac:dyDescent="0.4">
      <c r="A127" s="2"/>
      <c r="B127" s="58">
        <f t="shared" si="16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5"/>
        <v>1</v>
      </c>
    </row>
    <row r="128" spans="1:25" ht="17.25" customHeight="1" x14ac:dyDescent="0.4">
      <c r="A128" s="2"/>
      <c r="B128" s="58">
        <f t="shared" si="16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5"/>
        <v>1</v>
      </c>
    </row>
    <row r="129" spans="1:25" ht="17.25" customHeight="1" x14ac:dyDescent="0.4">
      <c r="A129" s="2"/>
      <c r="B129" s="58">
        <f t="shared" si="16"/>
        <v>72</v>
      </c>
      <c r="C129" s="94"/>
      <c r="D129" s="58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5"/>
        <v>1</v>
      </c>
    </row>
    <row r="130" spans="1:25" ht="17.25" customHeight="1" x14ac:dyDescent="0.4">
      <c r="A130" s="2"/>
      <c r="B130" s="58">
        <f t="shared" si="16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5"/>
        <v>1</v>
      </c>
    </row>
    <row r="131" spans="1:25" ht="17.25" customHeight="1" x14ac:dyDescent="0.4">
      <c r="A131" s="2"/>
      <c r="B131" s="58">
        <f t="shared" si="16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5"/>
        <v>1</v>
      </c>
    </row>
    <row r="132" spans="1:25" ht="17.25" customHeight="1" x14ac:dyDescent="0.4">
      <c r="A132" s="2"/>
      <c r="B132" s="58">
        <f t="shared" si="16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5"/>
        <v>1</v>
      </c>
    </row>
    <row r="133" spans="1:25" ht="17.25" customHeight="1" x14ac:dyDescent="0.4">
      <c r="A133" s="2"/>
      <c r="B133" s="58">
        <f t="shared" si="16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5"/>
        <v>1</v>
      </c>
    </row>
    <row r="134" spans="1:25" ht="17.25" customHeight="1" x14ac:dyDescent="0.4">
      <c r="A134" s="2"/>
      <c r="B134" s="58">
        <f t="shared" si="16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5"/>
        <v>1</v>
      </c>
    </row>
    <row r="135" spans="1:25" ht="17.25" customHeight="1" x14ac:dyDescent="0.4">
      <c r="A135" s="2"/>
      <c r="B135" s="58">
        <f t="shared" si="16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5"/>
        <v>1</v>
      </c>
    </row>
    <row r="136" spans="1:25" ht="17.25" customHeight="1" x14ac:dyDescent="0.4">
      <c r="A136" s="2"/>
      <c r="B136" s="58">
        <f t="shared" si="16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5"/>
        <v>1</v>
      </c>
    </row>
    <row r="137" spans="1:25" ht="17.25" customHeight="1" x14ac:dyDescent="0.4">
      <c r="A137" s="2"/>
      <c r="B137" s="58">
        <f t="shared" si="16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5"/>
        <v>1</v>
      </c>
    </row>
    <row r="138" spans="1:25" ht="17.25" customHeight="1" x14ac:dyDescent="0.4">
      <c r="A138" s="2"/>
      <c r="B138" s="58">
        <f t="shared" si="16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5"/>
        <v>1</v>
      </c>
    </row>
    <row r="139" spans="1:25" ht="17.25" customHeight="1" x14ac:dyDescent="0.4">
      <c r="A139" s="2"/>
      <c r="B139" s="58">
        <f t="shared" si="16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5"/>
        <v>1</v>
      </c>
    </row>
    <row r="140" spans="1:25" ht="17.25" customHeight="1" x14ac:dyDescent="0.4">
      <c r="A140" s="2"/>
      <c r="B140" s="58">
        <f t="shared" si="16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5"/>
        <v>1</v>
      </c>
    </row>
    <row r="141" spans="1:25" ht="17.25" customHeight="1" x14ac:dyDescent="0.4">
      <c r="A141" s="2"/>
      <c r="B141" s="58">
        <f t="shared" si="16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5"/>
        <v>1</v>
      </c>
    </row>
    <row r="142" spans="1:25" ht="17.25" customHeight="1" x14ac:dyDescent="0.4">
      <c r="A142" s="2"/>
      <c r="B142" s="58">
        <f t="shared" si="16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5"/>
        <v>1</v>
      </c>
    </row>
    <row r="143" spans="1:25" ht="17.25" customHeight="1" x14ac:dyDescent="0.4">
      <c r="A143" s="2"/>
      <c r="B143" s="58">
        <f t="shared" si="16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5"/>
        <v>1</v>
      </c>
    </row>
    <row r="144" spans="1:25" ht="17.25" customHeight="1" x14ac:dyDescent="0.4">
      <c r="A144" s="2"/>
      <c r="B144" s="58">
        <f t="shared" si="16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5"/>
        <v>1</v>
      </c>
    </row>
    <row r="145" spans="1:25" ht="17.25" customHeight="1" x14ac:dyDescent="0.4">
      <c r="A145" s="2"/>
      <c r="B145" s="58">
        <f t="shared" si="16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5"/>
        <v>1</v>
      </c>
    </row>
    <row r="146" spans="1:25" ht="17.25" customHeight="1" x14ac:dyDescent="0.4">
      <c r="A146" s="2"/>
      <c r="B146" s="58">
        <f t="shared" si="16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5"/>
        <v>1</v>
      </c>
    </row>
    <row r="147" spans="1:25" ht="17.25" customHeight="1" x14ac:dyDescent="0.4">
      <c r="A147" s="2"/>
      <c r="B147" s="58">
        <f t="shared" si="16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5"/>
        <v>1</v>
      </c>
    </row>
    <row r="148" spans="1:25" ht="17.25" customHeight="1" x14ac:dyDescent="0.4">
      <c r="A148" s="2"/>
      <c r="B148" s="58">
        <f t="shared" si="16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5"/>
        <v>1</v>
      </c>
    </row>
    <row r="149" spans="1:25" ht="17.25" customHeight="1" x14ac:dyDescent="0.4">
      <c r="A149" s="2"/>
      <c r="B149" s="58">
        <f t="shared" si="16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5"/>
        <v>1</v>
      </c>
    </row>
    <row r="150" spans="1:25" ht="17.25" customHeight="1" x14ac:dyDescent="0.4">
      <c r="A150" s="2"/>
      <c r="B150" s="58">
        <f t="shared" si="16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5"/>
        <v>1</v>
      </c>
    </row>
    <row r="151" spans="1:25" ht="17.25" customHeight="1" x14ac:dyDescent="0.4">
      <c r="A151" s="2"/>
      <c r="B151" s="58">
        <f t="shared" si="16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5"/>
        <v>1</v>
      </c>
    </row>
    <row r="152" spans="1:25" ht="17.25" customHeight="1" x14ac:dyDescent="0.4">
      <c r="A152" s="2"/>
      <c r="B152" s="58">
        <f t="shared" si="16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5"/>
        <v>1</v>
      </c>
    </row>
    <row r="153" spans="1:25" ht="17.25" customHeight="1" x14ac:dyDescent="0.4">
      <c r="A153" s="2"/>
      <c r="B153" s="58">
        <f t="shared" si="16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5"/>
        <v>1</v>
      </c>
    </row>
    <row r="154" spans="1:25" ht="17.25" customHeight="1" x14ac:dyDescent="0.4">
      <c r="A154" s="2"/>
      <c r="B154" s="58">
        <f t="shared" si="16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5"/>
        <v>1</v>
      </c>
    </row>
    <row r="155" spans="1:25" ht="17.25" customHeight="1" x14ac:dyDescent="0.4">
      <c r="A155" s="2"/>
      <c r="B155" s="58">
        <f t="shared" si="16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5"/>
        <v>1</v>
      </c>
    </row>
    <row r="156" spans="1:25" ht="17.25" customHeight="1" x14ac:dyDescent="0.4">
      <c r="A156" s="2"/>
      <c r="B156" s="58">
        <f t="shared" si="16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5"/>
        <v>1</v>
      </c>
    </row>
    <row r="157" spans="1:25" ht="17.25" customHeight="1" x14ac:dyDescent="0.4">
      <c r="A157" s="2"/>
      <c r="B157" s="58">
        <f t="shared" si="16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5"/>
        <v>1</v>
      </c>
    </row>
    <row r="158" spans="1:25" ht="17.25" customHeight="1" x14ac:dyDescent="0.4">
      <c r="A158" s="2"/>
      <c r="B158" s="58">
        <f t="shared" si="16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5"/>
        <v>1</v>
      </c>
    </row>
    <row r="159" spans="1:25" ht="17.25" customHeight="1" x14ac:dyDescent="0.4">
      <c r="A159" s="2"/>
      <c r="B159" s="58">
        <f t="shared" si="16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5"/>
        <v>1</v>
      </c>
    </row>
    <row r="160" spans="1:25" ht="17.25" customHeight="1" x14ac:dyDescent="0.4">
      <c r="A160" s="2"/>
      <c r="B160" s="58">
        <f t="shared" si="16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5"/>
        <v>1</v>
      </c>
    </row>
    <row r="161" spans="1:25" ht="17.25" customHeight="1" x14ac:dyDescent="0.4">
      <c r="A161" s="2"/>
      <c r="B161" s="58">
        <f t="shared" si="16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5"/>
        <v>1</v>
      </c>
    </row>
    <row r="162" spans="1:25" ht="17.25" customHeight="1" x14ac:dyDescent="0.4">
      <c r="A162" s="2"/>
      <c r="B162" s="58">
        <f t="shared" si="16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5"/>
        <v>1</v>
      </c>
    </row>
    <row r="163" spans="1:25" ht="17.25" customHeight="1" x14ac:dyDescent="0.4">
      <c r="A163" s="2"/>
      <c r="B163" s="58">
        <f t="shared" si="16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7">IFERROR(IF(OR($B163="No", $K163=""), 1, COUNTIF($R$35:$R$44,$K163)), 0)</f>
        <v>1</v>
      </c>
    </row>
    <row r="164" spans="1:25" ht="17.25" customHeight="1" x14ac:dyDescent="0.4">
      <c r="A164" s="2"/>
      <c r="B164" s="58">
        <f t="shared" si="16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7"/>
        <v>1</v>
      </c>
    </row>
    <row r="165" spans="1:25" ht="17.25" customHeight="1" x14ac:dyDescent="0.4">
      <c r="A165" s="2"/>
      <c r="B165" s="58">
        <f t="shared" si="16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7"/>
        <v>1</v>
      </c>
    </row>
    <row r="166" spans="1:25" ht="17.25" customHeight="1" x14ac:dyDescent="0.4">
      <c r="A166" s="2"/>
      <c r="B166" s="58">
        <f t="shared" si="16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7"/>
        <v>1</v>
      </c>
    </row>
    <row r="167" spans="1:25" ht="17.25" customHeight="1" x14ac:dyDescent="0.4">
      <c r="A167" s="2"/>
      <c r="B167" s="58">
        <f t="shared" si="16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7"/>
        <v>1</v>
      </c>
    </row>
    <row r="168" spans="1:25" ht="17.25" customHeight="1" x14ac:dyDescent="0.4">
      <c r="A168" s="2"/>
      <c r="B168" s="58">
        <f t="shared" si="16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7"/>
        <v>1</v>
      </c>
    </row>
    <row r="169" spans="1:25" ht="17.25" customHeight="1" x14ac:dyDescent="0.4">
      <c r="A169" s="2"/>
      <c r="B169" s="58">
        <f t="shared" si="16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7"/>
        <v>1</v>
      </c>
    </row>
    <row r="170" spans="1:25" ht="17.25" customHeight="1" x14ac:dyDescent="0.4">
      <c r="A170" s="2"/>
      <c r="B170" s="58">
        <f t="shared" si="16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7"/>
        <v>1</v>
      </c>
    </row>
    <row r="171" spans="1:25" ht="17.25" customHeight="1" x14ac:dyDescent="0.4">
      <c r="A171" s="2"/>
      <c r="B171" s="58">
        <f t="shared" si="16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7"/>
        <v>1</v>
      </c>
    </row>
    <row r="172" spans="1:25" ht="17.25" customHeight="1" x14ac:dyDescent="0.4">
      <c r="A172" s="2"/>
      <c r="B172" s="58">
        <f t="shared" si="16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7"/>
        <v>1</v>
      </c>
    </row>
    <row r="173" spans="1:25" ht="17.25" customHeight="1" x14ac:dyDescent="0.4">
      <c r="A173" s="2"/>
      <c r="B173" s="58">
        <f t="shared" si="16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7"/>
        <v>1</v>
      </c>
    </row>
    <row r="174" spans="1:25" ht="17.25" customHeight="1" x14ac:dyDescent="0.4">
      <c r="A174" s="2"/>
      <c r="B174" s="58">
        <f t="shared" si="16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7"/>
        <v>1</v>
      </c>
    </row>
    <row r="175" spans="1:25" ht="17.25" customHeight="1" x14ac:dyDescent="0.4">
      <c r="A175" s="2"/>
      <c r="B175" s="58">
        <f t="shared" si="16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7"/>
        <v>1</v>
      </c>
    </row>
    <row r="176" spans="1:25" ht="17.25" customHeight="1" x14ac:dyDescent="0.4">
      <c r="A176" s="2"/>
      <c r="B176" s="58">
        <f t="shared" si="16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7"/>
        <v>1</v>
      </c>
    </row>
    <row r="177" spans="1:25" ht="17.25" customHeight="1" x14ac:dyDescent="0.4">
      <c r="A177" s="2"/>
      <c r="B177" s="58">
        <f t="shared" si="16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7"/>
        <v>1</v>
      </c>
    </row>
    <row r="178" spans="1:25" ht="17.25" customHeight="1" x14ac:dyDescent="0.4">
      <c r="A178" s="2"/>
      <c r="B178" s="58">
        <f t="shared" si="16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7"/>
        <v>1</v>
      </c>
    </row>
    <row r="179" spans="1:25" ht="17.25" customHeight="1" x14ac:dyDescent="0.4">
      <c r="A179" s="2"/>
      <c r="B179" s="58">
        <f t="shared" si="16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7"/>
        <v>1</v>
      </c>
    </row>
    <row r="180" spans="1:25" ht="17.25" customHeight="1" x14ac:dyDescent="0.4">
      <c r="A180" s="2"/>
      <c r="B180" s="58">
        <f t="shared" si="16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7"/>
        <v>1</v>
      </c>
    </row>
    <row r="181" spans="1:25" ht="17.25" customHeight="1" x14ac:dyDescent="0.4">
      <c r="A181" s="2"/>
      <c r="B181" s="58">
        <f t="shared" si="16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7"/>
        <v>1</v>
      </c>
    </row>
    <row r="182" spans="1:25" ht="17.25" customHeight="1" x14ac:dyDescent="0.4">
      <c r="A182" s="2"/>
      <c r="B182" s="58">
        <f t="shared" si="16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7"/>
        <v>1</v>
      </c>
    </row>
    <row r="183" spans="1:25" ht="17.25" customHeight="1" x14ac:dyDescent="0.4">
      <c r="A183" s="2"/>
      <c r="B183" s="58">
        <f t="shared" si="16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7"/>
        <v>1</v>
      </c>
    </row>
    <row r="184" spans="1:25" ht="17.25" customHeight="1" x14ac:dyDescent="0.4">
      <c r="A184" s="2"/>
      <c r="B184" s="58">
        <f t="shared" si="16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7"/>
        <v>1</v>
      </c>
    </row>
    <row r="185" spans="1:25" ht="17.25" customHeight="1" x14ac:dyDescent="0.4">
      <c r="A185" s="2"/>
      <c r="B185" s="58">
        <f t="shared" si="16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7"/>
        <v>1</v>
      </c>
    </row>
    <row r="186" spans="1:25" ht="17.25" customHeight="1" x14ac:dyDescent="0.4">
      <c r="A186" s="2"/>
      <c r="B186" s="58">
        <f t="shared" ref="B186:B249" si="18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7"/>
        <v>1</v>
      </c>
    </row>
    <row r="187" spans="1:25" ht="17.25" customHeight="1" x14ac:dyDescent="0.4">
      <c r="A187" s="2"/>
      <c r="B187" s="58">
        <f t="shared" si="18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7"/>
        <v>1</v>
      </c>
    </row>
    <row r="188" spans="1:25" ht="17.25" customHeight="1" x14ac:dyDescent="0.4">
      <c r="A188" s="2"/>
      <c r="B188" s="58">
        <f t="shared" si="18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7"/>
        <v>1</v>
      </c>
    </row>
    <row r="189" spans="1:25" ht="17.25" customHeight="1" x14ac:dyDescent="0.4">
      <c r="A189" s="2"/>
      <c r="B189" s="58">
        <f t="shared" si="18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7"/>
        <v>1</v>
      </c>
    </row>
    <row r="190" spans="1:25" ht="17.25" customHeight="1" x14ac:dyDescent="0.4">
      <c r="A190" s="2"/>
      <c r="B190" s="58">
        <f t="shared" si="18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7"/>
        <v>1</v>
      </c>
    </row>
    <row r="191" spans="1:25" ht="17.25" customHeight="1" x14ac:dyDescent="0.4">
      <c r="A191" s="2"/>
      <c r="B191" s="58">
        <f t="shared" si="18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7"/>
        <v>1</v>
      </c>
    </row>
    <row r="192" spans="1:25" ht="17.25" customHeight="1" x14ac:dyDescent="0.4">
      <c r="A192" s="2"/>
      <c r="B192" s="58">
        <f t="shared" si="18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7"/>
        <v>1</v>
      </c>
    </row>
    <row r="193" spans="1:25" ht="17.25" customHeight="1" x14ac:dyDescent="0.4">
      <c r="A193" s="2"/>
      <c r="B193" s="58">
        <f t="shared" si="18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7"/>
        <v>1</v>
      </c>
    </row>
    <row r="194" spans="1:25" ht="17.25" customHeight="1" x14ac:dyDescent="0.4">
      <c r="A194" s="2"/>
      <c r="B194" s="58">
        <f t="shared" si="18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7"/>
        <v>1</v>
      </c>
    </row>
    <row r="195" spans="1:25" ht="17.25" customHeight="1" x14ac:dyDescent="0.4">
      <c r="A195" s="2"/>
      <c r="B195" s="58">
        <f t="shared" si="18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7"/>
        <v>1</v>
      </c>
    </row>
    <row r="196" spans="1:25" ht="17.25" customHeight="1" x14ac:dyDescent="0.4">
      <c r="A196" s="2"/>
      <c r="B196" s="58">
        <f t="shared" si="18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7"/>
        <v>1</v>
      </c>
    </row>
    <row r="197" spans="1:25" ht="17.25" customHeight="1" x14ac:dyDescent="0.4">
      <c r="A197" s="2"/>
      <c r="B197" s="58">
        <f t="shared" si="18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7"/>
        <v>1</v>
      </c>
    </row>
    <row r="198" spans="1:25" ht="17.25" customHeight="1" x14ac:dyDescent="0.4">
      <c r="A198" s="2"/>
      <c r="B198" s="58">
        <f t="shared" si="18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7"/>
        <v>1</v>
      </c>
    </row>
    <row r="199" spans="1:25" ht="17.25" customHeight="1" x14ac:dyDescent="0.4">
      <c r="A199" s="2"/>
      <c r="B199" s="58">
        <f t="shared" si="18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7"/>
        <v>1</v>
      </c>
    </row>
    <row r="200" spans="1:25" ht="17.25" customHeight="1" x14ac:dyDescent="0.4">
      <c r="A200" s="2"/>
      <c r="B200" s="58">
        <f t="shared" si="18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7"/>
        <v>1</v>
      </c>
    </row>
    <row r="201" spans="1:25" ht="17.25" customHeight="1" x14ac:dyDescent="0.4">
      <c r="A201" s="2"/>
      <c r="B201" s="58">
        <f t="shared" si="18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7"/>
        <v>1</v>
      </c>
    </row>
    <row r="202" spans="1:25" ht="17.25" customHeight="1" x14ac:dyDescent="0.4">
      <c r="A202" s="2"/>
      <c r="B202" s="58">
        <f t="shared" si="18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7"/>
        <v>1</v>
      </c>
    </row>
    <row r="203" spans="1:25" ht="17.25" customHeight="1" x14ac:dyDescent="0.4">
      <c r="A203" s="2"/>
      <c r="B203" s="58">
        <f t="shared" si="18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7"/>
        <v>1</v>
      </c>
    </row>
    <row r="204" spans="1:25" ht="17.25" customHeight="1" x14ac:dyDescent="0.4">
      <c r="A204" s="2"/>
      <c r="B204" s="58">
        <f t="shared" si="18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7"/>
        <v>1</v>
      </c>
    </row>
    <row r="205" spans="1:25" ht="17.25" customHeight="1" x14ac:dyDescent="0.4">
      <c r="A205" s="2"/>
      <c r="B205" s="58">
        <f t="shared" si="18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7"/>
        <v>1</v>
      </c>
    </row>
    <row r="206" spans="1:25" ht="17.25" customHeight="1" x14ac:dyDescent="0.4">
      <c r="A206" s="2"/>
      <c r="B206" s="58">
        <f t="shared" si="18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7"/>
        <v>1</v>
      </c>
    </row>
    <row r="207" spans="1:25" ht="17.25" customHeight="1" x14ac:dyDescent="0.4">
      <c r="A207" s="2"/>
      <c r="B207" s="58">
        <f t="shared" si="18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7"/>
        <v>1</v>
      </c>
    </row>
    <row r="208" spans="1:25" ht="17.25" customHeight="1" x14ac:dyDescent="0.4">
      <c r="A208" s="2"/>
      <c r="B208" s="58">
        <f t="shared" si="18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7"/>
        <v>1</v>
      </c>
    </row>
    <row r="209" spans="1:25" ht="17.25" customHeight="1" x14ac:dyDescent="0.4">
      <c r="A209" s="2"/>
      <c r="B209" s="58">
        <f t="shared" si="18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7"/>
        <v>1</v>
      </c>
    </row>
    <row r="210" spans="1:25" ht="17.25" customHeight="1" x14ac:dyDescent="0.4">
      <c r="A210" s="2"/>
      <c r="B210" s="58">
        <f t="shared" si="18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7"/>
        <v>1</v>
      </c>
    </row>
    <row r="211" spans="1:25" ht="17.25" customHeight="1" x14ac:dyDescent="0.4">
      <c r="A211" s="2"/>
      <c r="B211" s="58">
        <f t="shared" si="18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7"/>
        <v>1</v>
      </c>
    </row>
    <row r="212" spans="1:25" ht="17.25" customHeight="1" x14ac:dyDescent="0.4">
      <c r="A212" s="2"/>
      <c r="B212" s="58">
        <f t="shared" si="18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7"/>
        <v>1</v>
      </c>
    </row>
    <row r="213" spans="1:25" ht="17.25" customHeight="1" x14ac:dyDescent="0.4">
      <c r="A213" s="2"/>
      <c r="B213" s="58">
        <f t="shared" si="18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7"/>
        <v>1</v>
      </c>
    </row>
    <row r="214" spans="1:25" ht="17.25" customHeight="1" x14ac:dyDescent="0.4">
      <c r="A214" s="2"/>
      <c r="B214" s="58">
        <f t="shared" si="18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7"/>
        <v>1</v>
      </c>
    </row>
    <row r="215" spans="1:25" ht="17.25" customHeight="1" x14ac:dyDescent="0.4">
      <c r="A215" s="2"/>
      <c r="B215" s="58">
        <f t="shared" si="18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7"/>
        <v>1</v>
      </c>
    </row>
    <row r="216" spans="1:25" ht="17.25" customHeight="1" x14ac:dyDescent="0.4">
      <c r="A216" s="2"/>
      <c r="B216" s="58">
        <f t="shared" si="18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7"/>
        <v>1</v>
      </c>
    </row>
    <row r="217" spans="1:25" ht="17.25" customHeight="1" x14ac:dyDescent="0.4">
      <c r="A217" s="2"/>
      <c r="B217" s="58">
        <f t="shared" si="18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7"/>
        <v>1</v>
      </c>
    </row>
    <row r="218" spans="1:25" ht="17.25" customHeight="1" x14ac:dyDescent="0.4">
      <c r="A218" s="2"/>
      <c r="B218" s="58">
        <f t="shared" si="18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7"/>
        <v>1</v>
      </c>
    </row>
    <row r="219" spans="1:25" ht="17.25" customHeight="1" x14ac:dyDescent="0.4">
      <c r="A219" s="2"/>
      <c r="B219" s="58">
        <f t="shared" si="18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7"/>
        <v>1</v>
      </c>
    </row>
    <row r="220" spans="1:25" ht="17.25" customHeight="1" x14ac:dyDescent="0.4">
      <c r="A220" s="2"/>
      <c r="B220" s="58">
        <f t="shared" si="18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7"/>
        <v>1</v>
      </c>
    </row>
    <row r="221" spans="1:25" ht="17.25" customHeight="1" x14ac:dyDescent="0.4">
      <c r="A221" s="2"/>
      <c r="B221" s="58">
        <f t="shared" si="18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7"/>
        <v>1</v>
      </c>
    </row>
    <row r="222" spans="1:25" ht="17.25" customHeight="1" x14ac:dyDescent="0.4">
      <c r="A222" s="2"/>
      <c r="B222" s="58">
        <f t="shared" si="18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7"/>
        <v>1</v>
      </c>
    </row>
    <row r="223" spans="1:25" ht="17.25" customHeight="1" x14ac:dyDescent="0.4">
      <c r="A223" s="2"/>
      <c r="B223" s="58">
        <f t="shared" si="18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7"/>
        <v>1</v>
      </c>
    </row>
    <row r="224" spans="1:25" ht="17.25" customHeight="1" x14ac:dyDescent="0.4">
      <c r="A224" s="2"/>
      <c r="B224" s="58">
        <f t="shared" si="18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7"/>
        <v>1</v>
      </c>
    </row>
    <row r="225" spans="1:25" ht="17.25" customHeight="1" x14ac:dyDescent="0.4">
      <c r="A225" s="2"/>
      <c r="B225" s="58">
        <f t="shared" si="18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7"/>
        <v>1</v>
      </c>
    </row>
    <row r="226" spans="1:25" ht="17.25" customHeight="1" x14ac:dyDescent="0.4">
      <c r="A226" s="2"/>
      <c r="B226" s="58">
        <f t="shared" si="18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7"/>
        <v>1</v>
      </c>
    </row>
    <row r="227" spans="1:25" ht="17.25" customHeight="1" x14ac:dyDescent="0.4">
      <c r="A227" s="2"/>
      <c r="B227" s="58">
        <f t="shared" si="18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19">IFERROR(IF(OR($B227="No", $K227=""), 1, COUNTIF($R$35:$R$44,$K227)), 0)</f>
        <v>1</v>
      </c>
    </row>
    <row r="228" spans="1:25" ht="17.25" customHeight="1" x14ac:dyDescent="0.4">
      <c r="A228" s="2"/>
      <c r="B228" s="58">
        <f t="shared" si="18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19"/>
        <v>1</v>
      </c>
    </row>
    <row r="229" spans="1:25" ht="17.25" customHeight="1" x14ac:dyDescent="0.4">
      <c r="A229" s="2"/>
      <c r="B229" s="58">
        <f t="shared" si="18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19"/>
        <v>1</v>
      </c>
    </row>
    <row r="230" spans="1:25" ht="17.25" customHeight="1" x14ac:dyDescent="0.4">
      <c r="A230" s="2"/>
      <c r="B230" s="58">
        <f t="shared" si="18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19"/>
        <v>1</v>
      </c>
    </row>
    <row r="231" spans="1:25" ht="17.25" customHeight="1" x14ac:dyDescent="0.4">
      <c r="A231" s="2"/>
      <c r="B231" s="58">
        <f t="shared" si="18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19"/>
        <v>1</v>
      </c>
    </row>
    <row r="232" spans="1:25" ht="17.25" customHeight="1" x14ac:dyDescent="0.4">
      <c r="A232" s="2"/>
      <c r="B232" s="58">
        <f t="shared" si="18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19"/>
        <v>1</v>
      </c>
    </row>
    <row r="233" spans="1:25" ht="17.25" customHeight="1" x14ac:dyDescent="0.4">
      <c r="A233" s="2"/>
      <c r="B233" s="58">
        <f t="shared" si="18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19"/>
        <v>1</v>
      </c>
    </row>
    <row r="234" spans="1:25" ht="17.25" customHeight="1" x14ac:dyDescent="0.4">
      <c r="A234" s="2"/>
      <c r="B234" s="58">
        <f t="shared" si="18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19"/>
        <v>1</v>
      </c>
    </row>
    <row r="235" spans="1:25" ht="17.25" customHeight="1" x14ac:dyDescent="0.4">
      <c r="A235" s="2"/>
      <c r="B235" s="58">
        <f t="shared" si="18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19"/>
        <v>1</v>
      </c>
    </row>
    <row r="236" spans="1:25" ht="17.25" customHeight="1" x14ac:dyDescent="0.4">
      <c r="A236" s="2"/>
      <c r="B236" s="58">
        <f t="shared" si="18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19"/>
        <v>1</v>
      </c>
    </row>
    <row r="237" spans="1:25" ht="17.25" customHeight="1" x14ac:dyDescent="0.4">
      <c r="A237" s="2"/>
      <c r="B237" s="58">
        <f t="shared" si="18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19"/>
        <v>1</v>
      </c>
    </row>
    <row r="238" spans="1:25" ht="17.25" customHeight="1" x14ac:dyDescent="0.4">
      <c r="A238" s="2"/>
      <c r="B238" s="58">
        <f t="shared" si="18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19"/>
        <v>1</v>
      </c>
    </row>
    <row r="239" spans="1:25" ht="17.25" customHeight="1" x14ac:dyDescent="0.4">
      <c r="A239" s="2"/>
      <c r="B239" s="58">
        <f t="shared" si="18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19"/>
        <v>1</v>
      </c>
    </row>
    <row r="240" spans="1:25" ht="17.25" customHeight="1" x14ac:dyDescent="0.4">
      <c r="A240" s="2"/>
      <c r="B240" s="58">
        <f t="shared" si="18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19"/>
        <v>1</v>
      </c>
    </row>
    <row r="241" spans="1:25" ht="17.25" customHeight="1" x14ac:dyDescent="0.4">
      <c r="A241" s="2"/>
      <c r="B241" s="58">
        <f t="shared" si="18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19"/>
        <v>1</v>
      </c>
    </row>
    <row r="242" spans="1:25" ht="17.25" customHeight="1" x14ac:dyDescent="0.4">
      <c r="A242" s="2"/>
      <c r="B242" s="58">
        <f t="shared" si="18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19"/>
        <v>1</v>
      </c>
    </row>
    <row r="243" spans="1:25" ht="17.25" customHeight="1" x14ac:dyDescent="0.4">
      <c r="A243" s="2"/>
      <c r="B243" s="58">
        <f t="shared" si="18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19"/>
        <v>1</v>
      </c>
    </row>
    <row r="244" spans="1:25" ht="17.25" customHeight="1" x14ac:dyDescent="0.4">
      <c r="A244" s="2"/>
      <c r="B244" s="58">
        <f t="shared" si="18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19"/>
        <v>1</v>
      </c>
    </row>
    <row r="245" spans="1:25" ht="17.25" customHeight="1" x14ac:dyDescent="0.4">
      <c r="A245" s="2"/>
      <c r="B245" s="58">
        <f t="shared" si="18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19"/>
        <v>1</v>
      </c>
    </row>
    <row r="246" spans="1:25" ht="17.25" customHeight="1" x14ac:dyDescent="0.4">
      <c r="A246" s="2"/>
      <c r="B246" s="58">
        <f t="shared" si="18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19"/>
        <v>1</v>
      </c>
    </row>
    <row r="247" spans="1:25" ht="17.25" customHeight="1" x14ac:dyDescent="0.4">
      <c r="A247" s="2"/>
      <c r="B247" s="58">
        <f t="shared" si="18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19"/>
        <v>1</v>
      </c>
    </row>
    <row r="248" spans="1:25" ht="17.25" customHeight="1" x14ac:dyDescent="0.4">
      <c r="A248" s="2"/>
      <c r="B248" s="58">
        <f t="shared" si="18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19"/>
        <v>1</v>
      </c>
    </row>
    <row r="249" spans="1:25" ht="17.25" customHeight="1" x14ac:dyDescent="0.4">
      <c r="A249" s="2"/>
      <c r="B249" s="58">
        <f t="shared" si="18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19"/>
        <v>1</v>
      </c>
    </row>
    <row r="250" spans="1:25" ht="17.25" customHeight="1" x14ac:dyDescent="0.4">
      <c r="A250" s="2"/>
      <c r="B250" s="58">
        <f t="shared" ref="B250:B313" si="20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19"/>
        <v>1</v>
      </c>
    </row>
    <row r="251" spans="1:25" ht="17.25" customHeight="1" x14ac:dyDescent="0.4">
      <c r="A251" s="2"/>
      <c r="B251" s="58">
        <f t="shared" si="20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19"/>
        <v>1</v>
      </c>
    </row>
    <row r="252" spans="1:25" ht="17.25" customHeight="1" x14ac:dyDescent="0.4">
      <c r="A252" s="2"/>
      <c r="B252" s="58">
        <f t="shared" si="20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19"/>
        <v>1</v>
      </c>
    </row>
    <row r="253" spans="1:25" ht="17.25" customHeight="1" x14ac:dyDescent="0.4">
      <c r="A253" s="2"/>
      <c r="B253" s="58">
        <f t="shared" si="20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19"/>
        <v>1</v>
      </c>
    </row>
    <row r="254" spans="1:25" ht="17.25" customHeight="1" x14ac:dyDescent="0.4">
      <c r="A254" s="2"/>
      <c r="B254" s="58">
        <f t="shared" si="20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19"/>
        <v>1</v>
      </c>
    </row>
    <row r="255" spans="1:25" ht="17.25" customHeight="1" x14ac:dyDescent="0.4">
      <c r="A255" s="2"/>
      <c r="B255" s="58">
        <f t="shared" si="20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19"/>
        <v>1</v>
      </c>
    </row>
    <row r="256" spans="1:25" ht="17.25" customHeight="1" x14ac:dyDescent="0.4">
      <c r="A256" s="2"/>
      <c r="B256" s="58">
        <f t="shared" si="20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19"/>
        <v>1</v>
      </c>
    </row>
    <row r="257" spans="1:25" ht="17.25" customHeight="1" x14ac:dyDescent="0.4">
      <c r="A257" s="2"/>
      <c r="B257" s="58">
        <f t="shared" si="20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19"/>
        <v>1</v>
      </c>
    </row>
    <row r="258" spans="1:25" ht="17.25" customHeight="1" x14ac:dyDescent="0.4">
      <c r="A258" s="2"/>
      <c r="B258" s="58">
        <f t="shared" si="20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19"/>
        <v>1</v>
      </c>
    </row>
    <row r="259" spans="1:25" ht="17.25" customHeight="1" x14ac:dyDescent="0.4">
      <c r="A259" s="2"/>
      <c r="B259" s="58">
        <f t="shared" si="20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19"/>
        <v>1</v>
      </c>
    </row>
    <row r="260" spans="1:25" ht="17.25" customHeight="1" x14ac:dyDescent="0.4">
      <c r="A260" s="2"/>
      <c r="B260" s="58">
        <f t="shared" si="20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19"/>
        <v>1</v>
      </c>
    </row>
    <row r="261" spans="1:25" ht="17.25" customHeight="1" x14ac:dyDescent="0.4">
      <c r="A261" s="2"/>
      <c r="B261" s="58">
        <f t="shared" si="20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19"/>
        <v>1</v>
      </c>
    </row>
    <row r="262" spans="1:25" ht="17.25" customHeight="1" x14ac:dyDescent="0.4">
      <c r="A262" s="2"/>
      <c r="B262" s="58">
        <f t="shared" si="20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19"/>
        <v>1</v>
      </c>
    </row>
    <row r="263" spans="1:25" ht="17.25" customHeight="1" x14ac:dyDescent="0.4">
      <c r="A263" s="2"/>
      <c r="B263" s="58">
        <f t="shared" si="20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19"/>
        <v>1</v>
      </c>
    </row>
    <row r="264" spans="1:25" ht="17.25" customHeight="1" x14ac:dyDescent="0.4">
      <c r="A264" s="2"/>
      <c r="B264" s="58">
        <f t="shared" si="20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19"/>
        <v>1</v>
      </c>
    </row>
    <row r="265" spans="1:25" ht="17.25" customHeight="1" x14ac:dyDescent="0.4">
      <c r="A265" s="2"/>
      <c r="B265" s="58">
        <f t="shared" si="20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19"/>
        <v>1</v>
      </c>
    </row>
    <row r="266" spans="1:25" ht="17.25" customHeight="1" x14ac:dyDescent="0.4">
      <c r="A266" s="2"/>
      <c r="B266" s="58">
        <f t="shared" si="20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19"/>
        <v>1</v>
      </c>
    </row>
    <row r="267" spans="1:25" ht="17.25" customHeight="1" x14ac:dyDescent="0.4">
      <c r="A267" s="2"/>
      <c r="B267" s="58">
        <f t="shared" si="20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19"/>
        <v>1</v>
      </c>
    </row>
    <row r="268" spans="1:25" ht="17.25" customHeight="1" x14ac:dyDescent="0.4">
      <c r="A268" s="2"/>
      <c r="B268" s="58">
        <f t="shared" si="20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19"/>
        <v>1</v>
      </c>
    </row>
    <row r="269" spans="1:25" ht="17.25" customHeight="1" x14ac:dyDescent="0.4">
      <c r="A269" s="2"/>
      <c r="B269" s="58">
        <f t="shared" si="20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19"/>
        <v>1</v>
      </c>
    </row>
    <row r="270" spans="1:25" ht="17.25" customHeight="1" x14ac:dyDescent="0.4">
      <c r="A270" s="2"/>
      <c r="B270" s="58">
        <f t="shared" si="20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19"/>
        <v>1</v>
      </c>
    </row>
    <row r="271" spans="1:25" ht="17.25" customHeight="1" x14ac:dyDescent="0.4">
      <c r="A271" s="2"/>
      <c r="B271" s="58">
        <f t="shared" si="20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19"/>
        <v>1</v>
      </c>
    </row>
    <row r="272" spans="1:25" ht="17.25" customHeight="1" x14ac:dyDescent="0.4">
      <c r="A272" s="2"/>
      <c r="B272" s="58">
        <f t="shared" si="20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19"/>
        <v>1</v>
      </c>
    </row>
    <row r="273" spans="1:25" ht="17.25" customHeight="1" x14ac:dyDescent="0.4">
      <c r="A273" s="2"/>
      <c r="B273" s="58">
        <f t="shared" si="20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19"/>
        <v>1</v>
      </c>
    </row>
    <row r="274" spans="1:25" ht="17.25" customHeight="1" x14ac:dyDescent="0.4">
      <c r="A274" s="2"/>
      <c r="B274" s="58">
        <f t="shared" si="20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19"/>
        <v>1</v>
      </c>
    </row>
    <row r="275" spans="1:25" ht="17.25" customHeight="1" x14ac:dyDescent="0.4">
      <c r="A275" s="2"/>
      <c r="B275" s="58">
        <f t="shared" si="20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19"/>
        <v>1</v>
      </c>
    </row>
    <row r="276" spans="1:25" ht="17.25" customHeight="1" x14ac:dyDescent="0.4">
      <c r="A276" s="2"/>
      <c r="B276" s="58">
        <f t="shared" si="20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19"/>
        <v>1</v>
      </c>
    </row>
    <row r="277" spans="1:25" ht="17.25" customHeight="1" x14ac:dyDescent="0.4">
      <c r="A277" s="2"/>
      <c r="B277" s="58">
        <f t="shared" si="20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19"/>
        <v>1</v>
      </c>
    </row>
    <row r="278" spans="1:25" ht="17.25" customHeight="1" x14ac:dyDescent="0.4">
      <c r="A278" s="2"/>
      <c r="B278" s="58">
        <f t="shared" si="20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19"/>
        <v>1</v>
      </c>
    </row>
    <row r="279" spans="1:25" ht="17.25" customHeight="1" x14ac:dyDescent="0.4">
      <c r="A279" s="2"/>
      <c r="B279" s="58">
        <f t="shared" si="20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19"/>
        <v>1</v>
      </c>
    </row>
    <row r="280" spans="1:25" ht="17.25" customHeight="1" x14ac:dyDescent="0.4">
      <c r="A280" s="2"/>
      <c r="B280" s="58">
        <f t="shared" si="20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19"/>
        <v>1</v>
      </c>
    </row>
    <row r="281" spans="1:25" ht="17.25" customHeight="1" x14ac:dyDescent="0.4">
      <c r="A281" s="2"/>
      <c r="B281" s="58">
        <f t="shared" si="20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19"/>
        <v>1</v>
      </c>
    </row>
    <row r="282" spans="1:25" ht="17.25" customHeight="1" x14ac:dyDescent="0.4">
      <c r="A282" s="2"/>
      <c r="B282" s="58">
        <f t="shared" si="20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19"/>
        <v>1</v>
      </c>
    </row>
    <row r="283" spans="1:25" ht="17.25" customHeight="1" x14ac:dyDescent="0.4">
      <c r="A283" s="2"/>
      <c r="B283" s="58">
        <f t="shared" si="20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19"/>
        <v>1</v>
      </c>
    </row>
    <row r="284" spans="1:25" ht="17.25" customHeight="1" x14ac:dyDescent="0.4">
      <c r="A284" s="2"/>
      <c r="B284" s="58">
        <f t="shared" si="20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19"/>
        <v>1</v>
      </c>
    </row>
    <row r="285" spans="1:25" ht="17.25" customHeight="1" x14ac:dyDescent="0.4">
      <c r="A285" s="2"/>
      <c r="B285" s="58">
        <f t="shared" si="20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19"/>
        <v>1</v>
      </c>
    </row>
    <row r="286" spans="1:25" ht="17.25" customHeight="1" x14ac:dyDescent="0.4">
      <c r="A286" s="2"/>
      <c r="B286" s="58">
        <f t="shared" si="20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19"/>
        <v>1</v>
      </c>
    </row>
    <row r="287" spans="1:25" ht="17.25" customHeight="1" x14ac:dyDescent="0.4">
      <c r="A287" s="2"/>
      <c r="B287" s="58">
        <f t="shared" si="20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19"/>
        <v>1</v>
      </c>
    </row>
    <row r="288" spans="1:25" ht="17.25" customHeight="1" x14ac:dyDescent="0.4">
      <c r="A288" s="2"/>
      <c r="B288" s="58">
        <f t="shared" si="20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19"/>
        <v>1</v>
      </c>
    </row>
    <row r="289" spans="1:25" ht="17.25" customHeight="1" x14ac:dyDescent="0.4">
      <c r="A289" s="2"/>
      <c r="B289" s="58">
        <f t="shared" si="20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19"/>
        <v>1</v>
      </c>
    </row>
    <row r="290" spans="1:25" ht="17.25" customHeight="1" x14ac:dyDescent="0.4">
      <c r="A290" s="2"/>
      <c r="B290" s="58">
        <f t="shared" si="20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19"/>
        <v>1</v>
      </c>
    </row>
    <row r="291" spans="1:25" ht="17.25" customHeight="1" x14ac:dyDescent="0.4">
      <c r="A291" s="2"/>
      <c r="B291" s="58">
        <f t="shared" si="20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1">IFERROR(IF(OR($B291="No", $K291=""), 1, COUNTIF($R$35:$R$44,$K291)), 0)</f>
        <v>1</v>
      </c>
    </row>
    <row r="292" spans="1:25" ht="17.25" customHeight="1" x14ac:dyDescent="0.4">
      <c r="A292" s="2"/>
      <c r="B292" s="58">
        <f t="shared" si="20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1"/>
        <v>1</v>
      </c>
    </row>
    <row r="293" spans="1:25" ht="17.25" customHeight="1" x14ac:dyDescent="0.4">
      <c r="A293" s="2"/>
      <c r="B293" s="58">
        <f t="shared" si="20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1"/>
        <v>1</v>
      </c>
    </row>
    <row r="294" spans="1:25" ht="17.25" customHeight="1" x14ac:dyDescent="0.4">
      <c r="A294" s="2"/>
      <c r="B294" s="58">
        <f t="shared" si="20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1"/>
        <v>1</v>
      </c>
    </row>
    <row r="295" spans="1:25" ht="17.25" customHeight="1" x14ac:dyDescent="0.4">
      <c r="A295" s="2"/>
      <c r="B295" s="58">
        <f t="shared" si="20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1"/>
        <v>1</v>
      </c>
    </row>
    <row r="296" spans="1:25" ht="17.25" customHeight="1" x14ac:dyDescent="0.4">
      <c r="A296" s="2"/>
      <c r="B296" s="58">
        <f t="shared" si="20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1"/>
        <v>1</v>
      </c>
    </row>
    <row r="297" spans="1:25" ht="17.25" customHeight="1" x14ac:dyDescent="0.4">
      <c r="A297" s="2"/>
      <c r="B297" s="58">
        <f t="shared" si="20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1"/>
        <v>1</v>
      </c>
    </row>
    <row r="298" spans="1:25" ht="17.25" customHeight="1" x14ac:dyDescent="0.4">
      <c r="A298" s="2"/>
      <c r="B298" s="58">
        <f t="shared" si="20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1"/>
        <v>1</v>
      </c>
    </row>
    <row r="299" spans="1:25" ht="17.25" customHeight="1" x14ac:dyDescent="0.4">
      <c r="A299" s="2"/>
      <c r="B299" s="58">
        <f t="shared" si="20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1"/>
        <v>1</v>
      </c>
    </row>
    <row r="300" spans="1:25" ht="17.25" customHeight="1" x14ac:dyDescent="0.4">
      <c r="A300" s="2"/>
      <c r="B300" s="58">
        <f t="shared" si="20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1"/>
        <v>1</v>
      </c>
    </row>
    <row r="301" spans="1:25" ht="17.25" customHeight="1" x14ac:dyDescent="0.4">
      <c r="A301" s="2"/>
      <c r="B301" s="58">
        <f t="shared" si="20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1"/>
        <v>1</v>
      </c>
    </row>
    <row r="302" spans="1:25" ht="17.25" customHeight="1" x14ac:dyDescent="0.4">
      <c r="A302" s="2"/>
      <c r="B302" s="58">
        <f t="shared" si="20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1"/>
        <v>1</v>
      </c>
    </row>
    <row r="303" spans="1:25" ht="17.25" customHeight="1" x14ac:dyDescent="0.4">
      <c r="A303" s="2"/>
      <c r="B303" s="58">
        <f t="shared" si="20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1"/>
        <v>1</v>
      </c>
    </row>
    <row r="304" spans="1:25" ht="17.25" customHeight="1" x14ac:dyDescent="0.4">
      <c r="A304" s="2"/>
      <c r="B304" s="58">
        <f t="shared" si="20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1"/>
        <v>1</v>
      </c>
    </row>
    <row r="305" spans="1:25" ht="17.25" customHeight="1" x14ac:dyDescent="0.4">
      <c r="A305" s="2"/>
      <c r="B305" s="58">
        <f t="shared" si="20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1"/>
        <v>1</v>
      </c>
    </row>
    <row r="306" spans="1:25" ht="17.25" customHeight="1" x14ac:dyDescent="0.4">
      <c r="A306" s="2"/>
      <c r="B306" s="58">
        <f t="shared" si="20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1"/>
        <v>1</v>
      </c>
    </row>
    <row r="307" spans="1:25" ht="17.25" customHeight="1" x14ac:dyDescent="0.4">
      <c r="A307" s="2"/>
      <c r="B307" s="58">
        <f t="shared" si="20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1"/>
        <v>1</v>
      </c>
    </row>
    <row r="308" spans="1:25" ht="17.25" customHeight="1" x14ac:dyDescent="0.4">
      <c r="A308" s="2"/>
      <c r="B308" s="58">
        <f t="shared" si="20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1"/>
        <v>1</v>
      </c>
    </row>
    <row r="309" spans="1:25" ht="17.25" customHeight="1" x14ac:dyDescent="0.4">
      <c r="A309" s="2"/>
      <c r="B309" s="58">
        <f t="shared" si="20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1"/>
        <v>1</v>
      </c>
    </row>
    <row r="310" spans="1:25" ht="17.25" customHeight="1" x14ac:dyDescent="0.4">
      <c r="A310" s="2"/>
      <c r="B310" s="58">
        <f t="shared" si="20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1"/>
        <v>1</v>
      </c>
    </row>
    <row r="311" spans="1:25" ht="17.25" customHeight="1" x14ac:dyDescent="0.4">
      <c r="A311" s="2"/>
      <c r="B311" s="58">
        <f t="shared" si="20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1"/>
        <v>1</v>
      </c>
    </row>
    <row r="312" spans="1:25" ht="17.25" customHeight="1" x14ac:dyDescent="0.4">
      <c r="A312" s="2"/>
      <c r="B312" s="58">
        <f t="shared" si="20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1"/>
        <v>1</v>
      </c>
    </row>
    <row r="313" spans="1:25" ht="17.25" customHeight="1" x14ac:dyDescent="0.4">
      <c r="A313" s="2"/>
      <c r="B313" s="58">
        <f t="shared" si="20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1"/>
        <v>1</v>
      </c>
    </row>
    <row r="314" spans="1:25" ht="17.25" customHeight="1" x14ac:dyDescent="0.4">
      <c r="A314" s="2"/>
      <c r="B314" s="58">
        <f t="shared" ref="B314:B377" si="22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1"/>
        <v>1</v>
      </c>
    </row>
    <row r="315" spans="1:25" ht="17.25" customHeight="1" x14ac:dyDescent="0.4">
      <c r="A315" s="2"/>
      <c r="B315" s="58">
        <f t="shared" si="22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1"/>
        <v>1</v>
      </c>
    </row>
    <row r="316" spans="1:25" ht="17.25" customHeight="1" x14ac:dyDescent="0.4">
      <c r="A316" s="2"/>
      <c r="B316" s="58">
        <f t="shared" si="22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1"/>
        <v>1</v>
      </c>
    </row>
    <row r="317" spans="1:25" ht="17.25" customHeight="1" x14ac:dyDescent="0.4">
      <c r="A317" s="2"/>
      <c r="B317" s="58">
        <f t="shared" si="22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1"/>
        <v>1</v>
      </c>
    </row>
    <row r="318" spans="1:25" ht="17.25" customHeight="1" x14ac:dyDescent="0.4">
      <c r="A318" s="2"/>
      <c r="B318" s="58">
        <f t="shared" si="22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1"/>
        <v>1</v>
      </c>
    </row>
    <row r="319" spans="1:25" ht="17.25" customHeight="1" x14ac:dyDescent="0.4">
      <c r="A319" s="2"/>
      <c r="B319" s="58">
        <f t="shared" si="22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1"/>
        <v>1</v>
      </c>
    </row>
    <row r="320" spans="1:25" ht="17.25" customHeight="1" x14ac:dyDescent="0.4">
      <c r="A320" s="2"/>
      <c r="B320" s="58">
        <f t="shared" si="22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1"/>
        <v>1</v>
      </c>
    </row>
    <row r="321" spans="1:25" ht="17.25" customHeight="1" x14ac:dyDescent="0.4">
      <c r="A321" s="2"/>
      <c r="B321" s="58">
        <f t="shared" si="22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1"/>
        <v>1</v>
      </c>
    </row>
    <row r="322" spans="1:25" ht="17.25" customHeight="1" x14ac:dyDescent="0.4">
      <c r="A322" s="2"/>
      <c r="B322" s="58">
        <f t="shared" si="22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1"/>
        <v>1</v>
      </c>
    </row>
    <row r="323" spans="1:25" ht="17.25" customHeight="1" x14ac:dyDescent="0.4">
      <c r="A323" s="2"/>
      <c r="B323" s="58">
        <f t="shared" si="22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1"/>
        <v>1</v>
      </c>
    </row>
    <row r="324" spans="1:25" ht="17.25" customHeight="1" x14ac:dyDescent="0.4">
      <c r="A324" s="2"/>
      <c r="B324" s="58">
        <f t="shared" si="22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1"/>
        <v>1</v>
      </c>
    </row>
    <row r="325" spans="1:25" ht="17.25" customHeight="1" x14ac:dyDescent="0.4">
      <c r="A325" s="2"/>
      <c r="B325" s="58">
        <f t="shared" si="22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1"/>
        <v>1</v>
      </c>
    </row>
    <row r="326" spans="1:25" ht="17.25" customHeight="1" x14ac:dyDescent="0.4">
      <c r="A326" s="2"/>
      <c r="B326" s="58">
        <f t="shared" si="22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1"/>
        <v>1</v>
      </c>
    </row>
    <row r="327" spans="1:25" ht="17.25" customHeight="1" x14ac:dyDescent="0.4">
      <c r="A327" s="2"/>
      <c r="B327" s="58">
        <f t="shared" si="22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1"/>
        <v>1</v>
      </c>
    </row>
    <row r="328" spans="1:25" ht="17.25" customHeight="1" x14ac:dyDescent="0.4">
      <c r="A328" s="2"/>
      <c r="B328" s="58">
        <f t="shared" si="22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1"/>
        <v>1</v>
      </c>
    </row>
    <row r="329" spans="1:25" ht="17.25" customHeight="1" x14ac:dyDescent="0.4">
      <c r="A329" s="2"/>
      <c r="B329" s="58">
        <f t="shared" si="22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1"/>
        <v>1</v>
      </c>
    </row>
    <row r="330" spans="1:25" ht="17.25" customHeight="1" x14ac:dyDescent="0.4">
      <c r="A330" s="2"/>
      <c r="B330" s="58">
        <f t="shared" si="22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1"/>
        <v>1</v>
      </c>
    </row>
    <row r="331" spans="1:25" ht="17.25" customHeight="1" x14ac:dyDescent="0.4">
      <c r="A331" s="2"/>
      <c r="B331" s="58">
        <f t="shared" si="22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1"/>
        <v>1</v>
      </c>
    </row>
    <row r="332" spans="1:25" ht="17.25" customHeight="1" x14ac:dyDescent="0.4">
      <c r="A332" s="2"/>
      <c r="B332" s="58">
        <f t="shared" si="22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1"/>
        <v>1</v>
      </c>
    </row>
    <row r="333" spans="1:25" ht="17.25" customHeight="1" x14ac:dyDescent="0.4">
      <c r="A333" s="2"/>
      <c r="B333" s="58">
        <f t="shared" si="22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1"/>
        <v>1</v>
      </c>
    </row>
    <row r="334" spans="1:25" ht="17.25" customHeight="1" x14ac:dyDescent="0.4">
      <c r="A334" s="2"/>
      <c r="B334" s="58">
        <f t="shared" si="22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1"/>
        <v>1</v>
      </c>
    </row>
    <row r="335" spans="1:25" ht="17.25" customHeight="1" x14ac:dyDescent="0.4">
      <c r="A335" s="2"/>
      <c r="B335" s="58">
        <f t="shared" si="22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1"/>
        <v>1</v>
      </c>
    </row>
    <row r="336" spans="1:25" ht="17.25" customHeight="1" x14ac:dyDescent="0.4">
      <c r="A336" s="2"/>
      <c r="B336" s="58">
        <f t="shared" si="22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1"/>
        <v>1</v>
      </c>
    </row>
    <row r="337" spans="1:25" ht="17.25" customHeight="1" x14ac:dyDescent="0.4">
      <c r="A337" s="2"/>
      <c r="B337" s="58">
        <f t="shared" si="22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1"/>
        <v>1</v>
      </c>
    </row>
    <row r="338" spans="1:25" ht="17.25" customHeight="1" x14ac:dyDescent="0.4">
      <c r="A338" s="2"/>
      <c r="B338" s="58">
        <f t="shared" si="22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1"/>
        <v>1</v>
      </c>
    </row>
    <row r="339" spans="1:25" ht="17.25" customHeight="1" x14ac:dyDescent="0.4">
      <c r="A339" s="2"/>
      <c r="B339" s="58">
        <f t="shared" si="22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1"/>
        <v>1</v>
      </c>
    </row>
    <row r="340" spans="1:25" ht="17.25" customHeight="1" x14ac:dyDescent="0.4">
      <c r="A340" s="2"/>
      <c r="B340" s="58">
        <f t="shared" si="22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1"/>
        <v>1</v>
      </c>
    </row>
    <row r="341" spans="1:25" ht="17.25" customHeight="1" x14ac:dyDescent="0.4">
      <c r="A341" s="2"/>
      <c r="B341" s="58">
        <f t="shared" si="22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1"/>
        <v>1</v>
      </c>
    </row>
    <row r="342" spans="1:25" ht="17.25" customHeight="1" x14ac:dyDescent="0.4">
      <c r="A342" s="2"/>
      <c r="B342" s="58">
        <f t="shared" si="22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1"/>
        <v>1</v>
      </c>
    </row>
    <row r="343" spans="1:25" ht="17.25" customHeight="1" x14ac:dyDescent="0.4">
      <c r="A343" s="2"/>
      <c r="B343" s="58">
        <f t="shared" si="22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1"/>
        <v>1</v>
      </c>
    </row>
    <row r="344" spans="1:25" ht="17.25" customHeight="1" x14ac:dyDescent="0.4">
      <c r="A344" s="2"/>
      <c r="B344" s="58">
        <f t="shared" si="22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1"/>
        <v>1</v>
      </c>
    </row>
    <row r="345" spans="1:25" ht="17.25" customHeight="1" x14ac:dyDescent="0.4">
      <c r="A345" s="2"/>
      <c r="B345" s="58">
        <f t="shared" si="22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1"/>
        <v>1</v>
      </c>
    </row>
    <row r="346" spans="1:25" ht="17.25" customHeight="1" x14ac:dyDescent="0.4">
      <c r="A346" s="2"/>
      <c r="B346" s="58">
        <f t="shared" si="22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1"/>
        <v>1</v>
      </c>
    </row>
    <row r="347" spans="1:25" ht="17.25" customHeight="1" x14ac:dyDescent="0.4">
      <c r="A347" s="2"/>
      <c r="B347" s="58">
        <f t="shared" si="22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1"/>
        <v>1</v>
      </c>
    </row>
    <row r="348" spans="1:25" ht="17.25" customHeight="1" x14ac:dyDescent="0.4">
      <c r="A348" s="2"/>
      <c r="B348" s="58">
        <f t="shared" si="22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1"/>
        <v>1</v>
      </c>
    </row>
    <row r="349" spans="1:25" ht="17.25" customHeight="1" x14ac:dyDescent="0.4">
      <c r="A349" s="2"/>
      <c r="B349" s="58">
        <f t="shared" si="22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1"/>
        <v>1</v>
      </c>
    </row>
    <row r="350" spans="1:25" ht="17.25" customHeight="1" x14ac:dyDescent="0.4">
      <c r="A350" s="2"/>
      <c r="B350" s="58">
        <f t="shared" si="22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1"/>
        <v>1</v>
      </c>
    </row>
    <row r="351" spans="1:25" ht="17.25" customHeight="1" x14ac:dyDescent="0.4">
      <c r="A351" s="2"/>
      <c r="B351" s="58">
        <f t="shared" si="22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1"/>
        <v>1</v>
      </c>
    </row>
    <row r="352" spans="1:25" ht="17.25" customHeight="1" x14ac:dyDescent="0.4">
      <c r="A352" s="2"/>
      <c r="B352" s="58">
        <f t="shared" si="22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1"/>
        <v>1</v>
      </c>
    </row>
    <row r="353" spans="1:25" ht="17.25" customHeight="1" x14ac:dyDescent="0.4">
      <c r="A353" s="2"/>
      <c r="B353" s="58">
        <f t="shared" si="22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1"/>
        <v>1</v>
      </c>
    </row>
    <row r="354" spans="1:25" ht="17.25" customHeight="1" x14ac:dyDescent="0.4">
      <c r="A354" s="2"/>
      <c r="B354" s="58">
        <f t="shared" si="22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1"/>
        <v>1</v>
      </c>
    </row>
    <row r="355" spans="1:25" ht="17.25" customHeight="1" x14ac:dyDescent="0.4">
      <c r="A355" s="2"/>
      <c r="B355" s="58">
        <f t="shared" si="22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3">IFERROR(IF(OR($B355="No", $K355=""), 1, COUNTIF($R$35:$R$44,$K355)), 0)</f>
        <v>1</v>
      </c>
    </row>
    <row r="356" spans="1:25" ht="17.25" customHeight="1" x14ac:dyDescent="0.4">
      <c r="A356" s="2"/>
      <c r="B356" s="58">
        <f t="shared" si="22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3"/>
        <v>1</v>
      </c>
    </row>
    <row r="357" spans="1:25" ht="17.25" customHeight="1" x14ac:dyDescent="0.4">
      <c r="A357" s="2"/>
      <c r="B357" s="58">
        <f t="shared" si="22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3"/>
        <v>1</v>
      </c>
    </row>
    <row r="358" spans="1:25" ht="17.25" customHeight="1" x14ac:dyDescent="0.4">
      <c r="A358" s="2"/>
      <c r="B358" s="58">
        <f t="shared" si="22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3"/>
        <v>1</v>
      </c>
    </row>
    <row r="359" spans="1:25" ht="17.25" customHeight="1" x14ac:dyDescent="0.4">
      <c r="A359" s="2"/>
      <c r="B359" s="58">
        <f t="shared" si="22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3"/>
        <v>1</v>
      </c>
    </row>
    <row r="360" spans="1:25" ht="17.25" customHeight="1" x14ac:dyDescent="0.4">
      <c r="A360" s="2"/>
      <c r="B360" s="58">
        <f t="shared" si="22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3"/>
        <v>1</v>
      </c>
    </row>
    <row r="361" spans="1:25" ht="17.25" customHeight="1" x14ac:dyDescent="0.4">
      <c r="A361" s="2"/>
      <c r="B361" s="58">
        <f t="shared" si="22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3"/>
        <v>1</v>
      </c>
    </row>
    <row r="362" spans="1:25" ht="17.25" customHeight="1" x14ac:dyDescent="0.4">
      <c r="A362" s="2"/>
      <c r="B362" s="58">
        <f t="shared" si="22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3"/>
        <v>1</v>
      </c>
    </row>
    <row r="363" spans="1:25" ht="17.25" customHeight="1" x14ac:dyDescent="0.4">
      <c r="A363" s="2"/>
      <c r="B363" s="58">
        <f t="shared" si="22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3"/>
        <v>1</v>
      </c>
    </row>
    <row r="364" spans="1:25" ht="17.25" customHeight="1" x14ac:dyDescent="0.4">
      <c r="A364" s="2"/>
      <c r="B364" s="58">
        <f t="shared" si="22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3"/>
        <v>1</v>
      </c>
    </row>
    <row r="365" spans="1:25" ht="17.25" customHeight="1" x14ac:dyDescent="0.4">
      <c r="A365" s="2"/>
      <c r="B365" s="58">
        <f t="shared" si="22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3"/>
        <v>1</v>
      </c>
    </row>
    <row r="366" spans="1:25" ht="17.25" customHeight="1" x14ac:dyDescent="0.4">
      <c r="A366" s="2"/>
      <c r="B366" s="58">
        <f t="shared" si="22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3"/>
        <v>1</v>
      </c>
    </row>
    <row r="367" spans="1:25" ht="17.25" customHeight="1" x14ac:dyDescent="0.4">
      <c r="A367" s="2"/>
      <c r="B367" s="58">
        <f t="shared" si="22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3"/>
        <v>1</v>
      </c>
    </row>
    <row r="368" spans="1:25" ht="17.25" customHeight="1" x14ac:dyDescent="0.4">
      <c r="A368" s="2"/>
      <c r="B368" s="58">
        <f t="shared" si="22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3"/>
        <v>1</v>
      </c>
    </row>
    <row r="369" spans="1:25" ht="17.25" customHeight="1" x14ac:dyDescent="0.4">
      <c r="A369" s="2"/>
      <c r="B369" s="58">
        <f t="shared" si="22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3"/>
        <v>1</v>
      </c>
    </row>
    <row r="370" spans="1:25" ht="17.25" customHeight="1" x14ac:dyDescent="0.4">
      <c r="A370" s="2"/>
      <c r="B370" s="58">
        <f t="shared" si="22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3"/>
        <v>1</v>
      </c>
    </row>
    <row r="371" spans="1:25" ht="17.25" customHeight="1" x14ac:dyDescent="0.4">
      <c r="A371" s="2"/>
      <c r="B371" s="58">
        <f t="shared" si="22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3"/>
        <v>1</v>
      </c>
    </row>
    <row r="372" spans="1:25" ht="17.25" customHeight="1" x14ac:dyDescent="0.4">
      <c r="A372" s="2"/>
      <c r="B372" s="58">
        <f t="shared" si="22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3"/>
        <v>1</v>
      </c>
    </row>
    <row r="373" spans="1:25" ht="17.25" customHeight="1" x14ac:dyDescent="0.4">
      <c r="A373" s="2"/>
      <c r="B373" s="58">
        <f t="shared" si="22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3"/>
        <v>1</v>
      </c>
    </row>
    <row r="374" spans="1:25" ht="17.25" customHeight="1" x14ac:dyDescent="0.4">
      <c r="A374" s="2"/>
      <c r="B374" s="58">
        <f t="shared" si="22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3"/>
        <v>1</v>
      </c>
    </row>
    <row r="375" spans="1:25" ht="17.25" customHeight="1" x14ac:dyDescent="0.4">
      <c r="A375" s="2"/>
      <c r="B375" s="58">
        <f t="shared" si="22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3"/>
        <v>1</v>
      </c>
    </row>
    <row r="376" spans="1:25" ht="17.25" customHeight="1" x14ac:dyDescent="0.4">
      <c r="A376" s="2"/>
      <c r="B376" s="58">
        <f t="shared" si="22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3"/>
        <v>1</v>
      </c>
    </row>
    <row r="377" spans="1:25" ht="17.25" customHeight="1" x14ac:dyDescent="0.4">
      <c r="A377" s="2"/>
      <c r="B377" s="58">
        <f t="shared" si="22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3"/>
        <v>1</v>
      </c>
    </row>
    <row r="378" spans="1:25" ht="17.25" customHeight="1" x14ac:dyDescent="0.4">
      <c r="A378" s="2"/>
      <c r="B378" s="58">
        <f t="shared" ref="B378:B441" si="24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3"/>
        <v>1</v>
      </c>
    </row>
    <row r="379" spans="1:25" ht="17.25" customHeight="1" x14ac:dyDescent="0.4">
      <c r="A379" s="2"/>
      <c r="B379" s="58">
        <f t="shared" si="24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3"/>
        <v>1</v>
      </c>
    </row>
    <row r="380" spans="1:25" ht="17.25" customHeight="1" x14ac:dyDescent="0.4">
      <c r="A380" s="2"/>
      <c r="B380" s="58">
        <f t="shared" si="24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3"/>
        <v>1</v>
      </c>
    </row>
    <row r="381" spans="1:25" ht="17.25" customHeight="1" x14ac:dyDescent="0.4">
      <c r="A381" s="2"/>
      <c r="B381" s="58">
        <f t="shared" si="24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3"/>
        <v>1</v>
      </c>
    </row>
    <row r="382" spans="1:25" ht="17.25" customHeight="1" x14ac:dyDescent="0.4">
      <c r="A382" s="2"/>
      <c r="B382" s="58">
        <f t="shared" si="24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3"/>
        <v>1</v>
      </c>
    </row>
    <row r="383" spans="1:25" ht="17.25" customHeight="1" x14ac:dyDescent="0.4">
      <c r="A383" s="2"/>
      <c r="B383" s="58">
        <f t="shared" si="24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3"/>
        <v>1</v>
      </c>
    </row>
    <row r="384" spans="1:25" ht="17.25" customHeight="1" x14ac:dyDescent="0.4">
      <c r="A384" s="2"/>
      <c r="B384" s="58">
        <f t="shared" si="24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3"/>
        <v>1</v>
      </c>
    </row>
    <row r="385" spans="1:25" ht="17.25" customHeight="1" x14ac:dyDescent="0.4">
      <c r="A385" s="2"/>
      <c r="B385" s="58">
        <f t="shared" si="24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3"/>
        <v>1</v>
      </c>
    </row>
    <row r="386" spans="1:25" ht="17.25" customHeight="1" x14ac:dyDescent="0.4">
      <c r="A386" s="2"/>
      <c r="B386" s="58">
        <f t="shared" si="24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3"/>
        <v>1</v>
      </c>
    </row>
    <row r="387" spans="1:25" ht="17.25" customHeight="1" x14ac:dyDescent="0.4">
      <c r="A387" s="2"/>
      <c r="B387" s="58">
        <f t="shared" si="24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3"/>
        <v>1</v>
      </c>
    </row>
    <row r="388" spans="1:25" ht="17.25" customHeight="1" x14ac:dyDescent="0.4">
      <c r="A388" s="2"/>
      <c r="B388" s="58">
        <f t="shared" si="24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3"/>
        <v>1</v>
      </c>
    </row>
    <row r="389" spans="1:25" ht="17.25" customHeight="1" x14ac:dyDescent="0.4">
      <c r="A389" s="2"/>
      <c r="B389" s="58">
        <f t="shared" si="24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3"/>
        <v>1</v>
      </c>
    </row>
    <row r="390" spans="1:25" ht="17.25" customHeight="1" x14ac:dyDescent="0.4">
      <c r="A390" s="2"/>
      <c r="B390" s="58">
        <f t="shared" si="24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3"/>
        <v>1</v>
      </c>
    </row>
    <row r="391" spans="1:25" ht="17.25" customHeight="1" x14ac:dyDescent="0.4">
      <c r="A391" s="2"/>
      <c r="B391" s="58">
        <f t="shared" si="24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3"/>
        <v>1</v>
      </c>
    </row>
    <row r="392" spans="1:25" ht="17.25" customHeight="1" x14ac:dyDescent="0.4">
      <c r="A392" s="2"/>
      <c r="B392" s="58">
        <f t="shared" si="24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3"/>
        <v>1</v>
      </c>
    </row>
    <row r="393" spans="1:25" ht="17.25" customHeight="1" x14ac:dyDescent="0.4">
      <c r="A393" s="2"/>
      <c r="B393" s="58">
        <f t="shared" si="24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3"/>
        <v>1</v>
      </c>
    </row>
    <row r="394" spans="1:25" ht="17.25" customHeight="1" x14ac:dyDescent="0.4">
      <c r="A394" s="2"/>
      <c r="B394" s="58">
        <f t="shared" si="24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3"/>
        <v>1</v>
      </c>
    </row>
    <row r="395" spans="1:25" ht="17.25" customHeight="1" x14ac:dyDescent="0.4">
      <c r="A395" s="2"/>
      <c r="B395" s="58">
        <f t="shared" si="24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3"/>
        <v>1</v>
      </c>
    </row>
    <row r="396" spans="1:25" ht="17.25" customHeight="1" x14ac:dyDescent="0.4">
      <c r="A396" s="2"/>
      <c r="B396" s="58">
        <f t="shared" si="24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3"/>
        <v>1</v>
      </c>
    </row>
    <row r="397" spans="1:25" ht="17.25" customHeight="1" x14ac:dyDescent="0.4">
      <c r="A397" s="2"/>
      <c r="B397" s="58">
        <f t="shared" si="24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3"/>
        <v>1</v>
      </c>
    </row>
    <row r="398" spans="1:25" ht="17.25" customHeight="1" x14ac:dyDescent="0.4">
      <c r="A398" s="2"/>
      <c r="B398" s="58">
        <f t="shared" si="24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3"/>
        <v>1</v>
      </c>
    </row>
    <row r="399" spans="1:25" ht="17.25" customHeight="1" x14ac:dyDescent="0.4">
      <c r="A399" s="2"/>
      <c r="B399" s="58">
        <f t="shared" si="24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3"/>
        <v>1</v>
      </c>
    </row>
    <row r="400" spans="1:25" ht="17.25" customHeight="1" x14ac:dyDescent="0.4">
      <c r="A400" s="2"/>
      <c r="B400" s="58">
        <f t="shared" si="24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3"/>
        <v>1</v>
      </c>
    </row>
    <row r="401" spans="1:25" ht="17.25" customHeight="1" x14ac:dyDescent="0.4">
      <c r="A401" s="2"/>
      <c r="B401" s="58">
        <f t="shared" si="24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3"/>
        <v>1</v>
      </c>
    </row>
    <row r="402" spans="1:25" ht="17.25" customHeight="1" x14ac:dyDescent="0.4">
      <c r="A402" s="2"/>
      <c r="B402" s="58">
        <f t="shared" si="24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3"/>
        <v>1</v>
      </c>
    </row>
    <row r="403" spans="1:25" ht="17.25" customHeight="1" x14ac:dyDescent="0.4">
      <c r="A403" s="2"/>
      <c r="B403" s="58">
        <f t="shared" si="24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3"/>
        <v>1</v>
      </c>
    </row>
    <row r="404" spans="1:25" ht="17.25" customHeight="1" x14ac:dyDescent="0.4">
      <c r="A404" s="2"/>
      <c r="B404" s="58">
        <f t="shared" si="24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3"/>
        <v>1</v>
      </c>
    </row>
    <row r="405" spans="1:25" ht="17.25" customHeight="1" x14ac:dyDescent="0.4">
      <c r="A405" s="2"/>
      <c r="B405" s="58">
        <f t="shared" si="24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3"/>
        <v>1</v>
      </c>
    </row>
    <row r="406" spans="1:25" ht="17.25" customHeight="1" x14ac:dyDescent="0.4">
      <c r="A406" s="2"/>
      <c r="B406" s="58">
        <f t="shared" si="24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3"/>
        <v>1</v>
      </c>
    </row>
    <row r="407" spans="1:25" ht="17.25" customHeight="1" x14ac:dyDescent="0.4">
      <c r="A407" s="2"/>
      <c r="B407" s="58">
        <f t="shared" si="24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3"/>
        <v>1</v>
      </c>
    </row>
    <row r="408" spans="1:25" ht="17.25" customHeight="1" x14ac:dyDescent="0.4">
      <c r="A408" s="2"/>
      <c r="B408" s="58">
        <f t="shared" si="24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3"/>
        <v>1</v>
      </c>
    </row>
    <row r="409" spans="1:25" ht="17.25" customHeight="1" x14ac:dyDescent="0.4">
      <c r="A409" s="2"/>
      <c r="B409" s="58">
        <f t="shared" si="24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3"/>
        <v>1</v>
      </c>
    </row>
    <row r="410" spans="1:25" ht="17.25" customHeight="1" x14ac:dyDescent="0.4">
      <c r="A410" s="2"/>
      <c r="B410" s="58">
        <f t="shared" si="24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3"/>
        <v>1</v>
      </c>
    </row>
    <row r="411" spans="1:25" ht="17.25" customHeight="1" x14ac:dyDescent="0.4">
      <c r="A411" s="2"/>
      <c r="B411" s="58">
        <f t="shared" si="24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3"/>
        <v>1</v>
      </c>
    </row>
    <row r="412" spans="1:25" ht="17.25" customHeight="1" x14ac:dyDescent="0.4">
      <c r="A412" s="2"/>
      <c r="B412" s="58">
        <f t="shared" si="24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3"/>
        <v>1</v>
      </c>
    </row>
    <row r="413" spans="1:25" ht="17.25" customHeight="1" x14ac:dyDescent="0.4">
      <c r="A413" s="2"/>
      <c r="B413" s="58">
        <f t="shared" si="24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3"/>
        <v>1</v>
      </c>
    </row>
    <row r="414" spans="1:25" ht="17.25" customHeight="1" x14ac:dyDescent="0.4">
      <c r="A414" s="2"/>
      <c r="B414" s="58">
        <f t="shared" si="24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3"/>
        <v>1</v>
      </c>
    </row>
    <row r="415" spans="1:25" ht="17.25" customHeight="1" x14ac:dyDescent="0.4">
      <c r="A415" s="2"/>
      <c r="B415" s="58">
        <f t="shared" si="24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3"/>
        <v>1</v>
      </c>
    </row>
    <row r="416" spans="1:25" ht="17.25" customHeight="1" x14ac:dyDescent="0.4">
      <c r="A416" s="2"/>
      <c r="B416" s="58">
        <f t="shared" si="24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3"/>
        <v>1</v>
      </c>
    </row>
    <row r="417" spans="1:25" ht="17.25" customHeight="1" x14ac:dyDescent="0.4">
      <c r="A417" s="2"/>
      <c r="B417" s="58">
        <f t="shared" si="24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3"/>
        <v>1</v>
      </c>
    </row>
    <row r="418" spans="1:25" ht="17.25" customHeight="1" x14ac:dyDescent="0.4">
      <c r="A418" s="2"/>
      <c r="B418" s="58">
        <f t="shared" si="24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3"/>
        <v>1</v>
      </c>
    </row>
    <row r="419" spans="1:25" ht="17.25" customHeight="1" x14ac:dyDescent="0.4">
      <c r="A419" s="2"/>
      <c r="B419" s="58">
        <f t="shared" si="24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5">IFERROR(IF(OR($B419="No", $K419=""), 1, COUNTIF($R$35:$R$44,$K419)), 0)</f>
        <v>1</v>
      </c>
    </row>
    <row r="420" spans="1:25" ht="17.25" customHeight="1" x14ac:dyDescent="0.4">
      <c r="A420" s="2"/>
      <c r="B420" s="58">
        <f t="shared" si="24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5"/>
        <v>1</v>
      </c>
    </row>
    <row r="421" spans="1:25" ht="17.25" customHeight="1" x14ac:dyDescent="0.4">
      <c r="A421" s="2"/>
      <c r="B421" s="58">
        <f t="shared" si="24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5"/>
        <v>1</v>
      </c>
    </row>
    <row r="422" spans="1:25" ht="17.25" customHeight="1" x14ac:dyDescent="0.4">
      <c r="A422" s="2"/>
      <c r="B422" s="58">
        <f t="shared" si="24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5"/>
        <v>1</v>
      </c>
    </row>
    <row r="423" spans="1:25" ht="17.25" customHeight="1" x14ac:dyDescent="0.4">
      <c r="A423" s="2"/>
      <c r="B423" s="58">
        <f t="shared" si="24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5"/>
        <v>1</v>
      </c>
    </row>
    <row r="424" spans="1:25" ht="17.25" customHeight="1" x14ac:dyDescent="0.4">
      <c r="A424" s="2"/>
      <c r="B424" s="58">
        <f t="shared" si="24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5"/>
        <v>1</v>
      </c>
    </row>
    <row r="425" spans="1:25" ht="17.25" customHeight="1" x14ac:dyDescent="0.4">
      <c r="A425" s="2"/>
      <c r="B425" s="58">
        <f t="shared" si="24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5"/>
        <v>1</v>
      </c>
    </row>
    <row r="426" spans="1:25" ht="17.25" customHeight="1" x14ac:dyDescent="0.4">
      <c r="A426" s="2"/>
      <c r="B426" s="58">
        <f t="shared" si="24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5"/>
        <v>1</v>
      </c>
    </row>
    <row r="427" spans="1:25" ht="17.25" customHeight="1" x14ac:dyDescent="0.4">
      <c r="A427" s="2"/>
      <c r="B427" s="58">
        <f t="shared" si="24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5"/>
        <v>1</v>
      </c>
    </row>
    <row r="428" spans="1:25" ht="17.25" customHeight="1" x14ac:dyDescent="0.4">
      <c r="A428" s="2"/>
      <c r="B428" s="58">
        <f t="shared" si="24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5"/>
        <v>1</v>
      </c>
    </row>
    <row r="429" spans="1:25" ht="17.25" customHeight="1" x14ac:dyDescent="0.4">
      <c r="A429" s="2"/>
      <c r="B429" s="58">
        <f t="shared" si="24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5"/>
        <v>1</v>
      </c>
    </row>
    <row r="430" spans="1:25" ht="17.25" customHeight="1" x14ac:dyDescent="0.4">
      <c r="A430" s="2"/>
      <c r="B430" s="58">
        <f t="shared" si="24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5"/>
        <v>1</v>
      </c>
    </row>
    <row r="431" spans="1:25" ht="17.25" customHeight="1" x14ac:dyDescent="0.4">
      <c r="A431" s="2"/>
      <c r="B431" s="58">
        <f t="shared" si="24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5"/>
        <v>1</v>
      </c>
    </row>
    <row r="432" spans="1:25" ht="17.25" customHeight="1" x14ac:dyDescent="0.4">
      <c r="A432" s="2"/>
      <c r="B432" s="58">
        <f t="shared" si="24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5"/>
        <v>1</v>
      </c>
    </row>
    <row r="433" spans="1:25" ht="17.25" customHeight="1" x14ac:dyDescent="0.4">
      <c r="A433" s="2"/>
      <c r="B433" s="58">
        <f t="shared" si="24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5"/>
        <v>1</v>
      </c>
    </row>
    <row r="434" spans="1:25" ht="17.25" customHeight="1" x14ac:dyDescent="0.4">
      <c r="A434" s="2"/>
      <c r="B434" s="58">
        <f t="shared" si="24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5"/>
        <v>1</v>
      </c>
    </row>
    <row r="435" spans="1:25" ht="17.25" customHeight="1" x14ac:dyDescent="0.4">
      <c r="A435" s="2"/>
      <c r="B435" s="58">
        <f t="shared" si="24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5"/>
        <v>1</v>
      </c>
    </row>
    <row r="436" spans="1:25" ht="17.25" customHeight="1" x14ac:dyDescent="0.4">
      <c r="A436" s="2"/>
      <c r="B436" s="58">
        <f t="shared" si="24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5"/>
        <v>1</v>
      </c>
    </row>
    <row r="437" spans="1:25" ht="17.25" customHeight="1" x14ac:dyDescent="0.4">
      <c r="A437" s="2"/>
      <c r="B437" s="58">
        <f t="shared" si="24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5"/>
        <v>1</v>
      </c>
    </row>
    <row r="438" spans="1:25" ht="17.25" customHeight="1" x14ac:dyDescent="0.4">
      <c r="A438" s="2"/>
      <c r="B438" s="58">
        <f t="shared" si="24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5"/>
        <v>1</v>
      </c>
    </row>
    <row r="439" spans="1:25" ht="17.25" customHeight="1" x14ac:dyDescent="0.4">
      <c r="A439" s="2"/>
      <c r="B439" s="58">
        <f t="shared" si="24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5"/>
        <v>1</v>
      </c>
    </row>
    <row r="440" spans="1:25" ht="17.25" customHeight="1" x14ac:dyDescent="0.4">
      <c r="A440" s="2"/>
      <c r="B440" s="58">
        <f t="shared" si="24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5"/>
        <v>1</v>
      </c>
    </row>
    <row r="441" spans="1:25" ht="17.25" customHeight="1" x14ac:dyDescent="0.4">
      <c r="A441" s="2"/>
      <c r="B441" s="58">
        <f t="shared" si="24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5"/>
        <v>1</v>
      </c>
    </row>
    <row r="442" spans="1:25" ht="17.25" customHeight="1" x14ac:dyDescent="0.4">
      <c r="A442" s="2"/>
      <c r="B442" s="58">
        <f t="shared" ref="B442:B505" si="26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5"/>
        <v>1</v>
      </c>
    </row>
    <row r="443" spans="1:25" ht="17.25" customHeight="1" x14ac:dyDescent="0.4">
      <c r="A443" s="2"/>
      <c r="B443" s="58">
        <f t="shared" si="26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5"/>
        <v>1</v>
      </c>
    </row>
    <row r="444" spans="1:25" ht="17.25" customHeight="1" x14ac:dyDescent="0.4">
      <c r="A444" s="2"/>
      <c r="B444" s="58">
        <f t="shared" si="26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5"/>
        <v>1</v>
      </c>
    </row>
    <row r="445" spans="1:25" ht="17.25" customHeight="1" x14ac:dyDescent="0.4">
      <c r="A445" s="2"/>
      <c r="B445" s="58">
        <f t="shared" si="26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5"/>
        <v>1</v>
      </c>
    </row>
    <row r="446" spans="1:25" ht="17.25" customHeight="1" x14ac:dyDescent="0.4">
      <c r="A446" s="2"/>
      <c r="B446" s="58">
        <f t="shared" si="26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5"/>
        <v>1</v>
      </c>
    </row>
    <row r="447" spans="1:25" ht="17.25" customHeight="1" x14ac:dyDescent="0.4">
      <c r="A447" s="2"/>
      <c r="B447" s="58">
        <f t="shared" si="26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5"/>
        <v>1</v>
      </c>
    </row>
    <row r="448" spans="1:25" ht="17.25" customHeight="1" x14ac:dyDescent="0.4">
      <c r="A448" s="2"/>
      <c r="B448" s="58">
        <f t="shared" si="26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5"/>
        <v>1</v>
      </c>
    </row>
    <row r="449" spans="1:25" ht="17.25" customHeight="1" x14ac:dyDescent="0.4">
      <c r="A449" s="2"/>
      <c r="B449" s="58">
        <f t="shared" si="26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5"/>
        <v>1</v>
      </c>
    </row>
    <row r="450" spans="1:25" ht="17.25" customHeight="1" x14ac:dyDescent="0.4">
      <c r="A450" s="2"/>
      <c r="B450" s="58">
        <f t="shared" si="26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5"/>
        <v>1</v>
      </c>
    </row>
    <row r="451" spans="1:25" ht="17.25" customHeight="1" x14ac:dyDescent="0.4">
      <c r="A451" s="2"/>
      <c r="B451" s="58">
        <f t="shared" si="26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5"/>
        <v>1</v>
      </c>
    </row>
    <row r="452" spans="1:25" ht="17.25" customHeight="1" x14ac:dyDescent="0.4">
      <c r="A452" s="2"/>
      <c r="B452" s="58">
        <f t="shared" si="26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5"/>
        <v>1</v>
      </c>
    </row>
    <row r="453" spans="1:25" ht="17.25" customHeight="1" x14ac:dyDescent="0.4">
      <c r="A453" s="2"/>
      <c r="B453" s="58">
        <f t="shared" si="26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5"/>
        <v>1</v>
      </c>
    </row>
    <row r="454" spans="1:25" ht="17.25" customHeight="1" x14ac:dyDescent="0.4">
      <c r="A454" s="2"/>
      <c r="B454" s="58">
        <f t="shared" si="26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5"/>
        <v>1</v>
      </c>
    </row>
    <row r="455" spans="1:25" ht="17.25" customHeight="1" x14ac:dyDescent="0.4">
      <c r="A455" s="2"/>
      <c r="B455" s="58">
        <f t="shared" si="26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5"/>
        <v>1</v>
      </c>
    </row>
    <row r="456" spans="1:25" ht="17.25" customHeight="1" x14ac:dyDescent="0.4">
      <c r="A456" s="2"/>
      <c r="B456" s="58">
        <f t="shared" si="26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5"/>
        <v>1</v>
      </c>
    </row>
    <row r="457" spans="1:25" ht="17.25" customHeight="1" x14ac:dyDescent="0.4">
      <c r="A457" s="2"/>
      <c r="B457" s="58">
        <f t="shared" si="26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5"/>
        <v>1</v>
      </c>
    </row>
    <row r="458" spans="1:25" ht="17.25" customHeight="1" x14ac:dyDescent="0.4">
      <c r="A458" s="2"/>
      <c r="B458" s="58">
        <f t="shared" si="26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5"/>
        <v>1</v>
      </c>
    </row>
    <row r="459" spans="1:25" ht="17.25" customHeight="1" x14ac:dyDescent="0.4">
      <c r="A459" s="2"/>
      <c r="B459" s="58">
        <f t="shared" si="26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5"/>
        <v>1</v>
      </c>
    </row>
    <row r="460" spans="1:25" ht="17.25" customHeight="1" x14ac:dyDescent="0.4">
      <c r="A460" s="2"/>
      <c r="B460" s="58">
        <f t="shared" si="26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5"/>
        <v>1</v>
      </c>
    </row>
    <row r="461" spans="1:25" ht="17.25" customHeight="1" x14ac:dyDescent="0.4">
      <c r="A461" s="2"/>
      <c r="B461" s="58">
        <f t="shared" si="26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5"/>
        <v>1</v>
      </c>
    </row>
    <row r="462" spans="1:25" ht="17.25" customHeight="1" x14ac:dyDescent="0.4">
      <c r="A462" s="2"/>
      <c r="B462" s="58">
        <f t="shared" si="26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5"/>
        <v>1</v>
      </c>
    </row>
    <row r="463" spans="1:25" ht="17.25" customHeight="1" x14ac:dyDescent="0.4">
      <c r="A463" s="2"/>
      <c r="B463" s="58">
        <f t="shared" si="26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5"/>
        <v>1</v>
      </c>
    </row>
    <row r="464" spans="1:25" ht="17.25" customHeight="1" x14ac:dyDescent="0.4">
      <c r="A464" s="2"/>
      <c r="B464" s="58">
        <f t="shared" si="26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5"/>
        <v>1</v>
      </c>
    </row>
    <row r="465" spans="1:25" ht="17.25" customHeight="1" x14ac:dyDescent="0.4">
      <c r="A465" s="2"/>
      <c r="B465" s="58">
        <f t="shared" si="26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5"/>
        <v>1</v>
      </c>
    </row>
    <row r="466" spans="1:25" ht="17.25" customHeight="1" x14ac:dyDescent="0.4">
      <c r="A466" s="2"/>
      <c r="B466" s="58">
        <f t="shared" si="26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5"/>
        <v>1</v>
      </c>
    </row>
    <row r="467" spans="1:25" ht="17.25" customHeight="1" x14ac:dyDescent="0.4">
      <c r="A467" s="2"/>
      <c r="B467" s="58">
        <f t="shared" si="26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5"/>
        <v>1</v>
      </c>
    </row>
    <row r="468" spans="1:25" ht="17.25" customHeight="1" x14ac:dyDescent="0.4">
      <c r="A468" s="2"/>
      <c r="B468" s="58">
        <f t="shared" si="26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5"/>
        <v>1</v>
      </c>
    </row>
    <row r="469" spans="1:25" ht="17.25" customHeight="1" x14ac:dyDescent="0.4">
      <c r="A469" s="2"/>
      <c r="B469" s="58">
        <f t="shared" si="26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5"/>
        <v>1</v>
      </c>
    </row>
    <row r="470" spans="1:25" ht="17.25" customHeight="1" x14ac:dyDescent="0.4">
      <c r="A470" s="2"/>
      <c r="B470" s="58">
        <f t="shared" si="26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5"/>
        <v>1</v>
      </c>
    </row>
    <row r="471" spans="1:25" ht="17.25" customHeight="1" x14ac:dyDescent="0.4">
      <c r="A471" s="2"/>
      <c r="B471" s="58">
        <f t="shared" si="26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5"/>
        <v>1</v>
      </c>
    </row>
    <row r="472" spans="1:25" ht="17.25" customHeight="1" x14ac:dyDescent="0.4">
      <c r="A472" s="2"/>
      <c r="B472" s="58">
        <f t="shared" si="26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5"/>
        <v>1</v>
      </c>
    </row>
    <row r="473" spans="1:25" ht="17.25" customHeight="1" x14ac:dyDescent="0.4">
      <c r="A473" s="2"/>
      <c r="B473" s="58">
        <f t="shared" si="26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5"/>
        <v>1</v>
      </c>
    </row>
    <row r="474" spans="1:25" ht="17.25" customHeight="1" x14ac:dyDescent="0.4">
      <c r="A474" s="2"/>
      <c r="B474" s="58">
        <f t="shared" si="26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5"/>
        <v>1</v>
      </c>
    </row>
    <row r="475" spans="1:25" ht="17.25" customHeight="1" x14ac:dyDescent="0.4">
      <c r="A475" s="2"/>
      <c r="B475" s="58">
        <f t="shared" si="26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5"/>
        <v>1</v>
      </c>
    </row>
    <row r="476" spans="1:25" ht="17.25" customHeight="1" x14ac:dyDescent="0.4">
      <c r="A476" s="2"/>
      <c r="B476" s="58">
        <f t="shared" si="26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5"/>
        <v>1</v>
      </c>
    </row>
    <row r="477" spans="1:25" ht="17.25" customHeight="1" x14ac:dyDescent="0.4">
      <c r="A477" s="2"/>
      <c r="B477" s="58">
        <f t="shared" si="26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5"/>
        <v>1</v>
      </c>
    </row>
    <row r="478" spans="1:25" ht="17.25" customHeight="1" x14ac:dyDescent="0.4">
      <c r="A478" s="2"/>
      <c r="B478" s="58">
        <f t="shared" si="26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5"/>
        <v>1</v>
      </c>
    </row>
    <row r="479" spans="1:25" ht="17.25" customHeight="1" x14ac:dyDescent="0.4">
      <c r="A479" s="2"/>
      <c r="B479" s="58">
        <f t="shared" si="26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5"/>
        <v>1</v>
      </c>
    </row>
    <row r="480" spans="1:25" ht="17.25" customHeight="1" x14ac:dyDescent="0.4">
      <c r="A480" s="2"/>
      <c r="B480" s="58">
        <f t="shared" si="26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5"/>
        <v>1</v>
      </c>
    </row>
    <row r="481" spans="1:25" ht="17.25" customHeight="1" x14ac:dyDescent="0.4">
      <c r="A481" s="2"/>
      <c r="B481" s="58">
        <f t="shared" si="26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5"/>
        <v>1</v>
      </c>
    </row>
    <row r="482" spans="1:25" ht="17.25" customHeight="1" x14ac:dyDescent="0.4">
      <c r="A482" s="2"/>
      <c r="B482" s="58">
        <f t="shared" si="26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5"/>
        <v>1</v>
      </c>
    </row>
    <row r="483" spans="1:25" ht="17.25" customHeight="1" x14ac:dyDescent="0.4">
      <c r="A483" s="2"/>
      <c r="B483" s="58">
        <f t="shared" si="26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7">IFERROR(IF(OR($B483="No", $K483=""), 1, COUNTIF($R$35:$R$44,$K483)), 0)</f>
        <v>1</v>
      </c>
    </row>
    <row r="484" spans="1:25" ht="17.25" customHeight="1" x14ac:dyDescent="0.4">
      <c r="A484" s="2"/>
      <c r="B484" s="58">
        <f t="shared" si="26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7"/>
        <v>1</v>
      </c>
    </row>
    <row r="485" spans="1:25" ht="17.25" customHeight="1" x14ac:dyDescent="0.4">
      <c r="A485" s="2"/>
      <c r="B485" s="58">
        <f t="shared" si="26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7"/>
        <v>1</v>
      </c>
    </row>
    <row r="486" spans="1:25" ht="17.25" customHeight="1" x14ac:dyDescent="0.4">
      <c r="A486" s="2"/>
      <c r="B486" s="58">
        <f t="shared" si="26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7"/>
        <v>1</v>
      </c>
    </row>
    <row r="487" spans="1:25" ht="17.25" customHeight="1" x14ac:dyDescent="0.4">
      <c r="A487" s="2"/>
      <c r="B487" s="58">
        <f t="shared" si="26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7"/>
        <v>1</v>
      </c>
    </row>
    <row r="488" spans="1:25" ht="17.25" customHeight="1" x14ac:dyDescent="0.4">
      <c r="A488" s="2"/>
      <c r="B488" s="58">
        <f t="shared" si="26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7"/>
        <v>1</v>
      </c>
    </row>
    <row r="489" spans="1:25" ht="17.25" customHeight="1" x14ac:dyDescent="0.4">
      <c r="A489" s="2"/>
      <c r="B489" s="58">
        <f t="shared" si="26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7"/>
        <v>1</v>
      </c>
    </row>
    <row r="490" spans="1:25" ht="17.25" customHeight="1" x14ac:dyDescent="0.4">
      <c r="A490" s="2"/>
      <c r="B490" s="58">
        <f t="shared" si="26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7"/>
        <v>1</v>
      </c>
    </row>
    <row r="491" spans="1:25" ht="17.25" customHeight="1" x14ac:dyDescent="0.4">
      <c r="A491" s="2"/>
      <c r="B491" s="58">
        <f t="shared" si="26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7"/>
        <v>1</v>
      </c>
    </row>
    <row r="492" spans="1:25" ht="17.25" customHeight="1" x14ac:dyDescent="0.4">
      <c r="A492" s="2"/>
      <c r="B492" s="58">
        <f t="shared" si="26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7"/>
        <v>1</v>
      </c>
    </row>
    <row r="493" spans="1:25" ht="17.25" customHeight="1" x14ac:dyDescent="0.4">
      <c r="A493" s="2"/>
      <c r="B493" s="58">
        <f t="shared" si="26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7"/>
        <v>1</v>
      </c>
    </row>
    <row r="494" spans="1:25" ht="17.25" customHeight="1" x14ac:dyDescent="0.4">
      <c r="A494" s="2"/>
      <c r="B494" s="58">
        <f t="shared" si="26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7"/>
        <v>1</v>
      </c>
    </row>
    <row r="495" spans="1:25" ht="17.25" customHeight="1" x14ac:dyDescent="0.4">
      <c r="A495" s="2"/>
      <c r="B495" s="58">
        <f t="shared" si="26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7"/>
        <v>1</v>
      </c>
    </row>
    <row r="496" spans="1:25" ht="17.25" customHeight="1" x14ac:dyDescent="0.4">
      <c r="A496" s="2"/>
      <c r="B496" s="58">
        <f t="shared" si="26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7"/>
        <v>1</v>
      </c>
    </row>
    <row r="497" spans="1:25" ht="17.25" customHeight="1" x14ac:dyDescent="0.4">
      <c r="A497" s="2"/>
      <c r="B497" s="58">
        <f t="shared" si="26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7"/>
        <v>1</v>
      </c>
    </row>
    <row r="498" spans="1:25" ht="17.25" customHeight="1" x14ac:dyDescent="0.4">
      <c r="A498" s="2"/>
      <c r="B498" s="58">
        <f t="shared" si="26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7"/>
        <v>1</v>
      </c>
    </row>
    <row r="499" spans="1:25" ht="17.25" customHeight="1" x14ac:dyDescent="0.4">
      <c r="A499" s="2"/>
      <c r="B499" s="58">
        <f t="shared" si="26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7"/>
        <v>1</v>
      </c>
    </row>
    <row r="500" spans="1:25" ht="17.25" customHeight="1" x14ac:dyDescent="0.4">
      <c r="A500" s="2"/>
      <c r="B500" s="58">
        <f t="shared" si="26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7"/>
        <v>1</v>
      </c>
    </row>
    <row r="501" spans="1:25" ht="17.25" customHeight="1" x14ac:dyDescent="0.4">
      <c r="A501" s="2"/>
      <c r="B501" s="58">
        <f t="shared" si="26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7"/>
        <v>1</v>
      </c>
    </row>
    <row r="502" spans="1:25" ht="17.25" customHeight="1" x14ac:dyDescent="0.4">
      <c r="A502" s="2"/>
      <c r="B502" s="58">
        <f t="shared" si="26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7"/>
        <v>1</v>
      </c>
    </row>
    <row r="503" spans="1:25" ht="17.25" customHeight="1" x14ac:dyDescent="0.4">
      <c r="A503" s="2"/>
      <c r="B503" s="58">
        <f t="shared" si="26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7"/>
        <v>1</v>
      </c>
    </row>
    <row r="504" spans="1:25" ht="17.25" customHeight="1" x14ac:dyDescent="0.4">
      <c r="A504" s="2"/>
      <c r="B504" s="58">
        <f t="shared" si="26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7"/>
        <v>1</v>
      </c>
    </row>
    <row r="505" spans="1:25" ht="17.25" customHeight="1" x14ac:dyDescent="0.4">
      <c r="A505" s="2"/>
      <c r="B505" s="58">
        <f t="shared" si="26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7"/>
        <v>1</v>
      </c>
    </row>
    <row r="506" spans="1:25" ht="17.25" customHeight="1" x14ac:dyDescent="0.4">
      <c r="A506" s="2"/>
      <c r="B506" s="58">
        <f t="shared" ref="B506:B569" si="28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7"/>
        <v>1</v>
      </c>
    </row>
    <row r="507" spans="1:25" ht="17.25" customHeight="1" x14ac:dyDescent="0.4">
      <c r="A507" s="2"/>
      <c r="B507" s="58">
        <f t="shared" si="28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7"/>
        <v>1</v>
      </c>
    </row>
    <row r="508" spans="1:25" ht="17.25" customHeight="1" x14ac:dyDescent="0.4">
      <c r="A508" s="2"/>
      <c r="B508" s="58">
        <f t="shared" si="28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7"/>
        <v>1</v>
      </c>
    </row>
    <row r="509" spans="1:25" ht="17.25" customHeight="1" x14ac:dyDescent="0.4">
      <c r="A509" s="2"/>
      <c r="B509" s="58">
        <f t="shared" si="28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7"/>
        <v>1</v>
      </c>
    </row>
    <row r="510" spans="1:25" ht="17.25" customHeight="1" x14ac:dyDescent="0.4">
      <c r="A510" s="2"/>
      <c r="B510" s="58">
        <f t="shared" si="28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7"/>
        <v>1</v>
      </c>
    </row>
    <row r="511" spans="1:25" ht="17.25" customHeight="1" x14ac:dyDescent="0.4">
      <c r="A511" s="2"/>
      <c r="B511" s="58">
        <f t="shared" si="28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7"/>
        <v>1</v>
      </c>
    </row>
    <row r="512" spans="1:25" ht="17.25" customHeight="1" x14ac:dyDescent="0.4">
      <c r="A512" s="2"/>
      <c r="B512" s="58">
        <f t="shared" si="28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7"/>
        <v>1</v>
      </c>
    </row>
    <row r="513" spans="1:25" ht="17.25" customHeight="1" x14ac:dyDescent="0.4">
      <c r="A513" s="2"/>
      <c r="B513" s="58">
        <f t="shared" si="28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7"/>
        <v>1</v>
      </c>
    </row>
    <row r="514" spans="1:25" ht="17.25" customHeight="1" x14ac:dyDescent="0.4">
      <c r="A514" s="2"/>
      <c r="B514" s="58">
        <f t="shared" si="28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7"/>
        <v>1</v>
      </c>
    </row>
    <row r="515" spans="1:25" ht="17.25" customHeight="1" x14ac:dyDescent="0.4">
      <c r="A515" s="2"/>
      <c r="B515" s="58">
        <f t="shared" si="28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7"/>
        <v>1</v>
      </c>
    </row>
    <row r="516" spans="1:25" ht="17.25" customHeight="1" x14ac:dyDescent="0.4">
      <c r="A516" s="2"/>
      <c r="B516" s="58">
        <f t="shared" si="28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7"/>
        <v>1</v>
      </c>
    </row>
    <row r="517" spans="1:25" ht="17.25" customHeight="1" x14ac:dyDescent="0.4">
      <c r="A517" s="2"/>
      <c r="B517" s="58">
        <f t="shared" si="28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7"/>
        <v>1</v>
      </c>
    </row>
    <row r="518" spans="1:25" ht="17.25" customHeight="1" x14ac:dyDescent="0.4">
      <c r="A518" s="2"/>
      <c r="B518" s="58">
        <f t="shared" si="28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7"/>
        <v>1</v>
      </c>
    </row>
    <row r="519" spans="1:25" ht="17.25" customHeight="1" x14ac:dyDescent="0.4">
      <c r="A519" s="2"/>
      <c r="B519" s="58">
        <f t="shared" si="28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7"/>
        <v>1</v>
      </c>
    </row>
    <row r="520" spans="1:25" ht="17.25" customHeight="1" x14ac:dyDescent="0.4">
      <c r="A520" s="2"/>
      <c r="B520" s="58">
        <f t="shared" si="28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7"/>
        <v>1</v>
      </c>
    </row>
    <row r="521" spans="1:25" ht="17.25" customHeight="1" x14ac:dyDescent="0.4">
      <c r="A521" s="2"/>
      <c r="B521" s="58">
        <f t="shared" si="28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7"/>
        <v>1</v>
      </c>
    </row>
    <row r="522" spans="1:25" ht="17.25" customHeight="1" x14ac:dyDescent="0.4">
      <c r="A522" s="2"/>
      <c r="B522" s="58">
        <f t="shared" si="28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7"/>
        <v>1</v>
      </c>
    </row>
    <row r="523" spans="1:25" ht="17.25" customHeight="1" x14ac:dyDescent="0.4">
      <c r="A523" s="2"/>
      <c r="B523" s="58">
        <f t="shared" si="28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7"/>
        <v>1</v>
      </c>
    </row>
    <row r="524" spans="1:25" ht="17.25" customHeight="1" x14ac:dyDescent="0.4">
      <c r="A524" s="2"/>
      <c r="B524" s="58">
        <f t="shared" si="28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7"/>
        <v>1</v>
      </c>
    </row>
    <row r="525" spans="1:25" ht="17.25" customHeight="1" x14ac:dyDescent="0.4">
      <c r="A525" s="2"/>
      <c r="B525" s="58">
        <f t="shared" si="28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7"/>
        <v>1</v>
      </c>
    </row>
    <row r="526" spans="1:25" ht="17.25" customHeight="1" x14ac:dyDescent="0.4">
      <c r="A526" s="2"/>
      <c r="B526" s="58">
        <f t="shared" si="28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7"/>
        <v>1</v>
      </c>
    </row>
    <row r="527" spans="1:25" ht="17.25" customHeight="1" x14ac:dyDescent="0.4">
      <c r="A527" s="2"/>
      <c r="B527" s="58">
        <f t="shared" si="28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7"/>
        <v>1</v>
      </c>
    </row>
    <row r="528" spans="1:25" ht="17.25" customHeight="1" x14ac:dyDescent="0.4">
      <c r="A528" s="2"/>
      <c r="B528" s="58">
        <f t="shared" si="28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7"/>
        <v>1</v>
      </c>
    </row>
    <row r="529" spans="1:25" ht="17.25" customHeight="1" x14ac:dyDescent="0.4">
      <c r="A529" s="2"/>
      <c r="B529" s="58">
        <f t="shared" si="28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7"/>
        <v>1</v>
      </c>
    </row>
    <row r="530" spans="1:25" ht="17.25" customHeight="1" x14ac:dyDescent="0.4">
      <c r="A530" s="2"/>
      <c r="B530" s="58">
        <f t="shared" si="28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7"/>
        <v>1</v>
      </c>
    </row>
    <row r="531" spans="1:25" ht="17.25" customHeight="1" x14ac:dyDescent="0.4">
      <c r="A531" s="2"/>
      <c r="B531" s="58">
        <f t="shared" si="28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7"/>
        <v>1</v>
      </c>
    </row>
    <row r="532" spans="1:25" ht="17.25" customHeight="1" x14ac:dyDescent="0.4">
      <c r="A532" s="2"/>
      <c r="B532" s="58">
        <f t="shared" si="28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7"/>
        <v>1</v>
      </c>
    </row>
    <row r="533" spans="1:25" ht="17.25" customHeight="1" x14ac:dyDescent="0.4">
      <c r="A533" s="2"/>
      <c r="B533" s="58">
        <f t="shared" si="28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7"/>
        <v>1</v>
      </c>
    </row>
    <row r="534" spans="1:25" ht="17.25" customHeight="1" x14ac:dyDescent="0.4">
      <c r="A534" s="2"/>
      <c r="B534" s="58">
        <f t="shared" si="28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7"/>
        <v>1</v>
      </c>
    </row>
    <row r="535" spans="1:25" ht="17.25" customHeight="1" x14ac:dyDescent="0.4">
      <c r="A535" s="2"/>
      <c r="B535" s="58">
        <f t="shared" si="28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7"/>
        <v>1</v>
      </c>
    </row>
    <row r="536" spans="1:25" ht="17.25" customHeight="1" x14ac:dyDescent="0.4">
      <c r="A536" s="2"/>
      <c r="B536" s="58">
        <f t="shared" si="28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7"/>
        <v>1</v>
      </c>
    </row>
    <row r="537" spans="1:25" ht="17.25" customHeight="1" x14ac:dyDescent="0.4">
      <c r="A537" s="2"/>
      <c r="B537" s="58">
        <f t="shared" si="28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7"/>
        <v>1</v>
      </c>
    </row>
    <row r="538" spans="1:25" ht="17.25" customHeight="1" x14ac:dyDescent="0.4">
      <c r="A538" s="2"/>
      <c r="B538" s="58">
        <f t="shared" si="28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7"/>
        <v>1</v>
      </c>
    </row>
    <row r="539" spans="1:25" ht="17.25" customHeight="1" x14ac:dyDescent="0.4">
      <c r="A539" s="2"/>
      <c r="B539" s="58">
        <f t="shared" si="28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7"/>
        <v>1</v>
      </c>
    </row>
    <row r="540" spans="1:25" ht="17.25" customHeight="1" x14ac:dyDescent="0.4">
      <c r="A540" s="2"/>
      <c r="B540" s="58">
        <f t="shared" si="28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7"/>
        <v>1</v>
      </c>
    </row>
    <row r="541" spans="1:25" ht="17.25" customHeight="1" x14ac:dyDescent="0.4">
      <c r="A541" s="2"/>
      <c r="B541" s="58">
        <f t="shared" si="28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7"/>
        <v>1</v>
      </c>
    </row>
    <row r="542" spans="1:25" ht="17.25" customHeight="1" x14ac:dyDescent="0.4">
      <c r="A542" s="2"/>
      <c r="B542" s="58">
        <f t="shared" si="28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7"/>
        <v>1</v>
      </c>
    </row>
    <row r="543" spans="1:25" ht="17.25" customHeight="1" x14ac:dyDescent="0.4">
      <c r="A543" s="2"/>
      <c r="B543" s="58">
        <f t="shared" si="28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7"/>
        <v>1</v>
      </c>
    </row>
    <row r="544" spans="1:25" ht="17.25" customHeight="1" x14ac:dyDescent="0.4">
      <c r="A544" s="2"/>
      <c r="B544" s="58">
        <f t="shared" si="28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7"/>
        <v>1</v>
      </c>
    </row>
    <row r="545" spans="1:25" ht="17.25" customHeight="1" x14ac:dyDescent="0.4">
      <c r="A545" s="2"/>
      <c r="B545" s="58">
        <f t="shared" si="28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7"/>
        <v>1</v>
      </c>
    </row>
    <row r="546" spans="1:25" ht="17.25" customHeight="1" x14ac:dyDescent="0.4">
      <c r="A546" s="2"/>
      <c r="B546" s="58">
        <f t="shared" si="28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7"/>
        <v>1</v>
      </c>
    </row>
    <row r="547" spans="1:25" ht="17.25" customHeight="1" x14ac:dyDescent="0.4">
      <c r="A547" s="2"/>
      <c r="B547" s="58">
        <f t="shared" si="28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29">IFERROR(IF(OR($B547="No", $K547=""), 1, COUNTIF($R$35:$R$44,$K547)), 0)</f>
        <v>1</v>
      </c>
    </row>
    <row r="548" spans="1:25" ht="17.25" customHeight="1" x14ac:dyDescent="0.4">
      <c r="A548" s="2"/>
      <c r="B548" s="58">
        <f t="shared" si="28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29"/>
        <v>1</v>
      </c>
    </row>
    <row r="549" spans="1:25" ht="17.25" customHeight="1" x14ac:dyDescent="0.4">
      <c r="A549" s="2"/>
      <c r="B549" s="58">
        <f t="shared" si="28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29"/>
        <v>1</v>
      </c>
    </row>
    <row r="550" spans="1:25" ht="17.25" customHeight="1" x14ac:dyDescent="0.4">
      <c r="A550" s="2"/>
      <c r="B550" s="58">
        <f t="shared" si="28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29"/>
        <v>1</v>
      </c>
    </row>
    <row r="551" spans="1:25" ht="17.25" customHeight="1" x14ac:dyDescent="0.4">
      <c r="A551" s="2"/>
      <c r="B551" s="58">
        <f t="shared" si="28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29"/>
        <v>1</v>
      </c>
    </row>
    <row r="552" spans="1:25" ht="17.25" customHeight="1" x14ac:dyDescent="0.4">
      <c r="A552" s="2"/>
      <c r="B552" s="58">
        <f t="shared" si="28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29"/>
        <v>1</v>
      </c>
    </row>
    <row r="553" spans="1:25" ht="17.25" customHeight="1" x14ac:dyDescent="0.4">
      <c r="A553" s="2"/>
      <c r="B553" s="58">
        <f t="shared" si="28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29"/>
        <v>1</v>
      </c>
    </row>
    <row r="554" spans="1:25" ht="17.25" customHeight="1" x14ac:dyDescent="0.4">
      <c r="A554" s="2"/>
      <c r="B554" s="58">
        <f t="shared" si="28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29"/>
        <v>1</v>
      </c>
    </row>
    <row r="555" spans="1:25" ht="17.25" customHeight="1" x14ac:dyDescent="0.4">
      <c r="A555" s="2"/>
      <c r="B555" s="58">
        <f t="shared" si="28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29"/>
        <v>1</v>
      </c>
    </row>
    <row r="556" spans="1:25" ht="17.25" customHeight="1" x14ac:dyDescent="0.4">
      <c r="A556" s="2"/>
      <c r="B556" s="58">
        <f t="shared" si="28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29"/>
        <v>1</v>
      </c>
    </row>
    <row r="557" spans="1:25" ht="17.25" customHeight="1" x14ac:dyDescent="0.4">
      <c r="A557" s="2"/>
      <c r="B557" s="58">
        <f t="shared" si="28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29"/>
        <v>1</v>
      </c>
    </row>
    <row r="558" spans="1:25" ht="17.25" customHeight="1" x14ac:dyDescent="0.4">
      <c r="A558" s="2"/>
      <c r="B558" s="58">
        <f t="shared" si="28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29"/>
        <v>1</v>
      </c>
    </row>
    <row r="559" spans="1:25" ht="17.25" customHeight="1" x14ac:dyDescent="0.4">
      <c r="A559" s="2"/>
      <c r="B559" s="58">
        <f t="shared" si="28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29"/>
        <v>1</v>
      </c>
    </row>
    <row r="560" spans="1:25" ht="17.25" customHeight="1" x14ac:dyDescent="0.4">
      <c r="A560" s="2"/>
      <c r="B560" s="58">
        <f t="shared" si="28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29"/>
        <v>1</v>
      </c>
    </row>
    <row r="561" spans="1:25" ht="17.25" customHeight="1" x14ac:dyDescent="0.4">
      <c r="A561" s="2"/>
      <c r="B561" s="58">
        <f t="shared" si="28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29"/>
        <v>1</v>
      </c>
    </row>
    <row r="562" spans="1:25" ht="17.25" customHeight="1" x14ac:dyDescent="0.4">
      <c r="A562" s="2"/>
      <c r="B562" s="58">
        <f t="shared" si="28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29"/>
        <v>1</v>
      </c>
    </row>
    <row r="563" spans="1:25" ht="17.25" customHeight="1" x14ac:dyDescent="0.4">
      <c r="A563" s="2"/>
      <c r="B563" s="58">
        <f t="shared" si="28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29"/>
        <v>1</v>
      </c>
    </row>
    <row r="564" spans="1:25" ht="17.25" customHeight="1" x14ac:dyDescent="0.4">
      <c r="A564" s="2"/>
      <c r="B564" s="58">
        <f t="shared" si="28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29"/>
        <v>1</v>
      </c>
    </row>
    <row r="565" spans="1:25" ht="17.25" customHeight="1" x14ac:dyDescent="0.4">
      <c r="A565" s="2"/>
      <c r="B565" s="58">
        <f t="shared" si="28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29"/>
        <v>1</v>
      </c>
    </row>
    <row r="566" spans="1:25" ht="17.25" customHeight="1" x14ac:dyDescent="0.4">
      <c r="A566" s="2"/>
      <c r="B566" s="58">
        <f t="shared" si="28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29"/>
        <v>1</v>
      </c>
    </row>
    <row r="567" spans="1:25" ht="17.25" customHeight="1" x14ac:dyDescent="0.4">
      <c r="A567" s="2"/>
      <c r="B567" s="58">
        <f t="shared" si="28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29"/>
        <v>1</v>
      </c>
    </row>
    <row r="568" spans="1:25" ht="17.25" customHeight="1" x14ac:dyDescent="0.4">
      <c r="A568" s="2"/>
      <c r="B568" s="58">
        <f t="shared" si="28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29"/>
        <v>1</v>
      </c>
    </row>
    <row r="569" spans="1:25" ht="17.25" customHeight="1" x14ac:dyDescent="0.4">
      <c r="A569" s="2"/>
      <c r="B569" s="58">
        <f t="shared" si="28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29"/>
        <v>1</v>
      </c>
    </row>
    <row r="570" spans="1:25" ht="17.25" customHeight="1" x14ac:dyDescent="0.4">
      <c r="A570" s="2"/>
      <c r="B570" s="58">
        <f t="shared" ref="B570:B633" si="30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29"/>
        <v>1</v>
      </c>
    </row>
    <row r="571" spans="1:25" ht="17.25" customHeight="1" x14ac:dyDescent="0.4">
      <c r="A571" s="2"/>
      <c r="B571" s="58">
        <f t="shared" si="30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29"/>
        <v>1</v>
      </c>
    </row>
    <row r="572" spans="1:25" ht="17.25" customHeight="1" x14ac:dyDescent="0.4">
      <c r="A572" s="2"/>
      <c r="B572" s="58">
        <f t="shared" si="30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29"/>
        <v>1</v>
      </c>
    </row>
    <row r="573" spans="1:25" ht="17.25" customHeight="1" x14ac:dyDescent="0.4">
      <c r="A573" s="2"/>
      <c r="B573" s="58">
        <f t="shared" si="30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29"/>
        <v>1</v>
      </c>
    </row>
    <row r="574" spans="1:25" ht="17.25" customHeight="1" x14ac:dyDescent="0.4">
      <c r="A574" s="2"/>
      <c r="B574" s="58">
        <f t="shared" si="30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29"/>
        <v>1</v>
      </c>
    </row>
    <row r="575" spans="1:25" ht="17.25" customHeight="1" x14ac:dyDescent="0.4">
      <c r="A575" s="2"/>
      <c r="B575" s="58">
        <f t="shared" si="30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29"/>
        <v>1</v>
      </c>
    </row>
    <row r="576" spans="1:25" ht="17.25" customHeight="1" x14ac:dyDescent="0.4">
      <c r="A576" s="2"/>
      <c r="B576" s="58">
        <f t="shared" si="30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29"/>
        <v>1</v>
      </c>
    </row>
    <row r="577" spans="1:25" ht="17.25" customHeight="1" x14ac:dyDescent="0.4">
      <c r="A577" s="2"/>
      <c r="B577" s="58">
        <f t="shared" si="30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29"/>
        <v>1</v>
      </c>
    </row>
    <row r="578" spans="1:25" ht="17.25" customHeight="1" x14ac:dyDescent="0.4">
      <c r="A578" s="2"/>
      <c r="B578" s="58">
        <f t="shared" si="30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29"/>
        <v>1</v>
      </c>
    </row>
    <row r="579" spans="1:25" ht="17.25" customHeight="1" x14ac:dyDescent="0.4">
      <c r="A579" s="2"/>
      <c r="B579" s="58">
        <f t="shared" si="30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29"/>
        <v>1</v>
      </c>
    </row>
    <row r="580" spans="1:25" ht="17.25" customHeight="1" x14ac:dyDescent="0.4">
      <c r="A580" s="2"/>
      <c r="B580" s="58">
        <f t="shared" si="30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29"/>
        <v>1</v>
      </c>
    </row>
    <row r="581" spans="1:25" ht="17.25" customHeight="1" x14ac:dyDescent="0.4">
      <c r="A581" s="2"/>
      <c r="B581" s="58">
        <f t="shared" si="30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29"/>
        <v>1</v>
      </c>
    </row>
    <row r="582" spans="1:25" ht="17.25" customHeight="1" x14ac:dyDescent="0.4">
      <c r="A582" s="2"/>
      <c r="B582" s="58">
        <f t="shared" si="30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29"/>
        <v>1</v>
      </c>
    </row>
    <row r="583" spans="1:25" ht="17.25" customHeight="1" x14ac:dyDescent="0.4">
      <c r="A583" s="2"/>
      <c r="B583" s="58">
        <f t="shared" si="30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29"/>
        <v>1</v>
      </c>
    </row>
    <row r="584" spans="1:25" ht="17.25" customHeight="1" x14ac:dyDescent="0.4">
      <c r="A584" s="2"/>
      <c r="B584" s="58">
        <f t="shared" si="30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29"/>
        <v>1</v>
      </c>
    </row>
    <row r="585" spans="1:25" ht="17.25" customHeight="1" x14ac:dyDescent="0.4">
      <c r="A585" s="2"/>
      <c r="B585" s="58">
        <f t="shared" si="30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29"/>
        <v>1</v>
      </c>
    </row>
    <row r="586" spans="1:25" ht="17.25" customHeight="1" x14ac:dyDescent="0.4">
      <c r="A586" s="2"/>
      <c r="B586" s="58">
        <f t="shared" si="30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29"/>
        <v>1</v>
      </c>
    </row>
    <row r="587" spans="1:25" ht="17.25" customHeight="1" x14ac:dyDescent="0.4">
      <c r="A587" s="2"/>
      <c r="B587" s="58">
        <f t="shared" si="30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29"/>
        <v>1</v>
      </c>
    </row>
    <row r="588" spans="1:25" ht="17.25" customHeight="1" x14ac:dyDescent="0.4">
      <c r="A588" s="2"/>
      <c r="B588" s="58">
        <f t="shared" si="30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29"/>
        <v>1</v>
      </c>
    </row>
    <row r="589" spans="1:25" ht="17.25" customHeight="1" x14ac:dyDescent="0.4">
      <c r="A589" s="2"/>
      <c r="B589" s="58">
        <f t="shared" si="30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29"/>
        <v>1</v>
      </c>
    </row>
    <row r="590" spans="1:25" ht="17.25" customHeight="1" x14ac:dyDescent="0.4">
      <c r="A590" s="2"/>
      <c r="B590" s="58">
        <f t="shared" si="30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29"/>
        <v>1</v>
      </c>
    </row>
    <row r="591" spans="1:25" ht="17.25" customHeight="1" x14ac:dyDescent="0.4">
      <c r="A591" s="2"/>
      <c r="B591" s="58">
        <f t="shared" si="30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29"/>
        <v>1</v>
      </c>
    </row>
    <row r="592" spans="1:25" ht="17.25" customHeight="1" x14ac:dyDescent="0.4">
      <c r="A592" s="2"/>
      <c r="B592" s="58">
        <f t="shared" si="30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29"/>
        <v>1</v>
      </c>
    </row>
    <row r="593" spans="1:25" ht="17.25" customHeight="1" x14ac:dyDescent="0.4">
      <c r="A593" s="2"/>
      <c r="B593" s="58">
        <f t="shared" si="30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29"/>
        <v>1</v>
      </c>
    </row>
    <row r="594" spans="1:25" ht="17.25" customHeight="1" x14ac:dyDescent="0.4">
      <c r="A594" s="2"/>
      <c r="B594" s="58">
        <f t="shared" si="30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29"/>
        <v>1</v>
      </c>
    </row>
    <row r="595" spans="1:25" ht="17.25" customHeight="1" x14ac:dyDescent="0.4">
      <c r="A595" s="2"/>
      <c r="B595" s="58">
        <f t="shared" si="30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29"/>
        <v>1</v>
      </c>
    </row>
    <row r="596" spans="1:25" ht="17.25" customHeight="1" x14ac:dyDescent="0.4">
      <c r="A596" s="2"/>
      <c r="B596" s="58">
        <f t="shared" si="30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29"/>
        <v>1</v>
      </c>
    </row>
    <row r="597" spans="1:25" ht="17.25" customHeight="1" x14ac:dyDescent="0.4">
      <c r="A597" s="2"/>
      <c r="B597" s="58">
        <f t="shared" si="30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29"/>
        <v>1</v>
      </c>
    </row>
    <row r="598" spans="1:25" ht="17.25" customHeight="1" x14ac:dyDescent="0.4">
      <c r="A598" s="2"/>
      <c r="B598" s="58">
        <f t="shared" si="30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29"/>
        <v>1</v>
      </c>
    </row>
    <row r="599" spans="1:25" ht="17.25" customHeight="1" x14ac:dyDescent="0.4">
      <c r="A599" s="2"/>
      <c r="B599" s="58">
        <f t="shared" si="30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29"/>
        <v>1</v>
      </c>
    </row>
    <row r="600" spans="1:25" ht="17.25" customHeight="1" x14ac:dyDescent="0.4">
      <c r="A600" s="2"/>
      <c r="B600" s="58">
        <f t="shared" si="30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29"/>
        <v>1</v>
      </c>
    </row>
    <row r="601" spans="1:25" ht="17.25" customHeight="1" x14ac:dyDescent="0.4">
      <c r="A601" s="2"/>
      <c r="B601" s="58">
        <f t="shared" si="30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29"/>
        <v>1</v>
      </c>
    </row>
    <row r="602" spans="1:25" ht="17.25" customHeight="1" x14ac:dyDescent="0.4">
      <c r="A602" s="2"/>
      <c r="B602" s="58">
        <f t="shared" si="30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29"/>
        <v>1</v>
      </c>
    </row>
    <row r="603" spans="1:25" ht="17.25" customHeight="1" x14ac:dyDescent="0.4">
      <c r="A603" s="2"/>
      <c r="B603" s="58">
        <f t="shared" si="30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29"/>
        <v>1</v>
      </c>
    </row>
    <row r="604" spans="1:25" ht="17.25" customHeight="1" x14ac:dyDescent="0.4">
      <c r="A604" s="2"/>
      <c r="B604" s="58">
        <f t="shared" si="30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29"/>
        <v>1</v>
      </c>
    </row>
    <row r="605" spans="1:25" ht="17.25" customHeight="1" x14ac:dyDescent="0.4">
      <c r="A605" s="2"/>
      <c r="B605" s="58">
        <f t="shared" si="30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29"/>
        <v>1</v>
      </c>
    </row>
    <row r="606" spans="1:25" ht="17.25" customHeight="1" x14ac:dyDescent="0.4">
      <c r="A606" s="2"/>
      <c r="B606" s="58">
        <f t="shared" si="30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29"/>
        <v>1</v>
      </c>
    </row>
    <row r="607" spans="1:25" ht="17.25" customHeight="1" x14ac:dyDescent="0.4">
      <c r="A607" s="2"/>
      <c r="B607" s="58">
        <f t="shared" si="30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29"/>
        <v>1</v>
      </c>
    </row>
    <row r="608" spans="1:25" ht="17.25" customHeight="1" x14ac:dyDescent="0.4">
      <c r="A608" s="2"/>
      <c r="B608" s="58">
        <f t="shared" si="30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29"/>
        <v>1</v>
      </c>
    </row>
    <row r="609" spans="1:25" ht="17.25" customHeight="1" x14ac:dyDescent="0.4">
      <c r="A609" s="2"/>
      <c r="B609" s="58">
        <f t="shared" si="30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29"/>
        <v>1</v>
      </c>
    </row>
    <row r="610" spans="1:25" ht="17.25" customHeight="1" x14ac:dyDescent="0.4">
      <c r="A610" s="2"/>
      <c r="B610" s="58">
        <f t="shared" si="30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29"/>
        <v>1</v>
      </c>
    </row>
    <row r="611" spans="1:25" ht="17.25" customHeight="1" x14ac:dyDescent="0.4">
      <c r="A611" s="2"/>
      <c r="B611" s="58">
        <f t="shared" si="30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1">IFERROR(IF(OR($B611="No", $K611=""), 1, COUNTIF($R$35:$R$44,$K611)), 0)</f>
        <v>1</v>
      </c>
    </row>
    <row r="612" spans="1:25" ht="17.25" customHeight="1" x14ac:dyDescent="0.4">
      <c r="A612" s="2"/>
      <c r="B612" s="58">
        <f t="shared" si="30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1"/>
        <v>1</v>
      </c>
    </row>
    <row r="613" spans="1:25" ht="17.25" customHeight="1" x14ac:dyDescent="0.4">
      <c r="A613" s="2"/>
      <c r="B613" s="58">
        <f t="shared" si="30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1"/>
        <v>1</v>
      </c>
    </row>
    <row r="614" spans="1:25" ht="17.25" customHeight="1" x14ac:dyDescent="0.4">
      <c r="A614" s="2"/>
      <c r="B614" s="58">
        <f t="shared" si="30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1"/>
        <v>1</v>
      </c>
    </row>
    <row r="615" spans="1:25" ht="17.25" customHeight="1" x14ac:dyDescent="0.4">
      <c r="A615" s="2"/>
      <c r="B615" s="58">
        <f t="shared" si="30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1"/>
        <v>1</v>
      </c>
    </row>
    <row r="616" spans="1:25" ht="17.25" customHeight="1" x14ac:dyDescent="0.4">
      <c r="A616" s="2"/>
      <c r="B616" s="58">
        <f t="shared" si="30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1"/>
        <v>1</v>
      </c>
    </row>
    <row r="617" spans="1:25" ht="17.25" customHeight="1" x14ac:dyDescent="0.4">
      <c r="A617" s="2"/>
      <c r="B617" s="58">
        <f t="shared" si="30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1"/>
        <v>1</v>
      </c>
    </row>
    <row r="618" spans="1:25" ht="17.25" customHeight="1" x14ac:dyDescent="0.4">
      <c r="A618" s="2"/>
      <c r="B618" s="58">
        <f t="shared" si="30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1"/>
        <v>1</v>
      </c>
    </row>
    <row r="619" spans="1:25" ht="17.25" customHeight="1" x14ac:dyDescent="0.4">
      <c r="A619" s="2"/>
      <c r="B619" s="58">
        <f t="shared" si="30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1"/>
        <v>1</v>
      </c>
    </row>
    <row r="620" spans="1:25" ht="17.25" customHeight="1" x14ac:dyDescent="0.4">
      <c r="A620" s="2"/>
      <c r="B620" s="58">
        <f t="shared" si="30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1"/>
        <v>1</v>
      </c>
    </row>
    <row r="621" spans="1:25" ht="17.25" customHeight="1" x14ac:dyDescent="0.4">
      <c r="A621" s="2"/>
      <c r="B621" s="58">
        <f t="shared" si="30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1"/>
        <v>1</v>
      </c>
    </row>
    <row r="622" spans="1:25" ht="17.25" customHeight="1" x14ac:dyDescent="0.4">
      <c r="A622" s="2"/>
      <c r="B622" s="58">
        <f t="shared" si="30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1"/>
        <v>1</v>
      </c>
    </row>
    <row r="623" spans="1:25" ht="17.25" customHeight="1" x14ac:dyDescent="0.4">
      <c r="A623" s="2"/>
      <c r="B623" s="58">
        <f t="shared" si="30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1"/>
        <v>1</v>
      </c>
    </row>
    <row r="624" spans="1:25" ht="17.25" customHeight="1" x14ac:dyDescent="0.4">
      <c r="A624" s="2"/>
      <c r="B624" s="58">
        <f t="shared" si="30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1"/>
        <v>1</v>
      </c>
    </row>
    <row r="625" spans="1:25" ht="17.25" customHeight="1" x14ac:dyDescent="0.4">
      <c r="A625" s="2"/>
      <c r="B625" s="58">
        <f t="shared" si="30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1"/>
        <v>1</v>
      </c>
    </row>
    <row r="626" spans="1:25" ht="17.25" customHeight="1" x14ac:dyDescent="0.4">
      <c r="A626" s="2"/>
      <c r="B626" s="58">
        <f t="shared" si="30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1"/>
        <v>1</v>
      </c>
    </row>
    <row r="627" spans="1:25" ht="17.25" customHeight="1" x14ac:dyDescent="0.4">
      <c r="A627" s="2"/>
      <c r="B627" s="58">
        <f t="shared" si="30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1"/>
        <v>1</v>
      </c>
    </row>
    <row r="628" spans="1:25" ht="17.25" customHeight="1" x14ac:dyDescent="0.4">
      <c r="A628" s="2"/>
      <c r="B628" s="58">
        <f t="shared" si="30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1"/>
        <v>1</v>
      </c>
    </row>
    <row r="629" spans="1:25" ht="17.25" customHeight="1" x14ac:dyDescent="0.4">
      <c r="A629" s="2"/>
      <c r="B629" s="58">
        <f t="shared" si="30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1"/>
        <v>1</v>
      </c>
    </row>
    <row r="630" spans="1:25" ht="17.25" customHeight="1" x14ac:dyDescent="0.4">
      <c r="A630" s="2"/>
      <c r="B630" s="58">
        <f t="shared" si="30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1"/>
        <v>1</v>
      </c>
    </row>
    <row r="631" spans="1:25" ht="17.25" customHeight="1" x14ac:dyDescent="0.4">
      <c r="A631" s="2"/>
      <c r="B631" s="58">
        <f t="shared" si="30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1"/>
        <v>1</v>
      </c>
    </row>
    <row r="632" spans="1:25" ht="17.25" customHeight="1" x14ac:dyDescent="0.4">
      <c r="A632" s="2"/>
      <c r="B632" s="58">
        <f t="shared" si="30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1"/>
        <v>1</v>
      </c>
    </row>
    <row r="633" spans="1:25" ht="17.25" customHeight="1" x14ac:dyDescent="0.4">
      <c r="A633" s="2"/>
      <c r="B633" s="58">
        <f t="shared" si="30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1"/>
        <v>1</v>
      </c>
    </row>
    <row r="634" spans="1:25" ht="17.25" customHeight="1" x14ac:dyDescent="0.4">
      <c r="A634" s="2"/>
      <c r="B634" s="58">
        <f t="shared" ref="B634:B697" si="32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1"/>
        <v>1</v>
      </c>
    </row>
    <row r="635" spans="1:25" ht="17.25" customHeight="1" x14ac:dyDescent="0.4">
      <c r="A635" s="2"/>
      <c r="B635" s="58">
        <f t="shared" si="32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1"/>
        <v>1</v>
      </c>
    </row>
    <row r="636" spans="1:25" ht="17.25" customHeight="1" x14ac:dyDescent="0.4">
      <c r="A636" s="2"/>
      <c r="B636" s="58">
        <f t="shared" si="32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1"/>
        <v>1</v>
      </c>
    </row>
    <row r="637" spans="1:25" ht="17.25" customHeight="1" x14ac:dyDescent="0.4">
      <c r="A637" s="2"/>
      <c r="B637" s="58">
        <f t="shared" si="32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1"/>
        <v>1</v>
      </c>
    </row>
    <row r="638" spans="1:25" ht="17.25" customHeight="1" x14ac:dyDescent="0.4">
      <c r="A638" s="2"/>
      <c r="B638" s="58">
        <f t="shared" si="32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1"/>
        <v>1</v>
      </c>
    </row>
    <row r="639" spans="1:25" ht="17.25" customHeight="1" x14ac:dyDescent="0.4">
      <c r="A639" s="2"/>
      <c r="B639" s="58">
        <f t="shared" si="32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1"/>
        <v>1</v>
      </c>
    </row>
    <row r="640" spans="1:25" ht="17.25" customHeight="1" x14ac:dyDescent="0.4">
      <c r="A640" s="2"/>
      <c r="B640" s="58">
        <f t="shared" si="32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1"/>
        <v>1</v>
      </c>
    </row>
    <row r="641" spans="1:25" ht="17.25" customHeight="1" x14ac:dyDescent="0.4">
      <c r="A641" s="2"/>
      <c r="B641" s="58">
        <f t="shared" si="32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1"/>
        <v>1</v>
      </c>
    </row>
    <row r="642" spans="1:25" ht="17.25" customHeight="1" x14ac:dyDescent="0.4">
      <c r="A642" s="2"/>
      <c r="B642" s="58">
        <f t="shared" si="32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1"/>
        <v>1</v>
      </c>
    </row>
    <row r="643" spans="1:25" ht="17.25" customHeight="1" x14ac:dyDescent="0.4">
      <c r="A643" s="2"/>
      <c r="B643" s="58">
        <f t="shared" si="32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1"/>
        <v>1</v>
      </c>
    </row>
    <row r="644" spans="1:25" ht="17.25" customHeight="1" x14ac:dyDescent="0.4">
      <c r="A644" s="2"/>
      <c r="B644" s="58">
        <f t="shared" si="32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1"/>
        <v>1</v>
      </c>
    </row>
    <row r="645" spans="1:25" ht="17.25" customHeight="1" x14ac:dyDescent="0.4">
      <c r="A645" s="2"/>
      <c r="B645" s="58">
        <f t="shared" si="32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1"/>
        <v>1</v>
      </c>
    </row>
    <row r="646" spans="1:25" ht="17.25" customHeight="1" x14ac:dyDescent="0.4">
      <c r="A646" s="2"/>
      <c r="B646" s="58">
        <f t="shared" si="32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1"/>
        <v>1</v>
      </c>
    </row>
    <row r="647" spans="1:25" ht="17.25" customHeight="1" x14ac:dyDescent="0.4">
      <c r="A647" s="2"/>
      <c r="B647" s="58">
        <f t="shared" si="32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1"/>
        <v>1</v>
      </c>
    </row>
    <row r="648" spans="1:25" ht="17.25" customHeight="1" x14ac:dyDescent="0.4">
      <c r="A648" s="2"/>
      <c r="B648" s="58">
        <f t="shared" si="32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1"/>
        <v>1</v>
      </c>
    </row>
    <row r="649" spans="1:25" ht="17.25" customHeight="1" x14ac:dyDescent="0.4">
      <c r="A649" s="2"/>
      <c r="B649" s="58">
        <f t="shared" si="32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1"/>
        <v>1</v>
      </c>
    </row>
    <row r="650" spans="1:25" ht="17.25" customHeight="1" x14ac:dyDescent="0.4">
      <c r="A650" s="2"/>
      <c r="B650" s="58">
        <f t="shared" si="32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1"/>
        <v>1</v>
      </c>
    </row>
    <row r="651" spans="1:25" ht="17.25" customHeight="1" x14ac:dyDescent="0.4">
      <c r="A651" s="2"/>
      <c r="B651" s="58">
        <f t="shared" si="32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1"/>
        <v>1</v>
      </c>
    </row>
    <row r="652" spans="1:25" ht="17.25" customHeight="1" x14ac:dyDescent="0.4">
      <c r="A652" s="2"/>
      <c r="B652" s="58">
        <f t="shared" si="32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1"/>
        <v>1</v>
      </c>
    </row>
    <row r="653" spans="1:25" ht="17.25" customHeight="1" x14ac:dyDescent="0.4">
      <c r="A653" s="2"/>
      <c r="B653" s="58">
        <f t="shared" si="32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1"/>
        <v>1</v>
      </c>
    </row>
    <row r="654" spans="1:25" ht="17.25" customHeight="1" x14ac:dyDescent="0.4">
      <c r="A654" s="2"/>
      <c r="B654" s="58">
        <f t="shared" si="32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1"/>
        <v>1</v>
      </c>
    </row>
    <row r="655" spans="1:25" ht="17.25" customHeight="1" x14ac:dyDescent="0.4">
      <c r="A655" s="2"/>
      <c r="B655" s="58">
        <f t="shared" si="32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1"/>
        <v>1</v>
      </c>
    </row>
    <row r="656" spans="1:25" ht="17.25" customHeight="1" x14ac:dyDescent="0.4">
      <c r="A656" s="2"/>
      <c r="B656" s="58">
        <f t="shared" si="32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1"/>
        <v>1</v>
      </c>
    </row>
    <row r="657" spans="1:25" ht="17.25" customHeight="1" x14ac:dyDescent="0.4">
      <c r="A657" s="2"/>
      <c r="B657" s="58">
        <f t="shared" si="32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1"/>
        <v>1</v>
      </c>
    </row>
    <row r="658" spans="1:25" ht="17.25" customHeight="1" x14ac:dyDescent="0.4">
      <c r="A658" s="2"/>
      <c r="B658" s="58">
        <f t="shared" si="32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1"/>
        <v>1</v>
      </c>
    </row>
    <row r="659" spans="1:25" ht="17.25" customHeight="1" x14ac:dyDescent="0.4">
      <c r="A659" s="2"/>
      <c r="B659" s="58">
        <f t="shared" si="32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1"/>
        <v>1</v>
      </c>
    </row>
    <row r="660" spans="1:25" ht="17.25" customHeight="1" x14ac:dyDescent="0.4">
      <c r="A660" s="2"/>
      <c r="B660" s="58">
        <f t="shared" si="32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1"/>
        <v>1</v>
      </c>
    </row>
    <row r="661" spans="1:25" ht="17.25" customHeight="1" x14ac:dyDescent="0.4">
      <c r="A661" s="2"/>
      <c r="B661" s="58">
        <f t="shared" si="32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1"/>
        <v>1</v>
      </c>
    </row>
    <row r="662" spans="1:25" ht="17.25" customHeight="1" x14ac:dyDescent="0.4">
      <c r="A662" s="2"/>
      <c r="B662" s="58">
        <f t="shared" si="32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1"/>
        <v>1</v>
      </c>
    </row>
    <row r="663" spans="1:25" ht="17.25" customHeight="1" x14ac:dyDescent="0.4">
      <c r="A663" s="2"/>
      <c r="B663" s="58">
        <f t="shared" si="32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1"/>
        <v>1</v>
      </c>
    </row>
    <row r="664" spans="1:25" ht="17.25" customHeight="1" x14ac:dyDescent="0.4">
      <c r="A664" s="2"/>
      <c r="B664" s="58">
        <f t="shared" si="32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1"/>
        <v>1</v>
      </c>
    </row>
    <row r="665" spans="1:25" ht="17.25" customHeight="1" x14ac:dyDescent="0.4">
      <c r="A665" s="2"/>
      <c r="B665" s="58">
        <f t="shared" si="32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1"/>
        <v>1</v>
      </c>
    </row>
    <row r="666" spans="1:25" ht="17.25" customHeight="1" x14ac:dyDescent="0.4">
      <c r="A666" s="2"/>
      <c r="B666" s="58">
        <f t="shared" si="32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1"/>
        <v>1</v>
      </c>
    </row>
    <row r="667" spans="1:25" ht="17.25" customHeight="1" x14ac:dyDescent="0.4">
      <c r="A667" s="2"/>
      <c r="B667" s="58">
        <f t="shared" si="32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1"/>
        <v>1</v>
      </c>
    </row>
    <row r="668" spans="1:25" ht="17.25" customHeight="1" x14ac:dyDescent="0.4">
      <c r="A668" s="2"/>
      <c r="B668" s="58">
        <f t="shared" si="32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1"/>
        <v>1</v>
      </c>
    </row>
    <row r="669" spans="1:25" ht="17.25" customHeight="1" x14ac:dyDescent="0.4">
      <c r="A669" s="2"/>
      <c r="B669" s="58">
        <f t="shared" si="32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1"/>
        <v>1</v>
      </c>
    </row>
    <row r="670" spans="1:25" ht="17.25" customHeight="1" x14ac:dyDescent="0.4">
      <c r="A670" s="2"/>
      <c r="B670" s="58">
        <f t="shared" si="32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1"/>
        <v>1</v>
      </c>
    </row>
    <row r="671" spans="1:25" ht="17.25" customHeight="1" x14ac:dyDescent="0.4">
      <c r="A671" s="2"/>
      <c r="B671" s="58">
        <f t="shared" si="32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1"/>
        <v>1</v>
      </c>
    </row>
    <row r="672" spans="1:25" ht="17.25" customHeight="1" x14ac:dyDescent="0.4">
      <c r="A672" s="2"/>
      <c r="B672" s="58">
        <f t="shared" si="32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1"/>
        <v>1</v>
      </c>
    </row>
    <row r="673" spans="1:25" ht="17.25" customHeight="1" x14ac:dyDescent="0.4">
      <c r="A673" s="2"/>
      <c r="B673" s="58">
        <f t="shared" si="32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1"/>
        <v>1</v>
      </c>
    </row>
    <row r="674" spans="1:25" ht="17.25" customHeight="1" x14ac:dyDescent="0.4">
      <c r="A674" s="2"/>
      <c r="B674" s="58">
        <f t="shared" si="32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1"/>
        <v>1</v>
      </c>
    </row>
    <row r="675" spans="1:25" ht="17.25" customHeight="1" x14ac:dyDescent="0.4">
      <c r="A675" s="2"/>
      <c r="B675" s="58">
        <f t="shared" si="32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3">IFERROR(IF(OR($B675="No", $K675=""), 1, COUNTIF($R$35:$R$44,$K675)), 0)</f>
        <v>1</v>
      </c>
    </row>
    <row r="676" spans="1:25" ht="17.25" customHeight="1" x14ac:dyDescent="0.4">
      <c r="A676" s="2"/>
      <c r="B676" s="58">
        <f t="shared" si="32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3"/>
        <v>1</v>
      </c>
    </row>
    <row r="677" spans="1:25" ht="17.25" customHeight="1" x14ac:dyDescent="0.4">
      <c r="A677" s="2"/>
      <c r="B677" s="58">
        <f t="shared" si="32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3"/>
        <v>1</v>
      </c>
    </row>
    <row r="678" spans="1:25" ht="17.25" customHeight="1" x14ac:dyDescent="0.4">
      <c r="A678" s="2"/>
      <c r="B678" s="58">
        <f t="shared" si="32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3"/>
        <v>1</v>
      </c>
    </row>
    <row r="679" spans="1:25" ht="17.25" customHeight="1" x14ac:dyDescent="0.4">
      <c r="A679" s="2"/>
      <c r="B679" s="58">
        <f t="shared" si="32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3"/>
        <v>1</v>
      </c>
    </row>
    <row r="680" spans="1:25" ht="17.25" customHeight="1" x14ac:dyDescent="0.4">
      <c r="A680" s="2"/>
      <c r="B680" s="58">
        <f t="shared" si="32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3"/>
        <v>1</v>
      </c>
    </row>
    <row r="681" spans="1:25" ht="17.25" customHeight="1" x14ac:dyDescent="0.4">
      <c r="A681" s="2"/>
      <c r="B681" s="58">
        <f t="shared" si="32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3"/>
        <v>1</v>
      </c>
    </row>
    <row r="682" spans="1:25" ht="17.25" customHeight="1" x14ac:dyDescent="0.4">
      <c r="A682" s="2"/>
      <c r="B682" s="58">
        <f t="shared" si="32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3"/>
        <v>1</v>
      </c>
    </row>
    <row r="683" spans="1:25" ht="17.25" customHeight="1" x14ac:dyDescent="0.4">
      <c r="A683" s="2"/>
      <c r="B683" s="58">
        <f t="shared" si="32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3"/>
        <v>1</v>
      </c>
    </row>
    <row r="684" spans="1:25" ht="17.25" customHeight="1" x14ac:dyDescent="0.4">
      <c r="A684" s="2"/>
      <c r="B684" s="58">
        <f t="shared" si="32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3"/>
        <v>1</v>
      </c>
    </row>
    <row r="685" spans="1:25" ht="17.25" customHeight="1" x14ac:dyDescent="0.4">
      <c r="A685" s="2"/>
      <c r="B685" s="58">
        <f t="shared" si="32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3"/>
        <v>1</v>
      </c>
    </row>
    <row r="686" spans="1:25" ht="17.25" customHeight="1" x14ac:dyDescent="0.4">
      <c r="A686" s="2"/>
      <c r="B686" s="58">
        <f t="shared" si="32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3"/>
        <v>1</v>
      </c>
    </row>
    <row r="687" spans="1:25" ht="17.25" customHeight="1" x14ac:dyDescent="0.4">
      <c r="A687" s="2"/>
      <c r="B687" s="58">
        <f t="shared" si="32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3"/>
        <v>1</v>
      </c>
    </row>
    <row r="688" spans="1:25" ht="17.25" customHeight="1" x14ac:dyDescent="0.4">
      <c r="A688" s="2"/>
      <c r="B688" s="58">
        <f t="shared" si="32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3"/>
        <v>1</v>
      </c>
    </row>
    <row r="689" spans="1:25" ht="17.25" customHeight="1" x14ac:dyDescent="0.4">
      <c r="A689" s="2"/>
      <c r="B689" s="58">
        <f t="shared" si="32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3"/>
        <v>1</v>
      </c>
    </row>
    <row r="690" spans="1:25" ht="17.25" customHeight="1" x14ac:dyDescent="0.4">
      <c r="A690" s="2"/>
      <c r="B690" s="58">
        <f t="shared" si="32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3"/>
        <v>1</v>
      </c>
    </row>
    <row r="691" spans="1:25" ht="17.25" customHeight="1" x14ac:dyDescent="0.4">
      <c r="A691" s="2"/>
      <c r="B691" s="58">
        <f t="shared" si="32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3"/>
        <v>1</v>
      </c>
    </row>
    <row r="692" spans="1:25" ht="17.25" customHeight="1" x14ac:dyDescent="0.4">
      <c r="A692" s="2"/>
      <c r="B692" s="58">
        <f t="shared" si="32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3"/>
        <v>1</v>
      </c>
    </row>
    <row r="693" spans="1:25" ht="17.25" customHeight="1" x14ac:dyDescent="0.4">
      <c r="A693" s="2"/>
      <c r="B693" s="58">
        <f t="shared" si="32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3"/>
        <v>1</v>
      </c>
    </row>
    <row r="694" spans="1:25" ht="17.25" customHeight="1" x14ac:dyDescent="0.4">
      <c r="A694" s="2"/>
      <c r="B694" s="58">
        <f t="shared" si="32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3"/>
        <v>1</v>
      </c>
    </row>
    <row r="695" spans="1:25" ht="17.25" customHeight="1" x14ac:dyDescent="0.4">
      <c r="A695" s="2"/>
      <c r="B695" s="58">
        <f t="shared" si="32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3"/>
        <v>1</v>
      </c>
    </row>
    <row r="696" spans="1:25" ht="17.25" customHeight="1" x14ac:dyDescent="0.4">
      <c r="A696" s="2"/>
      <c r="B696" s="58">
        <f t="shared" si="32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3"/>
        <v>1</v>
      </c>
    </row>
    <row r="697" spans="1:25" ht="17.25" customHeight="1" x14ac:dyDescent="0.4">
      <c r="A697" s="2"/>
      <c r="B697" s="58">
        <f t="shared" si="32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3"/>
        <v>1</v>
      </c>
    </row>
    <row r="698" spans="1:25" ht="17.25" customHeight="1" x14ac:dyDescent="0.4">
      <c r="A698" s="2"/>
      <c r="B698" s="58">
        <f t="shared" ref="B698:B761" si="34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3"/>
        <v>1</v>
      </c>
    </row>
    <row r="699" spans="1:25" ht="17.25" customHeight="1" x14ac:dyDescent="0.4">
      <c r="A699" s="2"/>
      <c r="B699" s="58">
        <f t="shared" si="34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3"/>
        <v>1</v>
      </c>
    </row>
    <row r="700" spans="1:25" ht="17.25" customHeight="1" x14ac:dyDescent="0.4">
      <c r="A700" s="2"/>
      <c r="B700" s="58">
        <f t="shared" si="34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3"/>
        <v>1</v>
      </c>
    </row>
    <row r="701" spans="1:25" ht="17.25" customHeight="1" x14ac:dyDescent="0.4">
      <c r="A701" s="2"/>
      <c r="B701" s="58">
        <f t="shared" si="34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3"/>
        <v>1</v>
      </c>
    </row>
    <row r="702" spans="1:25" ht="17.25" customHeight="1" x14ac:dyDescent="0.4">
      <c r="A702" s="2"/>
      <c r="B702" s="58">
        <f t="shared" si="34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3"/>
        <v>1</v>
      </c>
    </row>
    <row r="703" spans="1:25" ht="17.25" customHeight="1" x14ac:dyDescent="0.4">
      <c r="A703" s="2"/>
      <c r="B703" s="58">
        <f t="shared" si="34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3"/>
        <v>1</v>
      </c>
    </row>
    <row r="704" spans="1:25" ht="17.25" customHeight="1" x14ac:dyDescent="0.4">
      <c r="A704" s="2"/>
      <c r="B704" s="58">
        <f t="shared" si="34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3"/>
        <v>1</v>
      </c>
    </row>
    <row r="705" spans="1:25" ht="17.25" customHeight="1" x14ac:dyDescent="0.4">
      <c r="A705" s="2"/>
      <c r="B705" s="58">
        <f t="shared" si="34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3"/>
        <v>1</v>
      </c>
    </row>
    <row r="706" spans="1:25" ht="17.25" customHeight="1" x14ac:dyDescent="0.4">
      <c r="A706" s="2"/>
      <c r="B706" s="58">
        <f t="shared" si="34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3"/>
        <v>1</v>
      </c>
    </row>
    <row r="707" spans="1:25" ht="17.25" customHeight="1" x14ac:dyDescent="0.4">
      <c r="A707" s="2"/>
      <c r="B707" s="58">
        <f t="shared" si="34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3"/>
        <v>1</v>
      </c>
    </row>
    <row r="708" spans="1:25" ht="17.25" customHeight="1" x14ac:dyDescent="0.4">
      <c r="A708" s="2"/>
      <c r="B708" s="58">
        <f t="shared" si="34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3"/>
        <v>1</v>
      </c>
    </row>
    <row r="709" spans="1:25" ht="17.25" customHeight="1" x14ac:dyDescent="0.4">
      <c r="A709" s="2"/>
      <c r="B709" s="58">
        <f t="shared" si="34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3"/>
        <v>1</v>
      </c>
    </row>
    <row r="710" spans="1:25" ht="17.25" customHeight="1" x14ac:dyDescent="0.4">
      <c r="A710" s="2"/>
      <c r="B710" s="58">
        <f t="shared" si="34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3"/>
        <v>1</v>
      </c>
    </row>
    <row r="711" spans="1:25" ht="17.25" customHeight="1" x14ac:dyDescent="0.4">
      <c r="A711" s="2"/>
      <c r="B711" s="58">
        <f t="shared" si="34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3"/>
        <v>1</v>
      </c>
    </row>
    <row r="712" spans="1:25" ht="17.25" customHeight="1" x14ac:dyDescent="0.4">
      <c r="A712" s="2"/>
      <c r="B712" s="58">
        <f t="shared" si="34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3"/>
        <v>1</v>
      </c>
    </row>
    <row r="713" spans="1:25" ht="17.25" customHeight="1" x14ac:dyDescent="0.4">
      <c r="A713" s="2"/>
      <c r="B713" s="58">
        <f t="shared" si="34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3"/>
        <v>1</v>
      </c>
    </row>
    <row r="714" spans="1:25" ht="17.25" customHeight="1" x14ac:dyDescent="0.4">
      <c r="A714" s="2"/>
      <c r="B714" s="58">
        <f t="shared" si="34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3"/>
        <v>1</v>
      </c>
    </row>
    <row r="715" spans="1:25" ht="17.25" customHeight="1" x14ac:dyDescent="0.4">
      <c r="A715" s="2"/>
      <c r="B715" s="58">
        <f t="shared" si="34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3"/>
        <v>1</v>
      </c>
    </row>
    <row r="716" spans="1:25" ht="17.25" customHeight="1" x14ac:dyDescent="0.4">
      <c r="A716" s="2"/>
      <c r="B716" s="58">
        <f t="shared" si="34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3"/>
        <v>1</v>
      </c>
    </row>
    <row r="717" spans="1:25" ht="17.25" customHeight="1" x14ac:dyDescent="0.4">
      <c r="A717" s="2"/>
      <c r="B717" s="58">
        <f t="shared" si="34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3"/>
        <v>1</v>
      </c>
    </row>
    <row r="718" spans="1:25" ht="17.25" customHeight="1" x14ac:dyDescent="0.4">
      <c r="A718" s="2"/>
      <c r="B718" s="58">
        <f t="shared" si="34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3"/>
        <v>1</v>
      </c>
    </row>
    <row r="719" spans="1:25" ht="17.25" customHeight="1" x14ac:dyDescent="0.4">
      <c r="A719" s="2"/>
      <c r="B719" s="58">
        <f t="shared" si="34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3"/>
        <v>1</v>
      </c>
    </row>
    <row r="720" spans="1:25" ht="17.25" customHeight="1" x14ac:dyDescent="0.4">
      <c r="A720" s="2"/>
      <c r="B720" s="58">
        <f t="shared" si="34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3"/>
        <v>1</v>
      </c>
    </row>
    <row r="721" spans="1:25" ht="17.25" customHeight="1" x14ac:dyDescent="0.4">
      <c r="A721" s="2"/>
      <c r="B721" s="58">
        <f t="shared" si="34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3"/>
        <v>1</v>
      </c>
    </row>
    <row r="722" spans="1:25" ht="17.25" customHeight="1" x14ac:dyDescent="0.4">
      <c r="A722" s="2"/>
      <c r="B722" s="58">
        <f t="shared" si="34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3"/>
        <v>1</v>
      </c>
    </row>
    <row r="723" spans="1:25" ht="17.25" customHeight="1" x14ac:dyDescent="0.4">
      <c r="A723" s="2"/>
      <c r="B723" s="58">
        <f t="shared" si="34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3"/>
        <v>1</v>
      </c>
    </row>
    <row r="724" spans="1:25" ht="17.25" customHeight="1" x14ac:dyDescent="0.4">
      <c r="A724" s="2"/>
      <c r="B724" s="58">
        <f t="shared" si="34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3"/>
        <v>1</v>
      </c>
    </row>
    <row r="725" spans="1:25" ht="17.25" customHeight="1" x14ac:dyDescent="0.4">
      <c r="A725" s="2"/>
      <c r="B725" s="58">
        <f t="shared" si="34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3"/>
        <v>1</v>
      </c>
    </row>
    <row r="726" spans="1:25" ht="17.25" customHeight="1" x14ac:dyDescent="0.4">
      <c r="A726" s="2"/>
      <c r="B726" s="58">
        <f t="shared" si="34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3"/>
        <v>1</v>
      </c>
    </row>
    <row r="727" spans="1:25" ht="17.25" customHeight="1" x14ac:dyDescent="0.4">
      <c r="A727" s="2"/>
      <c r="B727" s="58">
        <f t="shared" si="34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3"/>
        <v>1</v>
      </c>
    </row>
    <row r="728" spans="1:25" ht="17.25" customHeight="1" x14ac:dyDescent="0.4">
      <c r="A728" s="2"/>
      <c r="B728" s="58">
        <f t="shared" si="34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3"/>
        <v>1</v>
      </c>
    </row>
    <row r="729" spans="1:25" ht="17.25" customHeight="1" x14ac:dyDescent="0.4">
      <c r="A729" s="2"/>
      <c r="B729" s="58">
        <f t="shared" si="34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3"/>
        <v>1</v>
      </c>
    </row>
    <row r="730" spans="1:25" ht="17.25" customHeight="1" x14ac:dyDescent="0.4">
      <c r="A730" s="2"/>
      <c r="B730" s="58">
        <f t="shared" si="34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3"/>
        <v>1</v>
      </c>
    </row>
    <row r="731" spans="1:25" ht="17.25" customHeight="1" x14ac:dyDescent="0.4">
      <c r="A731" s="2"/>
      <c r="B731" s="58">
        <f t="shared" si="34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3"/>
        <v>1</v>
      </c>
    </row>
    <row r="732" spans="1:25" ht="17.25" customHeight="1" x14ac:dyDescent="0.4">
      <c r="A732" s="2"/>
      <c r="B732" s="58">
        <f t="shared" si="34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3"/>
        <v>1</v>
      </c>
    </row>
    <row r="733" spans="1:25" ht="17.25" customHeight="1" x14ac:dyDescent="0.4">
      <c r="A733" s="2"/>
      <c r="B733" s="58">
        <f t="shared" si="34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3"/>
        <v>1</v>
      </c>
    </row>
    <row r="734" spans="1:25" ht="17.25" customHeight="1" x14ac:dyDescent="0.4">
      <c r="A734" s="2"/>
      <c r="B734" s="58">
        <f t="shared" si="34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3"/>
        <v>1</v>
      </c>
    </row>
    <row r="735" spans="1:25" ht="17.25" customHeight="1" x14ac:dyDescent="0.4">
      <c r="A735" s="2"/>
      <c r="B735" s="58">
        <f t="shared" si="34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3"/>
        <v>1</v>
      </c>
    </row>
    <row r="736" spans="1:25" ht="17.25" customHeight="1" x14ac:dyDescent="0.4">
      <c r="A736" s="2"/>
      <c r="B736" s="58">
        <f t="shared" si="34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3"/>
        <v>1</v>
      </c>
    </row>
    <row r="737" spans="1:25" ht="17.25" customHeight="1" x14ac:dyDescent="0.4">
      <c r="A737" s="2"/>
      <c r="B737" s="58">
        <f t="shared" si="34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3"/>
        <v>1</v>
      </c>
    </row>
    <row r="738" spans="1:25" ht="17.25" customHeight="1" x14ac:dyDescent="0.4">
      <c r="A738" s="2"/>
      <c r="B738" s="58">
        <f t="shared" si="34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3"/>
        <v>1</v>
      </c>
    </row>
    <row r="739" spans="1:25" ht="17.25" customHeight="1" x14ac:dyDescent="0.4">
      <c r="A739" s="2"/>
      <c r="B739" s="58">
        <f t="shared" si="34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5">IFERROR(IF(OR($B739="No", $K739=""), 1, COUNTIF($R$35:$R$44,$K739)), 0)</f>
        <v>1</v>
      </c>
    </row>
    <row r="740" spans="1:25" ht="17.25" customHeight="1" x14ac:dyDescent="0.4">
      <c r="A740" s="2"/>
      <c r="B740" s="58">
        <f t="shared" si="34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5"/>
        <v>1</v>
      </c>
    </row>
    <row r="741" spans="1:25" ht="17.25" customHeight="1" x14ac:dyDescent="0.4">
      <c r="A741" s="2"/>
      <c r="B741" s="58">
        <f t="shared" si="34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5"/>
        <v>1</v>
      </c>
    </row>
    <row r="742" spans="1:25" ht="17.25" customHeight="1" x14ac:dyDescent="0.4">
      <c r="A742" s="2"/>
      <c r="B742" s="58">
        <f t="shared" si="34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5"/>
        <v>1</v>
      </c>
    </row>
    <row r="743" spans="1:25" ht="17.25" customHeight="1" x14ac:dyDescent="0.4">
      <c r="A743" s="2"/>
      <c r="B743" s="58">
        <f t="shared" si="34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5"/>
        <v>1</v>
      </c>
    </row>
    <row r="744" spans="1:25" ht="17.25" customHeight="1" x14ac:dyDescent="0.4">
      <c r="A744" s="2"/>
      <c r="B744" s="58">
        <f t="shared" si="34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5"/>
        <v>1</v>
      </c>
    </row>
    <row r="745" spans="1:25" ht="17.25" customHeight="1" x14ac:dyDescent="0.4">
      <c r="A745" s="2"/>
      <c r="B745" s="58">
        <f t="shared" si="34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5"/>
        <v>1</v>
      </c>
    </row>
    <row r="746" spans="1:25" ht="17.25" customHeight="1" x14ac:dyDescent="0.4">
      <c r="A746" s="2"/>
      <c r="B746" s="58">
        <f t="shared" si="34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5"/>
        <v>1</v>
      </c>
    </row>
    <row r="747" spans="1:25" ht="17.25" customHeight="1" x14ac:dyDescent="0.4">
      <c r="A747" s="2"/>
      <c r="B747" s="58">
        <f t="shared" si="34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5"/>
        <v>1</v>
      </c>
    </row>
    <row r="748" spans="1:25" ht="17.25" customHeight="1" x14ac:dyDescent="0.4">
      <c r="A748" s="2"/>
      <c r="B748" s="58">
        <f t="shared" si="34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5"/>
        <v>1</v>
      </c>
    </row>
    <row r="749" spans="1:25" ht="17.25" customHeight="1" x14ac:dyDescent="0.4">
      <c r="A749" s="2"/>
      <c r="B749" s="58">
        <f t="shared" si="34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5"/>
        <v>1</v>
      </c>
    </row>
    <row r="750" spans="1:25" ht="17.25" customHeight="1" x14ac:dyDescent="0.4">
      <c r="A750" s="2"/>
      <c r="B750" s="58">
        <f t="shared" si="34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5"/>
        <v>1</v>
      </c>
    </row>
    <row r="751" spans="1:25" ht="17.25" customHeight="1" x14ac:dyDescent="0.4">
      <c r="A751" s="2"/>
      <c r="B751" s="58">
        <f t="shared" si="34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5"/>
        <v>1</v>
      </c>
    </row>
    <row r="752" spans="1:25" ht="17.25" customHeight="1" x14ac:dyDescent="0.4">
      <c r="A752" s="2"/>
      <c r="B752" s="58">
        <f t="shared" si="34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5"/>
        <v>1</v>
      </c>
    </row>
    <row r="753" spans="1:25" ht="17.25" customHeight="1" x14ac:dyDescent="0.4">
      <c r="A753" s="2"/>
      <c r="B753" s="58">
        <f t="shared" si="34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5"/>
        <v>1</v>
      </c>
    </row>
    <row r="754" spans="1:25" ht="17.25" customHeight="1" x14ac:dyDescent="0.4">
      <c r="A754" s="2"/>
      <c r="B754" s="58">
        <f t="shared" si="34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5"/>
        <v>1</v>
      </c>
    </row>
    <row r="755" spans="1:25" ht="17.25" customHeight="1" x14ac:dyDescent="0.4">
      <c r="A755" s="2"/>
      <c r="B755" s="58">
        <f t="shared" si="34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5"/>
        <v>1</v>
      </c>
    </row>
    <row r="756" spans="1:25" ht="17.25" customHeight="1" x14ac:dyDescent="0.4">
      <c r="A756" s="2"/>
      <c r="B756" s="58">
        <f t="shared" si="34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5"/>
        <v>1</v>
      </c>
    </row>
    <row r="757" spans="1:25" ht="17.25" customHeight="1" x14ac:dyDescent="0.4">
      <c r="A757" s="2"/>
      <c r="B757" s="58">
        <f t="shared" si="34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5"/>
        <v>1</v>
      </c>
    </row>
    <row r="758" spans="1:25" ht="17.25" customHeight="1" x14ac:dyDescent="0.4">
      <c r="A758" s="2"/>
      <c r="B758" s="58">
        <f t="shared" si="34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5"/>
        <v>1</v>
      </c>
    </row>
    <row r="759" spans="1:25" ht="17.25" customHeight="1" x14ac:dyDescent="0.4">
      <c r="A759" s="2"/>
      <c r="B759" s="58">
        <f t="shared" si="34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5"/>
        <v>1</v>
      </c>
    </row>
    <row r="760" spans="1:25" ht="17.25" customHeight="1" x14ac:dyDescent="0.4">
      <c r="A760" s="2"/>
      <c r="B760" s="58">
        <f t="shared" si="34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5"/>
        <v>1</v>
      </c>
    </row>
    <row r="761" spans="1:25" ht="17.25" customHeight="1" x14ac:dyDescent="0.4">
      <c r="A761" s="2"/>
      <c r="B761" s="58">
        <f t="shared" si="34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5"/>
        <v>1</v>
      </c>
    </row>
    <row r="762" spans="1:25" ht="17.25" customHeight="1" x14ac:dyDescent="0.4">
      <c r="A762" s="2"/>
      <c r="B762" s="58">
        <f t="shared" ref="B762:B825" si="36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5"/>
        <v>1</v>
      </c>
    </row>
    <row r="763" spans="1:25" ht="17.25" customHeight="1" x14ac:dyDescent="0.4">
      <c r="A763" s="2"/>
      <c r="B763" s="58">
        <f t="shared" si="36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5"/>
        <v>1</v>
      </c>
    </row>
    <row r="764" spans="1:25" ht="17.25" customHeight="1" x14ac:dyDescent="0.4">
      <c r="A764" s="2"/>
      <c r="B764" s="58">
        <f t="shared" si="36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5"/>
        <v>1</v>
      </c>
    </row>
    <row r="765" spans="1:25" ht="17.25" customHeight="1" x14ac:dyDescent="0.4">
      <c r="A765" s="2"/>
      <c r="B765" s="58">
        <f t="shared" si="36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5"/>
        <v>1</v>
      </c>
    </row>
    <row r="766" spans="1:25" ht="17.25" customHeight="1" x14ac:dyDescent="0.4">
      <c r="A766" s="2"/>
      <c r="B766" s="58">
        <f t="shared" si="36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5"/>
        <v>1</v>
      </c>
    </row>
    <row r="767" spans="1:25" ht="17.25" customHeight="1" x14ac:dyDescent="0.4">
      <c r="A767" s="2"/>
      <c r="B767" s="58">
        <f t="shared" si="36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5"/>
        <v>1</v>
      </c>
    </row>
    <row r="768" spans="1:25" ht="17.25" customHeight="1" x14ac:dyDescent="0.4">
      <c r="A768" s="2"/>
      <c r="B768" s="58">
        <f t="shared" si="36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5"/>
        <v>1</v>
      </c>
    </row>
    <row r="769" spans="1:25" ht="17.25" customHeight="1" x14ac:dyDescent="0.4">
      <c r="A769" s="2"/>
      <c r="B769" s="58">
        <f t="shared" si="36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5"/>
        <v>1</v>
      </c>
    </row>
    <row r="770" spans="1:25" ht="17.25" customHeight="1" x14ac:dyDescent="0.4">
      <c r="A770" s="2"/>
      <c r="B770" s="58">
        <f t="shared" si="36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5"/>
        <v>1</v>
      </c>
    </row>
    <row r="771" spans="1:25" ht="17.25" customHeight="1" x14ac:dyDescent="0.4">
      <c r="A771" s="2"/>
      <c r="B771" s="58">
        <f t="shared" si="36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5"/>
        <v>1</v>
      </c>
    </row>
    <row r="772" spans="1:25" ht="17.25" customHeight="1" x14ac:dyDescent="0.4">
      <c r="A772" s="2"/>
      <c r="B772" s="58">
        <f t="shared" si="36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5"/>
        <v>1</v>
      </c>
    </row>
    <row r="773" spans="1:25" ht="17.25" customHeight="1" x14ac:dyDescent="0.4">
      <c r="A773" s="2"/>
      <c r="B773" s="58">
        <f t="shared" si="36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5"/>
        <v>1</v>
      </c>
    </row>
    <row r="774" spans="1:25" ht="17.25" customHeight="1" x14ac:dyDescent="0.4">
      <c r="A774" s="2"/>
      <c r="B774" s="58">
        <f t="shared" si="36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5"/>
        <v>1</v>
      </c>
    </row>
    <row r="775" spans="1:25" ht="17.25" customHeight="1" x14ac:dyDescent="0.4">
      <c r="A775" s="2"/>
      <c r="B775" s="58">
        <f t="shared" si="36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5"/>
        <v>1</v>
      </c>
    </row>
    <row r="776" spans="1:25" ht="17.25" customHeight="1" x14ac:dyDescent="0.4">
      <c r="A776" s="2"/>
      <c r="B776" s="58">
        <f t="shared" si="36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5"/>
        <v>1</v>
      </c>
    </row>
    <row r="777" spans="1:25" ht="17.25" customHeight="1" x14ac:dyDescent="0.4">
      <c r="A777" s="2"/>
      <c r="B777" s="58">
        <f t="shared" si="36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5"/>
        <v>1</v>
      </c>
    </row>
    <row r="778" spans="1:25" ht="17.25" customHeight="1" x14ac:dyDescent="0.4">
      <c r="A778" s="2"/>
      <c r="B778" s="58">
        <f t="shared" si="36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5"/>
        <v>1</v>
      </c>
    </row>
    <row r="779" spans="1:25" ht="17.25" customHeight="1" x14ac:dyDescent="0.4">
      <c r="A779" s="2"/>
      <c r="B779" s="58">
        <f t="shared" si="36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5"/>
        <v>1</v>
      </c>
    </row>
    <row r="780" spans="1:25" ht="17.25" customHeight="1" x14ac:dyDescent="0.4">
      <c r="A780" s="2"/>
      <c r="B780" s="58">
        <f t="shared" si="36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5"/>
        <v>1</v>
      </c>
    </row>
    <row r="781" spans="1:25" ht="17.25" customHeight="1" x14ac:dyDescent="0.4">
      <c r="A781" s="2"/>
      <c r="B781" s="58">
        <f t="shared" si="36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5"/>
        <v>1</v>
      </c>
    </row>
    <row r="782" spans="1:25" ht="17.25" customHeight="1" x14ac:dyDescent="0.4">
      <c r="A782" s="2"/>
      <c r="B782" s="58">
        <f t="shared" si="36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5"/>
        <v>1</v>
      </c>
    </row>
    <row r="783" spans="1:25" ht="17.25" customHeight="1" x14ac:dyDescent="0.4">
      <c r="A783" s="2"/>
      <c r="B783" s="58">
        <f t="shared" si="36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5"/>
        <v>1</v>
      </c>
    </row>
    <row r="784" spans="1:25" ht="17.25" customHeight="1" x14ac:dyDescent="0.4">
      <c r="A784" s="2"/>
      <c r="B784" s="58">
        <f t="shared" si="36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5"/>
        <v>1</v>
      </c>
    </row>
    <row r="785" spans="1:25" ht="17.25" customHeight="1" x14ac:dyDescent="0.4">
      <c r="A785" s="2"/>
      <c r="B785" s="58">
        <f t="shared" si="36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5"/>
        <v>1</v>
      </c>
    </row>
    <row r="786" spans="1:25" ht="17.25" customHeight="1" x14ac:dyDescent="0.4">
      <c r="A786" s="2"/>
      <c r="B786" s="58">
        <f t="shared" si="36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5"/>
        <v>1</v>
      </c>
    </row>
    <row r="787" spans="1:25" ht="17.25" customHeight="1" x14ac:dyDescent="0.4">
      <c r="A787" s="2"/>
      <c r="B787" s="58">
        <f t="shared" si="36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5"/>
        <v>1</v>
      </c>
    </row>
    <row r="788" spans="1:25" ht="17.25" customHeight="1" x14ac:dyDescent="0.4">
      <c r="A788" s="2"/>
      <c r="B788" s="58">
        <f t="shared" si="36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5"/>
        <v>1</v>
      </c>
    </row>
    <row r="789" spans="1:25" ht="17.25" customHeight="1" x14ac:dyDescent="0.4">
      <c r="A789" s="2"/>
      <c r="B789" s="58">
        <f t="shared" si="36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5"/>
        <v>1</v>
      </c>
    </row>
    <row r="790" spans="1:25" ht="17.25" customHeight="1" x14ac:dyDescent="0.4">
      <c r="A790" s="2"/>
      <c r="B790" s="58">
        <f t="shared" si="36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5"/>
        <v>1</v>
      </c>
    </row>
    <row r="791" spans="1:25" ht="17.25" customHeight="1" x14ac:dyDescent="0.4">
      <c r="A791" s="2"/>
      <c r="B791" s="58">
        <f t="shared" si="36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5"/>
        <v>1</v>
      </c>
    </row>
    <row r="792" spans="1:25" ht="17.25" customHeight="1" x14ac:dyDescent="0.4">
      <c r="A792" s="2"/>
      <c r="B792" s="58">
        <f t="shared" si="36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5"/>
        <v>1</v>
      </c>
    </row>
    <row r="793" spans="1:25" ht="17.25" customHeight="1" x14ac:dyDescent="0.4">
      <c r="A793" s="2"/>
      <c r="B793" s="58">
        <f t="shared" si="36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5"/>
        <v>1</v>
      </c>
    </row>
    <row r="794" spans="1:25" ht="17.25" customHeight="1" x14ac:dyDescent="0.4">
      <c r="A794" s="2"/>
      <c r="B794" s="58">
        <f t="shared" si="36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5"/>
        <v>1</v>
      </c>
    </row>
    <row r="795" spans="1:25" ht="17.25" customHeight="1" x14ac:dyDescent="0.4">
      <c r="A795" s="2"/>
      <c r="B795" s="58">
        <f t="shared" si="36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5"/>
        <v>1</v>
      </c>
    </row>
    <row r="796" spans="1:25" ht="17.25" customHeight="1" x14ac:dyDescent="0.4">
      <c r="A796" s="2"/>
      <c r="B796" s="58">
        <f t="shared" si="36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5"/>
        <v>1</v>
      </c>
    </row>
    <row r="797" spans="1:25" ht="17.25" customHeight="1" x14ac:dyDescent="0.4">
      <c r="A797" s="2"/>
      <c r="B797" s="58">
        <f t="shared" si="36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5"/>
        <v>1</v>
      </c>
    </row>
    <row r="798" spans="1:25" ht="17.25" customHeight="1" x14ac:dyDescent="0.4">
      <c r="A798" s="2"/>
      <c r="B798" s="58">
        <f t="shared" si="36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5"/>
        <v>1</v>
      </c>
    </row>
    <row r="799" spans="1:25" ht="17.25" customHeight="1" x14ac:dyDescent="0.4">
      <c r="A799" s="2"/>
      <c r="B799" s="58">
        <f t="shared" si="36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5"/>
        <v>1</v>
      </c>
    </row>
    <row r="800" spans="1:25" ht="17.25" customHeight="1" x14ac:dyDescent="0.4">
      <c r="A800" s="2"/>
      <c r="B800" s="58">
        <f t="shared" si="36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5"/>
        <v>1</v>
      </c>
    </row>
    <row r="801" spans="1:25" ht="17.25" customHeight="1" x14ac:dyDescent="0.4">
      <c r="A801" s="2"/>
      <c r="B801" s="58">
        <f t="shared" si="36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5"/>
        <v>1</v>
      </c>
    </row>
    <row r="802" spans="1:25" ht="17.25" customHeight="1" x14ac:dyDescent="0.4">
      <c r="A802" s="2"/>
      <c r="B802" s="58">
        <f t="shared" si="36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5"/>
        <v>1</v>
      </c>
    </row>
    <row r="803" spans="1:25" ht="17.25" customHeight="1" x14ac:dyDescent="0.4">
      <c r="A803" s="2"/>
      <c r="B803" s="58">
        <f t="shared" si="36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7">IFERROR(IF(OR($B803="No", $K803=""), 1, COUNTIF($R$35:$R$44,$K803)), 0)</f>
        <v>1</v>
      </c>
    </row>
    <row r="804" spans="1:25" ht="17.25" customHeight="1" x14ac:dyDescent="0.4">
      <c r="A804" s="2"/>
      <c r="B804" s="58">
        <f t="shared" si="36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7"/>
        <v>1</v>
      </c>
    </row>
    <row r="805" spans="1:25" ht="17.25" customHeight="1" x14ac:dyDescent="0.4">
      <c r="A805" s="2"/>
      <c r="B805" s="58">
        <f t="shared" si="36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7"/>
        <v>1</v>
      </c>
    </row>
    <row r="806" spans="1:25" ht="17.25" customHeight="1" x14ac:dyDescent="0.4">
      <c r="A806" s="2"/>
      <c r="B806" s="58">
        <f t="shared" si="36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7"/>
        <v>1</v>
      </c>
    </row>
    <row r="807" spans="1:25" ht="17.25" customHeight="1" x14ac:dyDescent="0.4">
      <c r="A807" s="2"/>
      <c r="B807" s="58">
        <f t="shared" si="36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7"/>
        <v>1</v>
      </c>
    </row>
    <row r="808" spans="1:25" ht="17.25" customHeight="1" x14ac:dyDescent="0.4">
      <c r="A808" s="2"/>
      <c r="B808" s="58">
        <f t="shared" si="36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7"/>
        <v>1</v>
      </c>
    </row>
    <row r="809" spans="1:25" ht="17.25" customHeight="1" x14ac:dyDescent="0.4">
      <c r="A809" s="2"/>
      <c r="B809" s="58">
        <f t="shared" si="36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7"/>
        <v>1</v>
      </c>
    </row>
    <row r="810" spans="1:25" ht="17.25" customHeight="1" x14ac:dyDescent="0.4">
      <c r="A810" s="2"/>
      <c r="B810" s="58">
        <f t="shared" si="36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7"/>
        <v>1</v>
      </c>
    </row>
    <row r="811" spans="1:25" ht="17.25" customHeight="1" x14ac:dyDescent="0.4">
      <c r="A811" s="2"/>
      <c r="B811" s="58">
        <f t="shared" si="36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7"/>
        <v>1</v>
      </c>
    </row>
    <row r="812" spans="1:25" ht="17.25" customHeight="1" x14ac:dyDescent="0.4">
      <c r="A812" s="2"/>
      <c r="B812" s="58">
        <f t="shared" si="36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7"/>
        <v>1</v>
      </c>
    </row>
    <row r="813" spans="1:25" ht="17.25" customHeight="1" x14ac:dyDescent="0.4">
      <c r="A813" s="2"/>
      <c r="B813" s="58">
        <f t="shared" si="36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7"/>
        <v>1</v>
      </c>
    </row>
    <row r="814" spans="1:25" ht="17.25" customHeight="1" x14ac:dyDescent="0.4">
      <c r="A814" s="2"/>
      <c r="B814" s="58">
        <f t="shared" si="36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7"/>
        <v>1</v>
      </c>
    </row>
    <row r="815" spans="1:25" ht="17.25" customHeight="1" x14ac:dyDescent="0.4">
      <c r="A815" s="2"/>
      <c r="B815" s="58">
        <f t="shared" si="36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7"/>
        <v>1</v>
      </c>
    </row>
    <row r="816" spans="1:25" ht="17.25" customHeight="1" x14ac:dyDescent="0.4">
      <c r="A816" s="2"/>
      <c r="B816" s="58">
        <f t="shared" si="36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7"/>
        <v>1</v>
      </c>
    </row>
    <row r="817" spans="1:25" ht="17.25" customHeight="1" x14ac:dyDescent="0.4">
      <c r="A817" s="2"/>
      <c r="B817" s="58">
        <f t="shared" si="36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7"/>
        <v>1</v>
      </c>
    </row>
    <row r="818" spans="1:25" ht="17.25" customHeight="1" x14ac:dyDescent="0.4">
      <c r="A818" s="2"/>
      <c r="B818" s="58">
        <f t="shared" si="36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7"/>
        <v>1</v>
      </c>
    </row>
    <row r="819" spans="1:25" ht="17.25" customHeight="1" x14ac:dyDescent="0.4">
      <c r="A819" s="2"/>
      <c r="B819" s="58">
        <f t="shared" si="36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7"/>
        <v>1</v>
      </c>
    </row>
    <row r="820" spans="1:25" ht="17.25" customHeight="1" x14ac:dyDescent="0.4">
      <c r="A820" s="2"/>
      <c r="B820" s="58">
        <f t="shared" si="36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7"/>
        <v>1</v>
      </c>
    </row>
    <row r="821" spans="1:25" ht="17.25" customHeight="1" x14ac:dyDescent="0.4">
      <c r="A821" s="2"/>
      <c r="B821" s="58">
        <f t="shared" si="36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7"/>
        <v>1</v>
      </c>
    </row>
    <row r="822" spans="1:25" ht="17.25" customHeight="1" x14ac:dyDescent="0.4">
      <c r="A822" s="2"/>
      <c r="B822" s="58">
        <f t="shared" si="36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7"/>
        <v>1</v>
      </c>
    </row>
    <row r="823" spans="1:25" ht="17.25" customHeight="1" x14ac:dyDescent="0.4">
      <c r="A823" s="2"/>
      <c r="B823" s="58">
        <f t="shared" si="36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7"/>
        <v>1</v>
      </c>
    </row>
    <row r="824" spans="1:25" ht="17.25" customHeight="1" x14ac:dyDescent="0.4">
      <c r="A824" s="2"/>
      <c r="B824" s="58">
        <f t="shared" si="36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7"/>
        <v>1</v>
      </c>
    </row>
    <row r="825" spans="1:25" ht="17.25" customHeight="1" x14ac:dyDescent="0.4">
      <c r="A825" s="2"/>
      <c r="B825" s="58">
        <f t="shared" si="36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7"/>
        <v>1</v>
      </c>
    </row>
    <row r="826" spans="1:25" ht="17.25" customHeight="1" x14ac:dyDescent="0.4">
      <c r="A826" s="2"/>
      <c r="B826" s="58">
        <f t="shared" ref="B826:B889" si="38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7"/>
        <v>1</v>
      </c>
    </row>
    <row r="827" spans="1:25" ht="17.25" customHeight="1" x14ac:dyDescent="0.4">
      <c r="A827" s="2"/>
      <c r="B827" s="58">
        <f t="shared" si="38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7"/>
        <v>1</v>
      </c>
    </row>
    <row r="828" spans="1:25" ht="17.25" customHeight="1" x14ac:dyDescent="0.4">
      <c r="A828" s="2"/>
      <c r="B828" s="58">
        <f t="shared" si="38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7"/>
        <v>1</v>
      </c>
    </row>
    <row r="829" spans="1:25" ht="17.25" customHeight="1" x14ac:dyDescent="0.4">
      <c r="A829" s="2"/>
      <c r="B829" s="58">
        <f t="shared" si="38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7"/>
        <v>1</v>
      </c>
    </row>
    <row r="830" spans="1:25" ht="17.25" customHeight="1" x14ac:dyDescent="0.4">
      <c r="A830" s="2"/>
      <c r="B830" s="58">
        <f t="shared" si="38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7"/>
        <v>1</v>
      </c>
    </row>
    <row r="831" spans="1:25" ht="17.25" customHeight="1" x14ac:dyDescent="0.4">
      <c r="A831" s="2"/>
      <c r="B831" s="58">
        <f t="shared" si="38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7"/>
        <v>1</v>
      </c>
    </row>
    <row r="832" spans="1:25" ht="17.25" customHeight="1" x14ac:dyDescent="0.4">
      <c r="A832" s="2"/>
      <c r="B832" s="58">
        <f t="shared" si="38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7"/>
        <v>1</v>
      </c>
    </row>
    <row r="833" spans="1:25" ht="17.25" customHeight="1" x14ac:dyDescent="0.4">
      <c r="A833" s="2"/>
      <c r="B833" s="58">
        <f t="shared" si="38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7"/>
        <v>1</v>
      </c>
    </row>
    <row r="834" spans="1:25" ht="17.25" customHeight="1" x14ac:dyDescent="0.4">
      <c r="A834" s="2"/>
      <c r="B834" s="58">
        <f t="shared" si="38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7"/>
        <v>1</v>
      </c>
    </row>
    <row r="835" spans="1:25" ht="17.25" customHeight="1" x14ac:dyDescent="0.4">
      <c r="A835" s="2"/>
      <c r="B835" s="58">
        <f t="shared" si="38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7"/>
        <v>1</v>
      </c>
    </row>
    <row r="836" spans="1:25" ht="17.25" customHeight="1" x14ac:dyDescent="0.4">
      <c r="A836" s="2"/>
      <c r="B836" s="58">
        <f t="shared" si="38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7"/>
        <v>1</v>
      </c>
    </row>
    <row r="837" spans="1:25" ht="17.25" customHeight="1" x14ac:dyDescent="0.4">
      <c r="A837" s="2"/>
      <c r="B837" s="58">
        <f t="shared" si="38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7"/>
        <v>1</v>
      </c>
    </row>
    <row r="838" spans="1:25" ht="17.25" customHeight="1" x14ac:dyDescent="0.4">
      <c r="A838" s="2"/>
      <c r="B838" s="58">
        <f t="shared" si="38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7"/>
        <v>1</v>
      </c>
    </row>
    <row r="839" spans="1:25" ht="17.25" customHeight="1" x14ac:dyDescent="0.4">
      <c r="A839" s="2"/>
      <c r="B839" s="58">
        <f t="shared" si="38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7"/>
        <v>1</v>
      </c>
    </row>
    <row r="840" spans="1:25" ht="17.25" customHeight="1" x14ac:dyDescent="0.4">
      <c r="A840" s="2"/>
      <c r="B840" s="58">
        <f t="shared" si="38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7"/>
        <v>1</v>
      </c>
    </row>
    <row r="841" spans="1:25" ht="17.25" customHeight="1" x14ac:dyDescent="0.4">
      <c r="A841" s="2"/>
      <c r="B841" s="58">
        <f t="shared" si="38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7"/>
        <v>1</v>
      </c>
    </row>
    <row r="842" spans="1:25" ht="17.25" customHeight="1" x14ac:dyDescent="0.4">
      <c r="A842" s="2"/>
      <c r="B842" s="58">
        <f t="shared" si="38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7"/>
        <v>1</v>
      </c>
    </row>
    <row r="843" spans="1:25" ht="17.25" customHeight="1" x14ac:dyDescent="0.4">
      <c r="A843" s="2"/>
      <c r="B843" s="58">
        <f t="shared" si="38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7"/>
        <v>1</v>
      </c>
    </row>
    <row r="844" spans="1:25" ht="17.25" customHeight="1" x14ac:dyDescent="0.4">
      <c r="A844" s="2"/>
      <c r="B844" s="58">
        <f t="shared" si="38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7"/>
        <v>1</v>
      </c>
    </row>
    <row r="845" spans="1:25" ht="17.25" customHeight="1" x14ac:dyDescent="0.4">
      <c r="A845" s="2"/>
      <c r="B845" s="58">
        <f t="shared" si="38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7"/>
        <v>1</v>
      </c>
    </row>
    <row r="846" spans="1:25" ht="17.25" customHeight="1" x14ac:dyDescent="0.4">
      <c r="A846" s="2"/>
      <c r="B846" s="58">
        <f t="shared" si="38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7"/>
        <v>1</v>
      </c>
    </row>
    <row r="847" spans="1:25" ht="17.25" customHeight="1" x14ac:dyDescent="0.4">
      <c r="A847" s="2"/>
      <c r="B847" s="58">
        <f t="shared" si="38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7"/>
        <v>1</v>
      </c>
    </row>
    <row r="848" spans="1:25" ht="17.25" customHeight="1" x14ac:dyDescent="0.4">
      <c r="A848" s="2"/>
      <c r="B848" s="58">
        <f t="shared" si="38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7"/>
        <v>1</v>
      </c>
    </row>
    <row r="849" spans="1:25" ht="17.25" customHeight="1" x14ac:dyDescent="0.4">
      <c r="A849" s="2"/>
      <c r="B849" s="58">
        <f t="shared" si="38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7"/>
        <v>1</v>
      </c>
    </row>
    <row r="850" spans="1:25" ht="17.25" customHeight="1" x14ac:dyDescent="0.4">
      <c r="A850" s="2"/>
      <c r="B850" s="58">
        <f t="shared" si="38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7"/>
        <v>1</v>
      </c>
    </row>
    <row r="851" spans="1:25" ht="17.25" customHeight="1" x14ac:dyDescent="0.4">
      <c r="A851" s="2"/>
      <c r="B851" s="58">
        <f t="shared" si="38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7"/>
        <v>1</v>
      </c>
    </row>
    <row r="852" spans="1:25" ht="17.25" customHeight="1" x14ac:dyDescent="0.4">
      <c r="A852" s="2"/>
      <c r="B852" s="58">
        <f t="shared" si="38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7"/>
        <v>1</v>
      </c>
    </row>
    <row r="853" spans="1:25" ht="17.25" customHeight="1" x14ac:dyDescent="0.4">
      <c r="A853" s="2"/>
      <c r="B853" s="58">
        <f t="shared" si="38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7"/>
        <v>1</v>
      </c>
    </row>
    <row r="854" spans="1:25" ht="17.25" customHeight="1" x14ac:dyDescent="0.4">
      <c r="A854" s="2"/>
      <c r="B854" s="58">
        <f t="shared" si="38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7"/>
        <v>1</v>
      </c>
    </row>
    <row r="855" spans="1:25" ht="17.25" customHeight="1" x14ac:dyDescent="0.4">
      <c r="A855" s="2"/>
      <c r="B855" s="58">
        <f t="shared" si="38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7"/>
        <v>1</v>
      </c>
    </row>
    <row r="856" spans="1:25" ht="17.25" customHeight="1" x14ac:dyDescent="0.4">
      <c r="A856" s="2"/>
      <c r="B856" s="58">
        <f t="shared" si="38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7"/>
        <v>1</v>
      </c>
    </row>
    <row r="857" spans="1:25" ht="17.25" customHeight="1" x14ac:dyDescent="0.4">
      <c r="A857" s="2"/>
      <c r="B857" s="58">
        <f t="shared" si="38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7"/>
        <v>1</v>
      </c>
    </row>
    <row r="858" spans="1:25" ht="17.25" customHeight="1" x14ac:dyDescent="0.4">
      <c r="A858" s="2"/>
      <c r="B858" s="58">
        <f t="shared" si="38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7"/>
        <v>1</v>
      </c>
    </row>
    <row r="859" spans="1:25" ht="17.25" customHeight="1" x14ac:dyDescent="0.4">
      <c r="A859" s="2"/>
      <c r="B859" s="58">
        <f t="shared" si="38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7"/>
        <v>1</v>
      </c>
    </row>
    <row r="860" spans="1:25" ht="17.25" customHeight="1" x14ac:dyDescent="0.4">
      <c r="A860" s="2"/>
      <c r="B860" s="58">
        <f t="shared" si="38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7"/>
        <v>1</v>
      </c>
    </row>
    <row r="861" spans="1:25" ht="17.25" customHeight="1" x14ac:dyDescent="0.4">
      <c r="A861" s="2"/>
      <c r="B861" s="58">
        <f t="shared" si="38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7"/>
        <v>1</v>
      </c>
    </row>
    <row r="862" spans="1:25" ht="17.25" customHeight="1" x14ac:dyDescent="0.4">
      <c r="A862" s="2"/>
      <c r="B862" s="58">
        <f t="shared" si="38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7"/>
        <v>1</v>
      </c>
    </row>
    <row r="863" spans="1:25" ht="17.25" customHeight="1" x14ac:dyDescent="0.4">
      <c r="A863" s="2"/>
      <c r="B863" s="58">
        <f t="shared" si="38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7"/>
        <v>1</v>
      </c>
    </row>
    <row r="864" spans="1:25" ht="17.25" customHeight="1" x14ac:dyDescent="0.4">
      <c r="A864" s="2"/>
      <c r="B864" s="58">
        <f t="shared" si="38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7"/>
        <v>1</v>
      </c>
    </row>
    <row r="865" spans="1:25" ht="17.25" customHeight="1" x14ac:dyDescent="0.4">
      <c r="A865" s="2"/>
      <c r="B865" s="58">
        <f t="shared" si="38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7"/>
        <v>1</v>
      </c>
    </row>
    <row r="866" spans="1:25" ht="17.25" customHeight="1" x14ac:dyDescent="0.4">
      <c r="A866" s="2"/>
      <c r="B866" s="58">
        <f t="shared" si="38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7"/>
        <v>1</v>
      </c>
    </row>
    <row r="867" spans="1:25" ht="17.25" customHeight="1" x14ac:dyDescent="0.4">
      <c r="A867" s="2"/>
      <c r="B867" s="58">
        <f t="shared" si="38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39">IFERROR(IF(OR($B867="No", $K867=""), 1, COUNTIF($R$35:$R$44,$K867)), 0)</f>
        <v>1</v>
      </c>
    </row>
    <row r="868" spans="1:25" ht="17.25" customHeight="1" x14ac:dyDescent="0.4">
      <c r="A868" s="2"/>
      <c r="B868" s="58">
        <f t="shared" si="38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39"/>
        <v>1</v>
      </c>
    </row>
    <row r="869" spans="1:25" ht="17.25" customHeight="1" x14ac:dyDescent="0.4">
      <c r="A869" s="2"/>
      <c r="B869" s="58">
        <f t="shared" si="38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39"/>
        <v>1</v>
      </c>
    </row>
    <row r="870" spans="1:25" ht="17.25" customHeight="1" x14ac:dyDescent="0.4">
      <c r="A870" s="2"/>
      <c r="B870" s="58">
        <f t="shared" si="38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39"/>
        <v>1</v>
      </c>
    </row>
    <row r="871" spans="1:25" ht="17.25" customHeight="1" x14ac:dyDescent="0.4">
      <c r="A871" s="2"/>
      <c r="B871" s="58">
        <f t="shared" si="38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39"/>
        <v>1</v>
      </c>
    </row>
    <row r="872" spans="1:25" ht="17.25" customHeight="1" x14ac:dyDescent="0.4">
      <c r="A872" s="2"/>
      <c r="B872" s="58">
        <f t="shared" si="38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39"/>
        <v>1</v>
      </c>
    </row>
    <row r="873" spans="1:25" ht="17.25" customHeight="1" x14ac:dyDescent="0.4">
      <c r="A873" s="2"/>
      <c r="B873" s="58">
        <f t="shared" si="38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39"/>
        <v>1</v>
      </c>
    </row>
    <row r="874" spans="1:25" ht="17.25" customHeight="1" x14ac:dyDescent="0.4">
      <c r="A874" s="2"/>
      <c r="B874" s="58">
        <f t="shared" si="38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39"/>
        <v>1</v>
      </c>
    </row>
    <row r="875" spans="1:25" ht="17.25" customHeight="1" x14ac:dyDescent="0.4">
      <c r="A875" s="2"/>
      <c r="B875" s="58">
        <f t="shared" si="38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39"/>
        <v>1</v>
      </c>
    </row>
    <row r="876" spans="1:25" ht="17.25" customHeight="1" x14ac:dyDescent="0.4">
      <c r="A876" s="2"/>
      <c r="B876" s="58">
        <f t="shared" si="38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39"/>
        <v>1</v>
      </c>
    </row>
    <row r="877" spans="1:25" ht="17.25" customHeight="1" x14ac:dyDescent="0.4">
      <c r="A877" s="2"/>
      <c r="B877" s="58">
        <f t="shared" si="38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39"/>
        <v>1</v>
      </c>
    </row>
    <row r="878" spans="1:25" ht="17.25" customHeight="1" x14ac:dyDescent="0.4">
      <c r="A878" s="2"/>
      <c r="B878" s="58">
        <f t="shared" si="38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39"/>
        <v>1</v>
      </c>
    </row>
    <row r="879" spans="1:25" ht="17.25" customHeight="1" x14ac:dyDescent="0.4">
      <c r="A879" s="2"/>
      <c r="B879" s="58">
        <f t="shared" si="38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39"/>
        <v>1</v>
      </c>
    </row>
    <row r="880" spans="1:25" ht="17.25" customHeight="1" x14ac:dyDescent="0.4">
      <c r="A880" s="2"/>
      <c r="B880" s="58">
        <f t="shared" si="38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39"/>
        <v>1</v>
      </c>
    </row>
    <row r="881" spans="1:25" ht="17.25" customHeight="1" x14ac:dyDescent="0.4">
      <c r="A881" s="2"/>
      <c r="B881" s="58">
        <f t="shared" si="38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39"/>
        <v>1</v>
      </c>
    </row>
    <row r="882" spans="1:25" ht="17.25" customHeight="1" x14ac:dyDescent="0.4">
      <c r="A882" s="2"/>
      <c r="B882" s="58">
        <f t="shared" si="38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39"/>
        <v>1</v>
      </c>
    </row>
    <row r="883" spans="1:25" ht="17.25" customHeight="1" x14ac:dyDescent="0.4">
      <c r="A883" s="2"/>
      <c r="B883" s="58">
        <f t="shared" si="38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39"/>
        <v>1</v>
      </c>
    </row>
    <row r="884" spans="1:25" ht="17.25" customHeight="1" x14ac:dyDescent="0.4">
      <c r="A884" s="2"/>
      <c r="B884" s="58">
        <f t="shared" si="38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39"/>
        <v>1</v>
      </c>
    </row>
    <row r="885" spans="1:25" ht="17.25" customHeight="1" x14ac:dyDescent="0.4">
      <c r="A885" s="2"/>
      <c r="B885" s="58">
        <f t="shared" si="38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39"/>
        <v>1</v>
      </c>
    </row>
    <row r="886" spans="1:25" ht="17.25" customHeight="1" x14ac:dyDescent="0.4">
      <c r="A886" s="2"/>
      <c r="B886" s="58">
        <f t="shared" si="38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39"/>
        <v>1</v>
      </c>
    </row>
    <row r="887" spans="1:25" ht="17.25" customHeight="1" x14ac:dyDescent="0.4">
      <c r="A887" s="2"/>
      <c r="B887" s="58">
        <f t="shared" si="38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39"/>
        <v>1</v>
      </c>
    </row>
    <row r="888" spans="1:25" ht="17.25" customHeight="1" x14ac:dyDescent="0.4">
      <c r="A888" s="2"/>
      <c r="B888" s="58">
        <f t="shared" si="38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39"/>
        <v>1</v>
      </c>
    </row>
    <row r="889" spans="1:25" ht="17.25" customHeight="1" x14ac:dyDescent="0.4">
      <c r="A889" s="2"/>
      <c r="B889" s="58">
        <f t="shared" si="38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39"/>
        <v>1</v>
      </c>
    </row>
    <row r="890" spans="1:25" ht="17.25" customHeight="1" x14ac:dyDescent="0.4">
      <c r="A890" s="2"/>
      <c r="B890" s="58">
        <f t="shared" ref="B890:B953" si="40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39"/>
        <v>1</v>
      </c>
    </row>
    <row r="891" spans="1:25" ht="17.25" customHeight="1" x14ac:dyDescent="0.4">
      <c r="A891" s="2"/>
      <c r="B891" s="58">
        <f t="shared" si="40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39"/>
        <v>1</v>
      </c>
    </row>
    <row r="892" spans="1:25" ht="17.25" customHeight="1" x14ac:dyDescent="0.4">
      <c r="A892" s="2"/>
      <c r="B892" s="58">
        <f t="shared" si="40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39"/>
        <v>1</v>
      </c>
    </row>
    <row r="893" spans="1:25" ht="17.25" customHeight="1" x14ac:dyDescent="0.4">
      <c r="A893" s="2"/>
      <c r="B893" s="58">
        <f t="shared" si="40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39"/>
        <v>1</v>
      </c>
    </row>
    <row r="894" spans="1:25" ht="17.25" customHeight="1" x14ac:dyDescent="0.4">
      <c r="A894" s="2"/>
      <c r="B894" s="58">
        <f t="shared" si="40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39"/>
        <v>1</v>
      </c>
    </row>
    <row r="895" spans="1:25" ht="17.25" customHeight="1" x14ac:dyDescent="0.4">
      <c r="A895" s="2"/>
      <c r="B895" s="58">
        <f t="shared" si="40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39"/>
        <v>1</v>
      </c>
    </row>
    <row r="896" spans="1:25" ht="17.25" customHeight="1" x14ac:dyDescent="0.4">
      <c r="A896" s="2"/>
      <c r="B896" s="58">
        <f t="shared" si="40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39"/>
        <v>1</v>
      </c>
    </row>
    <row r="897" spans="1:25" ht="17.25" customHeight="1" x14ac:dyDescent="0.4">
      <c r="A897" s="2"/>
      <c r="B897" s="58">
        <f t="shared" si="40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39"/>
        <v>1</v>
      </c>
    </row>
    <row r="898" spans="1:25" ht="17.25" customHeight="1" x14ac:dyDescent="0.4">
      <c r="A898" s="2"/>
      <c r="B898" s="58">
        <f t="shared" si="40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39"/>
        <v>1</v>
      </c>
    </row>
    <row r="899" spans="1:25" ht="17.25" customHeight="1" x14ac:dyDescent="0.4">
      <c r="A899" s="2"/>
      <c r="B899" s="58">
        <f t="shared" si="40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39"/>
        <v>1</v>
      </c>
    </row>
    <row r="900" spans="1:25" ht="17.25" customHeight="1" x14ac:dyDescent="0.4">
      <c r="A900" s="2"/>
      <c r="B900" s="58">
        <f t="shared" si="40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39"/>
        <v>1</v>
      </c>
    </row>
    <row r="901" spans="1:25" ht="17.25" customHeight="1" x14ac:dyDescent="0.4">
      <c r="A901" s="2"/>
      <c r="B901" s="58">
        <f t="shared" si="40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39"/>
        <v>1</v>
      </c>
    </row>
    <row r="902" spans="1:25" ht="17.25" customHeight="1" x14ac:dyDescent="0.4">
      <c r="A902" s="2"/>
      <c r="B902" s="58">
        <f t="shared" si="40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39"/>
        <v>1</v>
      </c>
    </row>
    <row r="903" spans="1:25" ht="17.25" customHeight="1" x14ac:dyDescent="0.4">
      <c r="A903" s="2"/>
      <c r="B903" s="58">
        <f t="shared" si="40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39"/>
        <v>1</v>
      </c>
    </row>
    <row r="904" spans="1:25" ht="17.25" customHeight="1" x14ac:dyDescent="0.4">
      <c r="A904" s="2"/>
      <c r="B904" s="58">
        <f t="shared" si="40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39"/>
        <v>1</v>
      </c>
    </row>
    <row r="905" spans="1:25" ht="17.25" customHeight="1" x14ac:dyDescent="0.4">
      <c r="A905" s="2"/>
      <c r="B905" s="58">
        <f t="shared" si="40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39"/>
        <v>1</v>
      </c>
    </row>
    <row r="906" spans="1:25" ht="17.25" customHeight="1" x14ac:dyDescent="0.4">
      <c r="A906" s="2"/>
      <c r="B906" s="58">
        <f t="shared" si="40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39"/>
        <v>1</v>
      </c>
    </row>
    <row r="907" spans="1:25" ht="17.25" customHeight="1" x14ac:dyDescent="0.4">
      <c r="A907" s="2"/>
      <c r="B907" s="58">
        <f t="shared" si="40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39"/>
        <v>1</v>
      </c>
    </row>
    <row r="908" spans="1:25" ht="17.25" customHeight="1" x14ac:dyDescent="0.4">
      <c r="A908" s="2"/>
      <c r="B908" s="58">
        <f t="shared" si="40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39"/>
        <v>1</v>
      </c>
    </row>
    <row r="909" spans="1:25" ht="17.25" customHeight="1" x14ac:dyDescent="0.4">
      <c r="A909" s="2"/>
      <c r="B909" s="58">
        <f t="shared" si="40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39"/>
        <v>1</v>
      </c>
    </row>
    <row r="910" spans="1:25" ht="17.25" customHeight="1" x14ac:dyDescent="0.4">
      <c r="A910" s="2"/>
      <c r="B910" s="58">
        <f t="shared" si="40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39"/>
        <v>1</v>
      </c>
    </row>
    <row r="911" spans="1:25" ht="17.25" customHeight="1" x14ac:dyDescent="0.4">
      <c r="A911" s="2"/>
      <c r="B911" s="58">
        <f t="shared" si="40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39"/>
        <v>1</v>
      </c>
    </row>
    <row r="912" spans="1:25" ht="17.25" customHeight="1" x14ac:dyDescent="0.4">
      <c r="A912" s="2"/>
      <c r="B912" s="58">
        <f t="shared" si="40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39"/>
        <v>1</v>
      </c>
    </row>
    <row r="913" spans="1:25" ht="17.25" customHeight="1" x14ac:dyDescent="0.4">
      <c r="A913" s="2"/>
      <c r="B913" s="58">
        <f t="shared" si="40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39"/>
        <v>1</v>
      </c>
    </row>
    <row r="914" spans="1:25" ht="17.25" customHeight="1" x14ac:dyDescent="0.4">
      <c r="A914" s="2"/>
      <c r="B914" s="58">
        <f t="shared" si="40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39"/>
        <v>1</v>
      </c>
    </row>
    <row r="915" spans="1:25" ht="17.25" customHeight="1" x14ac:dyDescent="0.4">
      <c r="A915" s="2"/>
      <c r="B915" s="58">
        <f t="shared" si="40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39"/>
        <v>1</v>
      </c>
    </row>
    <row r="916" spans="1:25" ht="17.25" customHeight="1" x14ac:dyDescent="0.4">
      <c r="A916" s="2"/>
      <c r="B916" s="58">
        <f t="shared" si="40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39"/>
        <v>1</v>
      </c>
    </row>
    <row r="917" spans="1:25" ht="17.25" customHeight="1" x14ac:dyDescent="0.4">
      <c r="A917" s="2"/>
      <c r="B917" s="58">
        <f t="shared" si="40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39"/>
        <v>1</v>
      </c>
    </row>
    <row r="918" spans="1:25" ht="17.25" customHeight="1" x14ac:dyDescent="0.4">
      <c r="A918" s="2"/>
      <c r="B918" s="58">
        <f t="shared" si="40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39"/>
        <v>1</v>
      </c>
    </row>
    <row r="919" spans="1:25" ht="17.25" customHeight="1" x14ac:dyDescent="0.4">
      <c r="A919" s="2"/>
      <c r="B919" s="58">
        <f t="shared" si="40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39"/>
        <v>1</v>
      </c>
    </row>
    <row r="920" spans="1:25" ht="17.25" customHeight="1" x14ac:dyDescent="0.4">
      <c r="A920" s="2"/>
      <c r="B920" s="58">
        <f t="shared" si="40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39"/>
        <v>1</v>
      </c>
    </row>
    <row r="921" spans="1:25" ht="17.25" customHeight="1" x14ac:dyDescent="0.4">
      <c r="A921" s="2"/>
      <c r="B921" s="58">
        <f t="shared" si="40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39"/>
        <v>1</v>
      </c>
    </row>
    <row r="922" spans="1:25" ht="17.25" customHeight="1" x14ac:dyDescent="0.4">
      <c r="A922" s="2"/>
      <c r="B922" s="58">
        <f t="shared" si="40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39"/>
        <v>1</v>
      </c>
    </row>
    <row r="923" spans="1:25" ht="17.25" customHeight="1" x14ac:dyDescent="0.4">
      <c r="A923" s="2"/>
      <c r="B923" s="58">
        <f t="shared" si="40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39"/>
        <v>1</v>
      </c>
    </row>
    <row r="924" spans="1:25" ht="17.25" customHeight="1" x14ac:dyDescent="0.4">
      <c r="A924" s="2"/>
      <c r="B924" s="58">
        <f t="shared" si="40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39"/>
        <v>1</v>
      </c>
    </row>
    <row r="925" spans="1:25" ht="17.25" customHeight="1" x14ac:dyDescent="0.4">
      <c r="A925" s="2"/>
      <c r="B925" s="58">
        <f t="shared" si="40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39"/>
        <v>1</v>
      </c>
    </row>
    <row r="926" spans="1:25" ht="17.25" customHeight="1" x14ac:dyDescent="0.4">
      <c r="A926" s="2"/>
      <c r="B926" s="58">
        <f t="shared" si="40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39"/>
        <v>1</v>
      </c>
    </row>
    <row r="927" spans="1:25" ht="17.25" customHeight="1" x14ac:dyDescent="0.4">
      <c r="A927" s="2"/>
      <c r="B927" s="58">
        <f t="shared" si="40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39"/>
        <v>1</v>
      </c>
    </row>
    <row r="928" spans="1:25" ht="17.25" customHeight="1" x14ac:dyDescent="0.4">
      <c r="A928" s="2"/>
      <c r="B928" s="58">
        <f t="shared" si="40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39"/>
        <v>1</v>
      </c>
    </row>
    <row r="929" spans="1:25" ht="17.25" customHeight="1" x14ac:dyDescent="0.4">
      <c r="A929" s="2"/>
      <c r="B929" s="58">
        <f t="shared" si="40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39"/>
        <v>1</v>
      </c>
    </row>
    <row r="930" spans="1:25" ht="17.25" customHeight="1" x14ac:dyDescent="0.4">
      <c r="A930" s="2"/>
      <c r="B930" s="58">
        <f t="shared" si="40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39"/>
        <v>1</v>
      </c>
    </row>
    <row r="931" spans="1:25" ht="17.25" customHeight="1" x14ac:dyDescent="0.4">
      <c r="A931" s="2"/>
      <c r="B931" s="58">
        <f t="shared" si="40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1">IFERROR(IF(OR($B931="No", $K931=""), 1, COUNTIF($R$35:$R$44,$K931)), 0)</f>
        <v>1</v>
      </c>
    </row>
    <row r="932" spans="1:25" ht="17.25" customHeight="1" x14ac:dyDescent="0.4">
      <c r="A932" s="2"/>
      <c r="B932" s="58">
        <f t="shared" si="40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1"/>
        <v>1</v>
      </c>
    </row>
    <row r="933" spans="1:25" ht="17.25" customHeight="1" x14ac:dyDescent="0.4">
      <c r="A933" s="2"/>
      <c r="B933" s="58">
        <f t="shared" si="40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1"/>
        <v>1</v>
      </c>
    </row>
    <row r="934" spans="1:25" ht="17.25" customHeight="1" x14ac:dyDescent="0.4">
      <c r="A934" s="2"/>
      <c r="B934" s="58">
        <f t="shared" si="40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1"/>
        <v>1</v>
      </c>
    </row>
    <row r="935" spans="1:25" ht="17.25" customHeight="1" x14ac:dyDescent="0.4">
      <c r="A935" s="2"/>
      <c r="B935" s="58">
        <f t="shared" si="40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1"/>
        <v>1</v>
      </c>
    </row>
    <row r="936" spans="1:25" ht="17.25" customHeight="1" x14ac:dyDescent="0.4">
      <c r="A936" s="2"/>
      <c r="B936" s="58">
        <f t="shared" si="40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1"/>
        <v>1</v>
      </c>
    </row>
    <row r="937" spans="1:25" ht="17.25" customHeight="1" x14ac:dyDescent="0.4">
      <c r="A937" s="2"/>
      <c r="B937" s="58">
        <f t="shared" si="40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1"/>
        <v>1</v>
      </c>
    </row>
    <row r="938" spans="1:25" ht="17.25" customHeight="1" x14ac:dyDescent="0.4">
      <c r="A938" s="2"/>
      <c r="B938" s="58">
        <f t="shared" si="40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1"/>
        <v>1</v>
      </c>
    </row>
    <row r="939" spans="1:25" ht="17.25" customHeight="1" x14ac:dyDescent="0.4">
      <c r="A939" s="2"/>
      <c r="B939" s="58">
        <f t="shared" si="40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1"/>
        <v>1</v>
      </c>
    </row>
    <row r="940" spans="1:25" ht="17.25" customHeight="1" x14ac:dyDescent="0.4">
      <c r="A940" s="2"/>
      <c r="B940" s="58">
        <f t="shared" si="40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1"/>
        <v>1</v>
      </c>
    </row>
    <row r="941" spans="1:25" ht="17.25" customHeight="1" x14ac:dyDescent="0.4">
      <c r="A941" s="2"/>
      <c r="B941" s="58">
        <f t="shared" si="40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1"/>
        <v>1</v>
      </c>
    </row>
    <row r="942" spans="1:25" ht="17.25" customHeight="1" x14ac:dyDescent="0.4">
      <c r="A942" s="2"/>
      <c r="B942" s="58">
        <f t="shared" si="40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1"/>
        <v>1</v>
      </c>
    </row>
    <row r="943" spans="1:25" ht="17.25" customHeight="1" x14ac:dyDescent="0.4">
      <c r="A943" s="2"/>
      <c r="B943" s="58">
        <f t="shared" si="40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1"/>
        <v>1</v>
      </c>
    </row>
    <row r="944" spans="1:25" ht="17.25" customHeight="1" x14ac:dyDescent="0.4">
      <c r="A944" s="2"/>
      <c r="B944" s="58">
        <f t="shared" si="40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1"/>
        <v>1</v>
      </c>
    </row>
    <row r="945" spans="1:25" ht="17.25" customHeight="1" x14ac:dyDescent="0.4">
      <c r="A945" s="2"/>
      <c r="B945" s="58">
        <f t="shared" si="40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1"/>
        <v>1</v>
      </c>
    </row>
    <row r="946" spans="1:25" ht="17.25" customHeight="1" x14ac:dyDescent="0.4">
      <c r="A946" s="2"/>
      <c r="B946" s="58">
        <f t="shared" si="40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1"/>
        <v>1</v>
      </c>
    </row>
    <row r="947" spans="1:25" ht="17.25" customHeight="1" x14ac:dyDescent="0.4">
      <c r="A947" s="2"/>
      <c r="B947" s="58">
        <f t="shared" si="40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1"/>
        <v>1</v>
      </c>
    </row>
    <row r="948" spans="1:25" ht="17.25" customHeight="1" x14ac:dyDescent="0.4">
      <c r="A948" s="2"/>
      <c r="B948" s="58">
        <f t="shared" si="40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1"/>
        <v>1</v>
      </c>
    </row>
    <row r="949" spans="1:25" ht="17.25" customHeight="1" x14ac:dyDescent="0.4">
      <c r="A949" s="2"/>
      <c r="B949" s="58">
        <f t="shared" si="40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1"/>
        <v>1</v>
      </c>
    </row>
    <row r="950" spans="1:25" ht="17.25" customHeight="1" x14ac:dyDescent="0.4">
      <c r="A950" s="2"/>
      <c r="B950" s="58">
        <f t="shared" si="40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1"/>
        <v>1</v>
      </c>
    </row>
    <row r="951" spans="1:25" ht="17.25" customHeight="1" x14ac:dyDescent="0.4">
      <c r="A951" s="2"/>
      <c r="B951" s="58">
        <f t="shared" si="40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1"/>
        <v>1</v>
      </c>
    </row>
    <row r="952" spans="1:25" ht="17.25" customHeight="1" x14ac:dyDescent="0.4">
      <c r="A952" s="2"/>
      <c r="B952" s="58">
        <f t="shared" si="40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1"/>
        <v>1</v>
      </c>
    </row>
    <row r="953" spans="1:25" ht="17.25" customHeight="1" x14ac:dyDescent="0.4">
      <c r="A953" s="2"/>
      <c r="B953" s="58">
        <f t="shared" si="40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1"/>
        <v>1</v>
      </c>
    </row>
    <row r="954" spans="1:25" ht="17.25" customHeight="1" x14ac:dyDescent="0.4">
      <c r="A954" s="2"/>
      <c r="B954" s="58">
        <f t="shared" ref="B954:B1017" si="42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1"/>
        <v>1</v>
      </c>
    </row>
    <row r="955" spans="1:25" ht="17.25" customHeight="1" x14ac:dyDescent="0.4">
      <c r="A955" s="2"/>
      <c r="B955" s="58">
        <f t="shared" si="42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1"/>
        <v>1</v>
      </c>
    </row>
    <row r="956" spans="1:25" ht="17.25" customHeight="1" x14ac:dyDescent="0.4">
      <c r="A956" s="2"/>
      <c r="B956" s="58">
        <f t="shared" si="42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1"/>
        <v>1</v>
      </c>
    </row>
    <row r="957" spans="1:25" ht="17.25" customHeight="1" x14ac:dyDescent="0.4">
      <c r="A957" s="2"/>
      <c r="B957" s="58">
        <f t="shared" si="42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1"/>
        <v>1</v>
      </c>
    </row>
    <row r="958" spans="1:25" ht="17.25" customHeight="1" x14ac:dyDescent="0.4">
      <c r="A958" s="2"/>
      <c r="B958" s="58">
        <f t="shared" si="42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1"/>
        <v>1</v>
      </c>
    </row>
    <row r="959" spans="1:25" ht="17.25" customHeight="1" x14ac:dyDescent="0.4">
      <c r="A959" s="2"/>
      <c r="B959" s="58">
        <f t="shared" si="42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1"/>
        <v>1</v>
      </c>
    </row>
    <row r="960" spans="1:25" ht="17.25" customHeight="1" x14ac:dyDescent="0.4">
      <c r="A960" s="2"/>
      <c r="B960" s="58">
        <f t="shared" si="42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1"/>
        <v>1</v>
      </c>
    </row>
    <row r="961" spans="1:25" ht="17.25" customHeight="1" x14ac:dyDescent="0.4">
      <c r="A961" s="2"/>
      <c r="B961" s="58">
        <f t="shared" si="42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1"/>
        <v>1</v>
      </c>
    </row>
    <row r="962" spans="1:25" ht="17.25" customHeight="1" x14ac:dyDescent="0.4">
      <c r="A962" s="2"/>
      <c r="B962" s="58">
        <f t="shared" si="42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1"/>
        <v>1</v>
      </c>
    </row>
    <row r="963" spans="1:25" ht="17.25" customHeight="1" x14ac:dyDescent="0.4">
      <c r="A963" s="2"/>
      <c r="B963" s="58">
        <f t="shared" si="42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1"/>
        <v>1</v>
      </c>
    </row>
    <row r="964" spans="1:25" ht="17.25" customHeight="1" x14ac:dyDescent="0.4">
      <c r="A964" s="2"/>
      <c r="B964" s="58">
        <f t="shared" si="42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1"/>
        <v>1</v>
      </c>
    </row>
    <row r="965" spans="1:25" ht="17.25" customHeight="1" x14ac:dyDescent="0.4">
      <c r="A965" s="2"/>
      <c r="B965" s="58">
        <f t="shared" si="42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1"/>
        <v>1</v>
      </c>
    </row>
    <row r="966" spans="1:25" ht="17.25" customHeight="1" x14ac:dyDescent="0.4">
      <c r="A966" s="2"/>
      <c r="B966" s="58">
        <f t="shared" si="42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1"/>
        <v>1</v>
      </c>
    </row>
    <row r="967" spans="1:25" ht="17.25" customHeight="1" x14ac:dyDescent="0.4">
      <c r="A967" s="2"/>
      <c r="B967" s="58">
        <f t="shared" si="42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1"/>
        <v>1</v>
      </c>
    </row>
    <row r="968" spans="1:25" ht="17.25" customHeight="1" x14ac:dyDescent="0.4">
      <c r="A968" s="2"/>
      <c r="B968" s="58">
        <f t="shared" si="42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1"/>
        <v>1</v>
      </c>
    </row>
    <row r="969" spans="1:25" ht="17.25" customHeight="1" x14ac:dyDescent="0.4">
      <c r="A969" s="2"/>
      <c r="B969" s="58">
        <f t="shared" si="42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1"/>
        <v>1</v>
      </c>
    </row>
    <row r="970" spans="1:25" ht="17.25" customHeight="1" x14ac:dyDescent="0.4">
      <c r="A970" s="2"/>
      <c r="B970" s="58">
        <f t="shared" si="42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1"/>
        <v>1</v>
      </c>
    </row>
    <row r="971" spans="1:25" ht="17.25" customHeight="1" x14ac:dyDescent="0.4">
      <c r="A971" s="2"/>
      <c r="B971" s="58">
        <f t="shared" si="42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1"/>
        <v>1</v>
      </c>
    </row>
    <row r="972" spans="1:25" ht="17.25" customHeight="1" x14ac:dyDescent="0.4">
      <c r="A972" s="2"/>
      <c r="B972" s="58">
        <f t="shared" si="42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1"/>
        <v>1</v>
      </c>
    </row>
    <row r="973" spans="1:25" ht="17.25" customHeight="1" x14ac:dyDescent="0.4">
      <c r="A973" s="2"/>
      <c r="B973" s="58">
        <f t="shared" si="42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1"/>
        <v>1</v>
      </c>
    </row>
    <row r="974" spans="1:25" ht="17.25" customHeight="1" x14ac:dyDescent="0.4">
      <c r="A974" s="2"/>
      <c r="B974" s="58">
        <f t="shared" si="42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1"/>
        <v>1</v>
      </c>
    </row>
    <row r="975" spans="1:25" ht="17.25" customHeight="1" x14ac:dyDescent="0.4">
      <c r="A975" s="2"/>
      <c r="B975" s="58">
        <f t="shared" si="42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1"/>
        <v>1</v>
      </c>
    </row>
    <row r="976" spans="1:25" ht="17.25" customHeight="1" x14ac:dyDescent="0.4">
      <c r="A976" s="2"/>
      <c r="B976" s="58">
        <f t="shared" si="42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1"/>
        <v>1</v>
      </c>
    </row>
    <row r="977" spans="1:25" ht="17.25" customHeight="1" x14ac:dyDescent="0.4">
      <c r="A977" s="2"/>
      <c r="B977" s="58">
        <f t="shared" si="42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1"/>
        <v>1</v>
      </c>
    </row>
    <row r="978" spans="1:25" ht="17.25" customHeight="1" x14ac:dyDescent="0.4">
      <c r="A978" s="2"/>
      <c r="B978" s="58">
        <f t="shared" si="42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1"/>
        <v>1</v>
      </c>
    </row>
    <row r="979" spans="1:25" ht="17.25" customHeight="1" x14ac:dyDescent="0.4">
      <c r="A979" s="2"/>
      <c r="B979" s="58">
        <f t="shared" si="42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1"/>
        <v>1</v>
      </c>
    </row>
    <row r="980" spans="1:25" ht="17.25" customHeight="1" x14ac:dyDescent="0.4">
      <c r="A980" s="2"/>
      <c r="B980" s="58">
        <f t="shared" si="42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1"/>
        <v>1</v>
      </c>
    </row>
    <row r="981" spans="1:25" ht="17.25" customHeight="1" x14ac:dyDescent="0.4">
      <c r="A981" s="2"/>
      <c r="B981" s="58">
        <f t="shared" si="42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1"/>
        <v>1</v>
      </c>
    </row>
    <row r="982" spans="1:25" ht="17.25" customHeight="1" x14ac:dyDescent="0.4">
      <c r="A982" s="2"/>
      <c r="B982" s="58">
        <f t="shared" si="42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1"/>
        <v>1</v>
      </c>
    </row>
    <row r="983" spans="1:25" ht="17.25" customHeight="1" x14ac:dyDescent="0.4">
      <c r="A983" s="2"/>
      <c r="B983" s="58">
        <f t="shared" si="42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1"/>
        <v>1</v>
      </c>
    </row>
    <row r="984" spans="1:25" ht="17.25" customHeight="1" x14ac:dyDescent="0.4">
      <c r="A984" s="2"/>
      <c r="B984" s="58">
        <f t="shared" si="42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1"/>
        <v>1</v>
      </c>
    </row>
    <row r="985" spans="1:25" ht="17.25" customHeight="1" x14ac:dyDescent="0.4">
      <c r="A985" s="2"/>
      <c r="B985" s="58">
        <f t="shared" si="42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1"/>
        <v>1</v>
      </c>
    </row>
    <row r="986" spans="1:25" ht="17.25" customHeight="1" x14ac:dyDescent="0.4">
      <c r="A986" s="2"/>
      <c r="B986" s="58">
        <f t="shared" si="42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1"/>
        <v>1</v>
      </c>
    </row>
    <row r="987" spans="1:25" ht="17.25" customHeight="1" x14ac:dyDescent="0.4">
      <c r="A987" s="2"/>
      <c r="B987" s="58">
        <f t="shared" si="42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1"/>
        <v>1</v>
      </c>
    </row>
    <row r="988" spans="1:25" ht="17.25" customHeight="1" x14ac:dyDescent="0.4">
      <c r="A988" s="2"/>
      <c r="B988" s="58">
        <f t="shared" si="42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1"/>
        <v>1</v>
      </c>
    </row>
    <row r="989" spans="1:25" ht="17.25" customHeight="1" x14ac:dyDescent="0.4">
      <c r="A989" s="2"/>
      <c r="B989" s="58">
        <f t="shared" si="42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1"/>
        <v>1</v>
      </c>
    </row>
    <row r="990" spans="1:25" ht="17.25" customHeight="1" x14ac:dyDescent="0.4">
      <c r="A990" s="2"/>
      <c r="B990" s="58">
        <f t="shared" si="42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1"/>
        <v>1</v>
      </c>
    </row>
    <row r="991" spans="1:25" ht="17.25" customHeight="1" x14ac:dyDescent="0.4">
      <c r="A991" s="2"/>
      <c r="B991" s="58">
        <f t="shared" si="42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1"/>
        <v>1</v>
      </c>
    </row>
    <row r="992" spans="1:25" ht="17.25" customHeight="1" x14ac:dyDescent="0.4">
      <c r="A992" s="2"/>
      <c r="B992" s="58">
        <f t="shared" si="42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1"/>
        <v>1</v>
      </c>
    </row>
    <row r="993" spans="1:25" ht="17.25" customHeight="1" x14ac:dyDescent="0.4">
      <c r="A993" s="2"/>
      <c r="B993" s="58">
        <f t="shared" si="42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1"/>
        <v>1</v>
      </c>
    </row>
    <row r="994" spans="1:25" ht="17.25" customHeight="1" x14ac:dyDescent="0.4">
      <c r="A994" s="2"/>
      <c r="B994" s="58">
        <f t="shared" si="42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1"/>
        <v>1</v>
      </c>
    </row>
    <row r="995" spans="1:25" ht="17.25" customHeight="1" x14ac:dyDescent="0.4">
      <c r="A995" s="2"/>
      <c r="B995" s="58">
        <f t="shared" si="42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3">IFERROR(IF(OR($B995="No", $K995=""), 1, COUNTIF($R$35:$R$44,$K995)), 0)</f>
        <v>1</v>
      </c>
    </row>
    <row r="996" spans="1:25" ht="17.25" customHeight="1" x14ac:dyDescent="0.4">
      <c r="A996" s="2"/>
      <c r="B996" s="58">
        <f t="shared" si="42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3"/>
        <v>1</v>
      </c>
    </row>
    <row r="997" spans="1:25" ht="17.25" customHeight="1" x14ac:dyDescent="0.4">
      <c r="A997" s="2"/>
      <c r="B997" s="58">
        <f t="shared" si="42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3"/>
        <v>1</v>
      </c>
    </row>
    <row r="998" spans="1:25" ht="17.25" customHeight="1" x14ac:dyDescent="0.4">
      <c r="A998" s="2"/>
      <c r="B998" s="58">
        <f t="shared" si="42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3"/>
        <v>1</v>
      </c>
    </row>
    <row r="999" spans="1:25" ht="17.25" customHeight="1" x14ac:dyDescent="0.4">
      <c r="A999" s="2"/>
      <c r="B999" s="58">
        <f t="shared" si="42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3"/>
        <v>1</v>
      </c>
    </row>
    <row r="1000" spans="1:25" ht="17.25" customHeight="1" x14ac:dyDescent="0.4">
      <c r="A1000" s="2"/>
      <c r="B1000" s="58">
        <f t="shared" si="42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3"/>
        <v>1</v>
      </c>
    </row>
    <row r="1001" spans="1:25" ht="17.25" customHeight="1" x14ac:dyDescent="0.4">
      <c r="A1001" s="2"/>
      <c r="B1001" s="58">
        <f t="shared" si="42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3"/>
        <v>1</v>
      </c>
    </row>
    <row r="1002" spans="1:25" ht="17.25" customHeight="1" x14ac:dyDescent="0.4">
      <c r="A1002" s="2"/>
      <c r="B1002" s="58">
        <f t="shared" si="42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3"/>
        <v>1</v>
      </c>
    </row>
    <row r="1003" spans="1:25" ht="17.25" customHeight="1" x14ac:dyDescent="0.4">
      <c r="A1003" s="2"/>
      <c r="B1003" s="58">
        <f t="shared" si="42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3"/>
        <v>1</v>
      </c>
    </row>
    <row r="1004" spans="1:25" ht="17.25" customHeight="1" x14ac:dyDescent="0.4">
      <c r="A1004" s="2"/>
      <c r="B1004" s="58">
        <f t="shared" si="42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3"/>
        <v>1</v>
      </c>
    </row>
    <row r="1005" spans="1:25" ht="17.25" customHeight="1" x14ac:dyDescent="0.4">
      <c r="A1005" s="2"/>
      <c r="B1005" s="58">
        <f t="shared" si="42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3"/>
        <v>1</v>
      </c>
    </row>
    <row r="1006" spans="1:25" ht="17.25" customHeight="1" x14ac:dyDescent="0.4">
      <c r="A1006" s="2"/>
      <c r="B1006" s="58">
        <f t="shared" si="42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3"/>
        <v>1</v>
      </c>
    </row>
    <row r="1007" spans="1:25" ht="17.25" customHeight="1" x14ac:dyDescent="0.4">
      <c r="A1007" s="2"/>
      <c r="B1007" s="58">
        <f t="shared" si="42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3"/>
        <v>1</v>
      </c>
    </row>
    <row r="1008" spans="1:25" ht="17.25" customHeight="1" x14ac:dyDescent="0.4">
      <c r="A1008" s="2"/>
      <c r="B1008" s="58">
        <f t="shared" si="42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3"/>
        <v>1</v>
      </c>
    </row>
    <row r="1009" spans="1:25" ht="17.25" customHeight="1" x14ac:dyDescent="0.4">
      <c r="A1009" s="2"/>
      <c r="B1009" s="58">
        <f t="shared" si="42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3"/>
        <v>1</v>
      </c>
    </row>
    <row r="1010" spans="1:25" ht="17.25" customHeight="1" x14ac:dyDescent="0.4">
      <c r="A1010" s="2"/>
      <c r="B1010" s="58">
        <f t="shared" si="42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3"/>
        <v>1</v>
      </c>
    </row>
    <row r="1011" spans="1:25" ht="17.25" customHeight="1" x14ac:dyDescent="0.4">
      <c r="A1011" s="2"/>
      <c r="B1011" s="58">
        <f t="shared" si="42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3"/>
        <v>1</v>
      </c>
    </row>
    <row r="1012" spans="1:25" ht="17.25" customHeight="1" x14ac:dyDescent="0.4">
      <c r="A1012" s="2"/>
      <c r="B1012" s="58">
        <f t="shared" si="42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3"/>
        <v>1</v>
      </c>
    </row>
    <row r="1013" spans="1:25" ht="17.25" customHeight="1" x14ac:dyDescent="0.4">
      <c r="A1013" s="2"/>
      <c r="B1013" s="58">
        <f t="shared" si="42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3"/>
        <v>1</v>
      </c>
    </row>
    <row r="1014" spans="1:25" ht="17.25" customHeight="1" x14ac:dyDescent="0.4">
      <c r="A1014" s="2"/>
      <c r="B1014" s="58">
        <f t="shared" si="42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3"/>
        <v>1</v>
      </c>
    </row>
    <row r="1015" spans="1:25" ht="17.25" customHeight="1" x14ac:dyDescent="0.4">
      <c r="A1015" s="2"/>
      <c r="B1015" s="58">
        <f t="shared" si="42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3"/>
        <v>1</v>
      </c>
    </row>
    <row r="1016" spans="1:25" ht="17.25" customHeight="1" x14ac:dyDescent="0.4">
      <c r="A1016" s="2"/>
      <c r="B1016" s="58">
        <f t="shared" si="42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3"/>
        <v>1</v>
      </c>
    </row>
    <row r="1017" spans="1:25" ht="17.25" customHeight="1" x14ac:dyDescent="0.4">
      <c r="A1017" s="2"/>
      <c r="B1017" s="58">
        <f t="shared" si="42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3"/>
        <v>1</v>
      </c>
    </row>
    <row r="1018" spans="1:25" ht="17.25" customHeight="1" x14ac:dyDescent="0.4">
      <c r="A1018" s="2"/>
      <c r="B1018" s="58">
        <f t="shared" ref="B1018:B1057" si="44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3"/>
        <v>1</v>
      </c>
    </row>
    <row r="1019" spans="1:25" ht="17.25" customHeight="1" x14ac:dyDescent="0.4">
      <c r="A1019" s="2"/>
      <c r="B1019" s="58">
        <f t="shared" si="44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3"/>
        <v>1</v>
      </c>
    </row>
    <row r="1020" spans="1:25" ht="17.25" customHeight="1" x14ac:dyDescent="0.4">
      <c r="A1020" s="2"/>
      <c r="B1020" s="58">
        <f t="shared" si="44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3"/>
        <v>1</v>
      </c>
    </row>
    <row r="1021" spans="1:25" ht="17.25" customHeight="1" x14ac:dyDescent="0.4">
      <c r="A1021" s="2"/>
      <c r="B1021" s="58">
        <f t="shared" si="44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3"/>
        <v>1</v>
      </c>
    </row>
    <row r="1022" spans="1:25" ht="17.25" customHeight="1" x14ac:dyDescent="0.4">
      <c r="A1022" s="2"/>
      <c r="B1022" s="58">
        <f t="shared" si="44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3"/>
        <v>1</v>
      </c>
    </row>
    <row r="1023" spans="1:25" ht="17.25" customHeight="1" x14ac:dyDescent="0.4">
      <c r="A1023" s="2"/>
      <c r="B1023" s="58">
        <f t="shared" si="44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3"/>
        <v>1</v>
      </c>
    </row>
    <row r="1024" spans="1:25" ht="17.25" customHeight="1" x14ac:dyDescent="0.4">
      <c r="A1024" s="2"/>
      <c r="B1024" s="58">
        <f t="shared" si="44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3"/>
        <v>1</v>
      </c>
    </row>
    <row r="1025" spans="1:25" ht="17.25" customHeight="1" x14ac:dyDescent="0.4">
      <c r="A1025" s="2"/>
      <c r="B1025" s="58">
        <f t="shared" si="44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3"/>
        <v>1</v>
      </c>
    </row>
    <row r="1026" spans="1:25" ht="17.25" customHeight="1" x14ac:dyDescent="0.4">
      <c r="A1026" s="2"/>
      <c r="B1026" s="58">
        <f t="shared" si="44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3"/>
        <v>1</v>
      </c>
    </row>
    <row r="1027" spans="1:25" ht="17.25" customHeight="1" x14ac:dyDescent="0.4">
      <c r="A1027" s="2"/>
      <c r="B1027" s="58">
        <f t="shared" si="44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3"/>
        <v>1</v>
      </c>
    </row>
    <row r="1028" spans="1:25" ht="17.25" customHeight="1" x14ac:dyDescent="0.4">
      <c r="A1028" s="2"/>
      <c r="B1028" s="58">
        <f t="shared" si="44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3"/>
        <v>1</v>
      </c>
    </row>
    <row r="1029" spans="1:25" ht="17.25" customHeight="1" x14ac:dyDescent="0.4">
      <c r="A1029" s="2"/>
      <c r="B1029" s="58">
        <f t="shared" si="44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3"/>
        <v>1</v>
      </c>
    </row>
    <row r="1030" spans="1:25" ht="17.25" customHeight="1" x14ac:dyDescent="0.4">
      <c r="A1030" s="2"/>
      <c r="B1030" s="58">
        <f t="shared" si="44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3"/>
        <v>1</v>
      </c>
    </row>
    <row r="1031" spans="1:25" ht="17.25" customHeight="1" x14ac:dyDescent="0.4">
      <c r="A1031" s="2"/>
      <c r="B1031" s="58">
        <f t="shared" si="44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3"/>
        <v>1</v>
      </c>
    </row>
    <row r="1032" spans="1:25" ht="17.25" customHeight="1" x14ac:dyDescent="0.4">
      <c r="A1032" s="2"/>
      <c r="B1032" s="58">
        <f t="shared" si="44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3"/>
        <v>1</v>
      </c>
    </row>
    <row r="1033" spans="1:25" ht="17.25" customHeight="1" x14ac:dyDescent="0.4">
      <c r="A1033" s="2"/>
      <c r="B1033" s="58">
        <f t="shared" si="44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3"/>
        <v>1</v>
      </c>
    </row>
    <row r="1034" spans="1:25" ht="17.25" customHeight="1" x14ac:dyDescent="0.4">
      <c r="A1034" s="2"/>
      <c r="B1034" s="58">
        <f t="shared" si="44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3"/>
        <v>1</v>
      </c>
    </row>
    <row r="1035" spans="1:25" ht="17.25" customHeight="1" x14ac:dyDescent="0.4">
      <c r="A1035" s="2"/>
      <c r="B1035" s="58">
        <f t="shared" si="44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3"/>
        <v>1</v>
      </c>
    </row>
    <row r="1036" spans="1:25" ht="17.25" customHeight="1" x14ac:dyDescent="0.4">
      <c r="A1036" s="2"/>
      <c r="B1036" s="58">
        <f t="shared" si="44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3"/>
        <v>1</v>
      </c>
    </row>
    <row r="1037" spans="1:25" ht="17.25" customHeight="1" x14ac:dyDescent="0.4">
      <c r="A1037" s="2"/>
      <c r="B1037" s="58">
        <f t="shared" si="44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3"/>
        <v>1</v>
      </c>
    </row>
    <row r="1038" spans="1:25" ht="17.25" customHeight="1" x14ac:dyDescent="0.4">
      <c r="A1038" s="2"/>
      <c r="B1038" s="58">
        <f t="shared" si="44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3"/>
        <v>1</v>
      </c>
    </row>
    <row r="1039" spans="1:25" ht="17.25" customHeight="1" x14ac:dyDescent="0.4">
      <c r="A1039" s="2"/>
      <c r="B1039" s="58">
        <f t="shared" si="44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3"/>
        <v>1</v>
      </c>
    </row>
    <row r="1040" spans="1:25" ht="17.25" customHeight="1" x14ac:dyDescent="0.4">
      <c r="A1040" s="2"/>
      <c r="B1040" s="58">
        <f t="shared" si="44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3"/>
        <v>1</v>
      </c>
    </row>
    <row r="1041" spans="1:25" ht="17.25" customHeight="1" x14ac:dyDescent="0.4">
      <c r="A1041" s="2"/>
      <c r="B1041" s="58">
        <f t="shared" si="44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3"/>
        <v>1</v>
      </c>
    </row>
    <row r="1042" spans="1:25" ht="17.25" customHeight="1" x14ac:dyDescent="0.4">
      <c r="A1042" s="2"/>
      <c r="B1042" s="58">
        <f t="shared" si="44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3"/>
        <v>1</v>
      </c>
    </row>
    <row r="1043" spans="1:25" ht="17.25" customHeight="1" x14ac:dyDescent="0.4">
      <c r="A1043" s="2"/>
      <c r="B1043" s="58">
        <f t="shared" si="44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3"/>
        <v>1</v>
      </c>
    </row>
    <row r="1044" spans="1:25" ht="17.25" customHeight="1" x14ac:dyDescent="0.4">
      <c r="A1044" s="2"/>
      <c r="B1044" s="58">
        <f t="shared" si="44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3"/>
        <v>1</v>
      </c>
    </row>
    <row r="1045" spans="1:25" ht="17.25" customHeight="1" x14ac:dyDescent="0.4">
      <c r="A1045" s="2"/>
      <c r="B1045" s="58">
        <f t="shared" si="44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3"/>
        <v>1</v>
      </c>
    </row>
    <row r="1046" spans="1:25" ht="17.25" customHeight="1" x14ac:dyDescent="0.4">
      <c r="A1046" s="2"/>
      <c r="B1046" s="58">
        <f t="shared" si="44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3"/>
        <v>1</v>
      </c>
    </row>
    <row r="1047" spans="1:25" ht="17.25" customHeight="1" x14ac:dyDescent="0.4">
      <c r="A1047" s="2"/>
      <c r="B1047" s="58">
        <f t="shared" si="44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3"/>
        <v>1</v>
      </c>
    </row>
    <row r="1048" spans="1:25" ht="17.25" customHeight="1" x14ac:dyDescent="0.4">
      <c r="A1048" s="2"/>
      <c r="B1048" s="58">
        <f t="shared" si="44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3"/>
        <v>1</v>
      </c>
    </row>
    <row r="1049" spans="1:25" ht="17.25" customHeight="1" x14ac:dyDescent="0.4">
      <c r="A1049" s="2"/>
      <c r="B1049" s="58">
        <f t="shared" si="44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3"/>
        <v>1</v>
      </c>
    </row>
    <row r="1050" spans="1:25" ht="17.25" customHeight="1" x14ac:dyDescent="0.4">
      <c r="A1050" s="2"/>
      <c r="B1050" s="58">
        <f t="shared" si="44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3"/>
        <v>1</v>
      </c>
    </row>
    <row r="1051" spans="1:25" ht="17.25" customHeight="1" x14ac:dyDescent="0.4">
      <c r="A1051" s="2"/>
      <c r="B1051" s="58">
        <f t="shared" si="44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3"/>
        <v>1</v>
      </c>
    </row>
    <row r="1052" spans="1:25" ht="17.25" customHeight="1" x14ac:dyDescent="0.4">
      <c r="A1052" s="2"/>
      <c r="B1052" s="58">
        <f t="shared" si="44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3"/>
        <v>1</v>
      </c>
    </row>
    <row r="1053" spans="1:25" ht="17.25" customHeight="1" x14ac:dyDescent="0.4">
      <c r="A1053" s="2"/>
      <c r="B1053" s="58">
        <f t="shared" si="44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3"/>
        <v>1</v>
      </c>
    </row>
    <row r="1054" spans="1:25" ht="17.25" customHeight="1" x14ac:dyDescent="0.4">
      <c r="A1054" s="2"/>
      <c r="B1054" s="58">
        <f t="shared" si="44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3"/>
        <v>1</v>
      </c>
    </row>
    <row r="1055" spans="1:25" ht="17.25" customHeight="1" x14ac:dyDescent="0.4">
      <c r="A1055" s="2"/>
      <c r="B1055" s="58">
        <f t="shared" si="44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3"/>
        <v>1</v>
      </c>
    </row>
    <row r="1056" spans="1:25" ht="17.25" customHeight="1" x14ac:dyDescent="0.4">
      <c r="A1056" s="2"/>
      <c r="B1056" s="58">
        <f t="shared" si="44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3"/>
        <v>1</v>
      </c>
    </row>
    <row r="1057" spans="1:25" ht="17.25" customHeight="1" x14ac:dyDescent="0.4">
      <c r="A1057" s="2"/>
      <c r="B1057" s="59">
        <f t="shared" si="44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3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</row>
  </sheetData>
  <autoFilter ref="B57:K57" xr:uid="{C52CD5D5-CFFD-4631-BD21-AD923C8917AD}"/>
  <mergeCells count="64">
    <mergeCell ref="B56:K56"/>
    <mergeCell ref="M41:P41"/>
    <mergeCell ref="M42:P42"/>
    <mergeCell ref="M43:P43"/>
    <mergeCell ref="M44:P44"/>
    <mergeCell ref="M46:P46"/>
    <mergeCell ref="M48:M53"/>
    <mergeCell ref="N48:N53"/>
    <mergeCell ref="M54:O55"/>
    <mergeCell ref="I4:O5"/>
    <mergeCell ref="P4:S5"/>
    <mergeCell ref="E6:H6"/>
    <mergeCell ref="M37:P37"/>
    <mergeCell ref="M38:P38"/>
    <mergeCell ref="B2:C6"/>
    <mergeCell ref="E2:H3"/>
    <mergeCell ref="I2:O3"/>
    <mergeCell ref="M40:P40"/>
    <mergeCell ref="M39:P39"/>
    <mergeCell ref="B18:E18"/>
    <mergeCell ref="M18:S18"/>
    <mergeCell ref="B33:K33"/>
    <mergeCell ref="M33:P33"/>
    <mergeCell ref="R33:S33"/>
    <mergeCell ref="G18:H18"/>
    <mergeCell ref="M34:P34"/>
    <mergeCell ref="M35:P35"/>
    <mergeCell ref="M36:P36"/>
    <mergeCell ref="P2:S3"/>
    <mergeCell ref="E4:H5"/>
    <mergeCell ref="M61:M70"/>
    <mergeCell ref="N61:N70"/>
    <mergeCell ref="M71:O72"/>
    <mergeCell ref="M73:M77"/>
    <mergeCell ref="M96:O97"/>
    <mergeCell ref="M89:O90"/>
    <mergeCell ref="M91:M95"/>
    <mergeCell ref="N91:N95"/>
    <mergeCell ref="N73:N77"/>
    <mergeCell ref="M78:O79"/>
    <mergeCell ref="M80:M83"/>
    <mergeCell ref="N80:N83"/>
    <mergeCell ref="M84:O85"/>
    <mergeCell ref="R46:S46"/>
    <mergeCell ref="M56:M57"/>
    <mergeCell ref="N56:N57"/>
    <mergeCell ref="O56:O57"/>
    <mergeCell ref="M59:P59"/>
    <mergeCell ref="M116:M117"/>
    <mergeCell ref="N116:N117"/>
    <mergeCell ref="O116:O117"/>
    <mergeCell ref="R53:S53"/>
    <mergeCell ref="M107:O108"/>
    <mergeCell ref="M110:O111"/>
    <mergeCell ref="M112:M113"/>
    <mergeCell ref="N112:N113"/>
    <mergeCell ref="M114:O115"/>
    <mergeCell ref="M98:M100"/>
    <mergeCell ref="N98:N100"/>
    <mergeCell ref="M101:O102"/>
    <mergeCell ref="M103:M106"/>
    <mergeCell ref="N103:N106"/>
    <mergeCell ref="M86:M88"/>
    <mergeCell ref="N86:N88"/>
  </mergeCells>
  <phoneticPr fontId="1" type="noConversion"/>
  <conditionalFormatting sqref="B35:K54 B58:K1057">
    <cfRule type="expression" dxfId="61" priority="7">
      <formula>AND(($K35=$R$44), ($K35&lt;&gt;""))</formula>
    </cfRule>
    <cfRule type="expression" dxfId="60" priority="8">
      <formula>AND(($K35=$R$43), ($K35&lt;&gt;""))</formula>
    </cfRule>
    <cfRule type="expression" dxfId="59" priority="9">
      <formula>AND(($K35=$R$42), ($K35&lt;&gt;""))</formula>
    </cfRule>
    <cfRule type="expression" dxfId="58" priority="10">
      <formula>AND(($K35=$R$41), ($K35&lt;&gt;""))</formula>
    </cfRule>
    <cfRule type="expression" dxfId="57" priority="11">
      <formula>AND(($K35=$R$40), ($K35&lt;&gt;""))</formula>
    </cfRule>
    <cfRule type="expression" dxfId="56" priority="12">
      <formula>AND(($K35=$R$39), ($K35&lt;&gt;""))</formula>
    </cfRule>
    <cfRule type="expression" dxfId="55" priority="13">
      <formula>AND(($K35=$R$38), ($K35&lt;&gt;""))</formula>
    </cfRule>
    <cfRule type="expression" dxfId="54" priority="14">
      <formula>AND(($K35=$R$37), ($K35&lt;&gt;""))</formula>
    </cfRule>
    <cfRule type="expression" dxfId="53" priority="15">
      <formula>AND(($K35=$R$36), ($K35&lt;&gt;""))</formula>
    </cfRule>
    <cfRule type="expression" dxfId="52" priority="16">
      <formula>AND(($K35=$R$35), ($K35&lt;&gt;""))</formula>
    </cfRule>
  </conditionalFormatting>
  <conditionalFormatting sqref="C35:C54 C58:C1057">
    <cfRule type="expression" dxfId="51" priority="5">
      <formula>NOT(OR(AND($AU$9&lt;=$C35, $AU$10&gt;=$C35), $C35=""))</formula>
    </cfRule>
  </conditionalFormatting>
  <conditionalFormatting sqref="K35:K54 K58:K1057">
    <cfRule type="expression" dxfId="46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362959BA-0FDA-4D46-A4D6-EA142310DF31}"/>
    <dataValidation type="list" allowBlank="1" showInputMessage="1" showErrorMessage="1" error="태그 항목을 선택해 주세요." sqref="K35:K54 K58:K1057" xr:uid="{C992475B-0A5E-49F1-9825-AB7DC9D10D40}">
      <formula1>OFFSET($R$35, 0, 0, COUNTA($R$35:$R$44))</formula1>
    </dataValidation>
    <dataValidation type="date" allowBlank="1" showInputMessage="1" showErrorMessage="1" error="해당월의 날짜를 입력해 주세요." sqref="C35:C54 C58:C1057" xr:uid="{859DBBC7-1CE3-46F6-8EC0-D15825A2DCE4}">
      <formula1>$AU$9</formula1>
      <formula2>$AU$10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39F84F6E-810D-4F65-8743-BDC6A366720D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CA57D142-7573-4CE9-BE5C-1758CEB65E9C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6125090E-42DF-4640-BAF7-C5B18695147F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9808172E-1E91-4905-9526-F3FC20261F5B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AB3952AC-B586-4514-8B46-41DF6B65C365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A66A43AA-BFAC-4F8E-8288-4D6ECCF1504D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E1E14C65-D57B-4F67-8D94-9EFAEE150838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459A3F4B-6ADF-41B4-A38F-BF9FA2E419F9}">
          <x14:formula1>
            <xm:f>설정!$B$9:$B$19</xm:f>
          </x14:formula1>
          <xm:sqref>I18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D6075-D54D-4D7F-96AB-44975401ADA1}">
  <sheetPr codeName="Sheet15"/>
  <dimension ref="A1:AX1058"/>
  <sheetViews>
    <sheetView showGridLines="0" zoomScale="85" zoomScaleNormal="85" workbookViewId="0">
      <selection activeCell="K35" sqref="K35:K1057"/>
    </sheetView>
  </sheetViews>
  <sheetFormatPr defaultColWidth="0" defaultRowHeight="17.25" customHeight="1" x14ac:dyDescent="0.4"/>
  <cols>
    <col min="1" max="1" width="3.296875" style="79" customWidth="1"/>
    <col min="2" max="2" width="8.5" style="79" customWidth="1"/>
    <col min="3" max="4" width="10.5" style="79" customWidth="1"/>
    <col min="5" max="5" width="30.296875" style="79" customWidth="1"/>
    <col min="6" max="6" width="12.5" style="276" customWidth="1"/>
    <col min="7" max="11" width="12.5" style="79" customWidth="1"/>
    <col min="12" max="12" width="3.296875" style="81" customWidth="1"/>
    <col min="13" max="16" width="12.5" style="81" customWidth="1"/>
    <col min="17" max="17" width="3.296875" style="81" customWidth="1"/>
    <col min="18" max="19" width="12.5" style="81" customWidth="1"/>
    <col min="20" max="20" width="3.296875" style="81" customWidth="1"/>
    <col min="21" max="22" width="8.69921875" style="79" hidden="1" customWidth="1"/>
    <col min="23" max="36" width="10.5" style="79" hidden="1" customWidth="1"/>
    <col min="37" max="50" width="12.5" style="79" hidden="1" customWidth="1"/>
    <col min="51" max="16384" width="0" style="79" hidden="1"/>
  </cols>
  <sheetData>
    <row r="1" spans="1:50" ht="17.25" customHeight="1" thickBot="1" x14ac:dyDescent="0.45">
      <c r="A1" s="2"/>
      <c r="B1" s="2"/>
      <c r="C1" s="2"/>
      <c r="D1" s="2"/>
      <c r="E1" s="2"/>
      <c r="F1" s="266"/>
      <c r="G1" s="2"/>
      <c r="H1" s="2"/>
      <c r="I1" s="2"/>
      <c r="J1" s="2"/>
      <c r="K1" s="2"/>
      <c r="L1" s="56"/>
      <c r="M1" s="56"/>
      <c r="N1" s="56"/>
      <c r="O1" s="56"/>
      <c r="P1" s="56"/>
      <c r="Q1" s="56"/>
      <c r="R1" s="56"/>
      <c r="S1" s="56"/>
      <c r="T1" s="56"/>
      <c r="V1" s="79" t="s">
        <v>76</v>
      </c>
      <c r="AD1" s="79" t="s">
        <v>83</v>
      </c>
      <c r="AT1" s="87" t="s">
        <v>84</v>
      </c>
      <c r="AU1" s="88"/>
      <c r="AV1" s="88"/>
      <c r="AW1" s="88"/>
      <c r="AX1" s="88"/>
    </row>
    <row r="2" spans="1:50" ht="17.25" customHeight="1" x14ac:dyDescent="0.35">
      <c r="A2" s="2"/>
      <c r="B2" s="416" t="s">
        <v>237</v>
      </c>
      <c r="C2" s="416"/>
      <c r="D2" s="1"/>
      <c r="E2" s="403" t="s">
        <v>53</v>
      </c>
      <c r="F2" s="403"/>
      <c r="G2" s="403"/>
      <c r="H2" s="403"/>
      <c r="I2" s="403" t="s">
        <v>54</v>
      </c>
      <c r="J2" s="403"/>
      <c r="K2" s="403"/>
      <c r="L2" s="403"/>
      <c r="M2" s="403"/>
      <c r="N2" s="403"/>
      <c r="O2" s="403"/>
      <c r="P2" s="403" t="s">
        <v>55</v>
      </c>
      <c r="Q2" s="403"/>
      <c r="R2" s="403"/>
      <c r="S2" s="403"/>
      <c r="T2" s="56"/>
      <c r="V2" s="102"/>
      <c r="W2" s="102" t="s">
        <v>77</v>
      </c>
      <c r="X2" s="102" t="s">
        <v>78</v>
      </c>
      <c r="Y2" s="102" t="s">
        <v>79</v>
      </c>
      <c r="Z2" s="102" t="s">
        <v>80</v>
      </c>
      <c r="AA2" s="102" t="s">
        <v>81</v>
      </c>
      <c r="AB2" s="102" t="s">
        <v>82</v>
      </c>
      <c r="AD2" s="102"/>
      <c r="AE2" s="102" t="s">
        <v>77</v>
      </c>
      <c r="AF2" s="102" t="s">
        <v>78</v>
      </c>
      <c r="AG2" s="102" t="s">
        <v>79</v>
      </c>
      <c r="AH2" s="102" t="s">
        <v>80</v>
      </c>
      <c r="AI2" s="102" t="s">
        <v>81</v>
      </c>
      <c r="AJ2" s="102" t="s">
        <v>82</v>
      </c>
      <c r="AK2" s="81"/>
      <c r="AL2" s="102" t="s">
        <v>124</v>
      </c>
      <c r="AM2" s="102" t="s">
        <v>184</v>
      </c>
      <c r="AN2" s="102" t="s">
        <v>102</v>
      </c>
      <c r="AO2" s="102" t="s">
        <v>199</v>
      </c>
      <c r="AP2" s="102" t="s">
        <v>186</v>
      </c>
      <c r="AQ2" s="102" t="s">
        <v>187</v>
      </c>
      <c r="AR2" s="102" t="s">
        <v>188</v>
      </c>
      <c r="AT2" s="89" t="s">
        <v>85</v>
      </c>
      <c r="AU2" s="89" t="s">
        <v>11</v>
      </c>
      <c r="AV2" s="89" t="s">
        <v>86</v>
      </c>
      <c r="AW2" s="88"/>
      <c r="AX2" s="88"/>
    </row>
    <row r="3" spans="1:50" ht="17.25" customHeight="1" x14ac:dyDescent="0.35">
      <c r="A3" s="2"/>
      <c r="B3" s="416"/>
      <c r="C3" s="416"/>
      <c r="D3" s="1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4"/>
      <c r="T3" s="56"/>
      <c r="V3" s="82">
        <v>0</v>
      </c>
      <c r="W3" s="86" t="str">
        <f>IF(Z3&lt;&gt;0, Z3 + V3*0.001,"")</f>
        <v/>
      </c>
      <c r="X3" s="84" t="e">
        <f>RANK(W3,$W$3:$W$32)</f>
        <v>#VALUE!</v>
      </c>
      <c r="Y3" s="83" t="str" cm="1">
        <f t="array" ref="Y3">IFERROR(IF($I$18="매출 대분류", INDEX(설정!$B$10:$B$19, ROWS($A$1:$A1)) &amp; " 합계", INDEX(INDEX(설정!$C$10:$Q$19, MATCH($I$18, 설정!$B$10:$B$19, 0), 0), ROWS($A$1:$A1))), "")</f>
        <v>매장</v>
      </c>
      <c r="Z3" s="85" cm="1">
        <f t="array" ref="Z3">IFERROR(IF($I$18="매출 대분류", VLOOKUP(Y3, M:P, 4, 0), INDEX($P:$P, MATCH($I$18, $M:$M, 0) + MATCH(Y3, INDEX($O:$O, MATCH($I$18, $M:$M, 0)):INDEX($O:$O, MATCH($I$18&amp;" 합계", $M:$M, 0)), 0) - 1)),)</f>
        <v>0</v>
      </c>
      <c r="AA3" s="84" t="str">
        <f>IFERROR(VLOOKUP(V3+1,$X$3:$Z$32,2,0) &amp; " (" &amp; (INT(AB3/SUM($AB$3:$AB$32) * 100)) &amp; "%)", "-")</f>
        <v>-</v>
      </c>
      <c r="AB3" s="85" t="str">
        <f t="shared" ref="AB3" si="0">IFERROR(VLOOKUP(V3+1,$X$3:$Z$32,3,0),"0")</f>
        <v>0</v>
      </c>
      <c r="AD3" s="82">
        <v>0</v>
      </c>
      <c r="AE3" s="86" t="str">
        <f ca="1">IF(AH3&lt;&gt;0, AH3 + AD3*0.001,"")</f>
        <v/>
      </c>
      <c r="AF3" s="84" t="e">
        <f ca="1">RANK(AE3,$AE$3:$AE$23)</f>
        <v>#VALUE!</v>
      </c>
      <c r="AG3" s="82" t="str" cm="1">
        <f t="array" aca="1" ref="AG3:AG22" ca="1">OFFSET(설정!B22:B41, -1, 0, 20, 1)</f>
        <v>매입 대분류</v>
      </c>
      <c r="AH3" s="85">
        <f ca="1">IFERROR(VLOOKUP(AG3 &amp; " 합계", M:P, 4, 0),)</f>
        <v>0</v>
      </c>
      <c r="AI3" s="84" t="str">
        <f ca="1">IFERROR(VLOOKUP(AD3+1,$AF$3:$AH$23,2,0) &amp; " (" &amp; (INT(AJ3/SUM($AJ$3:$AJ$23) * 100)) &amp; "%)", "-")</f>
        <v>-</v>
      </c>
      <c r="AJ3" s="85" t="str">
        <f ca="1">IFERROR(VLOOKUP(AD3+1,$AF$3:$AH$23,3,0),"0")</f>
        <v>0</v>
      </c>
      <c r="AK3" s="79">
        <v>1</v>
      </c>
      <c r="AL3" s="104">
        <f>AU9</f>
        <v>46357</v>
      </c>
      <c r="AM3" s="107" cm="1">
        <f t="array" aca="1" ref="AM3" ca="1">IF($AL3&lt;&gt;"", SUMPRODUCT(--(ISNUMBER(MATCH($H$1:$H$2000, 설정!$B$10:$B$19, 0))), --($C$1:$C$2000=$AL3), --($H$1:$H$2000&lt;&gt;""), --($V$1:$V$2000=1), --($W$1:$W$2000=1), $G$1:$G$2000), "")</f>
        <v>0</v>
      </c>
      <c r="AN3" s="182" cm="1">
        <f t="array" aca="1" ref="AN3" ca="1">AVERAGE(INDEX('11월'!AM:AM, LARGE(IF('11월'!$AL$3:$AL$33&lt;&gt;"", ROW('11월'!$AL$3:$AL$33)), {1,2,3,4,5,6})), AM3)</f>
        <v>0</v>
      </c>
      <c r="AO3" s="107" t="str">
        <f ca="1">IF('요약 Data'!$C$2 &gt;= AL3, AM3, "")</f>
        <v/>
      </c>
      <c r="AP3" s="107" t="str">
        <f ca="1">IF(OR($AL3 = '요약 Data'!$C$2, $AL3 = $AU$10), AO3, "")</f>
        <v/>
      </c>
      <c r="AQ3" s="107" t="str">
        <f t="array" aca="1" ref="AQ3:AQ33" ca="1">OFFSET('11월'!$AO$3:$AO$33, 0, 0, 31, 1)</f>
        <v/>
      </c>
      <c r="AR3" s="107" t="str">
        <f ca="1">IF(OR($AL3 = '요약 Data'!$C$2, $AL3 = $AU$10), AQ3, "")</f>
        <v/>
      </c>
      <c r="AS3" s="79" t="str">
        <f t="array" aca="1" ref="AS3" ca="1">OFFSET('2월'!AP3:AP33,0,0,31,1)</f>
        <v/>
      </c>
      <c r="AT3" s="90" t="s">
        <v>87</v>
      </c>
      <c r="AU3" s="100">
        <f>P4</f>
        <v>0</v>
      </c>
      <c r="AV3" s="101">
        <f>IFERROR(IF(AU3 &lt;= 0, 0, AU3/(AU3+AU4)),0)</f>
        <v>0</v>
      </c>
      <c r="AW3" s="88"/>
      <c r="AX3" s="88"/>
    </row>
    <row r="4" spans="1:50" ht="17.25" customHeight="1" x14ac:dyDescent="0.4">
      <c r="A4" s="2"/>
      <c r="B4" s="416"/>
      <c r="C4" s="416"/>
      <c r="D4" s="91"/>
      <c r="E4" s="415">
        <f>VLOOKUP("총 매출", O:O:P:P, 2, 0)</f>
        <v>0</v>
      </c>
      <c r="F4" s="415"/>
      <c r="G4" s="415"/>
      <c r="H4" s="415"/>
      <c r="I4" s="415">
        <f>VLOOKUP("총 매입", O:P, 2, 0)</f>
        <v>0</v>
      </c>
      <c r="J4" s="415"/>
      <c r="K4" s="415"/>
      <c r="L4" s="415"/>
      <c r="M4" s="415"/>
      <c r="N4" s="415"/>
      <c r="O4" s="415"/>
      <c r="P4" s="415">
        <f>E4-I4</f>
        <v>0</v>
      </c>
      <c r="Q4" s="415"/>
      <c r="R4" s="415"/>
      <c r="S4" s="415"/>
      <c r="T4" s="56"/>
      <c r="V4" s="82">
        <v>1</v>
      </c>
      <c r="W4" s="86" t="str">
        <f t="shared" ref="W4:W32" si="1">IF(Z4&lt;&gt;0, Z4 + V4*0.001,"")</f>
        <v/>
      </c>
      <c r="X4" s="84" t="e">
        <f t="shared" ref="X4:X32" si="2">RANK(W4,$W$3:$W$32)</f>
        <v>#VALUE!</v>
      </c>
      <c r="Y4" s="83" t="str" cm="1">
        <f t="array" ref="Y4">IFERROR(IF($I$18="매출 대분류", INDEX(설정!$B$10:$B$19, ROWS($A$1:$A2)) &amp; " 합계", INDEX(INDEX(설정!$C$10:$Q$19, MATCH($I$18, 설정!$B$10:$B$19, 0), 0), ROWS($A$1:$A2))), "")</f>
        <v>테이크아웃</v>
      </c>
      <c r="Z4" s="85" cm="1">
        <f t="array" ref="Z4">IFERROR(IF($I$18="매출 대분류", VLOOKUP(Y4, M:P, 4, 0), INDEX($P:$P, MATCH($I$18, $M:$M, 0) + MATCH(Y4, INDEX($O:$O, MATCH($I$18, $M:$M, 0)):INDEX($O:$O, MATCH($I$18&amp;" 합계", $M:$M, 0)), 0) - 1)),)</f>
        <v>0</v>
      </c>
      <c r="AA4" s="84" t="str">
        <f>IFERROR(VLOOKUP(V4+1,$X$3:$Z$32,2,0) &amp; " (" &amp; (INT(AB4/SUM($AB$3:$AB$32) * 100)) &amp; "%)", "")</f>
        <v/>
      </c>
      <c r="AB4" s="85" t="str">
        <f>IFERROR(VLOOKUP(V4+1,$X$3:$Z$32,3,0),"")</f>
        <v/>
      </c>
      <c r="AD4" s="82">
        <v>1</v>
      </c>
      <c r="AE4" s="86" t="str">
        <f t="shared" ref="AE4:AE23" ca="1" si="3">IF(AH4&lt;&gt;0, AH4 + AD4*0.001,"")</f>
        <v/>
      </c>
      <c r="AF4" s="84" t="e">
        <f t="shared" ref="AF4:AF23" ca="1" si="4">RANK(AE4,$AE$3:$AE$23)</f>
        <v>#VALUE!</v>
      </c>
      <c r="AG4" s="82" t="str">
        <f ca="1"/>
        <v>고정비용</v>
      </c>
      <c r="AH4" s="85">
        <f ca="1">IFERROR(VLOOKUP(AG4 &amp; " 합계", M:P, 4, 0),)</f>
        <v>0</v>
      </c>
      <c r="AI4" s="84" t="str">
        <f ca="1">IFERROR(VLOOKUP(AD4+1,$AF$3:$AH$23,2,0) &amp; " (" &amp; (INT(AJ4/SUM($AJ$3:$AJ$23) * 100)) &amp; "%)", "")</f>
        <v/>
      </c>
      <c r="AJ4" s="85" t="str">
        <f ca="1">IFERROR(VLOOKUP(AD4+1,$AF$3:$AH$23,3,0), "")</f>
        <v/>
      </c>
      <c r="AK4" s="79">
        <v>2</v>
      </c>
      <c r="AL4" s="104">
        <f>IF(AL3&lt;&gt;"", IF(($AU$10&lt;AL3+1), "", AL3+1), "")</f>
        <v>46358</v>
      </c>
      <c r="AM4" s="107" cm="1">
        <f t="array" aca="1" ref="AM4" ca="1">IF($AL4&lt;&gt;"", SUMPRODUCT(--(ISNUMBER(MATCH($H$1:$H$2000, 설정!$B$10:$B$19, 0))), --($C$1:$C$2000=$AL4), --($H$1:$H$2000&lt;&gt;""), --($V$1:$V$2000=1), --($W$1:$W$2000=1), $G$1:$G$2000), "")</f>
        <v>0</v>
      </c>
      <c r="AN4" s="182" cm="1">
        <f t="array" aca="1" ref="AN4" ca="1">AVERAGE(INDEX('11월'!AM:AM, LARGE(IF('11월'!$AL$3:$AL$33&lt;&gt;"", ROW('11월'!$AL$3:$AL$33)), {1,2,3,4,5})), AM3:AM4)</f>
        <v>0</v>
      </c>
      <c r="AO4" s="107" t="e">
        <f ca="1">IF('요약 Data'!$C$2 &gt;= AL4, AO3+AM4, NA())</f>
        <v>#N/A</v>
      </c>
      <c r="AP4" s="107" t="e">
        <f ca="1">IF(OR($AL4 = '요약 Data'!$C$2, $AL4 = $AU$10), AO4, NA())</f>
        <v>#N/A</v>
      </c>
      <c r="AQ4" s="107" t="e">
        <f ca="1"/>
        <v>#N/A</v>
      </c>
      <c r="AR4" s="107" t="e">
        <f ca="1">IF(AND($AU$10 &lt;= '요약 Data'!$C$2, NOT(IFERROR(AQ5, FALSE))), AQ4, IF(AND(AL4 = '요약 Data'!$C$2, AL5&lt;&gt;""), AQ4, NA()))</f>
        <v>#N/A</v>
      </c>
      <c r="AT4" s="90" t="s">
        <v>88</v>
      </c>
      <c r="AU4" s="100">
        <f>I4</f>
        <v>0</v>
      </c>
      <c r="AV4" s="101">
        <f>IFERROR(IF(AU3 &lt;= 0, 1, AU4/(AU3+AU4)),0)</f>
        <v>1</v>
      </c>
      <c r="AW4" s="88"/>
      <c r="AX4" s="88"/>
    </row>
    <row r="5" spans="1:50" ht="17.25" customHeight="1" x14ac:dyDescent="0.4">
      <c r="A5" s="2"/>
      <c r="B5" s="416"/>
      <c r="C5" s="416"/>
      <c r="D5" s="91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56"/>
      <c r="V5" s="82">
        <v>2</v>
      </c>
      <c r="W5" s="86" t="str">
        <f t="shared" si="1"/>
        <v/>
      </c>
      <c r="X5" s="84" t="e">
        <f t="shared" si="2"/>
        <v>#VALUE!</v>
      </c>
      <c r="Y5" s="83" t="str" cm="1">
        <f t="array" ref="Y5">IFERROR(IF($I$18="매출 대분류", INDEX(설정!$B$10:$B$19, ROWS($A$1:$A3)) &amp; " 합계", INDEX(INDEX(설정!$C$10:$Q$19, MATCH($I$18, 설정!$B$10:$B$19, 0), 0), ROWS($A$1:$A3))), "")</f>
        <v>배민</v>
      </c>
      <c r="Z5" s="85" cm="1">
        <f t="array" ref="Z5">IFERROR(IF($I$18="매출 대분류", VLOOKUP(Y5, M:P, 4, 0), INDEX($P:$P, MATCH($I$18, $M:$M, 0) + MATCH(Y5, INDEX($O:$O, MATCH($I$18, $M:$M, 0)):INDEX($O:$O, MATCH($I$18&amp;" 합계", $M:$M, 0)), 0) - 1)),)</f>
        <v>0</v>
      </c>
      <c r="AA5" s="84" t="str">
        <f t="shared" ref="AA5:AA32" si="5">IFERROR(VLOOKUP(V5+1,$X$3:$Z$32,2,0) &amp; " (" &amp; (INT(AB5/SUM($AB$3:$AB$32) * 100)) &amp; "%)", "")</f>
        <v/>
      </c>
      <c r="AB5" s="85" t="str">
        <f t="shared" ref="AB5:AB32" si="6">IFERROR(VLOOKUP(V5+1,$X$3:$Z$32,3,0),"")</f>
        <v/>
      </c>
      <c r="AD5" s="82">
        <v>2</v>
      </c>
      <c r="AE5" s="86" t="str">
        <f t="shared" ca="1" si="3"/>
        <v/>
      </c>
      <c r="AF5" s="84" t="e">
        <f t="shared" ca="1" si="4"/>
        <v>#VALUE!</v>
      </c>
      <c r="AG5" s="82" t="str">
        <f ca="1"/>
        <v>세금</v>
      </c>
      <c r="AH5" s="85">
        <f ca="1">IFERROR(VLOOKUP(AG5 &amp; " 합계", M:P, 4, 0),)</f>
        <v>0</v>
      </c>
      <c r="AI5" s="84" t="str">
        <f t="shared" ref="AI5:AI23" ca="1" si="7">IFERROR(VLOOKUP(AD5+1,$AF$3:$AH$23,2,0) &amp; " (" &amp; (INT(AJ5/SUM($AJ$3:$AJ$23) * 100)) &amp; "%)", "")</f>
        <v/>
      </c>
      <c r="AJ5" s="85" t="str">
        <f t="shared" ref="AJ5:AJ23" ca="1" si="8">IFERROR(VLOOKUP(AD5+1,$AF$3:$AH$23,3,0), "")</f>
        <v/>
      </c>
      <c r="AK5" s="79">
        <v>3</v>
      </c>
      <c r="AL5" s="104">
        <f t="shared" ref="AL5:AL33" si="9">IF(AL4&lt;&gt;"", IF(($AU$10&lt;AL4+1), "", AL4+1), "")</f>
        <v>46359</v>
      </c>
      <c r="AM5" s="107" cm="1">
        <f t="array" aca="1" ref="AM5" ca="1">IF($AL5&lt;&gt;"", SUMPRODUCT(--(ISNUMBER(MATCH($H$1:$H$2000, 설정!$B$10:$B$19, 0))), --($C$1:$C$2000=$AL5), --($H$1:$H$2000&lt;&gt;""), --($V$1:$V$2000=1), --($W$1:$W$2000=1), $G$1:$G$2000), "")</f>
        <v>0</v>
      </c>
      <c r="AN5" s="182" cm="1">
        <f t="array" aca="1" ref="AN5" ca="1">AVERAGE(INDEX('11월'!AM:AM, LARGE(IF('11월'!$AL$3:$AL$33&lt;&gt;"", ROW('11월'!$AL$3:$AL$33)), {1,2,3,4})), AM3:AM5)</f>
        <v>0</v>
      </c>
      <c r="AO5" s="107" t="e">
        <f ca="1">IF('요약 Data'!$C$2 &gt;= AL5, AO4+AM5, NA())</f>
        <v>#N/A</v>
      </c>
      <c r="AP5" s="107" t="e">
        <f ca="1">IF(OR($AL5 = '요약 Data'!$C$2, $AL5 = $AU$10), AO5, NA())</f>
        <v>#N/A</v>
      </c>
      <c r="AQ5" s="107" t="e">
        <f ca="1"/>
        <v>#N/A</v>
      </c>
      <c r="AR5" s="107" t="e">
        <f ca="1">IF(AND($AU$10 &lt;= '요약 Data'!$C$2, NOT(IFERROR(AQ6, FALSE))), AQ5, IF(AND(AL5 = '요약 Data'!$C$2, AL6&lt;&gt;""), AQ5, NA()))</f>
        <v>#N/A</v>
      </c>
      <c r="AT5" s="96" t="s">
        <v>89</v>
      </c>
      <c r="AU5" s="88"/>
      <c r="AV5" s="88"/>
      <c r="AW5" s="96" t="s">
        <v>89</v>
      </c>
    </row>
    <row r="6" spans="1:50" ht="17.25" customHeight="1" thickBot="1" x14ac:dyDescent="0.45">
      <c r="A6" s="2"/>
      <c r="B6" s="416"/>
      <c r="C6" s="416"/>
      <c r="D6" s="91"/>
      <c r="E6" s="407">
        <f ca="1">E4/IF(TODAY()&gt;=AU10, DAY(AU10), DAY(TODAY()))</f>
        <v>0</v>
      </c>
      <c r="F6" s="407"/>
      <c r="G6" s="407"/>
      <c r="H6" s="407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56"/>
      <c r="V6" s="82">
        <v>3</v>
      </c>
      <c r="W6" s="86" t="str">
        <f t="shared" si="1"/>
        <v/>
      </c>
      <c r="X6" s="84" t="e">
        <f t="shared" si="2"/>
        <v>#VALUE!</v>
      </c>
      <c r="Y6" s="83" t="str" cm="1">
        <f t="array" ref="Y6">IFERROR(IF($I$18="매출 대분류", INDEX(설정!$B$10:$B$19, ROWS($A$1:$A4)) &amp; " 합계", INDEX(INDEX(설정!$C$10:$Q$19, MATCH($I$18, 설정!$B$10:$B$19, 0), 0), ROWS($A$1:$A4))), "")</f>
        <v>쿠팡이츠</v>
      </c>
      <c r="Z6" s="85" cm="1">
        <f t="array" ref="Z6">IFERROR(IF($I$18="매출 대분류", VLOOKUP(Y6, M:P, 4, 0), INDEX($P:$P, MATCH($I$18, $M:$M, 0) + MATCH(Y6, INDEX($O:$O, MATCH($I$18, $M:$M, 0)):INDEX($O:$O, MATCH($I$18&amp;" 합계", $M:$M, 0)), 0) - 1)),)</f>
        <v>0</v>
      </c>
      <c r="AA6" s="84" t="str">
        <f t="shared" si="5"/>
        <v/>
      </c>
      <c r="AB6" s="85" t="str">
        <f t="shared" si="6"/>
        <v/>
      </c>
      <c r="AD6" s="82">
        <v>3</v>
      </c>
      <c r="AE6" s="86" t="str">
        <f t="shared" ca="1" si="3"/>
        <v/>
      </c>
      <c r="AF6" s="84" t="e">
        <f t="shared" ca="1" si="4"/>
        <v>#VALUE!</v>
      </c>
      <c r="AG6" s="82" t="str">
        <f ca="1"/>
        <v>인건비</v>
      </c>
      <c r="AH6" s="85">
        <f ca="1">IFERROR(VLOOKUP(AG6 &amp; " 합계", M:P, 4, 0),)</f>
        <v>0</v>
      </c>
      <c r="AI6" s="84" t="str">
        <f t="shared" ca="1" si="7"/>
        <v/>
      </c>
      <c r="AJ6" s="85" t="str">
        <f t="shared" ca="1" si="8"/>
        <v/>
      </c>
      <c r="AK6" s="79">
        <v>4</v>
      </c>
      <c r="AL6" s="104">
        <f t="shared" si="9"/>
        <v>46360</v>
      </c>
      <c r="AM6" s="107" cm="1">
        <f t="array" aca="1" ref="AM6" ca="1">IF($AL6&lt;&gt;"", SUMPRODUCT(--(ISNUMBER(MATCH($H$1:$H$2000, 설정!$B$10:$B$19, 0))), --($C$1:$C$2000=$AL6), --($H$1:$H$2000&lt;&gt;""), --($V$1:$V$2000=1), --($W$1:$W$2000=1), $G$1:$G$2000), "")</f>
        <v>0</v>
      </c>
      <c r="AN6" s="182" cm="1">
        <f t="array" aca="1" ref="AN6" ca="1">AVERAGE(INDEX('11월'!AM:AM, LARGE(IF('11월'!$AL$3:$AL$33&lt;&gt;"", ROW('11월'!$AL$3:$AL$33)), {1,2,3})), AM3:AM6)</f>
        <v>0</v>
      </c>
      <c r="AO6" s="107" t="e">
        <f ca="1">IF('요약 Data'!$C$2 &gt;= AL6, AO5+AM6, NA())</f>
        <v>#N/A</v>
      </c>
      <c r="AP6" s="107" t="e">
        <f ca="1">IF(OR($AL6 = '요약 Data'!$C$2, $AL6 = $AU$10), AO6, NA())</f>
        <v>#N/A</v>
      </c>
      <c r="AQ6" s="107" t="e">
        <f ca="1"/>
        <v>#N/A</v>
      </c>
      <c r="AR6" s="107" t="e">
        <f ca="1">IF(AND($AU$10 &lt;= '요약 Data'!$C$2, NOT(IFERROR(AQ7, FALSE))), AQ6, IF(AND(AL6 = '요약 Data'!$C$2, AL7&lt;&gt;""), AQ6, NA()))</f>
        <v>#N/A</v>
      </c>
      <c r="AT6" s="97" t="s">
        <v>90</v>
      </c>
      <c r="AU6" s="98">
        <f>IFERROR(MATCH("No", $B35:$B9999, 0) + 34, 57)</f>
        <v>57</v>
      </c>
      <c r="AV6" s="88"/>
      <c r="AW6" s="97" t="s">
        <v>95</v>
      </c>
      <c r="AX6" s="98">
        <f>IFERROR(MATCH("고정비용", $M:$M, 0), 0)</f>
        <v>61</v>
      </c>
    </row>
    <row r="7" spans="1:50" ht="17.25" customHeight="1" x14ac:dyDescent="0.4">
      <c r="A7" s="2"/>
      <c r="B7" s="2"/>
      <c r="C7" s="2"/>
      <c r="D7" s="2"/>
      <c r="E7" s="2"/>
      <c r="F7" s="266"/>
      <c r="G7" s="2"/>
      <c r="H7" s="2"/>
      <c r="I7" s="2"/>
      <c r="J7" s="2"/>
      <c r="K7" s="2"/>
      <c r="L7" s="56"/>
      <c r="M7" s="56"/>
      <c r="N7" s="56"/>
      <c r="O7" s="56"/>
      <c r="P7" s="56"/>
      <c r="Q7" s="56"/>
      <c r="R7" s="56"/>
      <c r="S7" s="56"/>
      <c r="T7" s="56"/>
      <c r="V7" s="82">
        <v>4</v>
      </c>
      <c r="W7" s="86" t="str">
        <f t="shared" si="1"/>
        <v/>
      </c>
      <c r="X7" s="84" t="e">
        <f t="shared" si="2"/>
        <v>#VALUE!</v>
      </c>
      <c r="Y7" s="83" t="str" cm="1">
        <f t="array" ref="Y7">IFERROR(IF($I$18="매출 대분류", INDEX(설정!$B$10:$B$19, ROWS($A$1:$A5)) &amp; " 합계", INDEX(INDEX(설정!$C$10:$Q$19, MATCH($I$18, 설정!$B$10:$B$19, 0), 0), ROWS($A$1:$A5))), "")</f>
        <v>요기요</v>
      </c>
      <c r="Z7" s="85" cm="1">
        <f t="array" ref="Z7">IFERROR(IF($I$18="매출 대분류", VLOOKUP(Y7, M:P, 4, 0), INDEX($P:$P, MATCH($I$18, $M:$M, 0) + MATCH(Y7, INDEX($O:$O, MATCH($I$18, $M:$M, 0)):INDEX($O:$O, MATCH($I$18&amp;" 합계", $M:$M, 0)), 0) - 1)),)</f>
        <v>0</v>
      </c>
      <c r="AA7" s="84" t="str">
        <f t="shared" si="5"/>
        <v/>
      </c>
      <c r="AB7" s="85" t="str">
        <f t="shared" si="6"/>
        <v/>
      </c>
      <c r="AD7" s="82">
        <v>4</v>
      </c>
      <c r="AE7" s="86" t="str">
        <f t="shared" ca="1" si="3"/>
        <v/>
      </c>
      <c r="AF7" s="84" t="e">
        <f t="shared" ca="1" si="4"/>
        <v>#VALUE!</v>
      </c>
      <c r="AG7" s="82" t="str">
        <f ca="1"/>
        <v>식자재</v>
      </c>
      <c r="AH7" s="85">
        <f ca="1">IFERROR(VLOOKUP(AG7 &amp; " 합계", M:P, 4, 0),)</f>
        <v>0</v>
      </c>
      <c r="AI7" s="84" t="str">
        <f t="shared" ca="1" si="7"/>
        <v/>
      </c>
      <c r="AJ7" s="85" t="str">
        <f t="shared" ca="1" si="8"/>
        <v/>
      </c>
      <c r="AK7" s="79">
        <v>5</v>
      </c>
      <c r="AL7" s="104">
        <f t="shared" si="9"/>
        <v>46361</v>
      </c>
      <c r="AM7" s="107" cm="1">
        <f t="array" aca="1" ref="AM7" ca="1">IF($AL7&lt;&gt;"", SUMPRODUCT(--(ISNUMBER(MATCH($H$1:$H$2000, 설정!$B$10:$B$19, 0))), --($C$1:$C$2000=$AL7), --($H$1:$H$2000&lt;&gt;""), --($V$1:$V$2000=1), --($W$1:$W$2000=1), $G$1:$G$2000), "")</f>
        <v>0</v>
      </c>
      <c r="AN7" s="182" cm="1">
        <f t="array" aca="1" ref="AN7" ca="1">AVERAGE(INDEX('11월'!AM:AM, LARGE(IF('11월'!$AL$3:$AL$33&lt;&gt;"", ROW('11월'!$AL$3:$AL$33)), {1,2})), AM3:AM7)</f>
        <v>0</v>
      </c>
      <c r="AO7" s="107" t="e">
        <f ca="1">IF('요약 Data'!$C$2 &gt;= AL7, AO6+AM7, NA())</f>
        <v>#N/A</v>
      </c>
      <c r="AP7" s="107" t="e">
        <f ca="1">IF(OR($AL7 = '요약 Data'!$C$2, $AL7 = $AU$10), AO7, NA())</f>
        <v>#N/A</v>
      </c>
      <c r="AQ7" s="107" t="e">
        <f ca="1"/>
        <v>#N/A</v>
      </c>
      <c r="AR7" s="107" t="e">
        <f ca="1">IF(AND($AU$10 &lt;= '요약 Data'!$C$2, NOT(IFERROR(AQ8, FALSE))), AQ7, IF(AND(AL7 = '요약 Data'!$C$2, AL8&lt;&gt;""), AQ7, NA()))</f>
        <v>#N/A</v>
      </c>
      <c r="AT7" s="96" t="s">
        <v>89</v>
      </c>
      <c r="AU7" s="88"/>
      <c r="AV7" s="88"/>
      <c r="AW7" s="103" t="s">
        <v>96</v>
      </c>
      <c r="AX7" s="98">
        <f>IFERROR(MATCH("총 예산", $M:$M, 0) - 1, 0)</f>
        <v>115</v>
      </c>
    </row>
    <row r="8" spans="1:50" ht="17.25" customHeight="1" x14ac:dyDescent="0.4">
      <c r="A8" s="2"/>
      <c r="B8" s="2"/>
      <c r="C8" s="2"/>
      <c r="D8" s="2"/>
      <c r="E8" s="2"/>
      <c r="F8" s="266"/>
      <c r="G8" s="2"/>
      <c r="H8" s="2"/>
      <c r="I8" s="2"/>
      <c r="J8" s="2"/>
      <c r="K8" s="2"/>
      <c r="L8" s="56"/>
      <c r="M8" s="56"/>
      <c r="N8" s="56"/>
      <c r="O8" s="56"/>
      <c r="P8" s="56"/>
      <c r="Q8" s="56"/>
      <c r="R8" s="56"/>
      <c r="S8" s="56"/>
      <c r="T8" s="56"/>
      <c r="V8" s="82">
        <v>5</v>
      </c>
      <c r="W8" s="86" t="str">
        <f t="shared" si="1"/>
        <v/>
      </c>
      <c r="X8" s="84" t="e">
        <f t="shared" si="2"/>
        <v>#VALUE!</v>
      </c>
      <c r="Y8" s="83" t="str" cm="1">
        <f t="array" ref="Y8">IFERROR(IF($I$18="매출 대분류", INDEX(설정!$B$10:$B$19, ROWS($A$1:$A6)) &amp; " 합계", INDEX(INDEX(설정!$C$10:$Q$19, MATCH($I$18, 설정!$B$10:$B$19, 0), 0), ROWS($A$1:$A6))), "")</f>
        <v>단체주문</v>
      </c>
      <c r="Z8" s="85" cm="1">
        <f t="array" ref="Z8">IFERROR(IF($I$18="매출 대분류", VLOOKUP(Y8, M:P, 4, 0), INDEX($P:$P, MATCH($I$18, $M:$M, 0) + MATCH(Y8, INDEX($O:$O, MATCH($I$18, $M:$M, 0)):INDEX($O:$O, MATCH($I$18&amp;" 합계", $M:$M, 0)), 0) - 1)),)</f>
        <v>0</v>
      </c>
      <c r="AA8" s="84" t="str">
        <f t="shared" si="5"/>
        <v/>
      </c>
      <c r="AB8" s="85" t="str">
        <f t="shared" si="6"/>
        <v/>
      </c>
      <c r="AD8" s="82">
        <v>5</v>
      </c>
      <c r="AE8" s="86" t="str">
        <f t="shared" ca="1" si="3"/>
        <v/>
      </c>
      <c r="AF8" s="84" t="e">
        <f t="shared" ca="1" si="4"/>
        <v>#VALUE!</v>
      </c>
      <c r="AG8" s="82" t="str">
        <f ca="1"/>
        <v>소모품</v>
      </c>
      <c r="AH8" s="85">
        <f ca="1">IFERROR(VLOOKUP(AG8 &amp; " 합계", M:P, 4, 0),)</f>
        <v>0</v>
      </c>
      <c r="AI8" s="84" t="str">
        <f t="shared" ca="1" si="7"/>
        <v/>
      </c>
      <c r="AJ8" s="85" t="str">
        <f t="shared" ca="1" si="8"/>
        <v/>
      </c>
      <c r="AK8" s="79">
        <v>6</v>
      </c>
      <c r="AL8" s="104">
        <f t="shared" si="9"/>
        <v>46362</v>
      </c>
      <c r="AM8" s="107" cm="1">
        <f t="array" aca="1" ref="AM8" ca="1">IF($AL8&lt;&gt;"", SUMPRODUCT(--(ISNUMBER(MATCH($H$1:$H$2000, 설정!$B$10:$B$19, 0))), --($C$1:$C$2000=$AL8), --($H$1:$H$2000&lt;&gt;""), --($V$1:$V$2000=1), --($W$1:$W$2000=1), $G$1:$G$2000), "")</f>
        <v>0</v>
      </c>
      <c r="AN8" s="182" cm="1">
        <f t="array" aca="1" ref="AN8" ca="1">AVERAGE(INDEX('11월'!AM:AM, LARGE(IF('11월'!$AL$3:$AL$33&lt;&gt;"", ROW('11월'!$AL$3:$AL$33)), {1})), AM3:AM8)</f>
        <v>0</v>
      </c>
      <c r="AO8" s="107" t="e">
        <f ca="1">IF('요약 Data'!$C$2 &gt;= AL8, AO7+AM8, NA())</f>
        <v>#N/A</v>
      </c>
      <c r="AP8" s="107" t="e">
        <f ca="1">IF(OR($AL8 = '요약 Data'!$C$2, $AL8 = $AU$10), AO8, NA())</f>
        <v>#N/A</v>
      </c>
      <c r="AQ8" s="107" t="e">
        <f ca="1"/>
        <v>#N/A</v>
      </c>
      <c r="AR8" s="107" t="e">
        <f ca="1">IF(AND($AU$10 &lt;= '요약 Data'!$C$2, NOT(IFERROR(AQ9, FALSE))), AQ8, IF(AND(AL8 = '요약 Data'!$C$2, AL9&lt;&gt;""), AQ8, NA()))</f>
        <v>#N/A</v>
      </c>
      <c r="AT8" s="97" t="s">
        <v>91</v>
      </c>
      <c r="AU8" s="98">
        <v>12</v>
      </c>
      <c r="AV8" s="88"/>
      <c r="AW8" s="97" t="s">
        <v>92</v>
      </c>
      <c r="AX8" s="98">
        <f>IFERROR(MATCH("총 목표 매출",$M:$M, 0) - 1, 0)</f>
        <v>55</v>
      </c>
    </row>
    <row r="9" spans="1:50" ht="17.25" customHeight="1" x14ac:dyDescent="0.4">
      <c r="A9" s="2"/>
      <c r="B9" s="2"/>
      <c r="C9" s="2"/>
      <c r="D9" s="2"/>
      <c r="E9" s="2"/>
      <c r="F9" s="266"/>
      <c r="G9" s="2"/>
      <c r="H9" s="2"/>
      <c r="I9" s="2"/>
      <c r="J9" s="2"/>
      <c r="K9" s="2"/>
      <c r="L9" s="56"/>
      <c r="M9" s="56"/>
      <c r="N9" s="56"/>
      <c r="O9" s="56"/>
      <c r="P9" s="56"/>
      <c r="Q9" s="56"/>
      <c r="R9" s="56"/>
      <c r="S9" s="56"/>
      <c r="T9" s="56"/>
      <c r="V9" s="82">
        <v>6</v>
      </c>
      <c r="W9" s="86" t="str">
        <f t="shared" si="1"/>
        <v/>
      </c>
      <c r="X9" s="84" t="e">
        <f t="shared" si="2"/>
        <v>#VALUE!</v>
      </c>
      <c r="Y9" s="83" cm="1">
        <f t="array" ref="Y9">IFERROR(IF($I$18="매출 대분류", INDEX(설정!$B$10:$B$19, ROWS($A$1:$A7)) &amp; " 합계", INDEX(INDEX(설정!$C$10:$Q$19, MATCH($I$18, 설정!$B$10:$B$19, 0), 0), ROWS($A$1:$A7))), "")</f>
        <v>0</v>
      </c>
      <c r="Z9" s="85" cm="1">
        <f t="array" ref="Z9">IFERROR(IF($I$18="매출 대분류", VLOOKUP(Y9, M:P, 4, 0), INDEX($P:$P, MATCH($I$18, $M:$M, 0) + MATCH(Y9, INDEX($O:$O, MATCH($I$18, $M:$M, 0)):INDEX($O:$O, MATCH($I$18&amp;" 합계", $M:$M, 0)), 0) - 1)),)</f>
        <v>0</v>
      </c>
      <c r="AA9" s="84" t="str">
        <f t="shared" si="5"/>
        <v/>
      </c>
      <c r="AB9" s="85" t="str">
        <f t="shared" si="6"/>
        <v/>
      </c>
      <c r="AD9" s="82">
        <v>6</v>
      </c>
      <c r="AE9" s="86" t="str">
        <f t="shared" ca="1" si="3"/>
        <v/>
      </c>
      <c r="AF9" s="84" t="e">
        <f t="shared" ca="1" si="4"/>
        <v>#VALUE!</v>
      </c>
      <c r="AG9" s="82" t="str">
        <f ca="1"/>
        <v>운영비</v>
      </c>
      <c r="AH9" s="85">
        <f ca="1">IFERROR(VLOOKUP(AG9 &amp; " 합계", M:P, 4, 0),)</f>
        <v>0</v>
      </c>
      <c r="AI9" s="84" t="str">
        <f t="shared" ca="1" si="7"/>
        <v/>
      </c>
      <c r="AJ9" s="85" t="str">
        <f t="shared" ca="1" si="8"/>
        <v/>
      </c>
      <c r="AK9" s="79">
        <v>7</v>
      </c>
      <c r="AL9" s="104">
        <f t="shared" si="9"/>
        <v>46363</v>
      </c>
      <c r="AM9" s="107" cm="1">
        <f t="array" aca="1" ref="AM9" ca="1">IF($AL9&lt;&gt;"", SUMPRODUCT(--(ISNUMBER(MATCH($H$1:$H$2000, 설정!$B$10:$B$19, 0))), --($C$1:$C$2000=$AL9), --($H$1:$H$2000&lt;&gt;""), --($V$1:$V$2000=1), --($W$1:$W$2000=1), $G$1:$G$2000), "")</f>
        <v>0</v>
      </c>
      <c r="AN9" s="107">
        <f ca="1">IF(AL9&lt;&gt;"", AVERAGEA(AM3:AM9),)</f>
        <v>0</v>
      </c>
      <c r="AO9" s="107" t="e">
        <f ca="1">IF('요약 Data'!$C$2 &gt;= AL9, AO8+AM9, NA())</f>
        <v>#N/A</v>
      </c>
      <c r="AP9" s="107" t="e">
        <f ca="1">IF(OR($AL9 = '요약 Data'!$C$2, $AL9 = $AU$10), AO9, NA())</f>
        <v>#N/A</v>
      </c>
      <c r="AQ9" s="107" t="e">
        <f ca="1"/>
        <v>#N/A</v>
      </c>
      <c r="AR9" s="107" t="e">
        <f ca="1">IF(AND($AU$10 &lt;= '요약 Data'!$C$2, NOT(IFERROR(AQ10, FALSE))), AQ9, IF(AND(AL9 = '요약 Data'!$C$2, AL10&lt;&gt;""), AQ9, NA()))</f>
        <v>#N/A</v>
      </c>
      <c r="AT9" s="97" t="s">
        <v>93</v>
      </c>
      <c r="AU9" s="99">
        <f>IFERROR(DATE(설정!$C$2, AU8, 1), 0)</f>
        <v>46357</v>
      </c>
      <c r="AV9" s="88"/>
      <c r="AW9" s="88"/>
      <c r="AX9" s="88"/>
    </row>
    <row r="10" spans="1:50" ht="17.25" customHeight="1" x14ac:dyDescent="0.4">
      <c r="A10" s="2"/>
      <c r="B10" s="2"/>
      <c r="C10" s="2"/>
      <c r="D10" s="2"/>
      <c r="E10" s="2"/>
      <c r="F10" s="266"/>
      <c r="G10" s="2"/>
      <c r="H10" s="2"/>
      <c r="I10" s="2"/>
      <c r="J10" s="2"/>
      <c r="K10" s="2"/>
      <c r="L10" s="56"/>
      <c r="M10" s="56"/>
      <c r="N10" s="56"/>
      <c r="O10" s="56"/>
      <c r="P10" s="56"/>
      <c r="Q10" s="56"/>
      <c r="R10" s="56"/>
      <c r="S10" s="56"/>
      <c r="T10" s="56"/>
      <c r="V10" s="82">
        <v>7</v>
      </c>
      <c r="W10" s="86" t="str">
        <f t="shared" si="1"/>
        <v/>
      </c>
      <c r="X10" s="84" t="e">
        <f t="shared" si="2"/>
        <v>#VALUE!</v>
      </c>
      <c r="Y10" s="83" cm="1">
        <f t="array" ref="Y10">IFERROR(IF($I$18="매출 대분류", INDEX(설정!$B$10:$B$19, ROWS($A$1:$A8)) &amp; " 합계", INDEX(INDEX(설정!$C$10:$Q$19, MATCH($I$18, 설정!$B$10:$B$19, 0), 0), ROWS($A$1:$A8))), "")</f>
        <v>0</v>
      </c>
      <c r="Z10" s="85" cm="1">
        <f t="array" ref="Z10">IFERROR(IF($I$18="매출 대분류", VLOOKUP(Y10, M:P, 4, 0), INDEX($P:$P, MATCH($I$18, $M:$M, 0) + MATCH(Y10, INDEX($O:$O, MATCH($I$18, $M:$M, 0)):INDEX($O:$O, MATCH($I$18&amp;" 합계", $M:$M, 0)), 0) - 1)),)</f>
        <v>0</v>
      </c>
      <c r="AA10" s="84" t="str">
        <f t="shared" si="5"/>
        <v/>
      </c>
      <c r="AB10" s="85" t="str">
        <f t="shared" si="6"/>
        <v/>
      </c>
      <c r="AD10" s="82">
        <v>7</v>
      </c>
      <c r="AE10" s="86" t="str">
        <f t="shared" ca="1" si="3"/>
        <v/>
      </c>
      <c r="AF10" s="84" t="e">
        <f t="shared" ca="1" si="4"/>
        <v>#VALUE!</v>
      </c>
      <c r="AG10" s="82" t="str">
        <f ca="1"/>
        <v>마케팅</v>
      </c>
      <c r="AH10" s="85">
        <f ca="1">IFERROR(VLOOKUP(AG10 &amp; " 합계", M:P, 4, 0),)</f>
        <v>0</v>
      </c>
      <c r="AI10" s="84" t="str">
        <f t="shared" ca="1" si="7"/>
        <v/>
      </c>
      <c r="AJ10" s="85" t="str">
        <f t="shared" ca="1" si="8"/>
        <v/>
      </c>
      <c r="AK10" s="79">
        <v>8</v>
      </c>
      <c r="AL10" s="104">
        <f t="shared" si="9"/>
        <v>46364</v>
      </c>
      <c r="AM10" s="107" cm="1">
        <f t="array" aca="1" ref="AM10" ca="1">IF($AL10&lt;&gt;"", SUMPRODUCT(--(ISNUMBER(MATCH($H$1:$H$2000, 설정!$B$10:$B$19, 0))), --($C$1:$C$2000=$AL10), --($H$1:$H$2000&lt;&gt;""), --($V$1:$V$2000=1), --($W$1:$W$2000=1), $G$1:$G$2000), "")</f>
        <v>0</v>
      </c>
      <c r="AN10" s="107">
        <f t="shared" ref="AN10:AN33" ca="1" si="10">IF(AL10&lt;&gt;"", AVERAGEA(AM4:AM10),)</f>
        <v>0</v>
      </c>
      <c r="AO10" s="107" t="e">
        <f ca="1">IF('요약 Data'!$C$2 &gt;= AL10, AO9+AM10, NA())</f>
        <v>#N/A</v>
      </c>
      <c r="AP10" s="107" t="e">
        <f ca="1">IF(OR($AL10 = '요약 Data'!$C$2, $AL10 = $AU$10), AO10, NA())</f>
        <v>#N/A</v>
      </c>
      <c r="AQ10" s="107" t="e">
        <f ca="1"/>
        <v>#N/A</v>
      </c>
      <c r="AR10" s="107" t="e">
        <f ca="1">IF(AND($AU$10 &lt;= '요약 Data'!$C$2, NOT(IFERROR(AQ11, FALSE))), AQ10, IF(AND(AL10 = '요약 Data'!$C$2, AL11&lt;&gt;""), AQ10, NA()))</f>
        <v>#N/A</v>
      </c>
      <c r="AT10" s="97" t="s">
        <v>94</v>
      </c>
      <c r="AU10" s="99">
        <f>IFERROR(DATE(설정!$C$2, AU8, DAY(EOMONTH(DATE(설정!$C$2, AU8, 1), 0))), 0)</f>
        <v>46387</v>
      </c>
      <c r="AV10" s="88"/>
      <c r="AW10" s="88"/>
      <c r="AX10" s="88"/>
    </row>
    <row r="11" spans="1:50" ht="17.25" customHeight="1" x14ac:dyDescent="0.4">
      <c r="A11" s="2"/>
      <c r="B11" s="2"/>
      <c r="C11" s="2"/>
      <c r="D11" s="2"/>
      <c r="E11" s="2"/>
      <c r="F11" s="266"/>
      <c r="G11" s="2"/>
      <c r="H11" s="2"/>
      <c r="I11" s="2"/>
      <c r="J11" s="2"/>
      <c r="K11" s="2"/>
      <c r="L11" s="56"/>
      <c r="M11" s="56"/>
      <c r="N11" s="56"/>
      <c r="O11" s="56"/>
      <c r="P11" s="56"/>
      <c r="Q11" s="56"/>
      <c r="R11" s="56"/>
      <c r="S11" s="56"/>
      <c r="T11" s="56"/>
      <c r="V11" s="82">
        <v>8</v>
      </c>
      <c r="W11" s="86" t="str">
        <f t="shared" si="1"/>
        <v/>
      </c>
      <c r="X11" s="84" t="e">
        <f t="shared" si="2"/>
        <v>#VALUE!</v>
      </c>
      <c r="Y11" s="83" cm="1">
        <f t="array" ref="Y11">IFERROR(IF($I$18="매출 대분류", INDEX(설정!$B$10:$B$19, ROWS($A$1:$A9)) &amp; " 합계", INDEX(INDEX(설정!$C$10:$Q$19, MATCH($I$18, 설정!$B$10:$B$19, 0), 0), ROWS($A$1:$A9))), "")</f>
        <v>0</v>
      </c>
      <c r="Z11" s="85" cm="1">
        <f t="array" ref="Z11">IFERROR(IF($I$18="매출 대분류", VLOOKUP(Y11, M:P, 4, 0), INDEX($P:$P, MATCH($I$18, $M:$M, 0) + MATCH(Y11, INDEX($O:$O, MATCH($I$18, $M:$M, 0)):INDEX($O:$O, MATCH($I$18&amp;" 합계", $M:$M, 0)), 0) - 1)),)</f>
        <v>0</v>
      </c>
      <c r="AA11" s="84" t="str">
        <f t="shared" si="5"/>
        <v/>
      </c>
      <c r="AB11" s="85" t="str">
        <f t="shared" si="6"/>
        <v/>
      </c>
      <c r="AD11" s="82">
        <v>8</v>
      </c>
      <c r="AE11" s="86" t="str">
        <f t="shared" ca="1" si="3"/>
        <v/>
      </c>
      <c r="AF11" s="84" t="e">
        <f t="shared" ca="1" si="4"/>
        <v>#VALUE!</v>
      </c>
      <c r="AG11" s="82" t="str">
        <f ca="1"/>
        <v>대표교육비</v>
      </c>
      <c r="AH11" s="85">
        <f ca="1">IFERROR(VLOOKUP(AG11 &amp; " 합계", M:P, 4, 0),)</f>
        <v>0</v>
      </c>
      <c r="AI11" s="84" t="str">
        <f t="shared" ca="1" si="7"/>
        <v/>
      </c>
      <c r="AJ11" s="85" t="str">
        <f t="shared" ca="1" si="8"/>
        <v/>
      </c>
      <c r="AK11" s="79">
        <v>9</v>
      </c>
      <c r="AL11" s="104">
        <f t="shared" si="9"/>
        <v>46365</v>
      </c>
      <c r="AM11" s="107" cm="1">
        <f t="array" aca="1" ref="AM11" ca="1">IF($AL11&lt;&gt;"", SUMPRODUCT(--(ISNUMBER(MATCH($H$1:$H$2000, 설정!$B$10:$B$19, 0))), --($C$1:$C$2000=$AL11), --($H$1:$H$2000&lt;&gt;""), --($V$1:$V$2000=1), --($W$1:$W$2000=1), $G$1:$G$2000), "")</f>
        <v>0</v>
      </c>
      <c r="AN11" s="107">
        <f t="shared" ca="1" si="10"/>
        <v>0</v>
      </c>
      <c r="AO11" s="107" t="e">
        <f ca="1">IF('요약 Data'!$C$2 &gt;= AL11, AO10+AM11, NA())</f>
        <v>#N/A</v>
      </c>
      <c r="AP11" s="107" t="e">
        <f ca="1">IF(OR($AL11 = '요약 Data'!$C$2, $AL11 = $AU$10), AO11, NA())</f>
        <v>#N/A</v>
      </c>
      <c r="AQ11" s="107" t="e">
        <f ca="1"/>
        <v>#N/A</v>
      </c>
      <c r="AR11" s="107" t="e">
        <f ca="1">IF(AND($AU$10 &lt;= '요약 Data'!$C$2, NOT(IFERROR(AQ12, FALSE))), AQ11, IF(AND(AL11 = '요약 Data'!$C$2, AL12&lt;&gt;""), AQ11, NA()))</f>
        <v>#N/A</v>
      </c>
    </row>
    <row r="12" spans="1:50" ht="17.25" customHeight="1" x14ac:dyDescent="0.4">
      <c r="A12" s="2"/>
      <c r="B12" s="2"/>
      <c r="C12" s="2"/>
      <c r="D12" s="2"/>
      <c r="E12" s="2"/>
      <c r="F12" s="266"/>
      <c r="G12" s="2"/>
      <c r="H12" s="2"/>
      <c r="I12" s="2"/>
      <c r="J12" s="2"/>
      <c r="K12" s="2"/>
      <c r="L12" s="56"/>
      <c r="M12" s="56"/>
      <c r="N12" s="56"/>
      <c r="O12" s="56"/>
      <c r="P12" s="56"/>
      <c r="Q12" s="56"/>
      <c r="R12" s="56"/>
      <c r="S12" s="56"/>
      <c r="T12" s="56"/>
      <c r="V12" s="82">
        <v>9</v>
      </c>
      <c r="W12" s="86" t="str">
        <f t="shared" si="1"/>
        <v/>
      </c>
      <c r="X12" s="84" t="e">
        <f t="shared" si="2"/>
        <v>#VALUE!</v>
      </c>
      <c r="Y12" s="83" cm="1">
        <f t="array" ref="Y12">IFERROR(IF($I$18="매출 대분류", INDEX(설정!$B$10:$B$19, ROWS($A$1:$A10)) &amp; " 합계", INDEX(INDEX(설정!$C$10:$Q$19, MATCH($I$18, 설정!$B$10:$B$19, 0), 0), ROWS($A$1:$A10))), "")</f>
        <v>0</v>
      </c>
      <c r="Z12" s="85" cm="1">
        <f t="array" ref="Z12">IFERROR(IF($I$18="매출 대분류", VLOOKUP(Y12, M:P, 4, 0), INDEX($P:$P, MATCH($I$18, $M:$M, 0) + MATCH(Y12, INDEX($O:$O, MATCH($I$18, $M:$M, 0)):INDEX($O:$O, MATCH($I$18&amp;" 합계", $M:$M, 0)), 0) - 1)),)</f>
        <v>0</v>
      </c>
      <c r="AA12" s="84" t="str">
        <f t="shared" si="5"/>
        <v/>
      </c>
      <c r="AB12" s="85" t="str">
        <f t="shared" si="6"/>
        <v/>
      </c>
      <c r="AD12" s="82">
        <v>9</v>
      </c>
      <c r="AE12" s="86" t="str">
        <f t="shared" ca="1" si="3"/>
        <v/>
      </c>
      <c r="AF12" s="84" t="e">
        <f t="shared" ca="1" si="4"/>
        <v>#VALUE!</v>
      </c>
      <c r="AG12" s="82" t="str">
        <f ca="1"/>
        <v>수수료</v>
      </c>
      <c r="AH12" s="85">
        <f ca="1">IFERROR(VLOOKUP(AG12 &amp; " 합계", M:P, 4, 0),)</f>
        <v>0</v>
      </c>
      <c r="AI12" s="84" t="str">
        <f t="shared" ca="1" si="7"/>
        <v/>
      </c>
      <c r="AJ12" s="85" t="str">
        <f t="shared" ca="1" si="8"/>
        <v/>
      </c>
      <c r="AK12" s="79">
        <v>10</v>
      </c>
      <c r="AL12" s="104">
        <f t="shared" si="9"/>
        <v>46366</v>
      </c>
      <c r="AM12" s="107" cm="1">
        <f t="array" aca="1" ref="AM12" ca="1">IF($AL12&lt;&gt;"", SUMPRODUCT(--(ISNUMBER(MATCH($H$1:$H$2000, 설정!$B$10:$B$19, 0))), --($C$1:$C$2000=$AL12), --($H$1:$H$2000&lt;&gt;""), --($V$1:$V$2000=1), --($W$1:$W$2000=1), $G$1:$G$2000), "")</f>
        <v>0</v>
      </c>
      <c r="AN12" s="107">
        <f t="shared" ca="1" si="10"/>
        <v>0</v>
      </c>
      <c r="AO12" s="107" t="e">
        <f ca="1">IF('요약 Data'!$C$2 &gt;= AL12, AO11+AM12, NA())</f>
        <v>#N/A</v>
      </c>
      <c r="AP12" s="107" t="e">
        <f ca="1">IF(OR($AL12 = '요약 Data'!$C$2, $AL12 = $AU$10), AO12, NA())</f>
        <v>#N/A</v>
      </c>
      <c r="AQ12" s="107" t="e">
        <f ca="1"/>
        <v>#N/A</v>
      </c>
      <c r="AR12" s="107" t="e">
        <f ca="1">IF(AND($AU$10 &lt;= '요약 Data'!$C$2, NOT(IFERROR(AQ13, FALSE))), AQ12, IF(AND(AL12 = '요약 Data'!$C$2, AL13&lt;&gt;""), AQ12, NA()))</f>
        <v>#N/A</v>
      </c>
    </row>
    <row r="13" spans="1:50" ht="17.25" customHeight="1" x14ac:dyDescent="0.4">
      <c r="A13" s="2"/>
      <c r="B13" s="2"/>
      <c r="C13" s="2"/>
      <c r="D13" s="2"/>
      <c r="E13" s="2"/>
      <c r="F13" s="266"/>
      <c r="G13" s="2"/>
      <c r="H13" s="2"/>
      <c r="I13" s="2"/>
      <c r="J13" s="2"/>
      <c r="K13" s="2"/>
      <c r="L13" s="56"/>
      <c r="M13" s="56"/>
      <c r="N13" s="56"/>
      <c r="O13" s="56"/>
      <c r="P13" s="56"/>
      <c r="Q13" s="56"/>
      <c r="R13" s="56"/>
      <c r="S13" s="56"/>
      <c r="T13" s="56"/>
      <c r="V13" s="82">
        <v>10</v>
      </c>
      <c r="W13" s="86" t="str">
        <f t="shared" si="1"/>
        <v/>
      </c>
      <c r="X13" s="84" t="e">
        <f t="shared" si="2"/>
        <v>#VALUE!</v>
      </c>
      <c r="Y13" s="83" cm="1">
        <f t="array" ref="Y13">IFERROR(IF($I$18="매출 대분류", INDEX(설정!$B$10:$B$19, ROWS($A$1:$A11)) &amp; " 합계", INDEX(INDEX(설정!$C$10:$Q$19, MATCH($I$18, 설정!$B$10:$B$19, 0), 0), ROWS($A$1:$A11))), "")</f>
        <v>0</v>
      </c>
      <c r="Z13" s="85" cm="1">
        <f t="array" ref="Z13">IFERROR(IF($I$18="매출 대분류", VLOOKUP(Y13, M:P, 4, 0), INDEX($P:$P, MATCH($I$18, $M:$M, 0) + MATCH(Y13, INDEX($O:$O, MATCH($I$18, $M:$M, 0)):INDEX($O:$O, MATCH($I$18&amp;" 합계", $M:$M, 0)), 0) - 1)),)</f>
        <v>0</v>
      </c>
      <c r="AA13" s="84" t="str">
        <f t="shared" si="5"/>
        <v/>
      </c>
      <c r="AB13" s="85" t="str">
        <f t="shared" si="6"/>
        <v/>
      </c>
      <c r="AD13" s="82">
        <v>10</v>
      </c>
      <c r="AE13" s="86" t="str">
        <f t="shared" ca="1" si="3"/>
        <v/>
      </c>
      <c r="AF13" s="84" t="e">
        <f t="shared" ca="1" si="4"/>
        <v>#VALUE!</v>
      </c>
      <c r="AG13" s="82">
        <f ca="1"/>
        <v>0</v>
      </c>
      <c r="AH13" s="85">
        <f ca="1">IFERROR(VLOOKUP(AG13 &amp; " 합계", M:P, 4, 0),)</f>
        <v>0</v>
      </c>
      <c r="AI13" s="84" t="str">
        <f t="shared" ca="1" si="7"/>
        <v/>
      </c>
      <c r="AJ13" s="85" t="str">
        <f t="shared" ca="1" si="8"/>
        <v/>
      </c>
      <c r="AK13" s="79">
        <v>11</v>
      </c>
      <c r="AL13" s="104">
        <f t="shared" si="9"/>
        <v>46367</v>
      </c>
      <c r="AM13" s="107" cm="1">
        <f t="array" aca="1" ref="AM13" ca="1">IF($AL13&lt;&gt;"", SUMPRODUCT(--(ISNUMBER(MATCH($H$1:$H$2000, 설정!$B$10:$B$19, 0))), --($C$1:$C$2000=$AL13), --($H$1:$H$2000&lt;&gt;""), --($V$1:$V$2000=1), --($W$1:$W$2000=1), $G$1:$G$2000), "")</f>
        <v>0</v>
      </c>
      <c r="AN13" s="107">
        <f t="shared" ca="1" si="10"/>
        <v>0</v>
      </c>
      <c r="AO13" s="107" t="e">
        <f ca="1">IF('요약 Data'!$C$2 &gt;= AL13, AO12+AM13, NA())</f>
        <v>#N/A</v>
      </c>
      <c r="AP13" s="107" t="e">
        <f ca="1">IF(OR($AL13 = '요약 Data'!$C$2, $AL13 = $AU$10), AO13, NA())</f>
        <v>#N/A</v>
      </c>
      <c r="AQ13" s="107" t="e">
        <f ca="1"/>
        <v>#N/A</v>
      </c>
      <c r="AR13" s="107" t="e">
        <f ca="1">IF(AND($AU$10 &lt;= '요약 Data'!$C$2, NOT(IFERROR(AQ14, FALSE))), AQ13, IF(AND(AL13 = '요약 Data'!$C$2, AL14&lt;&gt;""), AQ13, NA()))</f>
        <v>#N/A</v>
      </c>
    </row>
    <row r="14" spans="1:50" ht="17.25" customHeight="1" x14ac:dyDescent="0.4">
      <c r="A14" s="2"/>
      <c r="B14" s="2"/>
      <c r="C14" s="2"/>
      <c r="D14" s="2"/>
      <c r="E14" s="2"/>
      <c r="F14" s="266"/>
      <c r="G14" s="2"/>
      <c r="H14" s="2"/>
      <c r="I14" s="2"/>
      <c r="J14" s="2"/>
      <c r="K14" s="2"/>
      <c r="L14" s="56"/>
      <c r="M14" s="56"/>
      <c r="N14" s="56"/>
      <c r="O14" s="56"/>
      <c r="P14" s="56"/>
      <c r="Q14" s="56"/>
      <c r="R14" s="56"/>
      <c r="S14" s="56"/>
      <c r="T14" s="56"/>
      <c r="V14" s="82">
        <v>11</v>
      </c>
      <c r="W14" s="86" t="str">
        <f t="shared" si="1"/>
        <v/>
      </c>
      <c r="X14" s="84" t="e">
        <f t="shared" si="2"/>
        <v>#VALUE!</v>
      </c>
      <c r="Y14" s="83" cm="1">
        <f t="array" ref="Y14">IFERROR(IF($I$18="매출 대분류", INDEX(설정!$B$10:$B$19, ROWS($A$1:$A12)) &amp; " 합계", INDEX(INDEX(설정!$C$10:$Q$19, MATCH($I$18, 설정!$B$10:$B$19, 0), 0), ROWS($A$1:$A12))), "")</f>
        <v>0</v>
      </c>
      <c r="Z14" s="85" cm="1">
        <f t="array" ref="Z14">IFERROR(IF($I$18="매출 대분류", VLOOKUP(Y14, M:P, 4, 0), INDEX($P:$P, MATCH($I$18, $M:$M, 0) + MATCH(Y14, INDEX($O:$O, MATCH($I$18, $M:$M, 0)):INDEX($O:$O, MATCH($I$18&amp;" 합계", $M:$M, 0)), 0) - 1)),)</f>
        <v>0</v>
      </c>
      <c r="AA14" s="84" t="str">
        <f t="shared" si="5"/>
        <v/>
      </c>
      <c r="AB14" s="85" t="str">
        <f t="shared" si="6"/>
        <v/>
      </c>
      <c r="AD14" s="82">
        <v>11</v>
      </c>
      <c r="AE14" s="86" t="str">
        <f t="shared" ca="1" si="3"/>
        <v/>
      </c>
      <c r="AF14" s="84" t="e">
        <f t="shared" ca="1" si="4"/>
        <v>#VALUE!</v>
      </c>
      <c r="AG14" s="82">
        <f ca="1"/>
        <v>0</v>
      </c>
      <c r="AH14" s="85">
        <f ca="1">IFERROR(VLOOKUP(AG14 &amp; " 합계", M:P, 4, 0),)</f>
        <v>0</v>
      </c>
      <c r="AI14" s="84" t="str">
        <f t="shared" ca="1" si="7"/>
        <v/>
      </c>
      <c r="AJ14" s="85" t="str">
        <f t="shared" ca="1" si="8"/>
        <v/>
      </c>
      <c r="AK14" s="79">
        <v>12</v>
      </c>
      <c r="AL14" s="104">
        <f t="shared" si="9"/>
        <v>46368</v>
      </c>
      <c r="AM14" s="107" cm="1">
        <f t="array" aca="1" ref="AM14" ca="1">IF($AL14&lt;&gt;"", SUMPRODUCT(--(ISNUMBER(MATCH($H$1:$H$2000, 설정!$B$10:$B$19, 0))), --($C$1:$C$2000=$AL14), --($H$1:$H$2000&lt;&gt;""), --($V$1:$V$2000=1), --($W$1:$W$2000=1), $G$1:$G$2000), "")</f>
        <v>0</v>
      </c>
      <c r="AN14" s="107">
        <f t="shared" ca="1" si="10"/>
        <v>0</v>
      </c>
      <c r="AO14" s="107" t="e">
        <f ca="1">IF('요약 Data'!$C$2 &gt;= AL14, AO13+AM14, NA())</f>
        <v>#N/A</v>
      </c>
      <c r="AP14" s="107" t="e">
        <f ca="1">IF(OR($AL14 = '요약 Data'!$C$2, $AL14 = $AU$10), AO14, NA())</f>
        <v>#N/A</v>
      </c>
      <c r="AQ14" s="107" t="e">
        <f ca="1"/>
        <v>#N/A</v>
      </c>
      <c r="AR14" s="107" t="e">
        <f ca="1">IF(AND($AU$10 &lt;= '요약 Data'!$C$2, NOT(IFERROR(AQ15, FALSE))), AQ14, IF(AND(AL14 = '요약 Data'!$C$2, AL15&lt;&gt;""), AQ14, NA()))</f>
        <v>#N/A</v>
      </c>
    </row>
    <row r="15" spans="1:50" ht="17.25" customHeight="1" x14ac:dyDescent="0.4">
      <c r="A15" s="2"/>
      <c r="B15" s="2"/>
      <c r="C15" s="2"/>
      <c r="D15" s="2"/>
      <c r="E15" s="2"/>
      <c r="F15" s="266"/>
      <c r="G15" s="2"/>
      <c r="H15" s="2"/>
      <c r="I15" s="2"/>
      <c r="J15" s="2"/>
      <c r="K15" s="2"/>
      <c r="L15" s="56"/>
      <c r="M15" s="56"/>
      <c r="N15" s="56"/>
      <c r="O15" s="56"/>
      <c r="P15" s="56"/>
      <c r="Q15" s="56"/>
      <c r="R15" s="56"/>
      <c r="S15" s="56"/>
      <c r="T15" s="56"/>
      <c r="V15" s="82">
        <v>12</v>
      </c>
      <c r="W15" s="86" t="str">
        <f t="shared" si="1"/>
        <v/>
      </c>
      <c r="X15" s="84" t="e">
        <f t="shared" si="2"/>
        <v>#VALUE!</v>
      </c>
      <c r="Y15" s="83" cm="1">
        <f t="array" ref="Y15">IFERROR(IF($I$18="매출 대분류", INDEX(설정!$B$10:$B$19, ROWS($A$1:$A13)) &amp; " 합계", INDEX(INDEX(설정!$C$10:$Q$19, MATCH($I$18, 설정!$B$10:$B$19, 0), 0), ROWS($A$1:$A13))), "")</f>
        <v>0</v>
      </c>
      <c r="Z15" s="85" cm="1">
        <f t="array" ref="Z15">IFERROR(IF($I$18="매출 대분류", VLOOKUP(Y15, M:P, 4, 0), INDEX($P:$P, MATCH($I$18, $M:$M, 0) + MATCH(Y15, INDEX($O:$O, MATCH($I$18, $M:$M, 0)):INDEX($O:$O, MATCH($I$18&amp;" 합계", $M:$M, 0)), 0) - 1)),)</f>
        <v>0</v>
      </c>
      <c r="AA15" s="84" t="str">
        <f t="shared" si="5"/>
        <v/>
      </c>
      <c r="AB15" s="85" t="str">
        <f t="shared" si="6"/>
        <v/>
      </c>
      <c r="AD15" s="82">
        <v>12</v>
      </c>
      <c r="AE15" s="86" t="str">
        <f t="shared" ca="1" si="3"/>
        <v/>
      </c>
      <c r="AF15" s="84" t="e">
        <f t="shared" ca="1" si="4"/>
        <v>#VALUE!</v>
      </c>
      <c r="AG15" s="82">
        <f ca="1"/>
        <v>0</v>
      </c>
      <c r="AH15" s="85">
        <f ca="1">IFERROR(VLOOKUP(AG15 &amp; " 합계", M:P, 4, 0),)</f>
        <v>0</v>
      </c>
      <c r="AI15" s="84" t="str">
        <f t="shared" ca="1" si="7"/>
        <v/>
      </c>
      <c r="AJ15" s="85" t="str">
        <f t="shared" ca="1" si="8"/>
        <v/>
      </c>
      <c r="AK15" s="79">
        <v>13</v>
      </c>
      <c r="AL15" s="104">
        <f t="shared" si="9"/>
        <v>46369</v>
      </c>
      <c r="AM15" s="107" cm="1">
        <f t="array" aca="1" ref="AM15" ca="1">IF($AL15&lt;&gt;"", SUMPRODUCT(--(ISNUMBER(MATCH($H$1:$H$2000, 설정!$B$10:$B$19, 0))), --($C$1:$C$2000=$AL15), --($H$1:$H$2000&lt;&gt;""), --($V$1:$V$2000=1), --($W$1:$W$2000=1), $G$1:$G$2000), "")</f>
        <v>0</v>
      </c>
      <c r="AN15" s="107">
        <f t="shared" ca="1" si="10"/>
        <v>0</v>
      </c>
      <c r="AO15" s="107" t="e">
        <f ca="1">IF('요약 Data'!$C$2 &gt;= AL15, AO14+AM15, NA())</f>
        <v>#N/A</v>
      </c>
      <c r="AP15" s="107" t="e">
        <f ca="1">IF(OR($AL15 = '요약 Data'!$C$2, $AL15 = $AU$10), AO15, NA())</f>
        <v>#N/A</v>
      </c>
      <c r="AQ15" s="107" t="e">
        <f ca="1"/>
        <v>#N/A</v>
      </c>
      <c r="AR15" s="107" t="e">
        <f ca="1">IF(AND($AU$10 &lt;= '요약 Data'!$C$2, NOT(IFERROR(AQ16, FALSE))), AQ15, IF(AND(AL15 = '요약 Data'!$C$2, AL16&lt;&gt;""), AQ15, NA()))</f>
        <v>#N/A</v>
      </c>
    </row>
    <row r="16" spans="1:50" ht="17.25" customHeight="1" x14ac:dyDescent="0.4">
      <c r="A16" s="2"/>
      <c r="B16" s="2"/>
      <c r="C16" s="2"/>
      <c r="D16" s="2"/>
      <c r="E16" s="2"/>
      <c r="F16" s="266"/>
      <c r="G16" s="2"/>
      <c r="H16" s="2"/>
      <c r="I16" s="2"/>
      <c r="J16" s="2"/>
      <c r="K16" s="2"/>
      <c r="L16" s="56"/>
      <c r="M16" s="56"/>
      <c r="N16" s="56"/>
      <c r="O16" s="56"/>
      <c r="P16" s="105"/>
      <c r="Q16" s="105"/>
      <c r="R16" s="105"/>
      <c r="S16" s="56"/>
      <c r="T16" s="56"/>
      <c r="V16" s="82">
        <v>13</v>
      </c>
      <c r="W16" s="86" t="str">
        <f t="shared" si="1"/>
        <v/>
      </c>
      <c r="X16" s="84" t="e">
        <f t="shared" si="2"/>
        <v>#VALUE!</v>
      </c>
      <c r="Y16" s="83" cm="1">
        <f t="array" ref="Y16">IFERROR(IF($I$18="매출 대분류", INDEX(설정!$B$10:$B$19, ROWS($A$1:$A14)) &amp; " 합계", INDEX(INDEX(설정!$C$10:$Q$19, MATCH($I$18, 설정!$B$10:$B$19, 0), 0), ROWS($A$1:$A14))), "")</f>
        <v>0</v>
      </c>
      <c r="Z16" s="85" cm="1">
        <f t="array" ref="Z16">IFERROR(IF($I$18="매출 대분류", VLOOKUP(Y16, M:P, 4, 0), INDEX($P:$P, MATCH($I$18, $M:$M, 0) + MATCH(Y16, INDEX($O:$O, MATCH($I$18, $M:$M, 0)):INDEX($O:$O, MATCH($I$18&amp;" 합계", $M:$M, 0)), 0) - 1)),)</f>
        <v>0</v>
      </c>
      <c r="AA16" s="84" t="str">
        <f t="shared" si="5"/>
        <v/>
      </c>
      <c r="AB16" s="85" t="str">
        <f t="shared" si="6"/>
        <v/>
      </c>
      <c r="AD16" s="82">
        <v>13</v>
      </c>
      <c r="AE16" s="86" t="str">
        <f t="shared" ca="1" si="3"/>
        <v/>
      </c>
      <c r="AF16" s="84" t="e">
        <f t="shared" ca="1" si="4"/>
        <v>#VALUE!</v>
      </c>
      <c r="AG16" s="82">
        <f ca="1"/>
        <v>0</v>
      </c>
      <c r="AH16" s="85">
        <f ca="1">IFERROR(VLOOKUP(AG16 &amp; " 합계", M:P, 4, 0),)</f>
        <v>0</v>
      </c>
      <c r="AI16" s="84" t="str">
        <f t="shared" ca="1" si="7"/>
        <v/>
      </c>
      <c r="AJ16" s="85" t="str">
        <f t="shared" ca="1" si="8"/>
        <v/>
      </c>
      <c r="AK16" s="79">
        <v>14</v>
      </c>
      <c r="AL16" s="104">
        <f t="shared" si="9"/>
        <v>46370</v>
      </c>
      <c r="AM16" s="107" cm="1">
        <f t="array" aca="1" ref="AM16" ca="1">IF($AL16&lt;&gt;"", SUMPRODUCT(--(ISNUMBER(MATCH($H$1:$H$2000, 설정!$B$10:$B$19, 0))), --($C$1:$C$2000=$AL16), --($H$1:$H$2000&lt;&gt;""), --($V$1:$V$2000=1), --($W$1:$W$2000=1), $G$1:$G$2000), "")</f>
        <v>0</v>
      </c>
      <c r="AN16" s="107">
        <f t="shared" ca="1" si="10"/>
        <v>0</v>
      </c>
      <c r="AO16" s="107" t="e">
        <f ca="1">IF('요약 Data'!$C$2 &gt;= AL16, AO15+AM16, NA())</f>
        <v>#N/A</v>
      </c>
      <c r="AP16" s="107" t="e">
        <f ca="1">IF(OR($AL16 = '요약 Data'!$C$2, $AL16 = $AU$10), AO16, NA())</f>
        <v>#N/A</v>
      </c>
      <c r="AQ16" s="107" t="e">
        <f ca="1"/>
        <v>#N/A</v>
      </c>
      <c r="AR16" s="107" t="e">
        <f ca="1">IF(AND($AU$10 &lt;= '요약 Data'!$C$2, NOT(IFERROR(AQ17, FALSE))), AQ16, IF(AND(AL16 = '요약 Data'!$C$2, AL17&lt;&gt;""), AQ16, NA()))</f>
        <v>#N/A</v>
      </c>
    </row>
    <row r="17" spans="1:47" ht="17.25" customHeight="1" x14ac:dyDescent="0.35">
      <c r="A17" s="2"/>
      <c r="B17" s="2"/>
      <c r="C17" s="2"/>
      <c r="D17" s="2"/>
      <c r="E17" s="2"/>
      <c r="F17" s="267"/>
      <c r="G17" s="55"/>
      <c r="H17" s="55"/>
      <c r="I17" s="55"/>
      <c r="J17" s="55"/>
      <c r="K17" s="55"/>
      <c r="L17" s="56"/>
      <c r="M17" s="56"/>
      <c r="N17" s="56"/>
      <c r="O17" s="56"/>
      <c r="P17" s="56"/>
      <c r="Q17" s="56"/>
      <c r="R17" s="56"/>
      <c r="S17" s="56"/>
      <c r="T17" s="56"/>
      <c r="V17" s="82">
        <v>14</v>
      </c>
      <c r="W17" s="86" t="str">
        <f t="shared" si="1"/>
        <v/>
      </c>
      <c r="X17" s="84" t="e">
        <f t="shared" si="2"/>
        <v>#VALUE!</v>
      </c>
      <c r="Y17" s="83" cm="1">
        <f t="array" ref="Y17">IFERROR(IF($I$18="매출 대분류", INDEX(설정!$B$10:$B$19, ROWS($A$1:$A15)) &amp; " 합계", INDEX(INDEX(설정!$C$10:$Q$19, MATCH($I$18, 설정!$B$10:$B$19, 0), 0), ROWS($A$1:$A15))), "")</f>
        <v>0</v>
      </c>
      <c r="Z17" s="85" cm="1">
        <f t="array" ref="Z17">IFERROR(IF($I$18="매출 대분류", VLOOKUP(Y17, M:P, 4, 0), INDEX($P:$P, MATCH($I$18, $M:$M, 0) + MATCH(Y17, INDEX($O:$O, MATCH($I$18, $M:$M, 0)):INDEX($O:$O, MATCH($I$18&amp;" 합계", $M:$M, 0)), 0) - 1)),)</f>
        <v>0</v>
      </c>
      <c r="AA17" s="84" t="str">
        <f t="shared" si="5"/>
        <v/>
      </c>
      <c r="AB17" s="85" t="str">
        <f t="shared" si="6"/>
        <v/>
      </c>
      <c r="AD17" s="82">
        <v>14</v>
      </c>
      <c r="AE17" s="86" t="str">
        <f t="shared" ca="1" si="3"/>
        <v/>
      </c>
      <c r="AF17" s="84" t="e">
        <f t="shared" ca="1" si="4"/>
        <v>#VALUE!</v>
      </c>
      <c r="AG17" s="82">
        <f ca="1"/>
        <v>0</v>
      </c>
      <c r="AH17" s="85">
        <f ca="1">IFERROR(VLOOKUP(AG17 &amp; " 합계", M:P, 4, 0),)</f>
        <v>0</v>
      </c>
      <c r="AI17" s="84" t="str">
        <f t="shared" ca="1" si="7"/>
        <v/>
      </c>
      <c r="AJ17" s="85" t="str">
        <f t="shared" ca="1" si="8"/>
        <v/>
      </c>
      <c r="AK17" s="79">
        <v>15</v>
      </c>
      <c r="AL17" s="104">
        <f t="shared" si="9"/>
        <v>46371</v>
      </c>
      <c r="AM17" s="107" cm="1">
        <f t="array" aca="1" ref="AM17" ca="1">IF($AL17&lt;&gt;"", SUMPRODUCT(--(ISNUMBER(MATCH($H$1:$H$2000, 설정!$B$10:$B$19, 0))), --($C$1:$C$2000=$AL17), --($H$1:$H$2000&lt;&gt;""), --($V$1:$V$2000=1), --($W$1:$W$2000=1), $G$1:$G$2000), "")</f>
        <v>0</v>
      </c>
      <c r="AN17" s="107">
        <f t="shared" ca="1" si="10"/>
        <v>0</v>
      </c>
      <c r="AO17" s="107" t="e">
        <f ca="1">IF('요약 Data'!$C$2 &gt;= AL17, AO16+AM17, NA())</f>
        <v>#N/A</v>
      </c>
      <c r="AP17" s="107" t="e">
        <f ca="1">IF(OR($AL17 = '요약 Data'!$C$2, $AL17 = $AU$10), AO17, NA())</f>
        <v>#N/A</v>
      </c>
      <c r="AQ17" s="107" t="e">
        <f ca="1"/>
        <v>#N/A</v>
      </c>
      <c r="AR17" s="107" t="e">
        <f ca="1">IF(AND($AU$10 &lt;= '요약 Data'!$C$2, NOT(IFERROR(AQ18, FALSE))), AQ17, IF(AND(AL17 = '요약 Data'!$C$2, AL18&lt;&gt;""), AQ17, NA()))</f>
        <v>#N/A</v>
      </c>
    </row>
    <row r="18" spans="1:47" ht="17.25" customHeight="1" x14ac:dyDescent="0.4">
      <c r="A18" s="2"/>
      <c r="B18" s="340" t="s">
        <v>56</v>
      </c>
      <c r="C18" s="340"/>
      <c r="D18" s="340"/>
      <c r="E18" s="340"/>
      <c r="F18" s="266"/>
      <c r="G18" s="409" t="s">
        <v>228</v>
      </c>
      <c r="H18" s="409"/>
      <c r="I18" s="317" t="s">
        <v>99</v>
      </c>
      <c r="J18" s="2" t="s">
        <v>58</v>
      </c>
      <c r="L18" s="56"/>
      <c r="M18" s="340" t="s">
        <v>59</v>
      </c>
      <c r="N18" s="340"/>
      <c r="O18" s="340"/>
      <c r="P18" s="340"/>
      <c r="Q18" s="340"/>
      <c r="R18" s="340"/>
      <c r="S18" s="340"/>
      <c r="T18" s="56"/>
      <c r="V18" s="82">
        <v>15</v>
      </c>
      <c r="W18" s="86" t="str">
        <f t="shared" si="1"/>
        <v/>
      </c>
      <c r="X18" s="84" t="e">
        <f t="shared" si="2"/>
        <v>#VALUE!</v>
      </c>
      <c r="Y18" s="83" t="str" cm="1">
        <f t="array" ref="Y18">IFERROR(IF($I$18="매출 대분류", INDEX(설정!$B$10:$B$19, ROWS($A$1:$A16)) &amp; " 합계", INDEX(INDEX(설정!$C$10:$Q$19, MATCH($I$18, 설정!$B$10:$B$19, 0), 0), ROWS($A$1:$A16))), "")</f>
        <v/>
      </c>
      <c r="Z18" s="85" cm="1">
        <f t="array" ref="Z18">IFERROR(IF($I$18="매출 대분류", VLOOKUP(Y18, M:P, 4, 0), INDEX($P:$P, MATCH($I$18, $M:$M, 0) + MATCH(Y18, INDEX($O:$O, MATCH($I$18, $M:$M, 0)):INDEX($O:$O, MATCH($I$18&amp;" 합계", $M:$M, 0)), 0) - 1)),)</f>
        <v>0</v>
      </c>
      <c r="AA18" s="84" t="str">
        <f t="shared" si="5"/>
        <v/>
      </c>
      <c r="AB18" s="85" t="str">
        <f t="shared" si="6"/>
        <v/>
      </c>
      <c r="AD18" s="82">
        <v>15</v>
      </c>
      <c r="AE18" s="86" t="str">
        <f t="shared" ca="1" si="3"/>
        <v/>
      </c>
      <c r="AF18" s="84" t="e">
        <f t="shared" ca="1" si="4"/>
        <v>#VALUE!</v>
      </c>
      <c r="AG18" s="82">
        <f ca="1"/>
        <v>0</v>
      </c>
      <c r="AH18" s="85">
        <f ca="1">IFERROR(VLOOKUP(AG18 &amp; " 합계", M:P, 4, 0),)</f>
        <v>0</v>
      </c>
      <c r="AI18" s="84" t="str">
        <f t="shared" ca="1" si="7"/>
        <v/>
      </c>
      <c r="AJ18" s="85" t="str">
        <f t="shared" ca="1" si="8"/>
        <v/>
      </c>
      <c r="AK18" s="79">
        <v>16</v>
      </c>
      <c r="AL18" s="104">
        <f t="shared" si="9"/>
        <v>46372</v>
      </c>
      <c r="AM18" s="107" cm="1">
        <f t="array" aca="1" ref="AM18" ca="1">IF($AL18&lt;&gt;"", SUMPRODUCT(--(ISNUMBER(MATCH($H$1:$H$2000, 설정!$B$10:$B$19, 0))), --($C$1:$C$2000=$AL18), --($H$1:$H$2000&lt;&gt;""), --($V$1:$V$2000=1), --($W$1:$W$2000=1), $G$1:$G$2000), "")</f>
        <v>0</v>
      </c>
      <c r="AN18" s="107">
        <f t="shared" ca="1" si="10"/>
        <v>0</v>
      </c>
      <c r="AO18" s="107" t="e">
        <f ca="1">IF('요약 Data'!$C$2 &gt;= AL18, AO17+AM18, NA())</f>
        <v>#N/A</v>
      </c>
      <c r="AP18" s="107" t="e">
        <f ca="1">IF(OR($AL18 = '요약 Data'!$C$2, $AL18 = $AU$10), AO18, NA())</f>
        <v>#N/A</v>
      </c>
      <c r="AQ18" s="107" t="e">
        <f ca="1"/>
        <v>#N/A</v>
      </c>
      <c r="AR18" s="107" t="e">
        <f ca="1">IF(AND($AU$10 &lt;= '요약 Data'!$C$2, NOT(IFERROR(AQ19, FALSE))), AQ18, IF(AND(AL18 = '요약 Data'!$C$2, AL19&lt;&gt;""), AQ18, NA()))</f>
        <v>#N/A</v>
      </c>
    </row>
    <row r="19" spans="1:47" ht="17.25" customHeight="1" x14ac:dyDescent="0.4">
      <c r="A19" s="2"/>
      <c r="B19" s="2"/>
      <c r="C19" s="2"/>
      <c r="D19" s="2"/>
      <c r="E19" s="2"/>
      <c r="F19" s="266"/>
      <c r="G19" s="2"/>
      <c r="H19" s="2"/>
      <c r="I19" s="2"/>
      <c r="J19" s="2"/>
      <c r="K19" s="2"/>
      <c r="L19" s="56"/>
      <c r="M19" s="56"/>
      <c r="N19" s="56"/>
      <c r="O19" s="56"/>
      <c r="P19" s="56"/>
      <c r="Q19" s="56"/>
      <c r="R19" s="56"/>
      <c r="S19" s="56"/>
      <c r="T19" s="56"/>
      <c r="V19" s="82">
        <v>16</v>
      </c>
      <c r="W19" s="86" t="str">
        <f t="shared" si="1"/>
        <v/>
      </c>
      <c r="X19" s="84" t="e">
        <f t="shared" si="2"/>
        <v>#VALUE!</v>
      </c>
      <c r="Y19" s="83" t="str" cm="1">
        <f t="array" ref="Y19">IFERROR(IF($I$18="매출 대분류", INDEX(설정!$B$10:$B$19, ROWS($A$1:$A17)) &amp; " 합계", INDEX(INDEX(설정!$C$10:$Q$19, MATCH($I$18, 설정!$B$10:$B$19, 0), 0), ROWS($A$1:$A17))), "")</f>
        <v/>
      </c>
      <c r="Z19" s="85" cm="1">
        <f t="array" ref="Z19">IFERROR(IF($I$18="매출 대분류", VLOOKUP(Y19, M:P, 4, 0), INDEX($P:$P, MATCH($I$18, $M:$M, 0) + MATCH(Y19, INDEX($O:$O, MATCH($I$18, $M:$M, 0)):INDEX($O:$O, MATCH($I$18&amp;" 합계", $M:$M, 0)), 0) - 1)),)</f>
        <v>0</v>
      </c>
      <c r="AA19" s="84" t="str">
        <f t="shared" si="5"/>
        <v/>
      </c>
      <c r="AB19" s="85" t="str">
        <f t="shared" si="6"/>
        <v/>
      </c>
      <c r="AD19" s="82">
        <v>16</v>
      </c>
      <c r="AE19" s="86" t="str">
        <f t="shared" ca="1" si="3"/>
        <v/>
      </c>
      <c r="AF19" s="84" t="e">
        <f t="shared" ca="1" si="4"/>
        <v>#VALUE!</v>
      </c>
      <c r="AG19" s="82">
        <f ca="1"/>
        <v>0</v>
      </c>
      <c r="AH19" s="85">
        <f ca="1">IFERROR(VLOOKUP(AG19 &amp; " 합계", M:P, 4, 0),)</f>
        <v>0</v>
      </c>
      <c r="AI19" s="84" t="str">
        <f t="shared" ca="1" si="7"/>
        <v/>
      </c>
      <c r="AJ19" s="85" t="str">
        <f t="shared" ca="1" si="8"/>
        <v/>
      </c>
      <c r="AK19" s="79">
        <v>17</v>
      </c>
      <c r="AL19" s="104">
        <f t="shared" si="9"/>
        <v>46373</v>
      </c>
      <c r="AM19" s="107" cm="1">
        <f t="array" aca="1" ref="AM19" ca="1">IF($AL19&lt;&gt;"", SUMPRODUCT(--(ISNUMBER(MATCH($H$1:$H$2000, 설정!$B$10:$B$19, 0))), --($C$1:$C$2000=$AL19), --($H$1:$H$2000&lt;&gt;""), --($V$1:$V$2000=1), --($W$1:$W$2000=1), $G$1:$G$2000), "")</f>
        <v>0</v>
      </c>
      <c r="AN19" s="107">
        <f t="shared" ca="1" si="10"/>
        <v>0</v>
      </c>
      <c r="AO19" s="107" t="e">
        <f ca="1">IF('요약 Data'!$C$2 &gt;= AL19, AO18+AM19, NA())</f>
        <v>#N/A</v>
      </c>
      <c r="AP19" s="107" t="e">
        <f ca="1">IF(OR($AL19 = '요약 Data'!$C$2, $AL19 = $AU$10), AO19, NA())</f>
        <v>#N/A</v>
      </c>
      <c r="AQ19" s="107" t="e">
        <f ca="1"/>
        <v>#N/A</v>
      </c>
      <c r="AR19" s="107" t="e">
        <f ca="1">IF(AND($AU$10 &lt;= '요약 Data'!$C$2, NOT(IFERROR(AQ20, FALSE))), AQ19, IF(AND(AL19 = '요약 Data'!$C$2, AL20&lt;&gt;""), AQ19, NA()))</f>
        <v>#N/A</v>
      </c>
    </row>
    <row r="20" spans="1:47" ht="17.25" customHeight="1" x14ac:dyDescent="0.4">
      <c r="A20" s="2"/>
      <c r="B20" s="2"/>
      <c r="C20" s="2"/>
      <c r="D20" s="2"/>
      <c r="E20" s="2"/>
      <c r="F20" s="266"/>
      <c r="G20" s="2"/>
      <c r="H20" s="2"/>
      <c r="I20" s="2"/>
      <c r="J20" s="2"/>
      <c r="K20" s="2"/>
      <c r="L20" s="56"/>
      <c r="M20" s="56"/>
      <c r="N20" s="56"/>
      <c r="O20" s="56"/>
      <c r="P20" s="56"/>
      <c r="Q20" s="56"/>
      <c r="R20" s="56"/>
      <c r="S20" s="56"/>
      <c r="T20" s="56"/>
      <c r="V20" s="82">
        <v>17</v>
      </c>
      <c r="W20" s="86" t="str">
        <f t="shared" si="1"/>
        <v/>
      </c>
      <c r="X20" s="84" t="e">
        <f t="shared" si="2"/>
        <v>#VALUE!</v>
      </c>
      <c r="Y20" s="83" t="str" cm="1">
        <f t="array" ref="Y20">IFERROR(IF($I$18="매출 대분류", INDEX(설정!$B$10:$B$19, ROWS($A$1:$A18)) &amp; " 합계", INDEX(INDEX(설정!$C$10:$Q$19, MATCH($I$18, 설정!$B$10:$B$19, 0), 0), ROWS($A$1:$A18))), "")</f>
        <v/>
      </c>
      <c r="Z20" s="85" cm="1">
        <f t="array" ref="Z20">IFERROR(IF($I$18="매출 대분류", VLOOKUP(Y20, M:P, 4, 0), INDEX($P:$P, MATCH($I$18, $M:$M, 0) + MATCH(Y20, INDEX($O:$O, MATCH($I$18, $M:$M, 0)):INDEX($O:$O, MATCH($I$18&amp;" 합계", $M:$M, 0)), 0) - 1)),)</f>
        <v>0</v>
      </c>
      <c r="AA20" s="84" t="str">
        <f t="shared" si="5"/>
        <v/>
      </c>
      <c r="AB20" s="85" t="str">
        <f t="shared" si="6"/>
        <v/>
      </c>
      <c r="AD20" s="82">
        <v>17</v>
      </c>
      <c r="AE20" s="86" t="str">
        <f t="shared" ca="1" si="3"/>
        <v/>
      </c>
      <c r="AF20" s="84" t="e">
        <f t="shared" ca="1" si="4"/>
        <v>#VALUE!</v>
      </c>
      <c r="AG20" s="82">
        <f ca="1"/>
        <v>0</v>
      </c>
      <c r="AH20" s="85">
        <f ca="1">IFERROR(VLOOKUP(AG20 &amp; " 합계", M:P, 4, 0),)</f>
        <v>0</v>
      </c>
      <c r="AI20" s="84" t="str">
        <f t="shared" ca="1" si="7"/>
        <v/>
      </c>
      <c r="AJ20" s="85" t="str">
        <f t="shared" ca="1" si="8"/>
        <v/>
      </c>
      <c r="AK20" s="79">
        <v>18</v>
      </c>
      <c r="AL20" s="104">
        <f t="shared" si="9"/>
        <v>46374</v>
      </c>
      <c r="AM20" s="107" cm="1">
        <f t="array" aca="1" ref="AM20" ca="1">IF($AL20&lt;&gt;"", SUMPRODUCT(--(ISNUMBER(MATCH($H$1:$H$2000, 설정!$B$10:$B$19, 0))), --($C$1:$C$2000=$AL20), --($H$1:$H$2000&lt;&gt;""), --($V$1:$V$2000=1), --($W$1:$W$2000=1), $G$1:$G$2000), "")</f>
        <v>0</v>
      </c>
      <c r="AN20" s="107">
        <f t="shared" ca="1" si="10"/>
        <v>0</v>
      </c>
      <c r="AO20" s="107" t="e">
        <f ca="1">IF('요약 Data'!$C$2 &gt;= AL20, AO19+AM20, NA())</f>
        <v>#N/A</v>
      </c>
      <c r="AP20" s="107" t="e">
        <f ca="1">IF(OR($AL20 = '요약 Data'!$C$2, $AL20 = $AU$10), AO20, NA())</f>
        <v>#N/A</v>
      </c>
      <c r="AQ20" s="107" t="e">
        <f ca="1"/>
        <v>#N/A</v>
      </c>
      <c r="AR20" s="107" t="e">
        <f ca="1">IF(AND($AU$10 &lt;= '요약 Data'!$C$2, NOT(IFERROR(AQ21, FALSE))), AQ20, IF(AND(AL20 = '요약 Data'!$C$2, AL21&lt;&gt;""), AQ20, NA()))</f>
        <v>#N/A</v>
      </c>
    </row>
    <row r="21" spans="1:47" ht="17.25" customHeight="1" x14ac:dyDescent="0.4">
      <c r="A21" s="2"/>
      <c r="B21" s="2"/>
      <c r="C21" s="2"/>
      <c r="D21" s="2"/>
      <c r="E21" s="2"/>
      <c r="F21" s="266"/>
      <c r="G21" s="2"/>
      <c r="H21" s="2"/>
      <c r="I21" s="2"/>
      <c r="J21" s="2"/>
      <c r="K21" s="2"/>
      <c r="L21" s="56"/>
      <c r="M21" s="56"/>
      <c r="N21" s="56"/>
      <c r="O21" s="56"/>
      <c r="P21" s="56"/>
      <c r="Q21" s="56"/>
      <c r="R21" s="56"/>
      <c r="S21" s="56"/>
      <c r="T21" s="56"/>
      <c r="V21" s="82">
        <v>18</v>
      </c>
      <c r="W21" s="86" t="str">
        <f t="shared" si="1"/>
        <v/>
      </c>
      <c r="X21" s="84" t="e">
        <f t="shared" si="2"/>
        <v>#VALUE!</v>
      </c>
      <c r="Y21" s="83" t="str" cm="1">
        <f t="array" ref="Y21">IFERROR(IF($I$18="매출 대분류", INDEX(설정!$B$10:$B$19, ROWS($A$1:$A19)) &amp; " 합계", INDEX(INDEX(설정!$C$10:$Q$19, MATCH($I$18, 설정!$B$10:$B$19, 0), 0), ROWS($A$1:$A19))), "")</f>
        <v/>
      </c>
      <c r="Z21" s="85" cm="1">
        <f t="array" ref="Z21">IFERROR(IF($I$18="매출 대분류", VLOOKUP(Y21, M:P, 4, 0), INDEX($P:$P, MATCH($I$18, $M:$M, 0) + MATCH(Y21, INDEX($O:$O, MATCH($I$18, $M:$M, 0)):INDEX($O:$O, MATCH($I$18&amp;" 합계", $M:$M, 0)), 0) - 1)),)</f>
        <v>0</v>
      </c>
      <c r="AA21" s="84" t="str">
        <f t="shared" si="5"/>
        <v/>
      </c>
      <c r="AB21" s="85" t="str">
        <f t="shared" si="6"/>
        <v/>
      </c>
      <c r="AD21" s="82">
        <v>18</v>
      </c>
      <c r="AE21" s="86" t="str">
        <f t="shared" ca="1" si="3"/>
        <v/>
      </c>
      <c r="AF21" s="84" t="e">
        <f t="shared" ca="1" si="4"/>
        <v>#VALUE!</v>
      </c>
      <c r="AG21" s="82">
        <f ca="1"/>
        <v>0</v>
      </c>
      <c r="AH21" s="85">
        <f ca="1">IFERROR(VLOOKUP(AG21 &amp; " 합계", M:P, 4, 0),)</f>
        <v>0</v>
      </c>
      <c r="AI21" s="84" t="str">
        <f t="shared" ca="1" si="7"/>
        <v/>
      </c>
      <c r="AJ21" s="85" t="str">
        <f t="shared" ca="1" si="8"/>
        <v/>
      </c>
      <c r="AK21" s="79">
        <v>19</v>
      </c>
      <c r="AL21" s="104">
        <f t="shared" si="9"/>
        <v>46375</v>
      </c>
      <c r="AM21" s="107" cm="1">
        <f t="array" aca="1" ref="AM21" ca="1">IF($AL21&lt;&gt;"", SUMPRODUCT(--(ISNUMBER(MATCH($H$1:$H$2000, 설정!$B$10:$B$19, 0))), --($C$1:$C$2000=$AL21), --($H$1:$H$2000&lt;&gt;""), --($V$1:$V$2000=1), --($W$1:$W$2000=1), $G$1:$G$2000), "")</f>
        <v>0</v>
      </c>
      <c r="AN21" s="107">
        <f t="shared" ca="1" si="10"/>
        <v>0</v>
      </c>
      <c r="AO21" s="107" t="e">
        <f ca="1">IF('요약 Data'!$C$2 &gt;= AL21, AO20+AM21, NA())</f>
        <v>#N/A</v>
      </c>
      <c r="AP21" s="107" t="e">
        <f ca="1">IF(OR($AL21 = '요약 Data'!$C$2, $AL21 = $AU$10), AO21, NA())</f>
        <v>#N/A</v>
      </c>
      <c r="AQ21" s="107" t="e">
        <f ca="1"/>
        <v>#N/A</v>
      </c>
      <c r="AR21" s="107" t="e">
        <f ca="1">IF(AND($AU$10 &lt;= '요약 Data'!$C$2, NOT(IFERROR(AQ22, FALSE))), AQ21, IF(AND(AL21 = '요약 Data'!$C$2, AL22&lt;&gt;""), AQ21, NA()))</f>
        <v>#N/A</v>
      </c>
    </row>
    <row r="22" spans="1:47" ht="17.25" customHeight="1" x14ac:dyDescent="0.4">
      <c r="A22" s="2"/>
      <c r="B22" s="2"/>
      <c r="C22" s="2"/>
      <c r="D22" s="2"/>
      <c r="E22" s="2"/>
      <c r="F22" s="266"/>
      <c r="G22" s="2"/>
      <c r="H22" s="2"/>
      <c r="I22" s="2"/>
      <c r="J22" s="2"/>
      <c r="K22" s="2"/>
      <c r="L22" s="56"/>
      <c r="M22" s="56"/>
      <c r="N22" s="56"/>
      <c r="O22" s="56"/>
      <c r="P22" s="56"/>
      <c r="Q22" s="56"/>
      <c r="R22" s="56"/>
      <c r="S22" s="56"/>
      <c r="T22" s="56"/>
      <c r="V22" s="82">
        <v>19</v>
      </c>
      <c r="W22" s="86" t="str">
        <f t="shared" si="1"/>
        <v/>
      </c>
      <c r="X22" s="84" t="e">
        <f t="shared" si="2"/>
        <v>#VALUE!</v>
      </c>
      <c r="Y22" s="83" t="str" cm="1">
        <f t="array" ref="Y22">IFERROR(IF($I$18="매출 대분류", INDEX(설정!$B$10:$B$19, ROWS($A$1:$A20)) &amp; " 합계", INDEX(INDEX(설정!$C$10:$Q$19, MATCH($I$18, 설정!$B$10:$B$19, 0), 0), ROWS($A$1:$A20))), "")</f>
        <v/>
      </c>
      <c r="Z22" s="85" cm="1">
        <f t="array" ref="Z22">IFERROR(IF($I$18="매출 대분류", VLOOKUP(Y22, M:P, 4, 0), INDEX($P:$P, MATCH($I$18, $M:$M, 0) + MATCH(Y22, INDEX($O:$O, MATCH($I$18, $M:$M, 0)):INDEX($O:$O, MATCH($I$18&amp;" 합계", $M:$M, 0)), 0) - 1)),)</f>
        <v>0</v>
      </c>
      <c r="AA22" s="84" t="str">
        <f t="shared" si="5"/>
        <v/>
      </c>
      <c r="AB22" s="85" t="str">
        <f t="shared" si="6"/>
        <v/>
      </c>
      <c r="AD22" s="82">
        <v>19</v>
      </c>
      <c r="AE22" s="86" t="str">
        <f t="shared" ca="1" si="3"/>
        <v/>
      </c>
      <c r="AF22" s="84" t="e">
        <f t="shared" ca="1" si="4"/>
        <v>#VALUE!</v>
      </c>
      <c r="AG22" s="82">
        <f ca="1"/>
        <v>0</v>
      </c>
      <c r="AH22" s="85">
        <f ca="1">IFERROR(VLOOKUP(AG22 &amp; " 합계", M:P, 4, 0),)</f>
        <v>0</v>
      </c>
      <c r="AI22" s="84" t="str">
        <f t="shared" ca="1" si="7"/>
        <v/>
      </c>
      <c r="AJ22" s="85" t="str">
        <f t="shared" ca="1" si="8"/>
        <v/>
      </c>
      <c r="AK22" s="79">
        <v>20</v>
      </c>
      <c r="AL22" s="104">
        <f t="shared" si="9"/>
        <v>46376</v>
      </c>
      <c r="AM22" s="107" cm="1">
        <f t="array" aca="1" ref="AM22" ca="1">IF($AL22&lt;&gt;"", SUMPRODUCT(--(ISNUMBER(MATCH($H$1:$H$2000, 설정!$B$10:$B$19, 0))), --($C$1:$C$2000=$AL22), --($H$1:$H$2000&lt;&gt;""), --($V$1:$V$2000=1), --($W$1:$W$2000=1), $G$1:$G$2000), "")</f>
        <v>0</v>
      </c>
      <c r="AN22" s="107">
        <f t="shared" ca="1" si="10"/>
        <v>0</v>
      </c>
      <c r="AO22" s="107" t="e">
        <f ca="1">IF('요약 Data'!$C$2 &gt;= AL22, AO21+AM22, NA())</f>
        <v>#N/A</v>
      </c>
      <c r="AP22" s="107" t="e">
        <f ca="1">IF(OR($AL22 = '요약 Data'!$C$2, $AL22 = $AU$10), AO22, NA())</f>
        <v>#N/A</v>
      </c>
      <c r="AQ22" s="107" t="e">
        <f ca="1"/>
        <v>#N/A</v>
      </c>
      <c r="AR22" s="107" t="e">
        <f ca="1">IF(AND($AU$10 &lt;= '요약 Data'!$C$2, NOT(IFERROR(AQ23, FALSE))), AQ22, IF(AND(AL22 = '요약 Data'!$C$2, AL23&lt;&gt;""), AQ22, NA()))</f>
        <v>#N/A</v>
      </c>
    </row>
    <row r="23" spans="1:47" ht="17.25" customHeight="1" x14ac:dyDescent="0.4">
      <c r="A23" s="2"/>
      <c r="B23" s="2"/>
      <c r="C23" s="2"/>
      <c r="D23" s="2"/>
      <c r="E23" s="2"/>
      <c r="F23" s="266"/>
      <c r="G23" s="2"/>
      <c r="H23" s="2"/>
      <c r="I23" s="2"/>
      <c r="J23" s="2"/>
      <c r="K23" s="2"/>
      <c r="L23" s="56"/>
      <c r="M23" s="56"/>
      <c r="N23" s="56"/>
      <c r="O23" s="56"/>
      <c r="P23" s="56"/>
      <c r="Q23" s="56"/>
      <c r="R23" s="56"/>
      <c r="S23" s="56"/>
      <c r="T23" s="56"/>
      <c r="V23" s="82">
        <v>20</v>
      </c>
      <c r="W23" s="86" t="str">
        <f t="shared" si="1"/>
        <v/>
      </c>
      <c r="X23" s="84" t="e">
        <f t="shared" si="2"/>
        <v>#VALUE!</v>
      </c>
      <c r="Y23" s="83" t="str" cm="1">
        <f t="array" ref="Y23">IFERROR(IF($I$18="매출 대분류", INDEX(설정!$B$10:$B$19, ROWS($A$1:$A21)) &amp; " 합계", INDEX(INDEX(설정!$C$10:$Q$19, MATCH($I$18, 설정!$B$10:$B$19, 0), 0), ROWS($A$1:$A21))), "")</f>
        <v/>
      </c>
      <c r="Z23" s="85" cm="1">
        <f t="array" ref="Z23">IFERROR(IF($I$18="매출 대분류", VLOOKUP(Y23, M:P, 4, 0), INDEX($P:$P, MATCH($I$18, $M:$M, 0) + MATCH(Y23, INDEX($O:$O, MATCH($I$18, $M:$M, 0)):INDEX($O:$O, MATCH($I$18&amp;" 합계", $M:$M, 0)), 0) - 1)),)</f>
        <v>0</v>
      </c>
      <c r="AA23" s="84" t="str">
        <f t="shared" si="5"/>
        <v/>
      </c>
      <c r="AB23" s="85" t="str">
        <f t="shared" si="6"/>
        <v/>
      </c>
      <c r="AD23" s="82">
        <v>20</v>
      </c>
      <c r="AE23" s="86" t="str">
        <f t="shared" si="3"/>
        <v/>
      </c>
      <c r="AF23" s="84" t="e">
        <f t="shared" si="4"/>
        <v>#VALUE!</v>
      </c>
      <c r="AG23" s="82"/>
      <c r="AH23" s="85">
        <f>IFERROR(VLOOKUP(AG23 &amp; " 합계", M:P, 4, 0),)</f>
        <v>0</v>
      </c>
      <c r="AI23" s="84" t="str">
        <f t="shared" ca="1" si="7"/>
        <v/>
      </c>
      <c r="AJ23" s="85" t="str">
        <f t="shared" ca="1" si="8"/>
        <v/>
      </c>
      <c r="AK23" s="79">
        <v>21</v>
      </c>
      <c r="AL23" s="104">
        <f t="shared" si="9"/>
        <v>46377</v>
      </c>
      <c r="AM23" s="107" cm="1">
        <f t="array" aca="1" ref="AM23" ca="1">IF($AL23&lt;&gt;"", SUMPRODUCT(--(ISNUMBER(MATCH($H$1:$H$2000, 설정!$B$10:$B$19, 0))), --($C$1:$C$2000=$AL23), --($H$1:$H$2000&lt;&gt;""), --($V$1:$V$2000=1), --($W$1:$W$2000=1), $G$1:$G$2000), "")</f>
        <v>0</v>
      </c>
      <c r="AN23" s="107">
        <f t="shared" ca="1" si="10"/>
        <v>0</v>
      </c>
      <c r="AO23" s="107" t="e">
        <f ca="1">IF('요약 Data'!$C$2 &gt;= AL23, AO22+AM23, NA())</f>
        <v>#N/A</v>
      </c>
      <c r="AP23" s="107" t="e">
        <f ca="1">IF(OR($AL23 = '요약 Data'!$C$2, $AL23 = $AU$10), AO23, NA())</f>
        <v>#N/A</v>
      </c>
      <c r="AQ23" s="107" t="e">
        <f ca="1"/>
        <v>#N/A</v>
      </c>
      <c r="AR23" s="107" t="e">
        <f ca="1">IF(AND($AU$10 &lt;= '요약 Data'!$C$2, NOT(IFERROR(AQ24, FALSE))), AQ23, IF(AND(AL23 = '요약 Data'!$C$2, AL24&lt;&gt;""), AQ23, NA()))</f>
        <v>#N/A</v>
      </c>
      <c r="AS23" s="80"/>
      <c r="AT23" s="80"/>
      <c r="AU23" s="80"/>
    </row>
    <row r="24" spans="1:47" ht="17.25" customHeight="1" x14ac:dyDescent="0.4">
      <c r="A24" s="2"/>
      <c r="B24" s="2"/>
      <c r="C24" s="2"/>
      <c r="D24" s="2"/>
      <c r="E24" s="2"/>
      <c r="F24" s="266"/>
      <c r="G24" s="2"/>
      <c r="H24" s="2"/>
      <c r="I24" s="2"/>
      <c r="J24" s="2"/>
      <c r="K24" s="2"/>
      <c r="L24" s="56"/>
      <c r="M24" s="56"/>
      <c r="N24" s="56"/>
      <c r="O24" s="56"/>
      <c r="P24" s="56"/>
      <c r="Q24" s="56"/>
      <c r="R24" s="56"/>
      <c r="S24" s="56"/>
      <c r="T24" s="56"/>
      <c r="V24" s="82">
        <v>21</v>
      </c>
      <c r="W24" s="86" t="str">
        <f t="shared" si="1"/>
        <v/>
      </c>
      <c r="X24" s="84" t="e">
        <f t="shared" si="2"/>
        <v>#VALUE!</v>
      </c>
      <c r="Y24" s="83" t="str" cm="1">
        <f t="array" ref="Y24">IFERROR(IF($I$18="매출 대분류", INDEX(설정!$B$10:$B$19, ROWS($A$1:$A22)) &amp; " 합계", INDEX(INDEX(설정!$C$10:$Q$19, MATCH($I$18, 설정!$B$10:$B$19, 0), 0), ROWS($A$1:$A22))), "")</f>
        <v/>
      </c>
      <c r="Z24" s="85" cm="1">
        <f t="array" ref="Z24">IFERROR(IF($I$18="매출 대분류", VLOOKUP(Y24, M:P, 4, 0), INDEX($P:$P, MATCH($I$18, $M:$M, 0) + MATCH(Y24, INDEX($O:$O, MATCH($I$18, $M:$M, 0)):INDEX($O:$O, MATCH($I$18&amp;" 합계", $M:$M, 0)), 0) - 1)),)</f>
        <v>0</v>
      </c>
      <c r="AA24" s="84" t="str">
        <f t="shared" si="5"/>
        <v/>
      </c>
      <c r="AB24" s="85" t="str">
        <f t="shared" si="6"/>
        <v/>
      </c>
      <c r="AE24" s="80"/>
      <c r="AF24" s="80"/>
      <c r="AG24" s="80"/>
      <c r="AH24" s="80"/>
      <c r="AI24" s="80"/>
      <c r="AJ24" s="80"/>
      <c r="AK24" s="79">
        <v>22</v>
      </c>
      <c r="AL24" s="104">
        <f t="shared" si="9"/>
        <v>46378</v>
      </c>
      <c r="AM24" s="107" cm="1">
        <f t="array" aca="1" ref="AM24" ca="1">IF($AL24&lt;&gt;"", SUMPRODUCT(--(ISNUMBER(MATCH($H$1:$H$2000, 설정!$B$10:$B$19, 0))), --($C$1:$C$2000=$AL24), --($H$1:$H$2000&lt;&gt;""), --($V$1:$V$2000=1), --($W$1:$W$2000=1), $G$1:$G$2000), "")</f>
        <v>0</v>
      </c>
      <c r="AN24" s="107">
        <f t="shared" ca="1" si="10"/>
        <v>0</v>
      </c>
      <c r="AO24" s="107" t="e">
        <f ca="1">IF('요약 Data'!$C$2 &gt;= AL24, AO23+AM24, NA())</f>
        <v>#N/A</v>
      </c>
      <c r="AP24" s="107" t="e">
        <f ca="1">IF(OR($AL24 = '요약 Data'!$C$2, $AL24 = $AU$10), AO24, NA())</f>
        <v>#N/A</v>
      </c>
      <c r="AQ24" s="107" t="e">
        <f ca="1"/>
        <v>#N/A</v>
      </c>
      <c r="AR24" s="107" t="e">
        <f ca="1">IF(AND($AU$10 &lt;= '요약 Data'!$C$2, NOT(IFERROR(AQ25, FALSE))), AQ24, IF(AND(AL24 = '요약 Data'!$C$2, AL25&lt;&gt;""), AQ24, NA()))</f>
        <v>#N/A</v>
      </c>
      <c r="AS24" s="80"/>
      <c r="AT24" s="80"/>
      <c r="AU24" s="80"/>
    </row>
    <row r="25" spans="1:47" ht="17.25" customHeight="1" x14ac:dyDescent="0.4">
      <c r="A25" s="2"/>
      <c r="B25" s="2"/>
      <c r="C25" s="2"/>
      <c r="D25" s="2"/>
      <c r="E25" s="2"/>
      <c r="F25" s="266"/>
      <c r="G25" s="2"/>
      <c r="H25" s="2"/>
      <c r="I25" s="2"/>
      <c r="J25" s="2"/>
      <c r="K25" s="2"/>
      <c r="L25" s="56"/>
      <c r="M25" s="56"/>
      <c r="N25" s="56"/>
      <c r="O25" s="56"/>
      <c r="P25" s="56"/>
      <c r="Q25" s="56"/>
      <c r="R25" s="56"/>
      <c r="S25" s="56"/>
      <c r="T25" s="56"/>
      <c r="V25" s="82">
        <v>22</v>
      </c>
      <c r="W25" s="86" t="str">
        <f t="shared" si="1"/>
        <v/>
      </c>
      <c r="X25" s="84" t="e">
        <f t="shared" si="2"/>
        <v>#VALUE!</v>
      </c>
      <c r="Y25" s="83" t="str" cm="1">
        <f t="array" ref="Y25">IFERROR(IF($I$18="매출 대분류", INDEX(설정!$B$10:$B$19, ROWS($A$1:$A23)) &amp; " 합계", INDEX(INDEX(설정!$C$10:$Q$19, MATCH($I$18, 설정!$B$10:$B$19, 0), 0), ROWS($A$1:$A23))), "")</f>
        <v/>
      </c>
      <c r="Z25" s="85" cm="1">
        <f t="array" ref="Z25">IFERROR(IF($I$18="매출 대분류", VLOOKUP(Y25, M:P, 4, 0), INDEX($P:$P, MATCH($I$18, $M:$M, 0) + MATCH(Y25, INDEX($O:$O, MATCH($I$18, $M:$M, 0)):INDEX($O:$O, MATCH($I$18&amp;" 합계", $M:$M, 0)), 0) - 1)),)</f>
        <v>0</v>
      </c>
      <c r="AA25" s="84" t="str">
        <f t="shared" si="5"/>
        <v/>
      </c>
      <c r="AB25" s="85" t="str">
        <f t="shared" si="6"/>
        <v/>
      </c>
      <c r="AE25" s="80"/>
      <c r="AF25" s="80"/>
      <c r="AG25" s="80"/>
      <c r="AH25" s="80"/>
      <c r="AI25" s="80"/>
      <c r="AJ25" s="80"/>
      <c r="AK25" s="79">
        <v>23</v>
      </c>
      <c r="AL25" s="104">
        <f t="shared" si="9"/>
        <v>46379</v>
      </c>
      <c r="AM25" s="107" cm="1">
        <f t="array" aca="1" ref="AM25" ca="1">IF($AL25&lt;&gt;"", SUMPRODUCT(--(ISNUMBER(MATCH($H$1:$H$2000, 설정!$B$10:$B$19, 0))), --($C$1:$C$2000=$AL25), --($H$1:$H$2000&lt;&gt;""), --($V$1:$V$2000=1), --($W$1:$W$2000=1), $G$1:$G$2000), "")</f>
        <v>0</v>
      </c>
      <c r="AN25" s="107">
        <f t="shared" ca="1" si="10"/>
        <v>0</v>
      </c>
      <c r="AO25" s="107" t="e">
        <f ca="1">IF('요약 Data'!$C$2 &gt;= AL25, AO24+AM25, NA())</f>
        <v>#N/A</v>
      </c>
      <c r="AP25" s="107" t="e">
        <f ca="1">IF(OR($AL25 = '요약 Data'!$C$2, $AL25 = $AU$10), AO25, NA())</f>
        <v>#N/A</v>
      </c>
      <c r="AQ25" s="107" t="e">
        <f ca="1"/>
        <v>#N/A</v>
      </c>
      <c r="AR25" s="107" t="e">
        <f ca="1">IF(AND($AU$10 &lt;= '요약 Data'!$C$2, NOT(IFERROR(AQ26, FALSE))), AQ25, IF(AND(AL25 = '요약 Data'!$C$2, AL26&lt;&gt;""), AQ25, NA()))</f>
        <v>#N/A</v>
      </c>
      <c r="AS25" s="80"/>
      <c r="AT25" s="80"/>
      <c r="AU25" s="80"/>
    </row>
    <row r="26" spans="1:47" ht="17.25" customHeight="1" x14ac:dyDescent="0.4">
      <c r="A26" s="2"/>
      <c r="B26" s="2"/>
      <c r="C26" s="2"/>
      <c r="D26" s="2"/>
      <c r="E26" s="2"/>
      <c r="F26" s="266"/>
      <c r="G26" s="2"/>
      <c r="H26" s="2"/>
      <c r="I26" s="2"/>
      <c r="J26" s="2"/>
      <c r="K26" s="2"/>
      <c r="L26" s="56"/>
      <c r="M26" s="56"/>
      <c r="N26" s="56"/>
      <c r="O26" s="56"/>
      <c r="P26" s="56"/>
      <c r="Q26" s="56"/>
      <c r="R26" s="56"/>
      <c r="S26" s="56"/>
      <c r="T26" s="56"/>
      <c r="V26" s="82">
        <v>23</v>
      </c>
      <c r="W26" s="86" t="str">
        <f t="shared" si="1"/>
        <v/>
      </c>
      <c r="X26" s="84" t="e">
        <f t="shared" si="2"/>
        <v>#VALUE!</v>
      </c>
      <c r="Y26" s="83" t="str" cm="1">
        <f t="array" ref="Y26">IFERROR(IF($I$18="매출 대분류", INDEX(설정!$B$10:$B$19, ROWS($A$1:$A24)) &amp; " 합계", INDEX(INDEX(설정!$C$10:$Q$19, MATCH($I$18, 설정!$B$10:$B$19, 0), 0), ROWS($A$1:$A24))), "")</f>
        <v/>
      </c>
      <c r="Z26" s="85" cm="1">
        <f t="array" ref="Z26">IFERROR(IF($I$18="매출 대분류", VLOOKUP(Y26, M:P, 4, 0), INDEX($P:$P, MATCH($I$18, $M:$M, 0) + MATCH(Y26, INDEX($O:$O, MATCH($I$18, $M:$M, 0)):INDEX($O:$O, MATCH($I$18&amp;" 합계", $M:$M, 0)), 0) - 1)),)</f>
        <v>0</v>
      </c>
      <c r="AA26" s="84" t="str">
        <f t="shared" si="5"/>
        <v/>
      </c>
      <c r="AB26" s="85" t="str">
        <f t="shared" si="6"/>
        <v/>
      </c>
      <c r="AE26" s="80"/>
      <c r="AF26" s="80"/>
      <c r="AG26" s="80"/>
      <c r="AH26" s="80"/>
      <c r="AI26" s="80"/>
      <c r="AJ26" s="80"/>
      <c r="AK26" s="79">
        <v>24</v>
      </c>
      <c r="AL26" s="104">
        <f t="shared" si="9"/>
        <v>46380</v>
      </c>
      <c r="AM26" s="107" cm="1">
        <f t="array" aca="1" ref="AM26" ca="1">IF($AL26&lt;&gt;"", SUMPRODUCT(--(ISNUMBER(MATCH($H$1:$H$2000, 설정!$B$10:$B$19, 0))), --($C$1:$C$2000=$AL26), --($H$1:$H$2000&lt;&gt;""), --($V$1:$V$2000=1), --($W$1:$W$2000=1), $G$1:$G$2000), "")</f>
        <v>0</v>
      </c>
      <c r="AN26" s="107">
        <f t="shared" ca="1" si="10"/>
        <v>0</v>
      </c>
      <c r="AO26" s="107" t="e">
        <f ca="1">IF('요약 Data'!$C$2 &gt;= AL26, AO25+AM26, NA())</f>
        <v>#N/A</v>
      </c>
      <c r="AP26" s="107" t="e">
        <f ca="1">IF(OR($AL26 = '요약 Data'!$C$2, $AL26 = $AU$10), AO26, NA())</f>
        <v>#N/A</v>
      </c>
      <c r="AQ26" s="107" t="e">
        <f ca="1"/>
        <v>#N/A</v>
      </c>
      <c r="AR26" s="107" t="e">
        <f ca="1">IF(AND($AU$10 &lt;= '요약 Data'!$C$2, NOT(IFERROR(AQ27, FALSE))), AQ26, IF(AND(AL26 = '요약 Data'!$C$2, AL27&lt;&gt;""), AQ26, NA()))</f>
        <v>#N/A</v>
      </c>
      <c r="AS26" s="80"/>
      <c r="AT26" s="80"/>
      <c r="AU26" s="80"/>
    </row>
    <row r="27" spans="1:47" ht="17.25" customHeight="1" x14ac:dyDescent="0.4">
      <c r="A27" s="2"/>
      <c r="B27" s="2"/>
      <c r="C27" s="2"/>
      <c r="D27" s="2"/>
      <c r="E27" s="2"/>
      <c r="F27" s="266"/>
      <c r="G27" s="2"/>
      <c r="H27" s="2"/>
      <c r="I27" s="2"/>
      <c r="J27" s="2"/>
      <c r="K27" s="2"/>
      <c r="L27" s="56"/>
      <c r="M27" s="56"/>
      <c r="N27" s="56"/>
      <c r="O27" s="56"/>
      <c r="P27" s="56"/>
      <c r="Q27" s="56"/>
      <c r="R27" s="56"/>
      <c r="S27" s="56"/>
      <c r="T27" s="56"/>
      <c r="V27" s="82">
        <v>24</v>
      </c>
      <c r="W27" s="86" t="str">
        <f t="shared" si="1"/>
        <v/>
      </c>
      <c r="X27" s="84" t="e">
        <f t="shared" si="2"/>
        <v>#VALUE!</v>
      </c>
      <c r="Y27" s="83" t="str" cm="1">
        <f t="array" ref="Y27">IFERROR(IF($I$18="매출 대분류", INDEX(설정!$B$10:$B$19, ROWS($A$1:$A25)) &amp; " 합계", INDEX(INDEX(설정!$C$10:$Q$19, MATCH($I$18, 설정!$B$10:$B$19, 0), 0), ROWS($A$1:$A25))), "")</f>
        <v/>
      </c>
      <c r="Z27" s="85" cm="1">
        <f t="array" ref="Z27">IFERROR(IF($I$18="매출 대분류", VLOOKUP(Y27, M:P, 4, 0), INDEX($P:$P, MATCH($I$18, $M:$M, 0) + MATCH(Y27, INDEX($O:$O, MATCH($I$18, $M:$M, 0)):INDEX($O:$O, MATCH($I$18&amp;" 합계", $M:$M, 0)), 0) - 1)),)</f>
        <v>0</v>
      </c>
      <c r="AA27" s="84" t="str">
        <f t="shared" si="5"/>
        <v/>
      </c>
      <c r="AB27" s="85" t="str">
        <f t="shared" si="6"/>
        <v/>
      </c>
      <c r="AK27" s="79">
        <v>25</v>
      </c>
      <c r="AL27" s="104">
        <f t="shared" si="9"/>
        <v>46381</v>
      </c>
      <c r="AM27" s="107" cm="1">
        <f t="array" aca="1" ref="AM27" ca="1">IF($AL27&lt;&gt;"", SUMPRODUCT(--(ISNUMBER(MATCH($H$1:$H$2000, 설정!$B$10:$B$19, 0))), --($C$1:$C$2000=$AL27), --($H$1:$H$2000&lt;&gt;""), --($V$1:$V$2000=1), --($W$1:$W$2000=1), $G$1:$G$2000), "")</f>
        <v>0</v>
      </c>
      <c r="AN27" s="107">
        <f t="shared" ca="1" si="10"/>
        <v>0</v>
      </c>
      <c r="AO27" s="107" t="e">
        <f ca="1">IF('요약 Data'!$C$2 &gt;= AL27, AO26+AM27, NA())</f>
        <v>#N/A</v>
      </c>
      <c r="AP27" s="107" t="e">
        <f ca="1">IF(OR($AL27 = '요약 Data'!$C$2, $AL27 = $AU$10), AO27, NA())</f>
        <v>#N/A</v>
      </c>
      <c r="AQ27" s="107" t="e">
        <f ca="1"/>
        <v>#N/A</v>
      </c>
      <c r="AR27" s="107" t="e">
        <f ca="1">IF(AND($AU$10 &lt;= '요약 Data'!$C$2, NOT(IFERROR(AQ28, FALSE))), AQ27, IF(AND(AL27 = '요약 Data'!$C$2, AL28&lt;&gt;""), AQ27, NA()))</f>
        <v>#N/A</v>
      </c>
    </row>
    <row r="28" spans="1:47" ht="17.25" customHeight="1" x14ac:dyDescent="0.4">
      <c r="A28" s="2"/>
      <c r="B28" s="2"/>
      <c r="C28" s="2"/>
      <c r="D28" s="2"/>
      <c r="E28" s="2"/>
      <c r="F28" s="266"/>
      <c r="G28" s="2"/>
      <c r="H28" s="2"/>
      <c r="I28" s="2"/>
      <c r="J28" s="2"/>
      <c r="K28" s="2"/>
      <c r="L28" s="56"/>
      <c r="M28" s="56"/>
      <c r="N28" s="56"/>
      <c r="O28" s="56"/>
      <c r="P28" s="56"/>
      <c r="Q28" s="56"/>
      <c r="R28" s="56"/>
      <c r="S28" s="56"/>
      <c r="T28" s="56"/>
      <c r="V28" s="82">
        <v>25</v>
      </c>
      <c r="W28" s="86" t="str">
        <f t="shared" si="1"/>
        <v/>
      </c>
      <c r="X28" s="84" t="e">
        <f t="shared" si="2"/>
        <v>#VALUE!</v>
      </c>
      <c r="Y28" s="83" t="str" cm="1">
        <f t="array" ref="Y28">IFERROR(IF($I$18="매출 대분류", INDEX(설정!$B$10:$B$19, ROWS($A$1:$A26)) &amp; " 합계", INDEX(INDEX(설정!$C$10:$Q$19, MATCH($I$18, 설정!$B$10:$B$19, 0), 0), ROWS($A$1:$A26))), "")</f>
        <v/>
      </c>
      <c r="Z28" s="85" cm="1">
        <f t="array" ref="Z28">IFERROR(IF($I$18="매출 대분류", VLOOKUP(Y28, M:P, 4, 0), INDEX($P:$P, MATCH($I$18, $M:$M, 0) + MATCH(Y28, INDEX($O:$O, MATCH($I$18, $M:$M, 0)):INDEX($O:$O, MATCH($I$18&amp;" 합계", $M:$M, 0)), 0) - 1)),)</f>
        <v>0</v>
      </c>
      <c r="AA28" s="84" t="str">
        <f t="shared" si="5"/>
        <v/>
      </c>
      <c r="AB28" s="85" t="str">
        <f t="shared" si="6"/>
        <v/>
      </c>
      <c r="AK28" s="79">
        <v>26</v>
      </c>
      <c r="AL28" s="104">
        <f t="shared" si="9"/>
        <v>46382</v>
      </c>
      <c r="AM28" s="107" cm="1">
        <f t="array" aca="1" ref="AM28" ca="1">IF($AL28&lt;&gt;"", SUMPRODUCT(--(ISNUMBER(MATCH($H$1:$H$2000, 설정!$B$10:$B$19, 0))), --($C$1:$C$2000=$AL28), --($H$1:$H$2000&lt;&gt;""), --($V$1:$V$2000=1), --($W$1:$W$2000=1), $G$1:$G$2000), "")</f>
        <v>0</v>
      </c>
      <c r="AN28" s="107">
        <f t="shared" ca="1" si="10"/>
        <v>0</v>
      </c>
      <c r="AO28" s="107" t="e">
        <f ca="1">IF('요약 Data'!$C$2 &gt;= AL28, AO27+AM28, NA())</f>
        <v>#N/A</v>
      </c>
      <c r="AP28" s="107" t="e">
        <f ca="1">IF(OR($AL28 = '요약 Data'!$C$2, $AL28 = $AU$10), AO28, NA())</f>
        <v>#N/A</v>
      </c>
      <c r="AQ28" s="107" t="e">
        <f ca="1"/>
        <v>#N/A</v>
      </c>
      <c r="AR28" s="107" t="e">
        <f ca="1">IF(AND($AU$10 &lt;= '요약 Data'!$C$2, NOT(IFERROR(AQ29, FALSE))), AQ28, IF(AND(AL28 = '요약 Data'!$C$2, AL29&lt;&gt;""), AQ28, NA()))</f>
        <v>#N/A</v>
      </c>
    </row>
    <row r="29" spans="1:47" ht="17.25" customHeight="1" x14ac:dyDescent="0.4">
      <c r="A29" s="2"/>
      <c r="B29" s="2"/>
      <c r="C29" s="2"/>
      <c r="D29" s="2"/>
      <c r="E29" s="2"/>
      <c r="F29" s="266"/>
      <c r="G29" s="2"/>
      <c r="H29" s="2"/>
      <c r="I29" s="2"/>
      <c r="J29" s="2"/>
      <c r="K29" s="2"/>
      <c r="L29" s="56"/>
      <c r="M29" s="56"/>
      <c r="N29" s="56"/>
      <c r="O29" s="56"/>
      <c r="P29" s="56"/>
      <c r="Q29" s="56"/>
      <c r="R29" s="56"/>
      <c r="S29" s="56"/>
      <c r="T29" s="56"/>
      <c r="V29" s="82">
        <v>26</v>
      </c>
      <c r="W29" s="86" t="str">
        <f t="shared" si="1"/>
        <v/>
      </c>
      <c r="X29" s="84" t="e">
        <f t="shared" si="2"/>
        <v>#VALUE!</v>
      </c>
      <c r="Y29" s="83" t="str" cm="1">
        <f t="array" ref="Y29">IFERROR(IF($I$18="매출 대분류", INDEX(설정!$B$10:$B$19, ROWS($A$1:$A27)) &amp; " 합계", INDEX(INDEX(설정!$C$10:$Q$19, MATCH($I$18, 설정!$B$10:$B$19, 0), 0), ROWS($A$1:$A27))), "")</f>
        <v/>
      </c>
      <c r="Z29" s="85" cm="1">
        <f t="array" ref="Z29">IFERROR(IF($I$18="매출 대분류", VLOOKUP(Y29, M:P, 4, 0), INDEX($P:$P, MATCH($I$18, $M:$M, 0) + MATCH(Y29, INDEX($O:$O, MATCH($I$18, $M:$M, 0)):INDEX($O:$O, MATCH($I$18&amp;" 합계", $M:$M, 0)), 0) - 1)),)</f>
        <v>0</v>
      </c>
      <c r="AA29" s="84" t="str">
        <f t="shared" si="5"/>
        <v/>
      </c>
      <c r="AB29" s="85" t="str">
        <f t="shared" si="6"/>
        <v/>
      </c>
      <c r="AD29" s="80"/>
      <c r="AK29" s="79">
        <v>27</v>
      </c>
      <c r="AL29" s="104">
        <f t="shared" si="9"/>
        <v>46383</v>
      </c>
      <c r="AM29" s="107" cm="1">
        <f t="array" aca="1" ref="AM29" ca="1">IF($AL29&lt;&gt;"", SUMPRODUCT(--(ISNUMBER(MATCH($H$1:$H$2000, 설정!$B$10:$B$19, 0))), --($C$1:$C$2000=$AL29), --($H$1:$H$2000&lt;&gt;""), --($V$1:$V$2000=1), --($W$1:$W$2000=1), $G$1:$G$2000), "")</f>
        <v>0</v>
      </c>
      <c r="AN29" s="107">
        <f t="shared" ca="1" si="10"/>
        <v>0</v>
      </c>
      <c r="AO29" s="107" t="e">
        <f ca="1">IF('요약 Data'!$C$2 &gt;= AL29, AO28+AM29, NA())</f>
        <v>#N/A</v>
      </c>
      <c r="AP29" s="107" t="e">
        <f ca="1">IF(OR($AL29 = '요약 Data'!$C$2, $AL29 = $AU$10), AO29, NA())</f>
        <v>#N/A</v>
      </c>
      <c r="AQ29" s="107" t="e">
        <f ca="1"/>
        <v>#N/A</v>
      </c>
      <c r="AR29" s="107" t="e">
        <f ca="1">IF(AND($AU$10 &lt;= '요약 Data'!$C$2, NOT(IFERROR(AQ30, FALSE))), AQ29, IF(AND(AL29 = '요약 Data'!$C$2, AL30&lt;&gt;""), AQ29, NA()))</f>
        <v>#N/A</v>
      </c>
    </row>
    <row r="30" spans="1:47" ht="17.25" customHeight="1" x14ac:dyDescent="0.4">
      <c r="A30" s="2"/>
      <c r="B30" s="2"/>
      <c r="C30" s="2"/>
      <c r="D30" s="2"/>
      <c r="E30" s="2"/>
      <c r="F30" s="266"/>
      <c r="G30" s="2"/>
      <c r="H30" s="2"/>
      <c r="I30" s="2"/>
      <c r="J30" s="2"/>
      <c r="K30" s="2"/>
      <c r="L30" s="56"/>
      <c r="M30" s="56"/>
      <c r="N30" s="56"/>
      <c r="O30" s="56"/>
      <c r="P30" s="56"/>
      <c r="Q30" s="56"/>
      <c r="R30" s="56"/>
      <c r="S30" s="56"/>
      <c r="T30" s="56"/>
      <c r="V30" s="82">
        <v>27</v>
      </c>
      <c r="W30" s="86" t="str">
        <f t="shared" si="1"/>
        <v/>
      </c>
      <c r="X30" s="84" t="e">
        <f t="shared" si="2"/>
        <v>#VALUE!</v>
      </c>
      <c r="Y30" s="83" t="str" cm="1">
        <f t="array" ref="Y30">IFERROR(IF($I$18="매출 대분류", INDEX(설정!$B$10:$B$19, ROWS($A$1:$A28)) &amp; " 합계", INDEX(INDEX(설정!$C$10:$Q$19, MATCH($I$18, 설정!$B$10:$B$19, 0), 0), ROWS($A$1:$A28))), "")</f>
        <v/>
      </c>
      <c r="Z30" s="85" cm="1">
        <f t="array" ref="Z30">IFERROR(IF($I$18="매출 대분류", VLOOKUP(Y30, M:P, 4, 0), INDEX($P:$P, MATCH($I$18, $M:$M, 0) + MATCH(Y30, INDEX($O:$O, MATCH($I$18, $M:$M, 0)):INDEX($O:$O, MATCH($I$18&amp;" 합계", $M:$M, 0)), 0) - 1)),)</f>
        <v>0</v>
      </c>
      <c r="AA30" s="84" t="str">
        <f t="shared" si="5"/>
        <v/>
      </c>
      <c r="AB30" s="85" t="str">
        <f t="shared" si="6"/>
        <v/>
      </c>
      <c r="AD30" s="80"/>
      <c r="AK30" s="79">
        <v>28</v>
      </c>
      <c r="AL30" s="104">
        <f t="shared" si="9"/>
        <v>46384</v>
      </c>
      <c r="AM30" s="107" cm="1">
        <f t="array" aca="1" ref="AM30" ca="1">IF($AL30&lt;&gt;"", SUMPRODUCT(--(ISNUMBER(MATCH($H$1:$H$2000, 설정!$B$10:$B$19, 0))), --($C$1:$C$2000=$AL30), --($H$1:$H$2000&lt;&gt;""), --($V$1:$V$2000=1), --($W$1:$W$2000=1), $G$1:$G$2000), "")</f>
        <v>0</v>
      </c>
      <c r="AN30" s="107">
        <f t="shared" ca="1" si="10"/>
        <v>0</v>
      </c>
      <c r="AO30" s="107" t="e">
        <f ca="1">IF('요약 Data'!$C$2 &gt;= AL30, AO29+AM30, NA())</f>
        <v>#N/A</v>
      </c>
      <c r="AP30" s="107" t="e">
        <f ca="1">IF(OR($AL30 = '요약 Data'!$C$2, $AL30 = $AU$10), AO30, NA())</f>
        <v>#N/A</v>
      </c>
      <c r="AQ30" s="107" t="e">
        <f ca="1"/>
        <v>#N/A</v>
      </c>
      <c r="AR30" s="107" t="e">
        <f ca="1">IF(AND($AU$10 &lt;= '요약 Data'!$C$2, NOT(IFERROR(AQ31, FALSE))), AQ30, IF(AND(AL30 = '요약 Data'!$C$2, AL31&lt;&gt;""), AQ30, NA()))</f>
        <v>#N/A</v>
      </c>
    </row>
    <row r="31" spans="1:47" ht="17.25" customHeight="1" thickBot="1" x14ac:dyDescent="0.45">
      <c r="A31" s="2"/>
      <c r="B31" s="54"/>
      <c r="C31" s="54"/>
      <c r="D31" s="54"/>
      <c r="E31" s="54"/>
      <c r="F31" s="268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56"/>
      <c r="V31" s="82">
        <v>28</v>
      </c>
      <c r="W31" s="86" t="str">
        <f t="shared" si="1"/>
        <v/>
      </c>
      <c r="X31" s="84" t="e">
        <f t="shared" si="2"/>
        <v>#VALUE!</v>
      </c>
      <c r="Y31" s="83" t="str" cm="1">
        <f t="array" ref="Y31">IFERROR(IF($I$18="매출 대분류", INDEX(설정!$B$10:$B$19, ROWS($A$1:$A29)) &amp; " 합계", INDEX(INDEX(설정!$C$10:$Q$19, MATCH($I$18, 설정!$B$10:$B$19, 0), 0), ROWS($A$1:$A29))), "")</f>
        <v/>
      </c>
      <c r="Z31" s="85" cm="1">
        <f t="array" ref="Z31">IFERROR(IF($I$18="매출 대분류", VLOOKUP(Y31, M:P, 4, 0), INDEX($P:$P, MATCH($I$18, $M:$M, 0) + MATCH(Y31, INDEX($O:$O, MATCH($I$18, $M:$M, 0)):INDEX($O:$O, MATCH($I$18&amp;" 합계", $M:$M, 0)), 0) - 1)),)</f>
        <v>0</v>
      </c>
      <c r="AA31" s="84" t="str">
        <f t="shared" si="5"/>
        <v/>
      </c>
      <c r="AB31" s="85" t="str">
        <f t="shared" si="6"/>
        <v/>
      </c>
      <c r="AD31" s="80"/>
      <c r="AK31" s="79">
        <v>29</v>
      </c>
      <c r="AL31" s="104">
        <f t="shared" si="9"/>
        <v>46385</v>
      </c>
      <c r="AM31" s="107" cm="1">
        <f t="array" aca="1" ref="AM31" ca="1">IF($AL31&lt;&gt;"", SUMPRODUCT(--(ISNUMBER(MATCH($H$1:$H$2000, 설정!$B$10:$B$19, 0))), --($C$1:$C$2000=$AL31), --($H$1:$H$2000&lt;&gt;""), --($V$1:$V$2000=1), --($W$1:$W$2000=1), $G$1:$G$2000), "")</f>
        <v>0</v>
      </c>
      <c r="AN31" s="107">
        <f t="shared" ca="1" si="10"/>
        <v>0</v>
      </c>
      <c r="AO31" s="107" t="e">
        <f ca="1">IF('요약 Data'!$C$2 &gt;= AL31, AO30+AM31, NA())</f>
        <v>#N/A</v>
      </c>
      <c r="AP31" s="107" t="e">
        <f ca="1">IF(OR($AL31 = '요약 Data'!$C$2, $AL31 = $AU$10), AO31, NA())</f>
        <v>#N/A</v>
      </c>
      <c r="AQ31" s="107" t="e">
        <f ca="1"/>
        <v>#N/A</v>
      </c>
      <c r="AR31" s="107" t="e">
        <f ca="1">IF(AND($AU$10 &lt;= '요약 Data'!$C$2, NOT(IFERROR(AQ32, FALSE))), AQ31, IF(AND(AL31 = '요약 Data'!$C$2, AL32&lt;&gt;""), AQ31, NA()))</f>
        <v>#N/A</v>
      </c>
    </row>
    <row r="32" spans="1:47" ht="17.25" customHeight="1" x14ac:dyDescent="0.4">
      <c r="A32" s="2"/>
      <c r="B32" s="2"/>
      <c r="C32" s="2"/>
      <c r="D32" s="2"/>
      <c r="E32" s="2"/>
      <c r="F32" s="269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56"/>
      <c r="V32" s="82">
        <v>29</v>
      </c>
      <c r="W32" s="86" t="str">
        <f t="shared" si="1"/>
        <v/>
      </c>
      <c r="X32" s="84" t="e">
        <f t="shared" si="2"/>
        <v>#VALUE!</v>
      </c>
      <c r="Y32" s="83" t="str" cm="1">
        <f t="array" ref="Y32">IFERROR(IF($I$18="매출 대분류", INDEX(설정!$B$10:$B$19, ROWS($A$1:$A30)) &amp; " 합계", INDEX(INDEX(설정!$C$10:$Q$19, MATCH($I$18, 설정!$B$10:$B$19, 0), 0), ROWS($A$1:$A30))), "")</f>
        <v/>
      </c>
      <c r="Z32" s="85" cm="1">
        <f t="array" ref="Z32">IFERROR(IF($I$18="매출 대분류", VLOOKUP(Y32, M:P, 4, 0), INDEX($P:$P, MATCH($I$18, $M:$M, 0) + MATCH(Y32, INDEX($O:$O, MATCH($I$18, $M:$M, 0)):INDEX($O:$O, MATCH($I$18&amp;" 합계", $M:$M, 0)), 0) - 1)),)</f>
        <v>0</v>
      </c>
      <c r="AA32" s="84" t="str">
        <f t="shared" si="5"/>
        <v/>
      </c>
      <c r="AB32" s="85" t="str">
        <f t="shared" si="6"/>
        <v/>
      </c>
      <c r="AD32" s="80"/>
      <c r="AK32" s="79">
        <v>30</v>
      </c>
      <c r="AL32" s="104">
        <f t="shared" si="9"/>
        <v>46386</v>
      </c>
      <c r="AM32" s="107" cm="1">
        <f t="array" aca="1" ref="AM32" ca="1">IF($AL32&lt;&gt;"", SUMPRODUCT(--(ISNUMBER(MATCH($H$1:$H$2000, 설정!$B$10:$B$19, 0))), --($C$1:$C$2000=$AL32), --($H$1:$H$2000&lt;&gt;""), --($V$1:$V$2000=1), --($W$1:$W$2000=1), $G$1:$G$2000), "")</f>
        <v>0</v>
      </c>
      <c r="AN32" s="107">
        <f t="shared" ca="1" si="10"/>
        <v>0</v>
      </c>
      <c r="AO32" s="107" t="e">
        <f ca="1">IF('요약 Data'!$C$2 &gt;= AL32, AO31+AM32, NA())</f>
        <v>#N/A</v>
      </c>
      <c r="AP32" s="107" t="e">
        <f ca="1">IF(OR($AL32 = '요약 Data'!$C$2, $AL32 = $AU$10), AO32, NA())</f>
        <v>#N/A</v>
      </c>
      <c r="AQ32" s="107" t="e">
        <f ca="1"/>
        <v>#N/A</v>
      </c>
      <c r="AR32" s="107" t="e">
        <f ca="1">IF(AND($AU$10 &lt;= '요약 Data'!$C$2, NOT(IFERROR(AQ33, FALSE))), AQ32, IF(AND(AL32 = '요약 Data'!$C$2, AL33&lt;&gt;""), AQ32, NA()))</f>
        <v>#N/A</v>
      </c>
    </row>
    <row r="33" spans="1:44" ht="17.25" customHeight="1" x14ac:dyDescent="0.4">
      <c r="A33" s="2"/>
      <c r="B33" s="339" t="s">
        <v>248</v>
      </c>
      <c r="C33" s="339"/>
      <c r="D33" s="339"/>
      <c r="E33" s="339"/>
      <c r="F33" s="339"/>
      <c r="G33" s="339"/>
      <c r="H33" s="339"/>
      <c r="I33" s="339"/>
      <c r="J33" s="339"/>
      <c r="K33" s="339"/>
      <c r="L33" s="56"/>
      <c r="M33" s="339" t="s">
        <v>70</v>
      </c>
      <c r="N33" s="339"/>
      <c r="O33" s="339"/>
      <c r="P33" s="339"/>
      <c r="Q33" s="56"/>
      <c r="R33" s="339" t="s">
        <v>13</v>
      </c>
      <c r="S33" s="339"/>
      <c r="T33" s="56"/>
      <c r="AK33" s="79">
        <v>31</v>
      </c>
      <c r="AL33" s="104">
        <f t="shared" si="9"/>
        <v>46387</v>
      </c>
      <c r="AM33" s="107" cm="1">
        <f t="array" aca="1" ref="AM33" ca="1">IF($AL33&lt;&gt;"", SUMPRODUCT(--(ISNUMBER(MATCH($H$1:$H$2000, 설정!$B$10:$B$19, 0))), --($C$1:$C$2000=$AL33), --($H$1:$H$2000&lt;&gt;""), --($V$1:$V$2000=1), --($W$1:$W$2000=1), $G$1:$G$2000), "")</f>
        <v>0</v>
      </c>
      <c r="AN33" s="107">
        <f t="shared" ca="1" si="10"/>
        <v>0</v>
      </c>
      <c r="AO33" s="107" t="e">
        <f ca="1">IF('요약 Data'!$C$2 &gt;= AL33, AO32+AM33, NA())</f>
        <v>#N/A</v>
      </c>
      <c r="AP33" s="107" t="e">
        <f ca="1">IF(OR($AL33 = '요약 Data'!$C$2, $AL33 = $AU$10), AO33, NA())</f>
        <v>#N/A</v>
      </c>
      <c r="AQ33" s="107" t="e">
        <f ca="1"/>
        <v>#N/A</v>
      </c>
      <c r="AR33" s="107" t="e">
        <f ca="1">IF(AND($AU$10 &lt;= '요약 Data'!$C$2, NOT(IFERROR(AQ34, FALSE))), AQ33, IF(AND(AL33 = '요약 Data'!$C$2, AL34&lt;&gt;""), AQ33, NA()))</f>
        <v>#N/A</v>
      </c>
    </row>
    <row r="34" spans="1:44" ht="17.25" customHeight="1" x14ac:dyDescent="0.4">
      <c r="A34" s="2"/>
      <c r="B34" s="236" t="s">
        <v>6</v>
      </c>
      <c r="C34" s="236" t="s">
        <v>60</v>
      </c>
      <c r="D34" s="236" t="s">
        <v>61</v>
      </c>
      <c r="E34" s="236" t="s">
        <v>7</v>
      </c>
      <c r="F34" s="236" t="s">
        <v>249</v>
      </c>
      <c r="G34" s="236" t="s">
        <v>250</v>
      </c>
      <c r="H34" s="236" t="s">
        <v>251</v>
      </c>
      <c r="I34" s="236" t="s">
        <v>252</v>
      </c>
      <c r="J34" s="236" t="s">
        <v>62</v>
      </c>
      <c r="K34" s="236" t="s">
        <v>8</v>
      </c>
      <c r="L34" s="56"/>
      <c r="M34" s="410" t="s">
        <v>7</v>
      </c>
      <c r="N34" s="410"/>
      <c r="O34" s="410"/>
      <c r="P34" s="410"/>
      <c r="Q34" s="56"/>
      <c r="R34" s="236" t="s">
        <v>14</v>
      </c>
      <c r="S34" s="236" t="s">
        <v>11</v>
      </c>
      <c r="T34" s="56"/>
      <c r="V34" s="81" t="s">
        <v>72</v>
      </c>
      <c r="W34" s="81" t="s">
        <v>73</v>
      </c>
      <c r="X34" s="81" t="s">
        <v>74</v>
      </c>
      <c r="Y34" s="81" t="s">
        <v>75</v>
      </c>
    </row>
    <row r="35" spans="1:44" ht="17.25" customHeight="1" x14ac:dyDescent="0.4">
      <c r="A35" s="2"/>
      <c r="B35" s="57">
        <f>ROW(A1)</f>
        <v>1</v>
      </c>
      <c r="C35" s="93"/>
      <c r="D35" s="57"/>
      <c r="E35" s="57"/>
      <c r="F35" s="277"/>
      <c r="G35" s="154"/>
      <c r="H35" s="57" t="s">
        <v>63</v>
      </c>
      <c r="I35" s="57"/>
      <c r="J35" s="75"/>
      <c r="K35" s="57"/>
      <c r="L35" s="56"/>
      <c r="M35" s="411"/>
      <c r="N35" s="412"/>
      <c r="O35" s="412"/>
      <c r="P35" s="412"/>
      <c r="Q35" s="56"/>
      <c r="R35" s="60" t="s">
        <v>15</v>
      </c>
      <c r="S35" s="76">
        <f>SUMIFS(G:G, K:K, R35, V:V, 1, W:W, 1) + SUMIFS(F:F, K:K, R35, C:C, "&lt;&gt;", V:V, 1, W:W, 1)</f>
        <v>0</v>
      </c>
      <c r="T35" s="56"/>
      <c r="V35" s="81">
        <f ca="1">IFERROR(IF(OR($B35="No", $H35=""), 1, COUNTIF(설정!$S$10:$S$41,$H35)), 0)</f>
        <v>1</v>
      </c>
      <c r="W35" s="81">
        <f ca="1">IFERROR(IF(OR($B35="No", $I35=""), 1, IFERROR(COUNTIF(OFFSET(설정!$C$10:$Q$41, MATCH($H35, 설정!$B$10:$B$41, ) - 1, 0, 1, COUNTA(OFFSET(설정!$C$10:$Q$41, MATCH($H35, 설정!$B$10:$B$41, ) - 1, 0, 1, 15))), $I35), 0)), 0)</f>
        <v>1</v>
      </c>
      <c r="X35" s="81">
        <f ca="1">IFERROR(IF(OR($B35="No", $J35=""), 1, IFERROR(COUNTIF(IF(COUNTIF(설정!$B$10:$B$19, $H35)=1, OFFSET(설정!$C$5,0,0,1,COUNTA(설정!$C$5:$Q$5)), OFFSET(설정!$C$6,0,0,1,COUNTA(설정!$C$6:$Q$6))), $J35), 0)), 0)</f>
        <v>1</v>
      </c>
      <c r="Y35" s="81">
        <f t="shared" ref="Y35:Y98" si="11">IFERROR(IF(OR($B35="No", $K35=""), 1, COUNTIF($R$35:$R$44,$K35)), 0)</f>
        <v>1</v>
      </c>
    </row>
    <row r="36" spans="1:44" ht="17.25" customHeight="1" x14ac:dyDescent="0.4">
      <c r="A36" s="2"/>
      <c r="B36" s="58">
        <f t="shared" ref="B36:B54" si="12">ROW(A2)</f>
        <v>2</v>
      </c>
      <c r="C36" s="94"/>
      <c r="D36" s="58"/>
      <c r="E36" s="58"/>
      <c r="F36" s="278"/>
      <c r="G36" s="150"/>
      <c r="H36" s="58" t="s">
        <v>63</v>
      </c>
      <c r="I36" s="58"/>
      <c r="J36" s="58"/>
      <c r="K36" s="58"/>
      <c r="L36" s="56"/>
      <c r="M36" s="413"/>
      <c r="N36" s="402"/>
      <c r="O36" s="402"/>
      <c r="P36" s="402"/>
      <c r="Q36" s="56"/>
      <c r="R36" s="61" t="s">
        <v>16</v>
      </c>
      <c r="S36" s="77">
        <f t="shared" ref="S36:S44" si="13">SUMIFS(G:G, K:K, R36, V:V, 1, W:W, 1) + SUMIFS(F:F, K:K, R36, C:C, "&lt;&gt;", V:V, 1, W:W, 1)</f>
        <v>0</v>
      </c>
      <c r="T36" s="56"/>
      <c r="V36" s="81">
        <f ca="1">IFERROR(IF(OR($B36="No", $H36=""), 1, COUNTIF(설정!$S$10:$S$41,$H36)), 0)</f>
        <v>1</v>
      </c>
      <c r="W36" s="81">
        <f ca="1">IFERROR(IF(OR($B36="No", $I36=""), 1, IFERROR(COUNTIF(OFFSET(설정!$C$10:$Q$41, MATCH($H36, 설정!$B$10:$B$41, ) - 1, 0, 1, COUNTA(OFFSET(설정!$C$10:$Q$41, MATCH($H36, 설정!$B$10:$B$41, ) - 1, 0, 1, 15))), $I36), 0)), 0)</f>
        <v>1</v>
      </c>
      <c r="X36" s="81">
        <f ca="1">IFERROR(IF(OR($B36="No", $J36=""), 1, IFERROR(COUNTIF(IF(COUNTIF(설정!$B$10:$B$19, $H36)=1, OFFSET(설정!$C$5,0,0,1,COUNTA(설정!$C$5:$Q$5)), OFFSET(설정!$C$6,0,0,1,COUNTA(설정!$C$6:$Q$6))), $J36), 0)), 0)</f>
        <v>1</v>
      </c>
      <c r="Y36" s="81">
        <f t="shared" si="11"/>
        <v>1</v>
      </c>
    </row>
    <row r="37" spans="1:44" ht="17.25" customHeight="1" x14ac:dyDescent="0.4">
      <c r="A37" s="2"/>
      <c r="B37" s="58">
        <f t="shared" si="12"/>
        <v>3</v>
      </c>
      <c r="C37" s="94"/>
      <c r="D37" s="58"/>
      <c r="E37" s="58"/>
      <c r="F37" s="278"/>
      <c r="G37" s="150"/>
      <c r="H37" s="58" t="s">
        <v>63</v>
      </c>
      <c r="I37" s="58"/>
      <c r="J37" s="58"/>
      <c r="K37" s="58"/>
      <c r="L37" s="56"/>
      <c r="M37" s="402"/>
      <c r="N37" s="402"/>
      <c r="O37" s="402"/>
      <c r="P37" s="402"/>
      <c r="Q37" s="56"/>
      <c r="R37" s="64"/>
      <c r="S37" s="77">
        <f t="shared" si="13"/>
        <v>0</v>
      </c>
      <c r="T37" s="56"/>
      <c r="V37" s="81">
        <f ca="1">IFERROR(IF(OR($B37="No", $H37=""), 1, COUNTIF(설정!$S$10:$S$41,$H37)), 0)</f>
        <v>1</v>
      </c>
      <c r="W37" s="81">
        <f ca="1">IFERROR(IF(OR($B37="No", $I37=""), 1, IFERROR(COUNTIF(OFFSET(설정!$C$10:$Q$41, MATCH($H37, 설정!$B$10:$B$41, ) - 1, 0, 1, COUNTA(OFFSET(설정!$C$10:$Q$41, MATCH($H37, 설정!$B$10:$B$41, ) - 1, 0, 1, 15))), $I37), 0)), 0)</f>
        <v>1</v>
      </c>
      <c r="X37" s="81">
        <f ca="1">IFERROR(IF(OR($B37="No", $J37=""), 1, IFERROR(COUNTIF(IF(COUNTIF(설정!$B$10:$B$19, $H37)=1, OFFSET(설정!$C$5,0,0,1,COUNTA(설정!$C$5:$Q$5)), OFFSET(설정!$C$6,0,0,1,COUNTA(설정!$C$6:$Q$6))), $J37), 0)), 0)</f>
        <v>1</v>
      </c>
      <c r="Y37" s="81">
        <f t="shared" si="11"/>
        <v>1</v>
      </c>
    </row>
    <row r="38" spans="1:44" ht="17.25" customHeight="1" x14ac:dyDescent="0.4">
      <c r="A38" s="2"/>
      <c r="B38" s="58">
        <f t="shared" si="12"/>
        <v>4</v>
      </c>
      <c r="C38" s="94"/>
      <c r="D38" s="58"/>
      <c r="E38" s="58"/>
      <c r="F38" s="278"/>
      <c r="G38" s="150"/>
      <c r="H38" s="58" t="s">
        <v>63</v>
      </c>
      <c r="I38" s="58"/>
      <c r="J38" s="58"/>
      <c r="K38" s="58"/>
      <c r="L38" s="56"/>
      <c r="M38" s="402"/>
      <c r="N38" s="402"/>
      <c r="O38" s="402"/>
      <c r="P38" s="402"/>
      <c r="Q38" s="56"/>
      <c r="R38" s="65"/>
      <c r="S38" s="77">
        <f t="shared" si="13"/>
        <v>0</v>
      </c>
      <c r="T38" s="56"/>
      <c r="V38" s="81">
        <f ca="1">IFERROR(IF(OR($B38="No", $H38=""), 1, COUNTIF(설정!$S$10:$S$41,$H38)), 0)</f>
        <v>1</v>
      </c>
      <c r="W38" s="81">
        <f ca="1">IFERROR(IF(OR($B38="No", $I38=""), 1, IFERROR(COUNTIF(OFFSET(설정!$C$10:$Q$41, MATCH($H38, 설정!$B$10:$B$41, ) - 1, 0, 1, COUNTA(OFFSET(설정!$C$10:$Q$41, MATCH($H38, 설정!$B$10:$B$41, ) - 1, 0, 1, 15))), $I38), 0)), 0)</f>
        <v>1</v>
      </c>
      <c r="X38" s="81">
        <f ca="1">IFERROR(IF(OR($B38="No", $J38=""), 1, IFERROR(COUNTIF(IF(COUNTIF(설정!$B$10:$B$19, $H38)=1, OFFSET(설정!$C$5,0,0,1,COUNTA(설정!$C$5:$Q$5)), OFFSET(설정!$C$6,0,0,1,COUNTA(설정!$C$6:$Q$6))), $J38), 0)), 0)</f>
        <v>1</v>
      </c>
      <c r="Y38" s="81">
        <f t="shared" si="11"/>
        <v>1</v>
      </c>
    </row>
    <row r="39" spans="1:44" ht="17.25" customHeight="1" x14ac:dyDescent="0.4">
      <c r="A39" s="2"/>
      <c r="B39" s="58">
        <f t="shared" si="12"/>
        <v>5</v>
      </c>
      <c r="C39" s="94"/>
      <c r="D39" s="58"/>
      <c r="E39" s="58"/>
      <c r="F39" s="278"/>
      <c r="G39" s="150"/>
      <c r="H39" s="58" t="s">
        <v>63</v>
      </c>
      <c r="I39" s="58"/>
      <c r="J39" s="58"/>
      <c r="K39" s="58"/>
      <c r="L39" s="56"/>
      <c r="M39" s="402"/>
      <c r="N39" s="402"/>
      <c r="O39" s="402"/>
      <c r="P39" s="402"/>
      <c r="Q39" s="56"/>
      <c r="R39" s="66"/>
      <c r="S39" s="77">
        <f t="shared" si="13"/>
        <v>0</v>
      </c>
      <c r="T39" s="56"/>
      <c r="V39" s="81">
        <f ca="1">IFERROR(IF(OR($B39="No", $H39=""), 1, COUNTIF(설정!$S$10:$S$41,$H39)), 0)</f>
        <v>1</v>
      </c>
      <c r="W39" s="81">
        <f ca="1">IFERROR(IF(OR($B39="No", $I39=""), 1, IFERROR(COUNTIF(OFFSET(설정!$C$10:$Q$41, MATCH($H39, 설정!$B$10:$B$41, ) - 1, 0, 1, COUNTA(OFFSET(설정!$C$10:$Q$41, MATCH($H39, 설정!$B$10:$B$41, ) - 1, 0, 1, 15))), $I39), 0)), 0)</f>
        <v>1</v>
      </c>
      <c r="X39" s="81">
        <f ca="1">IFERROR(IF(OR($B39="No", $J39=""), 1, IFERROR(COUNTIF(IF(COUNTIF(설정!$B$10:$B$19, $H39)=1, OFFSET(설정!$C$5,0,0,1,COUNTA(설정!$C$5:$Q$5)), OFFSET(설정!$C$6,0,0,1,COUNTA(설정!$C$6:$Q$6))), $J39), 0)), 0)</f>
        <v>1</v>
      </c>
      <c r="Y39" s="81">
        <f t="shared" si="11"/>
        <v>1</v>
      </c>
      <c r="AR39" s="106"/>
    </row>
    <row r="40" spans="1:44" ht="17.25" customHeight="1" x14ac:dyDescent="0.4">
      <c r="A40" s="2"/>
      <c r="B40" s="58">
        <f t="shared" si="12"/>
        <v>6</v>
      </c>
      <c r="C40" s="94"/>
      <c r="D40" s="58"/>
      <c r="E40" s="58"/>
      <c r="F40" s="278"/>
      <c r="G40" s="150"/>
      <c r="H40" s="58" t="s">
        <v>63</v>
      </c>
      <c r="I40" s="58"/>
      <c r="J40" s="58"/>
      <c r="K40" s="58"/>
      <c r="L40" s="56"/>
      <c r="M40" s="402"/>
      <c r="N40" s="402"/>
      <c r="O40" s="402"/>
      <c r="P40" s="402"/>
      <c r="Q40" s="56"/>
      <c r="R40" s="67"/>
      <c r="S40" s="77">
        <f t="shared" si="13"/>
        <v>0</v>
      </c>
      <c r="T40" s="56"/>
      <c r="V40" s="81">
        <f ca="1">IFERROR(IF(OR($B40="No", $H40=""), 1, COUNTIF(설정!$S$10:$S$41,$H40)), 0)</f>
        <v>1</v>
      </c>
      <c r="W40" s="81">
        <f ca="1">IFERROR(IF(OR($B40="No", $I40=""), 1, IFERROR(COUNTIF(OFFSET(설정!$C$10:$Q$41, MATCH($H40, 설정!$B$10:$B$41, ) - 1, 0, 1, COUNTA(OFFSET(설정!$C$10:$Q$41, MATCH($H40, 설정!$B$10:$B$41, ) - 1, 0, 1, 15))), $I40), 0)), 0)</f>
        <v>1</v>
      </c>
      <c r="X40" s="81">
        <f ca="1">IFERROR(IF(OR($B40="No", $J40=""), 1, IFERROR(COUNTIF(IF(COUNTIF(설정!$B$10:$B$19, $H40)=1, OFFSET(설정!$C$5,0,0,1,COUNTA(설정!$C$5:$Q$5)), OFFSET(설정!$C$6,0,0,1,COUNTA(설정!$C$6:$Q$6))), $J40), 0)), 0)</f>
        <v>1</v>
      </c>
      <c r="Y40" s="81">
        <f t="shared" si="11"/>
        <v>1</v>
      </c>
    </row>
    <row r="41" spans="1:44" ht="17.25" customHeight="1" x14ac:dyDescent="0.4">
      <c r="A41" s="2"/>
      <c r="B41" s="58">
        <f t="shared" si="12"/>
        <v>7</v>
      </c>
      <c r="C41" s="94"/>
      <c r="D41" s="58"/>
      <c r="E41" s="58"/>
      <c r="F41" s="278"/>
      <c r="G41" s="150"/>
      <c r="H41" s="58" t="s">
        <v>63</v>
      </c>
      <c r="I41" s="58"/>
      <c r="J41" s="58"/>
      <c r="K41" s="58"/>
      <c r="L41" s="56"/>
      <c r="M41" s="402"/>
      <c r="N41" s="402"/>
      <c r="O41" s="402"/>
      <c r="P41" s="402"/>
      <c r="Q41" s="56"/>
      <c r="R41" s="68"/>
      <c r="S41" s="77">
        <f t="shared" si="13"/>
        <v>0</v>
      </c>
      <c r="T41" s="56"/>
      <c r="V41" s="81">
        <f ca="1">IFERROR(IF(OR($B41="No", $H41=""), 1, COUNTIF(설정!$S$10:$S$41,$H41)), 0)</f>
        <v>1</v>
      </c>
      <c r="W41" s="81">
        <f ca="1">IFERROR(IF(OR($B41="No", $I41=""), 1, IFERROR(COUNTIF(OFFSET(설정!$C$10:$Q$41, MATCH($H41, 설정!$B$10:$B$41, ) - 1, 0, 1, COUNTA(OFFSET(설정!$C$10:$Q$41, MATCH($H41, 설정!$B$10:$B$41, ) - 1, 0, 1, 15))), $I41), 0)), 0)</f>
        <v>1</v>
      </c>
      <c r="X41" s="81">
        <f ca="1">IFERROR(IF(OR($B41="No", $J41=""), 1, IFERROR(COUNTIF(IF(COUNTIF(설정!$B$10:$B$19, $H41)=1, OFFSET(설정!$C$5,0,0,1,COUNTA(설정!$C$5:$Q$5)), OFFSET(설정!$C$6,0,0,1,COUNTA(설정!$C$6:$Q$6))), $J41), 0)), 0)</f>
        <v>1</v>
      </c>
      <c r="Y41" s="81">
        <f t="shared" si="11"/>
        <v>1</v>
      </c>
    </row>
    <row r="42" spans="1:44" ht="17.25" customHeight="1" x14ac:dyDescent="0.4">
      <c r="A42" s="2"/>
      <c r="B42" s="58">
        <f t="shared" si="12"/>
        <v>8</v>
      </c>
      <c r="C42" s="94"/>
      <c r="D42" s="58"/>
      <c r="E42" s="58"/>
      <c r="F42" s="278"/>
      <c r="G42" s="150"/>
      <c r="H42" s="58" t="s">
        <v>63</v>
      </c>
      <c r="I42" s="58"/>
      <c r="J42" s="58"/>
      <c r="K42" s="58"/>
      <c r="L42" s="56"/>
      <c r="M42" s="402"/>
      <c r="N42" s="402"/>
      <c r="O42" s="402"/>
      <c r="P42" s="402"/>
      <c r="Q42" s="56"/>
      <c r="R42" s="69"/>
      <c r="S42" s="77">
        <f t="shared" si="13"/>
        <v>0</v>
      </c>
      <c r="T42" s="56"/>
      <c r="V42" s="81">
        <f ca="1">IFERROR(IF(OR($B42="No", $H42=""), 1, COUNTIF(설정!$S$10:$S$41,$H42)), 0)</f>
        <v>1</v>
      </c>
      <c r="W42" s="81">
        <f ca="1">IFERROR(IF(OR($B42="No", $I42=""), 1, IFERROR(COUNTIF(OFFSET(설정!$C$10:$Q$41, MATCH($H42, 설정!$B$10:$B$41, ) - 1, 0, 1, COUNTA(OFFSET(설정!$C$10:$Q$41, MATCH($H42, 설정!$B$10:$B$41, ) - 1, 0, 1, 15))), $I42), 0)), 0)</f>
        <v>1</v>
      </c>
      <c r="X42" s="81">
        <f ca="1">IFERROR(IF(OR($B42="No", $J42=""), 1, IFERROR(COUNTIF(IF(COUNTIF(설정!$B$10:$B$19, $H42)=1, OFFSET(설정!$C$5,0,0,1,COUNTA(설정!$C$5:$Q$5)), OFFSET(설정!$C$6,0,0,1,COUNTA(설정!$C$6:$Q$6))), $J42), 0)), 0)</f>
        <v>1</v>
      </c>
      <c r="Y42" s="81">
        <f t="shared" si="11"/>
        <v>1</v>
      </c>
    </row>
    <row r="43" spans="1:44" ht="17.25" customHeight="1" x14ac:dyDescent="0.4">
      <c r="A43" s="2"/>
      <c r="B43" s="58">
        <f t="shared" si="12"/>
        <v>9</v>
      </c>
      <c r="C43" s="94"/>
      <c r="D43" s="58"/>
      <c r="E43" s="58"/>
      <c r="F43" s="278"/>
      <c r="G43" s="150"/>
      <c r="H43" s="58" t="s">
        <v>63</v>
      </c>
      <c r="I43" s="58"/>
      <c r="J43" s="58"/>
      <c r="K43" s="58"/>
      <c r="L43" s="56"/>
      <c r="M43" s="402"/>
      <c r="N43" s="402"/>
      <c r="O43" s="402"/>
      <c r="P43" s="402"/>
      <c r="Q43" s="56"/>
      <c r="R43" s="70"/>
      <c r="S43" s="77">
        <f t="shared" si="13"/>
        <v>0</v>
      </c>
      <c r="T43" s="56"/>
      <c r="V43" s="81">
        <f ca="1">IFERROR(IF(OR($B43="No", $H43=""), 1, COUNTIF(설정!$S$10:$S$41,$H43)), 0)</f>
        <v>1</v>
      </c>
      <c r="W43" s="81">
        <f ca="1">IFERROR(IF(OR($B43="No", $I43=""), 1, IFERROR(COUNTIF(OFFSET(설정!$C$10:$Q$41, MATCH($H43, 설정!$B$10:$B$41, ) - 1, 0, 1, COUNTA(OFFSET(설정!$C$10:$Q$41, MATCH($H43, 설정!$B$10:$B$41, ) - 1, 0, 1, 15))), $I43), 0)), 0)</f>
        <v>1</v>
      </c>
      <c r="X43" s="81">
        <f ca="1">IFERROR(IF(OR($B43="No", $J43=""), 1, IFERROR(COUNTIF(IF(COUNTIF(설정!$B$10:$B$19, $H43)=1, OFFSET(설정!$C$5,0,0,1,COUNTA(설정!$C$5:$Q$5)), OFFSET(설정!$C$6,0,0,1,COUNTA(설정!$C$6:$Q$6))), $J43), 0)), 0)</f>
        <v>1</v>
      </c>
      <c r="Y43" s="81">
        <f t="shared" si="11"/>
        <v>1</v>
      </c>
    </row>
    <row r="44" spans="1:44" ht="17.25" customHeight="1" x14ac:dyDescent="0.4">
      <c r="A44" s="2"/>
      <c r="B44" s="58">
        <f t="shared" si="12"/>
        <v>10</v>
      </c>
      <c r="C44" s="94"/>
      <c r="D44" s="58"/>
      <c r="E44" s="58"/>
      <c r="F44" s="278"/>
      <c r="G44" s="150"/>
      <c r="H44" s="58" t="s">
        <v>63</v>
      </c>
      <c r="I44" s="58"/>
      <c r="J44" s="58"/>
      <c r="K44" s="58"/>
      <c r="L44" s="56"/>
      <c r="M44" s="408"/>
      <c r="N44" s="408"/>
      <c r="O44" s="408"/>
      <c r="P44" s="408"/>
      <c r="Q44" s="56"/>
      <c r="R44" s="71"/>
      <c r="S44" s="78">
        <f t="shared" si="13"/>
        <v>0</v>
      </c>
      <c r="T44" s="56"/>
      <c r="V44" s="81">
        <f ca="1">IFERROR(IF(OR($B44="No", $H44=""), 1, COUNTIF(설정!$S$10:$S$41,$H44)), 0)</f>
        <v>1</v>
      </c>
      <c r="W44" s="81">
        <f ca="1">IFERROR(IF(OR($B44="No", $I44=""), 1, IFERROR(COUNTIF(OFFSET(설정!$C$10:$Q$41, MATCH($H44, 설정!$B$10:$B$41, ) - 1, 0, 1, COUNTA(OFFSET(설정!$C$10:$Q$41, MATCH($H44, 설정!$B$10:$B$41, ) - 1, 0, 1, 15))), $I44), 0)), 0)</f>
        <v>1</v>
      </c>
      <c r="X44" s="81">
        <f ca="1">IFERROR(IF(OR($B44="No", $J44=""), 1, IFERROR(COUNTIF(IF(COUNTIF(설정!$B$10:$B$19, $H44)=1, OFFSET(설정!$C$5,0,0,1,COUNTA(설정!$C$5:$Q$5)), OFFSET(설정!$C$6,0,0,1,COUNTA(설정!$C$6:$Q$6))), $J44), 0)), 0)</f>
        <v>1</v>
      </c>
      <c r="Y44" s="81">
        <f t="shared" si="11"/>
        <v>1</v>
      </c>
    </row>
    <row r="45" spans="1:44" ht="17.25" customHeight="1" x14ac:dyDescent="0.4">
      <c r="A45" s="2"/>
      <c r="B45" s="58">
        <f t="shared" si="12"/>
        <v>11</v>
      </c>
      <c r="C45" s="94"/>
      <c r="D45" s="58"/>
      <c r="E45" s="58"/>
      <c r="F45" s="278"/>
      <c r="G45" s="150"/>
      <c r="H45" s="58" t="s">
        <v>63</v>
      </c>
      <c r="I45" s="58"/>
      <c r="J45" s="58"/>
      <c r="K45" s="58"/>
      <c r="L45" s="56"/>
      <c r="M45" s="56"/>
      <c r="N45" s="56"/>
      <c r="O45" s="56"/>
      <c r="P45" s="56"/>
      <c r="Q45" s="56"/>
      <c r="R45" s="56"/>
      <c r="S45" s="56"/>
      <c r="T45" s="56"/>
      <c r="V45" s="81">
        <f ca="1">IFERROR(IF(OR($B45="No", $H45=""), 1, COUNTIF(설정!$S$10:$S$41,$H45)), 0)</f>
        <v>1</v>
      </c>
      <c r="W45" s="81">
        <f ca="1">IFERROR(IF(OR($B45="No", $I45=""), 1, IFERROR(COUNTIF(OFFSET(설정!$C$10:$Q$41, MATCH($H45, 설정!$B$10:$B$41, ) - 1, 0, 1, COUNTA(OFFSET(설정!$C$10:$Q$41, MATCH($H45, 설정!$B$10:$B$41, ) - 1, 0, 1, 15))), $I45), 0)), 0)</f>
        <v>1</v>
      </c>
      <c r="X45" s="81">
        <f ca="1">IFERROR(IF(OR($B45="No", $J45=""), 1, IFERROR(COUNTIF(IF(COUNTIF(설정!$B$10:$B$19, $H45)=1, OFFSET(설정!$C$5,0,0,1,COUNTA(설정!$C$5:$Q$5)), OFFSET(설정!$C$6,0,0,1,COUNTA(설정!$C$6:$Q$6))), $J45), 0)), 0)</f>
        <v>1</v>
      </c>
      <c r="Y45" s="81">
        <f t="shared" si="11"/>
        <v>1</v>
      </c>
    </row>
    <row r="46" spans="1:44" ht="17.25" customHeight="1" x14ac:dyDescent="0.4">
      <c r="A46" s="2"/>
      <c r="B46" s="58">
        <f t="shared" si="12"/>
        <v>12</v>
      </c>
      <c r="C46" s="94"/>
      <c r="D46" s="58"/>
      <c r="E46" s="58"/>
      <c r="F46" s="278"/>
      <c r="G46" s="150"/>
      <c r="H46" s="58" t="s">
        <v>63</v>
      </c>
      <c r="I46" s="58"/>
      <c r="J46" s="58"/>
      <c r="K46" s="58"/>
      <c r="L46" s="56"/>
      <c r="M46" s="345" t="s">
        <v>134</v>
      </c>
      <c r="N46" s="345"/>
      <c r="O46" s="345"/>
      <c r="P46" s="345"/>
      <c r="R46" s="345" t="s">
        <v>64</v>
      </c>
      <c r="S46" s="345"/>
      <c r="T46" s="56"/>
      <c r="V46" s="81">
        <f ca="1">IFERROR(IF(OR($B46="No", $H46=""), 1, COUNTIF(설정!$S$10:$S$41,$H46)), 0)</f>
        <v>1</v>
      </c>
      <c r="W46" s="81">
        <f ca="1">IFERROR(IF(OR($B46="No", $I46=""), 1, IFERROR(COUNTIF(OFFSET(설정!$C$10:$Q$41, MATCH($H46, 설정!$B$10:$B$41, ) - 1, 0, 1, COUNTA(OFFSET(설정!$C$10:$Q$41, MATCH($H46, 설정!$B$10:$B$41, ) - 1, 0, 1, 15))), $I46), 0)), 0)</f>
        <v>1</v>
      </c>
      <c r="X46" s="81">
        <f ca="1">IFERROR(IF(OR($B46="No", $J46=""), 1, IFERROR(COUNTIF(IF(COUNTIF(설정!$B$10:$B$19, $H46)=1, OFFSET(설정!$C$5,0,0,1,COUNTA(설정!$C$5:$Q$5)), OFFSET(설정!$C$6,0,0,1,COUNTA(설정!$C$6:$Q$6))), $J46), 0)), 0)</f>
        <v>1</v>
      </c>
      <c r="Y46" s="81">
        <f t="shared" si="11"/>
        <v>1</v>
      </c>
    </row>
    <row r="47" spans="1:44" ht="17.25" customHeight="1" x14ac:dyDescent="0.4">
      <c r="A47" s="2"/>
      <c r="B47" s="58">
        <f t="shared" si="12"/>
        <v>13</v>
      </c>
      <c r="C47" s="94"/>
      <c r="D47" s="58"/>
      <c r="E47" s="58"/>
      <c r="F47" s="278"/>
      <c r="G47" s="150"/>
      <c r="H47" s="58" t="s">
        <v>63</v>
      </c>
      <c r="I47" s="58"/>
      <c r="J47" s="58"/>
      <c r="K47" s="58"/>
      <c r="L47" s="56"/>
      <c r="M47" s="325" t="s">
        <v>85</v>
      </c>
      <c r="N47" s="325" t="s">
        <v>65</v>
      </c>
      <c r="O47" s="325" t="s">
        <v>66</v>
      </c>
      <c r="P47" s="325" t="s">
        <v>11</v>
      </c>
      <c r="R47" s="325" t="s">
        <v>14</v>
      </c>
      <c r="S47" s="325" t="s">
        <v>11</v>
      </c>
      <c r="T47" s="113"/>
      <c r="V47" s="81">
        <f ca="1">IFERROR(IF(OR($B47="No", $H47=""), 1, COUNTIF(설정!$S$10:$S$41,$H47)), 0)</f>
        <v>1</v>
      </c>
      <c r="W47" s="81">
        <f ca="1">IFERROR(IF(OR($B47="No", $I47=""), 1, IFERROR(COUNTIF(OFFSET(설정!$C$10:$Q$41, MATCH($H47, 설정!$B$10:$B$41, ) - 1, 0, 1, COUNTA(OFFSET(설정!$C$10:$Q$41, MATCH($H47, 설정!$B$10:$B$41, ) - 1, 0, 1, 15))), $I47), 0)), 0)</f>
        <v>1</v>
      </c>
      <c r="X47" s="81">
        <f ca="1">IFERROR(IF(OR($B47="No", $J47=""), 1, IFERROR(COUNTIF(IF(COUNTIF(설정!$B$10:$B$19, $H47)=1, OFFSET(설정!$C$5,0,0,1,COUNTA(설정!$C$5:$Q$5)), OFFSET(설정!$C$6,0,0,1,COUNTA(설정!$C$6:$Q$6))), $J47), 0)), 0)</f>
        <v>1</v>
      </c>
      <c r="Y47" s="81">
        <f t="shared" si="11"/>
        <v>1</v>
      </c>
    </row>
    <row r="48" spans="1:44" ht="17.25" customHeight="1" x14ac:dyDescent="0.4">
      <c r="A48" s="2"/>
      <c r="B48" s="58">
        <f t="shared" si="12"/>
        <v>14</v>
      </c>
      <c r="C48" s="94"/>
      <c r="D48" s="58"/>
      <c r="E48" s="58"/>
      <c r="F48" s="278"/>
      <c r="G48" s="150"/>
      <c r="H48" s="58" t="s">
        <v>63</v>
      </c>
      <c r="I48" s="58"/>
      <c r="J48" s="58"/>
      <c r="K48" s="58"/>
      <c r="L48" s="56"/>
      <c r="M48" s="343" t="s">
        <v>876</v>
      </c>
      <c r="N48" s="392">
        <v>0</v>
      </c>
      <c r="O48" s="112" t="s">
        <v>877</v>
      </c>
      <c r="P48" s="193">
        <f>SUMIFS(G1:G1057, H1:H1057, M48, I1:I1057, O48, C1:C1057, "&gt;=" &amp; $AU$9, C1:C1057, "&lt;=" &amp; $AU$10)</f>
        <v>0</v>
      </c>
      <c r="R48" s="111" t="s">
        <v>20</v>
      </c>
      <c r="S48" s="193">
        <f ca="1">SUMPRODUCT(--(ISNUMBER(MATCH(H1:H1057, 설정!B10:B19, 0))), --(J1:J1057=R48), --(C1:C1057&lt;&gt;""), --(V1:V1057=1), --(W1:W1057=1), G1:G1057)</f>
        <v>0</v>
      </c>
      <c r="T48" s="56"/>
      <c r="V48" s="81">
        <f ca="1">IFERROR(IF(OR($B48="No", $H48=""), 1, COUNTIF(설정!$S$10:$S$41,$H48)), 0)</f>
        <v>1</v>
      </c>
      <c r="W48" s="81">
        <f ca="1">IFERROR(IF(OR($B48="No", $I48=""), 1, IFERROR(COUNTIF(OFFSET(설정!$C$10:$Q$41, MATCH($H48, 설정!$B$10:$B$41, ) - 1, 0, 1, COUNTA(OFFSET(설정!$C$10:$Q$41, MATCH($H48, 설정!$B$10:$B$41, ) - 1, 0, 1, 15))), $I48), 0)), 0)</f>
        <v>1</v>
      </c>
      <c r="X48" s="81">
        <f ca="1">IFERROR(IF(OR($B48="No", $J48=""), 1, IFERROR(COUNTIF(IF(COUNTIF(설정!$B$10:$B$19, $H48)=1, OFFSET(설정!$C$5,0,0,1,COUNTA(설정!$C$5:$Q$5)), OFFSET(설정!$C$6,0,0,1,COUNTA(설정!$C$6:$Q$6))), $J48), 0)), 0)</f>
        <v>1</v>
      </c>
      <c r="Y48" s="81">
        <f t="shared" si="11"/>
        <v>1</v>
      </c>
    </row>
    <row r="49" spans="1:25" ht="17.25" customHeight="1" x14ac:dyDescent="0.4">
      <c r="A49" s="2"/>
      <c r="B49" s="58">
        <f t="shared" si="12"/>
        <v>15</v>
      </c>
      <c r="C49" s="94"/>
      <c r="D49" s="58"/>
      <c r="E49" s="58"/>
      <c r="F49" s="278"/>
      <c r="G49" s="150"/>
      <c r="H49" s="58" t="s">
        <v>63</v>
      </c>
      <c r="I49" s="58"/>
      <c r="J49" s="58"/>
      <c r="K49" s="58"/>
      <c r="L49" s="56"/>
      <c r="M49" s="344"/>
      <c r="N49" s="393"/>
      <c r="O49" s="110" t="s">
        <v>878</v>
      </c>
      <c r="P49" s="191">
        <f>SUMIFS(G1:G1057, H1:H1057, M48, I1:I1057, O49, C1:C1057, "&gt;=" &amp; $AU$9, C1:C1057, "&lt;=" &amp; $AU$10)</f>
        <v>0</v>
      </c>
      <c r="R49" s="109" t="s">
        <v>21</v>
      </c>
      <c r="S49" s="191">
        <f ca="1">SUMPRODUCT(--(ISNUMBER(MATCH(H1:H1057, 설정!B10:B19, 0))), --(J1:J1057=R49), --(C1:C1057&lt;&gt;""), --(V1:V1057=1), --(W1:W1057=1), G1:G1057)</f>
        <v>0</v>
      </c>
      <c r="T49" s="56"/>
      <c r="V49" s="81">
        <f ca="1">IFERROR(IF(OR($B49="No", $H49=""), 1, COUNTIF(설정!$S$10:$S$41,$H49)), 0)</f>
        <v>1</v>
      </c>
      <c r="W49" s="81">
        <f ca="1">IFERROR(IF(OR($B49="No", $I49=""), 1, IFERROR(COUNTIF(OFFSET(설정!$C$10:$Q$41, MATCH($H49, 설정!$B$10:$B$41, ) - 1, 0, 1, COUNTA(OFFSET(설정!$C$10:$Q$41, MATCH($H49, 설정!$B$10:$B$41, ) - 1, 0, 1, 15))), $I49), 0)), 0)</f>
        <v>1</v>
      </c>
      <c r="X49" s="81">
        <f ca="1">IFERROR(IF(OR($B49="No", $J49=""), 1, IFERROR(COUNTIF(IF(COUNTIF(설정!$B$10:$B$19, $H49)=1, OFFSET(설정!$C$5,0,0,1,COUNTA(설정!$C$5:$Q$5)), OFFSET(설정!$C$6,0,0,1,COUNTA(설정!$C$6:$Q$6))), $J49), 0)), 0)</f>
        <v>1</v>
      </c>
      <c r="Y49" s="81">
        <f t="shared" si="11"/>
        <v>1</v>
      </c>
    </row>
    <row r="50" spans="1:25" ht="17.25" customHeight="1" x14ac:dyDescent="0.4">
      <c r="A50" s="2"/>
      <c r="B50" s="58">
        <f t="shared" si="12"/>
        <v>16</v>
      </c>
      <c r="C50" s="94"/>
      <c r="D50" s="58"/>
      <c r="E50" s="58"/>
      <c r="F50" s="278"/>
      <c r="G50" s="150"/>
      <c r="H50" s="58" t="s">
        <v>63</v>
      </c>
      <c r="I50" s="58"/>
      <c r="J50" s="58"/>
      <c r="K50" s="58"/>
      <c r="L50" s="56"/>
      <c r="M50" s="344"/>
      <c r="N50" s="393"/>
      <c r="O50" s="110" t="s">
        <v>879</v>
      </c>
      <c r="P50" s="191">
        <f>SUMIFS(G1:G1057, H1:H1057, M48, I1:I1057, O50, C1:C1057, "&gt;=" &amp; $AU$9, C1:C1057, "&lt;=" &amp; $AU$10)</f>
        <v>0</v>
      </c>
      <c r="R50" s="232" t="s">
        <v>22</v>
      </c>
      <c r="S50" s="233">
        <f ca="1">SUMPRODUCT(--(ISNUMBER(MATCH(H1:H1057, 설정!B10:B19, 0))), --(J1:J1057=R50), --(C1:C1057&lt;&gt;""), --(V1:V1057=1), --(W1:W1057=1), G1:G1057)</f>
        <v>0</v>
      </c>
      <c r="T50" s="56"/>
      <c r="V50" s="81">
        <f ca="1">IFERROR(IF(OR($B50="No", $H50=""), 1, COUNTIF(설정!$S$10:$S$41,$H50)), 0)</f>
        <v>1</v>
      </c>
      <c r="W50" s="81">
        <f ca="1">IFERROR(IF(OR($B50="No", $I50=""), 1, IFERROR(COUNTIF(OFFSET(설정!$C$10:$Q$41, MATCH($H50, 설정!$B$10:$B$41, ) - 1, 0, 1, COUNTA(OFFSET(설정!$C$10:$Q$41, MATCH($H50, 설정!$B$10:$B$41, ) - 1, 0, 1, 15))), $I50), 0)), 0)</f>
        <v>1</v>
      </c>
      <c r="X50" s="81">
        <f ca="1">IFERROR(IF(OR($B50="No", $J50=""), 1, IFERROR(COUNTIF(IF(COUNTIF(설정!$B$10:$B$19, $H50)=1, OFFSET(설정!$C$5,0,0,1,COUNTA(설정!$C$5:$Q$5)), OFFSET(설정!$C$6,0,0,1,COUNTA(설정!$C$6:$Q$6))), $J50), 0)), 0)</f>
        <v>1</v>
      </c>
      <c r="Y50" s="81">
        <f t="shared" si="11"/>
        <v>1</v>
      </c>
    </row>
    <row r="51" spans="1:25" ht="17.25" customHeight="1" x14ac:dyDescent="0.4">
      <c r="A51" s="2"/>
      <c r="B51" s="58">
        <f t="shared" si="12"/>
        <v>17</v>
      </c>
      <c r="C51" s="94"/>
      <c r="D51" s="58"/>
      <c r="E51" s="58"/>
      <c r="F51" s="278"/>
      <c r="G51" s="150"/>
      <c r="H51" s="58" t="s">
        <v>63</v>
      </c>
      <c r="I51" s="58"/>
      <c r="J51" s="58"/>
      <c r="K51" s="58"/>
      <c r="L51" s="56"/>
      <c r="M51" s="344"/>
      <c r="N51" s="393"/>
      <c r="O51" s="110" t="s">
        <v>880</v>
      </c>
      <c r="P51" s="191">
        <f>SUMIFS(G1:G1057, H1:H1057, M48, I1:I1057, O51, C1:C1057, "&gt;=" &amp; $AU$9, C1:C1057, "&lt;=" &amp; $AU$10)</f>
        <v>0</v>
      </c>
      <c r="R51" s="231" t="s">
        <v>67</v>
      </c>
      <c r="S51" s="206">
        <f ca="1">SUM(S48:S50)</f>
        <v>0</v>
      </c>
      <c r="T51" s="56"/>
      <c r="V51" s="81">
        <f ca="1">IFERROR(IF(OR($B51="No", $H51=""), 1, COUNTIF(설정!$S$10:$S$41,$H51)), 0)</f>
        <v>1</v>
      </c>
      <c r="W51" s="81">
        <f ca="1">IFERROR(IF(OR($B51="No", $I51=""), 1, IFERROR(COUNTIF(OFFSET(설정!$C$10:$Q$41, MATCH($H51, 설정!$B$10:$B$41, ) - 1, 0, 1, COUNTA(OFFSET(설정!$C$10:$Q$41, MATCH($H51, 설정!$B$10:$B$41, ) - 1, 0, 1, 15))), $I51), 0)), 0)</f>
        <v>1</v>
      </c>
      <c r="X51" s="81">
        <f ca="1">IFERROR(IF(OR($B51="No", $J51=""), 1, IFERROR(COUNTIF(IF(COUNTIF(설정!$B$10:$B$19, $H51)=1, OFFSET(설정!$C$5,0,0,1,COUNTA(설정!$C$5:$Q$5)), OFFSET(설정!$C$6,0,0,1,COUNTA(설정!$C$6:$Q$6))), $J51), 0)), 0)</f>
        <v>1</v>
      </c>
      <c r="Y51" s="81">
        <f t="shared" si="11"/>
        <v>1</v>
      </c>
    </row>
    <row r="52" spans="1:25" ht="17.25" customHeight="1" x14ac:dyDescent="0.4">
      <c r="A52" s="2"/>
      <c r="B52" s="58">
        <f t="shared" si="12"/>
        <v>18</v>
      </c>
      <c r="C52" s="94"/>
      <c r="D52" s="58"/>
      <c r="E52" s="58"/>
      <c r="F52" s="278"/>
      <c r="G52" s="150"/>
      <c r="H52" s="58" t="s">
        <v>63</v>
      </c>
      <c r="I52" s="58"/>
      <c r="J52" s="58"/>
      <c r="K52" s="58"/>
      <c r="L52" s="56"/>
      <c r="M52" s="344"/>
      <c r="N52" s="393"/>
      <c r="O52" s="110" t="s">
        <v>881</v>
      </c>
      <c r="P52" s="191">
        <f>SUMIFS(G1:G1057, H1:H1057, M48, I1:I1057, O52, C1:C1057, "&gt;=" &amp; $AU$9, C1:C1057, "&lt;=" &amp; $AU$10)</f>
        <v>0</v>
      </c>
      <c r="T52" s="56"/>
      <c r="V52" s="81">
        <f ca="1">IFERROR(IF(OR($B52="No", $H52=""), 1, COUNTIF(설정!$S$10:$S$41,$H52)), 0)</f>
        <v>1</v>
      </c>
      <c r="W52" s="81">
        <f ca="1">IFERROR(IF(OR($B52="No", $I52=""), 1, IFERROR(COUNTIF(OFFSET(설정!$C$10:$Q$41, MATCH($H52, 설정!$B$10:$B$41, ) - 1, 0, 1, COUNTA(OFFSET(설정!$C$10:$Q$41, MATCH($H52, 설정!$B$10:$B$41, ) - 1, 0, 1, 15))), $I52), 0)), 0)</f>
        <v>1</v>
      </c>
      <c r="X52" s="81">
        <f ca="1">IFERROR(IF(OR($B52="No", $J52=""), 1, IFERROR(COUNTIF(IF(COUNTIF(설정!$B$10:$B$19, $H52)=1, OFFSET(설정!$C$5,0,0,1,COUNTA(설정!$C$5:$Q$5)), OFFSET(설정!$C$6,0,0,1,COUNTA(설정!$C$6:$Q$6))), $J52), 0)), 0)</f>
        <v>1</v>
      </c>
      <c r="Y52" s="81">
        <f t="shared" si="11"/>
        <v>1</v>
      </c>
    </row>
    <row r="53" spans="1:25" ht="17.25" customHeight="1" x14ac:dyDescent="0.4">
      <c r="A53" s="2"/>
      <c r="B53" s="58">
        <f t="shared" si="12"/>
        <v>19</v>
      </c>
      <c r="C53" s="94"/>
      <c r="D53" s="58"/>
      <c r="E53" s="58"/>
      <c r="F53" s="278"/>
      <c r="G53" s="150"/>
      <c r="H53" s="58" t="s">
        <v>63</v>
      </c>
      <c r="I53" s="58"/>
      <c r="J53" s="58"/>
      <c r="K53" s="58"/>
      <c r="L53" s="56"/>
      <c r="M53" s="344"/>
      <c r="N53" s="393"/>
      <c r="O53" s="110" t="s">
        <v>882</v>
      </c>
      <c r="P53" s="191">
        <f>SUMIFS(G1:G1057, H1:H1057, M48, I1:I1057, O53, C1:C1057, "&gt;=" &amp; $AU$9, C1:C1057, "&lt;=" &amp; $AU$10)</f>
        <v>0</v>
      </c>
      <c r="R53" s="345" t="s">
        <v>68</v>
      </c>
      <c r="S53" s="345"/>
      <c r="T53" s="56"/>
      <c r="V53" s="81">
        <f ca="1">IFERROR(IF(OR($B53="No", $H53=""), 1, COUNTIF(설정!$S$10:$S$41,$H53)), 0)</f>
        <v>1</v>
      </c>
      <c r="W53" s="81">
        <f ca="1">IFERROR(IF(OR($B53="No", $I53=""), 1, IFERROR(COUNTIF(OFFSET(설정!$C$10:$Q$41, MATCH($H53, 설정!$B$10:$B$41, ) - 1, 0, 1, COUNTA(OFFSET(설정!$C$10:$Q$41, MATCH($H53, 설정!$B$10:$B$41, ) - 1, 0, 1, 15))), $I53), 0)), 0)</f>
        <v>1</v>
      </c>
      <c r="X53" s="81">
        <f ca="1">IFERROR(IF(OR($B53="No", $J53=""), 1, IFERROR(COUNTIF(IF(COUNTIF(설정!$B$10:$B$19, $H53)=1, OFFSET(설정!$C$5,0,0,1,COUNTA(설정!$C$5:$Q$5)), OFFSET(설정!$C$6,0,0,1,COUNTA(설정!$C$6:$Q$6))), $J53), 0)), 0)</f>
        <v>1</v>
      </c>
      <c r="Y53" s="81">
        <f t="shared" si="11"/>
        <v>1</v>
      </c>
    </row>
    <row r="54" spans="1:25" ht="17.25" customHeight="1" x14ac:dyDescent="0.4">
      <c r="A54" s="2"/>
      <c r="B54" s="59">
        <f t="shared" si="12"/>
        <v>20</v>
      </c>
      <c r="C54" s="95"/>
      <c r="D54" s="59"/>
      <c r="E54" s="59"/>
      <c r="F54" s="279"/>
      <c r="G54" s="151"/>
      <c r="H54" s="59" t="s">
        <v>63</v>
      </c>
      <c r="I54" s="59"/>
      <c r="J54" s="59"/>
      <c r="K54" s="59"/>
      <c r="L54" s="56"/>
      <c r="M54" s="394" t="s">
        <v>883</v>
      </c>
      <c r="N54" s="395"/>
      <c r="O54" s="395"/>
      <c r="P54" s="194">
        <f>SUM(P48:P53)</f>
        <v>0</v>
      </c>
      <c r="R54" s="325" t="s">
        <v>14</v>
      </c>
      <c r="S54" s="325" t="s">
        <v>11</v>
      </c>
      <c r="T54" s="113"/>
      <c r="V54" s="81">
        <f ca="1">IFERROR(IF(OR($B54="No", $H54=""), 1, COUNTIF(설정!$S$10:$S$41,$H54)), 0)</f>
        <v>1</v>
      </c>
      <c r="W54" s="81">
        <f ca="1">IFERROR(IF(OR($B54="No", $I54=""), 1, IFERROR(COUNTIF(OFFSET(설정!$C$10:$Q$41, MATCH($H54, 설정!$B$10:$B$41, ) - 1, 0, 1, COUNTA(OFFSET(설정!$C$10:$Q$41, MATCH($H54, 설정!$B$10:$B$41, ) - 1, 0, 1, 15))), $I54), 0)), 0)</f>
        <v>1</v>
      </c>
      <c r="X54" s="81">
        <f ca="1">IFERROR(IF(OR($B54="No", $J54=""), 1, IFERROR(COUNTIF(IF(COUNTIF(설정!$B$10:$B$19, $H54)=1, OFFSET(설정!$C$5,0,0,1,COUNTA(설정!$C$5:$Q$5)), OFFSET(설정!$C$6,0,0,1,COUNTA(설정!$C$6:$Q$6))), $J54), 0)), 0)</f>
        <v>1</v>
      </c>
      <c r="Y54" s="81">
        <f t="shared" si="11"/>
        <v>1</v>
      </c>
    </row>
    <row r="55" spans="1:25" ht="17.25" customHeight="1" x14ac:dyDescent="0.4">
      <c r="A55" s="2"/>
      <c r="B55" s="2"/>
      <c r="C55" s="2"/>
      <c r="D55" s="2"/>
      <c r="E55" s="2"/>
      <c r="F55" s="266"/>
      <c r="G55" s="2"/>
      <c r="H55" s="2"/>
      <c r="I55" s="2"/>
      <c r="J55" s="2"/>
      <c r="K55" s="2"/>
      <c r="L55" s="56"/>
      <c r="M55" s="329"/>
      <c r="N55" s="330"/>
      <c r="O55" s="330"/>
      <c r="P55" s="326">
        <f>N48 - P54</f>
        <v>0</v>
      </c>
      <c r="R55" s="111" t="s">
        <v>360</v>
      </c>
      <c r="S55" s="193">
        <f ca="1">SUMPRODUCT(--(ISNUMBER(MATCH(H1:H1057, 설정!B22:B41, 0))), --(J1:J1057=R55), --(V1:V1057=1), --(W1:W1057=1), F1:F1057)</f>
        <v>0</v>
      </c>
      <c r="T55" s="113"/>
      <c r="V55" s="81">
        <f>IFERROR(IF(OR($B55="No", $H55=""), 1, COUNTIF(설정!$S$10:$S$41,$H55)), 0)</f>
        <v>1</v>
      </c>
      <c r="W55" s="81">
        <f ca="1">IFERROR(IF(OR($B55="No", $I55=""), 1, IFERROR(COUNTIF(OFFSET(설정!$C$10:$Q$41, MATCH($H55, 설정!$B$10:$B$41, ) - 1, 0, 1, COUNTA(OFFSET(설정!$C$10:$Q$41, MATCH($H55, 설정!$B$10:$B$41, ) - 1, 0, 1, 15))), $I55), 0)), 0)</f>
        <v>1</v>
      </c>
      <c r="X55" s="81">
        <f ca="1">IFERROR(IF(OR($B55="No", $J55=""), 1, IFERROR(COUNTIF(IF(COUNTIF(설정!$B$10:$B$19, $H55)=1, OFFSET(설정!$C$5,0,0,1,COUNTA(설정!$C$5:$Q$5)), OFFSET(설정!$C$6,0,0,1,COUNTA(설정!$C$6:$Q$6))), $J55), 0)), 0)</f>
        <v>1</v>
      </c>
      <c r="Y55" s="81">
        <f t="shared" si="11"/>
        <v>1</v>
      </c>
    </row>
    <row r="56" spans="1:25" ht="17.25" customHeight="1" x14ac:dyDescent="0.4">
      <c r="A56" s="2"/>
      <c r="B56" s="339" t="s">
        <v>253</v>
      </c>
      <c r="C56" s="339"/>
      <c r="D56" s="339"/>
      <c r="E56" s="339"/>
      <c r="F56" s="339"/>
      <c r="G56" s="339"/>
      <c r="H56" s="339"/>
      <c r="I56" s="339"/>
      <c r="J56" s="339"/>
      <c r="K56" s="339"/>
      <c r="L56" s="56"/>
      <c r="M56" s="396" t="s">
        <v>370</v>
      </c>
      <c r="N56" s="398">
        <f>SUM(N48:N55)</f>
        <v>0</v>
      </c>
      <c r="O56" s="400" t="s">
        <v>53</v>
      </c>
      <c r="P56" s="197">
        <f>SUMIF(M48:M55, "=*합계", P48:P55)</f>
        <v>0</v>
      </c>
      <c r="R56" s="109" t="s">
        <v>361</v>
      </c>
      <c r="S56" s="191">
        <f ca="1">SUMPRODUCT(--(ISNUMBER(MATCH(H1:H1057, 설정!B22:B41, 0))), --(J1:J1057=R56), --(V1:V1057=1), --(W1:W1057=1), F1:F1057)</f>
        <v>0</v>
      </c>
      <c r="T56" s="56"/>
      <c r="V56" s="81">
        <f>IFERROR(IF(OR($B56="No", $H56=""), 1, COUNTIF(설정!$S$10:$S$41,$H56)), 0)</f>
        <v>1</v>
      </c>
      <c r="W56" s="81">
        <f ca="1">IFERROR(IF(OR($B56="No", $I56=""), 1, IFERROR(COUNTIF(OFFSET(설정!$C$10:$Q$41, MATCH($H56, 설정!$B$10:$B$41, ) - 1, 0, 1, COUNTA(OFFSET(설정!$C$10:$Q$41, MATCH($H56, 설정!$B$10:$B$41, ) - 1, 0, 1, 15))), $I56), 0)), 0)</f>
        <v>1</v>
      </c>
      <c r="X56" s="81">
        <f ca="1">IFERROR(IF(OR($B56="No", $J56=""), 1, IFERROR(COUNTIF(IF(COUNTIF(설정!$B$10:$B$19, $H56)=1, OFFSET(설정!$C$5,0,0,1,COUNTA(설정!$C$5:$Q$5)), OFFSET(설정!$C$6,0,0,1,COUNTA(설정!$C$6:$Q$6))), $J56), 0)), 0)</f>
        <v>1</v>
      </c>
      <c r="Y56" s="81">
        <f t="shared" si="11"/>
        <v>1</v>
      </c>
    </row>
    <row r="57" spans="1:25" ht="17.25" customHeight="1" x14ac:dyDescent="0.4">
      <c r="A57" s="2"/>
      <c r="B57" s="237" t="s">
        <v>6</v>
      </c>
      <c r="C57" s="237" t="s">
        <v>254</v>
      </c>
      <c r="D57" s="237" t="s">
        <v>61</v>
      </c>
      <c r="E57" s="237" t="s">
        <v>7</v>
      </c>
      <c r="F57" s="237" t="s">
        <v>249</v>
      </c>
      <c r="G57" s="237" t="s">
        <v>250</v>
      </c>
      <c r="H57" s="237" t="s">
        <v>251</v>
      </c>
      <c r="I57" s="237" t="s">
        <v>252</v>
      </c>
      <c r="J57" s="237" t="s">
        <v>62</v>
      </c>
      <c r="K57" s="237" t="s">
        <v>8</v>
      </c>
      <c r="L57" s="56"/>
      <c r="M57" s="397"/>
      <c r="N57" s="399"/>
      <c r="O57" s="401"/>
      <c r="P57" s="327">
        <f>N56 - P56</f>
        <v>0</v>
      </c>
      <c r="R57" s="109" t="s">
        <v>21</v>
      </c>
      <c r="S57" s="191">
        <f ca="1">SUMPRODUCT(--(ISNUMBER(MATCH(H1:H1057, 설정!B22:B41, 0))), --(J1:J1057=R57), --(V1:V1057=1), --(W1:W1057=1), F1:F1057)</f>
        <v>0</v>
      </c>
      <c r="T57" s="113"/>
      <c r="V57" s="81">
        <f>IFERROR(IF(OR($B57="No", $H57=""), 1, COUNTIF(설정!$S$10:$S$41,$H57)), 0)</f>
        <v>1</v>
      </c>
      <c r="W57" s="81">
        <f ca="1">IFERROR(IF(OR($B57="No", $I57=""), 1, IFERROR(COUNTIF(OFFSET(설정!$C$10:$Q$41, MATCH($H57, 설정!$B$10:$B$41, ) - 1, 0, 1, COUNTA(OFFSET(설정!$C$10:$Q$41, MATCH($H57, 설정!$B$10:$B$41, ) - 1, 0, 1, 15))), $I57), 0)), 0)</f>
        <v>1</v>
      </c>
      <c r="X57" s="81">
        <f ca="1">IFERROR(IF(OR($B57="No", $J57=""), 1, IFERROR(COUNTIF(IF(COUNTIF(설정!$B$10:$B$19, $H57)=1, OFFSET(설정!$C$5,0,0,1,COUNTA(설정!$C$5:$Q$5)), OFFSET(설정!$C$6,0,0,1,COUNTA(설정!$C$6:$Q$6))), $J57), 0)), 0)</f>
        <v>1</v>
      </c>
      <c r="Y57" s="81">
        <f t="shared" si="11"/>
        <v>1</v>
      </c>
    </row>
    <row r="58" spans="1:25" ht="17.25" customHeight="1" x14ac:dyDescent="0.4">
      <c r="A58" s="2"/>
      <c r="B58" s="220">
        <f t="shared" ref="B58:B121" si="14">ROW(A1)</f>
        <v>1</v>
      </c>
      <c r="C58" s="221"/>
      <c r="D58" s="220"/>
      <c r="E58" s="220"/>
      <c r="F58" s="273"/>
      <c r="G58" s="222"/>
      <c r="H58" s="220"/>
      <c r="I58" s="220"/>
      <c r="J58" s="220"/>
      <c r="K58" s="220"/>
      <c r="L58" s="56"/>
      <c r="R58" s="232" t="s">
        <v>22</v>
      </c>
      <c r="S58" s="233">
        <f ca="1">SUMPRODUCT(--(ISNUMBER(MATCH(H1:H1057, 설정!B22:B41, 0))), --(J1:J1057=R58), --(V1:V1057=1), --(W1:W1057=1), F1:F1057)</f>
        <v>0</v>
      </c>
      <c r="T58" s="56"/>
      <c r="V58" s="81">
        <f>IFERROR(IF(OR($B58="No", $H58=""), 1, COUNTIF(설정!$S$10:$S$41,$H58)), 0)</f>
        <v>1</v>
      </c>
      <c r="W58" s="81">
        <f ca="1">IFERROR(IF(OR($B58="No", $I58=""), 1, IFERROR(COUNTIF(OFFSET(설정!$C$10:$Q$41, MATCH($H58, 설정!$B$10:$B$41, ) - 1, 0, 1, COUNTA(OFFSET(설정!$C$10:$Q$41, MATCH($H58, 설정!$B$10:$B$41, ) - 1, 0, 1, 15))), $I58), 0)), 0)</f>
        <v>1</v>
      </c>
      <c r="X58" s="81">
        <f ca="1">IFERROR(IF(OR($B58="No", $J58=""), 1, IFERROR(COUNTIF(IF(COUNTIF(설정!$B$10:$B$19, $H58)=1, OFFSET(설정!$C$5,0,0,1,COUNTA(설정!$C$5:$Q$5)), OFFSET(설정!$C$6,0,0,1,COUNTA(설정!$C$6:$Q$6))), $J58), 0)), 0)</f>
        <v>1</v>
      </c>
      <c r="Y58" s="81">
        <f t="shared" si="11"/>
        <v>1</v>
      </c>
    </row>
    <row r="59" spans="1:25" ht="17.25" customHeight="1" x14ac:dyDescent="0.4">
      <c r="A59" s="2"/>
      <c r="B59" s="58">
        <f t="shared" si="14"/>
        <v>2</v>
      </c>
      <c r="C59" s="94"/>
      <c r="D59" s="58"/>
      <c r="E59" s="58"/>
      <c r="F59" s="274"/>
      <c r="G59" s="62"/>
      <c r="H59" s="58"/>
      <c r="I59" s="58"/>
      <c r="J59" s="58"/>
      <c r="K59" s="58"/>
      <c r="L59" s="56"/>
      <c r="M59" s="345" t="s">
        <v>133</v>
      </c>
      <c r="N59" s="345"/>
      <c r="O59" s="345"/>
      <c r="P59" s="345"/>
      <c r="R59" s="231" t="s">
        <v>67</v>
      </c>
      <c r="S59" s="206">
        <f ca="1">SUM(S55:S58)</f>
        <v>0</v>
      </c>
      <c r="T59" s="56"/>
      <c r="V59" s="81">
        <f>IFERROR(IF(OR($B59="No", $H59=""), 1, COUNTIF(설정!$S$10:$S$41,$H59)), 0)</f>
        <v>1</v>
      </c>
      <c r="W59" s="81">
        <f ca="1">IFERROR(IF(OR($B59="No", $I59=""), 1, IFERROR(COUNTIF(OFFSET(설정!$C$10:$Q$41, MATCH($H59, 설정!$B$10:$B$41, ) - 1, 0, 1, COUNTA(OFFSET(설정!$C$10:$Q$41, MATCH($H59, 설정!$B$10:$B$41, ) - 1, 0, 1, 15))), $I59), 0)), 0)</f>
        <v>1</v>
      </c>
      <c r="X59" s="81">
        <f ca="1">IFERROR(IF(OR($B59="No", $J59=""), 1, IFERROR(COUNTIF(IF(COUNTIF(설정!$B$10:$B$19, $H59)=1, OFFSET(설정!$C$5,0,0,1,COUNTA(설정!$C$5:$Q$5)), OFFSET(설정!$C$6,0,0,1,COUNTA(설정!$C$6:$Q$6))), $J59), 0)), 0)</f>
        <v>1</v>
      </c>
      <c r="Y59" s="81">
        <f t="shared" si="11"/>
        <v>1</v>
      </c>
    </row>
    <row r="60" spans="1:25" ht="17.25" customHeight="1" x14ac:dyDescent="0.4">
      <c r="A60" s="2"/>
      <c r="B60" s="58">
        <f t="shared" si="14"/>
        <v>3</v>
      </c>
      <c r="C60" s="94"/>
      <c r="D60" s="58"/>
      <c r="E60" s="58"/>
      <c r="F60" s="274"/>
      <c r="G60" s="62"/>
      <c r="H60" s="58"/>
      <c r="I60" s="58"/>
      <c r="J60" s="58"/>
      <c r="K60" s="58"/>
      <c r="L60" s="56"/>
      <c r="M60" s="325" t="s">
        <v>85</v>
      </c>
      <c r="N60" s="325" t="s">
        <v>65</v>
      </c>
      <c r="O60" s="325" t="s">
        <v>66</v>
      </c>
      <c r="P60" s="325" t="s">
        <v>11</v>
      </c>
      <c r="T60" s="56"/>
      <c r="V60" s="81">
        <f>IFERROR(IF(OR($B60="No", $H60=""), 1, COUNTIF(설정!$S$10:$S$41,$H60)), 0)</f>
        <v>1</v>
      </c>
      <c r="W60" s="81">
        <f ca="1">IFERROR(IF(OR($B60="No", $I60=""), 1, IFERROR(COUNTIF(OFFSET(설정!$C$10:$Q$41, MATCH($H60, 설정!$B$10:$B$41, ) - 1, 0, 1, COUNTA(OFFSET(설정!$C$10:$Q$41, MATCH($H60, 설정!$B$10:$B$41, ) - 1, 0, 1, 15))), $I60), 0)), 0)</f>
        <v>1</v>
      </c>
      <c r="X60" s="81">
        <f ca="1">IFERROR(IF(OR($B60="No", $J60=""), 1, IFERROR(COUNTIF(IF(COUNTIF(설정!$B$10:$B$19, $H60)=1, OFFSET(설정!$C$5,0,0,1,COUNTA(설정!$C$5:$Q$5)), OFFSET(설정!$C$6,0,0,1,COUNTA(설정!$C$6:$Q$6))), $J60), 0)), 0)</f>
        <v>1</v>
      </c>
      <c r="Y60" s="81">
        <f t="shared" si="11"/>
        <v>1</v>
      </c>
    </row>
    <row r="61" spans="1:25" ht="17.25" customHeight="1" x14ac:dyDescent="0.4">
      <c r="A61" s="2"/>
      <c r="B61" s="58">
        <f t="shared" si="14"/>
        <v>4</v>
      </c>
      <c r="C61" s="94"/>
      <c r="D61" s="58"/>
      <c r="E61" s="58"/>
      <c r="F61" s="274"/>
      <c r="G61" s="62"/>
      <c r="H61" s="58"/>
      <c r="I61" s="58"/>
      <c r="J61" s="58"/>
      <c r="K61" s="58"/>
      <c r="L61" s="56"/>
      <c r="M61" s="343" t="s">
        <v>884</v>
      </c>
      <c r="N61" s="392">
        <v>0</v>
      </c>
      <c r="O61" s="112" t="s">
        <v>885</v>
      </c>
      <c r="P61" s="193">
        <f>SUMIFS(F1:F1057, H1:H1057, M61, I1:I1057, O61)</f>
        <v>0</v>
      </c>
      <c r="T61" s="56"/>
      <c r="V61" s="81">
        <f>IFERROR(IF(OR($B61="No", $H61=""), 1, COUNTIF(설정!$S$10:$S$41,$H61)), 0)</f>
        <v>1</v>
      </c>
      <c r="W61" s="81">
        <f ca="1">IFERROR(IF(OR($B61="No", $I61=""), 1, IFERROR(COUNTIF(OFFSET(설정!$C$10:$Q$41, MATCH($H61, 설정!$B$10:$B$41, ) - 1, 0, 1, COUNTA(OFFSET(설정!$C$10:$Q$41, MATCH($H61, 설정!$B$10:$B$41, ) - 1, 0, 1, 15))), $I61), 0)), 0)</f>
        <v>1</v>
      </c>
      <c r="X61" s="81">
        <f ca="1">IFERROR(IF(OR($B61="No", $J61=""), 1, IFERROR(COUNTIF(IF(COUNTIF(설정!$B$10:$B$19, $H61)=1, OFFSET(설정!$C$5,0,0,1,COUNTA(설정!$C$5:$Q$5)), OFFSET(설정!$C$6,0,0,1,COUNTA(설정!$C$6:$Q$6))), $J61), 0)), 0)</f>
        <v>1</v>
      </c>
      <c r="Y61" s="81">
        <f t="shared" si="11"/>
        <v>1</v>
      </c>
    </row>
    <row r="62" spans="1:25" ht="17.25" customHeight="1" x14ac:dyDescent="0.4">
      <c r="A62" s="2"/>
      <c r="B62" s="58">
        <f t="shared" si="14"/>
        <v>5</v>
      </c>
      <c r="C62" s="94"/>
      <c r="D62" s="58"/>
      <c r="E62" s="58"/>
      <c r="F62" s="274"/>
      <c r="G62" s="62"/>
      <c r="H62" s="58"/>
      <c r="I62" s="58"/>
      <c r="J62" s="58"/>
      <c r="K62" s="58"/>
      <c r="L62" s="56"/>
      <c r="M62" s="344"/>
      <c r="N62" s="393"/>
      <c r="O62" s="110" t="s">
        <v>886</v>
      </c>
      <c r="P62" s="191">
        <f>SUMIFS(F1:F1057, H1:H1057, M61, I1:I1057, O62)</f>
        <v>0</v>
      </c>
      <c r="T62" s="113"/>
      <c r="V62" s="81">
        <f>IFERROR(IF(OR($B62="No", $H62=""), 1, COUNTIF(설정!$S$10:$S$41,$H62)), 0)</f>
        <v>1</v>
      </c>
      <c r="W62" s="81">
        <f ca="1">IFERROR(IF(OR($B62="No", $I62=""), 1, IFERROR(COUNTIF(OFFSET(설정!$C$10:$Q$41, MATCH($H62, 설정!$B$10:$B$41, ) - 1, 0, 1, COUNTA(OFFSET(설정!$C$10:$Q$41, MATCH($H62, 설정!$B$10:$B$41, ) - 1, 0, 1, 15))), $I62), 0)), 0)</f>
        <v>1</v>
      </c>
      <c r="X62" s="81">
        <f ca="1">IFERROR(IF(OR($B62="No", $J62=""), 1, IFERROR(COUNTIF(IF(COUNTIF(설정!$B$10:$B$19, $H62)=1, OFFSET(설정!$C$5,0,0,1,COUNTA(설정!$C$5:$Q$5)), OFFSET(설정!$C$6,0,0,1,COUNTA(설정!$C$6:$Q$6))), $J62), 0)), 0)</f>
        <v>1</v>
      </c>
      <c r="Y62" s="81">
        <f t="shared" si="11"/>
        <v>1</v>
      </c>
    </row>
    <row r="63" spans="1:25" ht="17.25" customHeight="1" x14ac:dyDescent="0.4">
      <c r="A63" s="2"/>
      <c r="B63" s="58">
        <f t="shared" si="14"/>
        <v>6</v>
      </c>
      <c r="C63" s="94"/>
      <c r="D63" s="58"/>
      <c r="E63" s="58"/>
      <c r="F63" s="274"/>
      <c r="G63" s="62"/>
      <c r="H63" s="58"/>
      <c r="I63" s="58"/>
      <c r="J63" s="58"/>
      <c r="K63" s="58"/>
      <c r="L63" s="56"/>
      <c r="M63" s="344"/>
      <c r="N63" s="393"/>
      <c r="O63" s="110" t="s">
        <v>887</v>
      </c>
      <c r="P63" s="191">
        <f>SUMIFS(F1:F1057, H1:H1057, M61, I1:I1057, O63)</f>
        <v>0</v>
      </c>
      <c r="T63" s="56"/>
      <c r="V63" s="81">
        <f>IFERROR(IF(OR($B63="No", $H63=""), 1, COUNTIF(설정!$S$10:$S$41,$H63)), 0)</f>
        <v>1</v>
      </c>
      <c r="W63" s="81">
        <f ca="1">IFERROR(IF(OR($B63="No", $I63=""), 1, IFERROR(COUNTIF(OFFSET(설정!$C$10:$Q$41, MATCH($H63, 설정!$B$10:$B$41, ) - 1, 0, 1, COUNTA(OFFSET(설정!$C$10:$Q$41, MATCH($H63, 설정!$B$10:$B$41, ) - 1, 0, 1, 15))), $I63), 0)), 0)</f>
        <v>1</v>
      </c>
      <c r="X63" s="81">
        <f ca="1">IFERROR(IF(OR($B63="No", $J63=""), 1, IFERROR(COUNTIF(IF(COUNTIF(설정!$B$10:$B$19, $H63)=1, OFFSET(설정!$C$5,0,0,1,COUNTA(설정!$C$5:$Q$5)), OFFSET(설정!$C$6,0,0,1,COUNTA(설정!$C$6:$Q$6))), $J63), 0)), 0)</f>
        <v>1</v>
      </c>
      <c r="Y63" s="81">
        <f t="shared" si="11"/>
        <v>1</v>
      </c>
    </row>
    <row r="64" spans="1:25" ht="17.25" customHeight="1" x14ac:dyDescent="0.4">
      <c r="A64" s="2"/>
      <c r="B64" s="58">
        <f t="shared" si="14"/>
        <v>7</v>
      </c>
      <c r="C64" s="94"/>
      <c r="D64" s="58"/>
      <c r="E64" s="58"/>
      <c r="F64" s="274"/>
      <c r="G64" s="62"/>
      <c r="H64" s="58"/>
      <c r="I64" s="58"/>
      <c r="J64" s="58"/>
      <c r="K64" s="58"/>
      <c r="L64" s="56"/>
      <c r="M64" s="344"/>
      <c r="N64" s="393"/>
      <c r="O64" s="110" t="s">
        <v>888</v>
      </c>
      <c r="P64" s="191">
        <f>SUMIFS(F1:F1057, H1:H1057, M61, I1:I1057, O64)</f>
        <v>0</v>
      </c>
      <c r="T64" s="56"/>
      <c r="V64" s="81">
        <f>IFERROR(IF(OR($B64="No", $H64=""), 1, COUNTIF(설정!$S$10:$S$41,$H64)), 0)</f>
        <v>1</v>
      </c>
      <c r="W64" s="81">
        <f ca="1">IFERROR(IF(OR($B64="No", $I64=""), 1, IFERROR(COUNTIF(OFFSET(설정!$C$10:$Q$41, MATCH($H64, 설정!$B$10:$B$41, ) - 1, 0, 1, COUNTA(OFFSET(설정!$C$10:$Q$41, MATCH($H64, 설정!$B$10:$B$41, ) - 1, 0, 1, 15))), $I64), 0)), 0)</f>
        <v>1</v>
      </c>
      <c r="X64" s="81">
        <f ca="1">IFERROR(IF(OR($B64="No", $J64=""), 1, IFERROR(COUNTIF(IF(COUNTIF(설정!$B$10:$B$19, $H64)=1, OFFSET(설정!$C$5,0,0,1,COUNTA(설정!$C$5:$Q$5)), OFFSET(설정!$C$6,0,0,1,COUNTA(설정!$C$6:$Q$6))), $J64), 0)), 0)</f>
        <v>1</v>
      </c>
      <c r="Y64" s="81">
        <f t="shared" si="11"/>
        <v>1</v>
      </c>
    </row>
    <row r="65" spans="1:25" ht="17.25" customHeight="1" x14ac:dyDescent="0.4">
      <c r="A65" s="2"/>
      <c r="B65" s="58">
        <f t="shared" si="14"/>
        <v>8</v>
      </c>
      <c r="C65" s="94"/>
      <c r="D65" s="58"/>
      <c r="E65" s="58"/>
      <c r="F65" s="274"/>
      <c r="G65" s="62"/>
      <c r="H65" s="58"/>
      <c r="I65" s="58"/>
      <c r="J65" s="58"/>
      <c r="K65" s="58"/>
      <c r="L65" s="56"/>
      <c r="M65" s="344"/>
      <c r="N65" s="393"/>
      <c r="O65" s="110" t="s">
        <v>889</v>
      </c>
      <c r="P65" s="191">
        <f>SUMIFS(F1:F1057, H1:H1057, M61, I1:I1057, O65)</f>
        <v>0</v>
      </c>
      <c r="T65" s="56"/>
      <c r="V65" s="81">
        <f>IFERROR(IF(OR($B65="No", $H65=""), 1, COUNTIF(설정!$S$10:$S$41,$H65)), 0)</f>
        <v>1</v>
      </c>
      <c r="W65" s="81">
        <f ca="1">IFERROR(IF(OR($B65="No", $I65=""), 1, IFERROR(COUNTIF(OFFSET(설정!$C$10:$Q$41, MATCH($H65, 설정!$B$10:$B$41, ) - 1, 0, 1, COUNTA(OFFSET(설정!$C$10:$Q$41, MATCH($H65, 설정!$B$10:$B$41, ) - 1, 0, 1, 15))), $I65), 0)), 0)</f>
        <v>1</v>
      </c>
      <c r="X65" s="81">
        <f ca="1">IFERROR(IF(OR($B65="No", $J65=""), 1, IFERROR(COUNTIF(IF(COUNTIF(설정!$B$10:$B$19, $H65)=1, OFFSET(설정!$C$5,0,0,1,COUNTA(설정!$C$5:$Q$5)), OFFSET(설정!$C$6,0,0,1,COUNTA(설정!$C$6:$Q$6))), $J65), 0)), 0)</f>
        <v>1</v>
      </c>
      <c r="Y65" s="81">
        <f t="shared" si="11"/>
        <v>1</v>
      </c>
    </row>
    <row r="66" spans="1:25" ht="17.25" customHeight="1" x14ac:dyDescent="0.4">
      <c r="A66" s="2"/>
      <c r="B66" s="58">
        <f t="shared" si="14"/>
        <v>9</v>
      </c>
      <c r="C66" s="94"/>
      <c r="D66" s="58"/>
      <c r="E66" s="58"/>
      <c r="F66" s="274"/>
      <c r="G66" s="62"/>
      <c r="H66" s="58"/>
      <c r="I66" s="58"/>
      <c r="J66" s="58"/>
      <c r="K66" s="58"/>
      <c r="L66" s="56"/>
      <c r="M66" s="344"/>
      <c r="N66" s="393"/>
      <c r="O66" s="110" t="s">
        <v>890</v>
      </c>
      <c r="P66" s="191">
        <f>SUMIFS(F1:F1057, H1:H1057, M61, I1:I1057, O66)</f>
        <v>0</v>
      </c>
      <c r="T66" s="113"/>
      <c r="V66" s="81">
        <f>IFERROR(IF(OR($B66="No", $H66=""), 1, COUNTIF(설정!$S$10:$S$41,$H66)), 0)</f>
        <v>1</v>
      </c>
      <c r="W66" s="81">
        <f ca="1">IFERROR(IF(OR($B66="No", $I66=""), 1, IFERROR(COUNTIF(OFFSET(설정!$C$10:$Q$41, MATCH($H66, 설정!$B$10:$B$41, ) - 1, 0, 1, COUNTA(OFFSET(설정!$C$10:$Q$41, MATCH($H66, 설정!$B$10:$B$41, ) - 1, 0, 1, 15))), $I66), 0)), 0)</f>
        <v>1</v>
      </c>
      <c r="X66" s="81">
        <f ca="1">IFERROR(IF(OR($B66="No", $J66=""), 1, IFERROR(COUNTIF(IF(COUNTIF(설정!$B$10:$B$19, $H66)=1, OFFSET(설정!$C$5,0,0,1,COUNTA(설정!$C$5:$Q$5)), OFFSET(설정!$C$6,0,0,1,COUNTA(설정!$C$6:$Q$6))), $J66), 0)), 0)</f>
        <v>1</v>
      </c>
      <c r="Y66" s="81">
        <f t="shared" si="11"/>
        <v>1</v>
      </c>
    </row>
    <row r="67" spans="1:25" ht="17.25" customHeight="1" x14ac:dyDescent="0.4">
      <c r="A67" s="2"/>
      <c r="B67" s="58">
        <f t="shared" si="14"/>
        <v>10</v>
      </c>
      <c r="C67" s="94"/>
      <c r="D67" s="58"/>
      <c r="E67" s="58"/>
      <c r="F67" s="274"/>
      <c r="G67" s="62"/>
      <c r="H67" s="58"/>
      <c r="I67" s="58"/>
      <c r="J67" s="58"/>
      <c r="K67" s="58"/>
      <c r="L67" s="56"/>
      <c r="M67" s="344"/>
      <c r="N67" s="393"/>
      <c r="O67" s="110" t="s">
        <v>891</v>
      </c>
      <c r="P67" s="191">
        <f>SUMIFS(F1:F1057, H1:H1057, M61, I1:I1057, O67)</f>
        <v>0</v>
      </c>
      <c r="T67" s="56"/>
      <c r="V67" s="81">
        <f>IFERROR(IF(OR($B67="No", $H67=""), 1, COUNTIF(설정!$S$10:$S$41,$H67)), 0)</f>
        <v>1</v>
      </c>
      <c r="W67" s="81">
        <f ca="1">IFERROR(IF(OR($B67="No", $I67=""), 1, IFERROR(COUNTIF(OFFSET(설정!$C$10:$Q$41, MATCH($H67, 설정!$B$10:$B$41, ) - 1, 0, 1, COUNTA(OFFSET(설정!$C$10:$Q$41, MATCH($H67, 설정!$B$10:$B$41, ) - 1, 0, 1, 15))), $I67), 0)), 0)</f>
        <v>1</v>
      </c>
      <c r="X67" s="81">
        <f ca="1">IFERROR(IF(OR($B67="No", $J67=""), 1, IFERROR(COUNTIF(IF(COUNTIF(설정!$B$10:$B$19, $H67)=1, OFFSET(설정!$C$5,0,0,1,COUNTA(설정!$C$5:$Q$5)), OFFSET(설정!$C$6,0,0,1,COUNTA(설정!$C$6:$Q$6))), $J67), 0)), 0)</f>
        <v>1</v>
      </c>
      <c r="Y67" s="81">
        <f t="shared" si="11"/>
        <v>1</v>
      </c>
    </row>
    <row r="68" spans="1:25" ht="17.25" customHeight="1" x14ac:dyDescent="0.4">
      <c r="A68" s="2"/>
      <c r="B68" s="58">
        <f t="shared" si="14"/>
        <v>11</v>
      </c>
      <c r="C68" s="94"/>
      <c r="D68" s="58"/>
      <c r="E68" s="58"/>
      <c r="F68" s="274"/>
      <c r="G68" s="62"/>
      <c r="H68" s="58"/>
      <c r="I68" s="58"/>
      <c r="J68" s="58"/>
      <c r="K68" s="58"/>
      <c r="L68" s="56"/>
      <c r="M68" s="344"/>
      <c r="N68" s="393"/>
      <c r="O68" s="110" t="s">
        <v>892</v>
      </c>
      <c r="P68" s="191">
        <f>SUMIFS(F1:F1057, H1:H1057, M61, I1:I1057, O68)</f>
        <v>0</v>
      </c>
      <c r="T68" s="56"/>
      <c r="V68" s="81">
        <f>IFERROR(IF(OR($B68="No", $H68=""), 1, COUNTIF(설정!$S$10:$S$41,$H68)), 0)</f>
        <v>1</v>
      </c>
      <c r="W68" s="81">
        <f ca="1">IFERROR(IF(OR($B68="No", $I68=""), 1, IFERROR(COUNTIF(OFFSET(설정!$C$10:$Q$41, MATCH($H68, 설정!$B$10:$B$41, ) - 1, 0, 1, COUNTA(OFFSET(설정!$C$10:$Q$41, MATCH($H68, 설정!$B$10:$B$41, ) - 1, 0, 1, 15))), $I68), 0)), 0)</f>
        <v>1</v>
      </c>
      <c r="X68" s="81">
        <f ca="1">IFERROR(IF(OR($B68="No", $J68=""), 1, IFERROR(COUNTIF(IF(COUNTIF(설정!$B$10:$B$19, $H68)=1, OFFSET(설정!$C$5,0,0,1,COUNTA(설정!$C$5:$Q$5)), OFFSET(설정!$C$6,0,0,1,COUNTA(설정!$C$6:$Q$6))), $J68), 0)), 0)</f>
        <v>1</v>
      </c>
      <c r="Y68" s="81">
        <f t="shared" si="11"/>
        <v>1</v>
      </c>
    </row>
    <row r="69" spans="1:25" ht="17.25" customHeight="1" x14ac:dyDescent="0.4">
      <c r="A69" s="2"/>
      <c r="B69" s="58">
        <f t="shared" si="14"/>
        <v>12</v>
      </c>
      <c r="C69" s="94"/>
      <c r="D69" s="58"/>
      <c r="E69" s="58"/>
      <c r="F69" s="274"/>
      <c r="G69" s="62"/>
      <c r="H69" s="58"/>
      <c r="I69" s="58"/>
      <c r="J69" s="58"/>
      <c r="K69" s="58"/>
      <c r="L69" s="56"/>
      <c r="M69" s="344"/>
      <c r="N69" s="393"/>
      <c r="O69" s="110" t="s">
        <v>893</v>
      </c>
      <c r="P69" s="191">
        <f>SUMIFS(F1:F1057, H1:H1057, M61, I1:I1057, O69)</f>
        <v>0</v>
      </c>
      <c r="T69" s="56"/>
      <c r="V69" s="81">
        <f>IFERROR(IF(OR($B69="No", $H69=""), 1, COUNTIF(설정!$S$10:$S$41,$H69)), 0)</f>
        <v>1</v>
      </c>
      <c r="W69" s="81">
        <f ca="1">IFERROR(IF(OR($B69="No", $I69=""), 1, IFERROR(COUNTIF(OFFSET(설정!$C$10:$Q$41, MATCH($H69, 설정!$B$10:$B$41, ) - 1, 0, 1, COUNTA(OFFSET(설정!$C$10:$Q$41, MATCH($H69, 설정!$B$10:$B$41, ) - 1, 0, 1, 15))), $I69), 0)), 0)</f>
        <v>1</v>
      </c>
      <c r="X69" s="81">
        <f ca="1">IFERROR(IF(OR($B69="No", $J69=""), 1, IFERROR(COUNTIF(IF(COUNTIF(설정!$B$10:$B$19, $H69)=1, OFFSET(설정!$C$5,0,0,1,COUNTA(설정!$C$5:$Q$5)), OFFSET(설정!$C$6,0,0,1,COUNTA(설정!$C$6:$Q$6))), $J69), 0)), 0)</f>
        <v>1</v>
      </c>
      <c r="Y69" s="81">
        <f t="shared" si="11"/>
        <v>1</v>
      </c>
    </row>
    <row r="70" spans="1:25" ht="17.25" customHeight="1" x14ac:dyDescent="0.4">
      <c r="A70" s="2"/>
      <c r="B70" s="58">
        <f t="shared" si="14"/>
        <v>13</v>
      </c>
      <c r="C70" s="94"/>
      <c r="D70" s="58"/>
      <c r="E70" s="58"/>
      <c r="F70" s="274"/>
      <c r="G70" s="62"/>
      <c r="H70" s="58"/>
      <c r="I70" s="58"/>
      <c r="J70" s="58"/>
      <c r="K70" s="58"/>
      <c r="L70" s="56"/>
      <c r="M70" s="344"/>
      <c r="N70" s="393"/>
      <c r="O70" s="110" t="s">
        <v>894</v>
      </c>
      <c r="P70" s="191">
        <f>SUMIFS(F1:F1057, H1:H1057, M61, I1:I1057, O70)</f>
        <v>0</v>
      </c>
      <c r="T70" s="56"/>
      <c r="V70" s="81">
        <f>IFERROR(IF(OR($B70="No", $H70=""), 1, COUNTIF(설정!$S$10:$S$41,$H70)), 0)</f>
        <v>1</v>
      </c>
      <c r="W70" s="81">
        <f ca="1">IFERROR(IF(OR($B70="No", $I70=""), 1, IFERROR(COUNTIF(OFFSET(설정!$C$10:$Q$41, MATCH($H70, 설정!$B$10:$B$41, ) - 1, 0, 1, COUNTA(OFFSET(설정!$C$10:$Q$41, MATCH($H70, 설정!$B$10:$B$41, ) - 1, 0, 1, 15))), $I70), 0)), 0)</f>
        <v>1</v>
      </c>
      <c r="X70" s="81">
        <f ca="1">IFERROR(IF(OR($B70="No", $J70=""), 1, IFERROR(COUNTIF(IF(COUNTIF(설정!$B$10:$B$19, $H70)=1, OFFSET(설정!$C$5,0,0,1,COUNTA(설정!$C$5:$Q$5)), OFFSET(설정!$C$6,0,0,1,COUNTA(설정!$C$6:$Q$6))), $J70), 0)), 0)</f>
        <v>1</v>
      </c>
      <c r="Y70" s="81">
        <f t="shared" si="11"/>
        <v>1</v>
      </c>
    </row>
    <row r="71" spans="1:25" ht="17.25" customHeight="1" x14ac:dyDescent="0.4">
      <c r="A71" s="2"/>
      <c r="B71" s="58">
        <f t="shared" si="14"/>
        <v>14</v>
      </c>
      <c r="C71" s="94"/>
      <c r="D71" s="58"/>
      <c r="E71" s="58"/>
      <c r="F71" s="274"/>
      <c r="G71" s="62"/>
      <c r="H71" s="58"/>
      <c r="I71" s="58"/>
      <c r="J71" s="58"/>
      <c r="K71" s="58"/>
      <c r="L71" s="56"/>
      <c r="M71" s="394" t="s">
        <v>895</v>
      </c>
      <c r="N71" s="395"/>
      <c r="O71" s="395"/>
      <c r="P71" s="194">
        <f>SUM(P61:P70)</f>
        <v>0</v>
      </c>
      <c r="T71" s="56"/>
      <c r="V71" s="81">
        <f>IFERROR(IF(OR($B71="No", $H71=""), 1, COUNTIF(설정!$S$10:$S$41,$H71)), 0)</f>
        <v>1</v>
      </c>
      <c r="W71" s="81">
        <f ca="1">IFERROR(IF(OR($B71="No", $I71=""), 1, IFERROR(COUNTIF(OFFSET(설정!$C$10:$Q$41, MATCH($H71, 설정!$B$10:$B$41, ) - 1, 0, 1, COUNTA(OFFSET(설정!$C$10:$Q$41, MATCH($H71, 설정!$B$10:$B$41, ) - 1, 0, 1, 15))), $I71), 0)), 0)</f>
        <v>1</v>
      </c>
      <c r="X71" s="81">
        <f ca="1">IFERROR(IF(OR($B71="No", $J71=""), 1, IFERROR(COUNTIF(IF(COUNTIF(설정!$B$10:$B$19, $H71)=1, OFFSET(설정!$C$5,0,0,1,COUNTA(설정!$C$5:$Q$5)), OFFSET(설정!$C$6,0,0,1,COUNTA(설정!$C$6:$Q$6))), $J71), 0)), 0)</f>
        <v>1</v>
      </c>
      <c r="Y71" s="81">
        <f t="shared" si="11"/>
        <v>1</v>
      </c>
    </row>
    <row r="72" spans="1:25" ht="17.25" customHeight="1" x14ac:dyDescent="0.4">
      <c r="A72" s="2"/>
      <c r="B72" s="58">
        <f t="shared" si="14"/>
        <v>15</v>
      </c>
      <c r="C72" s="94"/>
      <c r="D72" s="58"/>
      <c r="E72" s="58"/>
      <c r="F72" s="274"/>
      <c r="G72" s="62"/>
      <c r="H72" s="58"/>
      <c r="I72" s="58"/>
      <c r="J72" s="58"/>
      <c r="K72" s="58"/>
      <c r="L72" s="56"/>
      <c r="M72" s="329"/>
      <c r="N72" s="330"/>
      <c r="O72" s="330"/>
      <c r="P72" s="326">
        <f>N61 - P71</f>
        <v>0</v>
      </c>
      <c r="T72" s="56"/>
      <c r="V72" s="81">
        <f>IFERROR(IF(OR($B72="No", $H72=""), 1, COUNTIF(설정!$S$10:$S$41,$H72)), 0)</f>
        <v>1</v>
      </c>
      <c r="W72" s="81">
        <f ca="1">IFERROR(IF(OR($B72="No", $I72=""), 1, IFERROR(COUNTIF(OFFSET(설정!$C$10:$Q$41, MATCH($H72, 설정!$B$10:$B$41, ) - 1, 0, 1, COUNTA(OFFSET(설정!$C$10:$Q$41, MATCH($H72, 설정!$B$10:$B$41, ) - 1, 0, 1, 15))), $I72), 0)), 0)</f>
        <v>1</v>
      </c>
      <c r="X72" s="81">
        <f ca="1">IFERROR(IF(OR($B72="No", $J72=""), 1, IFERROR(COUNTIF(IF(COUNTIF(설정!$B$10:$B$19, $H72)=1, OFFSET(설정!$C$5,0,0,1,COUNTA(설정!$C$5:$Q$5)), OFFSET(설정!$C$6,0,0,1,COUNTA(설정!$C$6:$Q$6))), $J72), 0)), 0)</f>
        <v>1</v>
      </c>
      <c r="Y72" s="81">
        <f t="shared" si="11"/>
        <v>1</v>
      </c>
    </row>
    <row r="73" spans="1:25" ht="17.25" customHeight="1" x14ac:dyDescent="0.4">
      <c r="A73" s="2"/>
      <c r="B73" s="58">
        <f t="shared" si="14"/>
        <v>16</v>
      </c>
      <c r="C73" s="94"/>
      <c r="D73" s="58"/>
      <c r="E73" s="58"/>
      <c r="F73" s="274"/>
      <c r="G73" s="62"/>
      <c r="H73" s="58"/>
      <c r="I73" s="58"/>
      <c r="J73" s="58"/>
      <c r="K73" s="58"/>
      <c r="L73" s="56"/>
      <c r="M73" s="343" t="s">
        <v>896</v>
      </c>
      <c r="N73" s="392">
        <v>0</v>
      </c>
      <c r="O73" s="112" t="s">
        <v>897</v>
      </c>
      <c r="P73" s="193">
        <f>SUMIFS(F1:F1057, H1:H1057, M73, I1:I1057, O73)</f>
        <v>0</v>
      </c>
      <c r="T73" s="56"/>
      <c r="V73" s="81">
        <f>IFERROR(IF(OR($B73="No", $H73=""), 1, COUNTIF(설정!$S$10:$S$41,$H73)), 0)</f>
        <v>1</v>
      </c>
      <c r="W73" s="81">
        <f ca="1">IFERROR(IF(OR($B73="No", $I73=""), 1, IFERROR(COUNTIF(OFFSET(설정!$C$10:$Q$41, MATCH($H73, 설정!$B$10:$B$41, ) - 1, 0, 1, COUNTA(OFFSET(설정!$C$10:$Q$41, MATCH($H73, 설정!$B$10:$B$41, ) - 1, 0, 1, 15))), $I73), 0)), 0)</f>
        <v>1</v>
      </c>
      <c r="X73" s="81">
        <f ca="1">IFERROR(IF(OR($B73="No", $J73=""), 1, IFERROR(COUNTIF(IF(COUNTIF(설정!$B$10:$B$19, $H73)=1, OFFSET(설정!$C$5,0,0,1,COUNTA(설정!$C$5:$Q$5)), OFFSET(설정!$C$6,0,0,1,COUNTA(설정!$C$6:$Q$6))), $J73), 0)), 0)</f>
        <v>1</v>
      </c>
      <c r="Y73" s="81">
        <f t="shared" si="11"/>
        <v>1</v>
      </c>
    </row>
    <row r="74" spans="1:25" ht="17.25" customHeight="1" x14ac:dyDescent="0.4">
      <c r="A74" s="2"/>
      <c r="B74" s="58">
        <f t="shared" si="14"/>
        <v>17</v>
      </c>
      <c r="C74" s="94"/>
      <c r="D74" s="58"/>
      <c r="E74" s="58"/>
      <c r="F74" s="274"/>
      <c r="G74" s="62"/>
      <c r="H74" s="58"/>
      <c r="I74" s="58"/>
      <c r="J74" s="58"/>
      <c r="K74" s="58"/>
      <c r="L74" s="56"/>
      <c r="M74" s="344"/>
      <c r="N74" s="393"/>
      <c r="O74" s="110" t="s">
        <v>898</v>
      </c>
      <c r="P74" s="191">
        <f>SUMIFS(F1:F1057, H1:H1057, M73, I1:I1057, O74)</f>
        <v>0</v>
      </c>
      <c r="T74" s="56"/>
      <c r="V74" s="81">
        <f>IFERROR(IF(OR($B74="No", $H74=""), 1, COUNTIF(설정!$S$10:$S$41,$H74)), 0)</f>
        <v>1</v>
      </c>
      <c r="W74" s="81">
        <f ca="1">IFERROR(IF(OR($B74="No", $I74=""), 1, IFERROR(COUNTIF(OFFSET(설정!$C$10:$Q$41, MATCH($H74, 설정!$B$10:$B$41, ) - 1, 0, 1, COUNTA(OFFSET(설정!$C$10:$Q$41, MATCH($H74, 설정!$B$10:$B$41, ) - 1, 0, 1, 15))), $I74), 0)), 0)</f>
        <v>1</v>
      </c>
      <c r="X74" s="81">
        <f ca="1">IFERROR(IF(OR($B74="No", $J74=""), 1, IFERROR(COUNTIF(IF(COUNTIF(설정!$B$10:$B$19, $H74)=1, OFFSET(설정!$C$5,0,0,1,COUNTA(설정!$C$5:$Q$5)), OFFSET(설정!$C$6,0,0,1,COUNTA(설정!$C$6:$Q$6))), $J74), 0)), 0)</f>
        <v>1</v>
      </c>
      <c r="Y74" s="81">
        <f t="shared" si="11"/>
        <v>1</v>
      </c>
    </row>
    <row r="75" spans="1:25" ht="17.25" customHeight="1" x14ac:dyDescent="0.4">
      <c r="A75" s="2"/>
      <c r="B75" s="58">
        <f t="shared" si="14"/>
        <v>18</v>
      </c>
      <c r="C75" s="94"/>
      <c r="D75" s="58"/>
      <c r="E75" s="58"/>
      <c r="F75" s="274"/>
      <c r="G75" s="62"/>
      <c r="H75" s="58"/>
      <c r="I75" s="58"/>
      <c r="J75" s="58"/>
      <c r="K75" s="58"/>
      <c r="L75" s="56"/>
      <c r="M75" s="344"/>
      <c r="N75" s="393"/>
      <c r="O75" s="110" t="s">
        <v>899</v>
      </c>
      <c r="P75" s="191">
        <f>SUMIFS(F1:F1057, H1:H1057, M73, I1:I1057, O75)</f>
        <v>0</v>
      </c>
      <c r="T75" s="56"/>
      <c r="V75" s="81">
        <f>IFERROR(IF(OR($B75="No", $H75=""), 1, COUNTIF(설정!$S$10:$S$41,$H75)), 0)</f>
        <v>1</v>
      </c>
      <c r="W75" s="81">
        <f ca="1">IFERROR(IF(OR($B75="No", $I75=""), 1, IFERROR(COUNTIF(OFFSET(설정!$C$10:$Q$41, MATCH($H75, 설정!$B$10:$B$41, ) - 1, 0, 1, COUNTA(OFFSET(설정!$C$10:$Q$41, MATCH($H75, 설정!$B$10:$B$41, ) - 1, 0, 1, 15))), $I75), 0)), 0)</f>
        <v>1</v>
      </c>
      <c r="X75" s="81">
        <f ca="1">IFERROR(IF(OR($B75="No", $J75=""), 1, IFERROR(COUNTIF(IF(COUNTIF(설정!$B$10:$B$19, $H75)=1, OFFSET(설정!$C$5,0,0,1,COUNTA(설정!$C$5:$Q$5)), OFFSET(설정!$C$6,0,0,1,COUNTA(설정!$C$6:$Q$6))), $J75), 0)), 0)</f>
        <v>1</v>
      </c>
      <c r="Y75" s="81">
        <f t="shared" si="11"/>
        <v>1</v>
      </c>
    </row>
    <row r="76" spans="1:25" ht="17.25" customHeight="1" x14ac:dyDescent="0.4">
      <c r="A76" s="2"/>
      <c r="B76" s="58">
        <f t="shared" si="14"/>
        <v>19</v>
      </c>
      <c r="C76" s="94"/>
      <c r="D76" s="58"/>
      <c r="E76" s="58"/>
      <c r="F76" s="274"/>
      <c r="G76" s="62"/>
      <c r="H76" s="58"/>
      <c r="I76" s="58"/>
      <c r="J76" s="58"/>
      <c r="K76" s="58"/>
      <c r="L76" s="56"/>
      <c r="M76" s="344"/>
      <c r="N76" s="393"/>
      <c r="O76" s="110" t="s">
        <v>900</v>
      </c>
      <c r="P76" s="191">
        <f>SUMIFS(F1:F1057, H1:H1057, M73, I1:I1057, O76)</f>
        <v>0</v>
      </c>
      <c r="T76" s="56"/>
      <c r="V76" s="81">
        <f>IFERROR(IF(OR($B76="No", $H76=""), 1, COUNTIF(설정!$S$10:$S$41,$H76)), 0)</f>
        <v>1</v>
      </c>
      <c r="W76" s="81">
        <f ca="1">IFERROR(IF(OR($B76="No", $I76=""), 1, IFERROR(COUNTIF(OFFSET(설정!$C$10:$Q$41, MATCH($H76, 설정!$B$10:$B$41, ) - 1, 0, 1, COUNTA(OFFSET(설정!$C$10:$Q$41, MATCH($H76, 설정!$B$10:$B$41, ) - 1, 0, 1, 15))), $I76), 0)), 0)</f>
        <v>1</v>
      </c>
      <c r="X76" s="81">
        <f ca="1">IFERROR(IF(OR($B76="No", $J76=""), 1, IFERROR(COUNTIF(IF(COUNTIF(설정!$B$10:$B$19, $H76)=1, OFFSET(설정!$C$5,0,0,1,COUNTA(설정!$C$5:$Q$5)), OFFSET(설정!$C$6,0,0,1,COUNTA(설정!$C$6:$Q$6))), $J76), 0)), 0)</f>
        <v>1</v>
      </c>
      <c r="Y76" s="81">
        <f t="shared" si="11"/>
        <v>1</v>
      </c>
    </row>
    <row r="77" spans="1:25" ht="17.25" customHeight="1" x14ac:dyDescent="0.4">
      <c r="A77" s="2"/>
      <c r="B77" s="58">
        <f t="shared" si="14"/>
        <v>20</v>
      </c>
      <c r="C77" s="94"/>
      <c r="D77" s="58"/>
      <c r="E77" s="58"/>
      <c r="F77" s="274"/>
      <c r="G77" s="62"/>
      <c r="H77" s="58"/>
      <c r="I77" s="58"/>
      <c r="J77" s="58"/>
      <c r="K77" s="58"/>
      <c r="L77" s="56"/>
      <c r="M77" s="344"/>
      <c r="N77" s="393"/>
      <c r="O77" s="110" t="s">
        <v>901</v>
      </c>
      <c r="P77" s="191">
        <f>SUMIFS(F1:F1057, H1:H1057, M73, I1:I1057, O77)</f>
        <v>0</v>
      </c>
      <c r="T77" s="56"/>
      <c r="V77" s="81">
        <f>IFERROR(IF(OR($B77="No", $H77=""), 1, COUNTIF(설정!$S$10:$S$41,$H77)), 0)</f>
        <v>1</v>
      </c>
      <c r="W77" s="81">
        <f ca="1">IFERROR(IF(OR($B77="No", $I77=""), 1, IFERROR(COUNTIF(OFFSET(설정!$C$10:$Q$41, MATCH($H77, 설정!$B$10:$B$41, ) - 1, 0, 1, COUNTA(OFFSET(설정!$C$10:$Q$41, MATCH($H77, 설정!$B$10:$B$41, ) - 1, 0, 1, 15))), $I77), 0)), 0)</f>
        <v>1</v>
      </c>
      <c r="X77" s="81">
        <f ca="1">IFERROR(IF(OR($B77="No", $J77=""), 1, IFERROR(COUNTIF(IF(COUNTIF(설정!$B$10:$B$19, $H77)=1, OFFSET(설정!$C$5,0,0,1,COUNTA(설정!$C$5:$Q$5)), OFFSET(설정!$C$6,0,0,1,COUNTA(설정!$C$6:$Q$6))), $J77), 0)), 0)</f>
        <v>1</v>
      </c>
      <c r="Y77" s="81">
        <f t="shared" si="11"/>
        <v>1</v>
      </c>
    </row>
    <row r="78" spans="1:25" ht="17.25" customHeight="1" x14ac:dyDescent="0.4">
      <c r="A78" s="2"/>
      <c r="B78" s="58">
        <f t="shared" si="14"/>
        <v>21</v>
      </c>
      <c r="C78" s="94"/>
      <c r="D78" s="58"/>
      <c r="E78" s="58"/>
      <c r="F78" s="274"/>
      <c r="G78" s="62"/>
      <c r="H78" s="58"/>
      <c r="I78" s="58"/>
      <c r="J78" s="58"/>
      <c r="K78" s="58"/>
      <c r="L78" s="56"/>
      <c r="M78" s="394" t="s">
        <v>902</v>
      </c>
      <c r="N78" s="395"/>
      <c r="O78" s="395"/>
      <c r="P78" s="194">
        <f>SUM(P73:P77)</f>
        <v>0</v>
      </c>
      <c r="T78" s="56"/>
      <c r="V78" s="81">
        <f>IFERROR(IF(OR($B78="No", $H78=""), 1, COUNTIF(설정!$S$10:$S$41,$H78)), 0)</f>
        <v>1</v>
      </c>
      <c r="W78" s="81">
        <f ca="1">IFERROR(IF(OR($B78="No", $I78=""), 1, IFERROR(COUNTIF(OFFSET(설정!$C$10:$Q$41, MATCH($H78, 설정!$B$10:$B$41, ) - 1, 0, 1, COUNTA(OFFSET(설정!$C$10:$Q$41, MATCH($H78, 설정!$B$10:$B$41, ) - 1, 0, 1, 15))), $I78), 0)), 0)</f>
        <v>1</v>
      </c>
      <c r="X78" s="81">
        <f ca="1">IFERROR(IF(OR($B78="No", $J78=""), 1, IFERROR(COUNTIF(IF(COUNTIF(설정!$B$10:$B$19, $H78)=1, OFFSET(설정!$C$5,0,0,1,COUNTA(설정!$C$5:$Q$5)), OFFSET(설정!$C$6,0,0,1,COUNTA(설정!$C$6:$Q$6))), $J78), 0)), 0)</f>
        <v>1</v>
      </c>
      <c r="Y78" s="81">
        <f t="shared" si="11"/>
        <v>1</v>
      </c>
    </row>
    <row r="79" spans="1:25" ht="17.25" customHeight="1" x14ac:dyDescent="0.4">
      <c r="A79" s="2"/>
      <c r="B79" s="58">
        <f t="shared" si="14"/>
        <v>22</v>
      </c>
      <c r="C79" s="94"/>
      <c r="D79" s="58"/>
      <c r="E79" s="58"/>
      <c r="F79" s="274"/>
      <c r="G79" s="62"/>
      <c r="H79" s="58"/>
      <c r="I79" s="58"/>
      <c r="J79" s="58"/>
      <c r="K79" s="58"/>
      <c r="L79" s="56"/>
      <c r="M79" s="329"/>
      <c r="N79" s="330"/>
      <c r="O79" s="330"/>
      <c r="P79" s="326">
        <f>N73 - P78</f>
        <v>0</v>
      </c>
      <c r="T79" s="56"/>
      <c r="V79" s="81">
        <f>IFERROR(IF(OR($B79="No", $H79=""), 1, COUNTIF(설정!$S$10:$S$41,$H79)), 0)</f>
        <v>1</v>
      </c>
      <c r="W79" s="81">
        <f ca="1">IFERROR(IF(OR($B79="No", $I79=""), 1, IFERROR(COUNTIF(OFFSET(설정!$C$10:$Q$41, MATCH($H79, 설정!$B$10:$B$41, ) - 1, 0, 1, COUNTA(OFFSET(설정!$C$10:$Q$41, MATCH($H79, 설정!$B$10:$B$41, ) - 1, 0, 1, 15))), $I79), 0)), 0)</f>
        <v>1</v>
      </c>
      <c r="X79" s="81">
        <f ca="1">IFERROR(IF(OR($B79="No", $J79=""), 1, IFERROR(COUNTIF(IF(COUNTIF(설정!$B$10:$B$19, $H79)=1, OFFSET(설정!$C$5,0,0,1,COUNTA(설정!$C$5:$Q$5)), OFFSET(설정!$C$6,0,0,1,COUNTA(설정!$C$6:$Q$6))), $J79), 0)), 0)</f>
        <v>1</v>
      </c>
      <c r="Y79" s="81">
        <f t="shared" si="11"/>
        <v>1</v>
      </c>
    </row>
    <row r="80" spans="1:25" ht="17.25" customHeight="1" x14ac:dyDescent="0.4">
      <c r="A80" s="2"/>
      <c r="B80" s="58">
        <f t="shared" si="14"/>
        <v>23</v>
      </c>
      <c r="C80" s="94"/>
      <c r="D80" s="58"/>
      <c r="E80" s="58"/>
      <c r="F80" s="274"/>
      <c r="G80" s="62"/>
      <c r="H80" s="58"/>
      <c r="I80" s="58"/>
      <c r="J80" s="58"/>
      <c r="K80" s="58"/>
      <c r="L80" s="56"/>
      <c r="M80" s="343" t="s">
        <v>903</v>
      </c>
      <c r="N80" s="392">
        <v>0</v>
      </c>
      <c r="O80" s="112" t="s">
        <v>904</v>
      </c>
      <c r="P80" s="193">
        <f>SUMIFS(F1:F1057, H1:H1057, M80, I1:I1057, O80)</f>
        <v>0</v>
      </c>
      <c r="T80" s="56"/>
      <c r="V80" s="81">
        <f>IFERROR(IF(OR($B80="No", $H80=""), 1, COUNTIF(설정!$S$10:$S$41,$H80)), 0)</f>
        <v>1</v>
      </c>
      <c r="W80" s="81">
        <f ca="1">IFERROR(IF(OR($B80="No", $I80=""), 1, IFERROR(COUNTIF(OFFSET(설정!$C$10:$Q$41, MATCH($H80, 설정!$B$10:$B$41, ) - 1, 0, 1, COUNTA(OFFSET(설정!$C$10:$Q$41, MATCH($H80, 설정!$B$10:$B$41, ) - 1, 0, 1, 15))), $I80), 0)), 0)</f>
        <v>1</v>
      </c>
      <c r="X80" s="81">
        <f ca="1">IFERROR(IF(OR($B80="No", $J80=""), 1, IFERROR(COUNTIF(IF(COUNTIF(설정!$B$10:$B$19, $H80)=1, OFFSET(설정!$C$5,0,0,1,COUNTA(설정!$C$5:$Q$5)), OFFSET(설정!$C$6,0,0,1,COUNTA(설정!$C$6:$Q$6))), $J80), 0)), 0)</f>
        <v>1</v>
      </c>
      <c r="Y80" s="81">
        <f t="shared" si="11"/>
        <v>1</v>
      </c>
    </row>
    <row r="81" spans="1:25" ht="17.25" customHeight="1" x14ac:dyDescent="0.4">
      <c r="A81" s="2"/>
      <c r="B81" s="58">
        <f t="shared" si="14"/>
        <v>24</v>
      </c>
      <c r="C81" s="94"/>
      <c r="D81" s="58"/>
      <c r="E81" s="58"/>
      <c r="F81" s="274"/>
      <c r="G81" s="62"/>
      <c r="H81" s="58"/>
      <c r="I81" s="58"/>
      <c r="J81" s="58"/>
      <c r="K81" s="58"/>
      <c r="L81" s="56"/>
      <c r="M81" s="344"/>
      <c r="N81" s="393"/>
      <c r="O81" s="110" t="s">
        <v>905</v>
      </c>
      <c r="P81" s="191">
        <f>SUMIFS(F1:F1057, H1:H1057, M80, I1:I1057, O81)</f>
        <v>0</v>
      </c>
      <c r="T81" s="56"/>
      <c r="V81" s="81">
        <f>IFERROR(IF(OR($B81="No", $H81=""), 1, COUNTIF(설정!$S$10:$S$41,$H81)), 0)</f>
        <v>1</v>
      </c>
      <c r="W81" s="81">
        <f ca="1">IFERROR(IF(OR($B81="No", $I81=""), 1, IFERROR(COUNTIF(OFFSET(설정!$C$10:$Q$41, MATCH($H81, 설정!$B$10:$B$41, ) - 1, 0, 1, COUNTA(OFFSET(설정!$C$10:$Q$41, MATCH($H81, 설정!$B$10:$B$41, ) - 1, 0, 1, 15))), $I81), 0)), 0)</f>
        <v>1</v>
      </c>
      <c r="X81" s="81">
        <f ca="1">IFERROR(IF(OR($B81="No", $J81=""), 1, IFERROR(COUNTIF(IF(COUNTIF(설정!$B$10:$B$19, $H81)=1, OFFSET(설정!$C$5,0,0,1,COUNTA(설정!$C$5:$Q$5)), OFFSET(설정!$C$6,0,0,1,COUNTA(설정!$C$6:$Q$6))), $J81), 0)), 0)</f>
        <v>1</v>
      </c>
      <c r="Y81" s="81">
        <f t="shared" si="11"/>
        <v>1</v>
      </c>
    </row>
    <row r="82" spans="1:25" ht="17.25" customHeight="1" x14ac:dyDescent="0.4">
      <c r="A82" s="2"/>
      <c r="B82" s="58">
        <f t="shared" si="14"/>
        <v>25</v>
      </c>
      <c r="C82" s="94"/>
      <c r="D82" s="58"/>
      <c r="E82" s="58"/>
      <c r="F82" s="274"/>
      <c r="G82" s="62"/>
      <c r="H82" s="58"/>
      <c r="I82" s="58"/>
      <c r="J82" s="58"/>
      <c r="K82" s="58"/>
      <c r="L82" s="56"/>
      <c r="M82" s="344"/>
      <c r="N82" s="393"/>
      <c r="O82" s="110" t="s">
        <v>906</v>
      </c>
      <c r="P82" s="191">
        <f>SUMIFS(F1:F1057, H1:H1057, M80, I1:I1057, O82)</f>
        <v>0</v>
      </c>
      <c r="T82" s="56"/>
      <c r="V82" s="81">
        <f>IFERROR(IF(OR($B82="No", $H82=""), 1, COUNTIF(설정!$S$10:$S$41,$H82)), 0)</f>
        <v>1</v>
      </c>
      <c r="W82" s="81">
        <f ca="1">IFERROR(IF(OR($B82="No", $I82=""), 1, IFERROR(COUNTIF(OFFSET(설정!$C$10:$Q$41, MATCH($H82, 설정!$B$10:$B$41, ) - 1, 0, 1, COUNTA(OFFSET(설정!$C$10:$Q$41, MATCH($H82, 설정!$B$10:$B$41, ) - 1, 0, 1, 15))), $I82), 0)), 0)</f>
        <v>1</v>
      </c>
      <c r="X82" s="81">
        <f ca="1">IFERROR(IF(OR($B82="No", $J82=""), 1, IFERROR(COUNTIF(IF(COUNTIF(설정!$B$10:$B$19, $H82)=1, OFFSET(설정!$C$5,0,0,1,COUNTA(설정!$C$5:$Q$5)), OFFSET(설정!$C$6,0,0,1,COUNTA(설정!$C$6:$Q$6))), $J82), 0)), 0)</f>
        <v>1</v>
      </c>
      <c r="Y82" s="81">
        <f t="shared" si="11"/>
        <v>1</v>
      </c>
    </row>
    <row r="83" spans="1:25" ht="17.25" customHeight="1" x14ac:dyDescent="0.4">
      <c r="A83" s="2"/>
      <c r="B83" s="58">
        <f t="shared" si="14"/>
        <v>26</v>
      </c>
      <c r="C83" s="94"/>
      <c r="D83" s="58"/>
      <c r="E83" s="58"/>
      <c r="F83" s="274"/>
      <c r="G83" s="62"/>
      <c r="H83" s="58"/>
      <c r="I83" s="58"/>
      <c r="J83" s="58"/>
      <c r="K83" s="58"/>
      <c r="L83" s="56"/>
      <c r="M83" s="344"/>
      <c r="N83" s="393"/>
      <c r="O83" s="110" t="s">
        <v>907</v>
      </c>
      <c r="P83" s="191">
        <f>SUMIFS(F1:F1057, H1:H1057, M80, I1:I1057, O83)</f>
        <v>0</v>
      </c>
      <c r="T83" s="56"/>
      <c r="V83" s="81">
        <f>IFERROR(IF(OR($B83="No", $H83=""), 1, COUNTIF(설정!$S$10:$S$41,$H83)), 0)</f>
        <v>1</v>
      </c>
      <c r="W83" s="81">
        <f ca="1">IFERROR(IF(OR($B83="No", $I83=""), 1, IFERROR(COUNTIF(OFFSET(설정!$C$10:$Q$41, MATCH($H83, 설정!$B$10:$B$41, ) - 1, 0, 1, COUNTA(OFFSET(설정!$C$10:$Q$41, MATCH($H83, 설정!$B$10:$B$41, ) - 1, 0, 1, 15))), $I83), 0)), 0)</f>
        <v>1</v>
      </c>
      <c r="X83" s="81">
        <f ca="1">IFERROR(IF(OR($B83="No", $J83=""), 1, IFERROR(COUNTIF(IF(COUNTIF(설정!$B$10:$B$19, $H83)=1, OFFSET(설정!$C$5,0,0,1,COUNTA(설정!$C$5:$Q$5)), OFFSET(설정!$C$6,0,0,1,COUNTA(설정!$C$6:$Q$6))), $J83), 0)), 0)</f>
        <v>1</v>
      </c>
      <c r="Y83" s="81">
        <f t="shared" si="11"/>
        <v>1</v>
      </c>
    </row>
    <row r="84" spans="1:25" ht="17.25" customHeight="1" x14ac:dyDescent="0.4">
      <c r="A84" s="2"/>
      <c r="B84" s="58">
        <f t="shared" si="14"/>
        <v>27</v>
      </c>
      <c r="C84" s="94"/>
      <c r="D84" s="58"/>
      <c r="E84" s="58"/>
      <c r="F84" s="274"/>
      <c r="G84" s="62"/>
      <c r="H84" s="58"/>
      <c r="I84" s="58"/>
      <c r="J84" s="58"/>
      <c r="K84" s="58"/>
      <c r="L84" s="56"/>
      <c r="M84" s="394" t="s">
        <v>908</v>
      </c>
      <c r="N84" s="395"/>
      <c r="O84" s="395"/>
      <c r="P84" s="194">
        <f>SUM(P80:P83)</f>
        <v>0</v>
      </c>
      <c r="T84" s="56"/>
      <c r="V84" s="81">
        <f>IFERROR(IF(OR($B84="No", $H84=""), 1, COUNTIF(설정!$S$10:$S$41,$H84)), 0)</f>
        <v>1</v>
      </c>
      <c r="W84" s="81">
        <f ca="1">IFERROR(IF(OR($B84="No", $I84=""), 1, IFERROR(COUNTIF(OFFSET(설정!$C$10:$Q$41, MATCH($H84, 설정!$B$10:$B$41, ) - 1, 0, 1, COUNTA(OFFSET(설정!$C$10:$Q$41, MATCH($H84, 설정!$B$10:$B$41, ) - 1, 0, 1, 15))), $I84), 0)), 0)</f>
        <v>1</v>
      </c>
      <c r="X84" s="81">
        <f ca="1">IFERROR(IF(OR($B84="No", $J84=""), 1, IFERROR(COUNTIF(IF(COUNTIF(설정!$B$10:$B$19, $H84)=1, OFFSET(설정!$C$5,0,0,1,COUNTA(설정!$C$5:$Q$5)), OFFSET(설정!$C$6,0,0,1,COUNTA(설정!$C$6:$Q$6))), $J84), 0)), 0)</f>
        <v>1</v>
      </c>
      <c r="Y84" s="81">
        <f t="shared" si="11"/>
        <v>1</v>
      </c>
    </row>
    <row r="85" spans="1:25" ht="17.25" customHeight="1" x14ac:dyDescent="0.4">
      <c r="A85" s="2"/>
      <c r="B85" s="58">
        <f t="shared" si="14"/>
        <v>28</v>
      </c>
      <c r="C85" s="94"/>
      <c r="D85" s="58"/>
      <c r="E85" s="58"/>
      <c r="F85" s="274"/>
      <c r="G85" s="62"/>
      <c r="H85" s="58"/>
      <c r="I85" s="58"/>
      <c r="J85" s="58"/>
      <c r="K85" s="58"/>
      <c r="L85" s="56"/>
      <c r="M85" s="329"/>
      <c r="N85" s="330"/>
      <c r="O85" s="330"/>
      <c r="P85" s="326">
        <f>N80 - P84</f>
        <v>0</v>
      </c>
      <c r="T85" s="56"/>
      <c r="V85" s="81">
        <f>IFERROR(IF(OR($B85="No", $H85=""), 1, COUNTIF(설정!$S$10:$S$41,$H85)), 0)</f>
        <v>1</v>
      </c>
      <c r="W85" s="81">
        <f ca="1">IFERROR(IF(OR($B85="No", $I85=""), 1, IFERROR(COUNTIF(OFFSET(설정!$C$10:$Q$41, MATCH($H85, 설정!$B$10:$B$41, ) - 1, 0, 1, COUNTA(OFFSET(설정!$C$10:$Q$41, MATCH($H85, 설정!$B$10:$B$41, ) - 1, 0, 1, 15))), $I85), 0)), 0)</f>
        <v>1</v>
      </c>
      <c r="X85" s="81">
        <f ca="1">IFERROR(IF(OR($B85="No", $J85=""), 1, IFERROR(COUNTIF(IF(COUNTIF(설정!$B$10:$B$19, $H85)=1, OFFSET(설정!$C$5,0,0,1,COUNTA(설정!$C$5:$Q$5)), OFFSET(설정!$C$6,0,0,1,COUNTA(설정!$C$6:$Q$6))), $J85), 0)), 0)</f>
        <v>1</v>
      </c>
      <c r="Y85" s="81">
        <f t="shared" si="11"/>
        <v>1</v>
      </c>
    </row>
    <row r="86" spans="1:25" ht="17.25" customHeight="1" x14ac:dyDescent="0.35">
      <c r="A86" s="2"/>
      <c r="B86" s="58">
        <f t="shared" si="14"/>
        <v>29</v>
      </c>
      <c r="C86" s="94"/>
      <c r="D86" s="58"/>
      <c r="E86" s="58"/>
      <c r="F86" s="274"/>
      <c r="G86" s="62"/>
      <c r="H86" s="58"/>
      <c r="I86" s="58"/>
      <c r="J86" s="58"/>
      <c r="K86" s="58"/>
      <c r="L86" s="56"/>
      <c r="M86" s="343" t="s">
        <v>909</v>
      </c>
      <c r="N86" s="392">
        <v>0</v>
      </c>
      <c r="O86" s="112" t="s">
        <v>910</v>
      </c>
      <c r="P86" s="193">
        <f>SUMIFS(F1:F1057, H1:H1057, M86, I1:I1057, O86)</f>
        <v>0</v>
      </c>
      <c r="T86" s="72"/>
      <c r="V86" s="81">
        <f>IFERROR(IF(OR($B86="No", $H86=""), 1, COUNTIF(설정!$S$10:$S$41,$H86)), 0)</f>
        <v>1</v>
      </c>
      <c r="W86" s="81">
        <f ca="1">IFERROR(IF(OR($B86="No", $I86=""), 1, IFERROR(COUNTIF(OFFSET(설정!$C$10:$Q$41, MATCH($H86, 설정!$B$10:$B$41, ) - 1, 0, 1, COUNTA(OFFSET(설정!$C$10:$Q$41, MATCH($H86, 설정!$B$10:$B$41, ) - 1, 0, 1, 15))), $I86), 0)), 0)</f>
        <v>1</v>
      </c>
      <c r="X86" s="81">
        <f ca="1">IFERROR(IF(OR($B86="No", $J86=""), 1, IFERROR(COUNTIF(IF(COUNTIF(설정!$B$10:$B$19, $H86)=1, OFFSET(설정!$C$5,0,0,1,COUNTA(설정!$C$5:$Q$5)), OFFSET(설정!$C$6,0,0,1,COUNTA(설정!$C$6:$Q$6))), $J86), 0)), 0)</f>
        <v>1</v>
      </c>
      <c r="Y86" s="81">
        <f t="shared" si="11"/>
        <v>1</v>
      </c>
    </row>
    <row r="87" spans="1:25" ht="17.25" customHeight="1" x14ac:dyDescent="0.35">
      <c r="A87" s="2"/>
      <c r="B87" s="58">
        <f t="shared" si="14"/>
        <v>30</v>
      </c>
      <c r="C87" s="94"/>
      <c r="D87" s="58"/>
      <c r="E87" s="58"/>
      <c r="F87" s="274"/>
      <c r="G87" s="62"/>
      <c r="H87" s="58"/>
      <c r="I87" s="58"/>
      <c r="J87" s="58"/>
      <c r="K87" s="58"/>
      <c r="L87" s="56"/>
      <c r="M87" s="344"/>
      <c r="N87" s="393"/>
      <c r="O87" s="110" t="s">
        <v>911</v>
      </c>
      <c r="P87" s="191">
        <f>SUMIFS(F1:F1057, H1:H1057, M86, I1:I1057, O87)</f>
        <v>0</v>
      </c>
      <c r="T87" s="72"/>
      <c r="V87" s="81">
        <f>IFERROR(IF(OR($B87="No", $H87=""), 1, COUNTIF(설정!$S$10:$S$41,$H87)), 0)</f>
        <v>1</v>
      </c>
      <c r="W87" s="81">
        <f ca="1">IFERROR(IF(OR($B87="No", $I87=""), 1, IFERROR(COUNTIF(OFFSET(설정!$C$10:$Q$41, MATCH($H87, 설정!$B$10:$B$41, ) - 1, 0, 1, COUNTA(OFFSET(설정!$C$10:$Q$41, MATCH($H87, 설정!$B$10:$B$41, ) - 1, 0, 1, 15))), $I87), 0)), 0)</f>
        <v>1</v>
      </c>
      <c r="X87" s="81">
        <f ca="1">IFERROR(IF(OR($B87="No", $J87=""), 1, IFERROR(COUNTIF(IF(COUNTIF(설정!$B$10:$B$19, $H87)=1, OFFSET(설정!$C$5,0,0,1,COUNTA(설정!$C$5:$Q$5)), OFFSET(설정!$C$6,0,0,1,COUNTA(설정!$C$6:$Q$6))), $J87), 0)), 0)</f>
        <v>1</v>
      </c>
      <c r="Y87" s="81">
        <f t="shared" si="11"/>
        <v>1</v>
      </c>
    </row>
    <row r="88" spans="1:25" ht="17.25" customHeight="1" x14ac:dyDescent="0.35">
      <c r="A88" s="2"/>
      <c r="B88" s="58">
        <f t="shared" si="14"/>
        <v>31</v>
      </c>
      <c r="C88" s="94"/>
      <c r="D88" s="58"/>
      <c r="E88" s="58"/>
      <c r="F88" s="274"/>
      <c r="G88" s="62"/>
      <c r="H88" s="58"/>
      <c r="I88" s="58"/>
      <c r="J88" s="58"/>
      <c r="K88" s="58"/>
      <c r="L88" s="56"/>
      <c r="M88" s="344"/>
      <c r="N88" s="393"/>
      <c r="O88" s="110" t="s">
        <v>912</v>
      </c>
      <c r="P88" s="191">
        <f>SUMIFS(F1:F1057, H1:H1057, M86, I1:I1057, O88)</f>
        <v>0</v>
      </c>
      <c r="T88" s="72"/>
      <c r="V88" s="81">
        <f>IFERROR(IF(OR($B88="No", $H88=""), 1, COUNTIF(설정!$S$10:$S$41,$H88)), 0)</f>
        <v>1</v>
      </c>
      <c r="W88" s="81">
        <f ca="1">IFERROR(IF(OR($B88="No", $I88=""), 1, IFERROR(COUNTIF(OFFSET(설정!$C$10:$Q$41, MATCH($H88, 설정!$B$10:$B$41, ) - 1, 0, 1, COUNTA(OFFSET(설정!$C$10:$Q$41, MATCH($H88, 설정!$B$10:$B$41, ) - 1, 0, 1, 15))), $I88), 0)), 0)</f>
        <v>1</v>
      </c>
      <c r="X88" s="81">
        <f ca="1">IFERROR(IF(OR($B88="No", $J88=""), 1, IFERROR(COUNTIF(IF(COUNTIF(설정!$B$10:$B$19, $H88)=1, OFFSET(설정!$C$5,0,0,1,COUNTA(설정!$C$5:$Q$5)), OFFSET(설정!$C$6,0,0,1,COUNTA(설정!$C$6:$Q$6))), $J88), 0)), 0)</f>
        <v>1</v>
      </c>
      <c r="Y88" s="81">
        <f t="shared" si="11"/>
        <v>1</v>
      </c>
    </row>
    <row r="89" spans="1:25" ht="17.25" customHeight="1" x14ac:dyDescent="0.35">
      <c r="A89" s="2"/>
      <c r="B89" s="58">
        <f t="shared" si="14"/>
        <v>32</v>
      </c>
      <c r="C89" s="94"/>
      <c r="D89" s="58"/>
      <c r="E89" s="58"/>
      <c r="F89" s="274"/>
      <c r="G89" s="62"/>
      <c r="H89" s="58"/>
      <c r="I89" s="58"/>
      <c r="J89" s="58"/>
      <c r="K89" s="58"/>
      <c r="L89" s="56"/>
      <c r="M89" s="394" t="s">
        <v>913</v>
      </c>
      <c r="N89" s="395"/>
      <c r="O89" s="395"/>
      <c r="P89" s="194">
        <f>SUM(P86:P88)</f>
        <v>0</v>
      </c>
      <c r="T89" s="72"/>
      <c r="V89" s="81">
        <f>IFERROR(IF(OR($B89="No", $H89=""), 1, COUNTIF(설정!$S$10:$S$41,$H89)), 0)</f>
        <v>1</v>
      </c>
      <c r="W89" s="81">
        <f ca="1">IFERROR(IF(OR($B89="No", $I89=""), 1, IFERROR(COUNTIF(OFFSET(설정!$C$10:$Q$41, MATCH($H89, 설정!$B$10:$B$41, ) - 1, 0, 1, COUNTA(OFFSET(설정!$C$10:$Q$41, MATCH($H89, 설정!$B$10:$B$41, ) - 1, 0, 1, 15))), $I89), 0)), 0)</f>
        <v>1</v>
      </c>
      <c r="X89" s="81">
        <f ca="1">IFERROR(IF(OR($B89="No", $J89=""), 1, IFERROR(COUNTIF(IF(COUNTIF(설정!$B$10:$B$19, $H89)=1, OFFSET(설정!$C$5,0,0,1,COUNTA(설정!$C$5:$Q$5)), OFFSET(설정!$C$6,0,0,1,COUNTA(설정!$C$6:$Q$6))), $J89), 0)), 0)</f>
        <v>1</v>
      </c>
      <c r="Y89" s="81">
        <f t="shared" si="11"/>
        <v>1</v>
      </c>
    </row>
    <row r="90" spans="1:25" ht="17.25" customHeight="1" x14ac:dyDescent="0.35">
      <c r="A90" s="2"/>
      <c r="B90" s="58">
        <f t="shared" si="14"/>
        <v>33</v>
      </c>
      <c r="C90" s="94"/>
      <c r="D90" s="58"/>
      <c r="E90" s="58"/>
      <c r="F90" s="274"/>
      <c r="G90" s="62"/>
      <c r="H90" s="58"/>
      <c r="I90" s="58"/>
      <c r="J90" s="58"/>
      <c r="K90" s="58"/>
      <c r="L90" s="56"/>
      <c r="M90" s="329"/>
      <c r="N90" s="330"/>
      <c r="O90" s="330"/>
      <c r="P90" s="326">
        <f>N86 - P89</f>
        <v>0</v>
      </c>
      <c r="T90" s="72"/>
      <c r="V90" s="81">
        <f>IFERROR(IF(OR($B90="No", $H90=""), 1, COUNTIF(설정!$S$10:$S$41,$H90)), 0)</f>
        <v>1</v>
      </c>
      <c r="W90" s="81">
        <f ca="1">IFERROR(IF(OR($B90="No", $I90=""), 1, IFERROR(COUNTIF(OFFSET(설정!$C$10:$Q$41, MATCH($H90, 설정!$B$10:$B$41, ) - 1, 0, 1, COUNTA(OFFSET(설정!$C$10:$Q$41, MATCH($H90, 설정!$B$10:$B$41, ) - 1, 0, 1, 15))), $I90), 0)), 0)</f>
        <v>1</v>
      </c>
      <c r="X90" s="81">
        <f ca="1">IFERROR(IF(OR($B90="No", $J90=""), 1, IFERROR(COUNTIF(IF(COUNTIF(설정!$B$10:$B$19, $H90)=1, OFFSET(설정!$C$5,0,0,1,COUNTA(설정!$C$5:$Q$5)), OFFSET(설정!$C$6,0,0,1,COUNTA(설정!$C$6:$Q$6))), $J90), 0)), 0)</f>
        <v>1</v>
      </c>
      <c r="Y90" s="81">
        <f t="shared" si="11"/>
        <v>1</v>
      </c>
    </row>
    <row r="91" spans="1:25" ht="17.25" customHeight="1" x14ac:dyDescent="0.35">
      <c r="A91" s="2"/>
      <c r="B91" s="58">
        <f t="shared" si="14"/>
        <v>34</v>
      </c>
      <c r="C91" s="94"/>
      <c r="D91" s="58"/>
      <c r="E91" s="58"/>
      <c r="F91" s="274"/>
      <c r="G91" s="62"/>
      <c r="H91" s="58"/>
      <c r="I91" s="58"/>
      <c r="J91" s="58"/>
      <c r="K91" s="58"/>
      <c r="L91" s="56"/>
      <c r="M91" s="343" t="s">
        <v>914</v>
      </c>
      <c r="N91" s="392">
        <v>0</v>
      </c>
      <c r="O91" s="112" t="s">
        <v>915</v>
      </c>
      <c r="P91" s="193">
        <f>SUMIFS(F1:F1057, H1:H1057, M91, I1:I1057, O91)</f>
        <v>0</v>
      </c>
      <c r="T91" s="72"/>
      <c r="V91" s="81">
        <f>IFERROR(IF(OR($B91="No", $H91=""), 1, COUNTIF(설정!$S$10:$S$41,$H91)), 0)</f>
        <v>1</v>
      </c>
      <c r="W91" s="81">
        <f ca="1">IFERROR(IF(OR($B91="No", $I91=""), 1, IFERROR(COUNTIF(OFFSET(설정!$C$10:$Q$41, MATCH($H91, 설정!$B$10:$B$41, ) - 1, 0, 1, COUNTA(OFFSET(설정!$C$10:$Q$41, MATCH($H91, 설정!$B$10:$B$41, ) - 1, 0, 1, 15))), $I91), 0)), 0)</f>
        <v>1</v>
      </c>
      <c r="X91" s="81">
        <f ca="1">IFERROR(IF(OR($B91="No", $J91=""), 1, IFERROR(COUNTIF(IF(COUNTIF(설정!$B$10:$B$19, $H91)=1, OFFSET(설정!$C$5,0,0,1,COUNTA(설정!$C$5:$Q$5)), OFFSET(설정!$C$6,0,0,1,COUNTA(설정!$C$6:$Q$6))), $J91), 0)), 0)</f>
        <v>1</v>
      </c>
      <c r="Y91" s="81">
        <f t="shared" si="11"/>
        <v>1</v>
      </c>
    </row>
    <row r="92" spans="1:25" ht="17.25" customHeight="1" x14ac:dyDescent="0.35">
      <c r="A92" s="2"/>
      <c r="B92" s="58">
        <f t="shared" si="14"/>
        <v>35</v>
      </c>
      <c r="C92" s="94"/>
      <c r="D92" s="58"/>
      <c r="E92" s="58"/>
      <c r="F92" s="274"/>
      <c r="G92" s="62"/>
      <c r="H92" s="58"/>
      <c r="I92" s="58"/>
      <c r="J92" s="58"/>
      <c r="K92" s="58"/>
      <c r="L92" s="56"/>
      <c r="M92" s="344"/>
      <c r="N92" s="393"/>
      <c r="O92" s="110" t="s">
        <v>916</v>
      </c>
      <c r="P92" s="191">
        <f>SUMIFS(F1:F1057, H1:H1057, M91, I1:I1057, O92)</f>
        <v>0</v>
      </c>
      <c r="T92" s="72"/>
      <c r="V92" s="81">
        <f>IFERROR(IF(OR($B92="No", $H92=""), 1, COUNTIF(설정!$S$10:$S$41,$H92)), 0)</f>
        <v>1</v>
      </c>
      <c r="W92" s="81">
        <f ca="1">IFERROR(IF(OR($B92="No", $I92=""), 1, IFERROR(COUNTIF(OFFSET(설정!$C$10:$Q$41, MATCH($H92, 설정!$B$10:$B$41, ) - 1, 0, 1, COUNTA(OFFSET(설정!$C$10:$Q$41, MATCH($H92, 설정!$B$10:$B$41, ) - 1, 0, 1, 15))), $I92), 0)), 0)</f>
        <v>1</v>
      </c>
      <c r="X92" s="81">
        <f ca="1">IFERROR(IF(OR($B92="No", $J92=""), 1, IFERROR(COUNTIF(IF(COUNTIF(설정!$B$10:$B$19, $H92)=1, OFFSET(설정!$C$5,0,0,1,COUNTA(설정!$C$5:$Q$5)), OFFSET(설정!$C$6,0,0,1,COUNTA(설정!$C$6:$Q$6))), $J92), 0)), 0)</f>
        <v>1</v>
      </c>
      <c r="Y92" s="81">
        <f t="shared" si="11"/>
        <v>1</v>
      </c>
    </row>
    <row r="93" spans="1:25" ht="17.25" customHeight="1" x14ac:dyDescent="0.35">
      <c r="A93" s="2"/>
      <c r="B93" s="58">
        <f t="shared" si="14"/>
        <v>36</v>
      </c>
      <c r="C93" s="94"/>
      <c r="D93" s="58"/>
      <c r="E93" s="58"/>
      <c r="F93" s="274"/>
      <c r="G93" s="62"/>
      <c r="H93" s="58"/>
      <c r="I93" s="58"/>
      <c r="J93" s="58"/>
      <c r="K93" s="58"/>
      <c r="L93" s="56"/>
      <c r="M93" s="344"/>
      <c r="N93" s="393"/>
      <c r="O93" s="110" t="s">
        <v>917</v>
      </c>
      <c r="P93" s="191">
        <f>SUMIFS(F1:F1057, H1:H1057, M91, I1:I1057, O93)</f>
        <v>0</v>
      </c>
      <c r="T93" s="72"/>
      <c r="V93" s="81">
        <f>IFERROR(IF(OR($B93="No", $H93=""), 1, COUNTIF(설정!$S$10:$S$41,$H93)), 0)</f>
        <v>1</v>
      </c>
      <c r="W93" s="81">
        <f ca="1">IFERROR(IF(OR($B93="No", $I93=""), 1, IFERROR(COUNTIF(OFFSET(설정!$C$10:$Q$41, MATCH($H93, 설정!$B$10:$B$41, ) - 1, 0, 1, COUNTA(OFFSET(설정!$C$10:$Q$41, MATCH($H93, 설정!$B$10:$B$41, ) - 1, 0, 1, 15))), $I93), 0)), 0)</f>
        <v>1</v>
      </c>
      <c r="X93" s="81">
        <f ca="1">IFERROR(IF(OR($B93="No", $J93=""), 1, IFERROR(COUNTIF(IF(COUNTIF(설정!$B$10:$B$19, $H93)=1, OFFSET(설정!$C$5,0,0,1,COUNTA(설정!$C$5:$Q$5)), OFFSET(설정!$C$6,0,0,1,COUNTA(설정!$C$6:$Q$6))), $J93), 0)), 0)</f>
        <v>1</v>
      </c>
      <c r="Y93" s="81">
        <f t="shared" si="11"/>
        <v>1</v>
      </c>
    </row>
    <row r="94" spans="1:25" ht="17.25" customHeight="1" x14ac:dyDescent="0.35">
      <c r="A94" s="2"/>
      <c r="B94" s="58">
        <f t="shared" si="14"/>
        <v>37</v>
      </c>
      <c r="C94" s="94"/>
      <c r="D94" s="58"/>
      <c r="E94" s="58"/>
      <c r="F94" s="274"/>
      <c r="G94" s="62"/>
      <c r="H94" s="58"/>
      <c r="I94" s="58"/>
      <c r="J94" s="58"/>
      <c r="K94" s="58"/>
      <c r="L94" s="56"/>
      <c r="M94" s="344"/>
      <c r="N94" s="393"/>
      <c r="O94" s="110" t="s">
        <v>918</v>
      </c>
      <c r="P94" s="191">
        <f>SUMIFS(F1:F1057, H1:H1057, M91, I1:I1057, O94)</f>
        <v>0</v>
      </c>
      <c r="T94" s="72"/>
      <c r="V94" s="81">
        <f>IFERROR(IF(OR($B94="No", $H94=""), 1, COUNTIF(설정!$S$10:$S$41,$H94)), 0)</f>
        <v>1</v>
      </c>
      <c r="W94" s="81">
        <f ca="1">IFERROR(IF(OR($B94="No", $I94=""), 1, IFERROR(COUNTIF(OFFSET(설정!$C$10:$Q$41, MATCH($H94, 설정!$B$10:$B$41, ) - 1, 0, 1, COUNTA(OFFSET(설정!$C$10:$Q$41, MATCH($H94, 설정!$B$10:$B$41, ) - 1, 0, 1, 15))), $I94), 0)), 0)</f>
        <v>1</v>
      </c>
      <c r="X94" s="81">
        <f ca="1">IFERROR(IF(OR($B94="No", $J94=""), 1, IFERROR(COUNTIF(IF(COUNTIF(설정!$B$10:$B$19, $H94)=1, OFFSET(설정!$C$5,0,0,1,COUNTA(설정!$C$5:$Q$5)), OFFSET(설정!$C$6,0,0,1,COUNTA(설정!$C$6:$Q$6))), $J94), 0)), 0)</f>
        <v>1</v>
      </c>
      <c r="Y94" s="81">
        <f t="shared" si="11"/>
        <v>1</v>
      </c>
    </row>
    <row r="95" spans="1:25" ht="17.25" customHeight="1" x14ac:dyDescent="0.35">
      <c r="A95" s="2"/>
      <c r="B95" s="58">
        <f t="shared" si="14"/>
        <v>38</v>
      </c>
      <c r="C95" s="94"/>
      <c r="D95" s="58"/>
      <c r="E95" s="58"/>
      <c r="F95" s="274"/>
      <c r="G95" s="62"/>
      <c r="H95" s="58"/>
      <c r="I95" s="58"/>
      <c r="J95" s="58"/>
      <c r="K95" s="58"/>
      <c r="L95" s="56"/>
      <c r="M95" s="344"/>
      <c r="N95" s="393"/>
      <c r="O95" s="110" t="s">
        <v>919</v>
      </c>
      <c r="P95" s="191">
        <f>SUMIFS(F1:F1057, H1:H1057, M91, I1:I1057, O95)</f>
        <v>0</v>
      </c>
      <c r="T95" s="72"/>
      <c r="V95" s="81">
        <f>IFERROR(IF(OR($B95="No", $H95=""), 1, COUNTIF(설정!$S$10:$S$41,$H95)), 0)</f>
        <v>1</v>
      </c>
      <c r="W95" s="81">
        <f ca="1">IFERROR(IF(OR($B95="No", $I95=""), 1, IFERROR(COUNTIF(OFFSET(설정!$C$10:$Q$41, MATCH($H95, 설정!$B$10:$B$41, ) - 1, 0, 1, COUNTA(OFFSET(설정!$C$10:$Q$41, MATCH($H95, 설정!$B$10:$B$41, ) - 1, 0, 1, 15))), $I95), 0)), 0)</f>
        <v>1</v>
      </c>
      <c r="X95" s="81">
        <f ca="1">IFERROR(IF(OR($B95="No", $J95=""), 1, IFERROR(COUNTIF(IF(COUNTIF(설정!$B$10:$B$19, $H95)=1, OFFSET(설정!$C$5,0,0,1,COUNTA(설정!$C$5:$Q$5)), OFFSET(설정!$C$6,0,0,1,COUNTA(설정!$C$6:$Q$6))), $J95), 0)), 0)</f>
        <v>1</v>
      </c>
      <c r="Y95" s="81">
        <f t="shared" si="11"/>
        <v>1</v>
      </c>
    </row>
    <row r="96" spans="1:25" ht="17.25" customHeight="1" x14ac:dyDescent="0.35">
      <c r="A96" s="2"/>
      <c r="B96" s="58">
        <f t="shared" si="14"/>
        <v>39</v>
      </c>
      <c r="C96" s="94"/>
      <c r="D96" s="58"/>
      <c r="E96" s="58"/>
      <c r="F96" s="274"/>
      <c r="G96" s="62"/>
      <c r="H96" s="58"/>
      <c r="I96" s="58"/>
      <c r="J96" s="58"/>
      <c r="K96" s="58"/>
      <c r="L96" s="56"/>
      <c r="M96" s="394" t="s">
        <v>920</v>
      </c>
      <c r="N96" s="395"/>
      <c r="O96" s="395"/>
      <c r="P96" s="194">
        <f>SUM(P91:P95)</f>
        <v>0</v>
      </c>
      <c r="T96" s="72"/>
      <c r="V96" s="81">
        <f>IFERROR(IF(OR($B96="No", $H96=""), 1, COUNTIF(설정!$S$10:$S$41,$H96)), 0)</f>
        <v>1</v>
      </c>
      <c r="W96" s="81">
        <f ca="1">IFERROR(IF(OR($B96="No", $I96=""), 1, IFERROR(COUNTIF(OFFSET(설정!$C$10:$Q$41, MATCH($H96, 설정!$B$10:$B$41, ) - 1, 0, 1, COUNTA(OFFSET(설정!$C$10:$Q$41, MATCH($H96, 설정!$B$10:$B$41, ) - 1, 0, 1, 15))), $I96), 0)), 0)</f>
        <v>1</v>
      </c>
      <c r="X96" s="81">
        <f ca="1">IFERROR(IF(OR($B96="No", $J96=""), 1, IFERROR(COUNTIF(IF(COUNTIF(설정!$B$10:$B$19, $H96)=1, OFFSET(설정!$C$5,0,0,1,COUNTA(설정!$C$5:$Q$5)), OFFSET(설정!$C$6,0,0,1,COUNTA(설정!$C$6:$Q$6))), $J96), 0)), 0)</f>
        <v>1</v>
      </c>
      <c r="Y96" s="81">
        <f t="shared" si="11"/>
        <v>1</v>
      </c>
    </row>
    <row r="97" spans="1:25" ht="17.25" customHeight="1" x14ac:dyDescent="0.35">
      <c r="A97" s="2"/>
      <c r="B97" s="58">
        <f t="shared" si="14"/>
        <v>40</v>
      </c>
      <c r="C97" s="94"/>
      <c r="D97" s="58"/>
      <c r="E97" s="58"/>
      <c r="F97" s="274"/>
      <c r="G97" s="62"/>
      <c r="H97" s="58"/>
      <c r="I97" s="58"/>
      <c r="J97" s="58"/>
      <c r="K97" s="58"/>
      <c r="L97" s="56"/>
      <c r="M97" s="329"/>
      <c r="N97" s="330"/>
      <c r="O97" s="330"/>
      <c r="P97" s="326">
        <f>N91 - P96</f>
        <v>0</v>
      </c>
      <c r="T97" s="72"/>
      <c r="V97" s="81">
        <f>IFERROR(IF(OR($B97="No", $H97=""), 1, COUNTIF(설정!$S$10:$S$41,$H97)), 0)</f>
        <v>1</v>
      </c>
      <c r="W97" s="81">
        <f ca="1">IFERROR(IF(OR($B97="No", $I97=""), 1, IFERROR(COUNTIF(OFFSET(설정!$C$10:$Q$41, MATCH($H97, 설정!$B$10:$B$41, ) - 1, 0, 1, COUNTA(OFFSET(설정!$C$10:$Q$41, MATCH($H97, 설정!$B$10:$B$41, ) - 1, 0, 1, 15))), $I97), 0)), 0)</f>
        <v>1</v>
      </c>
      <c r="X97" s="81">
        <f ca="1">IFERROR(IF(OR($B97="No", $J97=""), 1, IFERROR(COUNTIF(IF(COUNTIF(설정!$B$10:$B$19, $H97)=1, OFFSET(설정!$C$5,0,0,1,COUNTA(설정!$C$5:$Q$5)), OFFSET(설정!$C$6,0,0,1,COUNTA(설정!$C$6:$Q$6))), $J97), 0)), 0)</f>
        <v>1</v>
      </c>
      <c r="Y97" s="81">
        <f t="shared" si="11"/>
        <v>1</v>
      </c>
    </row>
    <row r="98" spans="1:25" ht="17.25" customHeight="1" x14ac:dyDescent="0.35">
      <c r="A98" s="2"/>
      <c r="B98" s="58">
        <f t="shared" si="14"/>
        <v>41</v>
      </c>
      <c r="C98" s="94"/>
      <c r="D98" s="58"/>
      <c r="E98" s="58"/>
      <c r="F98" s="274"/>
      <c r="G98" s="62"/>
      <c r="H98" s="58"/>
      <c r="I98" s="58"/>
      <c r="J98" s="58"/>
      <c r="K98" s="58"/>
      <c r="L98" s="56"/>
      <c r="M98" s="343" t="s">
        <v>921</v>
      </c>
      <c r="N98" s="392">
        <v>0</v>
      </c>
      <c r="O98" s="112" t="s">
        <v>922</v>
      </c>
      <c r="P98" s="193">
        <f>SUMIFS(F1:F1057, H1:H1057, M98, I1:I1057, O98)</f>
        <v>0</v>
      </c>
      <c r="T98" s="72"/>
      <c r="V98" s="81">
        <f>IFERROR(IF(OR($B98="No", $H98=""), 1, COUNTIF(설정!$S$10:$S$41,$H98)), 0)</f>
        <v>1</v>
      </c>
      <c r="W98" s="81">
        <f ca="1">IFERROR(IF(OR($B98="No", $I98=""), 1, IFERROR(COUNTIF(OFFSET(설정!$C$10:$Q$41, MATCH($H98, 설정!$B$10:$B$41, ) - 1, 0, 1, COUNTA(OFFSET(설정!$C$10:$Q$41, MATCH($H98, 설정!$B$10:$B$41, ) - 1, 0, 1, 15))), $I98), 0)), 0)</f>
        <v>1</v>
      </c>
      <c r="X98" s="81">
        <f ca="1">IFERROR(IF(OR($B98="No", $J98=""), 1, IFERROR(COUNTIF(IF(COUNTIF(설정!$B$10:$B$19, $H98)=1, OFFSET(설정!$C$5,0,0,1,COUNTA(설정!$C$5:$Q$5)), OFFSET(설정!$C$6,0,0,1,COUNTA(설정!$C$6:$Q$6))), $J98), 0)), 0)</f>
        <v>1</v>
      </c>
      <c r="Y98" s="81">
        <f t="shared" si="11"/>
        <v>1</v>
      </c>
    </row>
    <row r="99" spans="1:25" ht="17.25" customHeight="1" x14ac:dyDescent="0.4">
      <c r="A99" s="2"/>
      <c r="B99" s="58">
        <f t="shared" si="14"/>
        <v>42</v>
      </c>
      <c r="C99" s="94"/>
      <c r="D99" s="58"/>
      <c r="E99" s="58"/>
      <c r="F99" s="274"/>
      <c r="G99" s="62"/>
      <c r="H99" s="58"/>
      <c r="I99" s="58"/>
      <c r="J99" s="58"/>
      <c r="K99" s="58"/>
      <c r="L99" s="56"/>
      <c r="M99" s="344"/>
      <c r="N99" s="393"/>
      <c r="O99" s="110" t="s">
        <v>923</v>
      </c>
      <c r="P99" s="191">
        <f>SUMIFS(F1:F1057, H1:H1057, M98, I1:I1057, O99)</f>
        <v>0</v>
      </c>
      <c r="T99" s="56"/>
      <c r="V99" s="81">
        <f>IFERROR(IF(OR($B99="No", $H99=""), 1, COUNTIF(설정!$S$10:$S$41,$H99)), 0)</f>
        <v>1</v>
      </c>
      <c r="W99" s="81">
        <f ca="1">IFERROR(IF(OR($B99="No", $I99=""), 1, IFERROR(COUNTIF(OFFSET(설정!$C$10:$Q$41, MATCH($H99, 설정!$B$10:$B$41, ) - 1, 0, 1, COUNTA(OFFSET(설정!$C$10:$Q$41, MATCH($H99, 설정!$B$10:$B$41, ) - 1, 0, 1, 15))), $I99), 0)), 0)</f>
        <v>1</v>
      </c>
      <c r="X99" s="81">
        <f ca="1">IFERROR(IF(OR($B99="No", $J99=""), 1, IFERROR(COUNTIF(IF(COUNTIF(설정!$B$10:$B$19, $H99)=1, OFFSET(설정!$C$5,0,0,1,COUNTA(설정!$C$5:$Q$5)), OFFSET(설정!$C$6,0,0,1,COUNTA(설정!$C$6:$Q$6))), $J99), 0)), 0)</f>
        <v>1</v>
      </c>
      <c r="Y99" s="81">
        <f t="shared" ref="Y99:Y162" si="15">IFERROR(IF(OR($B99="No", $K99=""), 1, COUNTIF($R$35:$R$44,$K99)), 0)</f>
        <v>1</v>
      </c>
    </row>
    <row r="100" spans="1:25" ht="17.25" customHeight="1" x14ac:dyDescent="0.4">
      <c r="A100" s="2"/>
      <c r="B100" s="58">
        <f t="shared" si="14"/>
        <v>43</v>
      </c>
      <c r="C100" s="94"/>
      <c r="D100" s="58"/>
      <c r="E100" s="58"/>
      <c r="F100" s="274"/>
      <c r="G100" s="62"/>
      <c r="H100" s="58"/>
      <c r="I100" s="58"/>
      <c r="J100" s="58"/>
      <c r="K100" s="58"/>
      <c r="L100" s="56"/>
      <c r="M100" s="344"/>
      <c r="N100" s="393"/>
      <c r="O100" s="110" t="s">
        <v>924</v>
      </c>
      <c r="P100" s="191">
        <f>SUMIFS(F1:F1057, H1:H1057, M98, I1:I1057, O100)</f>
        <v>0</v>
      </c>
      <c r="T100" s="56"/>
      <c r="V100" s="81">
        <f>IFERROR(IF(OR($B100="No", $H100=""), 1, COUNTIF(설정!$S$10:$S$41,$H100)), 0)</f>
        <v>1</v>
      </c>
      <c r="W100" s="81">
        <f ca="1">IFERROR(IF(OR($B100="No", $I100=""), 1, IFERROR(COUNTIF(OFFSET(설정!$C$10:$Q$41, MATCH($H100, 설정!$B$10:$B$41, ) - 1, 0, 1, COUNTA(OFFSET(설정!$C$10:$Q$41, MATCH($H100, 설정!$B$10:$B$41, ) - 1, 0, 1, 15))), $I100), 0)), 0)</f>
        <v>1</v>
      </c>
      <c r="X100" s="81">
        <f ca="1">IFERROR(IF(OR($B100="No", $J100=""), 1, IFERROR(COUNTIF(IF(COUNTIF(설정!$B$10:$B$19, $H100)=1, OFFSET(설정!$C$5,0,0,1,COUNTA(설정!$C$5:$Q$5)), OFFSET(설정!$C$6,0,0,1,COUNTA(설정!$C$6:$Q$6))), $J100), 0)), 0)</f>
        <v>1</v>
      </c>
      <c r="Y100" s="81">
        <f t="shared" si="15"/>
        <v>1</v>
      </c>
    </row>
    <row r="101" spans="1:25" ht="17.25" customHeight="1" x14ac:dyDescent="0.4">
      <c r="A101" s="2"/>
      <c r="B101" s="58">
        <f t="shared" si="14"/>
        <v>44</v>
      </c>
      <c r="C101" s="94"/>
      <c r="D101" s="58"/>
      <c r="E101" s="58"/>
      <c r="F101" s="274"/>
      <c r="G101" s="62"/>
      <c r="H101" s="58"/>
      <c r="I101" s="58"/>
      <c r="J101" s="58"/>
      <c r="K101" s="58"/>
      <c r="L101" s="56"/>
      <c r="M101" s="394" t="s">
        <v>925</v>
      </c>
      <c r="N101" s="395"/>
      <c r="O101" s="395"/>
      <c r="P101" s="194">
        <f>SUM(P98:P100)</f>
        <v>0</v>
      </c>
      <c r="T101" s="56"/>
      <c r="V101" s="81">
        <f>IFERROR(IF(OR($B101="No", $H101=""), 1, COUNTIF(설정!$S$10:$S$41,$H101)), 0)</f>
        <v>1</v>
      </c>
      <c r="W101" s="81">
        <f ca="1">IFERROR(IF(OR($B101="No", $I101=""), 1, IFERROR(COUNTIF(OFFSET(설정!$C$10:$Q$41, MATCH($H101, 설정!$B$10:$B$41, ) - 1, 0, 1, COUNTA(OFFSET(설정!$C$10:$Q$41, MATCH($H101, 설정!$B$10:$B$41, ) - 1, 0, 1, 15))), $I101), 0)), 0)</f>
        <v>1</v>
      </c>
      <c r="X101" s="81">
        <f ca="1">IFERROR(IF(OR($B101="No", $J101=""), 1, IFERROR(COUNTIF(IF(COUNTIF(설정!$B$10:$B$19, $H101)=1, OFFSET(설정!$C$5,0,0,1,COUNTA(설정!$C$5:$Q$5)), OFFSET(설정!$C$6,0,0,1,COUNTA(설정!$C$6:$Q$6))), $J101), 0)), 0)</f>
        <v>1</v>
      </c>
      <c r="Y101" s="81">
        <f t="shared" si="15"/>
        <v>1</v>
      </c>
    </row>
    <row r="102" spans="1:25" ht="17.25" customHeight="1" x14ac:dyDescent="0.4">
      <c r="A102" s="2"/>
      <c r="B102" s="58">
        <f t="shared" si="14"/>
        <v>45</v>
      </c>
      <c r="C102" s="94"/>
      <c r="D102" s="58"/>
      <c r="E102" s="58"/>
      <c r="F102" s="274"/>
      <c r="G102" s="62"/>
      <c r="H102" s="58"/>
      <c r="I102" s="58"/>
      <c r="J102" s="58"/>
      <c r="K102" s="58"/>
      <c r="L102" s="56"/>
      <c r="M102" s="329"/>
      <c r="N102" s="330"/>
      <c r="O102" s="330"/>
      <c r="P102" s="326">
        <f>N98 - P101</f>
        <v>0</v>
      </c>
      <c r="T102" s="56"/>
      <c r="V102" s="81">
        <f>IFERROR(IF(OR($B102="No", $H102=""), 1, COUNTIF(설정!$S$10:$S$41,$H102)), 0)</f>
        <v>1</v>
      </c>
      <c r="W102" s="81">
        <f ca="1">IFERROR(IF(OR($B102="No", $I102=""), 1, IFERROR(COUNTIF(OFFSET(설정!$C$10:$Q$41, MATCH($H102, 설정!$B$10:$B$41, ) - 1, 0, 1, COUNTA(OFFSET(설정!$C$10:$Q$41, MATCH($H102, 설정!$B$10:$B$41, ) - 1, 0, 1, 15))), $I102), 0)), 0)</f>
        <v>1</v>
      </c>
      <c r="X102" s="81">
        <f ca="1">IFERROR(IF(OR($B102="No", $J102=""), 1, IFERROR(COUNTIF(IF(COUNTIF(설정!$B$10:$B$19, $H102)=1, OFFSET(설정!$C$5,0,0,1,COUNTA(설정!$C$5:$Q$5)), OFFSET(설정!$C$6,0,0,1,COUNTA(설정!$C$6:$Q$6))), $J102), 0)), 0)</f>
        <v>1</v>
      </c>
      <c r="Y102" s="81">
        <f t="shared" si="15"/>
        <v>1</v>
      </c>
    </row>
    <row r="103" spans="1:25" ht="17.25" customHeight="1" x14ac:dyDescent="0.4">
      <c r="A103" s="2"/>
      <c r="B103" s="58">
        <f t="shared" si="14"/>
        <v>46</v>
      </c>
      <c r="C103" s="94"/>
      <c r="D103" s="58"/>
      <c r="E103" s="58"/>
      <c r="F103" s="274"/>
      <c r="G103" s="62"/>
      <c r="H103" s="58"/>
      <c r="I103" s="58"/>
      <c r="J103" s="58"/>
      <c r="K103" s="58"/>
      <c r="L103" s="56"/>
      <c r="M103" s="343" t="s">
        <v>926</v>
      </c>
      <c r="N103" s="392">
        <v>0</v>
      </c>
      <c r="O103" s="112" t="s">
        <v>927</v>
      </c>
      <c r="P103" s="193">
        <f>SUMIFS(F1:F1057, H1:H1057, M103, I1:I1057, O103)</f>
        <v>0</v>
      </c>
      <c r="T103" s="56"/>
      <c r="V103" s="81">
        <f>IFERROR(IF(OR($B103="No", $H103=""), 1, COUNTIF(설정!$S$10:$S$41,$H103)), 0)</f>
        <v>1</v>
      </c>
      <c r="W103" s="81">
        <f ca="1">IFERROR(IF(OR($B103="No", $I103=""), 1, IFERROR(COUNTIF(OFFSET(설정!$C$10:$Q$41, MATCH($H103, 설정!$B$10:$B$41, ) - 1, 0, 1, COUNTA(OFFSET(설정!$C$10:$Q$41, MATCH($H103, 설정!$B$10:$B$41, ) - 1, 0, 1, 15))), $I103), 0)), 0)</f>
        <v>1</v>
      </c>
      <c r="X103" s="81">
        <f ca="1">IFERROR(IF(OR($B103="No", $J103=""), 1, IFERROR(COUNTIF(IF(COUNTIF(설정!$B$10:$B$19, $H103)=1, OFFSET(설정!$C$5,0,0,1,COUNTA(설정!$C$5:$Q$5)), OFFSET(설정!$C$6,0,0,1,COUNTA(설정!$C$6:$Q$6))), $J103), 0)), 0)</f>
        <v>1</v>
      </c>
      <c r="Y103" s="81">
        <f t="shared" si="15"/>
        <v>1</v>
      </c>
    </row>
    <row r="104" spans="1:25" ht="17.25" customHeight="1" x14ac:dyDescent="0.4">
      <c r="A104" s="2"/>
      <c r="B104" s="58">
        <f t="shared" si="14"/>
        <v>47</v>
      </c>
      <c r="C104" s="94"/>
      <c r="D104" s="58"/>
      <c r="E104" s="58"/>
      <c r="F104" s="274"/>
      <c r="G104" s="62"/>
      <c r="H104" s="58"/>
      <c r="I104" s="58"/>
      <c r="J104" s="58"/>
      <c r="K104" s="58"/>
      <c r="L104" s="56"/>
      <c r="M104" s="344"/>
      <c r="N104" s="393"/>
      <c r="O104" s="110" t="s">
        <v>928</v>
      </c>
      <c r="P104" s="191">
        <f>SUMIFS(F1:F1057, H1:H1057, M103, I1:I1057, O104)</f>
        <v>0</v>
      </c>
      <c r="T104" s="56"/>
      <c r="V104" s="81">
        <f>IFERROR(IF(OR($B104="No", $H104=""), 1, COUNTIF(설정!$S$10:$S$41,$H104)), 0)</f>
        <v>1</v>
      </c>
      <c r="W104" s="81">
        <f ca="1">IFERROR(IF(OR($B104="No", $I104=""), 1, IFERROR(COUNTIF(OFFSET(설정!$C$10:$Q$41, MATCH($H104, 설정!$B$10:$B$41, ) - 1, 0, 1, COUNTA(OFFSET(설정!$C$10:$Q$41, MATCH($H104, 설정!$B$10:$B$41, ) - 1, 0, 1, 15))), $I104), 0)), 0)</f>
        <v>1</v>
      </c>
      <c r="X104" s="81">
        <f ca="1">IFERROR(IF(OR($B104="No", $J104=""), 1, IFERROR(COUNTIF(IF(COUNTIF(설정!$B$10:$B$19, $H104)=1, OFFSET(설정!$C$5,0,0,1,COUNTA(설정!$C$5:$Q$5)), OFFSET(설정!$C$6,0,0,1,COUNTA(설정!$C$6:$Q$6))), $J104), 0)), 0)</f>
        <v>1</v>
      </c>
      <c r="Y104" s="81">
        <f t="shared" si="15"/>
        <v>1</v>
      </c>
    </row>
    <row r="105" spans="1:25" ht="17.25" customHeight="1" x14ac:dyDescent="0.4">
      <c r="A105" s="2"/>
      <c r="B105" s="58">
        <f t="shared" si="14"/>
        <v>48</v>
      </c>
      <c r="C105" s="94"/>
      <c r="D105" s="58"/>
      <c r="E105" s="58"/>
      <c r="F105" s="274"/>
      <c r="G105" s="62"/>
      <c r="H105" s="58"/>
      <c r="I105" s="58"/>
      <c r="J105" s="58"/>
      <c r="K105" s="58"/>
      <c r="L105" s="56"/>
      <c r="M105" s="344"/>
      <c r="N105" s="393"/>
      <c r="O105" s="110" t="s">
        <v>929</v>
      </c>
      <c r="P105" s="191">
        <f>SUMIFS(F1:F1057, H1:H1057, M103, I1:I1057, O105)</f>
        <v>0</v>
      </c>
      <c r="T105" s="56"/>
      <c r="V105" s="81">
        <f>IFERROR(IF(OR($B105="No", $H105=""), 1, COUNTIF(설정!$S$10:$S$41,$H105)), 0)</f>
        <v>1</v>
      </c>
      <c r="W105" s="81">
        <f ca="1">IFERROR(IF(OR($B105="No", $I105=""), 1, IFERROR(COUNTIF(OFFSET(설정!$C$10:$Q$41, MATCH($H105, 설정!$B$10:$B$41, ) - 1, 0, 1, COUNTA(OFFSET(설정!$C$10:$Q$41, MATCH($H105, 설정!$B$10:$B$41, ) - 1, 0, 1, 15))), $I105), 0)), 0)</f>
        <v>1</v>
      </c>
      <c r="X105" s="81">
        <f ca="1">IFERROR(IF(OR($B105="No", $J105=""), 1, IFERROR(COUNTIF(IF(COUNTIF(설정!$B$10:$B$19, $H105)=1, OFFSET(설정!$C$5,0,0,1,COUNTA(설정!$C$5:$Q$5)), OFFSET(설정!$C$6,0,0,1,COUNTA(설정!$C$6:$Q$6))), $J105), 0)), 0)</f>
        <v>1</v>
      </c>
      <c r="Y105" s="81">
        <f t="shared" si="15"/>
        <v>1</v>
      </c>
    </row>
    <row r="106" spans="1:25" ht="17.25" customHeight="1" x14ac:dyDescent="0.4">
      <c r="A106" s="2"/>
      <c r="B106" s="58">
        <f t="shared" si="14"/>
        <v>49</v>
      </c>
      <c r="C106" s="94"/>
      <c r="D106" s="58"/>
      <c r="E106" s="58"/>
      <c r="F106" s="274"/>
      <c r="G106" s="62"/>
      <c r="H106" s="58"/>
      <c r="I106" s="58"/>
      <c r="J106" s="58"/>
      <c r="K106" s="58"/>
      <c r="L106" s="56"/>
      <c r="M106" s="344"/>
      <c r="N106" s="393"/>
      <c r="O106" s="110" t="s">
        <v>930</v>
      </c>
      <c r="P106" s="191">
        <f>SUMIFS(F1:F1057, H1:H1057, M103, I1:I1057, O106)</f>
        <v>0</v>
      </c>
      <c r="T106" s="56"/>
      <c r="V106" s="81">
        <f>IFERROR(IF(OR($B106="No", $H106=""), 1, COUNTIF(설정!$S$10:$S$41,$H106)), 0)</f>
        <v>1</v>
      </c>
      <c r="W106" s="81">
        <f ca="1">IFERROR(IF(OR($B106="No", $I106=""), 1, IFERROR(COUNTIF(OFFSET(설정!$C$10:$Q$41, MATCH($H106, 설정!$B$10:$B$41, ) - 1, 0, 1, COUNTA(OFFSET(설정!$C$10:$Q$41, MATCH($H106, 설정!$B$10:$B$41, ) - 1, 0, 1, 15))), $I106), 0)), 0)</f>
        <v>1</v>
      </c>
      <c r="X106" s="81">
        <f ca="1">IFERROR(IF(OR($B106="No", $J106=""), 1, IFERROR(COUNTIF(IF(COUNTIF(설정!$B$10:$B$19, $H106)=1, OFFSET(설정!$C$5,0,0,1,COUNTA(설정!$C$5:$Q$5)), OFFSET(설정!$C$6,0,0,1,COUNTA(설정!$C$6:$Q$6))), $J106), 0)), 0)</f>
        <v>1</v>
      </c>
      <c r="Y106" s="81">
        <f t="shared" si="15"/>
        <v>1</v>
      </c>
    </row>
    <row r="107" spans="1:25" ht="17.25" customHeight="1" x14ac:dyDescent="0.4">
      <c r="A107" s="2"/>
      <c r="B107" s="58">
        <f t="shared" si="14"/>
        <v>50</v>
      </c>
      <c r="C107" s="94"/>
      <c r="D107" s="58"/>
      <c r="E107" s="58"/>
      <c r="F107" s="274"/>
      <c r="G107" s="62"/>
      <c r="H107" s="58"/>
      <c r="I107" s="58"/>
      <c r="J107" s="58"/>
      <c r="K107" s="58"/>
      <c r="L107" s="56"/>
      <c r="M107" s="394" t="s">
        <v>931</v>
      </c>
      <c r="N107" s="395"/>
      <c r="O107" s="395"/>
      <c r="P107" s="194">
        <f>SUM(P103:P106)</f>
        <v>0</v>
      </c>
      <c r="T107" s="56"/>
      <c r="V107" s="81">
        <f>IFERROR(IF(OR($B107="No", $H107=""), 1, COUNTIF(설정!$S$10:$S$41,$H107)), 0)</f>
        <v>1</v>
      </c>
      <c r="W107" s="81">
        <f ca="1">IFERROR(IF(OR($B107="No", $I107=""), 1, IFERROR(COUNTIF(OFFSET(설정!$C$10:$Q$41, MATCH($H107, 설정!$B$10:$B$41, ) - 1, 0, 1, COUNTA(OFFSET(설정!$C$10:$Q$41, MATCH($H107, 설정!$B$10:$B$41, ) - 1, 0, 1, 15))), $I107), 0)), 0)</f>
        <v>1</v>
      </c>
      <c r="X107" s="81">
        <f ca="1">IFERROR(IF(OR($B107="No", $J107=""), 1, IFERROR(COUNTIF(IF(COUNTIF(설정!$B$10:$B$19, $H107)=1, OFFSET(설정!$C$5,0,0,1,COUNTA(설정!$C$5:$Q$5)), OFFSET(설정!$C$6,0,0,1,COUNTA(설정!$C$6:$Q$6))), $J107), 0)), 0)</f>
        <v>1</v>
      </c>
      <c r="Y107" s="81">
        <f t="shared" si="15"/>
        <v>1</v>
      </c>
    </row>
    <row r="108" spans="1:25" ht="17.25" customHeight="1" x14ac:dyDescent="0.4">
      <c r="A108" s="2"/>
      <c r="B108" s="58">
        <f t="shared" si="14"/>
        <v>51</v>
      </c>
      <c r="C108" s="94"/>
      <c r="D108" s="58"/>
      <c r="E108" s="58"/>
      <c r="F108" s="274"/>
      <c r="G108" s="62"/>
      <c r="H108" s="58"/>
      <c r="I108" s="58"/>
      <c r="J108" s="58"/>
      <c r="K108" s="58"/>
      <c r="L108" s="56"/>
      <c r="M108" s="329"/>
      <c r="N108" s="330"/>
      <c r="O108" s="330"/>
      <c r="P108" s="326">
        <f>N103 - P107</f>
        <v>0</v>
      </c>
      <c r="T108" s="56"/>
      <c r="V108" s="81">
        <f>IFERROR(IF(OR($B108="No", $H108=""), 1, COUNTIF(설정!$S$10:$S$41,$H108)), 0)</f>
        <v>1</v>
      </c>
      <c r="W108" s="81">
        <f ca="1">IFERROR(IF(OR($B108="No", $I108=""), 1, IFERROR(COUNTIF(OFFSET(설정!$C$10:$Q$41, MATCH($H108, 설정!$B$10:$B$41, ) - 1, 0, 1, COUNTA(OFFSET(설정!$C$10:$Q$41, MATCH($H108, 설정!$B$10:$B$41, ) - 1, 0, 1, 15))), $I108), 0)), 0)</f>
        <v>1</v>
      </c>
      <c r="X108" s="81">
        <f ca="1">IFERROR(IF(OR($B108="No", $J108=""), 1, IFERROR(COUNTIF(IF(COUNTIF(설정!$B$10:$B$19, $H108)=1, OFFSET(설정!$C$5,0,0,1,COUNTA(설정!$C$5:$Q$5)), OFFSET(설정!$C$6,0,0,1,COUNTA(설정!$C$6:$Q$6))), $J108), 0)), 0)</f>
        <v>1</v>
      </c>
      <c r="Y108" s="81">
        <f t="shared" si="15"/>
        <v>1</v>
      </c>
    </row>
    <row r="109" spans="1:25" ht="17.25" customHeight="1" x14ac:dyDescent="0.4">
      <c r="A109" s="2"/>
      <c r="B109" s="58">
        <f t="shared" si="14"/>
        <v>52</v>
      </c>
      <c r="C109" s="94"/>
      <c r="D109" s="58"/>
      <c r="E109" s="58"/>
      <c r="F109" s="274"/>
      <c r="G109" s="62"/>
      <c r="H109" s="58"/>
      <c r="I109" s="58"/>
      <c r="J109" s="58"/>
      <c r="K109" s="58"/>
      <c r="L109" s="56"/>
      <c r="M109" s="111" t="s">
        <v>932</v>
      </c>
      <c r="N109" s="192">
        <v>0</v>
      </c>
      <c r="O109" s="112" t="s">
        <v>933</v>
      </c>
      <c r="P109" s="193">
        <f>SUMIFS(F1:F1057, H1:H1057, M109, I1:I1057, O109)</f>
        <v>0</v>
      </c>
      <c r="T109" s="56"/>
      <c r="V109" s="81">
        <f>IFERROR(IF(OR($B109="No", $H109=""), 1, COUNTIF(설정!$S$10:$S$41,$H109)), 0)</f>
        <v>1</v>
      </c>
      <c r="W109" s="81">
        <f ca="1">IFERROR(IF(OR($B109="No", $I109=""), 1, IFERROR(COUNTIF(OFFSET(설정!$C$10:$Q$41, MATCH($H109, 설정!$B$10:$B$41, ) - 1, 0, 1, COUNTA(OFFSET(설정!$C$10:$Q$41, MATCH($H109, 설정!$B$10:$B$41, ) - 1, 0, 1, 15))), $I109), 0)), 0)</f>
        <v>1</v>
      </c>
      <c r="X109" s="81">
        <f ca="1">IFERROR(IF(OR($B109="No", $J109=""), 1, IFERROR(COUNTIF(IF(COUNTIF(설정!$B$10:$B$19, $H109)=1, OFFSET(설정!$C$5,0,0,1,COUNTA(설정!$C$5:$Q$5)), OFFSET(설정!$C$6,0,0,1,COUNTA(설정!$C$6:$Q$6))), $J109), 0)), 0)</f>
        <v>1</v>
      </c>
      <c r="Y109" s="81">
        <f t="shared" si="15"/>
        <v>1</v>
      </c>
    </row>
    <row r="110" spans="1:25" ht="17.25" customHeight="1" x14ac:dyDescent="0.4">
      <c r="A110" s="2"/>
      <c r="B110" s="58">
        <f t="shared" si="14"/>
        <v>53</v>
      </c>
      <c r="C110" s="94"/>
      <c r="D110" s="58"/>
      <c r="E110" s="58"/>
      <c r="F110" s="274"/>
      <c r="G110" s="62"/>
      <c r="H110" s="58"/>
      <c r="I110" s="58"/>
      <c r="J110" s="58"/>
      <c r="K110" s="58"/>
      <c r="L110" s="56"/>
      <c r="M110" s="394" t="s">
        <v>934</v>
      </c>
      <c r="N110" s="395"/>
      <c r="O110" s="395"/>
      <c r="P110" s="194">
        <f>SUM(P109:P109)</f>
        <v>0</v>
      </c>
      <c r="T110" s="56"/>
      <c r="V110" s="81">
        <f>IFERROR(IF(OR($B110="No", $H110=""), 1, COUNTIF(설정!$S$10:$S$41,$H110)), 0)</f>
        <v>1</v>
      </c>
      <c r="W110" s="81">
        <f ca="1">IFERROR(IF(OR($B110="No", $I110=""), 1, IFERROR(COUNTIF(OFFSET(설정!$C$10:$Q$41, MATCH($H110, 설정!$B$10:$B$41, ) - 1, 0, 1, COUNTA(OFFSET(설정!$C$10:$Q$41, MATCH($H110, 설정!$B$10:$B$41, ) - 1, 0, 1, 15))), $I110), 0)), 0)</f>
        <v>1</v>
      </c>
      <c r="X110" s="81">
        <f ca="1">IFERROR(IF(OR($B110="No", $J110=""), 1, IFERROR(COUNTIF(IF(COUNTIF(설정!$B$10:$B$19, $H110)=1, OFFSET(설정!$C$5,0,0,1,COUNTA(설정!$C$5:$Q$5)), OFFSET(설정!$C$6,0,0,1,COUNTA(설정!$C$6:$Q$6))), $J110), 0)), 0)</f>
        <v>1</v>
      </c>
      <c r="Y110" s="81">
        <f t="shared" si="15"/>
        <v>1</v>
      </c>
    </row>
    <row r="111" spans="1:25" ht="17.25" customHeight="1" x14ac:dyDescent="0.4">
      <c r="A111" s="2"/>
      <c r="B111" s="58">
        <f t="shared" si="14"/>
        <v>54</v>
      </c>
      <c r="C111" s="94"/>
      <c r="D111" s="58"/>
      <c r="E111" s="58"/>
      <c r="F111" s="274"/>
      <c r="G111" s="62"/>
      <c r="H111" s="58"/>
      <c r="I111" s="58"/>
      <c r="J111" s="58"/>
      <c r="K111" s="58"/>
      <c r="L111" s="56"/>
      <c r="M111" s="329"/>
      <c r="N111" s="330"/>
      <c r="O111" s="330"/>
      <c r="P111" s="326">
        <f>N109 - P110</f>
        <v>0</v>
      </c>
      <c r="T111" s="56"/>
      <c r="V111" s="81">
        <f>IFERROR(IF(OR($B111="No", $H111=""), 1, COUNTIF(설정!$S$10:$S$41,$H111)), 0)</f>
        <v>1</v>
      </c>
      <c r="W111" s="81">
        <f ca="1">IFERROR(IF(OR($B111="No", $I111=""), 1, IFERROR(COUNTIF(OFFSET(설정!$C$10:$Q$41, MATCH($H111, 설정!$B$10:$B$41, ) - 1, 0, 1, COUNTA(OFFSET(설정!$C$10:$Q$41, MATCH($H111, 설정!$B$10:$B$41, ) - 1, 0, 1, 15))), $I111), 0)), 0)</f>
        <v>1</v>
      </c>
      <c r="X111" s="81">
        <f ca="1">IFERROR(IF(OR($B111="No", $J111=""), 1, IFERROR(COUNTIF(IF(COUNTIF(설정!$B$10:$B$19, $H111)=1, OFFSET(설정!$C$5,0,0,1,COUNTA(설정!$C$5:$Q$5)), OFFSET(설정!$C$6,0,0,1,COUNTA(설정!$C$6:$Q$6))), $J111), 0)), 0)</f>
        <v>1</v>
      </c>
      <c r="Y111" s="81">
        <f t="shared" si="15"/>
        <v>1</v>
      </c>
    </row>
    <row r="112" spans="1:25" ht="17.25" customHeight="1" x14ac:dyDescent="0.4">
      <c r="A112" s="2"/>
      <c r="B112" s="58">
        <f t="shared" si="14"/>
        <v>55</v>
      </c>
      <c r="C112" s="94"/>
      <c r="D112" s="58"/>
      <c r="E112" s="58"/>
      <c r="F112" s="274"/>
      <c r="G112" s="62"/>
      <c r="H112" s="58"/>
      <c r="I112" s="58"/>
      <c r="J112" s="58"/>
      <c r="K112" s="58"/>
      <c r="L112" s="56"/>
      <c r="M112" s="343" t="s">
        <v>935</v>
      </c>
      <c r="N112" s="392">
        <v>0</v>
      </c>
      <c r="O112" s="112" t="s">
        <v>936</v>
      </c>
      <c r="P112" s="193">
        <f>SUMIFS(F1:F1057, H1:H1057, M112, I1:I1057, O112)</f>
        <v>0</v>
      </c>
      <c r="T112" s="56"/>
      <c r="V112" s="81">
        <f>IFERROR(IF(OR($B112="No", $H112=""), 1, COUNTIF(설정!$S$10:$S$41,$H112)), 0)</f>
        <v>1</v>
      </c>
      <c r="W112" s="81">
        <f ca="1">IFERROR(IF(OR($B112="No", $I112=""), 1, IFERROR(COUNTIF(OFFSET(설정!$C$10:$Q$41, MATCH($H112, 설정!$B$10:$B$41, ) - 1, 0, 1, COUNTA(OFFSET(설정!$C$10:$Q$41, MATCH($H112, 설정!$B$10:$B$41, ) - 1, 0, 1, 15))), $I112), 0)), 0)</f>
        <v>1</v>
      </c>
      <c r="X112" s="81">
        <f ca="1">IFERROR(IF(OR($B112="No", $J112=""), 1, IFERROR(COUNTIF(IF(COUNTIF(설정!$B$10:$B$19, $H112)=1, OFFSET(설정!$C$5,0,0,1,COUNTA(설정!$C$5:$Q$5)), OFFSET(설정!$C$6,0,0,1,COUNTA(설정!$C$6:$Q$6))), $J112), 0)), 0)</f>
        <v>1</v>
      </c>
      <c r="Y112" s="81">
        <f t="shared" si="15"/>
        <v>1</v>
      </c>
    </row>
    <row r="113" spans="1:25" ht="17.25" customHeight="1" x14ac:dyDescent="0.4">
      <c r="A113" s="2"/>
      <c r="B113" s="58">
        <f t="shared" si="14"/>
        <v>56</v>
      </c>
      <c r="C113" s="94"/>
      <c r="D113" s="58"/>
      <c r="E113" s="58"/>
      <c r="F113" s="274"/>
      <c r="G113" s="62"/>
      <c r="H113" s="58"/>
      <c r="I113" s="58"/>
      <c r="J113" s="58"/>
      <c r="K113" s="58"/>
      <c r="L113" s="56"/>
      <c r="M113" s="344"/>
      <c r="N113" s="393"/>
      <c r="O113" s="110" t="s">
        <v>937</v>
      </c>
      <c r="P113" s="191">
        <f>SUMIFS(F1:F1057, H1:H1057, M112, I1:I1057, O113)</f>
        <v>0</v>
      </c>
      <c r="T113" s="56"/>
      <c r="V113" s="81">
        <f>IFERROR(IF(OR($B113="No", $H113=""), 1, COUNTIF(설정!$S$10:$S$41,$H113)), 0)</f>
        <v>1</v>
      </c>
      <c r="W113" s="81">
        <f ca="1">IFERROR(IF(OR($B113="No", $I113=""), 1, IFERROR(COUNTIF(OFFSET(설정!$C$10:$Q$41, MATCH($H113, 설정!$B$10:$B$41, ) - 1, 0, 1, COUNTA(OFFSET(설정!$C$10:$Q$41, MATCH($H113, 설정!$B$10:$B$41, ) - 1, 0, 1, 15))), $I113), 0)), 0)</f>
        <v>1</v>
      </c>
      <c r="X113" s="81">
        <f ca="1">IFERROR(IF(OR($B113="No", $J113=""), 1, IFERROR(COUNTIF(IF(COUNTIF(설정!$B$10:$B$19, $H113)=1, OFFSET(설정!$C$5,0,0,1,COUNTA(설정!$C$5:$Q$5)), OFFSET(설정!$C$6,0,0,1,COUNTA(설정!$C$6:$Q$6))), $J113), 0)), 0)</f>
        <v>1</v>
      </c>
      <c r="Y113" s="81">
        <f t="shared" si="15"/>
        <v>1</v>
      </c>
    </row>
    <row r="114" spans="1:25" ht="17.25" customHeight="1" x14ac:dyDescent="0.4">
      <c r="A114" s="2"/>
      <c r="B114" s="58">
        <f t="shared" si="14"/>
        <v>57</v>
      </c>
      <c r="C114" s="94"/>
      <c r="D114" s="58"/>
      <c r="E114" s="58"/>
      <c r="F114" s="274"/>
      <c r="G114" s="62"/>
      <c r="H114" s="58"/>
      <c r="I114" s="58"/>
      <c r="J114" s="58"/>
      <c r="K114" s="58"/>
      <c r="L114" s="56"/>
      <c r="M114" s="394" t="s">
        <v>938</v>
      </c>
      <c r="N114" s="395"/>
      <c r="O114" s="395"/>
      <c r="P114" s="194">
        <f>SUM(P112:P113)</f>
        <v>0</v>
      </c>
      <c r="T114" s="56"/>
      <c r="V114" s="81">
        <f>IFERROR(IF(OR($B114="No", $H114=""), 1, COUNTIF(설정!$S$10:$S$41,$H114)), 0)</f>
        <v>1</v>
      </c>
      <c r="W114" s="81">
        <f ca="1">IFERROR(IF(OR($B114="No", $I114=""), 1, IFERROR(COUNTIF(OFFSET(설정!$C$10:$Q$41, MATCH($H114, 설정!$B$10:$B$41, ) - 1, 0, 1, COUNTA(OFFSET(설정!$C$10:$Q$41, MATCH($H114, 설정!$B$10:$B$41, ) - 1, 0, 1, 15))), $I114), 0)), 0)</f>
        <v>1</v>
      </c>
      <c r="X114" s="81">
        <f ca="1">IFERROR(IF(OR($B114="No", $J114=""), 1, IFERROR(COUNTIF(IF(COUNTIF(설정!$B$10:$B$19, $H114)=1, OFFSET(설정!$C$5,0,0,1,COUNTA(설정!$C$5:$Q$5)), OFFSET(설정!$C$6,0,0,1,COUNTA(설정!$C$6:$Q$6))), $J114), 0)), 0)</f>
        <v>1</v>
      </c>
      <c r="Y114" s="81">
        <f t="shared" si="15"/>
        <v>1</v>
      </c>
    </row>
    <row r="115" spans="1:25" ht="17.25" customHeight="1" x14ac:dyDescent="0.4">
      <c r="A115" s="2"/>
      <c r="B115" s="58">
        <f t="shared" si="14"/>
        <v>58</v>
      </c>
      <c r="C115" s="94"/>
      <c r="D115" s="58"/>
      <c r="E115" s="58"/>
      <c r="F115" s="274"/>
      <c r="G115" s="62"/>
      <c r="H115" s="58"/>
      <c r="I115" s="58"/>
      <c r="J115" s="58"/>
      <c r="K115" s="58"/>
      <c r="L115" s="56"/>
      <c r="M115" s="329"/>
      <c r="N115" s="330"/>
      <c r="O115" s="330"/>
      <c r="P115" s="326">
        <f>N112 - P114</f>
        <v>0</v>
      </c>
      <c r="T115" s="56"/>
      <c r="V115" s="81">
        <f>IFERROR(IF(OR($B115="No", $H115=""), 1, COUNTIF(설정!$S$10:$S$41,$H115)), 0)</f>
        <v>1</v>
      </c>
      <c r="W115" s="81">
        <f ca="1">IFERROR(IF(OR($B115="No", $I115=""), 1, IFERROR(COUNTIF(OFFSET(설정!$C$10:$Q$41, MATCH($H115, 설정!$B$10:$B$41, ) - 1, 0, 1, COUNTA(OFFSET(설정!$C$10:$Q$41, MATCH($H115, 설정!$B$10:$B$41, ) - 1, 0, 1, 15))), $I115), 0)), 0)</f>
        <v>1</v>
      </c>
      <c r="X115" s="81">
        <f ca="1">IFERROR(IF(OR($B115="No", $J115=""), 1, IFERROR(COUNTIF(IF(COUNTIF(설정!$B$10:$B$19, $H115)=1, OFFSET(설정!$C$5,0,0,1,COUNTA(설정!$C$5:$Q$5)), OFFSET(설정!$C$6,0,0,1,COUNTA(설정!$C$6:$Q$6))), $J115), 0)), 0)</f>
        <v>1</v>
      </c>
      <c r="Y115" s="81">
        <f t="shared" si="15"/>
        <v>1</v>
      </c>
    </row>
    <row r="116" spans="1:25" ht="17.25" customHeight="1" x14ac:dyDescent="0.4">
      <c r="A116" s="2"/>
      <c r="B116" s="58">
        <f t="shared" si="14"/>
        <v>59</v>
      </c>
      <c r="C116" s="94"/>
      <c r="D116" s="58"/>
      <c r="E116" s="58"/>
      <c r="F116" s="274"/>
      <c r="G116" s="62"/>
      <c r="H116" s="58"/>
      <c r="I116" s="58"/>
      <c r="J116" s="58"/>
      <c r="K116" s="58"/>
      <c r="L116" s="56"/>
      <c r="M116" s="396" t="s">
        <v>371</v>
      </c>
      <c r="N116" s="398">
        <f>SUM(N61:N115)</f>
        <v>0</v>
      </c>
      <c r="O116" s="400" t="s">
        <v>69</v>
      </c>
      <c r="P116" s="197">
        <f>SUMIF(M61:M115, "=*합계", P61:P115)</f>
        <v>0</v>
      </c>
      <c r="T116" s="56"/>
      <c r="V116" s="81">
        <f>IFERROR(IF(OR($B116="No", $H116=""), 1, COUNTIF(설정!$S$10:$S$41,$H116)), 0)</f>
        <v>1</v>
      </c>
      <c r="W116" s="81">
        <f ca="1">IFERROR(IF(OR($B116="No", $I116=""), 1, IFERROR(COUNTIF(OFFSET(설정!$C$10:$Q$41, MATCH($H116, 설정!$B$10:$B$41, ) - 1, 0, 1, COUNTA(OFFSET(설정!$C$10:$Q$41, MATCH($H116, 설정!$B$10:$B$41, ) - 1, 0, 1, 15))), $I116), 0)), 0)</f>
        <v>1</v>
      </c>
      <c r="X116" s="81">
        <f ca="1">IFERROR(IF(OR($B116="No", $J116=""), 1, IFERROR(COUNTIF(IF(COUNTIF(설정!$B$10:$B$19, $H116)=1, OFFSET(설정!$C$5,0,0,1,COUNTA(설정!$C$5:$Q$5)), OFFSET(설정!$C$6,0,0,1,COUNTA(설정!$C$6:$Q$6))), $J116), 0)), 0)</f>
        <v>1</v>
      </c>
      <c r="Y116" s="81">
        <f t="shared" si="15"/>
        <v>1</v>
      </c>
    </row>
    <row r="117" spans="1:25" ht="17.25" customHeight="1" x14ac:dyDescent="0.4">
      <c r="A117" s="2"/>
      <c r="B117" s="58">
        <f t="shared" si="14"/>
        <v>60</v>
      </c>
      <c r="C117" s="94"/>
      <c r="D117" s="58"/>
      <c r="E117" s="58"/>
      <c r="F117" s="274"/>
      <c r="G117" s="62"/>
      <c r="H117" s="58"/>
      <c r="I117" s="58"/>
      <c r="J117" s="58"/>
      <c r="K117" s="58"/>
      <c r="L117" s="56"/>
      <c r="M117" s="397"/>
      <c r="N117" s="399"/>
      <c r="O117" s="401"/>
      <c r="P117" s="327">
        <f>N116 - P116</f>
        <v>0</v>
      </c>
      <c r="T117" s="56"/>
      <c r="V117" s="81">
        <f>IFERROR(IF(OR($B117="No", $H117=""), 1, COUNTIF(설정!$S$10:$S$41,$H117)), 0)</f>
        <v>1</v>
      </c>
      <c r="W117" s="81">
        <f ca="1">IFERROR(IF(OR($B117="No", $I117=""), 1, IFERROR(COUNTIF(OFFSET(설정!$C$10:$Q$41, MATCH($H117, 설정!$B$10:$B$41, ) - 1, 0, 1, COUNTA(OFFSET(설정!$C$10:$Q$41, MATCH($H117, 설정!$B$10:$B$41, ) - 1, 0, 1, 15))), $I117), 0)), 0)</f>
        <v>1</v>
      </c>
      <c r="X117" s="81">
        <f ca="1">IFERROR(IF(OR($B117="No", $J117=""), 1, IFERROR(COUNTIF(IF(COUNTIF(설정!$B$10:$B$19, $H117)=1, OFFSET(설정!$C$5,0,0,1,COUNTA(설정!$C$5:$Q$5)), OFFSET(설정!$C$6,0,0,1,COUNTA(설정!$C$6:$Q$6))), $J117), 0)), 0)</f>
        <v>1</v>
      </c>
      <c r="Y117" s="81">
        <f t="shared" si="15"/>
        <v>1</v>
      </c>
    </row>
    <row r="118" spans="1:25" ht="17.25" customHeight="1" x14ac:dyDescent="0.4">
      <c r="A118" s="2"/>
      <c r="B118" s="58">
        <f t="shared" si="14"/>
        <v>61</v>
      </c>
      <c r="C118" s="94"/>
      <c r="D118" s="58"/>
      <c r="E118" s="58"/>
      <c r="F118" s="274"/>
      <c r="G118" s="62"/>
      <c r="H118" s="58"/>
      <c r="I118" s="58"/>
      <c r="J118" s="58"/>
      <c r="K118" s="58"/>
      <c r="L118" s="56"/>
      <c r="T118" s="56"/>
      <c r="V118" s="81">
        <f>IFERROR(IF(OR($B118="No", $H118=""), 1, COUNTIF(설정!$S$10:$S$41,$H118)), 0)</f>
        <v>1</v>
      </c>
      <c r="W118" s="81">
        <f ca="1">IFERROR(IF(OR($B118="No", $I118=""), 1, IFERROR(COUNTIF(OFFSET(설정!$C$10:$Q$41, MATCH($H118, 설정!$B$10:$B$41, ) - 1, 0, 1, COUNTA(OFFSET(설정!$C$10:$Q$41, MATCH($H118, 설정!$B$10:$B$41, ) - 1, 0, 1, 15))), $I118), 0)), 0)</f>
        <v>1</v>
      </c>
      <c r="X118" s="81">
        <f ca="1">IFERROR(IF(OR($B118="No", $J118=""), 1, IFERROR(COUNTIF(IF(COUNTIF(설정!$B$10:$B$19, $H118)=1, OFFSET(설정!$C$5,0,0,1,COUNTA(설정!$C$5:$Q$5)), OFFSET(설정!$C$6,0,0,1,COUNTA(설정!$C$6:$Q$6))), $J118), 0)), 0)</f>
        <v>1</v>
      </c>
      <c r="Y118" s="81">
        <f t="shared" si="15"/>
        <v>1</v>
      </c>
    </row>
    <row r="119" spans="1:25" ht="17.25" customHeight="1" x14ac:dyDescent="0.4">
      <c r="A119" s="2"/>
      <c r="B119" s="58">
        <f t="shared" si="14"/>
        <v>62</v>
      </c>
      <c r="C119" s="94"/>
      <c r="D119" s="58"/>
      <c r="E119" s="58"/>
      <c r="F119" s="274"/>
      <c r="G119" s="62"/>
      <c r="H119" s="58"/>
      <c r="I119" s="58"/>
      <c r="J119" s="58"/>
      <c r="K119" s="58"/>
      <c r="L119" s="56"/>
      <c r="T119" s="56"/>
      <c r="V119" s="81">
        <f>IFERROR(IF(OR($B119="No", $H119=""), 1, COUNTIF(설정!$S$10:$S$41,$H119)), 0)</f>
        <v>1</v>
      </c>
      <c r="W119" s="81">
        <f ca="1">IFERROR(IF(OR($B119="No", $I119=""), 1, IFERROR(COUNTIF(OFFSET(설정!$C$10:$Q$41, MATCH($H119, 설정!$B$10:$B$41, ) - 1, 0, 1, COUNTA(OFFSET(설정!$C$10:$Q$41, MATCH($H119, 설정!$B$10:$B$41, ) - 1, 0, 1, 15))), $I119), 0)), 0)</f>
        <v>1</v>
      </c>
      <c r="X119" s="81">
        <f ca="1">IFERROR(IF(OR($B119="No", $J119=""), 1, IFERROR(COUNTIF(IF(COUNTIF(설정!$B$10:$B$19, $H119)=1, OFFSET(설정!$C$5,0,0,1,COUNTA(설정!$C$5:$Q$5)), OFFSET(설정!$C$6,0,0,1,COUNTA(설정!$C$6:$Q$6))), $J119), 0)), 0)</f>
        <v>1</v>
      </c>
      <c r="Y119" s="81">
        <f t="shared" si="15"/>
        <v>1</v>
      </c>
    </row>
    <row r="120" spans="1:25" ht="17.25" customHeight="1" x14ac:dyDescent="0.4">
      <c r="A120" s="2"/>
      <c r="B120" s="58">
        <f t="shared" si="14"/>
        <v>63</v>
      </c>
      <c r="C120" s="94"/>
      <c r="D120" s="58"/>
      <c r="E120" s="58"/>
      <c r="F120" s="274"/>
      <c r="G120" s="62"/>
      <c r="H120" s="58"/>
      <c r="I120" s="58"/>
      <c r="J120" s="58"/>
      <c r="K120" s="58"/>
      <c r="L120" s="56"/>
      <c r="T120" s="56"/>
      <c r="V120" s="81">
        <f>IFERROR(IF(OR($B120="No", $H120=""), 1, COUNTIF(설정!$S$10:$S$41,$H120)), 0)</f>
        <v>1</v>
      </c>
      <c r="W120" s="81">
        <f ca="1">IFERROR(IF(OR($B120="No", $I120=""), 1, IFERROR(COUNTIF(OFFSET(설정!$C$10:$Q$41, MATCH($H120, 설정!$B$10:$B$41, ) - 1, 0, 1, COUNTA(OFFSET(설정!$C$10:$Q$41, MATCH($H120, 설정!$B$10:$B$41, ) - 1, 0, 1, 15))), $I120), 0)), 0)</f>
        <v>1</v>
      </c>
      <c r="X120" s="81">
        <f ca="1">IFERROR(IF(OR($B120="No", $J120=""), 1, IFERROR(COUNTIF(IF(COUNTIF(설정!$B$10:$B$19, $H120)=1, OFFSET(설정!$C$5,0,0,1,COUNTA(설정!$C$5:$Q$5)), OFFSET(설정!$C$6,0,0,1,COUNTA(설정!$C$6:$Q$6))), $J120), 0)), 0)</f>
        <v>1</v>
      </c>
      <c r="Y120" s="81">
        <f t="shared" si="15"/>
        <v>1</v>
      </c>
    </row>
    <row r="121" spans="1:25" ht="17.25" customHeight="1" x14ac:dyDescent="0.4">
      <c r="A121" s="2"/>
      <c r="B121" s="58">
        <f t="shared" si="14"/>
        <v>64</v>
      </c>
      <c r="C121" s="94"/>
      <c r="D121" s="58"/>
      <c r="E121" s="58"/>
      <c r="F121" s="274"/>
      <c r="G121" s="62"/>
      <c r="H121" s="58"/>
      <c r="I121" s="58"/>
      <c r="J121" s="58"/>
      <c r="K121" s="58"/>
      <c r="L121" s="56"/>
      <c r="T121" s="56"/>
      <c r="V121" s="81">
        <f>IFERROR(IF(OR($B121="No", $H121=""), 1, COUNTIF(설정!$S$10:$S$41,$H121)), 0)</f>
        <v>1</v>
      </c>
      <c r="W121" s="81">
        <f ca="1">IFERROR(IF(OR($B121="No", $I121=""), 1, IFERROR(COUNTIF(OFFSET(설정!$C$10:$Q$41, MATCH($H121, 설정!$B$10:$B$41, ) - 1, 0, 1, COUNTA(OFFSET(설정!$C$10:$Q$41, MATCH($H121, 설정!$B$10:$B$41, ) - 1, 0, 1, 15))), $I121), 0)), 0)</f>
        <v>1</v>
      </c>
      <c r="X121" s="81">
        <f ca="1">IFERROR(IF(OR($B121="No", $J121=""), 1, IFERROR(COUNTIF(IF(COUNTIF(설정!$B$10:$B$19, $H121)=1, OFFSET(설정!$C$5,0,0,1,COUNTA(설정!$C$5:$Q$5)), OFFSET(설정!$C$6,0,0,1,COUNTA(설정!$C$6:$Q$6))), $J121), 0)), 0)</f>
        <v>1</v>
      </c>
      <c r="Y121" s="81">
        <f t="shared" si="15"/>
        <v>1</v>
      </c>
    </row>
    <row r="122" spans="1:25" ht="17.25" customHeight="1" x14ac:dyDescent="0.4">
      <c r="A122" s="2"/>
      <c r="B122" s="58">
        <f t="shared" ref="B122:B185" si="16">ROW(A65)</f>
        <v>65</v>
      </c>
      <c r="C122" s="94"/>
      <c r="D122" s="58"/>
      <c r="E122" s="58"/>
      <c r="F122" s="274"/>
      <c r="G122" s="62"/>
      <c r="H122" s="58"/>
      <c r="I122" s="58"/>
      <c r="J122" s="58"/>
      <c r="K122" s="58"/>
      <c r="L122" s="56"/>
      <c r="T122" s="56"/>
      <c r="V122" s="81">
        <f>IFERROR(IF(OR($B122="No", $H122=""), 1, COUNTIF(설정!$S$10:$S$41,$H122)), 0)</f>
        <v>1</v>
      </c>
      <c r="W122" s="81">
        <f ca="1">IFERROR(IF(OR($B122="No", $I122=""), 1, IFERROR(COUNTIF(OFFSET(설정!$C$10:$Q$41, MATCH($H122, 설정!$B$10:$B$41, ) - 1, 0, 1, COUNTA(OFFSET(설정!$C$10:$Q$41, MATCH($H122, 설정!$B$10:$B$41, ) - 1, 0, 1, 15))), $I122), 0)), 0)</f>
        <v>1</v>
      </c>
      <c r="X122" s="81">
        <f ca="1">IFERROR(IF(OR($B122="No", $J122=""), 1, IFERROR(COUNTIF(IF(COUNTIF(설정!$B$10:$B$19, $H122)=1, OFFSET(설정!$C$5,0,0,1,COUNTA(설정!$C$5:$Q$5)), OFFSET(설정!$C$6,0,0,1,COUNTA(설정!$C$6:$Q$6))), $J122), 0)), 0)</f>
        <v>1</v>
      </c>
      <c r="Y122" s="81">
        <f t="shared" si="15"/>
        <v>1</v>
      </c>
    </row>
    <row r="123" spans="1:25" ht="17.25" customHeight="1" x14ac:dyDescent="0.4">
      <c r="A123" s="2"/>
      <c r="B123" s="58">
        <f t="shared" si="16"/>
        <v>66</v>
      </c>
      <c r="C123" s="94"/>
      <c r="D123" s="58"/>
      <c r="E123" s="58"/>
      <c r="F123" s="274"/>
      <c r="G123" s="62"/>
      <c r="H123" s="58"/>
      <c r="I123" s="58"/>
      <c r="J123" s="58"/>
      <c r="K123" s="58"/>
      <c r="L123" s="56"/>
      <c r="T123" s="56"/>
      <c r="V123" s="81">
        <f>IFERROR(IF(OR($B123="No", $H123=""), 1, COUNTIF(설정!$S$10:$S$41,$H123)), 0)</f>
        <v>1</v>
      </c>
      <c r="W123" s="81">
        <f ca="1">IFERROR(IF(OR($B123="No", $I123=""), 1, IFERROR(COUNTIF(OFFSET(설정!$C$10:$Q$41, MATCH($H123, 설정!$B$10:$B$41, ) - 1, 0, 1, COUNTA(OFFSET(설정!$C$10:$Q$41, MATCH($H123, 설정!$B$10:$B$41, ) - 1, 0, 1, 15))), $I123), 0)), 0)</f>
        <v>1</v>
      </c>
      <c r="X123" s="81">
        <f ca="1">IFERROR(IF(OR($B123="No", $J123=""), 1, IFERROR(COUNTIF(IF(COUNTIF(설정!$B$10:$B$19, $H123)=1, OFFSET(설정!$C$5,0,0,1,COUNTA(설정!$C$5:$Q$5)), OFFSET(설정!$C$6,0,0,1,COUNTA(설정!$C$6:$Q$6))), $J123), 0)), 0)</f>
        <v>1</v>
      </c>
      <c r="Y123" s="81">
        <f t="shared" si="15"/>
        <v>1</v>
      </c>
    </row>
    <row r="124" spans="1:25" ht="17.25" customHeight="1" x14ac:dyDescent="0.4">
      <c r="A124" s="2"/>
      <c r="B124" s="58">
        <f t="shared" si="16"/>
        <v>67</v>
      </c>
      <c r="C124" s="94"/>
      <c r="D124" s="58"/>
      <c r="E124" s="58"/>
      <c r="F124" s="274"/>
      <c r="G124" s="62"/>
      <c r="H124" s="58"/>
      <c r="I124" s="58"/>
      <c r="J124" s="58"/>
      <c r="K124" s="58"/>
      <c r="L124" s="56"/>
      <c r="T124" s="56"/>
      <c r="V124" s="81">
        <f>IFERROR(IF(OR($B124="No", $H124=""), 1, COUNTIF(설정!$S$10:$S$41,$H124)), 0)</f>
        <v>1</v>
      </c>
      <c r="W124" s="81">
        <f ca="1">IFERROR(IF(OR($B124="No", $I124=""), 1, IFERROR(COUNTIF(OFFSET(설정!$C$10:$Q$41, MATCH($H124, 설정!$B$10:$B$41, ) - 1, 0, 1, COUNTA(OFFSET(설정!$C$10:$Q$41, MATCH($H124, 설정!$B$10:$B$41, ) - 1, 0, 1, 15))), $I124), 0)), 0)</f>
        <v>1</v>
      </c>
      <c r="X124" s="81">
        <f ca="1">IFERROR(IF(OR($B124="No", $J124=""), 1, IFERROR(COUNTIF(IF(COUNTIF(설정!$B$10:$B$19, $H124)=1, OFFSET(설정!$C$5,0,0,1,COUNTA(설정!$C$5:$Q$5)), OFFSET(설정!$C$6,0,0,1,COUNTA(설정!$C$6:$Q$6))), $J124), 0)), 0)</f>
        <v>1</v>
      </c>
      <c r="Y124" s="81">
        <f t="shared" si="15"/>
        <v>1</v>
      </c>
    </row>
    <row r="125" spans="1:25" ht="17.25" customHeight="1" x14ac:dyDescent="0.4">
      <c r="A125" s="2"/>
      <c r="B125" s="58">
        <f t="shared" si="16"/>
        <v>68</v>
      </c>
      <c r="C125" s="94"/>
      <c r="D125" s="58"/>
      <c r="E125" s="58"/>
      <c r="F125" s="274"/>
      <c r="G125" s="62"/>
      <c r="H125" s="58"/>
      <c r="I125" s="58"/>
      <c r="J125" s="58"/>
      <c r="K125" s="58"/>
      <c r="L125" s="56"/>
      <c r="T125" s="56"/>
      <c r="V125" s="81">
        <f>IFERROR(IF(OR($B125="No", $H125=""), 1, COUNTIF(설정!$S$10:$S$41,$H125)), 0)</f>
        <v>1</v>
      </c>
      <c r="W125" s="81">
        <f ca="1">IFERROR(IF(OR($B125="No", $I125=""), 1, IFERROR(COUNTIF(OFFSET(설정!$C$10:$Q$41, MATCH($H125, 설정!$B$10:$B$41, ) - 1, 0, 1, COUNTA(OFFSET(설정!$C$10:$Q$41, MATCH($H125, 설정!$B$10:$B$41, ) - 1, 0, 1, 15))), $I125), 0)), 0)</f>
        <v>1</v>
      </c>
      <c r="X125" s="81">
        <f ca="1">IFERROR(IF(OR($B125="No", $J125=""), 1, IFERROR(COUNTIF(IF(COUNTIF(설정!$B$10:$B$19, $H125)=1, OFFSET(설정!$C$5,0,0,1,COUNTA(설정!$C$5:$Q$5)), OFFSET(설정!$C$6,0,0,1,COUNTA(설정!$C$6:$Q$6))), $J125), 0)), 0)</f>
        <v>1</v>
      </c>
      <c r="Y125" s="81">
        <f t="shared" si="15"/>
        <v>1</v>
      </c>
    </row>
    <row r="126" spans="1:25" ht="17.25" customHeight="1" x14ac:dyDescent="0.4">
      <c r="A126" s="2"/>
      <c r="B126" s="58">
        <f t="shared" si="16"/>
        <v>69</v>
      </c>
      <c r="C126" s="94"/>
      <c r="D126" s="58"/>
      <c r="E126" s="58"/>
      <c r="F126" s="274"/>
      <c r="G126" s="62"/>
      <c r="H126" s="58"/>
      <c r="I126" s="58"/>
      <c r="J126" s="58"/>
      <c r="K126" s="58"/>
      <c r="L126" s="56"/>
      <c r="T126" s="56"/>
      <c r="V126" s="81">
        <f>IFERROR(IF(OR($B126="No", $H126=""), 1, COUNTIF(설정!$S$10:$S$41,$H126)), 0)</f>
        <v>1</v>
      </c>
      <c r="W126" s="81">
        <f ca="1">IFERROR(IF(OR($B126="No", $I126=""), 1, IFERROR(COUNTIF(OFFSET(설정!$C$10:$Q$41, MATCH($H126, 설정!$B$10:$B$41, ) - 1, 0, 1, COUNTA(OFFSET(설정!$C$10:$Q$41, MATCH($H126, 설정!$B$10:$B$41, ) - 1, 0, 1, 15))), $I126), 0)), 0)</f>
        <v>1</v>
      </c>
      <c r="X126" s="81">
        <f ca="1">IFERROR(IF(OR($B126="No", $J126=""), 1, IFERROR(COUNTIF(IF(COUNTIF(설정!$B$10:$B$19, $H126)=1, OFFSET(설정!$C$5,0,0,1,COUNTA(설정!$C$5:$Q$5)), OFFSET(설정!$C$6,0,0,1,COUNTA(설정!$C$6:$Q$6))), $J126), 0)), 0)</f>
        <v>1</v>
      </c>
      <c r="Y126" s="81">
        <f t="shared" si="15"/>
        <v>1</v>
      </c>
    </row>
    <row r="127" spans="1:25" ht="17.25" customHeight="1" x14ac:dyDescent="0.4">
      <c r="A127" s="2"/>
      <c r="B127" s="58">
        <f t="shared" si="16"/>
        <v>70</v>
      </c>
      <c r="C127" s="94"/>
      <c r="D127" s="58"/>
      <c r="E127" s="58"/>
      <c r="F127" s="274"/>
      <c r="G127" s="62"/>
      <c r="H127" s="58"/>
      <c r="I127" s="58"/>
      <c r="J127" s="58"/>
      <c r="K127" s="58"/>
      <c r="L127" s="56"/>
      <c r="T127" s="56"/>
      <c r="V127" s="81">
        <f>IFERROR(IF(OR($B127="No", $H127=""), 1, COUNTIF(설정!$S$10:$S$41,$H127)), 0)</f>
        <v>1</v>
      </c>
      <c r="W127" s="81">
        <f ca="1">IFERROR(IF(OR($B127="No", $I127=""), 1, IFERROR(COUNTIF(OFFSET(설정!$C$10:$Q$41, MATCH($H127, 설정!$B$10:$B$41, ) - 1, 0, 1, COUNTA(OFFSET(설정!$C$10:$Q$41, MATCH($H127, 설정!$B$10:$B$41, ) - 1, 0, 1, 15))), $I127), 0)), 0)</f>
        <v>1</v>
      </c>
      <c r="X127" s="81">
        <f ca="1">IFERROR(IF(OR($B127="No", $J127=""), 1, IFERROR(COUNTIF(IF(COUNTIF(설정!$B$10:$B$19, $H127)=1, OFFSET(설정!$C$5,0,0,1,COUNTA(설정!$C$5:$Q$5)), OFFSET(설정!$C$6,0,0,1,COUNTA(설정!$C$6:$Q$6))), $J127), 0)), 0)</f>
        <v>1</v>
      </c>
      <c r="Y127" s="81">
        <f t="shared" si="15"/>
        <v>1</v>
      </c>
    </row>
    <row r="128" spans="1:25" ht="17.25" customHeight="1" x14ac:dyDescent="0.4">
      <c r="A128" s="2"/>
      <c r="B128" s="58">
        <f t="shared" si="16"/>
        <v>71</v>
      </c>
      <c r="C128" s="94"/>
      <c r="D128" s="58"/>
      <c r="E128" s="58"/>
      <c r="F128" s="274"/>
      <c r="G128" s="62"/>
      <c r="H128" s="58"/>
      <c r="I128" s="58"/>
      <c r="J128" s="58"/>
      <c r="K128" s="58"/>
      <c r="L128" s="56"/>
      <c r="T128" s="56"/>
      <c r="V128" s="81">
        <f>IFERROR(IF(OR($B128="No", $H128=""), 1, COUNTIF(설정!$S$10:$S$41,$H128)), 0)</f>
        <v>1</v>
      </c>
      <c r="W128" s="81">
        <f ca="1">IFERROR(IF(OR($B128="No", $I128=""), 1, IFERROR(COUNTIF(OFFSET(설정!$C$10:$Q$41, MATCH($H128, 설정!$B$10:$B$41, ) - 1, 0, 1, COUNTA(OFFSET(설정!$C$10:$Q$41, MATCH($H128, 설정!$B$10:$B$41, ) - 1, 0, 1, 15))), $I128), 0)), 0)</f>
        <v>1</v>
      </c>
      <c r="X128" s="81">
        <f ca="1">IFERROR(IF(OR($B128="No", $J128=""), 1, IFERROR(COUNTIF(IF(COUNTIF(설정!$B$10:$B$19, $H128)=1, OFFSET(설정!$C$5,0,0,1,COUNTA(설정!$C$5:$Q$5)), OFFSET(설정!$C$6,0,0,1,COUNTA(설정!$C$6:$Q$6))), $J128), 0)), 0)</f>
        <v>1</v>
      </c>
      <c r="Y128" s="81">
        <f t="shared" si="15"/>
        <v>1</v>
      </c>
    </row>
    <row r="129" spans="1:25" ht="17.25" customHeight="1" x14ac:dyDescent="0.4">
      <c r="A129" s="2"/>
      <c r="B129" s="58">
        <f t="shared" si="16"/>
        <v>72</v>
      </c>
      <c r="C129" s="94"/>
      <c r="D129" s="58"/>
      <c r="E129" s="58"/>
      <c r="F129" s="274"/>
      <c r="G129" s="62"/>
      <c r="H129" s="58"/>
      <c r="I129" s="58"/>
      <c r="J129" s="58"/>
      <c r="K129" s="58"/>
      <c r="L129" s="56"/>
      <c r="T129" s="56"/>
      <c r="V129" s="81">
        <f>IFERROR(IF(OR($B129="No", $H129=""), 1, COUNTIF(설정!$S$10:$S$41,$H129)), 0)</f>
        <v>1</v>
      </c>
      <c r="W129" s="81">
        <f ca="1">IFERROR(IF(OR($B129="No", $I129=""), 1, IFERROR(COUNTIF(OFFSET(설정!$C$10:$Q$41, MATCH($H129, 설정!$B$10:$B$41, ) - 1, 0, 1, COUNTA(OFFSET(설정!$C$10:$Q$41, MATCH($H129, 설정!$B$10:$B$41, ) - 1, 0, 1, 15))), $I129), 0)), 0)</f>
        <v>1</v>
      </c>
      <c r="X129" s="81">
        <f ca="1">IFERROR(IF(OR($B129="No", $J129=""), 1, IFERROR(COUNTIF(IF(COUNTIF(설정!$B$10:$B$19, $H129)=1, OFFSET(설정!$C$5,0,0,1,COUNTA(설정!$C$5:$Q$5)), OFFSET(설정!$C$6,0,0,1,COUNTA(설정!$C$6:$Q$6))), $J129), 0)), 0)</f>
        <v>1</v>
      </c>
      <c r="Y129" s="81">
        <f t="shared" si="15"/>
        <v>1</v>
      </c>
    </row>
    <row r="130" spans="1:25" ht="17.25" customHeight="1" x14ac:dyDescent="0.4">
      <c r="A130" s="2"/>
      <c r="B130" s="58">
        <f t="shared" si="16"/>
        <v>73</v>
      </c>
      <c r="C130" s="94"/>
      <c r="D130" s="58"/>
      <c r="E130" s="58"/>
      <c r="F130" s="274"/>
      <c r="G130" s="62"/>
      <c r="H130" s="58"/>
      <c r="I130" s="58"/>
      <c r="J130" s="58"/>
      <c r="K130" s="58"/>
      <c r="L130" s="56"/>
      <c r="T130" s="56"/>
      <c r="V130" s="81">
        <f>IFERROR(IF(OR($B130="No", $H130=""), 1, COUNTIF(설정!$S$10:$S$41,$H130)), 0)</f>
        <v>1</v>
      </c>
      <c r="W130" s="81">
        <f ca="1">IFERROR(IF(OR($B130="No", $I130=""), 1, IFERROR(COUNTIF(OFFSET(설정!$C$10:$Q$41, MATCH($H130, 설정!$B$10:$B$41, ) - 1, 0, 1, COUNTA(OFFSET(설정!$C$10:$Q$41, MATCH($H130, 설정!$B$10:$B$41, ) - 1, 0, 1, 15))), $I130), 0)), 0)</f>
        <v>1</v>
      </c>
      <c r="X130" s="81">
        <f ca="1">IFERROR(IF(OR($B130="No", $J130=""), 1, IFERROR(COUNTIF(IF(COUNTIF(설정!$B$10:$B$19, $H130)=1, OFFSET(설정!$C$5,0,0,1,COUNTA(설정!$C$5:$Q$5)), OFFSET(설정!$C$6,0,0,1,COUNTA(설정!$C$6:$Q$6))), $J130), 0)), 0)</f>
        <v>1</v>
      </c>
      <c r="Y130" s="81">
        <f t="shared" si="15"/>
        <v>1</v>
      </c>
    </row>
    <row r="131" spans="1:25" ht="17.25" customHeight="1" x14ac:dyDescent="0.4">
      <c r="A131" s="2"/>
      <c r="B131" s="58">
        <f t="shared" si="16"/>
        <v>74</v>
      </c>
      <c r="C131" s="94"/>
      <c r="D131" s="58"/>
      <c r="E131" s="58"/>
      <c r="F131" s="274"/>
      <c r="G131" s="62"/>
      <c r="H131" s="58"/>
      <c r="I131" s="58"/>
      <c r="J131" s="58"/>
      <c r="K131" s="58"/>
      <c r="L131" s="56"/>
      <c r="T131" s="56"/>
      <c r="V131" s="81">
        <f>IFERROR(IF(OR($B131="No", $H131=""), 1, COUNTIF(설정!$S$10:$S$41,$H131)), 0)</f>
        <v>1</v>
      </c>
      <c r="W131" s="81">
        <f ca="1">IFERROR(IF(OR($B131="No", $I131=""), 1, IFERROR(COUNTIF(OFFSET(설정!$C$10:$Q$41, MATCH($H131, 설정!$B$10:$B$41, ) - 1, 0, 1, COUNTA(OFFSET(설정!$C$10:$Q$41, MATCH($H131, 설정!$B$10:$B$41, ) - 1, 0, 1, 15))), $I131), 0)), 0)</f>
        <v>1</v>
      </c>
      <c r="X131" s="81">
        <f ca="1">IFERROR(IF(OR($B131="No", $J131=""), 1, IFERROR(COUNTIF(IF(COUNTIF(설정!$B$10:$B$19, $H131)=1, OFFSET(설정!$C$5,0,0,1,COUNTA(설정!$C$5:$Q$5)), OFFSET(설정!$C$6,0,0,1,COUNTA(설정!$C$6:$Q$6))), $J131), 0)), 0)</f>
        <v>1</v>
      </c>
      <c r="Y131" s="81">
        <f t="shared" si="15"/>
        <v>1</v>
      </c>
    </row>
    <row r="132" spans="1:25" ht="17.25" customHeight="1" x14ac:dyDescent="0.4">
      <c r="A132" s="2"/>
      <c r="B132" s="58">
        <f t="shared" si="16"/>
        <v>75</v>
      </c>
      <c r="C132" s="94"/>
      <c r="D132" s="58"/>
      <c r="E132" s="58"/>
      <c r="F132" s="274"/>
      <c r="G132" s="62"/>
      <c r="H132" s="58"/>
      <c r="I132" s="58"/>
      <c r="J132" s="58"/>
      <c r="K132" s="58"/>
      <c r="L132" s="56"/>
      <c r="T132" s="56"/>
      <c r="V132" s="81">
        <f>IFERROR(IF(OR($B132="No", $H132=""), 1, COUNTIF(설정!$S$10:$S$41,$H132)), 0)</f>
        <v>1</v>
      </c>
      <c r="W132" s="81">
        <f ca="1">IFERROR(IF(OR($B132="No", $I132=""), 1, IFERROR(COUNTIF(OFFSET(설정!$C$10:$Q$41, MATCH($H132, 설정!$B$10:$B$41, ) - 1, 0, 1, COUNTA(OFFSET(설정!$C$10:$Q$41, MATCH($H132, 설정!$B$10:$B$41, ) - 1, 0, 1, 15))), $I132), 0)), 0)</f>
        <v>1</v>
      </c>
      <c r="X132" s="81">
        <f ca="1">IFERROR(IF(OR($B132="No", $J132=""), 1, IFERROR(COUNTIF(IF(COUNTIF(설정!$B$10:$B$19, $H132)=1, OFFSET(설정!$C$5,0,0,1,COUNTA(설정!$C$5:$Q$5)), OFFSET(설정!$C$6,0,0,1,COUNTA(설정!$C$6:$Q$6))), $J132), 0)), 0)</f>
        <v>1</v>
      </c>
      <c r="Y132" s="81">
        <f t="shared" si="15"/>
        <v>1</v>
      </c>
    </row>
    <row r="133" spans="1:25" ht="17.25" customHeight="1" x14ac:dyDescent="0.4">
      <c r="A133" s="2"/>
      <c r="B133" s="58">
        <f t="shared" si="16"/>
        <v>76</v>
      </c>
      <c r="C133" s="94"/>
      <c r="D133" s="58"/>
      <c r="E133" s="58"/>
      <c r="F133" s="274"/>
      <c r="G133" s="62"/>
      <c r="H133" s="58"/>
      <c r="I133" s="58"/>
      <c r="J133" s="58"/>
      <c r="K133" s="58"/>
      <c r="L133" s="56"/>
      <c r="T133" s="56"/>
      <c r="V133" s="81">
        <f>IFERROR(IF(OR($B133="No", $H133=""), 1, COUNTIF(설정!$S$10:$S$41,$H133)), 0)</f>
        <v>1</v>
      </c>
      <c r="W133" s="81">
        <f ca="1">IFERROR(IF(OR($B133="No", $I133=""), 1, IFERROR(COUNTIF(OFFSET(설정!$C$10:$Q$41, MATCH($H133, 설정!$B$10:$B$41, ) - 1, 0, 1, COUNTA(OFFSET(설정!$C$10:$Q$41, MATCH($H133, 설정!$B$10:$B$41, ) - 1, 0, 1, 15))), $I133), 0)), 0)</f>
        <v>1</v>
      </c>
      <c r="X133" s="81">
        <f ca="1">IFERROR(IF(OR($B133="No", $J133=""), 1, IFERROR(COUNTIF(IF(COUNTIF(설정!$B$10:$B$19, $H133)=1, OFFSET(설정!$C$5,0,0,1,COUNTA(설정!$C$5:$Q$5)), OFFSET(설정!$C$6,0,0,1,COUNTA(설정!$C$6:$Q$6))), $J133), 0)), 0)</f>
        <v>1</v>
      </c>
      <c r="Y133" s="81">
        <f t="shared" si="15"/>
        <v>1</v>
      </c>
    </row>
    <row r="134" spans="1:25" ht="17.25" customHeight="1" x14ac:dyDescent="0.4">
      <c r="A134" s="2"/>
      <c r="B134" s="58">
        <f t="shared" si="16"/>
        <v>77</v>
      </c>
      <c r="C134" s="94"/>
      <c r="D134" s="58"/>
      <c r="E134" s="58"/>
      <c r="F134" s="274"/>
      <c r="G134" s="62"/>
      <c r="H134" s="58"/>
      <c r="I134" s="58"/>
      <c r="J134" s="58"/>
      <c r="K134" s="58"/>
      <c r="L134" s="56"/>
      <c r="T134" s="56"/>
      <c r="V134" s="81">
        <f>IFERROR(IF(OR($B134="No", $H134=""), 1, COUNTIF(설정!$S$10:$S$41,$H134)), 0)</f>
        <v>1</v>
      </c>
      <c r="W134" s="81">
        <f ca="1">IFERROR(IF(OR($B134="No", $I134=""), 1, IFERROR(COUNTIF(OFFSET(설정!$C$10:$Q$41, MATCH($H134, 설정!$B$10:$B$41, ) - 1, 0, 1, COUNTA(OFFSET(설정!$C$10:$Q$41, MATCH($H134, 설정!$B$10:$B$41, ) - 1, 0, 1, 15))), $I134), 0)), 0)</f>
        <v>1</v>
      </c>
      <c r="X134" s="81">
        <f ca="1">IFERROR(IF(OR($B134="No", $J134=""), 1, IFERROR(COUNTIF(IF(COUNTIF(설정!$B$10:$B$19, $H134)=1, OFFSET(설정!$C$5,0,0,1,COUNTA(설정!$C$5:$Q$5)), OFFSET(설정!$C$6,0,0,1,COUNTA(설정!$C$6:$Q$6))), $J134), 0)), 0)</f>
        <v>1</v>
      </c>
      <c r="Y134" s="81">
        <f t="shared" si="15"/>
        <v>1</v>
      </c>
    </row>
    <row r="135" spans="1:25" ht="17.25" customHeight="1" x14ac:dyDescent="0.4">
      <c r="A135" s="2"/>
      <c r="B135" s="58">
        <f t="shared" si="16"/>
        <v>78</v>
      </c>
      <c r="C135" s="94"/>
      <c r="D135" s="58"/>
      <c r="E135" s="58"/>
      <c r="F135" s="274"/>
      <c r="G135" s="62"/>
      <c r="H135" s="58"/>
      <c r="I135" s="58"/>
      <c r="J135" s="58"/>
      <c r="K135" s="58"/>
      <c r="L135" s="56"/>
      <c r="T135" s="56"/>
      <c r="V135" s="81">
        <f>IFERROR(IF(OR($B135="No", $H135=""), 1, COUNTIF(설정!$S$10:$S$41,$H135)), 0)</f>
        <v>1</v>
      </c>
      <c r="W135" s="81">
        <f ca="1">IFERROR(IF(OR($B135="No", $I135=""), 1, IFERROR(COUNTIF(OFFSET(설정!$C$10:$Q$41, MATCH($H135, 설정!$B$10:$B$41, ) - 1, 0, 1, COUNTA(OFFSET(설정!$C$10:$Q$41, MATCH($H135, 설정!$B$10:$B$41, ) - 1, 0, 1, 15))), $I135), 0)), 0)</f>
        <v>1</v>
      </c>
      <c r="X135" s="81">
        <f ca="1">IFERROR(IF(OR($B135="No", $J135=""), 1, IFERROR(COUNTIF(IF(COUNTIF(설정!$B$10:$B$19, $H135)=1, OFFSET(설정!$C$5,0,0,1,COUNTA(설정!$C$5:$Q$5)), OFFSET(설정!$C$6,0,0,1,COUNTA(설정!$C$6:$Q$6))), $J135), 0)), 0)</f>
        <v>1</v>
      </c>
      <c r="Y135" s="81">
        <f t="shared" si="15"/>
        <v>1</v>
      </c>
    </row>
    <row r="136" spans="1:25" ht="17.25" customHeight="1" x14ac:dyDescent="0.4">
      <c r="A136" s="2"/>
      <c r="B136" s="58">
        <f t="shared" si="16"/>
        <v>79</v>
      </c>
      <c r="C136" s="94"/>
      <c r="D136" s="58"/>
      <c r="E136" s="58"/>
      <c r="F136" s="274"/>
      <c r="G136" s="62"/>
      <c r="H136" s="58"/>
      <c r="I136" s="58"/>
      <c r="J136" s="58"/>
      <c r="K136" s="58"/>
      <c r="L136" s="56"/>
      <c r="T136" s="56"/>
      <c r="V136" s="81">
        <f>IFERROR(IF(OR($B136="No", $H136=""), 1, COUNTIF(설정!$S$10:$S$41,$H136)), 0)</f>
        <v>1</v>
      </c>
      <c r="W136" s="81">
        <f ca="1">IFERROR(IF(OR($B136="No", $I136=""), 1, IFERROR(COUNTIF(OFFSET(설정!$C$10:$Q$41, MATCH($H136, 설정!$B$10:$B$41, ) - 1, 0, 1, COUNTA(OFFSET(설정!$C$10:$Q$41, MATCH($H136, 설정!$B$10:$B$41, ) - 1, 0, 1, 15))), $I136), 0)), 0)</f>
        <v>1</v>
      </c>
      <c r="X136" s="81">
        <f ca="1">IFERROR(IF(OR($B136="No", $J136=""), 1, IFERROR(COUNTIF(IF(COUNTIF(설정!$B$10:$B$19, $H136)=1, OFFSET(설정!$C$5,0,0,1,COUNTA(설정!$C$5:$Q$5)), OFFSET(설정!$C$6,0,0,1,COUNTA(설정!$C$6:$Q$6))), $J136), 0)), 0)</f>
        <v>1</v>
      </c>
      <c r="Y136" s="81">
        <f t="shared" si="15"/>
        <v>1</v>
      </c>
    </row>
    <row r="137" spans="1:25" ht="17.25" customHeight="1" x14ac:dyDescent="0.4">
      <c r="A137" s="2"/>
      <c r="B137" s="58">
        <f t="shared" si="16"/>
        <v>80</v>
      </c>
      <c r="C137" s="94"/>
      <c r="D137" s="58"/>
      <c r="E137" s="58"/>
      <c r="F137" s="274"/>
      <c r="G137" s="62"/>
      <c r="H137" s="58"/>
      <c r="I137" s="58"/>
      <c r="J137" s="58"/>
      <c r="K137" s="58"/>
      <c r="L137" s="56"/>
      <c r="T137" s="56"/>
      <c r="V137" s="81">
        <f>IFERROR(IF(OR($B137="No", $H137=""), 1, COUNTIF(설정!$S$10:$S$41,$H137)), 0)</f>
        <v>1</v>
      </c>
      <c r="W137" s="81">
        <f ca="1">IFERROR(IF(OR($B137="No", $I137=""), 1, IFERROR(COUNTIF(OFFSET(설정!$C$10:$Q$41, MATCH($H137, 설정!$B$10:$B$41, ) - 1, 0, 1, COUNTA(OFFSET(설정!$C$10:$Q$41, MATCH($H137, 설정!$B$10:$B$41, ) - 1, 0, 1, 15))), $I137), 0)), 0)</f>
        <v>1</v>
      </c>
      <c r="X137" s="81">
        <f ca="1">IFERROR(IF(OR($B137="No", $J137=""), 1, IFERROR(COUNTIF(IF(COUNTIF(설정!$B$10:$B$19, $H137)=1, OFFSET(설정!$C$5,0,0,1,COUNTA(설정!$C$5:$Q$5)), OFFSET(설정!$C$6,0,0,1,COUNTA(설정!$C$6:$Q$6))), $J137), 0)), 0)</f>
        <v>1</v>
      </c>
      <c r="Y137" s="81">
        <f t="shared" si="15"/>
        <v>1</v>
      </c>
    </row>
    <row r="138" spans="1:25" ht="17.25" customHeight="1" x14ac:dyDescent="0.4">
      <c r="A138" s="2"/>
      <c r="B138" s="58">
        <f t="shared" si="16"/>
        <v>81</v>
      </c>
      <c r="C138" s="94"/>
      <c r="D138" s="58"/>
      <c r="E138" s="58"/>
      <c r="F138" s="274"/>
      <c r="G138" s="62"/>
      <c r="H138" s="58"/>
      <c r="I138" s="58"/>
      <c r="J138" s="58"/>
      <c r="K138" s="58"/>
      <c r="L138" s="56"/>
      <c r="T138" s="56"/>
      <c r="V138" s="81">
        <f>IFERROR(IF(OR($B138="No", $H138=""), 1, COUNTIF(설정!$S$10:$S$41,$H138)), 0)</f>
        <v>1</v>
      </c>
      <c r="W138" s="81">
        <f ca="1">IFERROR(IF(OR($B138="No", $I138=""), 1, IFERROR(COUNTIF(OFFSET(설정!$C$10:$Q$41, MATCH($H138, 설정!$B$10:$B$41, ) - 1, 0, 1, COUNTA(OFFSET(설정!$C$10:$Q$41, MATCH($H138, 설정!$B$10:$B$41, ) - 1, 0, 1, 15))), $I138), 0)), 0)</f>
        <v>1</v>
      </c>
      <c r="X138" s="81">
        <f ca="1">IFERROR(IF(OR($B138="No", $J138=""), 1, IFERROR(COUNTIF(IF(COUNTIF(설정!$B$10:$B$19, $H138)=1, OFFSET(설정!$C$5,0,0,1,COUNTA(설정!$C$5:$Q$5)), OFFSET(설정!$C$6,0,0,1,COUNTA(설정!$C$6:$Q$6))), $J138), 0)), 0)</f>
        <v>1</v>
      </c>
      <c r="Y138" s="81">
        <f t="shared" si="15"/>
        <v>1</v>
      </c>
    </row>
    <row r="139" spans="1:25" ht="17.25" customHeight="1" x14ac:dyDescent="0.4">
      <c r="A139" s="2"/>
      <c r="B139" s="58">
        <f t="shared" si="16"/>
        <v>82</v>
      </c>
      <c r="C139" s="94"/>
      <c r="D139" s="58"/>
      <c r="E139" s="58"/>
      <c r="F139" s="274"/>
      <c r="G139" s="62"/>
      <c r="H139" s="58"/>
      <c r="I139" s="58"/>
      <c r="J139" s="58"/>
      <c r="K139" s="58"/>
      <c r="L139" s="56"/>
      <c r="T139" s="56"/>
      <c r="V139" s="81">
        <f>IFERROR(IF(OR($B139="No", $H139=""), 1, COUNTIF(설정!$S$10:$S$41,$H139)), 0)</f>
        <v>1</v>
      </c>
      <c r="W139" s="81">
        <f ca="1">IFERROR(IF(OR($B139="No", $I139=""), 1, IFERROR(COUNTIF(OFFSET(설정!$C$10:$Q$41, MATCH($H139, 설정!$B$10:$B$41, ) - 1, 0, 1, COUNTA(OFFSET(설정!$C$10:$Q$41, MATCH($H139, 설정!$B$10:$B$41, ) - 1, 0, 1, 15))), $I139), 0)), 0)</f>
        <v>1</v>
      </c>
      <c r="X139" s="81">
        <f ca="1">IFERROR(IF(OR($B139="No", $J139=""), 1, IFERROR(COUNTIF(IF(COUNTIF(설정!$B$10:$B$19, $H139)=1, OFFSET(설정!$C$5,0,0,1,COUNTA(설정!$C$5:$Q$5)), OFFSET(설정!$C$6,0,0,1,COUNTA(설정!$C$6:$Q$6))), $J139), 0)), 0)</f>
        <v>1</v>
      </c>
      <c r="Y139" s="81">
        <f t="shared" si="15"/>
        <v>1</v>
      </c>
    </row>
    <row r="140" spans="1:25" ht="17.25" customHeight="1" x14ac:dyDescent="0.4">
      <c r="A140" s="2"/>
      <c r="B140" s="58">
        <f t="shared" si="16"/>
        <v>83</v>
      </c>
      <c r="C140" s="94"/>
      <c r="D140" s="58"/>
      <c r="E140" s="58"/>
      <c r="F140" s="274"/>
      <c r="G140" s="62"/>
      <c r="H140" s="58"/>
      <c r="I140" s="58"/>
      <c r="J140" s="58"/>
      <c r="K140" s="58"/>
      <c r="L140" s="56"/>
      <c r="T140" s="56"/>
      <c r="V140" s="81">
        <f>IFERROR(IF(OR($B140="No", $H140=""), 1, COUNTIF(설정!$S$10:$S$41,$H140)), 0)</f>
        <v>1</v>
      </c>
      <c r="W140" s="81">
        <f ca="1">IFERROR(IF(OR($B140="No", $I140=""), 1, IFERROR(COUNTIF(OFFSET(설정!$C$10:$Q$41, MATCH($H140, 설정!$B$10:$B$41, ) - 1, 0, 1, COUNTA(OFFSET(설정!$C$10:$Q$41, MATCH($H140, 설정!$B$10:$B$41, ) - 1, 0, 1, 15))), $I140), 0)), 0)</f>
        <v>1</v>
      </c>
      <c r="X140" s="81">
        <f ca="1">IFERROR(IF(OR($B140="No", $J140=""), 1, IFERROR(COUNTIF(IF(COUNTIF(설정!$B$10:$B$19, $H140)=1, OFFSET(설정!$C$5,0,0,1,COUNTA(설정!$C$5:$Q$5)), OFFSET(설정!$C$6,0,0,1,COUNTA(설정!$C$6:$Q$6))), $J140), 0)), 0)</f>
        <v>1</v>
      </c>
      <c r="Y140" s="81">
        <f t="shared" si="15"/>
        <v>1</v>
      </c>
    </row>
    <row r="141" spans="1:25" ht="17.25" customHeight="1" x14ac:dyDescent="0.4">
      <c r="A141" s="2"/>
      <c r="B141" s="58">
        <f t="shared" si="16"/>
        <v>84</v>
      </c>
      <c r="C141" s="94"/>
      <c r="D141" s="58"/>
      <c r="E141" s="58"/>
      <c r="F141" s="274"/>
      <c r="G141" s="62"/>
      <c r="H141" s="58"/>
      <c r="I141" s="58"/>
      <c r="J141" s="58"/>
      <c r="K141" s="58"/>
      <c r="L141" s="56"/>
      <c r="T141" s="56"/>
      <c r="V141" s="81">
        <f>IFERROR(IF(OR($B141="No", $H141=""), 1, COUNTIF(설정!$S$10:$S$41,$H141)), 0)</f>
        <v>1</v>
      </c>
      <c r="W141" s="81">
        <f ca="1">IFERROR(IF(OR($B141="No", $I141=""), 1, IFERROR(COUNTIF(OFFSET(설정!$C$10:$Q$41, MATCH($H141, 설정!$B$10:$B$41, ) - 1, 0, 1, COUNTA(OFFSET(설정!$C$10:$Q$41, MATCH($H141, 설정!$B$10:$B$41, ) - 1, 0, 1, 15))), $I141), 0)), 0)</f>
        <v>1</v>
      </c>
      <c r="X141" s="81">
        <f ca="1">IFERROR(IF(OR($B141="No", $J141=""), 1, IFERROR(COUNTIF(IF(COUNTIF(설정!$B$10:$B$19, $H141)=1, OFFSET(설정!$C$5,0,0,1,COUNTA(설정!$C$5:$Q$5)), OFFSET(설정!$C$6,0,0,1,COUNTA(설정!$C$6:$Q$6))), $J141), 0)), 0)</f>
        <v>1</v>
      </c>
      <c r="Y141" s="81">
        <f t="shared" si="15"/>
        <v>1</v>
      </c>
    </row>
    <row r="142" spans="1:25" ht="17.25" customHeight="1" x14ac:dyDescent="0.4">
      <c r="A142" s="2"/>
      <c r="B142" s="58">
        <f t="shared" si="16"/>
        <v>85</v>
      </c>
      <c r="C142" s="94"/>
      <c r="D142" s="58"/>
      <c r="E142" s="58"/>
      <c r="F142" s="274"/>
      <c r="G142" s="62"/>
      <c r="H142" s="58"/>
      <c r="I142" s="58"/>
      <c r="J142" s="58"/>
      <c r="K142" s="58"/>
      <c r="L142" s="56"/>
      <c r="T142" s="56"/>
      <c r="V142" s="81">
        <f>IFERROR(IF(OR($B142="No", $H142=""), 1, COUNTIF(설정!$S$10:$S$41,$H142)), 0)</f>
        <v>1</v>
      </c>
      <c r="W142" s="81">
        <f ca="1">IFERROR(IF(OR($B142="No", $I142=""), 1, IFERROR(COUNTIF(OFFSET(설정!$C$10:$Q$41, MATCH($H142, 설정!$B$10:$B$41, ) - 1, 0, 1, COUNTA(OFFSET(설정!$C$10:$Q$41, MATCH($H142, 설정!$B$10:$B$41, ) - 1, 0, 1, 15))), $I142), 0)), 0)</f>
        <v>1</v>
      </c>
      <c r="X142" s="81">
        <f ca="1">IFERROR(IF(OR($B142="No", $J142=""), 1, IFERROR(COUNTIF(IF(COUNTIF(설정!$B$10:$B$19, $H142)=1, OFFSET(설정!$C$5,0,0,1,COUNTA(설정!$C$5:$Q$5)), OFFSET(설정!$C$6,0,0,1,COUNTA(설정!$C$6:$Q$6))), $J142), 0)), 0)</f>
        <v>1</v>
      </c>
      <c r="Y142" s="81">
        <f t="shared" si="15"/>
        <v>1</v>
      </c>
    </row>
    <row r="143" spans="1:25" ht="17.25" customHeight="1" x14ac:dyDescent="0.4">
      <c r="A143" s="2"/>
      <c r="B143" s="58">
        <f t="shared" si="16"/>
        <v>86</v>
      </c>
      <c r="C143" s="94"/>
      <c r="D143" s="58"/>
      <c r="E143" s="58"/>
      <c r="F143" s="274"/>
      <c r="G143" s="62"/>
      <c r="H143" s="58"/>
      <c r="I143" s="58"/>
      <c r="J143" s="58"/>
      <c r="K143" s="58"/>
      <c r="L143" s="56"/>
      <c r="T143" s="56"/>
      <c r="V143" s="81">
        <f>IFERROR(IF(OR($B143="No", $H143=""), 1, COUNTIF(설정!$S$10:$S$41,$H143)), 0)</f>
        <v>1</v>
      </c>
      <c r="W143" s="81">
        <f ca="1">IFERROR(IF(OR($B143="No", $I143=""), 1, IFERROR(COUNTIF(OFFSET(설정!$C$10:$Q$41, MATCH($H143, 설정!$B$10:$B$41, ) - 1, 0, 1, COUNTA(OFFSET(설정!$C$10:$Q$41, MATCH($H143, 설정!$B$10:$B$41, ) - 1, 0, 1, 15))), $I143), 0)), 0)</f>
        <v>1</v>
      </c>
      <c r="X143" s="81">
        <f ca="1">IFERROR(IF(OR($B143="No", $J143=""), 1, IFERROR(COUNTIF(IF(COUNTIF(설정!$B$10:$B$19, $H143)=1, OFFSET(설정!$C$5,0,0,1,COUNTA(설정!$C$5:$Q$5)), OFFSET(설정!$C$6,0,0,1,COUNTA(설정!$C$6:$Q$6))), $J143), 0)), 0)</f>
        <v>1</v>
      </c>
      <c r="Y143" s="81">
        <f t="shared" si="15"/>
        <v>1</v>
      </c>
    </row>
    <row r="144" spans="1:25" ht="17.25" customHeight="1" x14ac:dyDescent="0.4">
      <c r="A144" s="2"/>
      <c r="B144" s="58">
        <f t="shared" si="16"/>
        <v>87</v>
      </c>
      <c r="C144" s="94"/>
      <c r="D144" s="58"/>
      <c r="E144" s="58"/>
      <c r="F144" s="274"/>
      <c r="G144" s="62"/>
      <c r="H144" s="58"/>
      <c r="I144" s="58"/>
      <c r="J144" s="58"/>
      <c r="K144" s="58"/>
      <c r="L144" s="56"/>
      <c r="T144" s="56"/>
      <c r="V144" s="81">
        <f>IFERROR(IF(OR($B144="No", $H144=""), 1, COUNTIF(설정!$S$10:$S$41,$H144)), 0)</f>
        <v>1</v>
      </c>
      <c r="W144" s="81">
        <f ca="1">IFERROR(IF(OR($B144="No", $I144=""), 1, IFERROR(COUNTIF(OFFSET(설정!$C$10:$Q$41, MATCH($H144, 설정!$B$10:$B$41, ) - 1, 0, 1, COUNTA(OFFSET(설정!$C$10:$Q$41, MATCH($H144, 설정!$B$10:$B$41, ) - 1, 0, 1, 15))), $I144), 0)), 0)</f>
        <v>1</v>
      </c>
      <c r="X144" s="81">
        <f ca="1">IFERROR(IF(OR($B144="No", $J144=""), 1, IFERROR(COUNTIF(IF(COUNTIF(설정!$B$10:$B$19, $H144)=1, OFFSET(설정!$C$5,0,0,1,COUNTA(설정!$C$5:$Q$5)), OFFSET(설정!$C$6,0,0,1,COUNTA(설정!$C$6:$Q$6))), $J144), 0)), 0)</f>
        <v>1</v>
      </c>
      <c r="Y144" s="81">
        <f t="shared" si="15"/>
        <v>1</v>
      </c>
    </row>
    <row r="145" spans="1:25" ht="17.25" customHeight="1" x14ac:dyDescent="0.4">
      <c r="A145" s="2"/>
      <c r="B145" s="58">
        <f t="shared" si="16"/>
        <v>88</v>
      </c>
      <c r="C145" s="94"/>
      <c r="D145" s="58"/>
      <c r="E145" s="58"/>
      <c r="F145" s="274"/>
      <c r="G145" s="62"/>
      <c r="H145" s="58"/>
      <c r="I145" s="58"/>
      <c r="J145" s="58"/>
      <c r="K145" s="58"/>
      <c r="L145" s="56"/>
      <c r="T145" s="56"/>
      <c r="V145" s="81">
        <f>IFERROR(IF(OR($B145="No", $H145=""), 1, COUNTIF(설정!$S$10:$S$41,$H145)), 0)</f>
        <v>1</v>
      </c>
      <c r="W145" s="81">
        <f ca="1">IFERROR(IF(OR($B145="No", $I145=""), 1, IFERROR(COUNTIF(OFFSET(설정!$C$10:$Q$41, MATCH($H145, 설정!$B$10:$B$41, ) - 1, 0, 1, COUNTA(OFFSET(설정!$C$10:$Q$41, MATCH($H145, 설정!$B$10:$B$41, ) - 1, 0, 1, 15))), $I145), 0)), 0)</f>
        <v>1</v>
      </c>
      <c r="X145" s="81">
        <f ca="1">IFERROR(IF(OR($B145="No", $J145=""), 1, IFERROR(COUNTIF(IF(COUNTIF(설정!$B$10:$B$19, $H145)=1, OFFSET(설정!$C$5,0,0,1,COUNTA(설정!$C$5:$Q$5)), OFFSET(설정!$C$6,0,0,1,COUNTA(설정!$C$6:$Q$6))), $J145), 0)), 0)</f>
        <v>1</v>
      </c>
      <c r="Y145" s="81">
        <f t="shared" si="15"/>
        <v>1</v>
      </c>
    </row>
    <row r="146" spans="1:25" ht="17.25" customHeight="1" x14ac:dyDescent="0.4">
      <c r="A146" s="2"/>
      <c r="B146" s="58">
        <f t="shared" si="16"/>
        <v>89</v>
      </c>
      <c r="C146" s="94"/>
      <c r="D146" s="58"/>
      <c r="E146" s="58"/>
      <c r="F146" s="274"/>
      <c r="G146" s="62"/>
      <c r="H146" s="58"/>
      <c r="I146" s="58"/>
      <c r="J146" s="58"/>
      <c r="K146" s="58"/>
      <c r="L146" s="56"/>
      <c r="T146" s="56"/>
      <c r="V146" s="81">
        <f>IFERROR(IF(OR($B146="No", $H146=""), 1, COUNTIF(설정!$S$10:$S$41,$H146)), 0)</f>
        <v>1</v>
      </c>
      <c r="W146" s="81">
        <f ca="1">IFERROR(IF(OR($B146="No", $I146=""), 1, IFERROR(COUNTIF(OFFSET(설정!$C$10:$Q$41, MATCH($H146, 설정!$B$10:$B$41, ) - 1, 0, 1, COUNTA(OFFSET(설정!$C$10:$Q$41, MATCH($H146, 설정!$B$10:$B$41, ) - 1, 0, 1, 15))), $I146), 0)), 0)</f>
        <v>1</v>
      </c>
      <c r="X146" s="81">
        <f ca="1">IFERROR(IF(OR($B146="No", $J146=""), 1, IFERROR(COUNTIF(IF(COUNTIF(설정!$B$10:$B$19, $H146)=1, OFFSET(설정!$C$5,0,0,1,COUNTA(설정!$C$5:$Q$5)), OFFSET(설정!$C$6,0,0,1,COUNTA(설정!$C$6:$Q$6))), $J146), 0)), 0)</f>
        <v>1</v>
      </c>
      <c r="Y146" s="81">
        <f t="shared" si="15"/>
        <v>1</v>
      </c>
    </row>
    <row r="147" spans="1:25" ht="17.25" customHeight="1" x14ac:dyDescent="0.4">
      <c r="A147" s="2"/>
      <c r="B147" s="58">
        <f t="shared" si="16"/>
        <v>90</v>
      </c>
      <c r="C147" s="94"/>
      <c r="D147" s="58"/>
      <c r="E147" s="58"/>
      <c r="F147" s="274"/>
      <c r="G147" s="62"/>
      <c r="H147" s="58"/>
      <c r="I147" s="58"/>
      <c r="J147" s="58"/>
      <c r="K147" s="58"/>
      <c r="L147" s="56"/>
      <c r="T147" s="56"/>
      <c r="V147" s="81">
        <f>IFERROR(IF(OR($B147="No", $H147=""), 1, COUNTIF(설정!$S$10:$S$41,$H147)), 0)</f>
        <v>1</v>
      </c>
      <c r="W147" s="81">
        <f ca="1">IFERROR(IF(OR($B147="No", $I147=""), 1, IFERROR(COUNTIF(OFFSET(설정!$C$10:$Q$41, MATCH($H147, 설정!$B$10:$B$41, ) - 1, 0, 1, COUNTA(OFFSET(설정!$C$10:$Q$41, MATCH($H147, 설정!$B$10:$B$41, ) - 1, 0, 1, 15))), $I147), 0)), 0)</f>
        <v>1</v>
      </c>
      <c r="X147" s="81">
        <f ca="1">IFERROR(IF(OR($B147="No", $J147=""), 1, IFERROR(COUNTIF(IF(COUNTIF(설정!$B$10:$B$19, $H147)=1, OFFSET(설정!$C$5,0,0,1,COUNTA(설정!$C$5:$Q$5)), OFFSET(설정!$C$6,0,0,1,COUNTA(설정!$C$6:$Q$6))), $J147), 0)), 0)</f>
        <v>1</v>
      </c>
      <c r="Y147" s="81">
        <f t="shared" si="15"/>
        <v>1</v>
      </c>
    </row>
    <row r="148" spans="1:25" ht="17.25" customHeight="1" x14ac:dyDescent="0.4">
      <c r="A148" s="2"/>
      <c r="B148" s="58">
        <f t="shared" si="16"/>
        <v>91</v>
      </c>
      <c r="C148" s="94"/>
      <c r="D148" s="58"/>
      <c r="E148" s="58"/>
      <c r="F148" s="274"/>
      <c r="G148" s="62"/>
      <c r="H148" s="58"/>
      <c r="I148" s="58"/>
      <c r="J148" s="58"/>
      <c r="K148" s="58"/>
      <c r="L148" s="56"/>
      <c r="T148" s="56"/>
      <c r="V148" s="81">
        <f>IFERROR(IF(OR($B148="No", $H148=""), 1, COUNTIF(설정!$S$10:$S$41,$H148)), 0)</f>
        <v>1</v>
      </c>
      <c r="W148" s="81">
        <f ca="1">IFERROR(IF(OR($B148="No", $I148=""), 1, IFERROR(COUNTIF(OFFSET(설정!$C$10:$Q$41, MATCH($H148, 설정!$B$10:$B$41, ) - 1, 0, 1, COUNTA(OFFSET(설정!$C$10:$Q$41, MATCH($H148, 설정!$B$10:$B$41, ) - 1, 0, 1, 15))), $I148), 0)), 0)</f>
        <v>1</v>
      </c>
      <c r="X148" s="81">
        <f ca="1">IFERROR(IF(OR($B148="No", $J148=""), 1, IFERROR(COUNTIF(IF(COUNTIF(설정!$B$10:$B$19, $H148)=1, OFFSET(설정!$C$5,0,0,1,COUNTA(설정!$C$5:$Q$5)), OFFSET(설정!$C$6,0,0,1,COUNTA(설정!$C$6:$Q$6))), $J148), 0)), 0)</f>
        <v>1</v>
      </c>
      <c r="Y148" s="81">
        <f t="shared" si="15"/>
        <v>1</v>
      </c>
    </row>
    <row r="149" spans="1:25" ht="17.25" customHeight="1" x14ac:dyDescent="0.4">
      <c r="A149" s="2"/>
      <c r="B149" s="58">
        <f t="shared" si="16"/>
        <v>92</v>
      </c>
      <c r="C149" s="94"/>
      <c r="D149" s="58"/>
      <c r="E149" s="58"/>
      <c r="F149" s="274"/>
      <c r="G149" s="62"/>
      <c r="H149" s="58"/>
      <c r="I149" s="58"/>
      <c r="J149" s="58"/>
      <c r="K149" s="58"/>
      <c r="L149" s="56"/>
      <c r="T149" s="56"/>
      <c r="V149" s="81">
        <f>IFERROR(IF(OR($B149="No", $H149=""), 1, COUNTIF(설정!$S$10:$S$41,$H149)), 0)</f>
        <v>1</v>
      </c>
      <c r="W149" s="81">
        <f ca="1">IFERROR(IF(OR($B149="No", $I149=""), 1, IFERROR(COUNTIF(OFFSET(설정!$C$10:$Q$41, MATCH($H149, 설정!$B$10:$B$41, ) - 1, 0, 1, COUNTA(OFFSET(설정!$C$10:$Q$41, MATCH($H149, 설정!$B$10:$B$41, ) - 1, 0, 1, 15))), $I149), 0)), 0)</f>
        <v>1</v>
      </c>
      <c r="X149" s="81">
        <f ca="1">IFERROR(IF(OR($B149="No", $J149=""), 1, IFERROR(COUNTIF(IF(COUNTIF(설정!$B$10:$B$19, $H149)=1, OFFSET(설정!$C$5,0,0,1,COUNTA(설정!$C$5:$Q$5)), OFFSET(설정!$C$6,0,0,1,COUNTA(설정!$C$6:$Q$6))), $J149), 0)), 0)</f>
        <v>1</v>
      </c>
      <c r="Y149" s="81">
        <f t="shared" si="15"/>
        <v>1</v>
      </c>
    </row>
    <row r="150" spans="1:25" ht="17.25" customHeight="1" x14ac:dyDescent="0.4">
      <c r="A150" s="2"/>
      <c r="B150" s="58">
        <f t="shared" si="16"/>
        <v>93</v>
      </c>
      <c r="C150" s="94"/>
      <c r="D150" s="58"/>
      <c r="E150" s="58"/>
      <c r="F150" s="274"/>
      <c r="G150" s="62"/>
      <c r="H150" s="58"/>
      <c r="I150" s="58"/>
      <c r="J150" s="58"/>
      <c r="K150" s="58"/>
      <c r="L150" s="56"/>
      <c r="T150" s="56"/>
      <c r="V150" s="81">
        <f>IFERROR(IF(OR($B150="No", $H150=""), 1, COUNTIF(설정!$S$10:$S$41,$H150)), 0)</f>
        <v>1</v>
      </c>
      <c r="W150" s="81">
        <f ca="1">IFERROR(IF(OR($B150="No", $I150=""), 1, IFERROR(COUNTIF(OFFSET(설정!$C$10:$Q$41, MATCH($H150, 설정!$B$10:$B$41, ) - 1, 0, 1, COUNTA(OFFSET(설정!$C$10:$Q$41, MATCH($H150, 설정!$B$10:$B$41, ) - 1, 0, 1, 15))), $I150), 0)), 0)</f>
        <v>1</v>
      </c>
      <c r="X150" s="81">
        <f ca="1">IFERROR(IF(OR($B150="No", $J150=""), 1, IFERROR(COUNTIF(IF(COUNTIF(설정!$B$10:$B$19, $H150)=1, OFFSET(설정!$C$5,0,0,1,COUNTA(설정!$C$5:$Q$5)), OFFSET(설정!$C$6,0,0,1,COUNTA(설정!$C$6:$Q$6))), $J150), 0)), 0)</f>
        <v>1</v>
      </c>
      <c r="Y150" s="81">
        <f t="shared" si="15"/>
        <v>1</v>
      </c>
    </row>
    <row r="151" spans="1:25" ht="17.25" customHeight="1" x14ac:dyDescent="0.4">
      <c r="A151" s="2"/>
      <c r="B151" s="58">
        <f t="shared" si="16"/>
        <v>94</v>
      </c>
      <c r="C151" s="94"/>
      <c r="D151" s="58"/>
      <c r="E151" s="58"/>
      <c r="F151" s="274"/>
      <c r="G151" s="62"/>
      <c r="H151" s="58"/>
      <c r="I151" s="58"/>
      <c r="J151" s="58"/>
      <c r="K151" s="58"/>
      <c r="L151" s="56"/>
      <c r="T151" s="56"/>
      <c r="V151" s="81">
        <f>IFERROR(IF(OR($B151="No", $H151=""), 1, COUNTIF(설정!$S$10:$S$41,$H151)), 0)</f>
        <v>1</v>
      </c>
      <c r="W151" s="81">
        <f ca="1">IFERROR(IF(OR($B151="No", $I151=""), 1, IFERROR(COUNTIF(OFFSET(설정!$C$10:$Q$41, MATCH($H151, 설정!$B$10:$B$41, ) - 1, 0, 1, COUNTA(OFFSET(설정!$C$10:$Q$41, MATCH($H151, 설정!$B$10:$B$41, ) - 1, 0, 1, 15))), $I151), 0)), 0)</f>
        <v>1</v>
      </c>
      <c r="X151" s="81">
        <f ca="1">IFERROR(IF(OR($B151="No", $J151=""), 1, IFERROR(COUNTIF(IF(COUNTIF(설정!$B$10:$B$19, $H151)=1, OFFSET(설정!$C$5,0,0,1,COUNTA(설정!$C$5:$Q$5)), OFFSET(설정!$C$6,0,0,1,COUNTA(설정!$C$6:$Q$6))), $J151), 0)), 0)</f>
        <v>1</v>
      </c>
      <c r="Y151" s="81">
        <f t="shared" si="15"/>
        <v>1</v>
      </c>
    </row>
    <row r="152" spans="1:25" ht="17.25" customHeight="1" x14ac:dyDescent="0.4">
      <c r="A152" s="2"/>
      <c r="B152" s="58">
        <f t="shared" si="16"/>
        <v>95</v>
      </c>
      <c r="C152" s="94"/>
      <c r="D152" s="58"/>
      <c r="E152" s="58"/>
      <c r="F152" s="274"/>
      <c r="G152" s="62"/>
      <c r="H152" s="58"/>
      <c r="I152" s="58"/>
      <c r="J152" s="58"/>
      <c r="K152" s="58"/>
      <c r="L152" s="56"/>
      <c r="T152" s="56"/>
      <c r="V152" s="81">
        <f>IFERROR(IF(OR($B152="No", $H152=""), 1, COUNTIF(설정!$S$10:$S$41,$H152)), 0)</f>
        <v>1</v>
      </c>
      <c r="W152" s="81">
        <f ca="1">IFERROR(IF(OR($B152="No", $I152=""), 1, IFERROR(COUNTIF(OFFSET(설정!$C$10:$Q$41, MATCH($H152, 설정!$B$10:$B$41, ) - 1, 0, 1, COUNTA(OFFSET(설정!$C$10:$Q$41, MATCH($H152, 설정!$B$10:$B$41, ) - 1, 0, 1, 15))), $I152), 0)), 0)</f>
        <v>1</v>
      </c>
      <c r="X152" s="81">
        <f ca="1">IFERROR(IF(OR($B152="No", $J152=""), 1, IFERROR(COUNTIF(IF(COUNTIF(설정!$B$10:$B$19, $H152)=1, OFFSET(설정!$C$5,0,0,1,COUNTA(설정!$C$5:$Q$5)), OFFSET(설정!$C$6,0,0,1,COUNTA(설정!$C$6:$Q$6))), $J152), 0)), 0)</f>
        <v>1</v>
      </c>
      <c r="Y152" s="81">
        <f t="shared" si="15"/>
        <v>1</v>
      </c>
    </row>
    <row r="153" spans="1:25" ht="17.25" customHeight="1" x14ac:dyDescent="0.4">
      <c r="A153" s="2"/>
      <c r="B153" s="58">
        <f t="shared" si="16"/>
        <v>96</v>
      </c>
      <c r="C153" s="94"/>
      <c r="D153" s="58"/>
      <c r="E153" s="58"/>
      <c r="F153" s="274"/>
      <c r="G153" s="62"/>
      <c r="H153" s="58"/>
      <c r="I153" s="58"/>
      <c r="J153" s="58"/>
      <c r="K153" s="58"/>
      <c r="L153" s="56"/>
      <c r="T153" s="56"/>
      <c r="V153" s="81">
        <f>IFERROR(IF(OR($B153="No", $H153=""), 1, COUNTIF(설정!$S$10:$S$41,$H153)), 0)</f>
        <v>1</v>
      </c>
      <c r="W153" s="81">
        <f ca="1">IFERROR(IF(OR($B153="No", $I153=""), 1, IFERROR(COUNTIF(OFFSET(설정!$C$10:$Q$41, MATCH($H153, 설정!$B$10:$B$41, ) - 1, 0, 1, COUNTA(OFFSET(설정!$C$10:$Q$41, MATCH($H153, 설정!$B$10:$B$41, ) - 1, 0, 1, 15))), $I153), 0)), 0)</f>
        <v>1</v>
      </c>
      <c r="X153" s="81">
        <f ca="1">IFERROR(IF(OR($B153="No", $J153=""), 1, IFERROR(COUNTIF(IF(COUNTIF(설정!$B$10:$B$19, $H153)=1, OFFSET(설정!$C$5,0,0,1,COUNTA(설정!$C$5:$Q$5)), OFFSET(설정!$C$6,0,0,1,COUNTA(설정!$C$6:$Q$6))), $J153), 0)), 0)</f>
        <v>1</v>
      </c>
      <c r="Y153" s="81">
        <f t="shared" si="15"/>
        <v>1</v>
      </c>
    </row>
    <row r="154" spans="1:25" ht="17.25" customHeight="1" x14ac:dyDescent="0.4">
      <c r="A154" s="2"/>
      <c r="B154" s="58">
        <f t="shared" si="16"/>
        <v>97</v>
      </c>
      <c r="C154" s="94"/>
      <c r="D154" s="58"/>
      <c r="E154" s="58"/>
      <c r="F154" s="274"/>
      <c r="G154" s="62"/>
      <c r="H154" s="58"/>
      <c r="I154" s="58"/>
      <c r="J154" s="58"/>
      <c r="K154" s="58"/>
      <c r="L154" s="56"/>
      <c r="T154" s="56"/>
      <c r="V154" s="81">
        <f>IFERROR(IF(OR($B154="No", $H154=""), 1, COUNTIF(설정!$S$10:$S$41,$H154)), 0)</f>
        <v>1</v>
      </c>
      <c r="W154" s="81">
        <f ca="1">IFERROR(IF(OR($B154="No", $I154=""), 1, IFERROR(COUNTIF(OFFSET(설정!$C$10:$Q$41, MATCH($H154, 설정!$B$10:$B$41, ) - 1, 0, 1, COUNTA(OFFSET(설정!$C$10:$Q$41, MATCH($H154, 설정!$B$10:$B$41, ) - 1, 0, 1, 15))), $I154), 0)), 0)</f>
        <v>1</v>
      </c>
      <c r="X154" s="81">
        <f ca="1">IFERROR(IF(OR($B154="No", $J154=""), 1, IFERROR(COUNTIF(IF(COUNTIF(설정!$B$10:$B$19, $H154)=1, OFFSET(설정!$C$5,0,0,1,COUNTA(설정!$C$5:$Q$5)), OFFSET(설정!$C$6,0,0,1,COUNTA(설정!$C$6:$Q$6))), $J154), 0)), 0)</f>
        <v>1</v>
      </c>
      <c r="Y154" s="81">
        <f t="shared" si="15"/>
        <v>1</v>
      </c>
    </row>
    <row r="155" spans="1:25" ht="17.25" customHeight="1" x14ac:dyDescent="0.4">
      <c r="A155" s="2"/>
      <c r="B155" s="58">
        <f t="shared" si="16"/>
        <v>98</v>
      </c>
      <c r="C155" s="94"/>
      <c r="D155" s="58"/>
      <c r="E155" s="58"/>
      <c r="F155" s="274"/>
      <c r="G155" s="62"/>
      <c r="H155" s="58"/>
      <c r="I155" s="58"/>
      <c r="J155" s="58"/>
      <c r="K155" s="58"/>
      <c r="L155" s="56"/>
      <c r="T155" s="56"/>
      <c r="V155" s="81">
        <f>IFERROR(IF(OR($B155="No", $H155=""), 1, COUNTIF(설정!$S$10:$S$41,$H155)), 0)</f>
        <v>1</v>
      </c>
      <c r="W155" s="81">
        <f ca="1">IFERROR(IF(OR($B155="No", $I155=""), 1, IFERROR(COUNTIF(OFFSET(설정!$C$10:$Q$41, MATCH($H155, 설정!$B$10:$B$41, ) - 1, 0, 1, COUNTA(OFFSET(설정!$C$10:$Q$41, MATCH($H155, 설정!$B$10:$B$41, ) - 1, 0, 1, 15))), $I155), 0)), 0)</f>
        <v>1</v>
      </c>
      <c r="X155" s="81">
        <f ca="1">IFERROR(IF(OR($B155="No", $J155=""), 1, IFERROR(COUNTIF(IF(COUNTIF(설정!$B$10:$B$19, $H155)=1, OFFSET(설정!$C$5,0,0,1,COUNTA(설정!$C$5:$Q$5)), OFFSET(설정!$C$6,0,0,1,COUNTA(설정!$C$6:$Q$6))), $J155), 0)), 0)</f>
        <v>1</v>
      </c>
      <c r="Y155" s="81">
        <f t="shared" si="15"/>
        <v>1</v>
      </c>
    </row>
    <row r="156" spans="1:25" ht="17.25" customHeight="1" x14ac:dyDescent="0.4">
      <c r="A156" s="2"/>
      <c r="B156" s="58">
        <f t="shared" si="16"/>
        <v>99</v>
      </c>
      <c r="C156" s="94"/>
      <c r="D156" s="58"/>
      <c r="E156" s="58"/>
      <c r="F156" s="274"/>
      <c r="G156" s="62"/>
      <c r="H156" s="58"/>
      <c r="I156" s="58"/>
      <c r="J156" s="58"/>
      <c r="K156" s="58"/>
      <c r="L156" s="56"/>
      <c r="T156" s="56"/>
      <c r="V156" s="81">
        <f>IFERROR(IF(OR($B156="No", $H156=""), 1, COUNTIF(설정!$S$10:$S$41,$H156)), 0)</f>
        <v>1</v>
      </c>
      <c r="W156" s="81">
        <f ca="1">IFERROR(IF(OR($B156="No", $I156=""), 1, IFERROR(COUNTIF(OFFSET(설정!$C$10:$Q$41, MATCH($H156, 설정!$B$10:$B$41, ) - 1, 0, 1, COUNTA(OFFSET(설정!$C$10:$Q$41, MATCH($H156, 설정!$B$10:$B$41, ) - 1, 0, 1, 15))), $I156), 0)), 0)</f>
        <v>1</v>
      </c>
      <c r="X156" s="81">
        <f ca="1">IFERROR(IF(OR($B156="No", $J156=""), 1, IFERROR(COUNTIF(IF(COUNTIF(설정!$B$10:$B$19, $H156)=1, OFFSET(설정!$C$5,0,0,1,COUNTA(설정!$C$5:$Q$5)), OFFSET(설정!$C$6,0,0,1,COUNTA(설정!$C$6:$Q$6))), $J156), 0)), 0)</f>
        <v>1</v>
      </c>
      <c r="Y156" s="81">
        <f t="shared" si="15"/>
        <v>1</v>
      </c>
    </row>
    <row r="157" spans="1:25" ht="17.25" customHeight="1" x14ac:dyDescent="0.4">
      <c r="A157" s="2"/>
      <c r="B157" s="58">
        <f t="shared" si="16"/>
        <v>100</v>
      </c>
      <c r="C157" s="94"/>
      <c r="D157" s="58"/>
      <c r="E157" s="58"/>
      <c r="F157" s="274"/>
      <c r="G157" s="62"/>
      <c r="H157" s="58"/>
      <c r="I157" s="58"/>
      <c r="J157" s="58"/>
      <c r="K157" s="58"/>
      <c r="L157" s="56"/>
      <c r="T157" s="56"/>
      <c r="V157" s="81">
        <f>IFERROR(IF(OR($B157="No", $H157=""), 1, COUNTIF(설정!$S$10:$S$41,$H157)), 0)</f>
        <v>1</v>
      </c>
      <c r="W157" s="81">
        <f ca="1">IFERROR(IF(OR($B157="No", $I157=""), 1, IFERROR(COUNTIF(OFFSET(설정!$C$10:$Q$41, MATCH($H157, 설정!$B$10:$B$41, ) - 1, 0, 1, COUNTA(OFFSET(설정!$C$10:$Q$41, MATCH($H157, 설정!$B$10:$B$41, ) - 1, 0, 1, 15))), $I157), 0)), 0)</f>
        <v>1</v>
      </c>
      <c r="X157" s="81">
        <f ca="1">IFERROR(IF(OR($B157="No", $J157=""), 1, IFERROR(COUNTIF(IF(COUNTIF(설정!$B$10:$B$19, $H157)=1, OFFSET(설정!$C$5,0,0,1,COUNTA(설정!$C$5:$Q$5)), OFFSET(설정!$C$6,0,0,1,COUNTA(설정!$C$6:$Q$6))), $J157), 0)), 0)</f>
        <v>1</v>
      </c>
      <c r="Y157" s="81">
        <f t="shared" si="15"/>
        <v>1</v>
      </c>
    </row>
    <row r="158" spans="1:25" ht="17.25" customHeight="1" x14ac:dyDescent="0.4">
      <c r="A158" s="2"/>
      <c r="B158" s="58">
        <f t="shared" si="16"/>
        <v>101</v>
      </c>
      <c r="C158" s="94"/>
      <c r="D158" s="58"/>
      <c r="E158" s="58"/>
      <c r="F158" s="274"/>
      <c r="G158" s="62"/>
      <c r="H158" s="58"/>
      <c r="I158" s="58"/>
      <c r="J158" s="58"/>
      <c r="K158" s="58"/>
      <c r="L158" s="56"/>
      <c r="T158" s="56"/>
      <c r="V158" s="81">
        <f>IFERROR(IF(OR($B158="No", $H158=""), 1, COUNTIF(설정!$S$10:$S$41,$H158)), 0)</f>
        <v>1</v>
      </c>
      <c r="W158" s="81">
        <f ca="1">IFERROR(IF(OR($B158="No", $I158=""), 1, IFERROR(COUNTIF(OFFSET(설정!$C$10:$Q$41, MATCH($H158, 설정!$B$10:$B$41, ) - 1, 0, 1, COUNTA(OFFSET(설정!$C$10:$Q$41, MATCH($H158, 설정!$B$10:$B$41, ) - 1, 0, 1, 15))), $I158), 0)), 0)</f>
        <v>1</v>
      </c>
      <c r="X158" s="81">
        <f ca="1">IFERROR(IF(OR($B158="No", $J158=""), 1, IFERROR(COUNTIF(IF(COUNTIF(설정!$B$10:$B$19, $H158)=1, OFFSET(설정!$C$5,0,0,1,COUNTA(설정!$C$5:$Q$5)), OFFSET(설정!$C$6,0,0,1,COUNTA(설정!$C$6:$Q$6))), $J158), 0)), 0)</f>
        <v>1</v>
      </c>
      <c r="Y158" s="81">
        <f t="shared" si="15"/>
        <v>1</v>
      </c>
    </row>
    <row r="159" spans="1:25" ht="17.25" customHeight="1" x14ac:dyDescent="0.4">
      <c r="A159" s="2"/>
      <c r="B159" s="58">
        <f t="shared" si="16"/>
        <v>102</v>
      </c>
      <c r="C159" s="94"/>
      <c r="D159" s="58"/>
      <c r="E159" s="58"/>
      <c r="F159" s="274"/>
      <c r="G159" s="62"/>
      <c r="H159" s="58"/>
      <c r="I159" s="58"/>
      <c r="J159" s="58"/>
      <c r="K159" s="58"/>
      <c r="L159" s="56"/>
      <c r="T159" s="56"/>
      <c r="V159" s="81">
        <f>IFERROR(IF(OR($B159="No", $H159=""), 1, COUNTIF(설정!$S$10:$S$41,$H159)), 0)</f>
        <v>1</v>
      </c>
      <c r="W159" s="81">
        <f ca="1">IFERROR(IF(OR($B159="No", $I159=""), 1, IFERROR(COUNTIF(OFFSET(설정!$C$10:$Q$41, MATCH($H159, 설정!$B$10:$B$41, ) - 1, 0, 1, COUNTA(OFFSET(설정!$C$10:$Q$41, MATCH($H159, 설정!$B$10:$B$41, ) - 1, 0, 1, 15))), $I159), 0)), 0)</f>
        <v>1</v>
      </c>
      <c r="X159" s="81">
        <f ca="1">IFERROR(IF(OR($B159="No", $J159=""), 1, IFERROR(COUNTIF(IF(COUNTIF(설정!$B$10:$B$19, $H159)=1, OFFSET(설정!$C$5,0,0,1,COUNTA(설정!$C$5:$Q$5)), OFFSET(설정!$C$6,0,0,1,COUNTA(설정!$C$6:$Q$6))), $J159), 0)), 0)</f>
        <v>1</v>
      </c>
      <c r="Y159" s="81">
        <f t="shared" si="15"/>
        <v>1</v>
      </c>
    </row>
    <row r="160" spans="1:25" ht="17.25" customHeight="1" x14ac:dyDescent="0.4">
      <c r="A160" s="2"/>
      <c r="B160" s="58">
        <f t="shared" si="16"/>
        <v>103</v>
      </c>
      <c r="C160" s="94"/>
      <c r="D160" s="58"/>
      <c r="E160" s="58"/>
      <c r="F160" s="274"/>
      <c r="G160" s="62"/>
      <c r="H160" s="58"/>
      <c r="I160" s="58"/>
      <c r="J160" s="58"/>
      <c r="K160" s="58"/>
      <c r="L160" s="56"/>
      <c r="T160" s="56"/>
      <c r="V160" s="81">
        <f>IFERROR(IF(OR($B160="No", $H160=""), 1, COUNTIF(설정!$S$10:$S$41,$H160)), 0)</f>
        <v>1</v>
      </c>
      <c r="W160" s="81">
        <f ca="1">IFERROR(IF(OR($B160="No", $I160=""), 1, IFERROR(COUNTIF(OFFSET(설정!$C$10:$Q$41, MATCH($H160, 설정!$B$10:$B$41, ) - 1, 0, 1, COUNTA(OFFSET(설정!$C$10:$Q$41, MATCH($H160, 설정!$B$10:$B$41, ) - 1, 0, 1, 15))), $I160), 0)), 0)</f>
        <v>1</v>
      </c>
      <c r="X160" s="81">
        <f ca="1">IFERROR(IF(OR($B160="No", $J160=""), 1, IFERROR(COUNTIF(IF(COUNTIF(설정!$B$10:$B$19, $H160)=1, OFFSET(설정!$C$5,0,0,1,COUNTA(설정!$C$5:$Q$5)), OFFSET(설정!$C$6,0,0,1,COUNTA(설정!$C$6:$Q$6))), $J160), 0)), 0)</f>
        <v>1</v>
      </c>
      <c r="Y160" s="81">
        <f t="shared" si="15"/>
        <v>1</v>
      </c>
    </row>
    <row r="161" spans="1:25" ht="17.25" customHeight="1" x14ac:dyDescent="0.4">
      <c r="A161" s="2"/>
      <c r="B161" s="58">
        <f t="shared" si="16"/>
        <v>104</v>
      </c>
      <c r="C161" s="94"/>
      <c r="D161" s="58"/>
      <c r="E161" s="58"/>
      <c r="F161" s="274"/>
      <c r="G161" s="62"/>
      <c r="H161" s="58"/>
      <c r="I161" s="58"/>
      <c r="J161" s="58"/>
      <c r="K161" s="58"/>
      <c r="L161" s="56"/>
      <c r="T161" s="56"/>
      <c r="V161" s="81">
        <f>IFERROR(IF(OR($B161="No", $H161=""), 1, COUNTIF(설정!$S$10:$S$41,$H161)), 0)</f>
        <v>1</v>
      </c>
      <c r="W161" s="81">
        <f ca="1">IFERROR(IF(OR($B161="No", $I161=""), 1, IFERROR(COUNTIF(OFFSET(설정!$C$10:$Q$41, MATCH($H161, 설정!$B$10:$B$41, ) - 1, 0, 1, COUNTA(OFFSET(설정!$C$10:$Q$41, MATCH($H161, 설정!$B$10:$B$41, ) - 1, 0, 1, 15))), $I161), 0)), 0)</f>
        <v>1</v>
      </c>
      <c r="X161" s="81">
        <f ca="1">IFERROR(IF(OR($B161="No", $J161=""), 1, IFERROR(COUNTIF(IF(COUNTIF(설정!$B$10:$B$19, $H161)=1, OFFSET(설정!$C$5,0,0,1,COUNTA(설정!$C$5:$Q$5)), OFFSET(설정!$C$6,0,0,1,COUNTA(설정!$C$6:$Q$6))), $J161), 0)), 0)</f>
        <v>1</v>
      </c>
      <c r="Y161" s="81">
        <f t="shared" si="15"/>
        <v>1</v>
      </c>
    </row>
    <row r="162" spans="1:25" ht="17.25" customHeight="1" x14ac:dyDescent="0.4">
      <c r="A162" s="2"/>
      <c r="B162" s="58">
        <f t="shared" si="16"/>
        <v>105</v>
      </c>
      <c r="C162" s="94"/>
      <c r="D162" s="58"/>
      <c r="E162" s="58"/>
      <c r="F162" s="274"/>
      <c r="G162" s="62"/>
      <c r="H162" s="58"/>
      <c r="I162" s="58"/>
      <c r="J162" s="58"/>
      <c r="K162" s="58"/>
      <c r="L162" s="56"/>
      <c r="T162" s="56"/>
      <c r="V162" s="81">
        <f>IFERROR(IF(OR($B162="No", $H162=""), 1, COUNTIF(설정!$S$10:$S$41,$H162)), 0)</f>
        <v>1</v>
      </c>
      <c r="W162" s="81">
        <f ca="1">IFERROR(IF(OR($B162="No", $I162=""), 1, IFERROR(COUNTIF(OFFSET(설정!$C$10:$Q$41, MATCH($H162, 설정!$B$10:$B$41, ) - 1, 0, 1, COUNTA(OFFSET(설정!$C$10:$Q$41, MATCH($H162, 설정!$B$10:$B$41, ) - 1, 0, 1, 15))), $I162), 0)), 0)</f>
        <v>1</v>
      </c>
      <c r="X162" s="81">
        <f ca="1">IFERROR(IF(OR($B162="No", $J162=""), 1, IFERROR(COUNTIF(IF(COUNTIF(설정!$B$10:$B$19, $H162)=1, OFFSET(설정!$C$5,0,0,1,COUNTA(설정!$C$5:$Q$5)), OFFSET(설정!$C$6,0,0,1,COUNTA(설정!$C$6:$Q$6))), $J162), 0)), 0)</f>
        <v>1</v>
      </c>
      <c r="Y162" s="81">
        <f t="shared" si="15"/>
        <v>1</v>
      </c>
    </row>
    <row r="163" spans="1:25" ht="17.25" customHeight="1" x14ac:dyDescent="0.4">
      <c r="A163" s="2"/>
      <c r="B163" s="58">
        <f t="shared" si="16"/>
        <v>106</v>
      </c>
      <c r="C163" s="94"/>
      <c r="D163" s="58"/>
      <c r="E163" s="58"/>
      <c r="F163" s="274"/>
      <c r="G163" s="62"/>
      <c r="H163" s="58"/>
      <c r="I163" s="58"/>
      <c r="J163" s="58"/>
      <c r="K163" s="58"/>
      <c r="L163" s="56"/>
      <c r="T163" s="56"/>
      <c r="V163" s="81">
        <f>IFERROR(IF(OR($B163="No", $H163=""), 1, COUNTIF(설정!$S$10:$S$41,$H163)), 0)</f>
        <v>1</v>
      </c>
      <c r="W163" s="81">
        <f ca="1">IFERROR(IF(OR($B163="No", $I163=""), 1, IFERROR(COUNTIF(OFFSET(설정!$C$10:$Q$41, MATCH($H163, 설정!$B$10:$B$41, ) - 1, 0, 1, COUNTA(OFFSET(설정!$C$10:$Q$41, MATCH($H163, 설정!$B$10:$B$41, ) - 1, 0, 1, 15))), $I163), 0)), 0)</f>
        <v>1</v>
      </c>
      <c r="X163" s="81">
        <f ca="1">IFERROR(IF(OR($B163="No", $J163=""), 1, IFERROR(COUNTIF(IF(COUNTIF(설정!$B$10:$B$19, $H163)=1, OFFSET(설정!$C$5,0,0,1,COUNTA(설정!$C$5:$Q$5)), OFFSET(설정!$C$6,0,0,1,COUNTA(설정!$C$6:$Q$6))), $J163), 0)), 0)</f>
        <v>1</v>
      </c>
      <c r="Y163" s="81">
        <f t="shared" ref="Y163:Y226" si="17">IFERROR(IF(OR($B163="No", $K163=""), 1, COUNTIF($R$35:$R$44,$K163)), 0)</f>
        <v>1</v>
      </c>
    </row>
    <row r="164" spans="1:25" ht="17.25" customHeight="1" x14ac:dyDescent="0.4">
      <c r="A164" s="2"/>
      <c r="B164" s="58">
        <f t="shared" si="16"/>
        <v>107</v>
      </c>
      <c r="C164" s="94"/>
      <c r="D164" s="58"/>
      <c r="E164" s="58"/>
      <c r="F164" s="274"/>
      <c r="G164" s="62"/>
      <c r="H164" s="58"/>
      <c r="I164" s="58"/>
      <c r="J164" s="58"/>
      <c r="K164" s="58"/>
      <c r="L164" s="56"/>
      <c r="T164" s="56"/>
      <c r="V164" s="81">
        <f>IFERROR(IF(OR($B164="No", $H164=""), 1, COUNTIF(설정!$S$10:$S$41,$H164)), 0)</f>
        <v>1</v>
      </c>
      <c r="W164" s="81">
        <f ca="1">IFERROR(IF(OR($B164="No", $I164=""), 1, IFERROR(COUNTIF(OFFSET(설정!$C$10:$Q$41, MATCH($H164, 설정!$B$10:$B$41, ) - 1, 0, 1, COUNTA(OFFSET(설정!$C$10:$Q$41, MATCH($H164, 설정!$B$10:$B$41, ) - 1, 0, 1, 15))), $I164), 0)), 0)</f>
        <v>1</v>
      </c>
      <c r="X164" s="81">
        <f ca="1">IFERROR(IF(OR($B164="No", $J164=""), 1, IFERROR(COUNTIF(IF(COUNTIF(설정!$B$10:$B$19, $H164)=1, OFFSET(설정!$C$5,0,0,1,COUNTA(설정!$C$5:$Q$5)), OFFSET(설정!$C$6,0,0,1,COUNTA(설정!$C$6:$Q$6))), $J164), 0)), 0)</f>
        <v>1</v>
      </c>
      <c r="Y164" s="81">
        <f t="shared" si="17"/>
        <v>1</v>
      </c>
    </row>
    <row r="165" spans="1:25" ht="17.25" customHeight="1" x14ac:dyDescent="0.4">
      <c r="A165" s="2"/>
      <c r="B165" s="58">
        <f t="shared" si="16"/>
        <v>108</v>
      </c>
      <c r="C165" s="94"/>
      <c r="D165" s="58"/>
      <c r="E165" s="58"/>
      <c r="F165" s="274"/>
      <c r="G165" s="62"/>
      <c r="H165" s="58"/>
      <c r="I165" s="58"/>
      <c r="J165" s="58"/>
      <c r="K165" s="58"/>
      <c r="L165" s="56"/>
      <c r="T165" s="56"/>
      <c r="V165" s="81">
        <f>IFERROR(IF(OR($B165="No", $H165=""), 1, COUNTIF(설정!$S$10:$S$41,$H165)), 0)</f>
        <v>1</v>
      </c>
      <c r="W165" s="81">
        <f ca="1">IFERROR(IF(OR($B165="No", $I165=""), 1, IFERROR(COUNTIF(OFFSET(설정!$C$10:$Q$41, MATCH($H165, 설정!$B$10:$B$41, ) - 1, 0, 1, COUNTA(OFFSET(설정!$C$10:$Q$41, MATCH($H165, 설정!$B$10:$B$41, ) - 1, 0, 1, 15))), $I165), 0)), 0)</f>
        <v>1</v>
      </c>
      <c r="X165" s="81">
        <f ca="1">IFERROR(IF(OR($B165="No", $J165=""), 1, IFERROR(COUNTIF(IF(COUNTIF(설정!$B$10:$B$19, $H165)=1, OFFSET(설정!$C$5,0,0,1,COUNTA(설정!$C$5:$Q$5)), OFFSET(설정!$C$6,0,0,1,COUNTA(설정!$C$6:$Q$6))), $J165), 0)), 0)</f>
        <v>1</v>
      </c>
      <c r="Y165" s="81">
        <f t="shared" si="17"/>
        <v>1</v>
      </c>
    </row>
    <row r="166" spans="1:25" ht="17.25" customHeight="1" x14ac:dyDescent="0.4">
      <c r="A166" s="2"/>
      <c r="B166" s="58">
        <f t="shared" si="16"/>
        <v>109</v>
      </c>
      <c r="C166" s="94"/>
      <c r="D166" s="58"/>
      <c r="E166" s="58"/>
      <c r="F166" s="274"/>
      <c r="G166" s="62"/>
      <c r="H166" s="58"/>
      <c r="I166" s="58"/>
      <c r="J166" s="58"/>
      <c r="K166" s="58"/>
      <c r="L166" s="56"/>
      <c r="T166" s="56"/>
      <c r="V166" s="81">
        <f>IFERROR(IF(OR($B166="No", $H166=""), 1, COUNTIF(설정!$S$10:$S$41,$H166)), 0)</f>
        <v>1</v>
      </c>
      <c r="W166" s="81">
        <f ca="1">IFERROR(IF(OR($B166="No", $I166=""), 1, IFERROR(COUNTIF(OFFSET(설정!$C$10:$Q$41, MATCH($H166, 설정!$B$10:$B$41, ) - 1, 0, 1, COUNTA(OFFSET(설정!$C$10:$Q$41, MATCH($H166, 설정!$B$10:$B$41, ) - 1, 0, 1, 15))), $I166), 0)), 0)</f>
        <v>1</v>
      </c>
      <c r="X166" s="81">
        <f ca="1">IFERROR(IF(OR($B166="No", $J166=""), 1, IFERROR(COUNTIF(IF(COUNTIF(설정!$B$10:$B$19, $H166)=1, OFFSET(설정!$C$5,0,0,1,COUNTA(설정!$C$5:$Q$5)), OFFSET(설정!$C$6,0,0,1,COUNTA(설정!$C$6:$Q$6))), $J166), 0)), 0)</f>
        <v>1</v>
      </c>
      <c r="Y166" s="81">
        <f t="shared" si="17"/>
        <v>1</v>
      </c>
    </row>
    <row r="167" spans="1:25" ht="17.25" customHeight="1" x14ac:dyDescent="0.4">
      <c r="A167" s="2"/>
      <c r="B167" s="58">
        <f t="shared" si="16"/>
        <v>110</v>
      </c>
      <c r="C167" s="94"/>
      <c r="D167" s="58"/>
      <c r="E167" s="58"/>
      <c r="F167" s="274"/>
      <c r="G167" s="62"/>
      <c r="H167" s="58"/>
      <c r="I167" s="58"/>
      <c r="J167" s="58"/>
      <c r="K167" s="58"/>
      <c r="L167" s="56"/>
      <c r="T167" s="56"/>
      <c r="V167" s="81">
        <f>IFERROR(IF(OR($B167="No", $H167=""), 1, COUNTIF(설정!$S$10:$S$41,$H167)), 0)</f>
        <v>1</v>
      </c>
      <c r="W167" s="81">
        <f ca="1">IFERROR(IF(OR($B167="No", $I167=""), 1, IFERROR(COUNTIF(OFFSET(설정!$C$10:$Q$41, MATCH($H167, 설정!$B$10:$B$41, ) - 1, 0, 1, COUNTA(OFFSET(설정!$C$10:$Q$41, MATCH($H167, 설정!$B$10:$B$41, ) - 1, 0, 1, 15))), $I167), 0)), 0)</f>
        <v>1</v>
      </c>
      <c r="X167" s="81">
        <f ca="1">IFERROR(IF(OR($B167="No", $J167=""), 1, IFERROR(COUNTIF(IF(COUNTIF(설정!$B$10:$B$19, $H167)=1, OFFSET(설정!$C$5,0,0,1,COUNTA(설정!$C$5:$Q$5)), OFFSET(설정!$C$6,0,0,1,COUNTA(설정!$C$6:$Q$6))), $J167), 0)), 0)</f>
        <v>1</v>
      </c>
      <c r="Y167" s="81">
        <f t="shared" si="17"/>
        <v>1</v>
      </c>
    </row>
    <row r="168" spans="1:25" ht="17.25" customHeight="1" x14ac:dyDescent="0.4">
      <c r="A168" s="2"/>
      <c r="B168" s="58">
        <f t="shared" si="16"/>
        <v>111</v>
      </c>
      <c r="C168" s="94"/>
      <c r="D168" s="58"/>
      <c r="E168" s="58"/>
      <c r="F168" s="274"/>
      <c r="G168" s="62"/>
      <c r="H168" s="58"/>
      <c r="I168" s="58"/>
      <c r="J168" s="58"/>
      <c r="K168" s="58"/>
      <c r="L168" s="56"/>
      <c r="T168" s="56"/>
      <c r="V168" s="81">
        <f>IFERROR(IF(OR($B168="No", $H168=""), 1, COUNTIF(설정!$S$10:$S$41,$H168)), 0)</f>
        <v>1</v>
      </c>
      <c r="W168" s="81">
        <f ca="1">IFERROR(IF(OR($B168="No", $I168=""), 1, IFERROR(COUNTIF(OFFSET(설정!$C$10:$Q$41, MATCH($H168, 설정!$B$10:$B$41, ) - 1, 0, 1, COUNTA(OFFSET(설정!$C$10:$Q$41, MATCH($H168, 설정!$B$10:$B$41, ) - 1, 0, 1, 15))), $I168), 0)), 0)</f>
        <v>1</v>
      </c>
      <c r="X168" s="81">
        <f ca="1">IFERROR(IF(OR($B168="No", $J168=""), 1, IFERROR(COUNTIF(IF(COUNTIF(설정!$B$10:$B$19, $H168)=1, OFFSET(설정!$C$5,0,0,1,COUNTA(설정!$C$5:$Q$5)), OFFSET(설정!$C$6,0,0,1,COUNTA(설정!$C$6:$Q$6))), $J168), 0)), 0)</f>
        <v>1</v>
      </c>
      <c r="Y168" s="81">
        <f t="shared" si="17"/>
        <v>1</v>
      </c>
    </row>
    <row r="169" spans="1:25" ht="17.25" customHeight="1" x14ac:dyDescent="0.4">
      <c r="A169" s="2"/>
      <c r="B169" s="58">
        <f t="shared" si="16"/>
        <v>112</v>
      </c>
      <c r="C169" s="94"/>
      <c r="D169" s="58"/>
      <c r="E169" s="58"/>
      <c r="F169" s="274"/>
      <c r="G169" s="62"/>
      <c r="H169" s="58"/>
      <c r="I169" s="58"/>
      <c r="J169" s="58"/>
      <c r="K169" s="58"/>
      <c r="L169" s="56"/>
      <c r="T169" s="56"/>
      <c r="V169" s="81">
        <f>IFERROR(IF(OR($B169="No", $H169=""), 1, COUNTIF(설정!$S$10:$S$41,$H169)), 0)</f>
        <v>1</v>
      </c>
      <c r="W169" s="81">
        <f ca="1">IFERROR(IF(OR($B169="No", $I169=""), 1, IFERROR(COUNTIF(OFFSET(설정!$C$10:$Q$41, MATCH($H169, 설정!$B$10:$B$41, ) - 1, 0, 1, COUNTA(OFFSET(설정!$C$10:$Q$41, MATCH($H169, 설정!$B$10:$B$41, ) - 1, 0, 1, 15))), $I169), 0)), 0)</f>
        <v>1</v>
      </c>
      <c r="X169" s="81">
        <f ca="1">IFERROR(IF(OR($B169="No", $J169=""), 1, IFERROR(COUNTIF(IF(COUNTIF(설정!$B$10:$B$19, $H169)=1, OFFSET(설정!$C$5,0,0,1,COUNTA(설정!$C$5:$Q$5)), OFFSET(설정!$C$6,0,0,1,COUNTA(설정!$C$6:$Q$6))), $J169), 0)), 0)</f>
        <v>1</v>
      </c>
      <c r="Y169" s="81">
        <f t="shared" si="17"/>
        <v>1</v>
      </c>
    </row>
    <row r="170" spans="1:25" ht="17.25" customHeight="1" x14ac:dyDescent="0.4">
      <c r="A170" s="2"/>
      <c r="B170" s="58">
        <f t="shared" si="16"/>
        <v>113</v>
      </c>
      <c r="C170" s="94"/>
      <c r="D170" s="58"/>
      <c r="E170" s="58"/>
      <c r="F170" s="274"/>
      <c r="G170" s="62"/>
      <c r="H170" s="58"/>
      <c r="I170" s="58"/>
      <c r="J170" s="58"/>
      <c r="K170" s="58"/>
      <c r="L170" s="56"/>
      <c r="T170" s="56"/>
      <c r="V170" s="81">
        <f>IFERROR(IF(OR($B170="No", $H170=""), 1, COUNTIF(설정!$S$10:$S$41,$H170)), 0)</f>
        <v>1</v>
      </c>
      <c r="W170" s="81">
        <f ca="1">IFERROR(IF(OR($B170="No", $I170=""), 1, IFERROR(COUNTIF(OFFSET(설정!$C$10:$Q$41, MATCH($H170, 설정!$B$10:$B$41, ) - 1, 0, 1, COUNTA(OFFSET(설정!$C$10:$Q$41, MATCH($H170, 설정!$B$10:$B$41, ) - 1, 0, 1, 15))), $I170), 0)), 0)</f>
        <v>1</v>
      </c>
      <c r="X170" s="81">
        <f ca="1">IFERROR(IF(OR($B170="No", $J170=""), 1, IFERROR(COUNTIF(IF(COUNTIF(설정!$B$10:$B$19, $H170)=1, OFFSET(설정!$C$5,0,0,1,COUNTA(설정!$C$5:$Q$5)), OFFSET(설정!$C$6,0,0,1,COUNTA(설정!$C$6:$Q$6))), $J170), 0)), 0)</f>
        <v>1</v>
      </c>
      <c r="Y170" s="81">
        <f t="shared" si="17"/>
        <v>1</v>
      </c>
    </row>
    <row r="171" spans="1:25" ht="17.25" customHeight="1" x14ac:dyDescent="0.4">
      <c r="A171" s="2"/>
      <c r="B171" s="58">
        <f t="shared" si="16"/>
        <v>114</v>
      </c>
      <c r="C171" s="94"/>
      <c r="D171" s="58"/>
      <c r="E171" s="58"/>
      <c r="F171" s="274"/>
      <c r="G171" s="62"/>
      <c r="H171" s="58"/>
      <c r="I171" s="58"/>
      <c r="J171" s="58"/>
      <c r="K171" s="58"/>
      <c r="L171" s="56"/>
      <c r="T171" s="56"/>
      <c r="V171" s="81">
        <f>IFERROR(IF(OR($B171="No", $H171=""), 1, COUNTIF(설정!$S$10:$S$41,$H171)), 0)</f>
        <v>1</v>
      </c>
      <c r="W171" s="81">
        <f ca="1">IFERROR(IF(OR($B171="No", $I171=""), 1, IFERROR(COUNTIF(OFFSET(설정!$C$10:$Q$41, MATCH($H171, 설정!$B$10:$B$41, ) - 1, 0, 1, COUNTA(OFFSET(설정!$C$10:$Q$41, MATCH($H171, 설정!$B$10:$B$41, ) - 1, 0, 1, 15))), $I171), 0)), 0)</f>
        <v>1</v>
      </c>
      <c r="X171" s="81">
        <f ca="1">IFERROR(IF(OR($B171="No", $J171=""), 1, IFERROR(COUNTIF(IF(COUNTIF(설정!$B$10:$B$19, $H171)=1, OFFSET(설정!$C$5,0,0,1,COUNTA(설정!$C$5:$Q$5)), OFFSET(설정!$C$6,0,0,1,COUNTA(설정!$C$6:$Q$6))), $J171), 0)), 0)</f>
        <v>1</v>
      </c>
      <c r="Y171" s="81">
        <f t="shared" si="17"/>
        <v>1</v>
      </c>
    </row>
    <row r="172" spans="1:25" ht="17.25" customHeight="1" x14ac:dyDescent="0.4">
      <c r="A172" s="2"/>
      <c r="B172" s="58">
        <f t="shared" si="16"/>
        <v>115</v>
      </c>
      <c r="C172" s="94"/>
      <c r="D172" s="58"/>
      <c r="E172" s="58"/>
      <c r="F172" s="274"/>
      <c r="G172" s="62"/>
      <c r="H172" s="58"/>
      <c r="I172" s="58"/>
      <c r="J172" s="58"/>
      <c r="K172" s="58"/>
      <c r="L172" s="56"/>
      <c r="T172" s="56"/>
      <c r="V172" s="81">
        <f>IFERROR(IF(OR($B172="No", $H172=""), 1, COUNTIF(설정!$S$10:$S$41,$H172)), 0)</f>
        <v>1</v>
      </c>
      <c r="W172" s="81">
        <f ca="1">IFERROR(IF(OR($B172="No", $I172=""), 1, IFERROR(COUNTIF(OFFSET(설정!$C$10:$Q$41, MATCH($H172, 설정!$B$10:$B$41, ) - 1, 0, 1, COUNTA(OFFSET(설정!$C$10:$Q$41, MATCH($H172, 설정!$B$10:$B$41, ) - 1, 0, 1, 15))), $I172), 0)), 0)</f>
        <v>1</v>
      </c>
      <c r="X172" s="81">
        <f ca="1">IFERROR(IF(OR($B172="No", $J172=""), 1, IFERROR(COUNTIF(IF(COUNTIF(설정!$B$10:$B$19, $H172)=1, OFFSET(설정!$C$5,0,0,1,COUNTA(설정!$C$5:$Q$5)), OFFSET(설정!$C$6,0,0,1,COUNTA(설정!$C$6:$Q$6))), $J172), 0)), 0)</f>
        <v>1</v>
      </c>
      <c r="Y172" s="81">
        <f t="shared" si="17"/>
        <v>1</v>
      </c>
    </row>
    <row r="173" spans="1:25" ht="17.25" customHeight="1" x14ac:dyDescent="0.4">
      <c r="A173" s="2"/>
      <c r="B173" s="58">
        <f t="shared" si="16"/>
        <v>116</v>
      </c>
      <c r="C173" s="94"/>
      <c r="D173" s="58"/>
      <c r="E173" s="58"/>
      <c r="F173" s="274"/>
      <c r="G173" s="62"/>
      <c r="H173" s="58"/>
      <c r="I173" s="58"/>
      <c r="J173" s="58"/>
      <c r="K173" s="58"/>
      <c r="L173" s="56"/>
      <c r="T173" s="56"/>
      <c r="V173" s="81">
        <f>IFERROR(IF(OR($B173="No", $H173=""), 1, COUNTIF(설정!$S$10:$S$41,$H173)), 0)</f>
        <v>1</v>
      </c>
      <c r="W173" s="81">
        <f ca="1">IFERROR(IF(OR($B173="No", $I173=""), 1, IFERROR(COUNTIF(OFFSET(설정!$C$10:$Q$41, MATCH($H173, 설정!$B$10:$B$41, ) - 1, 0, 1, COUNTA(OFFSET(설정!$C$10:$Q$41, MATCH($H173, 설정!$B$10:$B$41, ) - 1, 0, 1, 15))), $I173), 0)), 0)</f>
        <v>1</v>
      </c>
      <c r="X173" s="81">
        <f ca="1">IFERROR(IF(OR($B173="No", $J173=""), 1, IFERROR(COUNTIF(IF(COUNTIF(설정!$B$10:$B$19, $H173)=1, OFFSET(설정!$C$5,0,0,1,COUNTA(설정!$C$5:$Q$5)), OFFSET(설정!$C$6,0,0,1,COUNTA(설정!$C$6:$Q$6))), $J173), 0)), 0)</f>
        <v>1</v>
      </c>
      <c r="Y173" s="81">
        <f t="shared" si="17"/>
        <v>1</v>
      </c>
    </row>
    <row r="174" spans="1:25" ht="17.25" customHeight="1" x14ac:dyDescent="0.4">
      <c r="A174" s="2"/>
      <c r="B174" s="58">
        <f t="shared" si="16"/>
        <v>117</v>
      </c>
      <c r="C174" s="94"/>
      <c r="D174" s="58"/>
      <c r="E174" s="58"/>
      <c r="F174" s="274"/>
      <c r="G174" s="62"/>
      <c r="H174" s="58"/>
      <c r="I174" s="58"/>
      <c r="J174" s="58"/>
      <c r="K174" s="58"/>
      <c r="L174" s="56"/>
      <c r="T174" s="56"/>
      <c r="V174" s="81">
        <f>IFERROR(IF(OR($B174="No", $H174=""), 1, COUNTIF(설정!$S$10:$S$41,$H174)), 0)</f>
        <v>1</v>
      </c>
      <c r="W174" s="81">
        <f ca="1">IFERROR(IF(OR($B174="No", $I174=""), 1, IFERROR(COUNTIF(OFFSET(설정!$C$10:$Q$41, MATCH($H174, 설정!$B$10:$B$41, ) - 1, 0, 1, COUNTA(OFFSET(설정!$C$10:$Q$41, MATCH($H174, 설정!$B$10:$B$41, ) - 1, 0, 1, 15))), $I174), 0)), 0)</f>
        <v>1</v>
      </c>
      <c r="X174" s="81">
        <f ca="1">IFERROR(IF(OR($B174="No", $J174=""), 1, IFERROR(COUNTIF(IF(COUNTIF(설정!$B$10:$B$19, $H174)=1, OFFSET(설정!$C$5,0,0,1,COUNTA(설정!$C$5:$Q$5)), OFFSET(설정!$C$6,0,0,1,COUNTA(설정!$C$6:$Q$6))), $J174), 0)), 0)</f>
        <v>1</v>
      </c>
      <c r="Y174" s="81">
        <f t="shared" si="17"/>
        <v>1</v>
      </c>
    </row>
    <row r="175" spans="1:25" ht="17.25" customHeight="1" x14ac:dyDescent="0.4">
      <c r="A175" s="2"/>
      <c r="B175" s="58">
        <f t="shared" si="16"/>
        <v>118</v>
      </c>
      <c r="C175" s="94"/>
      <c r="D175" s="58"/>
      <c r="E175" s="58"/>
      <c r="F175" s="274"/>
      <c r="G175" s="62"/>
      <c r="H175" s="58"/>
      <c r="I175" s="58"/>
      <c r="J175" s="58"/>
      <c r="K175" s="58"/>
      <c r="L175" s="56"/>
      <c r="T175" s="56"/>
      <c r="V175" s="81">
        <f>IFERROR(IF(OR($B175="No", $H175=""), 1, COUNTIF(설정!$S$10:$S$41,$H175)), 0)</f>
        <v>1</v>
      </c>
      <c r="W175" s="81">
        <f ca="1">IFERROR(IF(OR($B175="No", $I175=""), 1, IFERROR(COUNTIF(OFFSET(설정!$C$10:$Q$41, MATCH($H175, 설정!$B$10:$B$41, ) - 1, 0, 1, COUNTA(OFFSET(설정!$C$10:$Q$41, MATCH($H175, 설정!$B$10:$B$41, ) - 1, 0, 1, 15))), $I175), 0)), 0)</f>
        <v>1</v>
      </c>
      <c r="X175" s="81">
        <f ca="1">IFERROR(IF(OR($B175="No", $J175=""), 1, IFERROR(COUNTIF(IF(COUNTIF(설정!$B$10:$B$19, $H175)=1, OFFSET(설정!$C$5,0,0,1,COUNTA(설정!$C$5:$Q$5)), OFFSET(설정!$C$6,0,0,1,COUNTA(설정!$C$6:$Q$6))), $J175), 0)), 0)</f>
        <v>1</v>
      </c>
      <c r="Y175" s="81">
        <f t="shared" si="17"/>
        <v>1</v>
      </c>
    </row>
    <row r="176" spans="1:25" ht="17.25" customHeight="1" x14ac:dyDescent="0.4">
      <c r="A176" s="2"/>
      <c r="B176" s="58">
        <f t="shared" si="16"/>
        <v>119</v>
      </c>
      <c r="C176" s="94"/>
      <c r="D176" s="58"/>
      <c r="E176" s="58"/>
      <c r="F176" s="274"/>
      <c r="G176" s="62"/>
      <c r="H176" s="58"/>
      <c r="I176" s="58"/>
      <c r="J176" s="58"/>
      <c r="K176" s="58"/>
      <c r="L176" s="56"/>
      <c r="T176" s="56"/>
      <c r="V176" s="81">
        <f>IFERROR(IF(OR($B176="No", $H176=""), 1, COUNTIF(설정!$S$10:$S$41,$H176)), 0)</f>
        <v>1</v>
      </c>
      <c r="W176" s="81">
        <f ca="1">IFERROR(IF(OR($B176="No", $I176=""), 1, IFERROR(COUNTIF(OFFSET(설정!$C$10:$Q$41, MATCH($H176, 설정!$B$10:$B$41, ) - 1, 0, 1, COUNTA(OFFSET(설정!$C$10:$Q$41, MATCH($H176, 설정!$B$10:$B$41, ) - 1, 0, 1, 15))), $I176), 0)), 0)</f>
        <v>1</v>
      </c>
      <c r="X176" s="81">
        <f ca="1">IFERROR(IF(OR($B176="No", $J176=""), 1, IFERROR(COUNTIF(IF(COUNTIF(설정!$B$10:$B$19, $H176)=1, OFFSET(설정!$C$5,0,0,1,COUNTA(설정!$C$5:$Q$5)), OFFSET(설정!$C$6,0,0,1,COUNTA(설정!$C$6:$Q$6))), $J176), 0)), 0)</f>
        <v>1</v>
      </c>
      <c r="Y176" s="81">
        <f t="shared" si="17"/>
        <v>1</v>
      </c>
    </row>
    <row r="177" spans="1:25" ht="17.25" customHeight="1" x14ac:dyDescent="0.4">
      <c r="A177" s="2"/>
      <c r="B177" s="58">
        <f t="shared" si="16"/>
        <v>120</v>
      </c>
      <c r="C177" s="94"/>
      <c r="D177" s="58"/>
      <c r="E177" s="58"/>
      <c r="F177" s="274"/>
      <c r="G177" s="62"/>
      <c r="H177" s="58"/>
      <c r="I177" s="58"/>
      <c r="J177" s="58"/>
      <c r="K177" s="58"/>
      <c r="L177" s="56"/>
      <c r="T177" s="56"/>
      <c r="V177" s="81">
        <f>IFERROR(IF(OR($B177="No", $H177=""), 1, COUNTIF(설정!$S$10:$S$41,$H177)), 0)</f>
        <v>1</v>
      </c>
      <c r="W177" s="81">
        <f ca="1">IFERROR(IF(OR($B177="No", $I177=""), 1, IFERROR(COUNTIF(OFFSET(설정!$C$10:$Q$41, MATCH($H177, 설정!$B$10:$B$41, ) - 1, 0, 1, COUNTA(OFFSET(설정!$C$10:$Q$41, MATCH($H177, 설정!$B$10:$B$41, ) - 1, 0, 1, 15))), $I177), 0)), 0)</f>
        <v>1</v>
      </c>
      <c r="X177" s="81">
        <f ca="1">IFERROR(IF(OR($B177="No", $J177=""), 1, IFERROR(COUNTIF(IF(COUNTIF(설정!$B$10:$B$19, $H177)=1, OFFSET(설정!$C$5,0,0,1,COUNTA(설정!$C$5:$Q$5)), OFFSET(설정!$C$6,0,0,1,COUNTA(설정!$C$6:$Q$6))), $J177), 0)), 0)</f>
        <v>1</v>
      </c>
      <c r="Y177" s="81">
        <f t="shared" si="17"/>
        <v>1</v>
      </c>
    </row>
    <row r="178" spans="1:25" ht="17.25" customHeight="1" x14ac:dyDescent="0.4">
      <c r="A178" s="2"/>
      <c r="B178" s="58">
        <f t="shared" si="16"/>
        <v>121</v>
      </c>
      <c r="C178" s="94"/>
      <c r="D178" s="58"/>
      <c r="E178" s="58"/>
      <c r="F178" s="274"/>
      <c r="G178" s="62"/>
      <c r="H178" s="58"/>
      <c r="I178" s="58"/>
      <c r="J178" s="58"/>
      <c r="K178" s="58"/>
      <c r="L178" s="56"/>
      <c r="T178" s="56"/>
      <c r="V178" s="81">
        <f>IFERROR(IF(OR($B178="No", $H178=""), 1, COUNTIF(설정!$S$10:$S$41,$H178)), 0)</f>
        <v>1</v>
      </c>
      <c r="W178" s="81">
        <f ca="1">IFERROR(IF(OR($B178="No", $I178=""), 1, IFERROR(COUNTIF(OFFSET(설정!$C$10:$Q$41, MATCH($H178, 설정!$B$10:$B$41, ) - 1, 0, 1, COUNTA(OFFSET(설정!$C$10:$Q$41, MATCH($H178, 설정!$B$10:$B$41, ) - 1, 0, 1, 15))), $I178), 0)), 0)</f>
        <v>1</v>
      </c>
      <c r="X178" s="81">
        <f ca="1">IFERROR(IF(OR($B178="No", $J178=""), 1, IFERROR(COUNTIF(IF(COUNTIF(설정!$B$10:$B$19, $H178)=1, OFFSET(설정!$C$5,0,0,1,COUNTA(설정!$C$5:$Q$5)), OFFSET(설정!$C$6,0,0,1,COUNTA(설정!$C$6:$Q$6))), $J178), 0)), 0)</f>
        <v>1</v>
      </c>
      <c r="Y178" s="81">
        <f t="shared" si="17"/>
        <v>1</v>
      </c>
    </row>
    <row r="179" spans="1:25" ht="17.25" customHeight="1" x14ac:dyDescent="0.4">
      <c r="A179" s="2"/>
      <c r="B179" s="58">
        <f t="shared" si="16"/>
        <v>122</v>
      </c>
      <c r="C179" s="94"/>
      <c r="D179" s="58"/>
      <c r="E179" s="58"/>
      <c r="F179" s="274"/>
      <c r="G179" s="62"/>
      <c r="H179" s="58"/>
      <c r="I179" s="58"/>
      <c r="J179" s="58"/>
      <c r="K179" s="58"/>
      <c r="L179" s="56"/>
      <c r="T179" s="56"/>
      <c r="V179" s="81">
        <f>IFERROR(IF(OR($B179="No", $H179=""), 1, COUNTIF(설정!$S$10:$S$41,$H179)), 0)</f>
        <v>1</v>
      </c>
      <c r="W179" s="81">
        <f ca="1">IFERROR(IF(OR($B179="No", $I179=""), 1, IFERROR(COUNTIF(OFFSET(설정!$C$10:$Q$41, MATCH($H179, 설정!$B$10:$B$41, ) - 1, 0, 1, COUNTA(OFFSET(설정!$C$10:$Q$41, MATCH($H179, 설정!$B$10:$B$41, ) - 1, 0, 1, 15))), $I179), 0)), 0)</f>
        <v>1</v>
      </c>
      <c r="X179" s="81">
        <f ca="1">IFERROR(IF(OR($B179="No", $J179=""), 1, IFERROR(COUNTIF(IF(COUNTIF(설정!$B$10:$B$19, $H179)=1, OFFSET(설정!$C$5,0,0,1,COUNTA(설정!$C$5:$Q$5)), OFFSET(설정!$C$6,0,0,1,COUNTA(설정!$C$6:$Q$6))), $J179), 0)), 0)</f>
        <v>1</v>
      </c>
      <c r="Y179" s="81">
        <f t="shared" si="17"/>
        <v>1</v>
      </c>
    </row>
    <row r="180" spans="1:25" ht="17.25" customHeight="1" x14ac:dyDescent="0.4">
      <c r="A180" s="2"/>
      <c r="B180" s="58">
        <f t="shared" si="16"/>
        <v>123</v>
      </c>
      <c r="C180" s="94"/>
      <c r="D180" s="58"/>
      <c r="E180" s="58"/>
      <c r="F180" s="274"/>
      <c r="G180" s="62"/>
      <c r="H180" s="58"/>
      <c r="I180" s="58"/>
      <c r="J180" s="58"/>
      <c r="K180" s="58"/>
      <c r="L180" s="56"/>
      <c r="T180" s="56"/>
      <c r="V180" s="81">
        <f>IFERROR(IF(OR($B180="No", $H180=""), 1, COUNTIF(설정!$S$10:$S$41,$H180)), 0)</f>
        <v>1</v>
      </c>
      <c r="W180" s="81">
        <f ca="1">IFERROR(IF(OR($B180="No", $I180=""), 1, IFERROR(COUNTIF(OFFSET(설정!$C$10:$Q$41, MATCH($H180, 설정!$B$10:$B$41, ) - 1, 0, 1, COUNTA(OFFSET(설정!$C$10:$Q$41, MATCH($H180, 설정!$B$10:$B$41, ) - 1, 0, 1, 15))), $I180), 0)), 0)</f>
        <v>1</v>
      </c>
      <c r="X180" s="81">
        <f ca="1">IFERROR(IF(OR($B180="No", $J180=""), 1, IFERROR(COUNTIF(IF(COUNTIF(설정!$B$10:$B$19, $H180)=1, OFFSET(설정!$C$5,0,0,1,COUNTA(설정!$C$5:$Q$5)), OFFSET(설정!$C$6,0,0,1,COUNTA(설정!$C$6:$Q$6))), $J180), 0)), 0)</f>
        <v>1</v>
      </c>
      <c r="Y180" s="81">
        <f t="shared" si="17"/>
        <v>1</v>
      </c>
    </row>
    <row r="181" spans="1:25" ht="17.25" customHeight="1" x14ac:dyDescent="0.4">
      <c r="A181" s="2"/>
      <c r="B181" s="58">
        <f t="shared" si="16"/>
        <v>124</v>
      </c>
      <c r="C181" s="94"/>
      <c r="D181" s="58"/>
      <c r="E181" s="58"/>
      <c r="F181" s="274"/>
      <c r="G181" s="62"/>
      <c r="H181" s="58"/>
      <c r="I181" s="58"/>
      <c r="J181" s="58"/>
      <c r="K181" s="58"/>
      <c r="L181" s="56"/>
      <c r="T181" s="56"/>
      <c r="V181" s="81">
        <f>IFERROR(IF(OR($B181="No", $H181=""), 1, COUNTIF(설정!$S$10:$S$41,$H181)), 0)</f>
        <v>1</v>
      </c>
      <c r="W181" s="81">
        <f ca="1">IFERROR(IF(OR($B181="No", $I181=""), 1, IFERROR(COUNTIF(OFFSET(설정!$C$10:$Q$41, MATCH($H181, 설정!$B$10:$B$41, ) - 1, 0, 1, COUNTA(OFFSET(설정!$C$10:$Q$41, MATCH($H181, 설정!$B$10:$B$41, ) - 1, 0, 1, 15))), $I181), 0)), 0)</f>
        <v>1</v>
      </c>
      <c r="X181" s="81">
        <f ca="1">IFERROR(IF(OR($B181="No", $J181=""), 1, IFERROR(COUNTIF(IF(COUNTIF(설정!$B$10:$B$19, $H181)=1, OFFSET(설정!$C$5,0,0,1,COUNTA(설정!$C$5:$Q$5)), OFFSET(설정!$C$6,0,0,1,COUNTA(설정!$C$6:$Q$6))), $J181), 0)), 0)</f>
        <v>1</v>
      </c>
      <c r="Y181" s="81">
        <f t="shared" si="17"/>
        <v>1</v>
      </c>
    </row>
    <row r="182" spans="1:25" ht="17.25" customHeight="1" x14ac:dyDescent="0.4">
      <c r="A182" s="2"/>
      <c r="B182" s="58">
        <f t="shared" si="16"/>
        <v>125</v>
      </c>
      <c r="C182" s="94"/>
      <c r="D182" s="58"/>
      <c r="E182" s="58"/>
      <c r="F182" s="274"/>
      <c r="G182" s="62"/>
      <c r="H182" s="58"/>
      <c r="I182" s="58"/>
      <c r="J182" s="58"/>
      <c r="K182" s="58"/>
      <c r="L182" s="56"/>
      <c r="T182" s="56"/>
      <c r="V182" s="81">
        <f>IFERROR(IF(OR($B182="No", $H182=""), 1, COUNTIF(설정!$S$10:$S$41,$H182)), 0)</f>
        <v>1</v>
      </c>
      <c r="W182" s="81">
        <f ca="1">IFERROR(IF(OR($B182="No", $I182=""), 1, IFERROR(COUNTIF(OFFSET(설정!$C$10:$Q$41, MATCH($H182, 설정!$B$10:$B$41, ) - 1, 0, 1, COUNTA(OFFSET(설정!$C$10:$Q$41, MATCH($H182, 설정!$B$10:$B$41, ) - 1, 0, 1, 15))), $I182), 0)), 0)</f>
        <v>1</v>
      </c>
      <c r="X182" s="81">
        <f ca="1">IFERROR(IF(OR($B182="No", $J182=""), 1, IFERROR(COUNTIF(IF(COUNTIF(설정!$B$10:$B$19, $H182)=1, OFFSET(설정!$C$5,0,0,1,COUNTA(설정!$C$5:$Q$5)), OFFSET(설정!$C$6,0,0,1,COUNTA(설정!$C$6:$Q$6))), $J182), 0)), 0)</f>
        <v>1</v>
      </c>
      <c r="Y182" s="81">
        <f t="shared" si="17"/>
        <v>1</v>
      </c>
    </row>
    <row r="183" spans="1:25" ht="17.25" customHeight="1" x14ac:dyDescent="0.4">
      <c r="A183" s="2"/>
      <c r="B183" s="58">
        <f t="shared" si="16"/>
        <v>126</v>
      </c>
      <c r="C183" s="94"/>
      <c r="D183" s="58"/>
      <c r="E183" s="58"/>
      <c r="F183" s="274"/>
      <c r="G183" s="62"/>
      <c r="H183" s="58"/>
      <c r="I183" s="58"/>
      <c r="J183" s="58"/>
      <c r="K183" s="58"/>
      <c r="L183" s="56"/>
      <c r="T183" s="56"/>
      <c r="V183" s="81">
        <f>IFERROR(IF(OR($B183="No", $H183=""), 1, COUNTIF(설정!$S$10:$S$41,$H183)), 0)</f>
        <v>1</v>
      </c>
      <c r="W183" s="81">
        <f ca="1">IFERROR(IF(OR($B183="No", $I183=""), 1, IFERROR(COUNTIF(OFFSET(설정!$C$10:$Q$41, MATCH($H183, 설정!$B$10:$B$41, ) - 1, 0, 1, COUNTA(OFFSET(설정!$C$10:$Q$41, MATCH($H183, 설정!$B$10:$B$41, ) - 1, 0, 1, 15))), $I183), 0)), 0)</f>
        <v>1</v>
      </c>
      <c r="X183" s="81">
        <f ca="1">IFERROR(IF(OR($B183="No", $J183=""), 1, IFERROR(COUNTIF(IF(COUNTIF(설정!$B$10:$B$19, $H183)=1, OFFSET(설정!$C$5,0,0,1,COUNTA(설정!$C$5:$Q$5)), OFFSET(설정!$C$6,0,0,1,COUNTA(설정!$C$6:$Q$6))), $J183), 0)), 0)</f>
        <v>1</v>
      </c>
      <c r="Y183" s="81">
        <f t="shared" si="17"/>
        <v>1</v>
      </c>
    </row>
    <row r="184" spans="1:25" ht="17.25" customHeight="1" x14ac:dyDescent="0.4">
      <c r="A184" s="2"/>
      <c r="B184" s="58">
        <f t="shared" si="16"/>
        <v>127</v>
      </c>
      <c r="C184" s="94"/>
      <c r="D184" s="58"/>
      <c r="E184" s="58"/>
      <c r="F184" s="274"/>
      <c r="G184" s="62"/>
      <c r="H184" s="58"/>
      <c r="I184" s="58"/>
      <c r="J184" s="58"/>
      <c r="K184" s="58"/>
      <c r="L184" s="56"/>
      <c r="T184" s="56"/>
      <c r="V184" s="81">
        <f>IFERROR(IF(OR($B184="No", $H184=""), 1, COUNTIF(설정!$S$10:$S$41,$H184)), 0)</f>
        <v>1</v>
      </c>
      <c r="W184" s="81">
        <f ca="1">IFERROR(IF(OR($B184="No", $I184=""), 1, IFERROR(COUNTIF(OFFSET(설정!$C$10:$Q$41, MATCH($H184, 설정!$B$10:$B$41, ) - 1, 0, 1, COUNTA(OFFSET(설정!$C$10:$Q$41, MATCH($H184, 설정!$B$10:$B$41, ) - 1, 0, 1, 15))), $I184), 0)), 0)</f>
        <v>1</v>
      </c>
      <c r="X184" s="81">
        <f ca="1">IFERROR(IF(OR($B184="No", $J184=""), 1, IFERROR(COUNTIF(IF(COUNTIF(설정!$B$10:$B$19, $H184)=1, OFFSET(설정!$C$5,0,0,1,COUNTA(설정!$C$5:$Q$5)), OFFSET(설정!$C$6,0,0,1,COUNTA(설정!$C$6:$Q$6))), $J184), 0)), 0)</f>
        <v>1</v>
      </c>
      <c r="Y184" s="81">
        <f t="shared" si="17"/>
        <v>1</v>
      </c>
    </row>
    <row r="185" spans="1:25" ht="17.25" customHeight="1" x14ac:dyDescent="0.4">
      <c r="A185" s="2"/>
      <c r="B185" s="58">
        <f t="shared" si="16"/>
        <v>128</v>
      </c>
      <c r="C185" s="94"/>
      <c r="D185" s="58"/>
      <c r="E185" s="58"/>
      <c r="F185" s="274"/>
      <c r="G185" s="62"/>
      <c r="H185" s="58"/>
      <c r="I185" s="58"/>
      <c r="J185" s="58"/>
      <c r="K185" s="58"/>
      <c r="L185" s="56"/>
      <c r="T185" s="56"/>
      <c r="V185" s="81">
        <f>IFERROR(IF(OR($B185="No", $H185=""), 1, COUNTIF(설정!$S$10:$S$41,$H185)), 0)</f>
        <v>1</v>
      </c>
      <c r="W185" s="81">
        <f ca="1">IFERROR(IF(OR($B185="No", $I185=""), 1, IFERROR(COUNTIF(OFFSET(설정!$C$10:$Q$41, MATCH($H185, 설정!$B$10:$B$41, ) - 1, 0, 1, COUNTA(OFFSET(설정!$C$10:$Q$41, MATCH($H185, 설정!$B$10:$B$41, ) - 1, 0, 1, 15))), $I185), 0)), 0)</f>
        <v>1</v>
      </c>
      <c r="X185" s="81">
        <f ca="1">IFERROR(IF(OR($B185="No", $J185=""), 1, IFERROR(COUNTIF(IF(COUNTIF(설정!$B$10:$B$19, $H185)=1, OFFSET(설정!$C$5,0,0,1,COUNTA(설정!$C$5:$Q$5)), OFFSET(설정!$C$6,0,0,1,COUNTA(설정!$C$6:$Q$6))), $J185), 0)), 0)</f>
        <v>1</v>
      </c>
      <c r="Y185" s="81">
        <f t="shared" si="17"/>
        <v>1</v>
      </c>
    </row>
    <row r="186" spans="1:25" ht="17.25" customHeight="1" x14ac:dyDescent="0.4">
      <c r="A186" s="2"/>
      <c r="B186" s="58">
        <f t="shared" ref="B186:B249" si="18">ROW(A129)</f>
        <v>129</v>
      </c>
      <c r="C186" s="94"/>
      <c r="D186" s="58"/>
      <c r="E186" s="58"/>
      <c r="F186" s="274"/>
      <c r="G186" s="62"/>
      <c r="H186" s="58"/>
      <c r="I186" s="58"/>
      <c r="J186" s="58"/>
      <c r="K186" s="58"/>
      <c r="L186" s="56"/>
      <c r="T186" s="56"/>
      <c r="V186" s="81">
        <f>IFERROR(IF(OR($B186="No", $H186=""), 1, COUNTIF(설정!$S$10:$S$41,$H186)), 0)</f>
        <v>1</v>
      </c>
      <c r="W186" s="81">
        <f ca="1">IFERROR(IF(OR($B186="No", $I186=""), 1, IFERROR(COUNTIF(OFFSET(설정!$C$10:$Q$41, MATCH($H186, 설정!$B$10:$B$41, ) - 1, 0, 1, COUNTA(OFFSET(설정!$C$10:$Q$41, MATCH($H186, 설정!$B$10:$B$41, ) - 1, 0, 1, 15))), $I186), 0)), 0)</f>
        <v>1</v>
      </c>
      <c r="X186" s="81">
        <f ca="1">IFERROR(IF(OR($B186="No", $J186=""), 1, IFERROR(COUNTIF(IF(COUNTIF(설정!$B$10:$B$19, $H186)=1, OFFSET(설정!$C$5,0,0,1,COUNTA(설정!$C$5:$Q$5)), OFFSET(설정!$C$6,0,0,1,COUNTA(설정!$C$6:$Q$6))), $J186), 0)), 0)</f>
        <v>1</v>
      </c>
      <c r="Y186" s="81">
        <f t="shared" si="17"/>
        <v>1</v>
      </c>
    </row>
    <row r="187" spans="1:25" ht="17.25" customHeight="1" x14ac:dyDescent="0.4">
      <c r="A187" s="2"/>
      <c r="B187" s="58">
        <f t="shared" si="18"/>
        <v>130</v>
      </c>
      <c r="C187" s="94"/>
      <c r="D187" s="58"/>
      <c r="E187" s="58"/>
      <c r="F187" s="274"/>
      <c r="G187" s="62"/>
      <c r="H187" s="58"/>
      <c r="I187" s="58"/>
      <c r="J187" s="58"/>
      <c r="K187" s="58"/>
      <c r="L187" s="56"/>
      <c r="T187" s="56"/>
      <c r="V187" s="81">
        <f>IFERROR(IF(OR($B187="No", $H187=""), 1, COUNTIF(설정!$S$10:$S$41,$H187)), 0)</f>
        <v>1</v>
      </c>
      <c r="W187" s="81">
        <f ca="1">IFERROR(IF(OR($B187="No", $I187=""), 1, IFERROR(COUNTIF(OFFSET(설정!$C$10:$Q$41, MATCH($H187, 설정!$B$10:$B$41, ) - 1, 0, 1, COUNTA(OFFSET(설정!$C$10:$Q$41, MATCH($H187, 설정!$B$10:$B$41, ) - 1, 0, 1, 15))), $I187), 0)), 0)</f>
        <v>1</v>
      </c>
      <c r="X187" s="81">
        <f ca="1">IFERROR(IF(OR($B187="No", $J187=""), 1, IFERROR(COUNTIF(IF(COUNTIF(설정!$B$10:$B$19, $H187)=1, OFFSET(설정!$C$5,0,0,1,COUNTA(설정!$C$5:$Q$5)), OFFSET(설정!$C$6,0,0,1,COUNTA(설정!$C$6:$Q$6))), $J187), 0)), 0)</f>
        <v>1</v>
      </c>
      <c r="Y187" s="81">
        <f t="shared" si="17"/>
        <v>1</v>
      </c>
    </row>
    <row r="188" spans="1:25" ht="17.25" customHeight="1" x14ac:dyDescent="0.4">
      <c r="A188" s="2"/>
      <c r="B188" s="58">
        <f t="shared" si="18"/>
        <v>131</v>
      </c>
      <c r="C188" s="94"/>
      <c r="D188" s="58"/>
      <c r="E188" s="58"/>
      <c r="F188" s="274"/>
      <c r="G188" s="62"/>
      <c r="H188" s="58"/>
      <c r="I188" s="58"/>
      <c r="J188" s="58"/>
      <c r="K188" s="58"/>
      <c r="L188" s="56"/>
      <c r="T188" s="56"/>
      <c r="V188" s="81">
        <f>IFERROR(IF(OR($B188="No", $H188=""), 1, COUNTIF(설정!$S$10:$S$41,$H188)), 0)</f>
        <v>1</v>
      </c>
      <c r="W188" s="81">
        <f ca="1">IFERROR(IF(OR($B188="No", $I188=""), 1, IFERROR(COUNTIF(OFFSET(설정!$C$10:$Q$41, MATCH($H188, 설정!$B$10:$B$41, ) - 1, 0, 1, COUNTA(OFFSET(설정!$C$10:$Q$41, MATCH($H188, 설정!$B$10:$B$41, ) - 1, 0, 1, 15))), $I188), 0)), 0)</f>
        <v>1</v>
      </c>
      <c r="X188" s="81">
        <f ca="1">IFERROR(IF(OR($B188="No", $J188=""), 1, IFERROR(COUNTIF(IF(COUNTIF(설정!$B$10:$B$19, $H188)=1, OFFSET(설정!$C$5,0,0,1,COUNTA(설정!$C$5:$Q$5)), OFFSET(설정!$C$6,0,0,1,COUNTA(설정!$C$6:$Q$6))), $J188), 0)), 0)</f>
        <v>1</v>
      </c>
      <c r="Y188" s="81">
        <f t="shared" si="17"/>
        <v>1</v>
      </c>
    </row>
    <row r="189" spans="1:25" ht="17.25" customHeight="1" x14ac:dyDescent="0.4">
      <c r="A189" s="2"/>
      <c r="B189" s="58">
        <f t="shared" si="18"/>
        <v>132</v>
      </c>
      <c r="C189" s="94"/>
      <c r="D189" s="58"/>
      <c r="E189" s="58"/>
      <c r="F189" s="274"/>
      <c r="G189" s="62"/>
      <c r="H189" s="58"/>
      <c r="I189" s="58"/>
      <c r="J189" s="58"/>
      <c r="K189" s="58"/>
      <c r="L189" s="56"/>
      <c r="T189" s="56"/>
      <c r="V189" s="81">
        <f>IFERROR(IF(OR($B189="No", $H189=""), 1, COUNTIF(설정!$S$10:$S$41,$H189)), 0)</f>
        <v>1</v>
      </c>
      <c r="W189" s="81">
        <f ca="1">IFERROR(IF(OR($B189="No", $I189=""), 1, IFERROR(COUNTIF(OFFSET(설정!$C$10:$Q$41, MATCH($H189, 설정!$B$10:$B$41, ) - 1, 0, 1, COUNTA(OFFSET(설정!$C$10:$Q$41, MATCH($H189, 설정!$B$10:$B$41, ) - 1, 0, 1, 15))), $I189), 0)), 0)</f>
        <v>1</v>
      </c>
      <c r="X189" s="81">
        <f ca="1">IFERROR(IF(OR($B189="No", $J189=""), 1, IFERROR(COUNTIF(IF(COUNTIF(설정!$B$10:$B$19, $H189)=1, OFFSET(설정!$C$5,0,0,1,COUNTA(설정!$C$5:$Q$5)), OFFSET(설정!$C$6,0,0,1,COUNTA(설정!$C$6:$Q$6))), $J189), 0)), 0)</f>
        <v>1</v>
      </c>
      <c r="Y189" s="81">
        <f t="shared" si="17"/>
        <v>1</v>
      </c>
    </row>
    <row r="190" spans="1:25" ht="17.25" customHeight="1" x14ac:dyDescent="0.4">
      <c r="A190" s="2"/>
      <c r="B190" s="58">
        <f t="shared" si="18"/>
        <v>133</v>
      </c>
      <c r="C190" s="94"/>
      <c r="D190" s="58"/>
      <c r="E190" s="58"/>
      <c r="F190" s="274"/>
      <c r="G190" s="62"/>
      <c r="H190" s="58"/>
      <c r="I190" s="58"/>
      <c r="J190" s="58"/>
      <c r="K190" s="58"/>
      <c r="L190" s="56"/>
      <c r="T190" s="56"/>
      <c r="V190" s="81">
        <f>IFERROR(IF(OR($B190="No", $H190=""), 1, COUNTIF(설정!$S$10:$S$41,$H190)), 0)</f>
        <v>1</v>
      </c>
      <c r="W190" s="81">
        <f ca="1">IFERROR(IF(OR($B190="No", $I190=""), 1, IFERROR(COUNTIF(OFFSET(설정!$C$10:$Q$41, MATCH($H190, 설정!$B$10:$B$41, ) - 1, 0, 1, COUNTA(OFFSET(설정!$C$10:$Q$41, MATCH($H190, 설정!$B$10:$B$41, ) - 1, 0, 1, 15))), $I190), 0)), 0)</f>
        <v>1</v>
      </c>
      <c r="X190" s="81">
        <f ca="1">IFERROR(IF(OR($B190="No", $J190=""), 1, IFERROR(COUNTIF(IF(COUNTIF(설정!$B$10:$B$19, $H190)=1, OFFSET(설정!$C$5,0,0,1,COUNTA(설정!$C$5:$Q$5)), OFFSET(설정!$C$6,0,0,1,COUNTA(설정!$C$6:$Q$6))), $J190), 0)), 0)</f>
        <v>1</v>
      </c>
      <c r="Y190" s="81">
        <f t="shared" si="17"/>
        <v>1</v>
      </c>
    </row>
    <row r="191" spans="1:25" ht="17.25" customHeight="1" x14ac:dyDescent="0.4">
      <c r="A191" s="2"/>
      <c r="B191" s="58">
        <f t="shared" si="18"/>
        <v>134</v>
      </c>
      <c r="C191" s="94"/>
      <c r="D191" s="58"/>
      <c r="E191" s="58"/>
      <c r="F191" s="274"/>
      <c r="G191" s="62"/>
      <c r="H191" s="58"/>
      <c r="I191" s="58"/>
      <c r="J191" s="58"/>
      <c r="K191" s="58"/>
      <c r="L191" s="56"/>
      <c r="T191" s="56"/>
      <c r="V191" s="81">
        <f>IFERROR(IF(OR($B191="No", $H191=""), 1, COUNTIF(설정!$S$10:$S$41,$H191)), 0)</f>
        <v>1</v>
      </c>
      <c r="W191" s="81">
        <f ca="1">IFERROR(IF(OR($B191="No", $I191=""), 1, IFERROR(COUNTIF(OFFSET(설정!$C$10:$Q$41, MATCH($H191, 설정!$B$10:$B$41, ) - 1, 0, 1, COUNTA(OFFSET(설정!$C$10:$Q$41, MATCH($H191, 설정!$B$10:$B$41, ) - 1, 0, 1, 15))), $I191), 0)), 0)</f>
        <v>1</v>
      </c>
      <c r="X191" s="81">
        <f ca="1">IFERROR(IF(OR($B191="No", $J191=""), 1, IFERROR(COUNTIF(IF(COUNTIF(설정!$B$10:$B$19, $H191)=1, OFFSET(설정!$C$5,0,0,1,COUNTA(설정!$C$5:$Q$5)), OFFSET(설정!$C$6,0,0,1,COUNTA(설정!$C$6:$Q$6))), $J191), 0)), 0)</f>
        <v>1</v>
      </c>
      <c r="Y191" s="81">
        <f t="shared" si="17"/>
        <v>1</v>
      </c>
    </row>
    <row r="192" spans="1:25" ht="17.25" customHeight="1" x14ac:dyDescent="0.4">
      <c r="A192" s="2"/>
      <c r="B192" s="58">
        <f t="shared" si="18"/>
        <v>135</v>
      </c>
      <c r="C192" s="94"/>
      <c r="D192" s="58"/>
      <c r="E192" s="58"/>
      <c r="F192" s="274"/>
      <c r="G192" s="62"/>
      <c r="H192" s="58"/>
      <c r="I192" s="58"/>
      <c r="J192" s="58"/>
      <c r="K192" s="58"/>
      <c r="L192" s="56"/>
      <c r="T192" s="56"/>
      <c r="V192" s="81">
        <f>IFERROR(IF(OR($B192="No", $H192=""), 1, COUNTIF(설정!$S$10:$S$41,$H192)), 0)</f>
        <v>1</v>
      </c>
      <c r="W192" s="81">
        <f ca="1">IFERROR(IF(OR($B192="No", $I192=""), 1, IFERROR(COUNTIF(OFFSET(설정!$C$10:$Q$41, MATCH($H192, 설정!$B$10:$B$41, ) - 1, 0, 1, COUNTA(OFFSET(설정!$C$10:$Q$41, MATCH($H192, 설정!$B$10:$B$41, ) - 1, 0, 1, 15))), $I192), 0)), 0)</f>
        <v>1</v>
      </c>
      <c r="X192" s="81">
        <f ca="1">IFERROR(IF(OR($B192="No", $J192=""), 1, IFERROR(COUNTIF(IF(COUNTIF(설정!$B$10:$B$19, $H192)=1, OFFSET(설정!$C$5,0,0,1,COUNTA(설정!$C$5:$Q$5)), OFFSET(설정!$C$6,0,0,1,COUNTA(설정!$C$6:$Q$6))), $J192), 0)), 0)</f>
        <v>1</v>
      </c>
      <c r="Y192" s="81">
        <f t="shared" si="17"/>
        <v>1</v>
      </c>
    </row>
    <row r="193" spans="1:25" ht="17.25" customHeight="1" x14ac:dyDescent="0.4">
      <c r="A193" s="2"/>
      <c r="B193" s="58">
        <f t="shared" si="18"/>
        <v>136</v>
      </c>
      <c r="C193" s="94"/>
      <c r="D193" s="58"/>
      <c r="E193" s="58"/>
      <c r="F193" s="274"/>
      <c r="G193" s="62"/>
      <c r="H193" s="58"/>
      <c r="I193" s="58"/>
      <c r="J193" s="58"/>
      <c r="K193" s="58"/>
      <c r="L193" s="56"/>
      <c r="T193" s="56"/>
      <c r="V193" s="81">
        <f>IFERROR(IF(OR($B193="No", $H193=""), 1, COUNTIF(설정!$S$10:$S$41,$H193)), 0)</f>
        <v>1</v>
      </c>
      <c r="W193" s="81">
        <f ca="1">IFERROR(IF(OR($B193="No", $I193=""), 1, IFERROR(COUNTIF(OFFSET(설정!$C$10:$Q$41, MATCH($H193, 설정!$B$10:$B$41, ) - 1, 0, 1, COUNTA(OFFSET(설정!$C$10:$Q$41, MATCH($H193, 설정!$B$10:$B$41, ) - 1, 0, 1, 15))), $I193), 0)), 0)</f>
        <v>1</v>
      </c>
      <c r="X193" s="81">
        <f ca="1">IFERROR(IF(OR($B193="No", $J193=""), 1, IFERROR(COUNTIF(IF(COUNTIF(설정!$B$10:$B$19, $H193)=1, OFFSET(설정!$C$5,0,0,1,COUNTA(설정!$C$5:$Q$5)), OFFSET(설정!$C$6,0,0,1,COUNTA(설정!$C$6:$Q$6))), $J193), 0)), 0)</f>
        <v>1</v>
      </c>
      <c r="Y193" s="81">
        <f t="shared" si="17"/>
        <v>1</v>
      </c>
    </row>
    <row r="194" spans="1:25" ht="17.25" customHeight="1" x14ac:dyDescent="0.4">
      <c r="A194" s="2"/>
      <c r="B194" s="58">
        <f t="shared" si="18"/>
        <v>137</v>
      </c>
      <c r="C194" s="94"/>
      <c r="D194" s="58"/>
      <c r="E194" s="58"/>
      <c r="F194" s="274"/>
      <c r="G194" s="62"/>
      <c r="H194" s="58"/>
      <c r="I194" s="58"/>
      <c r="J194" s="58"/>
      <c r="K194" s="58"/>
      <c r="L194" s="56"/>
      <c r="T194" s="56"/>
      <c r="V194" s="81">
        <f>IFERROR(IF(OR($B194="No", $H194=""), 1, COUNTIF(설정!$S$10:$S$41,$H194)), 0)</f>
        <v>1</v>
      </c>
      <c r="W194" s="81">
        <f ca="1">IFERROR(IF(OR($B194="No", $I194=""), 1, IFERROR(COUNTIF(OFFSET(설정!$C$10:$Q$41, MATCH($H194, 설정!$B$10:$B$41, ) - 1, 0, 1, COUNTA(OFFSET(설정!$C$10:$Q$41, MATCH($H194, 설정!$B$10:$B$41, ) - 1, 0, 1, 15))), $I194), 0)), 0)</f>
        <v>1</v>
      </c>
      <c r="X194" s="81">
        <f ca="1">IFERROR(IF(OR($B194="No", $J194=""), 1, IFERROR(COUNTIF(IF(COUNTIF(설정!$B$10:$B$19, $H194)=1, OFFSET(설정!$C$5,0,0,1,COUNTA(설정!$C$5:$Q$5)), OFFSET(설정!$C$6,0,0,1,COUNTA(설정!$C$6:$Q$6))), $J194), 0)), 0)</f>
        <v>1</v>
      </c>
      <c r="Y194" s="81">
        <f t="shared" si="17"/>
        <v>1</v>
      </c>
    </row>
    <row r="195" spans="1:25" ht="17.25" customHeight="1" x14ac:dyDescent="0.4">
      <c r="A195" s="2"/>
      <c r="B195" s="58">
        <f t="shared" si="18"/>
        <v>138</v>
      </c>
      <c r="C195" s="94"/>
      <c r="D195" s="58"/>
      <c r="E195" s="58"/>
      <c r="F195" s="274"/>
      <c r="G195" s="62"/>
      <c r="H195" s="58"/>
      <c r="I195" s="58"/>
      <c r="J195" s="58"/>
      <c r="K195" s="58"/>
      <c r="L195" s="56"/>
      <c r="T195" s="56"/>
      <c r="V195" s="81">
        <f>IFERROR(IF(OR($B195="No", $H195=""), 1, COUNTIF(설정!$S$10:$S$41,$H195)), 0)</f>
        <v>1</v>
      </c>
      <c r="W195" s="81">
        <f ca="1">IFERROR(IF(OR($B195="No", $I195=""), 1, IFERROR(COUNTIF(OFFSET(설정!$C$10:$Q$41, MATCH($H195, 설정!$B$10:$B$41, ) - 1, 0, 1, COUNTA(OFFSET(설정!$C$10:$Q$41, MATCH($H195, 설정!$B$10:$B$41, ) - 1, 0, 1, 15))), $I195), 0)), 0)</f>
        <v>1</v>
      </c>
      <c r="X195" s="81">
        <f ca="1">IFERROR(IF(OR($B195="No", $J195=""), 1, IFERROR(COUNTIF(IF(COUNTIF(설정!$B$10:$B$19, $H195)=1, OFFSET(설정!$C$5,0,0,1,COUNTA(설정!$C$5:$Q$5)), OFFSET(설정!$C$6,0,0,1,COUNTA(설정!$C$6:$Q$6))), $J195), 0)), 0)</f>
        <v>1</v>
      </c>
      <c r="Y195" s="81">
        <f t="shared" si="17"/>
        <v>1</v>
      </c>
    </row>
    <row r="196" spans="1:25" ht="17.25" customHeight="1" x14ac:dyDescent="0.4">
      <c r="A196" s="2"/>
      <c r="B196" s="58">
        <f t="shared" si="18"/>
        <v>139</v>
      </c>
      <c r="C196" s="94"/>
      <c r="D196" s="58"/>
      <c r="E196" s="58"/>
      <c r="F196" s="274"/>
      <c r="G196" s="62"/>
      <c r="H196" s="58"/>
      <c r="I196" s="58"/>
      <c r="J196" s="58"/>
      <c r="K196" s="58"/>
      <c r="L196" s="56"/>
      <c r="T196" s="56"/>
      <c r="V196" s="81">
        <f>IFERROR(IF(OR($B196="No", $H196=""), 1, COUNTIF(설정!$S$10:$S$41,$H196)), 0)</f>
        <v>1</v>
      </c>
      <c r="W196" s="81">
        <f ca="1">IFERROR(IF(OR($B196="No", $I196=""), 1, IFERROR(COUNTIF(OFFSET(설정!$C$10:$Q$41, MATCH($H196, 설정!$B$10:$B$41, ) - 1, 0, 1, COUNTA(OFFSET(설정!$C$10:$Q$41, MATCH($H196, 설정!$B$10:$B$41, ) - 1, 0, 1, 15))), $I196), 0)), 0)</f>
        <v>1</v>
      </c>
      <c r="X196" s="81">
        <f ca="1">IFERROR(IF(OR($B196="No", $J196=""), 1, IFERROR(COUNTIF(IF(COUNTIF(설정!$B$10:$B$19, $H196)=1, OFFSET(설정!$C$5,0,0,1,COUNTA(설정!$C$5:$Q$5)), OFFSET(설정!$C$6,0,0,1,COUNTA(설정!$C$6:$Q$6))), $J196), 0)), 0)</f>
        <v>1</v>
      </c>
      <c r="Y196" s="81">
        <f t="shared" si="17"/>
        <v>1</v>
      </c>
    </row>
    <row r="197" spans="1:25" ht="17.25" customHeight="1" x14ac:dyDescent="0.4">
      <c r="A197" s="2"/>
      <c r="B197" s="58">
        <f t="shared" si="18"/>
        <v>140</v>
      </c>
      <c r="C197" s="94"/>
      <c r="D197" s="58"/>
      <c r="E197" s="58"/>
      <c r="F197" s="274"/>
      <c r="G197" s="62"/>
      <c r="H197" s="58"/>
      <c r="I197" s="58"/>
      <c r="J197" s="58"/>
      <c r="K197" s="58"/>
      <c r="L197" s="56"/>
      <c r="T197" s="56"/>
      <c r="V197" s="81">
        <f>IFERROR(IF(OR($B197="No", $H197=""), 1, COUNTIF(설정!$S$10:$S$41,$H197)), 0)</f>
        <v>1</v>
      </c>
      <c r="W197" s="81">
        <f ca="1">IFERROR(IF(OR($B197="No", $I197=""), 1, IFERROR(COUNTIF(OFFSET(설정!$C$10:$Q$41, MATCH($H197, 설정!$B$10:$B$41, ) - 1, 0, 1, COUNTA(OFFSET(설정!$C$10:$Q$41, MATCH($H197, 설정!$B$10:$B$41, ) - 1, 0, 1, 15))), $I197), 0)), 0)</f>
        <v>1</v>
      </c>
      <c r="X197" s="81">
        <f ca="1">IFERROR(IF(OR($B197="No", $J197=""), 1, IFERROR(COUNTIF(IF(COUNTIF(설정!$B$10:$B$19, $H197)=1, OFFSET(설정!$C$5,0,0,1,COUNTA(설정!$C$5:$Q$5)), OFFSET(설정!$C$6,0,0,1,COUNTA(설정!$C$6:$Q$6))), $J197), 0)), 0)</f>
        <v>1</v>
      </c>
      <c r="Y197" s="81">
        <f t="shared" si="17"/>
        <v>1</v>
      </c>
    </row>
    <row r="198" spans="1:25" ht="17.25" customHeight="1" x14ac:dyDescent="0.4">
      <c r="A198" s="2"/>
      <c r="B198" s="58">
        <f t="shared" si="18"/>
        <v>141</v>
      </c>
      <c r="C198" s="94"/>
      <c r="D198" s="58"/>
      <c r="E198" s="58"/>
      <c r="F198" s="274"/>
      <c r="G198" s="62"/>
      <c r="H198" s="58"/>
      <c r="I198" s="58"/>
      <c r="J198" s="58"/>
      <c r="K198" s="58"/>
      <c r="L198" s="56"/>
      <c r="T198" s="56"/>
      <c r="V198" s="81">
        <f>IFERROR(IF(OR($B198="No", $H198=""), 1, COUNTIF(설정!$S$10:$S$41,$H198)), 0)</f>
        <v>1</v>
      </c>
      <c r="W198" s="81">
        <f ca="1">IFERROR(IF(OR($B198="No", $I198=""), 1, IFERROR(COUNTIF(OFFSET(설정!$C$10:$Q$41, MATCH($H198, 설정!$B$10:$B$41, ) - 1, 0, 1, COUNTA(OFFSET(설정!$C$10:$Q$41, MATCH($H198, 설정!$B$10:$B$41, ) - 1, 0, 1, 15))), $I198), 0)), 0)</f>
        <v>1</v>
      </c>
      <c r="X198" s="81">
        <f ca="1">IFERROR(IF(OR($B198="No", $J198=""), 1, IFERROR(COUNTIF(IF(COUNTIF(설정!$B$10:$B$19, $H198)=1, OFFSET(설정!$C$5,0,0,1,COUNTA(설정!$C$5:$Q$5)), OFFSET(설정!$C$6,0,0,1,COUNTA(설정!$C$6:$Q$6))), $J198), 0)), 0)</f>
        <v>1</v>
      </c>
      <c r="Y198" s="81">
        <f t="shared" si="17"/>
        <v>1</v>
      </c>
    </row>
    <row r="199" spans="1:25" ht="17.25" customHeight="1" x14ac:dyDescent="0.4">
      <c r="A199" s="2"/>
      <c r="B199" s="58">
        <f t="shared" si="18"/>
        <v>142</v>
      </c>
      <c r="C199" s="94"/>
      <c r="D199" s="58"/>
      <c r="E199" s="58"/>
      <c r="F199" s="274"/>
      <c r="G199" s="62"/>
      <c r="H199" s="58"/>
      <c r="I199" s="58"/>
      <c r="J199" s="58"/>
      <c r="K199" s="58"/>
      <c r="L199" s="56"/>
      <c r="T199" s="56"/>
      <c r="V199" s="81">
        <f>IFERROR(IF(OR($B199="No", $H199=""), 1, COUNTIF(설정!$S$10:$S$41,$H199)), 0)</f>
        <v>1</v>
      </c>
      <c r="W199" s="81">
        <f ca="1">IFERROR(IF(OR($B199="No", $I199=""), 1, IFERROR(COUNTIF(OFFSET(설정!$C$10:$Q$41, MATCH($H199, 설정!$B$10:$B$41, ) - 1, 0, 1, COUNTA(OFFSET(설정!$C$10:$Q$41, MATCH($H199, 설정!$B$10:$B$41, ) - 1, 0, 1, 15))), $I199), 0)), 0)</f>
        <v>1</v>
      </c>
      <c r="X199" s="81">
        <f ca="1">IFERROR(IF(OR($B199="No", $J199=""), 1, IFERROR(COUNTIF(IF(COUNTIF(설정!$B$10:$B$19, $H199)=1, OFFSET(설정!$C$5,0,0,1,COUNTA(설정!$C$5:$Q$5)), OFFSET(설정!$C$6,0,0,1,COUNTA(설정!$C$6:$Q$6))), $J199), 0)), 0)</f>
        <v>1</v>
      </c>
      <c r="Y199" s="81">
        <f t="shared" si="17"/>
        <v>1</v>
      </c>
    </row>
    <row r="200" spans="1:25" ht="17.25" customHeight="1" x14ac:dyDescent="0.4">
      <c r="A200" s="2"/>
      <c r="B200" s="58">
        <f t="shared" si="18"/>
        <v>143</v>
      </c>
      <c r="C200" s="94"/>
      <c r="D200" s="58"/>
      <c r="E200" s="58"/>
      <c r="F200" s="274"/>
      <c r="G200" s="62"/>
      <c r="H200" s="58"/>
      <c r="I200" s="58"/>
      <c r="J200" s="58"/>
      <c r="K200" s="58"/>
      <c r="L200" s="56"/>
      <c r="T200" s="56"/>
      <c r="V200" s="81">
        <f>IFERROR(IF(OR($B200="No", $H200=""), 1, COUNTIF(설정!$S$10:$S$41,$H200)), 0)</f>
        <v>1</v>
      </c>
      <c r="W200" s="81">
        <f ca="1">IFERROR(IF(OR($B200="No", $I200=""), 1, IFERROR(COUNTIF(OFFSET(설정!$C$10:$Q$41, MATCH($H200, 설정!$B$10:$B$41, ) - 1, 0, 1, COUNTA(OFFSET(설정!$C$10:$Q$41, MATCH($H200, 설정!$B$10:$B$41, ) - 1, 0, 1, 15))), $I200), 0)), 0)</f>
        <v>1</v>
      </c>
      <c r="X200" s="81">
        <f ca="1">IFERROR(IF(OR($B200="No", $J200=""), 1, IFERROR(COUNTIF(IF(COUNTIF(설정!$B$10:$B$19, $H200)=1, OFFSET(설정!$C$5,0,0,1,COUNTA(설정!$C$5:$Q$5)), OFFSET(설정!$C$6,0,0,1,COUNTA(설정!$C$6:$Q$6))), $J200), 0)), 0)</f>
        <v>1</v>
      </c>
      <c r="Y200" s="81">
        <f t="shared" si="17"/>
        <v>1</v>
      </c>
    </row>
    <row r="201" spans="1:25" ht="17.25" customHeight="1" x14ac:dyDescent="0.4">
      <c r="A201" s="2"/>
      <c r="B201" s="58">
        <f t="shared" si="18"/>
        <v>144</v>
      </c>
      <c r="C201" s="94"/>
      <c r="D201" s="58"/>
      <c r="E201" s="58"/>
      <c r="F201" s="274"/>
      <c r="G201" s="62"/>
      <c r="H201" s="58"/>
      <c r="I201" s="58"/>
      <c r="J201" s="58"/>
      <c r="K201" s="58"/>
      <c r="L201" s="56"/>
      <c r="T201" s="56"/>
      <c r="V201" s="81">
        <f>IFERROR(IF(OR($B201="No", $H201=""), 1, COUNTIF(설정!$S$10:$S$41,$H201)), 0)</f>
        <v>1</v>
      </c>
      <c r="W201" s="81">
        <f ca="1">IFERROR(IF(OR($B201="No", $I201=""), 1, IFERROR(COUNTIF(OFFSET(설정!$C$10:$Q$41, MATCH($H201, 설정!$B$10:$B$41, ) - 1, 0, 1, COUNTA(OFFSET(설정!$C$10:$Q$41, MATCH($H201, 설정!$B$10:$B$41, ) - 1, 0, 1, 15))), $I201), 0)), 0)</f>
        <v>1</v>
      </c>
      <c r="X201" s="81">
        <f ca="1">IFERROR(IF(OR($B201="No", $J201=""), 1, IFERROR(COUNTIF(IF(COUNTIF(설정!$B$10:$B$19, $H201)=1, OFFSET(설정!$C$5,0,0,1,COUNTA(설정!$C$5:$Q$5)), OFFSET(설정!$C$6,0,0,1,COUNTA(설정!$C$6:$Q$6))), $J201), 0)), 0)</f>
        <v>1</v>
      </c>
      <c r="Y201" s="81">
        <f t="shared" si="17"/>
        <v>1</v>
      </c>
    </row>
    <row r="202" spans="1:25" ht="17.25" customHeight="1" x14ac:dyDescent="0.4">
      <c r="A202" s="2"/>
      <c r="B202" s="58">
        <f t="shared" si="18"/>
        <v>145</v>
      </c>
      <c r="C202" s="94"/>
      <c r="D202" s="58"/>
      <c r="E202" s="58"/>
      <c r="F202" s="274"/>
      <c r="G202" s="62"/>
      <c r="H202" s="58"/>
      <c r="I202" s="58"/>
      <c r="J202" s="58"/>
      <c r="K202" s="58"/>
      <c r="L202" s="56"/>
      <c r="T202" s="56"/>
      <c r="V202" s="81">
        <f>IFERROR(IF(OR($B202="No", $H202=""), 1, COUNTIF(설정!$S$10:$S$41,$H202)), 0)</f>
        <v>1</v>
      </c>
      <c r="W202" s="81">
        <f ca="1">IFERROR(IF(OR($B202="No", $I202=""), 1, IFERROR(COUNTIF(OFFSET(설정!$C$10:$Q$41, MATCH($H202, 설정!$B$10:$B$41, ) - 1, 0, 1, COUNTA(OFFSET(설정!$C$10:$Q$41, MATCH($H202, 설정!$B$10:$B$41, ) - 1, 0, 1, 15))), $I202), 0)), 0)</f>
        <v>1</v>
      </c>
      <c r="X202" s="81">
        <f ca="1">IFERROR(IF(OR($B202="No", $J202=""), 1, IFERROR(COUNTIF(IF(COUNTIF(설정!$B$10:$B$19, $H202)=1, OFFSET(설정!$C$5,0,0,1,COUNTA(설정!$C$5:$Q$5)), OFFSET(설정!$C$6,0,0,1,COUNTA(설정!$C$6:$Q$6))), $J202), 0)), 0)</f>
        <v>1</v>
      </c>
      <c r="Y202" s="81">
        <f t="shared" si="17"/>
        <v>1</v>
      </c>
    </row>
    <row r="203" spans="1:25" ht="17.25" customHeight="1" x14ac:dyDescent="0.4">
      <c r="A203" s="2"/>
      <c r="B203" s="58">
        <f t="shared" si="18"/>
        <v>146</v>
      </c>
      <c r="C203" s="94"/>
      <c r="D203" s="58"/>
      <c r="E203" s="58"/>
      <c r="F203" s="274"/>
      <c r="G203" s="62"/>
      <c r="H203" s="58"/>
      <c r="I203" s="58"/>
      <c r="J203" s="58"/>
      <c r="K203" s="58"/>
      <c r="L203" s="56"/>
      <c r="T203" s="56"/>
      <c r="V203" s="81">
        <f>IFERROR(IF(OR($B203="No", $H203=""), 1, COUNTIF(설정!$S$10:$S$41,$H203)), 0)</f>
        <v>1</v>
      </c>
      <c r="W203" s="81">
        <f ca="1">IFERROR(IF(OR($B203="No", $I203=""), 1, IFERROR(COUNTIF(OFFSET(설정!$C$10:$Q$41, MATCH($H203, 설정!$B$10:$B$41, ) - 1, 0, 1, COUNTA(OFFSET(설정!$C$10:$Q$41, MATCH($H203, 설정!$B$10:$B$41, ) - 1, 0, 1, 15))), $I203), 0)), 0)</f>
        <v>1</v>
      </c>
      <c r="X203" s="81">
        <f ca="1">IFERROR(IF(OR($B203="No", $J203=""), 1, IFERROR(COUNTIF(IF(COUNTIF(설정!$B$10:$B$19, $H203)=1, OFFSET(설정!$C$5,0,0,1,COUNTA(설정!$C$5:$Q$5)), OFFSET(설정!$C$6,0,0,1,COUNTA(설정!$C$6:$Q$6))), $J203), 0)), 0)</f>
        <v>1</v>
      </c>
      <c r="Y203" s="81">
        <f t="shared" si="17"/>
        <v>1</v>
      </c>
    </row>
    <row r="204" spans="1:25" ht="17.25" customHeight="1" x14ac:dyDescent="0.4">
      <c r="A204" s="2"/>
      <c r="B204" s="58">
        <f t="shared" si="18"/>
        <v>147</v>
      </c>
      <c r="C204" s="94"/>
      <c r="D204" s="58"/>
      <c r="E204" s="58"/>
      <c r="F204" s="274"/>
      <c r="G204" s="62"/>
      <c r="H204" s="58"/>
      <c r="I204" s="58"/>
      <c r="J204" s="58"/>
      <c r="K204" s="58"/>
      <c r="L204" s="56"/>
      <c r="T204" s="56"/>
      <c r="V204" s="81">
        <f>IFERROR(IF(OR($B204="No", $H204=""), 1, COUNTIF(설정!$S$10:$S$41,$H204)), 0)</f>
        <v>1</v>
      </c>
      <c r="W204" s="81">
        <f ca="1">IFERROR(IF(OR($B204="No", $I204=""), 1, IFERROR(COUNTIF(OFFSET(설정!$C$10:$Q$41, MATCH($H204, 설정!$B$10:$B$41, ) - 1, 0, 1, COUNTA(OFFSET(설정!$C$10:$Q$41, MATCH($H204, 설정!$B$10:$B$41, ) - 1, 0, 1, 15))), $I204), 0)), 0)</f>
        <v>1</v>
      </c>
      <c r="X204" s="81">
        <f ca="1">IFERROR(IF(OR($B204="No", $J204=""), 1, IFERROR(COUNTIF(IF(COUNTIF(설정!$B$10:$B$19, $H204)=1, OFFSET(설정!$C$5,0,0,1,COUNTA(설정!$C$5:$Q$5)), OFFSET(설정!$C$6,0,0,1,COUNTA(설정!$C$6:$Q$6))), $J204), 0)), 0)</f>
        <v>1</v>
      </c>
      <c r="Y204" s="81">
        <f t="shared" si="17"/>
        <v>1</v>
      </c>
    </row>
    <row r="205" spans="1:25" ht="17.25" customHeight="1" x14ac:dyDescent="0.4">
      <c r="A205" s="2"/>
      <c r="B205" s="58">
        <f t="shared" si="18"/>
        <v>148</v>
      </c>
      <c r="C205" s="94"/>
      <c r="D205" s="58"/>
      <c r="E205" s="58"/>
      <c r="F205" s="274"/>
      <c r="G205" s="62"/>
      <c r="H205" s="58"/>
      <c r="I205" s="58"/>
      <c r="J205" s="58"/>
      <c r="K205" s="58"/>
      <c r="L205" s="56"/>
      <c r="T205" s="56"/>
      <c r="V205" s="81">
        <f>IFERROR(IF(OR($B205="No", $H205=""), 1, COUNTIF(설정!$S$10:$S$41,$H205)), 0)</f>
        <v>1</v>
      </c>
      <c r="W205" s="81">
        <f ca="1">IFERROR(IF(OR($B205="No", $I205=""), 1, IFERROR(COUNTIF(OFFSET(설정!$C$10:$Q$41, MATCH($H205, 설정!$B$10:$B$41, ) - 1, 0, 1, COUNTA(OFFSET(설정!$C$10:$Q$41, MATCH($H205, 설정!$B$10:$B$41, ) - 1, 0, 1, 15))), $I205), 0)), 0)</f>
        <v>1</v>
      </c>
      <c r="X205" s="81">
        <f ca="1">IFERROR(IF(OR($B205="No", $J205=""), 1, IFERROR(COUNTIF(IF(COUNTIF(설정!$B$10:$B$19, $H205)=1, OFFSET(설정!$C$5,0,0,1,COUNTA(설정!$C$5:$Q$5)), OFFSET(설정!$C$6,0,0,1,COUNTA(설정!$C$6:$Q$6))), $J205), 0)), 0)</f>
        <v>1</v>
      </c>
      <c r="Y205" s="81">
        <f t="shared" si="17"/>
        <v>1</v>
      </c>
    </row>
    <row r="206" spans="1:25" ht="17.25" customHeight="1" x14ac:dyDescent="0.4">
      <c r="A206" s="2"/>
      <c r="B206" s="58">
        <f t="shared" si="18"/>
        <v>149</v>
      </c>
      <c r="C206" s="94"/>
      <c r="D206" s="58"/>
      <c r="E206" s="58"/>
      <c r="F206" s="274"/>
      <c r="G206" s="62"/>
      <c r="H206" s="58"/>
      <c r="I206" s="58"/>
      <c r="J206" s="58"/>
      <c r="K206" s="58"/>
      <c r="L206" s="56"/>
      <c r="T206" s="56"/>
      <c r="V206" s="81">
        <f>IFERROR(IF(OR($B206="No", $H206=""), 1, COUNTIF(설정!$S$10:$S$41,$H206)), 0)</f>
        <v>1</v>
      </c>
      <c r="W206" s="81">
        <f ca="1">IFERROR(IF(OR($B206="No", $I206=""), 1, IFERROR(COUNTIF(OFFSET(설정!$C$10:$Q$41, MATCH($H206, 설정!$B$10:$B$41, ) - 1, 0, 1, COUNTA(OFFSET(설정!$C$10:$Q$41, MATCH($H206, 설정!$B$10:$B$41, ) - 1, 0, 1, 15))), $I206), 0)), 0)</f>
        <v>1</v>
      </c>
      <c r="X206" s="81">
        <f ca="1">IFERROR(IF(OR($B206="No", $J206=""), 1, IFERROR(COUNTIF(IF(COUNTIF(설정!$B$10:$B$19, $H206)=1, OFFSET(설정!$C$5,0,0,1,COUNTA(설정!$C$5:$Q$5)), OFFSET(설정!$C$6,0,0,1,COUNTA(설정!$C$6:$Q$6))), $J206), 0)), 0)</f>
        <v>1</v>
      </c>
      <c r="Y206" s="81">
        <f t="shared" si="17"/>
        <v>1</v>
      </c>
    </row>
    <row r="207" spans="1:25" ht="17.25" customHeight="1" x14ac:dyDescent="0.4">
      <c r="A207" s="2"/>
      <c r="B207" s="58">
        <f t="shared" si="18"/>
        <v>150</v>
      </c>
      <c r="C207" s="94"/>
      <c r="D207" s="58"/>
      <c r="E207" s="58"/>
      <c r="F207" s="274"/>
      <c r="G207" s="62"/>
      <c r="H207" s="58"/>
      <c r="I207" s="58"/>
      <c r="J207" s="58"/>
      <c r="K207" s="58"/>
      <c r="L207" s="56"/>
      <c r="T207" s="56"/>
      <c r="V207" s="81">
        <f>IFERROR(IF(OR($B207="No", $H207=""), 1, COUNTIF(설정!$S$10:$S$41,$H207)), 0)</f>
        <v>1</v>
      </c>
      <c r="W207" s="81">
        <f ca="1">IFERROR(IF(OR($B207="No", $I207=""), 1, IFERROR(COUNTIF(OFFSET(설정!$C$10:$Q$41, MATCH($H207, 설정!$B$10:$B$41, ) - 1, 0, 1, COUNTA(OFFSET(설정!$C$10:$Q$41, MATCH($H207, 설정!$B$10:$B$41, ) - 1, 0, 1, 15))), $I207), 0)), 0)</f>
        <v>1</v>
      </c>
      <c r="X207" s="81">
        <f ca="1">IFERROR(IF(OR($B207="No", $J207=""), 1, IFERROR(COUNTIF(IF(COUNTIF(설정!$B$10:$B$19, $H207)=1, OFFSET(설정!$C$5,0,0,1,COUNTA(설정!$C$5:$Q$5)), OFFSET(설정!$C$6,0,0,1,COUNTA(설정!$C$6:$Q$6))), $J207), 0)), 0)</f>
        <v>1</v>
      </c>
      <c r="Y207" s="81">
        <f t="shared" si="17"/>
        <v>1</v>
      </c>
    </row>
    <row r="208" spans="1:25" ht="17.25" customHeight="1" x14ac:dyDescent="0.4">
      <c r="A208" s="2"/>
      <c r="B208" s="58">
        <f t="shared" si="18"/>
        <v>151</v>
      </c>
      <c r="C208" s="94"/>
      <c r="D208" s="58"/>
      <c r="E208" s="58"/>
      <c r="F208" s="274"/>
      <c r="G208" s="62"/>
      <c r="H208" s="58"/>
      <c r="I208" s="58"/>
      <c r="J208" s="58"/>
      <c r="K208" s="58"/>
      <c r="L208" s="56"/>
      <c r="T208" s="56"/>
      <c r="V208" s="81">
        <f>IFERROR(IF(OR($B208="No", $H208=""), 1, COUNTIF(설정!$S$10:$S$41,$H208)), 0)</f>
        <v>1</v>
      </c>
      <c r="W208" s="81">
        <f ca="1">IFERROR(IF(OR($B208="No", $I208=""), 1, IFERROR(COUNTIF(OFFSET(설정!$C$10:$Q$41, MATCH($H208, 설정!$B$10:$B$41, ) - 1, 0, 1, COUNTA(OFFSET(설정!$C$10:$Q$41, MATCH($H208, 설정!$B$10:$B$41, ) - 1, 0, 1, 15))), $I208), 0)), 0)</f>
        <v>1</v>
      </c>
      <c r="X208" s="81">
        <f ca="1">IFERROR(IF(OR($B208="No", $J208=""), 1, IFERROR(COUNTIF(IF(COUNTIF(설정!$B$10:$B$19, $H208)=1, OFFSET(설정!$C$5,0,0,1,COUNTA(설정!$C$5:$Q$5)), OFFSET(설정!$C$6,0,0,1,COUNTA(설정!$C$6:$Q$6))), $J208), 0)), 0)</f>
        <v>1</v>
      </c>
      <c r="Y208" s="81">
        <f t="shared" si="17"/>
        <v>1</v>
      </c>
    </row>
    <row r="209" spans="1:25" ht="17.25" customHeight="1" x14ac:dyDescent="0.4">
      <c r="A209" s="2"/>
      <c r="B209" s="58">
        <f t="shared" si="18"/>
        <v>152</v>
      </c>
      <c r="C209" s="94"/>
      <c r="D209" s="58"/>
      <c r="E209" s="58"/>
      <c r="F209" s="274"/>
      <c r="G209" s="62"/>
      <c r="H209" s="58"/>
      <c r="I209" s="58"/>
      <c r="J209" s="58"/>
      <c r="K209" s="58"/>
      <c r="L209" s="56"/>
      <c r="T209" s="56"/>
      <c r="V209" s="81">
        <f>IFERROR(IF(OR($B209="No", $H209=""), 1, COUNTIF(설정!$S$10:$S$41,$H209)), 0)</f>
        <v>1</v>
      </c>
      <c r="W209" s="81">
        <f ca="1">IFERROR(IF(OR($B209="No", $I209=""), 1, IFERROR(COUNTIF(OFFSET(설정!$C$10:$Q$41, MATCH($H209, 설정!$B$10:$B$41, ) - 1, 0, 1, COUNTA(OFFSET(설정!$C$10:$Q$41, MATCH($H209, 설정!$B$10:$B$41, ) - 1, 0, 1, 15))), $I209), 0)), 0)</f>
        <v>1</v>
      </c>
      <c r="X209" s="81">
        <f ca="1">IFERROR(IF(OR($B209="No", $J209=""), 1, IFERROR(COUNTIF(IF(COUNTIF(설정!$B$10:$B$19, $H209)=1, OFFSET(설정!$C$5,0,0,1,COUNTA(설정!$C$5:$Q$5)), OFFSET(설정!$C$6,0,0,1,COUNTA(설정!$C$6:$Q$6))), $J209), 0)), 0)</f>
        <v>1</v>
      </c>
      <c r="Y209" s="81">
        <f t="shared" si="17"/>
        <v>1</v>
      </c>
    </row>
    <row r="210" spans="1:25" ht="17.25" customHeight="1" x14ac:dyDescent="0.4">
      <c r="A210" s="2"/>
      <c r="B210" s="58">
        <f t="shared" si="18"/>
        <v>153</v>
      </c>
      <c r="C210" s="94"/>
      <c r="D210" s="58"/>
      <c r="E210" s="58"/>
      <c r="F210" s="274"/>
      <c r="G210" s="62"/>
      <c r="H210" s="58"/>
      <c r="I210" s="58"/>
      <c r="J210" s="58"/>
      <c r="K210" s="58"/>
      <c r="L210" s="56"/>
      <c r="T210" s="56"/>
      <c r="V210" s="81">
        <f>IFERROR(IF(OR($B210="No", $H210=""), 1, COUNTIF(설정!$S$10:$S$41,$H210)), 0)</f>
        <v>1</v>
      </c>
      <c r="W210" s="81">
        <f ca="1">IFERROR(IF(OR($B210="No", $I210=""), 1, IFERROR(COUNTIF(OFFSET(설정!$C$10:$Q$41, MATCH($H210, 설정!$B$10:$B$41, ) - 1, 0, 1, COUNTA(OFFSET(설정!$C$10:$Q$41, MATCH($H210, 설정!$B$10:$B$41, ) - 1, 0, 1, 15))), $I210), 0)), 0)</f>
        <v>1</v>
      </c>
      <c r="X210" s="81">
        <f ca="1">IFERROR(IF(OR($B210="No", $J210=""), 1, IFERROR(COUNTIF(IF(COUNTIF(설정!$B$10:$B$19, $H210)=1, OFFSET(설정!$C$5,0,0,1,COUNTA(설정!$C$5:$Q$5)), OFFSET(설정!$C$6,0,0,1,COUNTA(설정!$C$6:$Q$6))), $J210), 0)), 0)</f>
        <v>1</v>
      </c>
      <c r="Y210" s="81">
        <f t="shared" si="17"/>
        <v>1</v>
      </c>
    </row>
    <row r="211" spans="1:25" ht="17.25" customHeight="1" x14ac:dyDescent="0.4">
      <c r="A211" s="2"/>
      <c r="B211" s="58">
        <f t="shared" si="18"/>
        <v>154</v>
      </c>
      <c r="C211" s="94"/>
      <c r="D211" s="58"/>
      <c r="E211" s="58"/>
      <c r="F211" s="274"/>
      <c r="G211" s="62"/>
      <c r="H211" s="58"/>
      <c r="I211" s="58"/>
      <c r="J211" s="58"/>
      <c r="K211" s="58"/>
      <c r="L211" s="56"/>
      <c r="T211" s="56"/>
      <c r="V211" s="81">
        <f>IFERROR(IF(OR($B211="No", $H211=""), 1, COUNTIF(설정!$S$10:$S$41,$H211)), 0)</f>
        <v>1</v>
      </c>
      <c r="W211" s="81">
        <f ca="1">IFERROR(IF(OR($B211="No", $I211=""), 1, IFERROR(COUNTIF(OFFSET(설정!$C$10:$Q$41, MATCH($H211, 설정!$B$10:$B$41, ) - 1, 0, 1, COUNTA(OFFSET(설정!$C$10:$Q$41, MATCH($H211, 설정!$B$10:$B$41, ) - 1, 0, 1, 15))), $I211), 0)), 0)</f>
        <v>1</v>
      </c>
      <c r="X211" s="81">
        <f ca="1">IFERROR(IF(OR($B211="No", $J211=""), 1, IFERROR(COUNTIF(IF(COUNTIF(설정!$B$10:$B$19, $H211)=1, OFFSET(설정!$C$5,0,0,1,COUNTA(설정!$C$5:$Q$5)), OFFSET(설정!$C$6,0,0,1,COUNTA(설정!$C$6:$Q$6))), $J211), 0)), 0)</f>
        <v>1</v>
      </c>
      <c r="Y211" s="81">
        <f t="shared" si="17"/>
        <v>1</v>
      </c>
    </row>
    <row r="212" spans="1:25" ht="17.25" customHeight="1" x14ac:dyDescent="0.4">
      <c r="A212" s="2"/>
      <c r="B212" s="58">
        <f t="shared" si="18"/>
        <v>155</v>
      </c>
      <c r="C212" s="94"/>
      <c r="D212" s="58"/>
      <c r="E212" s="58"/>
      <c r="F212" s="274"/>
      <c r="G212" s="62"/>
      <c r="H212" s="58"/>
      <c r="I212" s="58"/>
      <c r="J212" s="58"/>
      <c r="K212" s="58"/>
      <c r="L212" s="56"/>
      <c r="T212" s="56"/>
      <c r="V212" s="81">
        <f>IFERROR(IF(OR($B212="No", $H212=""), 1, COUNTIF(설정!$S$10:$S$41,$H212)), 0)</f>
        <v>1</v>
      </c>
      <c r="W212" s="81">
        <f ca="1">IFERROR(IF(OR($B212="No", $I212=""), 1, IFERROR(COUNTIF(OFFSET(설정!$C$10:$Q$41, MATCH($H212, 설정!$B$10:$B$41, ) - 1, 0, 1, COUNTA(OFFSET(설정!$C$10:$Q$41, MATCH($H212, 설정!$B$10:$B$41, ) - 1, 0, 1, 15))), $I212), 0)), 0)</f>
        <v>1</v>
      </c>
      <c r="X212" s="81">
        <f ca="1">IFERROR(IF(OR($B212="No", $J212=""), 1, IFERROR(COUNTIF(IF(COUNTIF(설정!$B$10:$B$19, $H212)=1, OFFSET(설정!$C$5,0,0,1,COUNTA(설정!$C$5:$Q$5)), OFFSET(설정!$C$6,0,0,1,COUNTA(설정!$C$6:$Q$6))), $J212), 0)), 0)</f>
        <v>1</v>
      </c>
      <c r="Y212" s="81">
        <f t="shared" si="17"/>
        <v>1</v>
      </c>
    </row>
    <row r="213" spans="1:25" ht="17.25" customHeight="1" x14ac:dyDescent="0.4">
      <c r="A213" s="2"/>
      <c r="B213" s="58">
        <f t="shared" si="18"/>
        <v>156</v>
      </c>
      <c r="C213" s="94"/>
      <c r="D213" s="58"/>
      <c r="E213" s="58"/>
      <c r="F213" s="274"/>
      <c r="G213" s="62"/>
      <c r="H213" s="58"/>
      <c r="I213" s="58"/>
      <c r="J213" s="58"/>
      <c r="K213" s="58"/>
      <c r="L213" s="56"/>
      <c r="T213" s="56"/>
      <c r="V213" s="81">
        <f>IFERROR(IF(OR($B213="No", $H213=""), 1, COUNTIF(설정!$S$10:$S$41,$H213)), 0)</f>
        <v>1</v>
      </c>
      <c r="W213" s="81">
        <f ca="1">IFERROR(IF(OR($B213="No", $I213=""), 1, IFERROR(COUNTIF(OFFSET(설정!$C$10:$Q$41, MATCH($H213, 설정!$B$10:$B$41, ) - 1, 0, 1, COUNTA(OFFSET(설정!$C$10:$Q$41, MATCH($H213, 설정!$B$10:$B$41, ) - 1, 0, 1, 15))), $I213), 0)), 0)</f>
        <v>1</v>
      </c>
      <c r="X213" s="81">
        <f ca="1">IFERROR(IF(OR($B213="No", $J213=""), 1, IFERROR(COUNTIF(IF(COUNTIF(설정!$B$10:$B$19, $H213)=1, OFFSET(설정!$C$5,0,0,1,COUNTA(설정!$C$5:$Q$5)), OFFSET(설정!$C$6,0,0,1,COUNTA(설정!$C$6:$Q$6))), $J213), 0)), 0)</f>
        <v>1</v>
      </c>
      <c r="Y213" s="81">
        <f t="shared" si="17"/>
        <v>1</v>
      </c>
    </row>
    <row r="214" spans="1:25" ht="17.25" customHeight="1" x14ac:dyDescent="0.4">
      <c r="A214" s="2"/>
      <c r="B214" s="58">
        <f t="shared" si="18"/>
        <v>157</v>
      </c>
      <c r="C214" s="94"/>
      <c r="D214" s="58"/>
      <c r="E214" s="58"/>
      <c r="F214" s="274"/>
      <c r="G214" s="62"/>
      <c r="H214" s="58"/>
      <c r="I214" s="58"/>
      <c r="J214" s="58"/>
      <c r="K214" s="58"/>
      <c r="L214" s="56"/>
      <c r="T214" s="56"/>
      <c r="V214" s="81">
        <f>IFERROR(IF(OR($B214="No", $H214=""), 1, COUNTIF(설정!$S$10:$S$41,$H214)), 0)</f>
        <v>1</v>
      </c>
      <c r="W214" s="81">
        <f ca="1">IFERROR(IF(OR($B214="No", $I214=""), 1, IFERROR(COUNTIF(OFFSET(설정!$C$10:$Q$41, MATCH($H214, 설정!$B$10:$B$41, ) - 1, 0, 1, COUNTA(OFFSET(설정!$C$10:$Q$41, MATCH($H214, 설정!$B$10:$B$41, ) - 1, 0, 1, 15))), $I214), 0)), 0)</f>
        <v>1</v>
      </c>
      <c r="X214" s="81">
        <f ca="1">IFERROR(IF(OR($B214="No", $J214=""), 1, IFERROR(COUNTIF(IF(COUNTIF(설정!$B$10:$B$19, $H214)=1, OFFSET(설정!$C$5,0,0,1,COUNTA(설정!$C$5:$Q$5)), OFFSET(설정!$C$6,0,0,1,COUNTA(설정!$C$6:$Q$6))), $J214), 0)), 0)</f>
        <v>1</v>
      </c>
      <c r="Y214" s="81">
        <f t="shared" si="17"/>
        <v>1</v>
      </c>
    </row>
    <row r="215" spans="1:25" ht="17.25" customHeight="1" x14ac:dyDescent="0.4">
      <c r="A215" s="2"/>
      <c r="B215" s="58">
        <f t="shared" si="18"/>
        <v>158</v>
      </c>
      <c r="C215" s="94"/>
      <c r="D215" s="58"/>
      <c r="E215" s="58"/>
      <c r="F215" s="274"/>
      <c r="G215" s="62"/>
      <c r="H215" s="58"/>
      <c r="I215" s="58"/>
      <c r="J215" s="58"/>
      <c r="K215" s="58"/>
      <c r="L215" s="56"/>
      <c r="T215" s="56"/>
      <c r="V215" s="81">
        <f>IFERROR(IF(OR($B215="No", $H215=""), 1, COUNTIF(설정!$S$10:$S$41,$H215)), 0)</f>
        <v>1</v>
      </c>
      <c r="W215" s="81">
        <f ca="1">IFERROR(IF(OR($B215="No", $I215=""), 1, IFERROR(COUNTIF(OFFSET(설정!$C$10:$Q$41, MATCH($H215, 설정!$B$10:$B$41, ) - 1, 0, 1, COUNTA(OFFSET(설정!$C$10:$Q$41, MATCH($H215, 설정!$B$10:$B$41, ) - 1, 0, 1, 15))), $I215), 0)), 0)</f>
        <v>1</v>
      </c>
      <c r="X215" s="81">
        <f ca="1">IFERROR(IF(OR($B215="No", $J215=""), 1, IFERROR(COUNTIF(IF(COUNTIF(설정!$B$10:$B$19, $H215)=1, OFFSET(설정!$C$5,0,0,1,COUNTA(설정!$C$5:$Q$5)), OFFSET(설정!$C$6,0,0,1,COUNTA(설정!$C$6:$Q$6))), $J215), 0)), 0)</f>
        <v>1</v>
      </c>
      <c r="Y215" s="81">
        <f t="shared" si="17"/>
        <v>1</v>
      </c>
    </row>
    <row r="216" spans="1:25" ht="17.25" customHeight="1" x14ac:dyDescent="0.4">
      <c r="A216" s="2"/>
      <c r="B216" s="58">
        <f t="shared" si="18"/>
        <v>159</v>
      </c>
      <c r="C216" s="94"/>
      <c r="D216" s="58"/>
      <c r="E216" s="58"/>
      <c r="F216" s="274"/>
      <c r="G216" s="62"/>
      <c r="H216" s="58"/>
      <c r="I216" s="58"/>
      <c r="J216" s="58"/>
      <c r="K216" s="58"/>
      <c r="L216" s="56"/>
      <c r="T216" s="56"/>
      <c r="V216" s="81">
        <f>IFERROR(IF(OR($B216="No", $H216=""), 1, COUNTIF(설정!$S$10:$S$41,$H216)), 0)</f>
        <v>1</v>
      </c>
      <c r="W216" s="81">
        <f ca="1">IFERROR(IF(OR($B216="No", $I216=""), 1, IFERROR(COUNTIF(OFFSET(설정!$C$10:$Q$41, MATCH($H216, 설정!$B$10:$B$41, ) - 1, 0, 1, COUNTA(OFFSET(설정!$C$10:$Q$41, MATCH($H216, 설정!$B$10:$B$41, ) - 1, 0, 1, 15))), $I216), 0)), 0)</f>
        <v>1</v>
      </c>
      <c r="X216" s="81">
        <f ca="1">IFERROR(IF(OR($B216="No", $J216=""), 1, IFERROR(COUNTIF(IF(COUNTIF(설정!$B$10:$B$19, $H216)=1, OFFSET(설정!$C$5,0,0,1,COUNTA(설정!$C$5:$Q$5)), OFFSET(설정!$C$6,0,0,1,COUNTA(설정!$C$6:$Q$6))), $J216), 0)), 0)</f>
        <v>1</v>
      </c>
      <c r="Y216" s="81">
        <f t="shared" si="17"/>
        <v>1</v>
      </c>
    </row>
    <row r="217" spans="1:25" ht="17.25" customHeight="1" x14ac:dyDescent="0.4">
      <c r="A217" s="2"/>
      <c r="B217" s="58">
        <f t="shared" si="18"/>
        <v>160</v>
      </c>
      <c r="C217" s="94"/>
      <c r="D217" s="58"/>
      <c r="E217" s="58"/>
      <c r="F217" s="274"/>
      <c r="G217" s="62"/>
      <c r="H217" s="58"/>
      <c r="I217" s="58"/>
      <c r="J217" s="58"/>
      <c r="K217" s="58"/>
      <c r="L217" s="56"/>
      <c r="T217" s="56"/>
      <c r="V217" s="81">
        <f>IFERROR(IF(OR($B217="No", $H217=""), 1, COUNTIF(설정!$S$10:$S$41,$H217)), 0)</f>
        <v>1</v>
      </c>
      <c r="W217" s="81">
        <f ca="1">IFERROR(IF(OR($B217="No", $I217=""), 1, IFERROR(COUNTIF(OFFSET(설정!$C$10:$Q$41, MATCH($H217, 설정!$B$10:$B$41, ) - 1, 0, 1, COUNTA(OFFSET(설정!$C$10:$Q$41, MATCH($H217, 설정!$B$10:$B$41, ) - 1, 0, 1, 15))), $I217), 0)), 0)</f>
        <v>1</v>
      </c>
      <c r="X217" s="81">
        <f ca="1">IFERROR(IF(OR($B217="No", $J217=""), 1, IFERROR(COUNTIF(IF(COUNTIF(설정!$B$10:$B$19, $H217)=1, OFFSET(설정!$C$5,0,0,1,COUNTA(설정!$C$5:$Q$5)), OFFSET(설정!$C$6,0,0,1,COUNTA(설정!$C$6:$Q$6))), $J217), 0)), 0)</f>
        <v>1</v>
      </c>
      <c r="Y217" s="81">
        <f t="shared" si="17"/>
        <v>1</v>
      </c>
    </row>
    <row r="218" spans="1:25" ht="17.25" customHeight="1" x14ac:dyDescent="0.4">
      <c r="A218" s="2"/>
      <c r="B218" s="58">
        <f t="shared" si="18"/>
        <v>161</v>
      </c>
      <c r="C218" s="94"/>
      <c r="D218" s="58"/>
      <c r="E218" s="58"/>
      <c r="F218" s="274"/>
      <c r="G218" s="62"/>
      <c r="H218" s="58"/>
      <c r="I218" s="58"/>
      <c r="J218" s="58"/>
      <c r="K218" s="58"/>
      <c r="L218" s="56"/>
      <c r="T218" s="56"/>
      <c r="V218" s="81">
        <f>IFERROR(IF(OR($B218="No", $H218=""), 1, COUNTIF(설정!$S$10:$S$41,$H218)), 0)</f>
        <v>1</v>
      </c>
      <c r="W218" s="81">
        <f ca="1">IFERROR(IF(OR($B218="No", $I218=""), 1, IFERROR(COUNTIF(OFFSET(설정!$C$10:$Q$41, MATCH($H218, 설정!$B$10:$B$41, ) - 1, 0, 1, COUNTA(OFFSET(설정!$C$10:$Q$41, MATCH($H218, 설정!$B$10:$B$41, ) - 1, 0, 1, 15))), $I218), 0)), 0)</f>
        <v>1</v>
      </c>
      <c r="X218" s="81">
        <f ca="1">IFERROR(IF(OR($B218="No", $J218=""), 1, IFERROR(COUNTIF(IF(COUNTIF(설정!$B$10:$B$19, $H218)=1, OFFSET(설정!$C$5,0,0,1,COUNTA(설정!$C$5:$Q$5)), OFFSET(설정!$C$6,0,0,1,COUNTA(설정!$C$6:$Q$6))), $J218), 0)), 0)</f>
        <v>1</v>
      </c>
      <c r="Y218" s="81">
        <f t="shared" si="17"/>
        <v>1</v>
      </c>
    </row>
    <row r="219" spans="1:25" ht="17.25" customHeight="1" x14ac:dyDescent="0.4">
      <c r="A219" s="2"/>
      <c r="B219" s="58">
        <f t="shared" si="18"/>
        <v>162</v>
      </c>
      <c r="C219" s="94"/>
      <c r="D219" s="58"/>
      <c r="E219" s="58"/>
      <c r="F219" s="274"/>
      <c r="G219" s="62"/>
      <c r="H219" s="58"/>
      <c r="I219" s="58"/>
      <c r="J219" s="58"/>
      <c r="K219" s="58"/>
      <c r="L219" s="56"/>
      <c r="T219" s="56"/>
      <c r="V219" s="81">
        <f>IFERROR(IF(OR($B219="No", $H219=""), 1, COUNTIF(설정!$S$10:$S$41,$H219)), 0)</f>
        <v>1</v>
      </c>
      <c r="W219" s="81">
        <f ca="1">IFERROR(IF(OR($B219="No", $I219=""), 1, IFERROR(COUNTIF(OFFSET(설정!$C$10:$Q$41, MATCH($H219, 설정!$B$10:$B$41, ) - 1, 0, 1, COUNTA(OFFSET(설정!$C$10:$Q$41, MATCH($H219, 설정!$B$10:$B$41, ) - 1, 0, 1, 15))), $I219), 0)), 0)</f>
        <v>1</v>
      </c>
      <c r="X219" s="81">
        <f ca="1">IFERROR(IF(OR($B219="No", $J219=""), 1, IFERROR(COUNTIF(IF(COUNTIF(설정!$B$10:$B$19, $H219)=1, OFFSET(설정!$C$5,0,0,1,COUNTA(설정!$C$5:$Q$5)), OFFSET(설정!$C$6,0,0,1,COUNTA(설정!$C$6:$Q$6))), $J219), 0)), 0)</f>
        <v>1</v>
      </c>
      <c r="Y219" s="81">
        <f t="shared" si="17"/>
        <v>1</v>
      </c>
    </row>
    <row r="220" spans="1:25" ht="17.25" customHeight="1" x14ac:dyDescent="0.4">
      <c r="A220" s="2"/>
      <c r="B220" s="58">
        <f t="shared" si="18"/>
        <v>163</v>
      </c>
      <c r="C220" s="94"/>
      <c r="D220" s="58"/>
      <c r="E220" s="58"/>
      <c r="F220" s="274"/>
      <c r="G220" s="62"/>
      <c r="H220" s="58"/>
      <c r="I220" s="58"/>
      <c r="J220" s="58"/>
      <c r="K220" s="58"/>
      <c r="L220" s="56"/>
      <c r="T220" s="56"/>
      <c r="V220" s="81">
        <f>IFERROR(IF(OR($B220="No", $H220=""), 1, COUNTIF(설정!$S$10:$S$41,$H220)), 0)</f>
        <v>1</v>
      </c>
      <c r="W220" s="81">
        <f ca="1">IFERROR(IF(OR($B220="No", $I220=""), 1, IFERROR(COUNTIF(OFFSET(설정!$C$10:$Q$41, MATCH($H220, 설정!$B$10:$B$41, ) - 1, 0, 1, COUNTA(OFFSET(설정!$C$10:$Q$41, MATCH($H220, 설정!$B$10:$B$41, ) - 1, 0, 1, 15))), $I220), 0)), 0)</f>
        <v>1</v>
      </c>
      <c r="X220" s="81">
        <f ca="1">IFERROR(IF(OR($B220="No", $J220=""), 1, IFERROR(COUNTIF(IF(COUNTIF(설정!$B$10:$B$19, $H220)=1, OFFSET(설정!$C$5,0,0,1,COUNTA(설정!$C$5:$Q$5)), OFFSET(설정!$C$6,0,0,1,COUNTA(설정!$C$6:$Q$6))), $J220), 0)), 0)</f>
        <v>1</v>
      </c>
      <c r="Y220" s="81">
        <f t="shared" si="17"/>
        <v>1</v>
      </c>
    </row>
    <row r="221" spans="1:25" ht="17.25" customHeight="1" x14ac:dyDescent="0.4">
      <c r="A221" s="2"/>
      <c r="B221" s="58">
        <f t="shared" si="18"/>
        <v>164</v>
      </c>
      <c r="C221" s="94"/>
      <c r="D221" s="58"/>
      <c r="E221" s="58"/>
      <c r="F221" s="274"/>
      <c r="G221" s="62"/>
      <c r="H221" s="58"/>
      <c r="I221" s="58"/>
      <c r="J221" s="58"/>
      <c r="K221" s="58"/>
      <c r="L221" s="56"/>
      <c r="T221" s="56"/>
      <c r="V221" s="81">
        <f>IFERROR(IF(OR($B221="No", $H221=""), 1, COUNTIF(설정!$S$10:$S$41,$H221)), 0)</f>
        <v>1</v>
      </c>
      <c r="W221" s="81">
        <f ca="1">IFERROR(IF(OR($B221="No", $I221=""), 1, IFERROR(COUNTIF(OFFSET(설정!$C$10:$Q$41, MATCH($H221, 설정!$B$10:$B$41, ) - 1, 0, 1, COUNTA(OFFSET(설정!$C$10:$Q$41, MATCH($H221, 설정!$B$10:$B$41, ) - 1, 0, 1, 15))), $I221), 0)), 0)</f>
        <v>1</v>
      </c>
      <c r="X221" s="81">
        <f ca="1">IFERROR(IF(OR($B221="No", $J221=""), 1, IFERROR(COUNTIF(IF(COUNTIF(설정!$B$10:$B$19, $H221)=1, OFFSET(설정!$C$5,0,0,1,COUNTA(설정!$C$5:$Q$5)), OFFSET(설정!$C$6,0,0,1,COUNTA(설정!$C$6:$Q$6))), $J221), 0)), 0)</f>
        <v>1</v>
      </c>
      <c r="Y221" s="81">
        <f t="shared" si="17"/>
        <v>1</v>
      </c>
    </row>
    <row r="222" spans="1:25" ht="17.25" customHeight="1" x14ac:dyDescent="0.4">
      <c r="A222" s="2"/>
      <c r="B222" s="58">
        <f t="shared" si="18"/>
        <v>165</v>
      </c>
      <c r="C222" s="94"/>
      <c r="D222" s="58"/>
      <c r="E222" s="58"/>
      <c r="F222" s="274"/>
      <c r="G222" s="62"/>
      <c r="H222" s="58"/>
      <c r="I222" s="58"/>
      <c r="J222" s="58"/>
      <c r="K222" s="58"/>
      <c r="L222" s="56"/>
      <c r="T222" s="56"/>
      <c r="V222" s="81">
        <f>IFERROR(IF(OR($B222="No", $H222=""), 1, COUNTIF(설정!$S$10:$S$41,$H222)), 0)</f>
        <v>1</v>
      </c>
      <c r="W222" s="81">
        <f ca="1">IFERROR(IF(OR($B222="No", $I222=""), 1, IFERROR(COUNTIF(OFFSET(설정!$C$10:$Q$41, MATCH($H222, 설정!$B$10:$B$41, ) - 1, 0, 1, COUNTA(OFFSET(설정!$C$10:$Q$41, MATCH($H222, 설정!$B$10:$B$41, ) - 1, 0, 1, 15))), $I222), 0)), 0)</f>
        <v>1</v>
      </c>
      <c r="X222" s="81">
        <f ca="1">IFERROR(IF(OR($B222="No", $J222=""), 1, IFERROR(COUNTIF(IF(COUNTIF(설정!$B$10:$B$19, $H222)=1, OFFSET(설정!$C$5,0,0,1,COUNTA(설정!$C$5:$Q$5)), OFFSET(설정!$C$6,0,0,1,COUNTA(설정!$C$6:$Q$6))), $J222), 0)), 0)</f>
        <v>1</v>
      </c>
      <c r="Y222" s="81">
        <f t="shared" si="17"/>
        <v>1</v>
      </c>
    </row>
    <row r="223" spans="1:25" ht="17.25" customHeight="1" x14ac:dyDescent="0.4">
      <c r="A223" s="2"/>
      <c r="B223" s="58">
        <f t="shared" si="18"/>
        <v>166</v>
      </c>
      <c r="C223" s="94"/>
      <c r="D223" s="58"/>
      <c r="E223" s="58"/>
      <c r="F223" s="274"/>
      <c r="G223" s="62"/>
      <c r="H223" s="58"/>
      <c r="I223" s="58"/>
      <c r="J223" s="58"/>
      <c r="K223" s="58"/>
      <c r="L223" s="56"/>
      <c r="T223" s="56"/>
      <c r="V223" s="81">
        <f>IFERROR(IF(OR($B223="No", $H223=""), 1, COUNTIF(설정!$S$10:$S$41,$H223)), 0)</f>
        <v>1</v>
      </c>
      <c r="W223" s="81">
        <f ca="1">IFERROR(IF(OR($B223="No", $I223=""), 1, IFERROR(COUNTIF(OFFSET(설정!$C$10:$Q$41, MATCH($H223, 설정!$B$10:$B$41, ) - 1, 0, 1, COUNTA(OFFSET(설정!$C$10:$Q$41, MATCH($H223, 설정!$B$10:$B$41, ) - 1, 0, 1, 15))), $I223), 0)), 0)</f>
        <v>1</v>
      </c>
      <c r="X223" s="81">
        <f ca="1">IFERROR(IF(OR($B223="No", $J223=""), 1, IFERROR(COUNTIF(IF(COUNTIF(설정!$B$10:$B$19, $H223)=1, OFFSET(설정!$C$5,0,0,1,COUNTA(설정!$C$5:$Q$5)), OFFSET(설정!$C$6,0,0,1,COUNTA(설정!$C$6:$Q$6))), $J223), 0)), 0)</f>
        <v>1</v>
      </c>
      <c r="Y223" s="81">
        <f t="shared" si="17"/>
        <v>1</v>
      </c>
    </row>
    <row r="224" spans="1:25" ht="17.25" customHeight="1" x14ac:dyDescent="0.4">
      <c r="A224" s="2"/>
      <c r="B224" s="58">
        <f t="shared" si="18"/>
        <v>167</v>
      </c>
      <c r="C224" s="94"/>
      <c r="D224" s="58"/>
      <c r="E224" s="58"/>
      <c r="F224" s="274"/>
      <c r="G224" s="62"/>
      <c r="H224" s="58"/>
      <c r="I224" s="58"/>
      <c r="J224" s="58"/>
      <c r="K224" s="58"/>
      <c r="L224" s="56"/>
      <c r="T224" s="56"/>
      <c r="V224" s="81">
        <f>IFERROR(IF(OR($B224="No", $H224=""), 1, COUNTIF(설정!$S$10:$S$41,$H224)), 0)</f>
        <v>1</v>
      </c>
      <c r="W224" s="81">
        <f ca="1">IFERROR(IF(OR($B224="No", $I224=""), 1, IFERROR(COUNTIF(OFFSET(설정!$C$10:$Q$41, MATCH($H224, 설정!$B$10:$B$41, ) - 1, 0, 1, COUNTA(OFFSET(설정!$C$10:$Q$41, MATCH($H224, 설정!$B$10:$B$41, ) - 1, 0, 1, 15))), $I224), 0)), 0)</f>
        <v>1</v>
      </c>
      <c r="X224" s="81">
        <f ca="1">IFERROR(IF(OR($B224="No", $J224=""), 1, IFERROR(COUNTIF(IF(COUNTIF(설정!$B$10:$B$19, $H224)=1, OFFSET(설정!$C$5,0,0,1,COUNTA(설정!$C$5:$Q$5)), OFFSET(설정!$C$6,0,0,1,COUNTA(설정!$C$6:$Q$6))), $J224), 0)), 0)</f>
        <v>1</v>
      </c>
      <c r="Y224" s="81">
        <f t="shared" si="17"/>
        <v>1</v>
      </c>
    </row>
    <row r="225" spans="1:25" ht="17.25" customHeight="1" x14ac:dyDescent="0.4">
      <c r="A225" s="2"/>
      <c r="B225" s="58">
        <f t="shared" si="18"/>
        <v>168</v>
      </c>
      <c r="C225" s="94"/>
      <c r="D225" s="58"/>
      <c r="E225" s="58"/>
      <c r="F225" s="274"/>
      <c r="G225" s="62"/>
      <c r="H225" s="58"/>
      <c r="I225" s="58"/>
      <c r="J225" s="58"/>
      <c r="K225" s="58"/>
      <c r="L225" s="56"/>
      <c r="T225" s="56"/>
      <c r="V225" s="81">
        <f>IFERROR(IF(OR($B225="No", $H225=""), 1, COUNTIF(설정!$S$10:$S$41,$H225)), 0)</f>
        <v>1</v>
      </c>
      <c r="W225" s="81">
        <f ca="1">IFERROR(IF(OR($B225="No", $I225=""), 1, IFERROR(COUNTIF(OFFSET(설정!$C$10:$Q$41, MATCH($H225, 설정!$B$10:$B$41, ) - 1, 0, 1, COUNTA(OFFSET(설정!$C$10:$Q$41, MATCH($H225, 설정!$B$10:$B$41, ) - 1, 0, 1, 15))), $I225), 0)), 0)</f>
        <v>1</v>
      </c>
      <c r="X225" s="81">
        <f ca="1">IFERROR(IF(OR($B225="No", $J225=""), 1, IFERROR(COUNTIF(IF(COUNTIF(설정!$B$10:$B$19, $H225)=1, OFFSET(설정!$C$5,0,0,1,COUNTA(설정!$C$5:$Q$5)), OFFSET(설정!$C$6,0,0,1,COUNTA(설정!$C$6:$Q$6))), $J225), 0)), 0)</f>
        <v>1</v>
      </c>
      <c r="Y225" s="81">
        <f t="shared" si="17"/>
        <v>1</v>
      </c>
    </row>
    <row r="226" spans="1:25" ht="17.25" customHeight="1" x14ac:dyDescent="0.4">
      <c r="A226" s="2"/>
      <c r="B226" s="58">
        <f t="shared" si="18"/>
        <v>169</v>
      </c>
      <c r="C226" s="94"/>
      <c r="D226" s="58"/>
      <c r="E226" s="58"/>
      <c r="F226" s="274"/>
      <c r="G226" s="62"/>
      <c r="H226" s="58"/>
      <c r="I226" s="58"/>
      <c r="J226" s="58"/>
      <c r="K226" s="58"/>
      <c r="L226" s="56"/>
      <c r="T226" s="56"/>
      <c r="V226" s="81">
        <f>IFERROR(IF(OR($B226="No", $H226=""), 1, COUNTIF(설정!$S$10:$S$41,$H226)), 0)</f>
        <v>1</v>
      </c>
      <c r="W226" s="81">
        <f ca="1">IFERROR(IF(OR($B226="No", $I226=""), 1, IFERROR(COUNTIF(OFFSET(설정!$C$10:$Q$41, MATCH($H226, 설정!$B$10:$B$41, ) - 1, 0, 1, COUNTA(OFFSET(설정!$C$10:$Q$41, MATCH($H226, 설정!$B$10:$B$41, ) - 1, 0, 1, 15))), $I226), 0)), 0)</f>
        <v>1</v>
      </c>
      <c r="X226" s="81">
        <f ca="1">IFERROR(IF(OR($B226="No", $J226=""), 1, IFERROR(COUNTIF(IF(COUNTIF(설정!$B$10:$B$19, $H226)=1, OFFSET(설정!$C$5,0,0,1,COUNTA(설정!$C$5:$Q$5)), OFFSET(설정!$C$6,0,0,1,COUNTA(설정!$C$6:$Q$6))), $J226), 0)), 0)</f>
        <v>1</v>
      </c>
      <c r="Y226" s="81">
        <f t="shared" si="17"/>
        <v>1</v>
      </c>
    </row>
    <row r="227" spans="1:25" ht="17.25" customHeight="1" x14ac:dyDescent="0.4">
      <c r="A227" s="2"/>
      <c r="B227" s="58">
        <f t="shared" si="18"/>
        <v>170</v>
      </c>
      <c r="C227" s="94"/>
      <c r="D227" s="58"/>
      <c r="E227" s="58"/>
      <c r="F227" s="274"/>
      <c r="G227" s="62"/>
      <c r="H227" s="58"/>
      <c r="I227" s="58"/>
      <c r="J227" s="58"/>
      <c r="K227" s="58"/>
      <c r="L227" s="56"/>
      <c r="T227" s="56"/>
      <c r="V227" s="81">
        <f>IFERROR(IF(OR($B227="No", $H227=""), 1, COUNTIF(설정!$S$10:$S$41,$H227)), 0)</f>
        <v>1</v>
      </c>
      <c r="W227" s="81">
        <f ca="1">IFERROR(IF(OR($B227="No", $I227=""), 1, IFERROR(COUNTIF(OFFSET(설정!$C$10:$Q$41, MATCH($H227, 설정!$B$10:$B$41, ) - 1, 0, 1, COUNTA(OFFSET(설정!$C$10:$Q$41, MATCH($H227, 설정!$B$10:$B$41, ) - 1, 0, 1, 15))), $I227), 0)), 0)</f>
        <v>1</v>
      </c>
      <c r="X227" s="81">
        <f ca="1">IFERROR(IF(OR($B227="No", $J227=""), 1, IFERROR(COUNTIF(IF(COUNTIF(설정!$B$10:$B$19, $H227)=1, OFFSET(설정!$C$5,0,0,1,COUNTA(설정!$C$5:$Q$5)), OFFSET(설정!$C$6,0,0,1,COUNTA(설정!$C$6:$Q$6))), $J227), 0)), 0)</f>
        <v>1</v>
      </c>
      <c r="Y227" s="81">
        <f t="shared" ref="Y227:Y290" si="19">IFERROR(IF(OR($B227="No", $K227=""), 1, COUNTIF($R$35:$R$44,$K227)), 0)</f>
        <v>1</v>
      </c>
    </row>
    <row r="228" spans="1:25" ht="17.25" customHeight="1" x14ac:dyDescent="0.4">
      <c r="A228" s="2"/>
      <c r="B228" s="58">
        <f t="shared" si="18"/>
        <v>171</v>
      </c>
      <c r="C228" s="94"/>
      <c r="D228" s="58"/>
      <c r="E228" s="58"/>
      <c r="F228" s="274"/>
      <c r="G228" s="62"/>
      <c r="H228" s="58"/>
      <c r="I228" s="58"/>
      <c r="J228" s="58"/>
      <c r="K228" s="58"/>
      <c r="L228" s="56"/>
      <c r="T228" s="56"/>
      <c r="V228" s="81">
        <f>IFERROR(IF(OR($B228="No", $H228=""), 1, COUNTIF(설정!$S$10:$S$41,$H228)), 0)</f>
        <v>1</v>
      </c>
      <c r="W228" s="81">
        <f ca="1">IFERROR(IF(OR($B228="No", $I228=""), 1, IFERROR(COUNTIF(OFFSET(설정!$C$10:$Q$41, MATCH($H228, 설정!$B$10:$B$41, ) - 1, 0, 1, COUNTA(OFFSET(설정!$C$10:$Q$41, MATCH($H228, 설정!$B$10:$B$41, ) - 1, 0, 1, 15))), $I228), 0)), 0)</f>
        <v>1</v>
      </c>
      <c r="X228" s="81">
        <f ca="1">IFERROR(IF(OR($B228="No", $J228=""), 1, IFERROR(COUNTIF(IF(COUNTIF(설정!$B$10:$B$19, $H228)=1, OFFSET(설정!$C$5,0,0,1,COUNTA(설정!$C$5:$Q$5)), OFFSET(설정!$C$6,0,0,1,COUNTA(설정!$C$6:$Q$6))), $J228), 0)), 0)</f>
        <v>1</v>
      </c>
      <c r="Y228" s="81">
        <f t="shared" si="19"/>
        <v>1</v>
      </c>
    </row>
    <row r="229" spans="1:25" ht="17.25" customHeight="1" x14ac:dyDescent="0.4">
      <c r="A229" s="2"/>
      <c r="B229" s="58">
        <f t="shared" si="18"/>
        <v>172</v>
      </c>
      <c r="C229" s="94"/>
      <c r="D229" s="58"/>
      <c r="E229" s="58"/>
      <c r="F229" s="274"/>
      <c r="G229" s="62"/>
      <c r="H229" s="58"/>
      <c r="I229" s="58"/>
      <c r="J229" s="58"/>
      <c r="K229" s="58"/>
      <c r="L229" s="56"/>
      <c r="T229" s="56"/>
      <c r="V229" s="81">
        <f>IFERROR(IF(OR($B229="No", $H229=""), 1, COUNTIF(설정!$S$10:$S$41,$H229)), 0)</f>
        <v>1</v>
      </c>
      <c r="W229" s="81">
        <f ca="1">IFERROR(IF(OR($B229="No", $I229=""), 1, IFERROR(COUNTIF(OFFSET(설정!$C$10:$Q$41, MATCH($H229, 설정!$B$10:$B$41, ) - 1, 0, 1, COUNTA(OFFSET(설정!$C$10:$Q$41, MATCH($H229, 설정!$B$10:$B$41, ) - 1, 0, 1, 15))), $I229), 0)), 0)</f>
        <v>1</v>
      </c>
      <c r="X229" s="81">
        <f ca="1">IFERROR(IF(OR($B229="No", $J229=""), 1, IFERROR(COUNTIF(IF(COUNTIF(설정!$B$10:$B$19, $H229)=1, OFFSET(설정!$C$5,0,0,1,COUNTA(설정!$C$5:$Q$5)), OFFSET(설정!$C$6,0,0,1,COUNTA(설정!$C$6:$Q$6))), $J229), 0)), 0)</f>
        <v>1</v>
      </c>
      <c r="Y229" s="81">
        <f t="shared" si="19"/>
        <v>1</v>
      </c>
    </row>
    <row r="230" spans="1:25" ht="17.25" customHeight="1" x14ac:dyDescent="0.4">
      <c r="A230" s="2"/>
      <c r="B230" s="58">
        <f t="shared" si="18"/>
        <v>173</v>
      </c>
      <c r="C230" s="94"/>
      <c r="D230" s="58"/>
      <c r="E230" s="58"/>
      <c r="F230" s="274"/>
      <c r="G230" s="62"/>
      <c r="H230" s="58"/>
      <c r="I230" s="58"/>
      <c r="J230" s="58"/>
      <c r="K230" s="58"/>
      <c r="L230" s="56"/>
      <c r="T230" s="56"/>
      <c r="V230" s="81">
        <f>IFERROR(IF(OR($B230="No", $H230=""), 1, COUNTIF(설정!$S$10:$S$41,$H230)), 0)</f>
        <v>1</v>
      </c>
      <c r="W230" s="81">
        <f ca="1">IFERROR(IF(OR($B230="No", $I230=""), 1, IFERROR(COUNTIF(OFFSET(설정!$C$10:$Q$41, MATCH($H230, 설정!$B$10:$B$41, ) - 1, 0, 1, COUNTA(OFFSET(설정!$C$10:$Q$41, MATCH($H230, 설정!$B$10:$B$41, ) - 1, 0, 1, 15))), $I230), 0)), 0)</f>
        <v>1</v>
      </c>
      <c r="X230" s="81">
        <f ca="1">IFERROR(IF(OR($B230="No", $J230=""), 1, IFERROR(COUNTIF(IF(COUNTIF(설정!$B$10:$B$19, $H230)=1, OFFSET(설정!$C$5,0,0,1,COUNTA(설정!$C$5:$Q$5)), OFFSET(설정!$C$6,0,0,1,COUNTA(설정!$C$6:$Q$6))), $J230), 0)), 0)</f>
        <v>1</v>
      </c>
      <c r="Y230" s="81">
        <f t="shared" si="19"/>
        <v>1</v>
      </c>
    </row>
    <row r="231" spans="1:25" ht="17.25" customHeight="1" x14ac:dyDescent="0.4">
      <c r="A231" s="2"/>
      <c r="B231" s="58">
        <f t="shared" si="18"/>
        <v>174</v>
      </c>
      <c r="C231" s="94"/>
      <c r="D231" s="58"/>
      <c r="E231" s="58"/>
      <c r="F231" s="274"/>
      <c r="G231" s="62"/>
      <c r="H231" s="58"/>
      <c r="I231" s="58"/>
      <c r="J231" s="58"/>
      <c r="K231" s="58"/>
      <c r="L231" s="56"/>
      <c r="T231" s="56"/>
      <c r="V231" s="81">
        <f>IFERROR(IF(OR($B231="No", $H231=""), 1, COUNTIF(설정!$S$10:$S$41,$H231)), 0)</f>
        <v>1</v>
      </c>
      <c r="W231" s="81">
        <f ca="1">IFERROR(IF(OR($B231="No", $I231=""), 1, IFERROR(COUNTIF(OFFSET(설정!$C$10:$Q$41, MATCH($H231, 설정!$B$10:$B$41, ) - 1, 0, 1, COUNTA(OFFSET(설정!$C$10:$Q$41, MATCH($H231, 설정!$B$10:$B$41, ) - 1, 0, 1, 15))), $I231), 0)), 0)</f>
        <v>1</v>
      </c>
      <c r="X231" s="81">
        <f ca="1">IFERROR(IF(OR($B231="No", $J231=""), 1, IFERROR(COUNTIF(IF(COUNTIF(설정!$B$10:$B$19, $H231)=1, OFFSET(설정!$C$5,0,0,1,COUNTA(설정!$C$5:$Q$5)), OFFSET(설정!$C$6,0,0,1,COUNTA(설정!$C$6:$Q$6))), $J231), 0)), 0)</f>
        <v>1</v>
      </c>
      <c r="Y231" s="81">
        <f t="shared" si="19"/>
        <v>1</v>
      </c>
    </row>
    <row r="232" spans="1:25" ht="17.25" customHeight="1" x14ac:dyDescent="0.4">
      <c r="A232" s="2"/>
      <c r="B232" s="58">
        <f t="shared" si="18"/>
        <v>175</v>
      </c>
      <c r="C232" s="94"/>
      <c r="D232" s="58"/>
      <c r="E232" s="58"/>
      <c r="F232" s="274"/>
      <c r="G232" s="62"/>
      <c r="H232" s="58"/>
      <c r="I232" s="58"/>
      <c r="J232" s="58"/>
      <c r="K232" s="58"/>
      <c r="L232" s="56"/>
      <c r="T232" s="56"/>
      <c r="V232" s="81">
        <f>IFERROR(IF(OR($B232="No", $H232=""), 1, COUNTIF(설정!$S$10:$S$41,$H232)), 0)</f>
        <v>1</v>
      </c>
      <c r="W232" s="81">
        <f ca="1">IFERROR(IF(OR($B232="No", $I232=""), 1, IFERROR(COUNTIF(OFFSET(설정!$C$10:$Q$41, MATCH($H232, 설정!$B$10:$B$41, ) - 1, 0, 1, COUNTA(OFFSET(설정!$C$10:$Q$41, MATCH($H232, 설정!$B$10:$B$41, ) - 1, 0, 1, 15))), $I232), 0)), 0)</f>
        <v>1</v>
      </c>
      <c r="X232" s="81">
        <f ca="1">IFERROR(IF(OR($B232="No", $J232=""), 1, IFERROR(COUNTIF(IF(COUNTIF(설정!$B$10:$B$19, $H232)=1, OFFSET(설정!$C$5,0,0,1,COUNTA(설정!$C$5:$Q$5)), OFFSET(설정!$C$6,0,0,1,COUNTA(설정!$C$6:$Q$6))), $J232), 0)), 0)</f>
        <v>1</v>
      </c>
      <c r="Y232" s="81">
        <f t="shared" si="19"/>
        <v>1</v>
      </c>
    </row>
    <row r="233" spans="1:25" ht="17.25" customHeight="1" x14ac:dyDescent="0.4">
      <c r="A233" s="2"/>
      <c r="B233" s="58">
        <f t="shared" si="18"/>
        <v>176</v>
      </c>
      <c r="C233" s="94"/>
      <c r="D233" s="58"/>
      <c r="E233" s="58"/>
      <c r="F233" s="274"/>
      <c r="G233" s="62"/>
      <c r="H233" s="58"/>
      <c r="I233" s="58"/>
      <c r="J233" s="58"/>
      <c r="K233" s="58"/>
      <c r="L233" s="56"/>
      <c r="T233" s="56"/>
      <c r="V233" s="81">
        <f>IFERROR(IF(OR($B233="No", $H233=""), 1, COUNTIF(설정!$S$10:$S$41,$H233)), 0)</f>
        <v>1</v>
      </c>
      <c r="W233" s="81">
        <f ca="1">IFERROR(IF(OR($B233="No", $I233=""), 1, IFERROR(COUNTIF(OFFSET(설정!$C$10:$Q$41, MATCH($H233, 설정!$B$10:$B$41, ) - 1, 0, 1, COUNTA(OFFSET(설정!$C$10:$Q$41, MATCH($H233, 설정!$B$10:$B$41, ) - 1, 0, 1, 15))), $I233), 0)), 0)</f>
        <v>1</v>
      </c>
      <c r="X233" s="81">
        <f ca="1">IFERROR(IF(OR($B233="No", $J233=""), 1, IFERROR(COUNTIF(IF(COUNTIF(설정!$B$10:$B$19, $H233)=1, OFFSET(설정!$C$5,0,0,1,COUNTA(설정!$C$5:$Q$5)), OFFSET(설정!$C$6,0,0,1,COUNTA(설정!$C$6:$Q$6))), $J233), 0)), 0)</f>
        <v>1</v>
      </c>
      <c r="Y233" s="81">
        <f t="shared" si="19"/>
        <v>1</v>
      </c>
    </row>
    <row r="234" spans="1:25" ht="17.25" customHeight="1" x14ac:dyDescent="0.4">
      <c r="A234" s="2"/>
      <c r="B234" s="58">
        <f t="shared" si="18"/>
        <v>177</v>
      </c>
      <c r="C234" s="94"/>
      <c r="D234" s="58"/>
      <c r="E234" s="58"/>
      <c r="F234" s="274"/>
      <c r="G234" s="62"/>
      <c r="H234" s="58"/>
      <c r="I234" s="58"/>
      <c r="J234" s="58"/>
      <c r="K234" s="58"/>
      <c r="L234" s="56"/>
      <c r="T234" s="56"/>
      <c r="V234" s="81">
        <f>IFERROR(IF(OR($B234="No", $H234=""), 1, COUNTIF(설정!$S$10:$S$41,$H234)), 0)</f>
        <v>1</v>
      </c>
      <c r="W234" s="81">
        <f ca="1">IFERROR(IF(OR($B234="No", $I234=""), 1, IFERROR(COUNTIF(OFFSET(설정!$C$10:$Q$41, MATCH($H234, 설정!$B$10:$B$41, ) - 1, 0, 1, COUNTA(OFFSET(설정!$C$10:$Q$41, MATCH($H234, 설정!$B$10:$B$41, ) - 1, 0, 1, 15))), $I234), 0)), 0)</f>
        <v>1</v>
      </c>
      <c r="X234" s="81">
        <f ca="1">IFERROR(IF(OR($B234="No", $J234=""), 1, IFERROR(COUNTIF(IF(COUNTIF(설정!$B$10:$B$19, $H234)=1, OFFSET(설정!$C$5,0,0,1,COUNTA(설정!$C$5:$Q$5)), OFFSET(설정!$C$6,0,0,1,COUNTA(설정!$C$6:$Q$6))), $J234), 0)), 0)</f>
        <v>1</v>
      </c>
      <c r="Y234" s="81">
        <f t="shared" si="19"/>
        <v>1</v>
      </c>
    </row>
    <row r="235" spans="1:25" ht="17.25" customHeight="1" x14ac:dyDescent="0.4">
      <c r="A235" s="2"/>
      <c r="B235" s="58">
        <f t="shared" si="18"/>
        <v>178</v>
      </c>
      <c r="C235" s="94"/>
      <c r="D235" s="58"/>
      <c r="E235" s="58"/>
      <c r="F235" s="274"/>
      <c r="G235" s="62"/>
      <c r="H235" s="58"/>
      <c r="I235" s="58"/>
      <c r="J235" s="58"/>
      <c r="K235" s="58"/>
      <c r="L235" s="56"/>
      <c r="T235" s="56"/>
      <c r="V235" s="81">
        <f>IFERROR(IF(OR($B235="No", $H235=""), 1, COUNTIF(설정!$S$10:$S$41,$H235)), 0)</f>
        <v>1</v>
      </c>
      <c r="W235" s="81">
        <f ca="1">IFERROR(IF(OR($B235="No", $I235=""), 1, IFERROR(COUNTIF(OFFSET(설정!$C$10:$Q$41, MATCH($H235, 설정!$B$10:$B$41, ) - 1, 0, 1, COUNTA(OFFSET(설정!$C$10:$Q$41, MATCH($H235, 설정!$B$10:$B$41, ) - 1, 0, 1, 15))), $I235), 0)), 0)</f>
        <v>1</v>
      </c>
      <c r="X235" s="81">
        <f ca="1">IFERROR(IF(OR($B235="No", $J235=""), 1, IFERROR(COUNTIF(IF(COUNTIF(설정!$B$10:$B$19, $H235)=1, OFFSET(설정!$C$5,0,0,1,COUNTA(설정!$C$5:$Q$5)), OFFSET(설정!$C$6,0,0,1,COUNTA(설정!$C$6:$Q$6))), $J235), 0)), 0)</f>
        <v>1</v>
      </c>
      <c r="Y235" s="81">
        <f t="shared" si="19"/>
        <v>1</v>
      </c>
    </row>
    <row r="236" spans="1:25" ht="17.25" customHeight="1" x14ac:dyDescent="0.4">
      <c r="A236" s="2"/>
      <c r="B236" s="58">
        <f t="shared" si="18"/>
        <v>179</v>
      </c>
      <c r="C236" s="94"/>
      <c r="D236" s="58"/>
      <c r="E236" s="58"/>
      <c r="F236" s="274"/>
      <c r="G236" s="62"/>
      <c r="H236" s="58"/>
      <c r="I236" s="58"/>
      <c r="J236" s="58"/>
      <c r="K236" s="58"/>
      <c r="L236" s="56"/>
      <c r="T236" s="56"/>
      <c r="V236" s="81">
        <f>IFERROR(IF(OR($B236="No", $H236=""), 1, COUNTIF(설정!$S$10:$S$41,$H236)), 0)</f>
        <v>1</v>
      </c>
      <c r="W236" s="81">
        <f ca="1">IFERROR(IF(OR($B236="No", $I236=""), 1, IFERROR(COUNTIF(OFFSET(설정!$C$10:$Q$41, MATCH($H236, 설정!$B$10:$B$41, ) - 1, 0, 1, COUNTA(OFFSET(설정!$C$10:$Q$41, MATCH($H236, 설정!$B$10:$B$41, ) - 1, 0, 1, 15))), $I236), 0)), 0)</f>
        <v>1</v>
      </c>
      <c r="X236" s="81">
        <f ca="1">IFERROR(IF(OR($B236="No", $J236=""), 1, IFERROR(COUNTIF(IF(COUNTIF(설정!$B$10:$B$19, $H236)=1, OFFSET(설정!$C$5,0,0,1,COUNTA(설정!$C$5:$Q$5)), OFFSET(설정!$C$6,0,0,1,COUNTA(설정!$C$6:$Q$6))), $J236), 0)), 0)</f>
        <v>1</v>
      </c>
      <c r="Y236" s="81">
        <f t="shared" si="19"/>
        <v>1</v>
      </c>
    </row>
    <row r="237" spans="1:25" ht="17.25" customHeight="1" x14ac:dyDescent="0.4">
      <c r="A237" s="2"/>
      <c r="B237" s="58">
        <f t="shared" si="18"/>
        <v>180</v>
      </c>
      <c r="C237" s="94"/>
      <c r="D237" s="58"/>
      <c r="E237" s="58"/>
      <c r="F237" s="274"/>
      <c r="G237" s="62"/>
      <c r="H237" s="58"/>
      <c r="I237" s="58"/>
      <c r="J237" s="58"/>
      <c r="K237" s="58"/>
      <c r="L237" s="56"/>
      <c r="T237" s="56"/>
      <c r="V237" s="81">
        <f>IFERROR(IF(OR($B237="No", $H237=""), 1, COUNTIF(설정!$S$10:$S$41,$H237)), 0)</f>
        <v>1</v>
      </c>
      <c r="W237" s="81">
        <f ca="1">IFERROR(IF(OR($B237="No", $I237=""), 1, IFERROR(COUNTIF(OFFSET(설정!$C$10:$Q$41, MATCH($H237, 설정!$B$10:$B$41, ) - 1, 0, 1, COUNTA(OFFSET(설정!$C$10:$Q$41, MATCH($H237, 설정!$B$10:$B$41, ) - 1, 0, 1, 15))), $I237), 0)), 0)</f>
        <v>1</v>
      </c>
      <c r="X237" s="81">
        <f ca="1">IFERROR(IF(OR($B237="No", $J237=""), 1, IFERROR(COUNTIF(IF(COUNTIF(설정!$B$10:$B$19, $H237)=1, OFFSET(설정!$C$5,0,0,1,COUNTA(설정!$C$5:$Q$5)), OFFSET(설정!$C$6,0,0,1,COUNTA(설정!$C$6:$Q$6))), $J237), 0)), 0)</f>
        <v>1</v>
      </c>
      <c r="Y237" s="81">
        <f t="shared" si="19"/>
        <v>1</v>
      </c>
    </row>
    <row r="238" spans="1:25" ht="17.25" customHeight="1" x14ac:dyDescent="0.4">
      <c r="A238" s="2"/>
      <c r="B238" s="58">
        <f t="shared" si="18"/>
        <v>181</v>
      </c>
      <c r="C238" s="94"/>
      <c r="D238" s="58"/>
      <c r="E238" s="58"/>
      <c r="F238" s="274"/>
      <c r="G238" s="62"/>
      <c r="H238" s="58"/>
      <c r="I238" s="58"/>
      <c r="J238" s="58"/>
      <c r="K238" s="58"/>
      <c r="L238" s="56"/>
      <c r="T238" s="56"/>
      <c r="V238" s="81">
        <f>IFERROR(IF(OR($B238="No", $H238=""), 1, COUNTIF(설정!$S$10:$S$41,$H238)), 0)</f>
        <v>1</v>
      </c>
      <c r="W238" s="81">
        <f ca="1">IFERROR(IF(OR($B238="No", $I238=""), 1, IFERROR(COUNTIF(OFFSET(설정!$C$10:$Q$41, MATCH($H238, 설정!$B$10:$B$41, ) - 1, 0, 1, COUNTA(OFFSET(설정!$C$10:$Q$41, MATCH($H238, 설정!$B$10:$B$41, ) - 1, 0, 1, 15))), $I238), 0)), 0)</f>
        <v>1</v>
      </c>
      <c r="X238" s="81">
        <f ca="1">IFERROR(IF(OR($B238="No", $J238=""), 1, IFERROR(COUNTIF(IF(COUNTIF(설정!$B$10:$B$19, $H238)=1, OFFSET(설정!$C$5,0,0,1,COUNTA(설정!$C$5:$Q$5)), OFFSET(설정!$C$6,0,0,1,COUNTA(설정!$C$6:$Q$6))), $J238), 0)), 0)</f>
        <v>1</v>
      </c>
      <c r="Y238" s="81">
        <f t="shared" si="19"/>
        <v>1</v>
      </c>
    </row>
    <row r="239" spans="1:25" ht="17.25" customHeight="1" x14ac:dyDescent="0.4">
      <c r="A239" s="2"/>
      <c r="B239" s="58">
        <f t="shared" si="18"/>
        <v>182</v>
      </c>
      <c r="C239" s="94"/>
      <c r="D239" s="58"/>
      <c r="E239" s="58"/>
      <c r="F239" s="274"/>
      <c r="G239" s="62"/>
      <c r="H239" s="58"/>
      <c r="I239" s="58"/>
      <c r="J239" s="58"/>
      <c r="K239" s="58"/>
      <c r="L239" s="56"/>
      <c r="T239" s="56"/>
      <c r="V239" s="81">
        <f>IFERROR(IF(OR($B239="No", $H239=""), 1, COUNTIF(설정!$S$10:$S$41,$H239)), 0)</f>
        <v>1</v>
      </c>
      <c r="W239" s="81">
        <f ca="1">IFERROR(IF(OR($B239="No", $I239=""), 1, IFERROR(COUNTIF(OFFSET(설정!$C$10:$Q$41, MATCH($H239, 설정!$B$10:$B$41, ) - 1, 0, 1, COUNTA(OFFSET(설정!$C$10:$Q$41, MATCH($H239, 설정!$B$10:$B$41, ) - 1, 0, 1, 15))), $I239), 0)), 0)</f>
        <v>1</v>
      </c>
      <c r="X239" s="81">
        <f ca="1">IFERROR(IF(OR($B239="No", $J239=""), 1, IFERROR(COUNTIF(IF(COUNTIF(설정!$B$10:$B$19, $H239)=1, OFFSET(설정!$C$5,0,0,1,COUNTA(설정!$C$5:$Q$5)), OFFSET(설정!$C$6,0,0,1,COUNTA(설정!$C$6:$Q$6))), $J239), 0)), 0)</f>
        <v>1</v>
      </c>
      <c r="Y239" s="81">
        <f t="shared" si="19"/>
        <v>1</v>
      </c>
    </row>
    <row r="240" spans="1:25" ht="17.25" customHeight="1" x14ac:dyDescent="0.4">
      <c r="A240" s="2"/>
      <c r="B240" s="58">
        <f t="shared" si="18"/>
        <v>183</v>
      </c>
      <c r="C240" s="94"/>
      <c r="D240" s="58"/>
      <c r="E240" s="58"/>
      <c r="F240" s="274"/>
      <c r="G240" s="62"/>
      <c r="H240" s="58"/>
      <c r="I240" s="58"/>
      <c r="J240" s="58"/>
      <c r="K240" s="58"/>
      <c r="L240" s="56"/>
      <c r="T240" s="56"/>
      <c r="V240" s="81">
        <f>IFERROR(IF(OR($B240="No", $H240=""), 1, COUNTIF(설정!$S$10:$S$41,$H240)), 0)</f>
        <v>1</v>
      </c>
      <c r="W240" s="81">
        <f ca="1">IFERROR(IF(OR($B240="No", $I240=""), 1, IFERROR(COUNTIF(OFFSET(설정!$C$10:$Q$41, MATCH($H240, 설정!$B$10:$B$41, ) - 1, 0, 1, COUNTA(OFFSET(설정!$C$10:$Q$41, MATCH($H240, 설정!$B$10:$B$41, ) - 1, 0, 1, 15))), $I240), 0)), 0)</f>
        <v>1</v>
      </c>
      <c r="X240" s="81">
        <f ca="1">IFERROR(IF(OR($B240="No", $J240=""), 1, IFERROR(COUNTIF(IF(COUNTIF(설정!$B$10:$B$19, $H240)=1, OFFSET(설정!$C$5,0,0,1,COUNTA(설정!$C$5:$Q$5)), OFFSET(설정!$C$6,0,0,1,COUNTA(설정!$C$6:$Q$6))), $J240), 0)), 0)</f>
        <v>1</v>
      </c>
      <c r="Y240" s="81">
        <f t="shared" si="19"/>
        <v>1</v>
      </c>
    </row>
    <row r="241" spans="1:25" ht="17.25" customHeight="1" x14ac:dyDescent="0.4">
      <c r="A241" s="2"/>
      <c r="B241" s="58">
        <f t="shared" si="18"/>
        <v>184</v>
      </c>
      <c r="C241" s="94"/>
      <c r="D241" s="58"/>
      <c r="E241" s="58"/>
      <c r="F241" s="274"/>
      <c r="G241" s="62"/>
      <c r="H241" s="58"/>
      <c r="I241" s="58"/>
      <c r="J241" s="58"/>
      <c r="K241" s="58"/>
      <c r="L241" s="56"/>
      <c r="T241" s="56"/>
      <c r="V241" s="81">
        <f>IFERROR(IF(OR($B241="No", $H241=""), 1, COUNTIF(설정!$S$10:$S$41,$H241)), 0)</f>
        <v>1</v>
      </c>
      <c r="W241" s="81">
        <f ca="1">IFERROR(IF(OR($B241="No", $I241=""), 1, IFERROR(COUNTIF(OFFSET(설정!$C$10:$Q$41, MATCH($H241, 설정!$B$10:$B$41, ) - 1, 0, 1, COUNTA(OFFSET(설정!$C$10:$Q$41, MATCH($H241, 설정!$B$10:$B$41, ) - 1, 0, 1, 15))), $I241), 0)), 0)</f>
        <v>1</v>
      </c>
      <c r="X241" s="81">
        <f ca="1">IFERROR(IF(OR($B241="No", $J241=""), 1, IFERROR(COUNTIF(IF(COUNTIF(설정!$B$10:$B$19, $H241)=1, OFFSET(설정!$C$5,0,0,1,COUNTA(설정!$C$5:$Q$5)), OFFSET(설정!$C$6,0,0,1,COUNTA(설정!$C$6:$Q$6))), $J241), 0)), 0)</f>
        <v>1</v>
      </c>
      <c r="Y241" s="81">
        <f t="shared" si="19"/>
        <v>1</v>
      </c>
    </row>
    <row r="242" spans="1:25" ht="17.25" customHeight="1" x14ac:dyDescent="0.4">
      <c r="A242" s="2"/>
      <c r="B242" s="58">
        <f t="shared" si="18"/>
        <v>185</v>
      </c>
      <c r="C242" s="94"/>
      <c r="D242" s="58"/>
      <c r="E242" s="58"/>
      <c r="F242" s="274"/>
      <c r="G242" s="62"/>
      <c r="H242" s="58"/>
      <c r="I242" s="58"/>
      <c r="J242" s="58"/>
      <c r="K242" s="58"/>
      <c r="L242" s="56"/>
      <c r="T242" s="56"/>
      <c r="V242" s="81">
        <f>IFERROR(IF(OR($B242="No", $H242=""), 1, COUNTIF(설정!$S$10:$S$41,$H242)), 0)</f>
        <v>1</v>
      </c>
      <c r="W242" s="81">
        <f ca="1">IFERROR(IF(OR($B242="No", $I242=""), 1, IFERROR(COUNTIF(OFFSET(설정!$C$10:$Q$41, MATCH($H242, 설정!$B$10:$B$41, ) - 1, 0, 1, COUNTA(OFFSET(설정!$C$10:$Q$41, MATCH($H242, 설정!$B$10:$B$41, ) - 1, 0, 1, 15))), $I242), 0)), 0)</f>
        <v>1</v>
      </c>
      <c r="X242" s="81">
        <f ca="1">IFERROR(IF(OR($B242="No", $J242=""), 1, IFERROR(COUNTIF(IF(COUNTIF(설정!$B$10:$B$19, $H242)=1, OFFSET(설정!$C$5,0,0,1,COUNTA(설정!$C$5:$Q$5)), OFFSET(설정!$C$6,0,0,1,COUNTA(설정!$C$6:$Q$6))), $J242), 0)), 0)</f>
        <v>1</v>
      </c>
      <c r="Y242" s="81">
        <f t="shared" si="19"/>
        <v>1</v>
      </c>
    </row>
    <row r="243" spans="1:25" ht="17.25" customHeight="1" x14ac:dyDescent="0.4">
      <c r="A243" s="2"/>
      <c r="B243" s="58">
        <f t="shared" si="18"/>
        <v>186</v>
      </c>
      <c r="C243" s="94"/>
      <c r="D243" s="58"/>
      <c r="E243" s="58"/>
      <c r="F243" s="274"/>
      <c r="G243" s="62"/>
      <c r="H243" s="58"/>
      <c r="I243" s="58"/>
      <c r="J243" s="58"/>
      <c r="K243" s="58"/>
      <c r="L243" s="56"/>
      <c r="T243" s="56"/>
      <c r="V243" s="81">
        <f>IFERROR(IF(OR($B243="No", $H243=""), 1, COUNTIF(설정!$S$10:$S$41,$H243)), 0)</f>
        <v>1</v>
      </c>
      <c r="W243" s="81">
        <f ca="1">IFERROR(IF(OR($B243="No", $I243=""), 1, IFERROR(COUNTIF(OFFSET(설정!$C$10:$Q$41, MATCH($H243, 설정!$B$10:$B$41, ) - 1, 0, 1, COUNTA(OFFSET(설정!$C$10:$Q$41, MATCH($H243, 설정!$B$10:$B$41, ) - 1, 0, 1, 15))), $I243), 0)), 0)</f>
        <v>1</v>
      </c>
      <c r="X243" s="81">
        <f ca="1">IFERROR(IF(OR($B243="No", $J243=""), 1, IFERROR(COUNTIF(IF(COUNTIF(설정!$B$10:$B$19, $H243)=1, OFFSET(설정!$C$5,0,0,1,COUNTA(설정!$C$5:$Q$5)), OFFSET(설정!$C$6,0,0,1,COUNTA(설정!$C$6:$Q$6))), $J243), 0)), 0)</f>
        <v>1</v>
      </c>
      <c r="Y243" s="81">
        <f t="shared" si="19"/>
        <v>1</v>
      </c>
    </row>
    <row r="244" spans="1:25" ht="17.25" customHeight="1" x14ac:dyDescent="0.4">
      <c r="A244" s="2"/>
      <c r="B244" s="58">
        <f t="shared" si="18"/>
        <v>187</v>
      </c>
      <c r="C244" s="94"/>
      <c r="D244" s="58"/>
      <c r="E244" s="58"/>
      <c r="F244" s="274"/>
      <c r="G244" s="62"/>
      <c r="H244" s="58"/>
      <c r="I244" s="58"/>
      <c r="J244" s="58"/>
      <c r="K244" s="58"/>
      <c r="L244" s="56"/>
      <c r="T244" s="56"/>
      <c r="V244" s="81">
        <f>IFERROR(IF(OR($B244="No", $H244=""), 1, COUNTIF(설정!$S$10:$S$41,$H244)), 0)</f>
        <v>1</v>
      </c>
      <c r="W244" s="81">
        <f ca="1">IFERROR(IF(OR($B244="No", $I244=""), 1, IFERROR(COUNTIF(OFFSET(설정!$C$10:$Q$41, MATCH($H244, 설정!$B$10:$B$41, ) - 1, 0, 1, COUNTA(OFFSET(설정!$C$10:$Q$41, MATCH($H244, 설정!$B$10:$B$41, ) - 1, 0, 1, 15))), $I244), 0)), 0)</f>
        <v>1</v>
      </c>
      <c r="X244" s="81">
        <f ca="1">IFERROR(IF(OR($B244="No", $J244=""), 1, IFERROR(COUNTIF(IF(COUNTIF(설정!$B$10:$B$19, $H244)=1, OFFSET(설정!$C$5,0,0,1,COUNTA(설정!$C$5:$Q$5)), OFFSET(설정!$C$6,0,0,1,COUNTA(설정!$C$6:$Q$6))), $J244), 0)), 0)</f>
        <v>1</v>
      </c>
      <c r="Y244" s="81">
        <f t="shared" si="19"/>
        <v>1</v>
      </c>
    </row>
    <row r="245" spans="1:25" ht="17.25" customHeight="1" x14ac:dyDescent="0.4">
      <c r="A245" s="2"/>
      <c r="B245" s="58">
        <f t="shared" si="18"/>
        <v>188</v>
      </c>
      <c r="C245" s="94"/>
      <c r="D245" s="58"/>
      <c r="E245" s="58"/>
      <c r="F245" s="274"/>
      <c r="G245" s="62"/>
      <c r="H245" s="58"/>
      <c r="I245" s="58"/>
      <c r="J245" s="58"/>
      <c r="K245" s="58"/>
      <c r="L245" s="56"/>
      <c r="T245" s="56"/>
      <c r="V245" s="81">
        <f>IFERROR(IF(OR($B245="No", $H245=""), 1, COUNTIF(설정!$S$10:$S$41,$H245)), 0)</f>
        <v>1</v>
      </c>
      <c r="W245" s="81">
        <f ca="1">IFERROR(IF(OR($B245="No", $I245=""), 1, IFERROR(COUNTIF(OFFSET(설정!$C$10:$Q$41, MATCH($H245, 설정!$B$10:$B$41, ) - 1, 0, 1, COUNTA(OFFSET(설정!$C$10:$Q$41, MATCH($H245, 설정!$B$10:$B$41, ) - 1, 0, 1, 15))), $I245), 0)), 0)</f>
        <v>1</v>
      </c>
      <c r="X245" s="81">
        <f ca="1">IFERROR(IF(OR($B245="No", $J245=""), 1, IFERROR(COUNTIF(IF(COUNTIF(설정!$B$10:$B$19, $H245)=1, OFFSET(설정!$C$5,0,0,1,COUNTA(설정!$C$5:$Q$5)), OFFSET(설정!$C$6,0,0,1,COUNTA(설정!$C$6:$Q$6))), $J245), 0)), 0)</f>
        <v>1</v>
      </c>
      <c r="Y245" s="81">
        <f t="shared" si="19"/>
        <v>1</v>
      </c>
    </row>
    <row r="246" spans="1:25" ht="17.25" customHeight="1" x14ac:dyDescent="0.4">
      <c r="A246" s="2"/>
      <c r="B246" s="58">
        <f t="shared" si="18"/>
        <v>189</v>
      </c>
      <c r="C246" s="94"/>
      <c r="D246" s="58"/>
      <c r="E246" s="58"/>
      <c r="F246" s="274"/>
      <c r="G246" s="62"/>
      <c r="H246" s="58"/>
      <c r="I246" s="58"/>
      <c r="J246" s="58"/>
      <c r="K246" s="58"/>
      <c r="L246" s="56"/>
      <c r="T246" s="56"/>
      <c r="V246" s="81">
        <f>IFERROR(IF(OR($B246="No", $H246=""), 1, COUNTIF(설정!$S$10:$S$41,$H246)), 0)</f>
        <v>1</v>
      </c>
      <c r="W246" s="81">
        <f ca="1">IFERROR(IF(OR($B246="No", $I246=""), 1, IFERROR(COUNTIF(OFFSET(설정!$C$10:$Q$41, MATCH($H246, 설정!$B$10:$B$41, ) - 1, 0, 1, COUNTA(OFFSET(설정!$C$10:$Q$41, MATCH($H246, 설정!$B$10:$B$41, ) - 1, 0, 1, 15))), $I246), 0)), 0)</f>
        <v>1</v>
      </c>
      <c r="X246" s="81">
        <f ca="1">IFERROR(IF(OR($B246="No", $J246=""), 1, IFERROR(COUNTIF(IF(COUNTIF(설정!$B$10:$B$19, $H246)=1, OFFSET(설정!$C$5,0,0,1,COUNTA(설정!$C$5:$Q$5)), OFFSET(설정!$C$6,0,0,1,COUNTA(설정!$C$6:$Q$6))), $J246), 0)), 0)</f>
        <v>1</v>
      </c>
      <c r="Y246" s="81">
        <f t="shared" si="19"/>
        <v>1</v>
      </c>
    </row>
    <row r="247" spans="1:25" ht="17.25" customHeight="1" x14ac:dyDescent="0.4">
      <c r="A247" s="2"/>
      <c r="B247" s="58">
        <f t="shared" si="18"/>
        <v>190</v>
      </c>
      <c r="C247" s="94"/>
      <c r="D247" s="58"/>
      <c r="E247" s="58"/>
      <c r="F247" s="274"/>
      <c r="G247" s="62"/>
      <c r="H247" s="58"/>
      <c r="I247" s="58"/>
      <c r="J247" s="58"/>
      <c r="K247" s="58"/>
      <c r="L247" s="56"/>
      <c r="T247" s="56"/>
      <c r="V247" s="81">
        <f>IFERROR(IF(OR($B247="No", $H247=""), 1, COUNTIF(설정!$S$10:$S$41,$H247)), 0)</f>
        <v>1</v>
      </c>
      <c r="W247" s="81">
        <f ca="1">IFERROR(IF(OR($B247="No", $I247=""), 1, IFERROR(COUNTIF(OFFSET(설정!$C$10:$Q$41, MATCH($H247, 설정!$B$10:$B$41, ) - 1, 0, 1, COUNTA(OFFSET(설정!$C$10:$Q$41, MATCH($H247, 설정!$B$10:$B$41, ) - 1, 0, 1, 15))), $I247), 0)), 0)</f>
        <v>1</v>
      </c>
      <c r="X247" s="81">
        <f ca="1">IFERROR(IF(OR($B247="No", $J247=""), 1, IFERROR(COUNTIF(IF(COUNTIF(설정!$B$10:$B$19, $H247)=1, OFFSET(설정!$C$5,0,0,1,COUNTA(설정!$C$5:$Q$5)), OFFSET(설정!$C$6,0,0,1,COUNTA(설정!$C$6:$Q$6))), $J247), 0)), 0)</f>
        <v>1</v>
      </c>
      <c r="Y247" s="81">
        <f t="shared" si="19"/>
        <v>1</v>
      </c>
    </row>
    <row r="248" spans="1:25" ht="17.25" customHeight="1" x14ac:dyDescent="0.4">
      <c r="A248" s="2"/>
      <c r="B248" s="58">
        <f t="shared" si="18"/>
        <v>191</v>
      </c>
      <c r="C248" s="94"/>
      <c r="D248" s="58"/>
      <c r="E248" s="58"/>
      <c r="F248" s="274"/>
      <c r="G248" s="62"/>
      <c r="H248" s="58"/>
      <c r="I248" s="58"/>
      <c r="J248" s="58"/>
      <c r="K248" s="58"/>
      <c r="L248" s="56"/>
      <c r="T248" s="56"/>
      <c r="V248" s="81">
        <f>IFERROR(IF(OR($B248="No", $H248=""), 1, COUNTIF(설정!$S$10:$S$41,$H248)), 0)</f>
        <v>1</v>
      </c>
      <c r="W248" s="81">
        <f ca="1">IFERROR(IF(OR($B248="No", $I248=""), 1, IFERROR(COUNTIF(OFFSET(설정!$C$10:$Q$41, MATCH($H248, 설정!$B$10:$B$41, ) - 1, 0, 1, COUNTA(OFFSET(설정!$C$10:$Q$41, MATCH($H248, 설정!$B$10:$B$41, ) - 1, 0, 1, 15))), $I248), 0)), 0)</f>
        <v>1</v>
      </c>
      <c r="X248" s="81">
        <f ca="1">IFERROR(IF(OR($B248="No", $J248=""), 1, IFERROR(COUNTIF(IF(COUNTIF(설정!$B$10:$B$19, $H248)=1, OFFSET(설정!$C$5,0,0,1,COUNTA(설정!$C$5:$Q$5)), OFFSET(설정!$C$6,0,0,1,COUNTA(설정!$C$6:$Q$6))), $J248), 0)), 0)</f>
        <v>1</v>
      </c>
      <c r="Y248" s="81">
        <f t="shared" si="19"/>
        <v>1</v>
      </c>
    </row>
    <row r="249" spans="1:25" ht="17.25" customHeight="1" x14ac:dyDescent="0.4">
      <c r="A249" s="2"/>
      <c r="B249" s="58">
        <f t="shared" si="18"/>
        <v>192</v>
      </c>
      <c r="C249" s="94"/>
      <c r="D249" s="58"/>
      <c r="E249" s="58"/>
      <c r="F249" s="274"/>
      <c r="G249" s="62"/>
      <c r="H249" s="58"/>
      <c r="I249" s="58"/>
      <c r="J249" s="58"/>
      <c r="K249" s="58"/>
      <c r="L249" s="56"/>
      <c r="T249" s="56"/>
      <c r="V249" s="81">
        <f>IFERROR(IF(OR($B249="No", $H249=""), 1, COUNTIF(설정!$S$10:$S$41,$H249)), 0)</f>
        <v>1</v>
      </c>
      <c r="W249" s="81">
        <f ca="1">IFERROR(IF(OR($B249="No", $I249=""), 1, IFERROR(COUNTIF(OFFSET(설정!$C$10:$Q$41, MATCH($H249, 설정!$B$10:$B$41, ) - 1, 0, 1, COUNTA(OFFSET(설정!$C$10:$Q$41, MATCH($H249, 설정!$B$10:$B$41, ) - 1, 0, 1, 15))), $I249), 0)), 0)</f>
        <v>1</v>
      </c>
      <c r="X249" s="81">
        <f ca="1">IFERROR(IF(OR($B249="No", $J249=""), 1, IFERROR(COUNTIF(IF(COUNTIF(설정!$B$10:$B$19, $H249)=1, OFFSET(설정!$C$5,0,0,1,COUNTA(설정!$C$5:$Q$5)), OFFSET(설정!$C$6,0,0,1,COUNTA(설정!$C$6:$Q$6))), $J249), 0)), 0)</f>
        <v>1</v>
      </c>
      <c r="Y249" s="81">
        <f t="shared" si="19"/>
        <v>1</v>
      </c>
    </row>
    <row r="250" spans="1:25" ht="17.25" customHeight="1" x14ac:dyDescent="0.4">
      <c r="A250" s="2"/>
      <c r="B250" s="58">
        <f t="shared" ref="B250:B313" si="20">ROW(A193)</f>
        <v>193</v>
      </c>
      <c r="C250" s="94"/>
      <c r="D250" s="58"/>
      <c r="E250" s="58"/>
      <c r="F250" s="274"/>
      <c r="G250" s="62"/>
      <c r="H250" s="58"/>
      <c r="I250" s="58"/>
      <c r="J250" s="58"/>
      <c r="K250" s="58"/>
      <c r="L250" s="56"/>
      <c r="T250" s="56"/>
      <c r="V250" s="81">
        <f>IFERROR(IF(OR($B250="No", $H250=""), 1, COUNTIF(설정!$S$10:$S$41,$H250)), 0)</f>
        <v>1</v>
      </c>
      <c r="W250" s="81">
        <f ca="1">IFERROR(IF(OR($B250="No", $I250=""), 1, IFERROR(COUNTIF(OFFSET(설정!$C$10:$Q$41, MATCH($H250, 설정!$B$10:$B$41, ) - 1, 0, 1, COUNTA(OFFSET(설정!$C$10:$Q$41, MATCH($H250, 설정!$B$10:$B$41, ) - 1, 0, 1, 15))), $I250), 0)), 0)</f>
        <v>1</v>
      </c>
      <c r="X250" s="81">
        <f ca="1">IFERROR(IF(OR($B250="No", $J250=""), 1, IFERROR(COUNTIF(IF(COUNTIF(설정!$B$10:$B$19, $H250)=1, OFFSET(설정!$C$5,0,0,1,COUNTA(설정!$C$5:$Q$5)), OFFSET(설정!$C$6,0,0,1,COUNTA(설정!$C$6:$Q$6))), $J250), 0)), 0)</f>
        <v>1</v>
      </c>
      <c r="Y250" s="81">
        <f t="shared" si="19"/>
        <v>1</v>
      </c>
    </row>
    <row r="251" spans="1:25" ht="17.25" customHeight="1" x14ac:dyDescent="0.4">
      <c r="A251" s="2"/>
      <c r="B251" s="58">
        <f t="shared" si="20"/>
        <v>194</v>
      </c>
      <c r="C251" s="94"/>
      <c r="D251" s="58"/>
      <c r="E251" s="58"/>
      <c r="F251" s="274"/>
      <c r="G251" s="62"/>
      <c r="H251" s="58"/>
      <c r="I251" s="58"/>
      <c r="J251" s="58"/>
      <c r="K251" s="58"/>
      <c r="L251" s="56"/>
      <c r="T251" s="56"/>
      <c r="V251" s="81">
        <f>IFERROR(IF(OR($B251="No", $H251=""), 1, COUNTIF(설정!$S$10:$S$41,$H251)), 0)</f>
        <v>1</v>
      </c>
      <c r="W251" s="81">
        <f ca="1">IFERROR(IF(OR($B251="No", $I251=""), 1, IFERROR(COUNTIF(OFFSET(설정!$C$10:$Q$41, MATCH($H251, 설정!$B$10:$B$41, ) - 1, 0, 1, COUNTA(OFFSET(설정!$C$10:$Q$41, MATCH($H251, 설정!$B$10:$B$41, ) - 1, 0, 1, 15))), $I251), 0)), 0)</f>
        <v>1</v>
      </c>
      <c r="X251" s="81">
        <f ca="1">IFERROR(IF(OR($B251="No", $J251=""), 1, IFERROR(COUNTIF(IF(COUNTIF(설정!$B$10:$B$19, $H251)=1, OFFSET(설정!$C$5,0,0,1,COUNTA(설정!$C$5:$Q$5)), OFFSET(설정!$C$6,0,0,1,COUNTA(설정!$C$6:$Q$6))), $J251), 0)), 0)</f>
        <v>1</v>
      </c>
      <c r="Y251" s="81">
        <f t="shared" si="19"/>
        <v>1</v>
      </c>
    </row>
    <row r="252" spans="1:25" ht="17.25" customHeight="1" x14ac:dyDescent="0.4">
      <c r="A252" s="2"/>
      <c r="B252" s="58">
        <f t="shared" si="20"/>
        <v>195</v>
      </c>
      <c r="C252" s="94"/>
      <c r="D252" s="58"/>
      <c r="E252" s="58"/>
      <c r="F252" s="274"/>
      <c r="G252" s="62"/>
      <c r="H252" s="58"/>
      <c r="I252" s="58"/>
      <c r="J252" s="58"/>
      <c r="K252" s="58"/>
      <c r="L252" s="56"/>
      <c r="T252" s="56"/>
      <c r="V252" s="81">
        <f>IFERROR(IF(OR($B252="No", $H252=""), 1, COUNTIF(설정!$S$10:$S$41,$H252)), 0)</f>
        <v>1</v>
      </c>
      <c r="W252" s="81">
        <f ca="1">IFERROR(IF(OR($B252="No", $I252=""), 1, IFERROR(COUNTIF(OFFSET(설정!$C$10:$Q$41, MATCH($H252, 설정!$B$10:$B$41, ) - 1, 0, 1, COUNTA(OFFSET(설정!$C$10:$Q$41, MATCH($H252, 설정!$B$10:$B$41, ) - 1, 0, 1, 15))), $I252), 0)), 0)</f>
        <v>1</v>
      </c>
      <c r="X252" s="81">
        <f ca="1">IFERROR(IF(OR($B252="No", $J252=""), 1, IFERROR(COUNTIF(IF(COUNTIF(설정!$B$10:$B$19, $H252)=1, OFFSET(설정!$C$5,0,0,1,COUNTA(설정!$C$5:$Q$5)), OFFSET(설정!$C$6,0,0,1,COUNTA(설정!$C$6:$Q$6))), $J252), 0)), 0)</f>
        <v>1</v>
      </c>
      <c r="Y252" s="81">
        <f t="shared" si="19"/>
        <v>1</v>
      </c>
    </row>
    <row r="253" spans="1:25" ht="17.25" customHeight="1" x14ac:dyDescent="0.4">
      <c r="A253" s="2"/>
      <c r="B253" s="58">
        <f t="shared" si="20"/>
        <v>196</v>
      </c>
      <c r="C253" s="94"/>
      <c r="D253" s="58"/>
      <c r="E253" s="58"/>
      <c r="F253" s="274"/>
      <c r="G253" s="62"/>
      <c r="H253" s="58"/>
      <c r="I253" s="58"/>
      <c r="J253" s="58"/>
      <c r="K253" s="58"/>
      <c r="L253" s="56"/>
      <c r="T253" s="56"/>
      <c r="V253" s="81">
        <f>IFERROR(IF(OR($B253="No", $H253=""), 1, COUNTIF(설정!$S$10:$S$41,$H253)), 0)</f>
        <v>1</v>
      </c>
      <c r="W253" s="81">
        <f ca="1">IFERROR(IF(OR($B253="No", $I253=""), 1, IFERROR(COUNTIF(OFFSET(설정!$C$10:$Q$41, MATCH($H253, 설정!$B$10:$B$41, ) - 1, 0, 1, COUNTA(OFFSET(설정!$C$10:$Q$41, MATCH($H253, 설정!$B$10:$B$41, ) - 1, 0, 1, 15))), $I253), 0)), 0)</f>
        <v>1</v>
      </c>
      <c r="X253" s="81">
        <f ca="1">IFERROR(IF(OR($B253="No", $J253=""), 1, IFERROR(COUNTIF(IF(COUNTIF(설정!$B$10:$B$19, $H253)=1, OFFSET(설정!$C$5,0,0,1,COUNTA(설정!$C$5:$Q$5)), OFFSET(설정!$C$6,0,0,1,COUNTA(설정!$C$6:$Q$6))), $J253), 0)), 0)</f>
        <v>1</v>
      </c>
      <c r="Y253" s="81">
        <f t="shared" si="19"/>
        <v>1</v>
      </c>
    </row>
    <row r="254" spans="1:25" ht="17.25" customHeight="1" x14ac:dyDescent="0.4">
      <c r="A254" s="2"/>
      <c r="B254" s="58">
        <f t="shared" si="20"/>
        <v>197</v>
      </c>
      <c r="C254" s="94"/>
      <c r="D254" s="58"/>
      <c r="E254" s="58"/>
      <c r="F254" s="274"/>
      <c r="G254" s="62"/>
      <c r="H254" s="58"/>
      <c r="I254" s="58"/>
      <c r="J254" s="58"/>
      <c r="K254" s="58"/>
      <c r="L254" s="56"/>
      <c r="T254" s="56"/>
      <c r="V254" s="81">
        <f>IFERROR(IF(OR($B254="No", $H254=""), 1, COUNTIF(설정!$S$10:$S$41,$H254)), 0)</f>
        <v>1</v>
      </c>
      <c r="W254" s="81">
        <f ca="1">IFERROR(IF(OR($B254="No", $I254=""), 1, IFERROR(COUNTIF(OFFSET(설정!$C$10:$Q$41, MATCH($H254, 설정!$B$10:$B$41, ) - 1, 0, 1, COUNTA(OFFSET(설정!$C$10:$Q$41, MATCH($H254, 설정!$B$10:$B$41, ) - 1, 0, 1, 15))), $I254), 0)), 0)</f>
        <v>1</v>
      </c>
      <c r="X254" s="81">
        <f ca="1">IFERROR(IF(OR($B254="No", $J254=""), 1, IFERROR(COUNTIF(IF(COUNTIF(설정!$B$10:$B$19, $H254)=1, OFFSET(설정!$C$5,0,0,1,COUNTA(설정!$C$5:$Q$5)), OFFSET(설정!$C$6,0,0,1,COUNTA(설정!$C$6:$Q$6))), $J254), 0)), 0)</f>
        <v>1</v>
      </c>
      <c r="Y254" s="81">
        <f t="shared" si="19"/>
        <v>1</v>
      </c>
    </row>
    <row r="255" spans="1:25" ht="17.25" customHeight="1" x14ac:dyDescent="0.4">
      <c r="A255" s="2"/>
      <c r="B255" s="58">
        <f t="shared" si="20"/>
        <v>198</v>
      </c>
      <c r="C255" s="94"/>
      <c r="D255" s="58"/>
      <c r="E255" s="58"/>
      <c r="F255" s="274"/>
      <c r="G255" s="62"/>
      <c r="H255" s="58"/>
      <c r="I255" s="58"/>
      <c r="J255" s="58"/>
      <c r="K255" s="58"/>
      <c r="L255" s="56"/>
      <c r="T255" s="56"/>
      <c r="V255" s="81">
        <f>IFERROR(IF(OR($B255="No", $H255=""), 1, COUNTIF(설정!$S$10:$S$41,$H255)), 0)</f>
        <v>1</v>
      </c>
      <c r="W255" s="81">
        <f ca="1">IFERROR(IF(OR($B255="No", $I255=""), 1, IFERROR(COUNTIF(OFFSET(설정!$C$10:$Q$41, MATCH($H255, 설정!$B$10:$B$41, ) - 1, 0, 1, COUNTA(OFFSET(설정!$C$10:$Q$41, MATCH($H255, 설정!$B$10:$B$41, ) - 1, 0, 1, 15))), $I255), 0)), 0)</f>
        <v>1</v>
      </c>
      <c r="X255" s="81">
        <f ca="1">IFERROR(IF(OR($B255="No", $J255=""), 1, IFERROR(COUNTIF(IF(COUNTIF(설정!$B$10:$B$19, $H255)=1, OFFSET(설정!$C$5,0,0,1,COUNTA(설정!$C$5:$Q$5)), OFFSET(설정!$C$6,0,0,1,COUNTA(설정!$C$6:$Q$6))), $J255), 0)), 0)</f>
        <v>1</v>
      </c>
      <c r="Y255" s="81">
        <f t="shared" si="19"/>
        <v>1</v>
      </c>
    </row>
    <row r="256" spans="1:25" ht="17.25" customHeight="1" x14ac:dyDescent="0.4">
      <c r="A256" s="2"/>
      <c r="B256" s="58">
        <f t="shared" si="20"/>
        <v>199</v>
      </c>
      <c r="C256" s="94"/>
      <c r="D256" s="58"/>
      <c r="E256" s="58"/>
      <c r="F256" s="274"/>
      <c r="G256" s="62"/>
      <c r="H256" s="58"/>
      <c r="I256" s="58"/>
      <c r="J256" s="58"/>
      <c r="K256" s="58"/>
      <c r="L256" s="56"/>
      <c r="T256" s="56"/>
      <c r="V256" s="81">
        <f>IFERROR(IF(OR($B256="No", $H256=""), 1, COUNTIF(설정!$S$10:$S$41,$H256)), 0)</f>
        <v>1</v>
      </c>
      <c r="W256" s="81">
        <f ca="1">IFERROR(IF(OR($B256="No", $I256=""), 1, IFERROR(COUNTIF(OFFSET(설정!$C$10:$Q$41, MATCH($H256, 설정!$B$10:$B$41, ) - 1, 0, 1, COUNTA(OFFSET(설정!$C$10:$Q$41, MATCH($H256, 설정!$B$10:$B$41, ) - 1, 0, 1, 15))), $I256), 0)), 0)</f>
        <v>1</v>
      </c>
      <c r="X256" s="81">
        <f ca="1">IFERROR(IF(OR($B256="No", $J256=""), 1, IFERROR(COUNTIF(IF(COUNTIF(설정!$B$10:$B$19, $H256)=1, OFFSET(설정!$C$5,0,0,1,COUNTA(설정!$C$5:$Q$5)), OFFSET(설정!$C$6,0,0,1,COUNTA(설정!$C$6:$Q$6))), $J256), 0)), 0)</f>
        <v>1</v>
      </c>
      <c r="Y256" s="81">
        <f t="shared" si="19"/>
        <v>1</v>
      </c>
    </row>
    <row r="257" spans="1:25" ht="17.25" customHeight="1" x14ac:dyDescent="0.4">
      <c r="A257" s="2"/>
      <c r="B257" s="58">
        <f t="shared" si="20"/>
        <v>200</v>
      </c>
      <c r="C257" s="94"/>
      <c r="D257" s="58"/>
      <c r="E257" s="58"/>
      <c r="F257" s="274"/>
      <c r="G257" s="62"/>
      <c r="H257" s="58"/>
      <c r="I257" s="58"/>
      <c r="J257" s="58"/>
      <c r="K257" s="58"/>
      <c r="L257" s="56"/>
      <c r="T257" s="56"/>
      <c r="V257" s="81">
        <f>IFERROR(IF(OR($B257="No", $H257=""), 1, COUNTIF(설정!$S$10:$S$41,$H257)), 0)</f>
        <v>1</v>
      </c>
      <c r="W257" s="81">
        <f ca="1">IFERROR(IF(OR($B257="No", $I257=""), 1, IFERROR(COUNTIF(OFFSET(설정!$C$10:$Q$41, MATCH($H257, 설정!$B$10:$B$41, ) - 1, 0, 1, COUNTA(OFFSET(설정!$C$10:$Q$41, MATCH($H257, 설정!$B$10:$B$41, ) - 1, 0, 1, 15))), $I257), 0)), 0)</f>
        <v>1</v>
      </c>
      <c r="X257" s="81">
        <f ca="1">IFERROR(IF(OR($B257="No", $J257=""), 1, IFERROR(COUNTIF(IF(COUNTIF(설정!$B$10:$B$19, $H257)=1, OFFSET(설정!$C$5,0,0,1,COUNTA(설정!$C$5:$Q$5)), OFFSET(설정!$C$6,0,0,1,COUNTA(설정!$C$6:$Q$6))), $J257), 0)), 0)</f>
        <v>1</v>
      </c>
      <c r="Y257" s="81">
        <f t="shared" si="19"/>
        <v>1</v>
      </c>
    </row>
    <row r="258" spans="1:25" ht="17.25" customHeight="1" x14ac:dyDescent="0.4">
      <c r="A258" s="2"/>
      <c r="B258" s="58">
        <f t="shared" si="20"/>
        <v>201</v>
      </c>
      <c r="C258" s="94"/>
      <c r="D258" s="58"/>
      <c r="E258" s="58"/>
      <c r="F258" s="274"/>
      <c r="G258" s="62"/>
      <c r="H258" s="58"/>
      <c r="I258" s="58"/>
      <c r="J258" s="58"/>
      <c r="K258" s="58"/>
      <c r="L258" s="56"/>
      <c r="T258" s="56"/>
      <c r="V258" s="81">
        <f>IFERROR(IF(OR($B258="No", $H258=""), 1, COUNTIF(설정!$S$10:$S$41,$H258)), 0)</f>
        <v>1</v>
      </c>
      <c r="W258" s="81">
        <f ca="1">IFERROR(IF(OR($B258="No", $I258=""), 1, IFERROR(COUNTIF(OFFSET(설정!$C$10:$Q$41, MATCH($H258, 설정!$B$10:$B$41, ) - 1, 0, 1, COUNTA(OFFSET(설정!$C$10:$Q$41, MATCH($H258, 설정!$B$10:$B$41, ) - 1, 0, 1, 15))), $I258), 0)), 0)</f>
        <v>1</v>
      </c>
      <c r="X258" s="81">
        <f ca="1">IFERROR(IF(OR($B258="No", $J258=""), 1, IFERROR(COUNTIF(IF(COUNTIF(설정!$B$10:$B$19, $H258)=1, OFFSET(설정!$C$5,0,0,1,COUNTA(설정!$C$5:$Q$5)), OFFSET(설정!$C$6,0,0,1,COUNTA(설정!$C$6:$Q$6))), $J258), 0)), 0)</f>
        <v>1</v>
      </c>
      <c r="Y258" s="81">
        <f t="shared" si="19"/>
        <v>1</v>
      </c>
    </row>
    <row r="259" spans="1:25" ht="17.25" customHeight="1" x14ac:dyDescent="0.4">
      <c r="A259" s="2"/>
      <c r="B259" s="58">
        <f t="shared" si="20"/>
        <v>202</v>
      </c>
      <c r="C259" s="94"/>
      <c r="D259" s="58"/>
      <c r="E259" s="58"/>
      <c r="F259" s="274"/>
      <c r="G259" s="62"/>
      <c r="H259" s="58"/>
      <c r="I259" s="58"/>
      <c r="J259" s="58"/>
      <c r="K259" s="58"/>
      <c r="L259" s="56"/>
      <c r="T259" s="56"/>
      <c r="V259" s="81">
        <f>IFERROR(IF(OR($B259="No", $H259=""), 1, COUNTIF(설정!$S$10:$S$41,$H259)), 0)</f>
        <v>1</v>
      </c>
      <c r="W259" s="81">
        <f ca="1">IFERROR(IF(OR($B259="No", $I259=""), 1, IFERROR(COUNTIF(OFFSET(설정!$C$10:$Q$41, MATCH($H259, 설정!$B$10:$B$41, ) - 1, 0, 1, COUNTA(OFFSET(설정!$C$10:$Q$41, MATCH($H259, 설정!$B$10:$B$41, ) - 1, 0, 1, 15))), $I259), 0)), 0)</f>
        <v>1</v>
      </c>
      <c r="X259" s="81">
        <f ca="1">IFERROR(IF(OR($B259="No", $J259=""), 1, IFERROR(COUNTIF(IF(COUNTIF(설정!$B$10:$B$19, $H259)=1, OFFSET(설정!$C$5,0,0,1,COUNTA(설정!$C$5:$Q$5)), OFFSET(설정!$C$6,0,0,1,COUNTA(설정!$C$6:$Q$6))), $J259), 0)), 0)</f>
        <v>1</v>
      </c>
      <c r="Y259" s="81">
        <f t="shared" si="19"/>
        <v>1</v>
      </c>
    </row>
    <row r="260" spans="1:25" ht="17.25" customHeight="1" x14ac:dyDescent="0.4">
      <c r="A260" s="2"/>
      <c r="B260" s="58">
        <f t="shared" si="20"/>
        <v>203</v>
      </c>
      <c r="C260" s="94"/>
      <c r="D260" s="58"/>
      <c r="E260" s="58"/>
      <c r="F260" s="274"/>
      <c r="G260" s="62"/>
      <c r="H260" s="58"/>
      <c r="I260" s="58"/>
      <c r="J260" s="58"/>
      <c r="K260" s="58"/>
      <c r="L260" s="56"/>
      <c r="T260" s="56"/>
      <c r="V260" s="81">
        <f>IFERROR(IF(OR($B260="No", $H260=""), 1, COUNTIF(설정!$S$10:$S$41,$H260)), 0)</f>
        <v>1</v>
      </c>
      <c r="W260" s="81">
        <f ca="1">IFERROR(IF(OR($B260="No", $I260=""), 1, IFERROR(COUNTIF(OFFSET(설정!$C$10:$Q$41, MATCH($H260, 설정!$B$10:$B$41, ) - 1, 0, 1, COUNTA(OFFSET(설정!$C$10:$Q$41, MATCH($H260, 설정!$B$10:$B$41, ) - 1, 0, 1, 15))), $I260), 0)), 0)</f>
        <v>1</v>
      </c>
      <c r="X260" s="81">
        <f ca="1">IFERROR(IF(OR($B260="No", $J260=""), 1, IFERROR(COUNTIF(IF(COUNTIF(설정!$B$10:$B$19, $H260)=1, OFFSET(설정!$C$5,0,0,1,COUNTA(설정!$C$5:$Q$5)), OFFSET(설정!$C$6,0,0,1,COUNTA(설정!$C$6:$Q$6))), $J260), 0)), 0)</f>
        <v>1</v>
      </c>
      <c r="Y260" s="81">
        <f t="shared" si="19"/>
        <v>1</v>
      </c>
    </row>
    <row r="261" spans="1:25" ht="17.25" customHeight="1" x14ac:dyDescent="0.4">
      <c r="A261" s="2"/>
      <c r="B261" s="58">
        <f t="shared" si="20"/>
        <v>204</v>
      </c>
      <c r="C261" s="94"/>
      <c r="D261" s="58"/>
      <c r="E261" s="58"/>
      <c r="F261" s="274"/>
      <c r="G261" s="62"/>
      <c r="H261" s="58"/>
      <c r="I261" s="58"/>
      <c r="J261" s="58"/>
      <c r="K261" s="58"/>
      <c r="L261" s="56"/>
      <c r="T261" s="56"/>
      <c r="V261" s="81">
        <f>IFERROR(IF(OR($B261="No", $H261=""), 1, COUNTIF(설정!$S$10:$S$41,$H261)), 0)</f>
        <v>1</v>
      </c>
      <c r="W261" s="81">
        <f ca="1">IFERROR(IF(OR($B261="No", $I261=""), 1, IFERROR(COUNTIF(OFFSET(설정!$C$10:$Q$41, MATCH($H261, 설정!$B$10:$B$41, ) - 1, 0, 1, COUNTA(OFFSET(설정!$C$10:$Q$41, MATCH($H261, 설정!$B$10:$B$41, ) - 1, 0, 1, 15))), $I261), 0)), 0)</f>
        <v>1</v>
      </c>
      <c r="X261" s="81">
        <f ca="1">IFERROR(IF(OR($B261="No", $J261=""), 1, IFERROR(COUNTIF(IF(COUNTIF(설정!$B$10:$B$19, $H261)=1, OFFSET(설정!$C$5,0,0,1,COUNTA(설정!$C$5:$Q$5)), OFFSET(설정!$C$6,0,0,1,COUNTA(설정!$C$6:$Q$6))), $J261), 0)), 0)</f>
        <v>1</v>
      </c>
      <c r="Y261" s="81">
        <f t="shared" si="19"/>
        <v>1</v>
      </c>
    </row>
    <row r="262" spans="1:25" ht="17.25" customHeight="1" x14ac:dyDescent="0.4">
      <c r="A262" s="2"/>
      <c r="B262" s="58">
        <f t="shared" si="20"/>
        <v>205</v>
      </c>
      <c r="C262" s="94"/>
      <c r="D262" s="58"/>
      <c r="E262" s="58"/>
      <c r="F262" s="274"/>
      <c r="G262" s="62"/>
      <c r="H262" s="58"/>
      <c r="I262" s="58"/>
      <c r="J262" s="58"/>
      <c r="K262" s="58"/>
      <c r="L262" s="56"/>
      <c r="T262" s="56"/>
      <c r="V262" s="81">
        <f>IFERROR(IF(OR($B262="No", $H262=""), 1, COUNTIF(설정!$S$10:$S$41,$H262)), 0)</f>
        <v>1</v>
      </c>
      <c r="W262" s="81">
        <f ca="1">IFERROR(IF(OR($B262="No", $I262=""), 1, IFERROR(COUNTIF(OFFSET(설정!$C$10:$Q$41, MATCH($H262, 설정!$B$10:$B$41, ) - 1, 0, 1, COUNTA(OFFSET(설정!$C$10:$Q$41, MATCH($H262, 설정!$B$10:$B$41, ) - 1, 0, 1, 15))), $I262), 0)), 0)</f>
        <v>1</v>
      </c>
      <c r="X262" s="81">
        <f ca="1">IFERROR(IF(OR($B262="No", $J262=""), 1, IFERROR(COUNTIF(IF(COUNTIF(설정!$B$10:$B$19, $H262)=1, OFFSET(설정!$C$5,0,0,1,COUNTA(설정!$C$5:$Q$5)), OFFSET(설정!$C$6,0,0,1,COUNTA(설정!$C$6:$Q$6))), $J262), 0)), 0)</f>
        <v>1</v>
      </c>
      <c r="Y262" s="81">
        <f t="shared" si="19"/>
        <v>1</v>
      </c>
    </row>
    <row r="263" spans="1:25" ht="17.25" customHeight="1" x14ac:dyDescent="0.4">
      <c r="A263" s="2"/>
      <c r="B263" s="58">
        <f t="shared" si="20"/>
        <v>206</v>
      </c>
      <c r="C263" s="94"/>
      <c r="D263" s="58"/>
      <c r="E263" s="58"/>
      <c r="F263" s="274"/>
      <c r="G263" s="62"/>
      <c r="H263" s="58"/>
      <c r="I263" s="58"/>
      <c r="J263" s="58"/>
      <c r="K263" s="58"/>
      <c r="L263" s="56"/>
      <c r="T263" s="56"/>
      <c r="V263" s="81">
        <f>IFERROR(IF(OR($B263="No", $H263=""), 1, COUNTIF(설정!$S$10:$S$41,$H263)), 0)</f>
        <v>1</v>
      </c>
      <c r="W263" s="81">
        <f ca="1">IFERROR(IF(OR($B263="No", $I263=""), 1, IFERROR(COUNTIF(OFFSET(설정!$C$10:$Q$41, MATCH($H263, 설정!$B$10:$B$41, ) - 1, 0, 1, COUNTA(OFFSET(설정!$C$10:$Q$41, MATCH($H263, 설정!$B$10:$B$41, ) - 1, 0, 1, 15))), $I263), 0)), 0)</f>
        <v>1</v>
      </c>
      <c r="X263" s="81">
        <f ca="1">IFERROR(IF(OR($B263="No", $J263=""), 1, IFERROR(COUNTIF(IF(COUNTIF(설정!$B$10:$B$19, $H263)=1, OFFSET(설정!$C$5,0,0,1,COUNTA(설정!$C$5:$Q$5)), OFFSET(설정!$C$6,0,0,1,COUNTA(설정!$C$6:$Q$6))), $J263), 0)), 0)</f>
        <v>1</v>
      </c>
      <c r="Y263" s="81">
        <f t="shared" si="19"/>
        <v>1</v>
      </c>
    </row>
    <row r="264" spans="1:25" ht="17.25" customHeight="1" x14ac:dyDescent="0.4">
      <c r="A264" s="2"/>
      <c r="B264" s="58">
        <f t="shared" si="20"/>
        <v>207</v>
      </c>
      <c r="C264" s="94"/>
      <c r="D264" s="58"/>
      <c r="E264" s="58"/>
      <c r="F264" s="274"/>
      <c r="G264" s="62"/>
      <c r="H264" s="58"/>
      <c r="I264" s="58"/>
      <c r="J264" s="58"/>
      <c r="K264" s="58"/>
      <c r="L264" s="56"/>
      <c r="T264" s="56"/>
      <c r="V264" s="81">
        <f>IFERROR(IF(OR($B264="No", $H264=""), 1, COUNTIF(설정!$S$10:$S$41,$H264)), 0)</f>
        <v>1</v>
      </c>
      <c r="W264" s="81">
        <f ca="1">IFERROR(IF(OR($B264="No", $I264=""), 1, IFERROR(COUNTIF(OFFSET(설정!$C$10:$Q$41, MATCH($H264, 설정!$B$10:$B$41, ) - 1, 0, 1, COUNTA(OFFSET(설정!$C$10:$Q$41, MATCH($H264, 설정!$B$10:$B$41, ) - 1, 0, 1, 15))), $I264), 0)), 0)</f>
        <v>1</v>
      </c>
      <c r="X264" s="81">
        <f ca="1">IFERROR(IF(OR($B264="No", $J264=""), 1, IFERROR(COUNTIF(IF(COUNTIF(설정!$B$10:$B$19, $H264)=1, OFFSET(설정!$C$5,0,0,1,COUNTA(설정!$C$5:$Q$5)), OFFSET(설정!$C$6,0,0,1,COUNTA(설정!$C$6:$Q$6))), $J264), 0)), 0)</f>
        <v>1</v>
      </c>
      <c r="Y264" s="81">
        <f t="shared" si="19"/>
        <v>1</v>
      </c>
    </row>
    <row r="265" spans="1:25" ht="17.25" customHeight="1" x14ac:dyDescent="0.4">
      <c r="A265" s="2"/>
      <c r="B265" s="58">
        <f t="shared" si="20"/>
        <v>208</v>
      </c>
      <c r="C265" s="94"/>
      <c r="D265" s="58"/>
      <c r="E265" s="58"/>
      <c r="F265" s="274"/>
      <c r="G265" s="62"/>
      <c r="H265" s="58"/>
      <c r="I265" s="58"/>
      <c r="J265" s="58"/>
      <c r="K265" s="58"/>
      <c r="L265" s="56"/>
      <c r="T265" s="56"/>
      <c r="V265" s="81">
        <f>IFERROR(IF(OR($B265="No", $H265=""), 1, COUNTIF(설정!$S$10:$S$41,$H265)), 0)</f>
        <v>1</v>
      </c>
      <c r="W265" s="81">
        <f ca="1">IFERROR(IF(OR($B265="No", $I265=""), 1, IFERROR(COUNTIF(OFFSET(설정!$C$10:$Q$41, MATCH($H265, 설정!$B$10:$B$41, ) - 1, 0, 1, COUNTA(OFFSET(설정!$C$10:$Q$41, MATCH($H265, 설정!$B$10:$B$41, ) - 1, 0, 1, 15))), $I265), 0)), 0)</f>
        <v>1</v>
      </c>
      <c r="X265" s="81">
        <f ca="1">IFERROR(IF(OR($B265="No", $J265=""), 1, IFERROR(COUNTIF(IF(COUNTIF(설정!$B$10:$B$19, $H265)=1, OFFSET(설정!$C$5,0,0,1,COUNTA(설정!$C$5:$Q$5)), OFFSET(설정!$C$6,0,0,1,COUNTA(설정!$C$6:$Q$6))), $J265), 0)), 0)</f>
        <v>1</v>
      </c>
      <c r="Y265" s="81">
        <f t="shared" si="19"/>
        <v>1</v>
      </c>
    </row>
    <row r="266" spans="1:25" ht="17.25" customHeight="1" x14ac:dyDescent="0.4">
      <c r="A266" s="2"/>
      <c r="B266" s="58">
        <f t="shared" si="20"/>
        <v>209</v>
      </c>
      <c r="C266" s="94"/>
      <c r="D266" s="58"/>
      <c r="E266" s="58"/>
      <c r="F266" s="274"/>
      <c r="G266" s="62"/>
      <c r="H266" s="58"/>
      <c r="I266" s="58"/>
      <c r="J266" s="58"/>
      <c r="K266" s="58"/>
      <c r="L266" s="56"/>
      <c r="T266" s="56"/>
      <c r="V266" s="81">
        <f>IFERROR(IF(OR($B266="No", $H266=""), 1, COUNTIF(설정!$S$10:$S$41,$H266)), 0)</f>
        <v>1</v>
      </c>
      <c r="W266" s="81">
        <f ca="1">IFERROR(IF(OR($B266="No", $I266=""), 1, IFERROR(COUNTIF(OFFSET(설정!$C$10:$Q$41, MATCH($H266, 설정!$B$10:$B$41, ) - 1, 0, 1, COUNTA(OFFSET(설정!$C$10:$Q$41, MATCH($H266, 설정!$B$10:$B$41, ) - 1, 0, 1, 15))), $I266), 0)), 0)</f>
        <v>1</v>
      </c>
      <c r="X266" s="81">
        <f ca="1">IFERROR(IF(OR($B266="No", $J266=""), 1, IFERROR(COUNTIF(IF(COUNTIF(설정!$B$10:$B$19, $H266)=1, OFFSET(설정!$C$5,0,0,1,COUNTA(설정!$C$5:$Q$5)), OFFSET(설정!$C$6,0,0,1,COUNTA(설정!$C$6:$Q$6))), $J266), 0)), 0)</f>
        <v>1</v>
      </c>
      <c r="Y266" s="81">
        <f t="shared" si="19"/>
        <v>1</v>
      </c>
    </row>
    <row r="267" spans="1:25" ht="17.25" customHeight="1" x14ac:dyDescent="0.4">
      <c r="A267" s="2"/>
      <c r="B267" s="58">
        <f t="shared" si="20"/>
        <v>210</v>
      </c>
      <c r="C267" s="94"/>
      <c r="D267" s="58"/>
      <c r="E267" s="58"/>
      <c r="F267" s="274"/>
      <c r="G267" s="62"/>
      <c r="H267" s="58"/>
      <c r="I267" s="58"/>
      <c r="J267" s="58"/>
      <c r="K267" s="58"/>
      <c r="L267" s="56"/>
      <c r="T267" s="56"/>
      <c r="V267" s="81">
        <f>IFERROR(IF(OR($B267="No", $H267=""), 1, COUNTIF(설정!$S$10:$S$41,$H267)), 0)</f>
        <v>1</v>
      </c>
      <c r="W267" s="81">
        <f ca="1">IFERROR(IF(OR($B267="No", $I267=""), 1, IFERROR(COUNTIF(OFFSET(설정!$C$10:$Q$41, MATCH($H267, 설정!$B$10:$B$41, ) - 1, 0, 1, COUNTA(OFFSET(설정!$C$10:$Q$41, MATCH($H267, 설정!$B$10:$B$41, ) - 1, 0, 1, 15))), $I267), 0)), 0)</f>
        <v>1</v>
      </c>
      <c r="X267" s="81">
        <f ca="1">IFERROR(IF(OR($B267="No", $J267=""), 1, IFERROR(COUNTIF(IF(COUNTIF(설정!$B$10:$B$19, $H267)=1, OFFSET(설정!$C$5,0,0,1,COUNTA(설정!$C$5:$Q$5)), OFFSET(설정!$C$6,0,0,1,COUNTA(설정!$C$6:$Q$6))), $J267), 0)), 0)</f>
        <v>1</v>
      </c>
      <c r="Y267" s="81">
        <f t="shared" si="19"/>
        <v>1</v>
      </c>
    </row>
    <row r="268" spans="1:25" ht="17.25" customHeight="1" x14ac:dyDescent="0.4">
      <c r="A268" s="2"/>
      <c r="B268" s="58">
        <f t="shared" si="20"/>
        <v>211</v>
      </c>
      <c r="C268" s="94"/>
      <c r="D268" s="58"/>
      <c r="E268" s="58"/>
      <c r="F268" s="274"/>
      <c r="G268" s="62"/>
      <c r="H268" s="58"/>
      <c r="I268" s="58"/>
      <c r="J268" s="58"/>
      <c r="K268" s="58"/>
      <c r="L268" s="56"/>
      <c r="T268" s="56"/>
      <c r="V268" s="81">
        <f>IFERROR(IF(OR($B268="No", $H268=""), 1, COUNTIF(설정!$S$10:$S$41,$H268)), 0)</f>
        <v>1</v>
      </c>
      <c r="W268" s="81">
        <f ca="1">IFERROR(IF(OR($B268="No", $I268=""), 1, IFERROR(COUNTIF(OFFSET(설정!$C$10:$Q$41, MATCH($H268, 설정!$B$10:$B$41, ) - 1, 0, 1, COUNTA(OFFSET(설정!$C$10:$Q$41, MATCH($H268, 설정!$B$10:$B$41, ) - 1, 0, 1, 15))), $I268), 0)), 0)</f>
        <v>1</v>
      </c>
      <c r="X268" s="81">
        <f ca="1">IFERROR(IF(OR($B268="No", $J268=""), 1, IFERROR(COUNTIF(IF(COUNTIF(설정!$B$10:$B$19, $H268)=1, OFFSET(설정!$C$5,0,0,1,COUNTA(설정!$C$5:$Q$5)), OFFSET(설정!$C$6,0,0,1,COUNTA(설정!$C$6:$Q$6))), $J268), 0)), 0)</f>
        <v>1</v>
      </c>
      <c r="Y268" s="81">
        <f t="shared" si="19"/>
        <v>1</v>
      </c>
    </row>
    <row r="269" spans="1:25" ht="17.25" customHeight="1" x14ac:dyDescent="0.4">
      <c r="A269" s="2"/>
      <c r="B269" s="58">
        <f t="shared" si="20"/>
        <v>212</v>
      </c>
      <c r="C269" s="94"/>
      <c r="D269" s="58"/>
      <c r="E269" s="58"/>
      <c r="F269" s="274"/>
      <c r="G269" s="62"/>
      <c r="H269" s="58"/>
      <c r="I269" s="58"/>
      <c r="J269" s="58"/>
      <c r="K269" s="58"/>
      <c r="L269" s="56"/>
      <c r="T269" s="56"/>
      <c r="V269" s="81">
        <f>IFERROR(IF(OR($B269="No", $H269=""), 1, COUNTIF(설정!$S$10:$S$41,$H269)), 0)</f>
        <v>1</v>
      </c>
      <c r="W269" s="81">
        <f ca="1">IFERROR(IF(OR($B269="No", $I269=""), 1, IFERROR(COUNTIF(OFFSET(설정!$C$10:$Q$41, MATCH($H269, 설정!$B$10:$B$41, ) - 1, 0, 1, COUNTA(OFFSET(설정!$C$10:$Q$41, MATCH($H269, 설정!$B$10:$B$41, ) - 1, 0, 1, 15))), $I269), 0)), 0)</f>
        <v>1</v>
      </c>
      <c r="X269" s="81">
        <f ca="1">IFERROR(IF(OR($B269="No", $J269=""), 1, IFERROR(COUNTIF(IF(COUNTIF(설정!$B$10:$B$19, $H269)=1, OFFSET(설정!$C$5,0,0,1,COUNTA(설정!$C$5:$Q$5)), OFFSET(설정!$C$6,0,0,1,COUNTA(설정!$C$6:$Q$6))), $J269), 0)), 0)</f>
        <v>1</v>
      </c>
      <c r="Y269" s="81">
        <f t="shared" si="19"/>
        <v>1</v>
      </c>
    </row>
    <row r="270" spans="1:25" ht="17.25" customHeight="1" x14ac:dyDescent="0.4">
      <c r="A270" s="2"/>
      <c r="B270" s="58">
        <f t="shared" si="20"/>
        <v>213</v>
      </c>
      <c r="C270" s="94"/>
      <c r="D270" s="58"/>
      <c r="E270" s="58"/>
      <c r="F270" s="274"/>
      <c r="G270" s="62"/>
      <c r="H270" s="58"/>
      <c r="I270" s="58"/>
      <c r="J270" s="58"/>
      <c r="K270" s="58"/>
      <c r="L270" s="56"/>
      <c r="T270" s="56"/>
      <c r="V270" s="81">
        <f>IFERROR(IF(OR($B270="No", $H270=""), 1, COUNTIF(설정!$S$10:$S$41,$H270)), 0)</f>
        <v>1</v>
      </c>
      <c r="W270" s="81">
        <f ca="1">IFERROR(IF(OR($B270="No", $I270=""), 1, IFERROR(COUNTIF(OFFSET(설정!$C$10:$Q$41, MATCH($H270, 설정!$B$10:$B$41, ) - 1, 0, 1, COUNTA(OFFSET(설정!$C$10:$Q$41, MATCH($H270, 설정!$B$10:$B$41, ) - 1, 0, 1, 15))), $I270), 0)), 0)</f>
        <v>1</v>
      </c>
      <c r="X270" s="81">
        <f ca="1">IFERROR(IF(OR($B270="No", $J270=""), 1, IFERROR(COUNTIF(IF(COUNTIF(설정!$B$10:$B$19, $H270)=1, OFFSET(설정!$C$5,0,0,1,COUNTA(설정!$C$5:$Q$5)), OFFSET(설정!$C$6,0,0,1,COUNTA(설정!$C$6:$Q$6))), $J270), 0)), 0)</f>
        <v>1</v>
      </c>
      <c r="Y270" s="81">
        <f t="shared" si="19"/>
        <v>1</v>
      </c>
    </row>
    <row r="271" spans="1:25" ht="17.25" customHeight="1" x14ac:dyDescent="0.4">
      <c r="A271" s="2"/>
      <c r="B271" s="58">
        <f t="shared" si="20"/>
        <v>214</v>
      </c>
      <c r="C271" s="94"/>
      <c r="D271" s="58"/>
      <c r="E271" s="58"/>
      <c r="F271" s="274"/>
      <c r="G271" s="62"/>
      <c r="H271" s="58"/>
      <c r="I271" s="58"/>
      <c r="J271" s="58"/>
      <c r="K271" s="58"/>
      <c r="L271" s="56"/>
      <c r="T271" s="56"/>
      <c r="V271" s="81">
        <f>IFERROR(IF(OR($B271="No", $H271=""), 1, COUNTIF(설정!$S$10:$S$41,$H271)), 0)</f>
        <v>1</v>
      </c>
      <c r="W271" s="81">
        <f ca="1">IFERROR(IF(OR($B271="No", $I271=""), 1, IFERROR(COUNTIF(OFFSET(설정!$C$10:$Q$41, MATCH($H271, 설정!$B$10:$B$41, ) - 1, 0, 1, COUNTA(OFFSET(설정!$C$10:$Q$41, MATCH($H271, 설정!$B$10:$B$41, ) - 1, 0, 1, 15))), $I271), 0)), 0)</f>
        <v>1</v>
      </c>
      <c r="X271" s="81">
        <f ca="1">IFERROR(IF(OR($B271="No", $J271=""), 1, IFERROR(COUNTIF(IF(COUNTIF(설정!$B$10:$B$19, $H271)=1, OFFSET(설정!$C$5,0,0,1,COUNTA(설정!$C$5:$Q$5)), OFFSET(설정!$C$6,0,0,1,COUNTA(설정!$C$6:$Q$6))), $J271), 0)), 0)</f>
        <v>1</v>
      </c>
      <c r="Y271" s="81">
        <f t="shared" si="19"/>
        <v>1</v>
      </c>
    </row>
    <row r="272" spans="1:25" ht="17.25" customHeight="1" x14ac:dyDescent="0.4">
      <c r="A272" s="2"/>
      <c r="B272" s="58">
        <f t="shared" si="20"/>
        <v>215</v>
      </c>
      <c r="C272" s="94"/>
      <c r="D272" s="58"/>
      <c r="E272" s="58"/>
      <c r="F272" s="274"/>
      <c r="G272" s="62"/>
      <c r="H272" s="58"/>
      <c r="I272" s="58"/>
      <c r="J272" s="58"/>
      <c r="K272" s="58"/>
      <c r="L272" s="56"/>
      <c r="T272" s="56"/>
      <c r="V272" s="81">
        <f>IFERROR(IF(OR($B272="No", $H272=""), 1, COUNTIF(설정!$S$10:$S$41,$H272)), 0)</f>
        <v>1</v>
      </c>
      <c r="W272" s="81">
        <f ca="1">IFERROR(IF(OR($B272="No", $I272=""), 1, IFERROR(COUNTIF(OFFSET(설정!$C$10:$Q$41, MATCH($H272, 설정!$B$10:$B$41, ) - 1, 0, 1, COUNTA(OFFSET(설정!$C$10:$Q$41, MATCH($H272, 설정!$B$10:$B$41, ) - 1, 0, 1, 15))), $I272), 0)), 0)</f>
        <v>1</v>
      </c>
      <c r="X272" s="81">
        <f ca="1">IFERROR(IF(OR($B272="No", $J272=""), 1, IFERROR(COUNTIF(IF(COUNTIF(설정!$B$10:$B$19, $H272)=1, OFFSET(설정!$C$5,0,0,1,COUNTA(설정!$C$5:$Q$5)), OFFSET(설정!$C$6,0,0,1,COUNTA(설정!$C$6:$Q$6))), $J272), 0)), 0)</f>
        <v>1</v>
      </c>
      <c r="Y272" s="81">
        <f t="shared" si="19"/>
        <v>1</v>
      </c>
    </row>
    <row r="273" spans="1:25" ht="17.25" customHeight="1" x14ac:dyDescent="0.4">
      <c r="A273" s="2"/>
      <c r="B273" s="58">
        <f t="shared" si="20"/>
        <v>216</v>
      </c>
      <c r="C273" s="94"/>
      <c r="D273" s="58"/>
      <c r="E273" s="58"/>
      <c r="F273" s="274"/>
      <c r="G273" s="62"/>
      <c r="H273" s="58"/>
      <c r="I273" s="58"/>
      <c r="J273" s="58"/>
      <c r="K273" s="58"/>
      <c r="L273" s="56"/>
      <c r="T273" s="56"/>
      <c r="V273" s="81">
        <f>IFERROR(IF(OR($B273="No", $H273=""), 1, COUNTIF(설정!$S$10:$S$41,$H273)), 0)</f>
        <v>1</v>
      </c>
      <c r="W273" s="81">
        <f ca="1">IFERROR(IF(OR($B273="No", $I273=""), 1, IFERROR(COUNTIF(OFFSET(설정!$C$10:$Q$41, MATCH($H273, 설정!$B$10:$B$41, ) - 1, 0, 1, COUNTA(OFFSET(설정!$C$10:$Q$41, MATCH($H273, 설정!$B$10:$B$41, ) - 1, 0, 1, 15))), $I273), 0)), 0)</f>
        <v>1</v>
      </c>
      <c r="X273" s="81">
        <f ca="1">IFERROR(IF(OR($B273="No", $J273=""), 1, IFERROR(COUNTIF(IF(COUNTIF(설정!$B$10:$B$19, $H273)=1, OFFSET(설정!$C$5,0,0,1,COUNTA(설정!$C$5:$Q$5)), OFFSET(설정!$C$6,0,0,1,COUNTA(설정!$C$6:$Q$6))), $J273), 0)), 0)</f>
        <v>1</v>
      </c>
      <c r="Y273" s="81">
        <f t="shared" si="19"/>
        <v>1</v>
      </c>
    </row>
    <row r="274" spans="1:25" ht="17.25" customHeight="1" x14ac:dyDescent="0.4">
      <c r="A274" s="2"/>
      <c r="B274" s="58">
        <f t="shared" si="20"/>
        <v>217</v>
      </c>
      <c r="C274" s="94"/>
      <c r="D274" s="58"/>
      <c r="E274" s="58"/>
      <c r="F274" s="274"/>
      <c r="G274" s="62"/>
      <c r="H274" s="58"/>
      <c r="I274" s="58"/>
      <c r="J274" s="58"/>
      <c r="K274" s="58"/>
      <c r="L274" s="56"/>
      <c r="T274" s="56"/>
      <c r="V274" s="81">
        <f>IFERROR(IF(OR($B274="No", $H274=""), 1, COUNTIF(설정!$S$10:$S$41,$H274)), 0)</f>
        <v>1</v>
      </c>
      <c r="W274" s="81">
        <f ca="1">IFERROR(IF(OR($B274="No", $I274=""), 1, IFERROR(COUNTIF(OFFSET(설정!$C$10:$Q$41, MATCH($H274, 설정!$B$10:$B$41, ) - 1, 0, 1, COUNTA(OFFSET(설정!$C$10:$Q$41, MATCH($H274, 설정!$B$10:$B$41, ) - 1, 0, 1, 15))), $I274), 0)), 0)</f>
        <v>1</v>
      </c>
      <c r="X274" s="81">
        <f ca="1">IFERROR(IF(OR($B274="No", $J274=""), 1, IFERROR(COUNTIF(IF(COUNTIF(설정!$B$10:$B$19, $H274)=1, OFFSET(설정!$C$5,0,0,1,COUNTA(설정!$C$5:$Q$5)), OFFSET(설정!$C$6,0,0,1,COUNTA(설정!$C$6:$Q$6))), $J274), 0)), 0)</f>
        <v>1</v>
      </c>
      <c r="Y274" s="81">
        <f t="shared" si="19"/>
        <v>1</v>
      </c>
    </row>
    <row r="275" spans="1:25" ht="17.25" customHeight="1" x14ac:dyDescent="0.4">
      <c r="A275" s="2"/>
      <c r="B275" s="58">
        <f t="shared" si="20"/>
        <v>218</v>
      </c>
      <c r="C275" s="94"/>
      <c r="D275" s="58"/>
      <c r="E275" s="58"/>
      <c r="F275" s="274"/>
      <c r="G275" s="62"/>
      <c r="H275" s="58"/>
      <c r="I275" s="58"/>
      <c r="J275" s="58"/>
      <c r="K275" s="58"/>
      <c r="L275" s="56"/>
      <c r="T275" s="56"/>
      <c r="V275" s="81">
        <f>IFERROR(IF(OR($B275="No", $H275=""), 1, COUNTIF(설정!$S$10:$S$41,$H275)), 0)</f>
        <v>1</v>
      </c>
      <c r="W275" s="81">
        <f ca="1">IFERROR(IF(OR($B275="No", $I275=""), 1, IFERROR(COUNTIF(OFFSET(설정!$C$10:$Q$41, MATCH($H275, 설정!$B$10:$B$41, ) - 1, 0, 1, COUNTA(OFFSET(설정!$C$10:$Q$41, MATCH($H275, 설정!$B$10:$B$41, ) - 1, 0, 1, 15))), $I275), 0)), 0)</f>
        <v>1</v>
      </c>
      <c r="X275" s="81">
        <f ca="1">IFERROR(IF(OR($B275="No", $J275=""), 1, IFERROR(COUNTIF(IF(COUNTIF(설정!$B$10:$B$19, $H275)=1, OFFSET(설정!$C$5,0,0,1,COUNTA(설정!$C$5:$Q$5)), OFFSET(설정!$C$6,0,0,1,COUNTA(설정!$C$6:$Q$6))), $J275), 0)), 0)</f>
        <v>1</v>
      </c>
      <c r="Y275" s="81">
        <f t="shared" si="19"/>
        <v>1</v>
      </c>
    </row>
    <row r="276" spans="1:25" ht="17.25" customHeight="1" x14ac:dyDescent="0.4">
      <c r="A276" s="2"/>
      <c r="B276" s="58">
        <f t="shared" si="20"/>
        <v>219</v>
      </c>
      <c r="C276" s="94"/>
      <c r="D276" s="58"/>
      <c r="E276" s="58"/>
      <c r="F276" s="274"/>
      <c r="G276" s="62"/>
      <c r="H276" s="58"/>
      <c r="I276" s="58"/>
      <c r="J276" s="58"/>
      <c r="K276" s="58"/>
      <c r="L276" s="56"/>
      <c r="T276" s="56"/>
      <c r="V276" s="81">
        <f>IFERROR(IF(OR($B276="No", $H276=""), 1, COUNTIF(설정!$S$10:$S$41,$H276)), 0)</f>
        <v>1</v>
      </c>
      <c r="W276" s="81">
        <f ca="1">IFERROR(IF(OR($B276="No", $I276=""), 1, IFERROR(COUNTIF(OFFSET(설정!$C$10:$Q$41, MATCH($H276, 설정!$B$10:$B$41, ) - 1, 0, 1, COUNTA(OFFSET(설정!$C$10:$Q$41, MATCH($H276, 설정!$B$10:$B$41, ) - 1, 0, 1, 15))), $I276), 0)), 0)</f>
        <v>1</v>
      </c>
      <c r="X276" s="81">
        <f ca="1">IFERROR(IF(OR($B276="No", $J276=""), 1, IFERROR(COUNTIF(IF(COUNTIF(설정!$B$10:$B$19, $H276)=1, OFFSET(설정!$C$5,0,0,1,COUNTA(설정!$C$5:$Q$5)), OFFSET(설정!$C$6,0,0,1,COUNTA(설정!$C$6:$Q$6))), $J276), 0)), 0)</f>
        <v>1</v>
      </c>
      <c r="Y276" s="81">
        <f t="shared" si="19"/>
        <v>1</v>
      </c>
    </row>
    <row r="277" spans="1:25" ht="17.25" customHeight="1" x14ac:dyDescent="0.4">
      <c r="A277" s="2"/>
      <c r="B277" s="58">
        <f t="shared" si="20"/>
        <v>220</v>
      </c>
      <c r="C277" s="94"/>
      <c r="D277" s="58"/>
      <c r="E277" s="58"/>
      <c r="F277" s="274"/>
      <c r="G277" s="62"/>
      <c r="H277" s="58"/>
      <c r="I277" s="58"/>
      <c r="J277" s="58"/>
      <c r="K277" s="58"/>
      <c r="L277" s="56"/>
      <c r="T277" s="56"/>
      <c r="V277" s="81">
        <f>IFERROR(IF(OR($B277="No", $H277=""), 1, COUNTIF(설정!$S$10:$S$41,$H277)), 0)</f>
        <v>1</v>
      </c>
      <c r="W277" s="81">
        <f ca="1">IFERROR(IF(OR($B277="No", $I277=""), 1, IFERROR(COUNTIF(OFFSET(설정!$C$10:$Q$41, MATCH($H277, 설정!$B$10:$B$41, ) - 1, 0, 1, COUNTA(OFFSET(설정!$C$10:$Q$41, MATCH($H277, 설정!$B$10:$B$41, ) - 1, 0, 1, 15))), $I277), 0)), 0)</f>
        <v>1</v>
      </c>
      <c r="X277" s="81">
        <f ca="1">IFERROR(IF(OR($B277="No", $J277=""), 1, IFERROR(COUNTIF(IF(COUNTIF(설정!$B$10:$B$19, $H277)=1, OFFSET(설정!$C$5,0,0,1,COUNTA(설정!$C$5:$Q$5)), OFFSET(설정!$C$6,0,0,1,COUNTA(설정!$C$6:$Q$6))), $J277), 0)), 0)</f>
        <v>1</v>
      </c>
      <c r="Y277" s="81">
        <f t="shared" si="19"/>
        <v>1</v>
      </c>
    </row>
    <row r="278" spans="1:25" ht="17.25" customHeight="1" x14ac:dyDescent="0.4">
      <c r="A278" s="2"/>
      <c r="B278" s="58">
        <f t="shared" si="20"/>
        <v>221</v>
      </c>
      <c r="C278" s="94"/>
      <c r="D278" s="58"/>
      <c r="E278" s="58"/>
      <c r="F278" s="274"/>
      <c r="G278" s="62"/>
      <c r="H278" s="58"/>
      <c r="I278" s="58"/>
      <c r="J278" s="58"/>
      <c r="K278" s="58"/>
      <c r="L278" s="56"/>
      <c r="T278" s="56"/>
      <c r="V278" s="81">
        <f>IFERROR(IF(OR($B278="No", $H278=""), 1, COUNTIF(설정!$S$10:$S$41,$H278)), 0)</f>
        <v>1</v>
      </c>
      <c r="W278" s="81">
        <f ca="1">IFERROR(IF(OR($B278="No", $I278=""), 1, IFERROR(COUNTIF(OFFSET(설정!$C$10:$Q$41, MATCH($H278, 설정!$B$10:$B$41, ) - 1, 0, 1, COUNTA(OFFSET(설정!$C$10:$Q$41, MATCH($H278, 설정!$B$10:$B$41, ) - 1, 0, 1, 15))), $I278), 0)), 0)</f>
        <v>1</v>
      </c>
      <c r="X278" s="81">
        <f ca="1">IFERROR(IF(OR($B278="No", $J278=""), 1, IFERROR(COUNTIF(IF(COUNTIF(설정!$B$10:$B$19, $H278)=1, OFFSET(설정!$C$5,0,0,1,COUNTA(설정!$C$5:$Q$5)), OFFSET(설정!$C$6,0,0,1,COUNTA(설정!$C$6:$Q$6))), $J278), 0)), 0)</f>
        <v>1</v>
      </c>
      <c r="Y278" s="81">
        <f t="shared" si="19"/>
        <v>1</v>
      </c>
    </row>
    <row r="279" spans="1:25" ht="17.25" customHeight="1" x14ac:dyDescent="0.4">
      <c r="A279" s="2"/>
      <c r="B279" s="58">
        <f t="shared" si="20"/>
        <v>222</v>
      </c>
      <c r="C279" s="94"/>
      <c r="D279" s="58"/>
      <c r="E279" s="58"/>
      <c r="F279" s="274"/>
      <c r="G279" s="62"/>
      <c r="H279" s="58"/>
      <c r="I279" s="58"/>
      <c r="J279" s="58"/>
      <c r="K279" s="58"/>
      <c r="L279" s="56"/>
      <c r="T279" s="56"/>
      <c r="V279" s="81">
        <f>IFERROR(IF(OR($B279="No", $H279=""), 1, COUNTIF(설정!$S$10:$S$41,$H279)), 0)</f>
        <v>1</v>
      </c>
      <c r="W279" s="81">
        <f ca="1">IFERROR(IF(OR($B279="No", $I279=""), 1, IFERROR(COUNTIF(OFFSET(설정!$C$10:$Q$41, MATCH($H279, 설정!$B$10:$B$41, ) - 1, 0, 1, COUNTA(OFFSET(설정!$C$10:$Q$41, MATCH($H279, 설정!$B$10:$B$41, ) - 1, 0, 1, 15))), $I279), 0)), 0)</f>
        <v>1</v>
      </c>
      <c r="X279" s="81">
        <f ca="1">IFERROR(IF(OR($B279="No", $J279=""), 1, IFERROR(COUNTIF(IF(COUNTIF(설정!$B$10:$B$19, $H279)=1, OFFSET(설정!$C$5,0,0,1,COUNTA(설정!$C$5:$Q$5)), OFFSET(설정!$C$6,0,0,1,COUNTA(설정!$C$6:$Q$6))), $J279), 0)), 0)</f>
        <v>1</v>
      </c>
      <c r="Y279" s="81">
        <f t="shared" si="19"/>
        <v>1</v>
      </c>
    </row>
    <row r="280" spans="1:25" ht="17.25" customHeight="1" x14ac:dyDescent="0.4">
      <c r="A280" s="2"/>
      <c r="B280" s="58">
        <f t="shared" si="20"/>
        <v>223</v>
      </c>
      <c r="C280" s="94"/>
      <c r="D280" s="58"/>
      <c r="E280" s="58"/>
      <c r="F280" s="274"/>
      <c r="G280" s="62"/>
      <c r="H280" s="58"/>
      <c r="I280" s="58"/>
      <c r="J280" s="58"/>
      <c r="K280" s="58"/>
      <c r="L280" s="56"/>
      <c r="T280" s="56"/>
      <c r="V280" s="81">
        <f>IFERROR(IF(OR($B280="No", $H280=""), 1, COUNTIF(설정!$S$10:$S$41,$H280)), 0)</f>
        <v>1</v>
      </c>
      <c r="W280" s="81">
        <f ca="1">IFERROR(IF(OR($B280="No", $I280=""), 1, IFERROR(COUNTIF(OFFSET(설정!$C$10:$Q$41, MATCH($H280, 설정!$B$10:$B$41, ) - 1, 0, 1, COUNTA(OFFSET(설정!$C$10:$Q$41, MATCH($H280, 설정!$B$10:$B$41, ) - 1, 0, 1, 15))), $I280), 0)), 0)</f>
        <v>1</v>
      </c>
      <c r="X280" s="81">
        <f ca="1">IFERROR(IF(OR($B280="No", $J280=""), 1, IFERROR(COUNTIF(IF(COUNTIF(설정!$B$10:$B$19, $H280)=1, OFFSET(설정!$C$5,0,0,1,COUNTA(설정!$C$5:$Q$5)), OFFSET(설정!$C$6,0,0,1,COUNTA(설정!$C$6:$Q$6))), $J280), 0)), 0)</f>
        <v>1</v>
      </c>
      <c r="Y280" s="81">
        <f t="shared" si="19"/>
        <v>1</v>
      </c>
    </row>
    <row r="281" spans="1:25" ht="17.25" customHeight="1" x14ac:dyDescent="0.4">
      <c r="A281" s="2"/>
      <c r="B281" s="58">
        <f t="shared" si="20"/>
        <v>224</v>
      </c>
      <c r="C281" s="94"/>
      <c r="D281" s="58"/>
      <c r="E281" s="58"/>
      <c r="F281" s="274"/>
      <c r="G281" s="62"/>
      <c r="H281" s="58"/>
      <c r="I281" s="58"/>
      <c r="J281" s="58"/>
      <c r="K281" s="58"/>
      <c r="L281" s="56"/>
      <c r="T281" s="56"/>
      <c r="V281" s="81">
        <f>IFERROR(IF(OR($B281="No", $H281=""), 1, COUNTIF(설정!$S$10:$S$41,$H281)), 0)</f>
        <v>1</v>
      </c>
      <c r="W281" s="81">
        <f ca="1">IFERROR(IF(OR($B281="No", $I281=""), 1, IFERROR(COUNTIF(OFFSET(설정!$C$10:$Q$41, MATCH($H281, 설정!$B$10:$B$41, ) - 1, 0, 1, COUNTA(OFFSET(설정!$C$10:$Q$41, MATCH($H281, 설정!$B$10:$B$41, ) - 1, 0, 1, 15))), $I281), 0)), 0)</f>
        <v>1</v>
      </c>
      <c r="X281" s="81">
        <f ca="1">IFERROR(IF(OR($B281="No", $J281=""), 1, IFERROR(COUNTIF(IF(COUNTIF(설정!$B$10:$B$19, $H281)=1, OFFSET(설정!$C$5,0,0,1,COUNTA(설정!$C$5:$Q$5)), OFFSET(설정!$C$6,0,0,1,COUNTA(설정!$C$6:$Q$6))), $J281), 0)), 0)</f>
        <v>1</v>
      </c>
      <c r="Y281" s="81">
        <f t="shared" si="19"/>
        <v>1</v>
      </c>
    </row>
    <row r="282" spans="1:25" ht="17.25" customHeight="1" x14ac:dyDescent="0.4">
      <c r="A282" s="2"/>
      <c r="B282" s="58">
        <f t="shared" si="20"/>
        <v>225</v>
      </c>
      <c r="C282" s="94"/>
      <c r="D282" s="58"/>
      <c r="E282" s="58"/>
      <c r="F282" s="274"/>
      <c r="G282" s="62"/>
      <c r="H282" s="58"/>
      <c r="I282" s="58"/>
      <c r="J282" s="58"/>
      <c r="K282" s="58"/>
      <c r="L282" s="56"/>
      <c r="T282" s="56"/>
      <c r="V282" s="81">
        <f>IFERROR(IF(OR($B282="No", $H282=""), 1, COUNTIF(설정!$S$10:$S$41,$H282)), 0)</f>
        <v>1</v>
      </c>
      <c r="W282" s="81">
        <f ca="1">IFERROR(IF(OR($B282="No", $I282=""), 1, IFERROR(COUNTIF(OFFSET(설정!$C$10:$Q$41, MATCH($H282, 설정!$B$10:$B$41, ) - 1, 0, 1, COUNTA(OFFSET(설정!$C$10:$Q$41, MATCH($H282, 설정!$B$10:$B$41, ) - 1, 0, 1, 15))), $I282), 0)), 0)</f>
        <v>1</v>
      </c>
      <c r="X282" s="81">
        <f ca="1">IFERROR(IF(OR($B282="No", $J282=""), 1, IFERROR(COUNTIF(IF(COUNTIF(설정!$B$10:$B$19, $H282)=1, OFFSET(설정!$C$5,0,0,1,COUNTA(설정!$C$5:$Q$5)), OFFSET(설정!$C$6,0,0,1,COUNTA(설정!$C$6:$Q$6))), $J282), 0)), 0)</f>
        <v>1</v>
      </c>
      <c r="Y282" s="81">
        <f t="shared" si="19"/>
        <v>1</v>
      </c>
    </row>
    <row r="283" spans="1:25" ht="17.25" customHeight="1" x14ac:dyDescent="0.4">
      <c r="A283" s="2"/>
      <c r="B283" s="58">
        <f t="shared" si="20"/>
        <v>226</v>
      </c>
      <c r="C283" s="94"/>
      <c r="D283" s="58"/>
      <c r="E283" s="58"/>
      <c r="F283" s="274"/>
      <c r="G283" s="62"/>
      <c r="H283" s="58"/>
      <c r="I283" s="58"/>
      <c r="J283" s="58"/>
      <c r="K283" s="58"/>
      <c r="L283" s="56"/>
      <c r="T283" s="56"/>
      <c r="V283" s="81">
        <f>IFERROR(IF(OR($B283="No", $H283=""), 1, COUNTIF(설정!$S$10:$S$41,$H283)), 0)</f>
        <v>1</v>
      </c>
      <c r="W283" s="81">
        <f ca="1">IFERROR(IF(OR($B283="No", $I283=""), 1, IFERROR(COUNTIF(OFFSET(설정!$C$10:$Q$41, MATCH($H283, 설정!$B$10:$B$41, ) - 1, 0, 1, COUNTA(OFFSET(설정!$C$10:$Q$41, MATCH($H283, 설정!$B$10:$B$41, ) - 1, 0, 1, 15))), $I283), 0)), 0)</f>
        <v>1</v>
      </c>
      <c r="X283" s="81">
        <f ca="1">IFERROR(IF(OR($B283="No", $J283=""), 1, IFERROR(COUNTIF(IF(COUNTIF(설정!$B$10:$B$19, $H283)=1, OFFSET(설정!$C$5,0,0,1,COUNTA(설정!$C$5:$Q$5)), OFFSET(설정!$C$6,0,0,1,COUNTA(설정!$C$6:$Q$6))), $J283), 0)), 0)</f>
        <v>1</v>
      </c>
      <c r="Y283" s="81">
        <f t="shared" si="19"/>
        <v>1</v>
      </c>
    </row>
    <row r="284" spans="1:25" ht="17.25" customHeight="1" x14ac:dyDescent="0.4">
      <c r="A284" s="2"/>
      <c r="B284" s="58">
        <f t="shared" si="20"/>
        <v>227</v>
      </c>
      <c r="C284" s="94"/>
      <c r="D284" s="58"/>
      <c r="E284" s="58"/>
      <c r="F284" s="274"/>
      <c r="G284" s="62"/>
      <c r="H284" s="58"/>
      <c r="I284" s="58"/>
      <c r="J284" s="58"/>
      <c r="K284" s="58"/>
      <c r="L284" s="56"/>
      <c r="T284" s="56"/>
      <c r="V284" s="81">
        <f>IFERROR(IF(OR($B284="No", $H284=""), 1, COUNTIF(설정!$S$10:$S$41,$H284)), 0)</f>
        <v>1</v>
      </c>
      <c r="W284" s="81">
        <f ca="1">IFERROR(IF(OR($B284="No", $I284=""), 1, IFERROR(COUNTIF(OFFSET(설정!$C$10:$Q$41, MATCH($H284, 설정!$B$10:$B$41, ) - 1, 0, 1, COUNTA(OFFSET(설정!$C$10:$Q$41, MATCH($H284, 설정!$B$10:$B$41, ) - 1, 0, 1, 15))), $I284), 0)), 0)</f>
        <v>1</v>
      </c>
      <c r="X284" s="81">
        <f ca="1">IFERROR(IF(OR($B284="No", $J284=""), 1, IFERROR(COUNTIF(IF(COUNTIF(설정!$B$10:$B$19, $H284)=1, OFFSET(설정!$C$5,0,0,1,COUNTA(설정!$C$5:$Q$5)), OFFSET(설정!$C$6,0,0,1,COUNTA(설정!$C$6:$Q$6))), $J284), 0)), 0)</f>
        <v>1</v>
      </c>
      <c r="Y284" s="81">
        <f t="shared" si="19"/>
        <v>1</v>
      </c>
    </row>
    <row r="285" spans="1:25" ht="17.25" customHeight="1" x14ac:dyDescent="0.4">
      <c r="A285" s="2"/>
      <c r="B285" s="58">
        <f t="shared" si="20"/>
        <v>228</v>
      </c>
      <c r="C285" s="94"/>
      <c r="D285" s="58"/>
      <c r="E285" s="58"/>
      <c r="F285" s="274"/>
      <c r="G285" s="62"/>
      <c r="H285" s="58"/>
      <c r="I285" s="58"/>
      <c r="J285" s="58"/>
      <c r="K285" s="58"/>
      <c r="L285" s="56"/>
      <c r="T285" s="56"/>
      <c r="V285" s="81">
        <f>IFERROR(IF(OR($B285="No", $H285=""), 1, COUNTIF(설정!$S$10:$S$41,$H285)), 0)</f>
        <v>1</v>
      </c>
      <c r="W285" s="81">
        <f ca="1">IFERROR(IF(OR($B285="No", $I285=""), 1, IFERROR(COUNTIF(OFFSET(설정!$C$10:$Q$41, MATCH($H285, 설정!$B$10:$B$41, ) - 1, 0, 1, COUNTA(OFFSET(설정!$C$10:$Q$41, MATCH($H285, 설정!$B$10:$B$41, ) - 1, 0, 1, 15))), $I285), 0)), 0)</f>
        <v>1</v>
      </c>
      <c r="X285" s="81">
        <f ca="1">IFERROR(IF(OR($B285="No", $J285=""), 1, IFERROR(COUNTIF(IF(COUNTIF(설정!$B$10:$B$19, $H285)=1, OFFSET(설정!$C$5,0,0,1,COUNTA(설정!$C$5:$Q$5)), OFFSET(설정!$C$6,0,0,1,COUNTA(설정!$C$6:$Q$6))), $J285), 0)), 0)</f>
        <v>1</v>
      </c>
      <c r="Y285" s="81">
        <f t="shared" si="19"/>
        <v>1</v>
      </c>
    </row>
    <row r="286" spans="1:25" ht="17.25" customHeight="1" x14ac:dyDescent="0.4">
      <c r="A286" s="2"/>
      <c r="B286" s="58">
        <f t="shared" si="20"/>
        <v>229</v>
      </c>
      <c r="C286" s="94"/>
      <c r="D286" s="58"/>
      <c r="E286" s="58"/>
      <c r="F286" s="274"/>
      <c r="G286" s="62"/>
      <c r="H286" s="58"/>
      <c r="I286" s="58"/>
      <c r="J286" s="58"/>
      <c r="K286" s="58"/>
      <c r="L286" s="56"/>
      <c r="T286" s="56"/>
      <c r="V286" s="81">
        <f>IFERROR(IF(OR($B286="No", $H286=""), 1, COUNTIF(설정!$S$10:$S$41,$H286)), 0)</f>
        <v>1</v>
      </c>
      <c r="W286" s="81">
        <f ca="1">IFERROR(IF(OR($B286="No", $I286=""), 1, IFERROR(COUNTIF(OFFSET(설정!$C$10:$Q$41, MATCH($H286, 설정!$B$10:$B$41, ) - 1, 0, 1, COUNTA(OFFSET(설정!$C$10:$Q$41, MATCH($H286, 설정!$B$10:$B$41, ) - 1, 0, 1, 15))), $I286), 0)), 0)</f>
        <v>1</v>
      </c>
      <c r="X286" s="81">
        <f ca="1">IFERROR(IF(OR($B286="No", $J286=""), 1, IFERROR(COUNTIF(IF(COUNTIF(설정!$B$10:$B$19, $H286)=1, OFFSET(설정!$C$5,0,0,1,COUNTA(설정!$C$5:$Q$5)), OFFSET(설정!$C$6,0,0,1,COUNTA(설정!$C$6:$Q$6))), $J286), 0)), 0)</f>
        <v>1</v>
      </c>
      <c r="Y286" s="81">
        <f t="shared" si="19"/>
        <v>1</v>
      </c>
    </row>
    <row r="287" spans="1:25" ht="17.25" customHeight="1" x14ac:dyDescent="0.4">
      <c r="A287" s="2"/>
      <c r="B287" s="58">
        <f t="shared" si="20"/>
        <v>230</v>
      </c>
      <c r="C287" s="94"/>
      <c r="D287" s="58"/>
      <c r="E287" s="58"/>
      <c r="F287" s="274"/>
      <c r="G287" s="62"/>
      <c r="H287" s="58"/>
      <c r="I287" s="58"/>
      <c r="J287" s="58"/>
      <c r="K287" s="58"/>
      <c r="L287" s="56"/>
      <c r="T287" s="56"/>
      <c r="V287" s="81">
        <f>IFERROR(IF(OR($B287="No", $H287=""), 1, COUNTIF(설정!$S$10:$S$41,$H287)), 0)</f>
        <v>1</v>
      </c>
      <c r="W287" s="81">
        <f ca="1">IFERROR(IF(OR($B287="No", $I287=""), 1, IFERROR(COUNTIF(OFFSET(설정!$C$10:$Q$41, MATCH($H287, 설정!$B$10:$B$41, ) - 1, 0, 1, COUNTA(OFFSET(설정!$C$10:$Q$41, MATCH($H287, 설정!$B$10:$B$41, ) - 1, 0, 1, 15))), $I287), 0)), 0)</f>
        <v>1</v>
      </c>
      <c r="X287" s="81">
        <f ca="1">IFERROR(IF(OR($B287="No", $J287=""), 1, IFERROR(COUNTIF(IF(COUNTIF(설정!$B$10:$B$19, $H287)=1, OFFSET(설정!$C$5,0,0,1,COUNTA(설정!$C$5:$Q$5)), OFFSET(설정!$C$6,0,0,1,COUNTA(설정!$C$6:$Q$6))), $J287), 0)), 0)</f>
        <v>1</v>
      </c>
      <c r="Y287" s="81">
        <f t="shared" si="19"/>
        <v>1</v>
      </c>
    </row>
    <row r="288" spans="1:25" ht="17.25" customHeight="1" x14ac:dyDescent="0.4">
      <c r="A288" s="2"/>
      <c r="B288" s="58">
        <f t="shared" si="20"/>
        <v>231</v>
      </c>
      <c r="C288" s="94"/>
      <c r="D288" s="58"/>
      <c r="E288" s="58"/>
      <c r="F288" s="274"/>
      <c r="G288" s="62"/>
      <c r="H288" s="58"/>
      <c r="I288" s="58"/>
      <c r="J288" s="58"/>
      <c r="K288" s="58"/>
      <c r="L288" s="56"/>
      <c r="T288" s="56"/>
      <c r="V288" s="81">
        <f>IFERROR(IF(OR($B288="No", $H288=""), 1, COUNTIF(설정!$S$10:$S$41,$H288)), 0)</f>
        <v>1</v>
      </c>
      <c r="W288" s="81">
        <f ca="1">IFERROR(IF(OR($B288="No", $I288=""), 1, IFERROR(COUNTIF(OFFSET(설정!$C$10:$Q$41, MATCH($H288, 설정!$B$10:$B$41, ) - 1, 0, 1, COUNTA(OFFSET(설정!$C$10:$Q$41, MATCH($H288, 설정!$B$10:$B$41, ) - 1, 0, 1, 15))), $I288), 0)), 0)</f>
        <v>1</v>
      </c>
      <c r="X288" s="81">
        <f ca="1">IFERROR(IF(OR($B288="No", $J288=""), 1, IFERROR(COUNTIF(IF(COUNTIF(설정!$B$10:$B$19, $H288)=1, OFFSET(설정!$C$5,0,0,1,COUNTA(설정!$C$5:$Q$5)), OFFSET(설정!$C$6,0,0,1,COUNTA(설정!$C$6:$Q$6))), $J288), 0)), 0)</f>
        <v>1</v>
      </c>
      <c r="Y288" s="81">
        <f t="shared" si="19"/>
        <v>1</v>
      </c>
    </row>
    <row r="289" spans="1:25" ht="17.25" customHeight="1" x14ac:dyDescent="0.4">
      <c r="A289" s="2"/>
      <c r="B289" s="58">
        <f t="shared" si="20"/>
        <v>232</v>
      </c>
      <c r="C289" s="94"/>
      <c r="D289" s="58"/>
      <c r="E289" s="58"/>
      <c r="F289" s="274"/>
      <c r="G289" s="62"/>
      <c r="H289" s="58"/>
      <c r="I289" s="58"/>
      <c r="J289" s="58"/>
      <c r="K289" s="58"/>
      <c r="L289" s="56"/>
      <c r="T289" s="56"/>
      <c r="V289" s="81">
        <f>IFERROR(IF(OR($B289="No", $H289=""), 1, COUNTIF(설정!$S$10:$S$41,$H289)), 0)</f>
        <v>1</v>
      </c>
      <c r="W289" s="81">
        <f ca="1">IFERROR(IF(OR($B289="No", $I289=""), 1, IFERROR(COUNTIF(OFFSET(설정!$C$10:$Q$41, MATCH($H289, 설정!$B$10:$B$41, ) - 1, 0, 1, COUNTA(OFFSET(설정!$C$10:$Q$41, MATCH($H289, 설정!$B$10:$B$41, ) - 1, 0, 1, 15))), $I289), 0)), 0)</f>
        <v>1</v>
      </c>
      <c r="X289" s="81">
        <f ca="1">IFERROR(IF(OR($B289="No", $J289=""), 1, IFERROR(COUNTIF(IF(COUNTIF(설정!$B$10:$B$19, $H289)=1, OFFSET(설정!$C$5,0,0,1,COUNTA(설정!$C$5:$Q$5)), OFFSET(설정!$C$6,0,0,1,COUNTA(설정!$C$6:$Q$6))), $J289), 0)), 0)</f>
        <v>1</v>
      </c>
      <c r="Y289" s="81">
        <f t="shared" si="19"/>
        <v>1</v>
      </c>
    </row>
    <row r="290" spans="1:25" ht="17.25" customHeight="1" x14ac:dyDescent="0.4">
      <c r="A290" s="2"/>
      <c r="B290" s="58">
        <f t="shared" si="20"/>
        <v>233</v>
      </c>
      <c r="C290" s="94"/>
      <c r="D290" s="58"/>
      <c r="E290" s="58"/>
      <c r="F290" s="274"/>
      <c r="G290" s="62"/>
      <c r="H290" s="58"/>
      <c r="I290" s="58"/>
      <c r="J290" s="58"/>
      <c r="K290" s="58"/>
      <c r="L290" s="56"/>
      <c r="T290" s="56"/>
      <c r="V290" s="81">
        <f>IFERROR(IF(OR($B290="No", $H290=""), 1, COUNTIF(설정!$S$10:$S$41,$H290)), 0)</f>
        <v>1</v>
      </c>
      <c r="W290" s="81">
        <f ca="1">IFERROR(IF(OR($B290="No", $I290=""), 1, IFERROR(COUNTIF(OFFSET(설정!$C$10:$Q$41, MATCH($H290, 설정!$B$10:$B$41, ) - 1, 0, 1, COUNTA(OFFSET(설정!$C$10:$Q$41, MATCH($H290, 설정!$B$10:$B$41, ) - 1, 0, 1, 15))), $I290), 0)), 0)</f>
        <v>1</v>
      </c>
      <c r="X290" s="81">
        <f ca="1">IFERROR(IF(OR($B290="No", $J290=""), 1, IFERROR(COUNTIF(IF(COUNTIF(설정!$B$10:$B$19, $H290)=1, OFFSET(설정!$C$5,0,0,1,COUNTA(설정!$C$5:$Q$5)), OFFSET(설정!$C$6,0,0,1,COUNTA(설정!$C$6:$Q$6))), $J290), 0)), 0)</f>
        <v>1</v>
      </c>
      <c r="Y290" s="81">
        <f t="shared" si="19"/>
        <v>1</v>
      </c>
    </row>
    <row r="291" spans="1:25" ht="17.25" customHeight="1" x14ac:dyDescent="0.4">
      <c r="A291" s="2"/>
      <c r="B291" s="58">
        <f t="shared" si="20"/>
        <v>234</v>
      </c>
      <c r="C291" s="94"/>
      <c r="D291" s="58"/>
      <c r="E291" s="58"/>
      <c r="F291" s="274"/>
      <c r="G291" s="62"/>
      <c r="H291" s="58"/>
      <c r="I291" s="58"/>
      <c r="J291" s="58"/>
      <c r="K291" s="58"/>
      <c r="L291" s="56"/>
      <c r="T291" s="56"/>
      <c r="V291" s="81">
        <f>IFERROR(IF(OR($B291="No", $H291=""), 1, COUNTIF(설정!$S$10:$S$41,$H291)), 0)</f>
        <v>1</v>
      </c>
      <c r="W291" s="81">
        <f ca="1">IFERROR(IF(OR($B291="No", $I291=""), 1, IFERROR(COUNTIF(OFFSET(설정!$C$10:$Q$41, MATCH($H291, 설정!$B$10:$B$41, ) - 1, 0, 1, COUNTA(OFFSET(설정!$C$10:$Q$41, MATCH($H291, 설정!$B$10:$B$41, ) - 1, 0, 1, 15))), $I291), 0)), 0)</f>
        <v>1</v>
      </c>
      <c r="X291" s="81">
        <f ca="1">IFERROR(IF(OR($B291="No", $J291=""), 1, IFERROR(COUNTIF(IF(COUNTIF(설정!$B$10:$B$19, $H291)=1, OFFSET(설정!$C$5,0,0,1,COUNTA(설정!$C$5:$Q$5)), OFFSET(설정!$C$6,0,0,1,COUNTA(설정!$C$6:$Q$6))), $J291), 0)), 0)</f>
        <v>1</v>
      </c>
      <c r="Y291" s="81">
        <f t="shared" ref="Y291:Y354" si="21">IFERROR(IF(OR($B291="No", $K291=""), 1, COUNTIF($R$35:$R$44,$K291)), 0)</f>
        <v>1</v>
      </c>
    </row>
    <row r="292" spans="1:25" ht="17.25" customHeight="1" x14ac:dyDescent="0.4">
      <c r="A292" s="2"/>
      <c r="B292" s="58">
        <f t="shared" si="20"/>
        <v>235</v>
      </c>
      <c r="C292" s="94"/>
      <c r="D292" s="58"/>
      <c r="E292" s="58"/>
      <c r="F292" s="274"/>
      <c r="G292" s="62"/>
      <c r="H292" s="58"/>
      <c r="I292" s="58"/>
      <c r="J292" s="58"/>
      <c r="K292" s="58"/>
      <c r="L292" s="56"/>
      <c r="T292" s="56"/>
      <c r="V292" s="81">
        <f>IFERROR(IF(OR($B292="No", $H292=""), 1, COUNTIF(설정!$S$10:$S$41,$H292)), 0)</f>
        <v>1</v>
      </c>
      <c r="W292" s="81">
        <f ca="1">IFERROR(IF(OR($B292="No", $I292=""), 1, IFERROR(COUNTIF(OFFSET(설정!$C$10:$Q$41, MATCH($H292, 설정!$B$10:$B$41, ) - 1, 0, 1, COUNTA(OFFSET(설정!$C$10:$Q$41, MATCH($H292, 설정!$B$10:$B$41, ) - 1, 0, 1, 15))), $I292), 0)), 0)</f>
        <v>1</v>
      </c>
      <c r="X292" s="81">
        <f ca="1">IFERROR(IF(OR($B292="No", $J292=""), 1, IFERROR(COUNTIF(IF(COUNTIF(설정!$B$10:$B$19, $H292)=1, OFFSET(설정!$C$5,0,0,1,COUNTA(설정!$C$5:$Q$5)), OFFSET(설정!$C$6,0,0,1,COUNTA(설정!$C$6:$Q$6))), $J292), 0)), 0)</f>
        <v>1</v>
      </c>
      <c r="Y292" s="81">
        <f t="shared" si="21"/>
        <v>1</v>
      </c>
    </row>
    <row r="293" spans="1:25" ht="17.25" customHeight="1" x14ac:dyDescent="0.4">
      <c r="A293" s="2"/>
      <c r="B293" s="58">
        <f t="shared" si="20"/>
        <v>236</v>
      </c>
      <c r="C293" s="94"/>
      <c r="D293" s="58"/>
      <c r="E293" s="58"/>
      <c r="F293" s="274"/>
      <c r="G293" s="62"/>
      <c r="H293" s="58"/>
      <c r="I293" s="58"/>
      <c r="J293" s="58"/>
      <c r="K293" s="58"/>
      <c r="L293" s="56"/>
      <c r="T293" s="56"/>
      <c r="V293" s="81">
        <f>IFERROR(IF(OR($B293="No", $H293=""), 1, COUNTIF(설정!$S$10:$S$41,$H293)), 0)</f>
        <v>1</v>
      </c>
      <c r="W293" s="81">
        <f ca="1">IFERROR(IF(OR($B293="No", $I293=""), 1, IFERROR(COUNTIF(OFFSET(설정!$C$10:$Q$41, MATCH($H293, 설정!$B$10:$B$41, ) - 1, 0, 1, COUNTA(OFFSET(설정!$C$10:$Q$41, MATCH($H293, 설정!$B$10:$B$41, ) - 1, 0, 1, 15))), $I293), 0)), 0)</f>
        <v>1</v>
      </c>
      <c r="X293" s="81">
        <f ca="1">IFERROR(IF(OR($B293="No", $J293=""), 1, IFERROR(COUNTIF(IF(COUNTIF(설정!$B$10:$B$19, $H293)=1, OFFSET(설정!$C$5,0,0,1,COUNTA(설정!$C$5:$Q$5)), OFFSET(설정!$C$6,0,0,1,COUNTA(설정!$C$6:$Q$6))), $J293), 0)), 0)</f>
        <v>1</v>
      </c>
      <c r="Y293" s="81">
        <f t="shared" si="21"/>
        <v>1</v>
      </c>
    </row>
    <row r="294" spans="1:25" ht="17.25" customHeight="1" x14ac:dyDescent="0.4">
      <c r="A294" s="2"/>
      <c r="B294" s="58">
        <f t="shared" si="20"/>
        <v>237</v>
      </c>
      <c r="C294" s="94"/>
      <c r="D294" s="58"/>
      <c r="E294" s="58"/>
      <c r="F294" s="274"/>
      <c r="G294" s="62"/>
      <c r="H294" s="58"/>
      <c r="I294" s="58"/>
      <c r="J294" s="58"/>
      <c r="K294" s="58"/>
      <c r="L294" s="56"/>
      <c r="T294" s="56"/>
      <c r="V294" s="81">
        <f>IFERROR(IF(OR($B294="No", $H294=""), 1, COUNTIF(설정!$S$10:$S$41,$H294)), 0)</f>
        <v>1</v>
      </c>
      <c r="W294" s="81">
        <f ca="1">IFERROR(IF(OR($B294="No", $I294=""), 1, IFERROR(COUNTIF(OFFSET(설정!$C$10:$Q$41, MATCH($H294, 설정!$B$10:$B$41, ) - 1, 0, 1, COUNTA(OFFSET(설정!$C$10:$Q$41, MATCH($H294, 설정!$B$10:$B$41, ) - 1, 0, 1, 15))), $I294), 0)), 0)</f>
        <v>1</v>
      </c>
      <c r="X294" s="81">
        <f ca="1">IFERROR(IF(OR($B294="No", $J294=""), 1, IFERROR(COUNTIF(IF(COUNTIF(설정!$B$10:$B$19, $H294)=1, OFFSET(설정!$C$5,0,0,1,COUNTA(설정!$C$5:$Q$5)), OFFSET(설정!$C$6,0,0,1,COUNTA(설정!$C$6:$Q$6))), $J294), 0)), 0)</f>
        <v>1</v>
      </c>
      <c r="Y294" s="81">
        <f t="shared" si="21"/>
        <v>1</v>
      </c>
    </row>
    <row r="295" spans="1:25" ht="17.25" customHeight="1" x14ac:dyDescent="0.4">
      <c r="A295" s="2"/>
      <c r="B295" s="58">
        <f t="shared" si="20"/>
        <v>238</v>
      </c>
      <c r="C295" s="94"/>
      <c r="D295" s="58"/>
      <c r="E295" s="58"/>
      <c r="F295" s="274"/>
      <c r="G295" s="62"/>
      <c r="H295" s="58"/>
      <c r="I295" s="58"/>
      <c r="J295" s="58"/>
      <c r="K295" s="58"/>
      <c r="L295" s="56"/>
      <c r="T295" s="56"/>
      <c r="V295" s="81">
        <f>IFERROR(IF(OR($B295="No", $H295=""), 1, COUNTIF(설정!$S$10:$S$41,$H295)), 0)</f>
        <v>1</v>
      </c>
      <c r="W295" s="81">
        <f ca="1">IFERROR(IF(OR($B295="No", $I295=""), 1, IFERROR(COUNTIF(OFFSET(설정!$C$10:$Q$41, MATCH($H295, 설정!$B$10:$B$41, ) - 1, 0, 1, COUNTA(OFFSET(설정!$C$10:$Q$41, MATCH($H295, 설정!$B$10:$B$41, ) - 1, 0, 1, 15))), $I295), 0)), 0)</f>
        <v>1</v>
      </c>
      <c r="X295" s="81">
        <f ca="1">IFERROR(IF(OR($B295="No", $J295=""), 1, IFERROR(COUNTIF(IF(COUNTIF(설정!$B$10:$B$19, $H295)=1, OFFSET(설정!$C$5,0,0,1,COUNTA(설정!$C$5:$Q$5)), OFFSET(설정!$C$6,0,0,1,COUNTA(설정!$C$6:$Q$6))), $J295), 0)), 0)</f>
        <v>1</v>
      </c>
      <c r="Y295" s="81">
        <f t="shared" si="21"/>
        <v>1</v>
      </c>
    </row>
    <row r="296" spans="1:25" ht="17.25" customHeight="1" x14ac:dyDescent="0.4">
      <c r="A296" s="2"/>
      <c r="B296" s="58">
        <f t="shared" si="20"/>
        <v>239</v>
      </c>
      <c r="C296" s="94"/>
      <c r="D296" s="58"/>
      <c r="E296" s="58"/>
      <c r="F296" s="274"/>
      <c r="G296" s="62"/>
      <c r="H296" s="58"/>
      <c r="I296" s="58"/>
      <c r="J296" s="58"/>
      <c r="K296" s="58"/>
      <c r="L296" s="56"/>
      <c r="T296" s="56"/>
      <c r="V296" s="81">
        <f>IFERROR(IF(OR($B296="No", $H296=""), 1, COUNTIF(설정!$S$10:$S$41,$H296)), 0)</f>
        <v>1</v>
      </c>
      <c r="W296" s="81">
        <f ca="1">IFERROR(IF(OR($B296="No", $I296=""), 1, IFERROR(COUNTIF(OFFSET(설정!$C$10:$Q$41, MATCH($H296, 설정!$B$10:$B$41, ) - 1, 0, 1, COUNTA(OFFSET(설정!$C$10:$Q$41, MATCH($H296, 설정!$B$10:$B$41, ) - 1, 0, 1, 15))), $I296), 0)), 0)</f>
        <v>1</v>
      </c>
      <c r="X296" s="81">
        <f ca="1">IFERROR(IF(OR($B296="No", $J296=""), 1, IFERROR(COUNTIF(IF(COUNTIF(설정!$B$10:$B$19, $H296)=1, OFFSET(설정!$C$5,0,0,1,COUNTA(설정!$C$5:$Q$5)), OFFSET(설정!$C$6,0,0,1,COUNTA(설정!$C$6:$Q$6))), $J296), 0)), 0)</f>
        <v>1</v>
      </c>
      <c r="Y296" s="81">
        <f t="shared" si="21"/>
        <v>1</v>
      </c>
    </row>
    <row r="297" spans="1:25" ht="17.25" customHeight="1" x14ac:dyDescent="0.4">
      <c r="A297" s="2"/>
      <c r="B297" s="58">
        <f t="shared" si="20"/>
        <v>240</v>
      </c>
      <c r="C297" s="94"/>
      <c r="D297" s="58"/>
      <c r="E297" s="58"/>
      <c r="F297" s="274"/>
      <c r="G297" s="62"/>
      <c r="H297" s="58"/>
      <c r="I297" s="58"/>
      <c r="J297" s="58"/>
      <c r="K297" s="58"/>
      <c r="L297" s="56"/>
      <c r="T297" s="56"/>
      <c r="V297" s="81">
        <f>IFERROR(IF(OR($B297="No", $H297=""), 1, COUNTIF(설정!$S$10:$S$41,$H297)), 0)</f>
        <v>1</v>
      </c>
      <c r="W297" s="81">
        <f ca="1">IFERROR(IF(OR($B297="No", $I297=""), 1, IFERROR(COUNTIF(OFFSET(설정!$C$10:$Q$41, MATCH($H297, 설정!$B$10:$B$41, ) - 1, 0, 1, COUNTA(OFFSET(설정!$C$10:$Q$41, MATCH($H297, 설정!$B$10:$B$41, ) - 1, 0, 1, 15))), $I297), 0)), 0)</f>
        <v>1</v>
      </c>
      <c r="X297" s="81">
        <f ca="1">IFERROR(IF(OR($B297="No", $J297=""), 1, IFERROR(COUNTIF(IF(COUNTIF(설정!$B$10:$B$19, $H297)=1, OFFSET(설정!$C$5,0,0,1,COUNTA(설정!$C$5:$Q$5)), OFFSET(설정!$C$6,0,0,1,COUNTA(설정!$C$6:$Q$6))), $J297), 0)), 0)</f>
        <v>1</v>
      </c>
      <c r="Y297" s="81">
        <f t="shared" si="21"/>
        <v>1</v>
      </c>
    </row>
    <row r="298" spans="1:25" ht="17.25" customHeight="1" x14ac:dyDescent="0.4">
      <c r="A298" s="2"/>
      <c r="B298" s="58">
        <f t="shared" si="20"/>
        <v>241</v>
      </c>
      <c r="C298" s="94"/>
      <c r="D298" s="58"/>
      <c r="E298" s="58"/>
      <c r="F298" s="274"/>
      <c r="G298" s="62"/>
      <c r="H298" s="58"/>
      <c r="I298" s="58"/>
      <c r="J298" s="58"/>
      <c r="K298" s="58"/>
      <c r="L298" s="56"/>
      <c r="T298" s="56"/>
      <c r="V298" s="81">
        <f>IFERROR(IF(OR($B298="No", $H298=""), 1, COUNTIF(설정!$S$10:$S$41,$H298)), 0)</f>
        <v>1</v>
      </c>
      <c r="W298" s="81">
        <f ca="1">IFERROR(IF(OR($B298="No", $I298=""), 1, IFERROR(COUNTIF(OFFSET(설정!$C$10:$Q$41, MATCH($H298, 설정!$B$10:$B$41, ) - 1, 0, 1, COUNTA(OFFSET(설정!$C$10:$Q$41, MATCH($H298, 설정!$B$10:$B$41, ) - 1, 0, 1, 15))), $I298), 0)), 0)</f>
        <v>1</v>
      </c>
      <c r="X298" s="81">
        <f ca="1">IFERROR(IF(OR($B298="No", $J298=""), 1, IFERROR(COUNTIF(IF(COUNTIF(설정!$B$10:$B$19, $H298)=1, OFFSET(설정!$C$5,0,0,1,COUNTA(설정!$C$5:$Q$5)), OFFSET(설정!$C$6,0,0,1,COUNTA(설정!$C$6:$Q$6))), $J298), 0)), 0)</f>
        <v>1</v>
      </c>
      <c r="Y298" s="81">
        <f t="shared" si="21"/>
        <v>1</v>
      </c>
    </row>
    <row r="299" spans="1:25" ht="17.25" customHeight="1" x14ac:dyDescent="0.4">
      <c r="A299" s="2"/>
      <c r="B299" s="58">
        <f t="shared" si="20"/>
        <v>242</v>
      </c>
      <c r="C299" s="94"/>
      <c r="D299" s="58"/>
      <c r="E299" s="58"/>
      <c r="F299" s="274"/>
      <c r="G299" s="62"/>
      <c r="H299" s="58"/>
      <c r="I299" s="58"/>
      <c r="J299" s="58"/>
      <c r="K299" s="58"/>
      <c r="L299" s="56"/>
      <c r="T299" s="56"/>
      <c r="V299" s="81">
        <f>IFERROR(IF(OR($B299="No", $H299=""), 1, COUNTIF(설정!$S$10:$S$41,$H299)), 0)</f>
        <v>1</v>
      </c>
      <c r="W299" s="81">
        <f ca="1">IFERROR(IF(OR($B299="No", $I299=""), 1, IFERROR(COUNTIF(OFFSET(설정!$C$10:$Q$41, MATCH($H299, 설정!$B$10:$B$41, ) - 1, 0, 1, COUNTA(OFFSET(설정!$C$10:$Q$41, MATCH($H299, 설정!$B$10:$B$41, ) - 1, 0, 1, 15))), $I299), 0)), 0)</f>
        <v>1</v>
      </c>
      <c r="X299" s="81">
        <f ca="1">IFERROR(IF(OR($B299="No", $J299=""), 1, IFERROR(COUNTIF(IF(COUNTIF(설정!$B$10:$B$19, $H299)=1, OFFSET(설정!$C$5,0,0,1,COUNTA(설정!$C$5:$Q$5)), OFFSET(설정!$C$6,0,0,1,COUNTA(설정!$C$6:$Q$6))), $J299), 0)), 0)</f>
        <v>1</v>
      </c>
      <c r="Y299" s="81">
        <f t="shared" si="21"/>
        <v>1</v>
      </c>
    </row>
    <row r="300" spans="1:25" ht="17.25" customHeight="1" x14ac:dyDescent="0.4">
      <c r="A300" s="2"/>
      <c r="B300" s="58">
        <f t="shared" si="20"/>
        <v>243</v>
      </c>
      <c r="C300" s="94"/>
      <c r="D300" s="58"/>
      <c r="E300" s="58"/>
      <c r="F300" s="274"/>
      <c r="G300" s="62"/>
      <c r="H300" s="58"/>
      <c r="I300" s="58"/>
      <c r="J300" s="58"/>
      <c r="K300" s="58"/>
      <c r="L300" s="56"/>
      <c r="T300" s="56"/>
      <c r="V300" s="81">
        <f>IFERROR(IF(OR($B300="No", $H300=""), 1, COUNTIF(설정!$S$10:$S$41,$H300)), 0)</f>
        <v>1</v>
      </c>
      <c r="W300" s="81">
        <f ca="1">IFERROR(IF(OR($B300="No", $I300=""), 1, IFERROR(COUNTIF(OFFSET(설정!$C$10:$Q$41, MATCH($H300, 설정!$B$10:$B$41, ) - 1, 0, 1, COUNTA(OFFSET(설정!$C$10:$Q$41, MATCH($H300, 설정!$B$10:$B$41, ) - 1, 0, 1, 15))), $I300), 0)), 0)</f>
        <v>1</v>
      </c>
      <c r="X300" s="81">
        <f ca="1">IFERROR(IF(OR($B300="No", $J300=""), 1, IFERROR(COUNTIF(IF(COUNTIF(설정!$B$10:$B$19, $H300)=1, OFFSET(설정!$C$5,0,0,1,COUNTA(설정!$C$5:$Q$5)), OFFSET(설정!$C$6,0,0,1,COUNTA(설정!$C$6:$Q$6))), $J300), 0)), 0)</f>
        <v>1</v>
      </c>
      <c r="Y300" s="81">
        <f t="shared" si="21"/>
        <v>1</v>
      </c>
    </row>
    <row r="301" spans="1:25" ht="17.25" customHeight="1" x14ac:dyDescent="0.4">
      <c r="A301" s="2"/>
      <c r="B301" s="58">
        <f t="shared" si="20"/>
        <v>244</v>
      </c>
      <c r="C301" s="94"/>
      <c r="D301" s="58"/>
      <c r="E301" s="58"/>
      <c r="F301" s="274"/>
      <c r="G301" s="62"/>
      <c r="H301" s="58"/>
      <c r="I301" s="58"/>
      <c r="J301" s="58"/>
      <c r="K301" s="58"/>
      <c r="L301" s="56"/>
      <c r="T301" s="56"/>
      <c r="V301" s="81">
        <f>IFERROR(IF(OR($B301="No", $H301=""), 1, COUNTIF(설정!$S$10:$S$41,$H301)), 0)</f>
        <v>1</v>
      </c>
      <c r="W301" s="81">
        <f ca="1">IFERROR(IF(OR($B301="No", $I301=""), 1, IFERROR(COUNTIF(OFFSET(설정!$C$10:$Q$41, MATCH($H301, 설정!$B$10:$B$41, ) - 1, 0, 1, COUNTA(OFFSET(설정!$C$10:$Q$41, MATCH($H301, 설정!$B$10:$B$41, ) - 1, 0, 1, 15))), $I301), 0)), 0)</f>
        <v>1</v>
      </c>
      <c r="X301" s="81">
        <f ca="1">IFERROR(IF(OR($B301="No", $J301=""), 1, IFERROR(COUNTIF(IF(COUNTIF(설정!$B$10:$B$19, $H301)=1, OFFSET(설정!$C$5,0,0,1,COUNTA(설정!$C$5:$Q$5)), OFFSET(설정!$C$6,0,0,1,COUNTA(설정!$C$6:$Q$6))), $J301), 0)), 0)</f>
        <v>1</v>
      </c>
      <c r="Y301" s="81">
        <f t="shared" si="21"/>
        <v>1</v>
      </c>
    </row>
    <row r="302" spans="1:25" ht="17.25" customHeight="1" x14ac:dyDescent="0.4">
      <c r="A302" s="2"/>
      <c r="B302" s="58">
        <f t="shared" si="20"/>
        <v>245</v>
      </c>
      <c r="C302" s="94"/>
      <c r="D302" s="58"/>
      <c r="E302" s="58"/>
      <c r="F302" s="274"/>
      <c r="G302" s="62"/>
      <c r="H302" s="58"/>
      <c r="I302" s="58"/>
      <c r="J302" s="58"/>
      <c r="K302" s="58"/>
      <c r="L302" s="56"/>
      <c r="T302" s="56"/>
      <c r="V302" s="81">
        <f>IFERROR(IF(OR($B302="No", $H302=""), 1, COUNTIF(설정!$S$10:$S$41,$H302)), 0)</f>
        <v>1</v>
      </c>
      <c r="W302" s="81">
        <f ca="1">IFERROR(IF(OR($B302="No", $I302=""), 1, IFERROR(COUNTIF(OFFSET(설정!$C$10:$Q$41, MATCH($H302, 설정!$B$10:$B$41, ) - 1, 0, 1, COUNTA(OFFSET(설정!$C$10:$Q$41, MATCH($H302, 설정!$B$10:$B$41, ) - 1, 0, 1, 15))), $I302), 0)), 0)</f>
        <v>1</v>
      </c>
      <c r="X302" s="81">
        <f ca="1">IFERROR(IF(OR($B302="No", $J302=""), 1, IFERROR(COUNTIF(IF(COUNTIF(설정!$B$10:$B$19, $H302)=1, OFFSET(설정!$C$5,0,0,1,COUNTA(설정!$C$5:$Q$5)), OFFSET(설정!$C$6,0,0,1,COUNTA(설정!$C$6:$Q$6))), $J302), 0)), 0)</f>
        <v>1</v>
      </c>
      <c r="Y302" s="81">
        <f t="shared" si="21"/>
        <v>1</v>
      </c>
    </row>
    <row r="303" spans="1:25" ht="17.25" customHeight="1" x14ac:dyDescent="0.4">
      <c r="A303" s="2"/>
      <c r="B303" s="58">
        <f t="shared" si="20"/>
        <v>246</v>
      </c>
      <c r="C303" s="94"/>
      <c r="D303" s="58"/>
      <c r="E303" s="58"/>
      <c r="F303" s="274"/>
      <c r="G303" s="62"/>
      <c r="H303" s="58"/>
      <c r="I303" s="58"/>
      <c r="J303" s="58"/>
      <c r="K303" s="58"/>
      <c r="L303" s="56"/>
      <c r="T303" s="56"/>
      <c r="V303" s="81">
        <f>IFERROR(IF(OR($B303="No", $H303=""), 1, COUNTIF(설정!$S$10:$S$41,$H303)), 0)</f>
        <v>1</v>
      </c>
      <c r="W303" s="81">
        <f ca="1">IFERROR(IF(OR($B303="No", $I303=""), 1, IFERROR(COUNTIF(OFFSET(설정!$C$10:$Q$41, MATCH($H303, 설정!$B$10:$B$41, ) - 1, 0, 1, COUNTA(OFFSET(설정!$C$10:$Q$41, MATCH($H303, 설정!$B$10:$B$41, ) - 1, 0, 1, 15))), $I303), 0)), 0)</f>
        <v>1</v>
      </c>
      <c r="X303" s="81">
        <f ca="1">IFERROR(IF(OR($B303="No", $J303=""), 1, IFERROR(COUNTIF(IF(COUNTIF(설정!$B$10:$B$19, $H303)=1, OFFSET(설정!$C$5,0,0,1,COUNTA(설정!$C$5:$Q$5)), OFFSET(설정!$C$6,0,0,1,COUNTA(설정!$C$6:$Q$6))), $J303), 0)), 0)</f>
        <v>1</v>
      </c>
      <c r="Y303" s="81">
        <f t="shared" si="21"/>
        <v>1</v>
      </c>
    </row>
    <row r="304" spans="1:25" ht="17.25" customHeight="1" x14ac:dyDescent="0.4">
      <c r="A304" s="2"/>
      <c r="B304" s="58">
        <f t="shared" si="20"/>
        <v>247</v>
      </c>
      <c r="C304" s="94"/>
      <c r="D304" s="58"/>
      <c r="E304" s="58"/>
      <c r="F304" s="274"/>
      <c r="G304" s="62"/>
      <c r="H304" s="58"/>
      <c r="I304" s="58"/>
      <c r="J304" s="58"/>
      <c r="K304" s="58"/>
      <c r="L304" s="56"/>
      <c r="T304" s="56"/>
      <c r="V304" s="81">
        <f>IFERROR(IF(OR($B304="No", $H304=""), 1, COUNTIF(설정!$S$10:$S$41,$H304)), 0)</f>
        <v>1</v>
      </c>
      <c r="W304" s="81">
        <f ca="1">IFERROR(IF(OR($B304="No", $I304=""), 1, IFERROR(COUNTIF(OFFSET(설정!$C$10:$Q$41, MATCH($H304, 설정!$B$10:$B$41, ) - 1, 0, 1, COUNTA(OFFSET(설정!$C$10:$Q$41, MATCH($H304, 설정!$B$10:$B$41, ) - 1, 0, 1, 15))), $I304), 0)), 0)</f>
        <v>1</v>
      </c>
      <c r="X304" s="81">
        <f ca="1">IFERROR(IF(OR($B304="No", $J304=""), 1, IFERROR(COUNTIF(IF(COUNTIF(설정!$B$10:$B$19, $H304)=1, OFFSET(설정!$C$5,0,0,1,COUNTA(설정!$C$5:$Q$5)), OFFSET(설정!$C$6,0,0,1,COUNTA(설정!$C$6:$Q$6))), $J304), 0)), 0)</f>
        <v>1</v>
      </c>
      <c r="Y304" s="81">
        <f t="shared" si="21"/>
        <v>1</v>
      </c>
    </row>
    <row r="305" spans="1:25" ht="17.25" customHeight="1" x14ac:dyDescent="0.4">
      <c r="A305" s="2"/>
      <c r="B305" s="58">
        <f t="shared" si="20"/>
        <v>248</v>
      </c>
      <c r="C305" s="94"/>
      <c r="D305" s="58"/>
      <c r="E305" s="58"/>
      <c r="F305" s="274"/>
      <c r="G305" s="62"/>
      <c r="H305" s="58"/>
      <c r="I305" s="58"/>
      <c r="J305" s="58"/>
      <c r="K305" s="58"/>
      <c r="L305" s="56"/>
      <c r="T305" s="56"/>
      <c r="V305" s="81">
        <f>IFERROR(IF(OR($B305="No", $H305=""), 1, COUNTIF(설정!$S$10:$S$41,$H305)), 0)</f>
        <v>1</v>
      </c>
      <c r="W305" s="81">
        <f ca="1">IFERROR(IF(OR($B305="No", $I305=""), 1, IFERROR(COUNTIF(OFFSET(설정!$C$10:$Q$41, MATCH($H305, 설정!$B$10:$B$41, ) - 1, 0, 1, COUNTA(OFFSET(설정!$C$10:$Q$41, MATCH($H305, 설정!$B$10:$B$41, ) - 1, 0, 1, 15))), $I305), 0)), 0)</f>
        <v>1</v>
      </c>
      <c r="X305" s="81">
        <f ca="1">IFERROR(IF(OR($B305="No", $J305=""), 1, IFERROR(COUNTIF(IF(COUNTIF(설정!$B$10:$B$19, $H305)=1, OFFSET(설정!$C$5,0,0,1,COUNTA(설정!$C$5:$Q$5)), OFFSET(설정!$C$6,0,0,1,COUNTA(설정!$C$6:$Q$6))), $J305), 0)), 0)</f>
        <v>1</v>
      </c>
      <c r="Y305" s="81">
        <f t="shared" si="21"/>
        <v>1</v>
      </c>
    </row>
    <row r="306" spans="1:25" ht="17.25" customHeight="1" x14ac:dyDescent="0.4">
      <c r="A306" s="2"/>
      <c r="B306" s="58">
        <f t="shared" si="20"/>
        <v>249</v>
      </c>
      <c r="C306" s="94"/>
      <c r="D306" s="58"/>
      <c r="E306" s="58"/>
      <c r="F306" s="274"/>
      <c r="G306" s="62"/>
      <c r="H306" s="58"/>
      <c r="I306" s="58"/>
      <c r="J306" s="58"/>
      <c r="K306" s="58"/>
      <c r="L306" s="56"/>
      <c r="T306" s="56"/>
      <c r="V306" s="81">
        <f>IFERROR(IF(OR($B306="No", $H306=""), 1, COUNTIF(설정!$S$10:$S$41,$H306)), 0)</f>
        <v>1</v>
      </c>
      <c r="W306" s="81">
        <f ca="1">IFERROR(IF(OR($B306="No", $I306=""), 1, IFERROR(COUNTIF(OFFSET(설정!$C$10:$Q$41, MATCH($H306, 설정!$B$10:$B$41, ) - 1, 0, 1, COUNTA(OFFSET(설정!$C$10:$Q$41, MATCH($H306, 설정!$B$10:$B$41, ) - 1, 0, 1, 15))), $I306), 0)), 0)</f>
        <v>1</v>
      </c>
      <c r="X306" s="81">
        <f ca="1">IFERROR(IF(OR($B306="No", $J306=""), 1, IFERROR(COUNTIF(IF(COUNTIF(설정!$B$10:$B$19, $H306)=1, OFFSET(설정!$C$5,0,0,1,COUNTA(설정!$C$5:$Q$5)), OFFSET(설정!$C$6,0,0,1,COUNTA(설정!$C$6:$Q$6))), $J306), 0)), 0)</f>
        <v>1</v>
      </c>
      <c r="Y306" s="81">
        <f t="shared" si="21"/>
        <v>1</v>
      </c>
    </row>
    <row r="307" spans="1:25" ht="17.25" customHeight="1" x14ac:dyDescent="0.4">
      <c r="A307" s="2"/>
      <c r="B307" s="58">
        <f t="shared" si="20"/>
        <v>250</v>
      </c>
      <c r="C307" s="94"/>
      <c r="D307" s="58"/>
      <c r="E307" s="58"/>
      <c r="F307" s="274"/>
      <c r="G307" s="62"/>
      <c r="H307" s="58"/>
      <c r="I307" s="58"/>
      <c r="J307" s="58"/>
      <c r="K307" s="58"/>
      <c r="L307" s="56"/>
      <c r="T307" s="56"/>
      <c r="V307" s="81">
        <f>IFERROR(IF(OR($B307="No", $H307=""), 1, COUNTIF(설정!$S$10:$S$41,$H307)), 0)</f>
        <v>1</v>
      </c>
      <c r="W307" s="81">
        <f ca="1">IFERROR(IF(OR($B307="No", $I307=""), 1, IFERROR(COUNTIF(OFFSET(설정!$C$10:$Q$41, MATCH($H307, 설정!$B$10:$B$41, ) - 1, 0, 1, COUNTA(OFFSET(설정!$C$10:$Q$41, MATCH($H307, 설정!$B$10:$B$41, ) - 1, 0, 1, 15))), $I307), 0)), 0)</f>
        <v>1</v>
      </c>
      <c r="X307" s="81">
        <f ca="1">IFERROR(IF(OR($B307="No", $J307=""), 1, IFERROR(COUNTIF(IF(COUNTIF(설정!$B$10:$B$19, $H307)=1, OFFSET(설정!$C$5,0,0,1,COUNTA(설정!$C$5:$Q$5)), OFFSET(설정!$C$6,0,0,1,COUNTA(설정!$C$6:$Q$6))), $J307), 0)), 0)</f>
        <v>1</v>
      </c>
      <c r="Y307" s="81">
        <f t="shared" si="21"/>
        <v>1</v>
      </c>
    </row>
    <row r="308" spans="1:25" ht="17.25" customHeight="1" x14ac:dyDescent="0.4">
      <c r="A308" s="2"/>
      <c r="B308" s="58">
        <f t="shared" si="20"/>
        <v>251</v>
      </c>
      <c r="C308" s="94"/>
      <c r="D308" s="58"/>
      <c r="E308" s="58"/>
      <c r="F308" s="274"/>
      <c r="G308" s="62"/>
      <c r="H308" s="58"/>
      <c r="I308" s="58"/>
      <c r="J308" s="58"/>
      <c r="K308" s="58"/>
      <c r="L308" s="56"/>
      <c r="T308" s="56"/>
      <c r="V308" s="81">
        <f>IFERROR(IF(OR($B308="No", $H308=""), 1, COUNTIF(설정!$S$10:$S$41,$H308)), 0)</f>
        <v>1</v>
      </c>
      <c r="W308" s="81">
        <f ca="1">IFERROR(IF(OR($B308="No", $I308=""), 1, IFERROR(COUNTIF(OFFSET(설정!$C$10:$Q$41, MATCH($H308, 설정!$B$10:$B$41, ) - 1, 0, 1, COUNTA(OFFSET(설정!$C$10:$Q$41, MATCH($H308, 설정!$B$10:$B$41, ) - 1, 0, 1, 15))), $I308), 0)), 0)</f>
        <v>1</v>
      </c>
      <c r="X308" s="81">
        <f ca="1">IFERROR(IF(OR($B308="No", $J308=""), 1, IFERROR(COUNTIF(IF(COUNTIF(설정!$B$10:$B$19, $H308)=1, OFFSET(설정!$C$5,0,0,1,COUNTA(설정!$C$5:$Q$5)), OFFSET(설정!$C$6,0,0,1,COUNTA(설정!$C$6:$Q$6))), $J308), 0)), 0)</f>
        <v>1</v>
      </c>
      <c r="Y308" s="81">
        <f t="shared" si="21"/>
        <v>1</v>
      </c>
    </row>
    <row r="309" spans="1:25" ht="17.25" customHeight="1" x14ac:dyDescent="0.4">
      <c r="A309" s="2"/>
      <c r="B309" s="58">
        <f t="shared" si="20"/>
        <v>252</v>
      </c>
      <c r="C309" s="94"/>
      <c r="D309" s="58"/>
      <c r="E309" s="58"/>
      <c r="F309" s="274"/>
      <c r="G309" s="62"/>
      <c r="H309" s="58"/>
      <c r="I309" s="58"/>
      <c r="J309" s="58"/>
      <c r="K309" s="58"/>
      <c r="L309" s="56"/>
      <c r="T309" s="56"/>
      <c r="V309" s="81">
        <f>IFERROR(IF(OR($B309="No", $H309=""), 1, COUNTIF(설정!$S$10:$S$41,$H309)), 0)</f>
        <v>1</v>
      </c>
      <c r="W309" s="81">
        <f ca="1">IFERROR(IF(OR($B309="No", $I309=""), 1, IFERROR(COUNTIF(OFFSET(설정!$C$10:$Q$41, MATCH($H309, 설정!$B$10:$B$41, ) - 1, 0, 1, COUNTA(OFFSET(설정!$C$10:$Q$41, MATCH($H309, 설정!$B$10:$B$41, ) - 1, 0, 1, 15))), $I309), 0)), 0)</f>
        <v>1</v>
      </c>
      <c r="X309" s="81">
        <f ca="1">IFERROR(IF(OR($B309="No", $J309=""), 1, IFERROR(COUNTIF(IF(COUNTIF(설정!$B$10:$B$19, $H309)=1, OFFSET(설정!$C$5,0,0,1,COUNTA(설정!$C$5:$Q$5)), OFFSET(설정!$C$6,0,0,1,COUNTA(설정!$C$6:$Q$6))), $J309), 0)), 0)</f>
        <v>1</v>
      </c>
      <c r="Y309" s="81">
        <f t="shared" si="21"/>
        <v>1</v>
      </c>
    </row>
    <row r="310" spans="1:25" ht="17.25" customHeight="1" x14ac:dyDescent="0.4">
      <c r="A310" s="2"/>
      <c r="B310" s="58">
        <f t="shared" si="20"/>
        <v>253</v>
      </c>
      <c r="C310" s="94"/>
      <c r="D310" s="58"/>
      <c r="E310" s="58"/>
      <c r="F310" s="274"/>
      <c r="G310" s="62"/>
      <c r="H310" s="58"/>
      <c r="I310" s="58"/>
      <c r="J310" s="58"/>
      <c r="K310" s="58"/>
      <c r="L310" s="56"/>
      <c r="T310" s="56"/>
      <c r="V310" s="81">
        <f>IFERROR(IF(OR($B310="No", $H310=""), 1, COUNTIF(설정!$S$10:$S$41,$H310)), 0)</f>
        <v>1</v>
      </c>
      <c r="W310" s="81">
        <f ca="1">IFERROR(IF(OR($B310="No", $I310=""), 1, IFERROR(COUNTIF(OFFSET(설정!$C$10:$Q$41, MATCH($H310, 설정!$B$10:$B$41, ) - 1, 0, 1, COUNTA(OFFSET(설정!$C$10:$Q$41, MATCH($H310, 설정!$B$10:$B$41, ) - 1, 0, 1, 15))), $I310), 0)), 0)</f>
        <v>1</v>
      </c>
      <c r="X310" s="81">
        <f ca="1">IFERROR(IF(OR($B310="No", $J310=""), 1, IFERROR(COUNTIF(IF(COUNTIF(설정!$B$10:$B$19, $H310)=1, OFFSET(설정!$C$5,0,0,1,COUNTA(설정!$C$5:$Q$5)), OFFSET(설정!$C$6,0,0,1,COUNTA(설정!$C$6:$Q$6))), $J310), 0)), 0)</f>
        <v>1</v>
      </c>
      <c r="Y310" s="81">
        <f t="shared" si="21"/>
        <v>1</v>
      </c>
    </row>
    <row r="311" spans="1:25" ht="17.25" customHeight="1" x14ac:dyDescent="0.4">
      <c r="A311" s="2"/>
      <c r="B311" s="58">
        <f t="shared" si="20"/>
        <v>254</v>
      </c>
      <c r="C311" s="94"/>
      <c r="D311" s="58"/>
      <c r="E311" s="58"/>
      <c r="F311" s="274"/>
      <c r="G311" s="62"/>
      <c r="H311" s="58"/>
      <c r="I311" s="58"/>
      <c r="J311" s="58"/>
      <c r="K311" s="58"/>
      <c r="L311" s="56"/>
      <c r="T311" s="56"/>
      <c r="V311" s="81">
        <f>IFERROR(IF(OR($B311="No", $H311=""), 1, COUNTIF(설정!$S$10:$S$41,$H311)), 0)</f>
        <v>1</v>
      </c>
      <c r="W311" s="81">
        <f ca="1">IFERROR(IF(OR($B311="No", $I311=""), 1, IFERROR(COUNTIF(OFFSET(설정!$C$10:$Q$41, MATCH($H311, 설정!$B$10:$B$41, ) - 1, 0, 1, COUNTA(OFFSET(설정!$C$10:$Q$41, MATCH($H311, 설정!$B$10:$B$41, ) - 1, 0, 1, 15))), $I311), 0)), 0)</f>
        <v>1</v>
      </c>
      <c r="X311" s="81">
        <f ca="1">IFERROR(IF(OR($B311="No", $J311=""), 1, IFERROR(COUNTIF(IF(COUNTIF(설정!$B$10:$B$19, $H311)=1, OFFSET(설정!$C$5,0,0,1,COUNTA(설정!$C$5:$Q$5)), OFFSET(설정!$C$6,0,0,1,COUNTA(설정!$C$6:$Q$6))), $J311), 0)), 0)</f>
        <v>1</v>
      </c>
      <c r="Y311" s="81">
        <f t="shared" si="21"/>
        <v>1</v>
      </c>
    </row>
    <row r="312" spans="1:25" ht="17.25" customHeight="1" x14ac:dyDescent="0.4">
      <c r="A312" s="2"/>
      <c r="B312" s="58">
        <f t="shared" si="20"/>
        <v>255</v>
      </c>
      <c r="C312" s="94"/>
      <c r="D312" s="58"/>
      <c r="E312" s="58"/>
      <c r="F312" s="274"/>
      <c r="G312" s="62"/>
      <c r="H312" s="58"/>
      <c r="I312" s="58"/>
      <c r="J312" s="58"/>
      <c r="K312" s="58"/>
      <c r="L312" s="56"/>
      <c r="T312" s="56"/>
      <c r="V312" s="81">
        <f>IFERROR(IF(OR($B312="No", $H312=""), 1, COUNTIF(설정!$S$10:$S$41,$H312)), 0)</f>
        <v>1</v>
      </c>
      <c r="W312" s="81">
        <f ca="1">IFERROR(IF(OR($B312="No", $I312=""), 1, IFERROR(COUNTIF(OFFSET(설정!$C$10:$Q$41, MATCH($H312, 설정!$B$10:$B$41, ) - 1, 0, 1, COUNTA(OFFSET(설정!$C$10:$Q$41, MATCH($H312, 설정!$B$10:$B$41, ) - 1, 0, 1, 15))), $I312), 0)), 0)</f>
        <v>1</v>
      </c>
      <c r="X312" s="81">
        <f ca="1">IFERROR(IF(OR($B312="No", $J312=""), 1, IFERROR(COUNTIF(IF(COUNTIF(설정!$B$10:$B$19, $H312)=1, OFFSET(설정!$C$5,0,0,1,COUNTA(설정!$C$5:$Q$5)), OFFSET(설정!$C$6,0,0,1,COUNTA(설정!$C$6:$Q$6))), $J312), 0)), 0)</f>
        <v>1</v>
      </c>
      <c r="Y312" s="81">
        <f t="shared" si="21"/>
        <v>1</v>
      </c>
    </row>
    <row r="313" spans="1:25" ht="17.25" customHeight="1" x14ac:dyDescent="0.4">
      <c r="A313" s="2"/>
      <c r="B313" s="58">
        <f t="shared" si="20"/>
        <v>256</v>
      </c>
      <c r="C313" s="94"/>
      <c r="D313" s="58"/>
      <c r="E313" s="58"/>
      <c r="F313" s="274"/>
      <c r="G313" s="62"/>
      <c r="H313" s="58"/>
      <c r="I313" s="58"/>
      <c r="J313" s="58"/>
      <c r="K313" s="58"/>
      <c r="L313" s="56"/>
      <c r="T313" s="56"/>
      <c r="V313" s="81">
        <f>IFERROR(IF(OR($B313="No", $H313=""), 1, COUNTIF(설정!$S$10:$S$41,$H313)), 0)</f>
        <v>1</v>
      </c>
      <c r="W313" s="81">
        <f ca="1">IFERROR(IF(OR($B313="No", $I313=""), 1, IFERROR(COUNTIF(OFFSET(설정!$C$10:$Q$41, MATCH($H313, 설정!$B$10:$B$41, ) - 1, 0, 1, COUNTA(OFFSET(설정!$C$10:$Q$41, MATCH($H313, 설정!$B$10:$B$41, ) - 1, 0, 1, 15))), $I313), 0)), 0)</f>
        <v>1</v>
      </c>
      <c r="X313" s="81">
        <f ca="1">IFERROR(IF(OR($B313="No", $J313=""), 1, IFERROR(COUNTIF(IF(COUNTIF(설정!$B$10:$B$19, $H313)=1, OFFSET(설정!$C$5,0,0,1,COUNTA(설정!$C$5:$Q$5)), OFFSET(설정!$C$6,0,0,1,COUNTA(설정!$C$6:$Q$6))), $J313), 0)), 0)</f>
        <v>1</v>
      </c>
      <c r="Y313" s="81">
        <f t="shared" si="21"/>
        <v>1</v>
      </c>
    </row>
    <row r="314" spans="1:25" ht="17.25" customHeight="1" x14ac:dyDescent="0.4">
      <c r="A314" s="2"/>
      <c r="B314" s="58">
        <f t="shared" ref="B314:B377" si="22">ROW(A257)</f>
        <v>257</v>
      </c>
      <c r="C314" s="94"/>
      <c r="D314" s="58"/>
      <c r="E314" s="58"/>
      <c r="F314" s="274"/>
      <c r="G314" s="62"/>
      <c r="H314" s="58"/>
      <c r="I314" s="58"/>
      <c r="J314" s="58"/>
      <c r="K314" s="58"/>
      <c r="L314" s="56"/>
      <c r="T314" s="56"/>
      <c r="V314" s="81">
        <f>IFERROR(IF(OR($B314="No", $H314=""), 1, COUNTIF(설정!$S$10:$S$41,$H314)), 0)</f>
        <v>1</v>
      </c>
      <c r="W314" s="81">
        <f ca="1">IFERROR(IF(OR($B314="No", $I314=""), 1, IFERROR(COUNTIF(OFFSET(설정!$C$10:$Q$41, MATCH($H314, 설정!$B$10:$B$41, ) - 1, 0, 1, COUNTA(OFFSET(설정!$C$10:$Q$41, MATCH($H314, 설정!$B$10:$B$41, ) - 1, 0, 1, 15))), $I314), 0)), 0)</f>
        <v>1</v>
      </c>
      <c r="X314" s="81">
        <f ca="1">IFERROR(IF(OR($B314="No", $J314=""), 1, IFERROR(COUNTIF(IF(COUNTIF(설정!$B$10:$B$19, $H314)=1, OFFSET(설정!$C$5,0,0,1,COUNTA(설정!$C$5:$Q$5)), OFFSET(설정!$C$6,0,0,1,COUNTA(설정!$C$6:$Q$6))), $J314), 0)), 0)</f>
        <v>1</v>
      </c>
      <c r="Y314" s="81">
        <f t="shared" si="21"/>
        <v>1</v>
      </c>
    </row>
    <row r="315" spans="1:25" ht="17.25" customHeight="1" x14ac:dyDescent="0.4">
      <c r="A315" s="2"/>
      <c r="B315" s="58">
        <f t="shared" si="22"/>
        <v>258</v>
      </c>
      <c r="C315" s="94"/>
      <c r="D315" s="58"/>
      <c r="E315" s="58"/>
      <c r="F315" s="274"/>
      <c r="G315" s="62"/>
      <c r="H315" s="58"/>
      <c r="I315" s="58"/>
      <c r="J315" s="58"/>
      <c r="K315" s="58"/>
      <c r="L315" s="56"/>
      <c r="T315" s="56"/>
      <c r="V315" s="81">
        <f>IFERROR(IF(OR($B315="No", $H315=""), 1, COUNTIF(설정!$S$10:$S$41,$H315)), 0)</f>
        <v>1</v>
      </c>
      <c r="W315" s="81">
        <f ca="1">IFERROR(IF(OR($B315="No", $I315=""), 1, IFERROR(COUNTIF(OFFSET(설정!$C$10:$Q$41, MATCH($H315, 설정!$B$10:$B$41, ) - 1, 0, 1, COUNTA(OFFSET(설정!$C$10:$Q$41, MATCH($H315, 설정!$B$10:$B$41, ) - 1, 0, 1, 15))), $I315), 0)), 0)</f>
        <v>1</v>
      </c>
      <c r="X315" s="81">
        <f ca="1">IFERROR(IF(OR($B315="No", $J315=""), 1, IFERROR(COUNTIF(IF(COUNTIF(설정!$B$10:$B$19, $H315)=1, OFFSET(설정!$C$5,0,0,1,COUNTA(설정!$C$5:$Q$5)), OFFSET(설정!$C$6,0,0,1,COUNTA(설정!$C$6:$Q$6))), $J315), 0)), 0)</f>
        <v>1</v>
      </c>
      <c r="Y315" s="81">
        <f t="shared" si="21"/>
        <v>1</v>
      </c>
    </row>
    <row r="316" spans="1:25" ht="17.25" customHeight="1" x14ac:dyDescent="0.4">
      <c r="A316" s="2"/>
      <c r="B316" s="58">
        <f t="shared" si="22"/>
        <v>259</v>
      </c>
      <c r="C316" s="94"/>
      <c r="D316" s="58"/>
      <c r="E316" s="58"/>
      <c r="F316" s="274"/>
      <c r="G316" s="62"/>
      <c r="H316" s="58"/>
      <c r="I316" s="58"/>
      <c r="J316" s="58"/>
      <c r="K316" s="58"/>
      <c r="L316" s="56"/>
      <c r="T316" s="56"/>
      <c r="V316" s="81">
        <f>IFERROR(IF(OR($B316="No", $H316=""), 1, COUNTIF(설정!$S$10:$S$41,$H316)), 0)</f>
        <v>1</v>
      </c>
      <c r="W316" s="81">
        <f ca="1">IFERROR(IF(OR($B316="No", $I316=""), 1, IFERROR(COUNTIF(OFFSET(설정!$C$10:$Q$41, MATCH($H316, 설정!$B$10:$B$41, ) - 1, 0, 1, COUNTA(OFFSET(설정!$C$10:$Q$41, MATCH($H316, 설정!$B$10:$B$41, ) - 1, 0, 1, 15))), $I316), 0)), 0)</f>
        <v>1</v>
      </c>
      <c r="X316" s="81">
        <f ca="1">IFERROR(IF(OR($B316="No", $J316=""), 1, IFERROR(COUNTIF(IF(COUNTIF(설정!$B$10:$B$19, $H316)=1, OFFSET(설정!$C$5,0,0,1,COUNTA(설정!$C$5:$Q$5)), OFFSET(설정!$C$6,0,0,1,COUNTA(설정!$C$6:$Q$6))), $J316), 0)), 0)</f>
        <v>1</v>
      </c>
      <c r="Y316" s="81">
        <f t="shared" si="21"/>
        <v>1</v>
      </c>
    </row>
    <row r="317" spans="1:25" ht="17.25" customHeight="1" x14ac:dyDescent="0.4">
      <c r="A317" s="2"/>
      <c r="B317" s="58">
        <f t="shared" si="22"/>
        <v>260</v>
      </c>
      <c r="C317" s="94"/>
      <c r="D317" s="58"/>
      <c r="E317" s="58"/>
      <c r="F317" s="274"/>
      <c r="G317" s="62"/>
      <c r="H317" s="58"/>
      <c r="I317" s="58"/>
      <c r="J317" s="58"/>
      <c r="K317" s="58"/>
      <c r="L317" s="56"/>
      <c r="T317" s="56"/>
      <c r="V317" s="81">
        <f>IFERROR(IF(OR($B317="No", $H317=""), 1, COUNTIF(설정!$S$10:$S$41,$H317)), 0)</f>
        <v>1</v>
      </c>
      <c r="W317" s="81">
        <f ca="1">IFERROR(IF(OR($B317="No", $I317=""), 1, IFERROR(COUNTIF(OFFSET(설정!$C$10:$Q$41, MATCH($H317, 설정!$B$10:$B$41, ) - 1, 0, 1, COUNTA(OFFSET(설정!$C$10:$Q$41, MATCH($H317, 설정!$B$10:$B$41, ) - 1, 0, 1, 15))), $I317), 0)), 0)</f>
        <v>1</v>
      </c>
      <c r="X317" s="81">
        <f ca="1">IFERROR(IF(OR($B317="No", $J317=""), 1, IFERROR(COUNTIF(IF(COUNTIF(설정!$B$10:$B$19, $H317)=1, OFFSET(설정!$C$5,0,0,1,COUNTA(설정!$C$5:$Q$5)), OFFSET(설정!$C$6,0,0,1,COUNTA(설정!$C$6:$Q$6))), $J317), 0)), 0)</f>
        <v>1</v>
      </c>
      <c r="Y317" s="81">
        <f t="shared" si="21"/>
        <v>1</v>
      </c>
    </row>
    <row r="318" spans="1:25" ht="17.25" customHeight="1" x14ac:dyDescent="0.4">
      <c r="A318" s="2"/>
      <c r="B318" s="58">
        <f t="shared" si="22"/>
        <v>261</v>
      </c>
      <c r="C318" s="94"/>
      <c r="D318" s="58"/>
      <c r="E318" s="58"/>
      <c r="F318" s="274"/>
      <c r="G318" s="62"/>
      <c r="H318" s="58"/>
      <c r="I318" s="58"/>
      <c r="J318" s="58"/>
      <c r="K318" s="58"/>
      <c r="L318" s="56"/>
      <c r="T318" s="56"/>
      <c r="V318" s="81">
        <f>IFERROR(IF(OR($B318="No", $H318=""), 1, COUNTIF(설정!$S$10:$S$41,$H318)), 0)</f>
        <v>1</v>
      </c>
      <c r="W318" s="81">
        <f ca="1">IFERROR(IF(OR($B318="No", $I318=""), 1, IFERROR(COUNTIF(OFFSET(설정!$C$10:$Q$41, MATCH($H318, 설정!$B$10:$B$41, ) - 1, 0, 1, COUNTA(OFFSET(설정!$C$10:$Q$41, MATCH($H318, 설정!$B$10:$B$41, ) - 1, 0, 1, 15))), $I318), 0)), 0)</f>
        <v>1</v>
      </c>
      <c r="X318" s="81">
        <f ca="1">IFERROR(IF(OR($B318="No", $J318=""), 1, IFERROR(COUNTIF(IF(COUNTIF(설정!$B$10:$B$19, $H318)=1, OFFSET(설정!$C$5,0,0,1,COUNTA(설정!$C$5:$Q$5)), OFFSET(설정!$C$6,0,0,1,COUNTA(설정!$C$6:$Q$6))), $J318), 0)), 0)</f>
        <v>1</v>
      </c>
      <c r="Y318" s="81">
        <f t="shared" si="21"/>
        <v>1</v>
      </c>
    </row>
    <row r="319" spans="1:25" ht="17.25" customHeight="1" x14ac:dyDescent="0.4">
      <c r="A319" s="2"/>
      <c r="B319" s="58">
        <f t="shared" si="22"/>
        <v>262</v>
      </c>
      <c r="C319" s="94"/>
      <c r="D319" s="58"/>
      <c r="E319" s="58"/>
      <c r="F319" s="274"/>
      <c r="G319" s="62"/>
      <c r="H319" s="58"/>
      <c r="I319" s="58"/>
      <c r="J319" s="58"/>
      <c r="K319" s="58"/>
      <c r="L319" s="56"/>
      <c r="T319" s="56"/>
      <c r="V319" s="81">
        <f>IFERROR(IF(OR($B319="No", $H319=""), 1, COUNTIF(설정!$S$10:$S$41,$H319)), 0)</f>
        <v>1</v>
      </c>
      <c r="W319" s="81">
        <f ca="1">IFERROR(IF(OR($B319="No", $I319=""), 1, IFERROR(COUNTIF(OFFSET(설정!$C$10:$Q$41, MATCH($H319, 설정!$B$10:$B$41, ) - 1, 0, 1, COUNTA(OFFSET(설정!$C$10:$Q$41, MATCH($H319, 설정!$B$10:$B$41, ) - 1, 0, 1, 15))), $I319), 0)), 0)</f>
        <v>1</v>
      </c>
      <c r="X319" s="81">
        <f ca="1">IFERROR(IF(OR($B319="No", $J319=""), 1, IFERROR(COUNTIF(IF(COUNTIF(설정!$B$10:$B$19, $H319)=1, OFFSET(설정!$C$5,0,0,1,COUNTA(설정!$C$5:$Q$5)), OFFSET(설정!$C$6,0,0,1,COUNTA(설정!$C$6:$Q$6))), $J319), 0)), 0)</f>
        <v>1</v>
      </c>
      <c r="Y319" s="81">
        <f t="shared" si="21"/>
        <v>1</v>
      </c>
    </row>
    <row r="320" spans="1:25" ht="17.25" customHeight="1" x14ac:dyDescent="0.4">
      <c r="A320" s="2"/>
      <c r="B320" s="58">
        <f t="shared" si="22"/>
        <v>263</v>
      </c>
      <c r="C320" s="94"/>
      <c r="D320" s="58"/>
      <c r="E320" s="58"/>
      <c r="F320" s="274"/>
      <c r="G320" s="62"/>
      <c r="H320" s="58"/>
      <c r="I320" s="58"/>
      <c r="J320" s="58"/>
      <c r="K320" s="58"/>
      <c r="L320" s="56"/>
      <c r="T320" s="56"/>
      <c r="V320" s="81">
        <f>IFERROR(IF(OR($B320="No", $H320=""), 1, COUNTIF(설정!$S$10:$S$41,$H320)), 0)</f>
        <v>1</v>
      </c>
      <c r="W320" s="81">
        <f ca="1">IFERROR(IF(OR($B320="No", $I320=""), 1, IFERROR(COUNTIF(OFFSET(설정!$C$10:$Q$41, MATCH($H320, 설정!$B$10:$B$41, ) - 1, 0, 1, COUNTA(OFFSET(설정!$C$10:$Q$41, MATCH($H320, 설정!$B$10:$B$41, ) - 1, 0, 1, 15))), $I320), 0)), 0)</f>
        <v>1</v>
      </c>
      <c r="X320" s="81">
        <f ca="1">IFERROR(IF(OR($B320="No", $J320=""), 1, IFERROR(COUNTIF(IF(COUNTIF(설정!$B$10:$B$19, $H320)=1, OFFSET(설정!$C$5,0,0,1,COUNTA(설정!$C$5:$Q$5)), OFFSET(설정!$C$6,0,0,1,COUNTA(설정!$C$6:$Q$6))), $J320), 0)), 0)</f>
        <v>1</v>
      </c>
      <c r="Y320" s="81">
        <f t="shared" si="21"/>
        <v>1</v>
      </c>
    </row>
    <row r="321" spans="1:25" ht="17.25" customHeight="1" x14ac:dyDescent="0.4">
      <c r="A321" s="2"/>
      <c r="B321" s="58">
        <f t="shared" si="22"/>
        <v>264</v>
      </c>
      <c r="C321" s="94"/>
      <c r="D321" s="58"/>
      <c r="E321" s="58"/>
      <c r="F321" s="274"/>
      <c r="G321" s="62"/>
      <c r="H321" s="58"/>
      <c r="I321" s="58"/>
      <c r="J321" s="58"/>
      <c r="K321" s="58"/>
      <c r="L321" s="56"/>
      <c r="T321" s="56"/>
      <c r="V321" s="81">
        <f>IFERROR(IF(OR($B321="No", $H321=""), 1, COUNTIF(설정!$S$10:$S$41,$H321)), 0)</f>
        <v>1</v>
      </c>
      <c r="W321" s="81">
        <f ca="1">IFERROR(IF(OR($B321="No", $I321=""), 1, IFERROR(COUNTIF(OFFSET(설정!$C$10:$Q$41, MATCH($H321, 설정!$B$10:$B$41, ) - 1, 0, 1, COUNTA(OFFSET(설정!$C$10:$Q$41, MATCH($H321, 설정!$B$10:$B$41, ) - 1, 0, 1, 15))), $I321), 0)), 0)</f>
        <v>1</v>
      </c>
      <c r="X321" s="81">
        <f ca="1">IFERROR(IF(OR($B321="No", $J321=""), 1, IFERROR(COUNTIF(IF(COUNTIF(설정!$B$10:$B$19, $H321)=1, OFFSET(설정!$C$5,0,0,1,COUNTA(설정!$C$5:$Q$5)), OFFSET(설정!$C$6,0,0,1,COUNTA(설정!$C$6:$Q$6))), $J321), 0)), 0)</f>
        <v>1</v>
      </c>
      <c r="Y321" s="81">
        <f t="shared" si="21"/>
        <v>1</v>
      </c>
    </row>
    <row r="322" spans="1:25" ht="17.25" customHeight="1" x14ac:dyDescent="0.4">
      <c r="A322" s="2"/>
      <c r="B322" s="58">
        <f t="shared" si="22"/>
        <v>265</v>
      </c>
      <c r="C322" s="94"/>
      <c r="D322" s="58"/>
      <c r="E322" s="58"/>
      <c r="F322" s="274"/>
      <c r="G322" s="62"/>
      <c r="H322" s="58"/>
      <c r="I322" s="58"/>
      <c r="J322" s="58"/>
      <c r="K322" s="58"/>
      <c r="L322" s="56"/>
      <c r="T322" s="56"/>
      <c r="V322" s="81">
        <f>IFERROR(IF(OR($B322="No", $H322=""), 1, COUNTIF(설정!$S$10:$S$41,$H322)), 0)</f>
        <v>1</v>
      </c>
      <c r="W322" s="81">
        <f ca="1">IFERROR(IF(OR($B322="No", $I322=""), 1, IFERROR(COUNTIF(OFFSET(설정!$C$10:$Q$41, MATCH($H322, 설정!$B$10:$B$41, ) - 1, 0, 1, COUNTA(OFFSET(설정!$C$10:$Q$41, MATCH($H322, 설정!$B$10:$B$41, ) - 1, 0, 1, 15))), $I322), 0)), 0)</f>
        <v>1</v>
      </c>
      <c r="X322" s="81">
        <f ca="1">IFERROR(IF(OR($B322="No", $J322=""), 1, IFERROR(COUNTIF(IF(COUNTIF(설정!$B$10:$B$19, $H322)=1, OFFSET(설정!$C$5,0,0,1,COUNTA(설정!$C$5:$Q$5)), OFFSET(설정!$C$6,0,0,1,COUNTA(설정!$C$6:$Q$6))), $J322), 0)), 0)</f>
        <v>1</v>
      </c>
      <c r="Y322" s="81">
        <f t="shared" si="21"/>
        <v>1</v>
      </c>
    </row>
    <row r="323" spans="1:25" ht="17.25" customHeight="1" x14ac:dyDescent="0.4">
      <c r="A323" s="2"/>
      <c r="B323" s="58">
        <f t="shared" si="22"/>
        <v>266</v>
      </c>
      <c r="C323" s="94"/>
      <c r="D323" s="58"/>
      <c r="E323" s="58"/>
      <c r="F323" s="274"/>
      <c r="G323" s="62"/>
      <c r="H323" s="58"/>
      <c r="I323" s="58"/>
      <c r="J323" s="58"/>
      <c r="K323" s="58"/>
      <c r="L323" s="56"/>
      <c r="T323" s="56"/>
      <c r="V323" s="81">
        <f>IFERROR(IF(OR($B323="No", $H323=""), 1, COUNTIF(설정!$S$10:$S$41,$H323)), 0)</f>
        <v>1</v>
      </c>
      <c r="W323" s="81">
        <f ca="1">IFERROR(IF(OR($B323="No", $I323=""), 1, IFERROR(COUNTIF(OFFSET(설정!$C$10:$Q$41, MATCH($H323, 설정!$B$10:$B$41, ) - 1, 0, 1, COUNTA(OFFSET(설정!$C$10:$Q$41, MATCH($H323, 설정!$B$10:$B$41, ) - 1, 0, 1, 15))), $I323), 0)), 0)</f>
        <v>1</v>
      </c>
      <c r="X323" s="81">
        <f ca="1">IFERROR(IF(OR($B323="No", $J323=""), 1, IFERROR(COUNTIF(IF(COUNTIF(설정!$B$10:$B$19, $H323)=1, OFFSET(설정!$C$5,0,0,1,COUNTA(설정!$C$5:$Q$5)), OFFSET(설정!$C$6,0,0,1,COUNTA(설정!$C$6:$Q$6))), $J323), 0)), 0)</f>
        <v>1</v>
      </c>
      <c r="Y323" s="81">
        <f t="shared" si="21"/>
        <v>1</v>
      </c>
    </row>
    <row r="324" spans="1:25" ht="17.25" customHeight="1" x14ac:dyDescent="0.4">
      <c r="A324" s="2"/>
      <c r="B324" s="58">
        <f t="shared" si="22"/>
        <v>267</v>
      </c>
      <c r="C324" s="94"/>
      <c r="D324" s="58"/>
      <c r="E324" s="58"/>
      <c r="F324" s="274"/>
      <c r="G324" s="62"/>
      <c r="H324" s="58"/>
      <c r="I324" s="58"/>
      <c r="J324" s="58"/>
      <c r="K324" s="58"/>
      <c r="L324" s="56"/>
      <c r="T324" s="56"/>
      <c r="V324" s="81">
        <f>IFERROR(IF(OR($B324="No", $H324=""), 1, COUNTIF(설정!$S$10:$S$41,$H324)), 0)</f>
        <v>1</v>
      </c>
      <c r="W324" s="81">
        <f ca="1">IFERROR(IF(OR($B324="No", $I324=""), 1, IFERROR(COUNTIF(OFFSET(설정!$C$10:$Q$41, MATCH($H324, 설정!$B$10:$B$41, ) - 1, 0, 1, COUNTA(OFFSET(설정!$C$10:$Q$41, MATCH($H324, 설정!$B$10:$B$41, ) - 1, 0, 1, 15))), $I324), 0)), 0)</f>
        <v>1</v>
      </c>
      <c r="X324" s="81">
        <f ca="1">IFERROR(IF(OR($B324="No", $J324=""), 1, IFERROR(COUNTIF(IF(COUNTIF(설정!$B$10:$B$19, $H324)=1, OFFSET(설정!$C$5,0,0,1,COUNTA(설정!$C$5:$Q$5)), OFFSET(설정!$C$6,0,0,1,COUNTA(설정!$C$6:$Q$6))), $J324), 0)), 0)</f>
        <v>1</v>
      </c>
      <c r="Y324" s="81">
        <f t="shared" si="21"/>
        <v>1</v>
      </c>
    </row>
    <row r="325" spans="1:25" ht="17.25" customHeight="1" x14ac:dyDescent="0.4">
      <c r="A325" s="2"/>
      <c r="B325" s="58">
        <f t="shared" si="22"/>
        <v>268</v>
      </c>
      <c r="C325" s="94"/>
      <c r="D325" s="58"/>
      <c r="E325" s="58"/>
      <c r="F325" s="274"/>
      <c r="G325" s="62"/>
      <c r="H325" s="58"/>
      <c r="I325" s="58"/>
      <c r="J325" s="58"/>
      <c r="K325" s="58"/>
      <c r="L325" s="56"/>
      <c r="T325" s="56"/>
      <c r="V325" s="81">
        <f>IFERROR(IF(OR($B325="No", $H325=""), 1, COUNTIF(설정!$S$10:$S$41,$H325)), 0)</f>
        <v>1</v>
      </c>
      <c r="W325" s="81">
        <f ca="1">IFERROR(IF(OR($B325="No", $I325=""), 1, IFERROR(COUNTIF(OFFSET(설정!$C$10:$Q$41, MATCH($H325, 설정!$B$10:$B$41, ) - 1, 0, 1, COUNTA(OFFSET(설정!$C$10:$Q$41, MATCH($H325, 설정!$B$10:$B$41, ) - 1, 0, 1, 15))), $I325), 0)), 0)</f>
        <v>1</v>
      </c>
      <c r="X325" s="81">
        <f ca="1">IFERROR(IF(OR($B325="No", $J325=""), 1, IFERROR(COUNTIF(IF(COUNTIF(설정!$B$10:$B$19, $H325)=1, OFFSET(설정!$C$5,0,0,1,COUNTA(설정!$C$5:$Q$5)), OFFSET(설정!$C$6,0,0,1,COUNTA(설정!$C$6:$Q$6))), $J325), 0)), 0)</f>
        <v>1</v>
      </c>
      <c r="Y325" s="81">
        <f t="shared" si="21"/>
        <v>1</v>
      </c>
    </row>
    <row r="326" spans="1:25" ht="17.25" customHeight="1" x14ac:dyDescent="0.4">
      <c r="A326" s="2"/>
      <c r="B326" s="58">
        <f t="shared" si="22"/>
        <v>269</v>
      </c>
      <c r="C326" s="94"/>
      <c r="D326" s="58"/>
      <c r="E326" s="58"/>
      <c r="F326" s="274"/>
      <c r="G326" s="62"/>
      <c r="H326" s="58"/>
      <c r="I326" s="58"/>
      <c r="J326" s="58"/>
      <c r="K326" s="58"/>
      <c r="L326" s="56"/>
      <c r="T326" s="56"/>
      <c r="V326" s="81">
        <f>IFERROR(IF(OR($B326="No", $H326=""), 1, COUNTIF(설정!$S$10:$S$41,$H326)), 0)</f>
        <v>1</v>
      </c>
      <c r="W326" s="81">
        <f ca="1">IFERROR(IF(OR($B326="No", $I326=""), 1, IFERROR(COUNTIF(OFFSET(설정!$C$10:$Q$41, MATCH($H326, 설정!$B$10:$B$41, ) - 1, 0, 1, COUNTA(OFFSET(설정!$C$10:$Q$41, MATCH($H326, 설정!$B$10:$B$41, ) - 1, 0, 1, 15))), $I326), 0)), 0)</f>
        <v>1</v>
      </c>
      <c r="X326" s="81">
        <f ca="1">IFERROR(IF(OR($B326="No", $J326=""), 1, IFERROR(COUNTIF(IF(COUNTIF(설정!$B$10:$B$19, $H326)=1, OFFSET(설정!$C$5,0,0,1,COUNTA(설정!$C$5:$Q$5)), OFFSET(설정!$C$6,0,0,1,COUNTA(설정!$C$6:$Q$6))), $J326), 0)), 0)</f>
        <v>1</v>
      </c>
      <c r="Y326" s="81">
        <f t="shared" si="21"/>
        <v>1</v>
      </c>
    </row>
    <row r="327" spans="1:25" ht="17.25" customHeight="1" x14ac:dyDescent="0.4">
      <c r="A327" s="2"/>
      <c r="B327" s="58">
        <f t="shared" si="22"/>
        <v>270</v>
      </c>
      <c r="C327" s="94"/>
      <c r="D327" s="58"/>
      <c r="E327" s="58"/>
      <c r="F327" s="274"/>
      <c r="G327" s="62"/>
      <c r="H327" s="58"/>
      <c r="I327" s="58"/>
      <c r="J327" s="58"/>
      <c r="K327" s="58"/>
      <c r="L327" s="56"/>
      <c r="T327" s="56"/>
      <c r="V327" s="81">
        <f>IFERROR(IF(OR($B327="No", $H327=""), 1, COUNTIF(설정!$S$10:$S$41,$H327)), 0)</f>
        <v>1</v>
      </c>
      <c r="W327" s="81">
        <f ca="1">IFERROR(IF(OR($B327="No", $I327=""), 1, IFERROR(COUNTIF(OFFSET(설정!$C$10:$Q$41, MATCH($H327, 설정!$B$10:$B$41, ) - 1, 0, 1, COUNTA(OFFSET(설정!$C$10:$Q$41, MATCH($H327, 설정!$B$10:$B$41, ) - 1, 0, 1, 15))), $I327), 0)), 0)</f>
        <v>1</v>
      </c>
      <c r="X327" s="81">
        <f ca="1">IFERROR(IF(OR($B327="No", $J327=""), 1, IFERROR(COUNTIF(IF(COUNTIF(설정!$B$10:$B$19, $H327)=1, OFFSET(설정!$C$5,0,0,1,COUNTA(설정!$C$5:$Q$5)), OFFSET(설정!$C$6,0,0,1,COUNTA(설정!$C$6:$Q$6))), $J327), 0)), 0)</f>
        <v>1</v>
      </c>
      <c r="Y327" s="81">
        <f t="shared" si="21"/>
        <v>1</v>
      </c>
    </row>
    <row r="328" spans="1:25" ht="17.25" customHeight="1" x14ac:dyDescent="0.4">
      <c r="A328" s="2"/>
      <c r="B328" s="58">
        <f t="shared" si="22"/>
        <v>271</v>
      </c>
      <c r="C328" s="94"/>
      <c r="D328" s="58"/>
      <c r="E328" s="58"/>
      <c r="F328" s="274"/>
      <c r="G328" s="62"/>
      <c r="H328" s="58"/>
      <c r="I328" s="58"/>
      <c r="J328" s="58"/>
      <c r="K328" s="58"/>
      <c r="L328" s="56"/>
      <c r="T328" s="56"/>
      <c r="V328" s="81">
        <f>IFERROR(IF(OR($B328="No", $H328=""), 1, COUNTIF(설정!$S$10:$S$41,$H328)), 0)</f>
        <v>1</v>
      </c>
      <c r="W328" s="81">
        <f ca="1">IFERROR(IF(OR($B328="No", $I328=""), 1, IFERROR(COUNTIF(OFFSET(설정!$C$10:$Q$41, MATCH($H328, 설정!$B$10:$B$41, ) - 1, 0, 1, COUNTA(OFFSET(설정!$C$10:$Q$41, MATCH($H328, 설정!$B$10:$B$41, ) - 1, 0, 1, 15))), $I328), 0)), 0)</f>
        <v>1</v>
      </c>
      <c r="X328" s="81">
        <f ca="1">IFERROR(IF(OR($B328="No", $J328=""), 1, IFERROR(COUNTIF(IF(COUNTIF(설정!$B$10:$B$19, $H328)=1, OFFSET(설정!$C$5,0,0,1,COUNTA(설정!$C$5:$Q$5)), OFFSET(설정!$C$6,0,0,1,COUNTA(설정!$C$6:$Q$6))), $J328), 0)), 0)</f>
        <v>1</v>
      </c>
      <c r="Y328" s="81">
        <f t="shared" si="21"/>
        <v>1</v>
      </c>
    </row>
    <row r="329" spans="1:25" ht="17.25" customHeight="1" x14ac:dyDescent="0.4">
      <c r="A329" s="2"/>
      <c r="B329" s="58">
        <f t="shared" si="22"/>
        <v>272</v>
      </c>
      <c r="C329" s="94"/>
      <c r="D329" s="58"/>
      <c r="E329" s="58"/>
      <c r="F329" s="274"/>
      <c r="G329" s="62"/>
      <c r="H329" s="58"/>
      <c r="I329" s="58"/>
      <c r="J329" s="58"/>
      <c r="K329" s="58"/>
      <c r="L329" s="56"/>
      <c r="T329" s="56"/>
      <c r="V329" s="81">
        <f>IFERROR(IF(OR($B329="No", $H329=""), 1, COUNTIF(설정!$S$10:$S$41,$H329)), 0)</f>
        <v>1</v>
      </c>
      <c r="W329" s="81">
        <f ca="1">IFERROR(IF(OR($B329="No", $I329=""), 1, IFERROR(COUNTIF(OFFSET(설정!$C$10:$Q$41, MATCH($H329, 설정!$B$10:$B$41, ) - 1, 0, 1, COUNTA(OFFSET(설정!$C$10:$Q$41, MATCH($H329, 설정!$B$10:$B$41, ) - 1, 0, 1, 15))), $I329), 0)), 0)</f>
        <v>1</v>
      </c>
      <c r="X329" s="81">
        <f ca="1">IFERROR(IF(OR($B329="No", $J329=""), 1, IFERROR(COUNTIF(IF(COUNTIF(설정!$B$10:$B$19, $H329)=1, OFFSET(설정!$C$5,0,0,1,COUNTA(설정!$C$5:$Q$5)), OFFSET(설정!$C$6,0,0,1,COUNTA(설정!$C$6:$Q$6))), $J329), 0)), 0)</f>
        <v>1</v>
      </c>
      <c r="Y329" s="81">
        <f t="shared" si="21"/>
        <v>1</v>
      </c>
    </row>
    <row r="330" spans="1:25" ht="17.25" customHeight="1" x14ac:dyDescent="0.4">
      <c r="A330" s="2"/>
      <c r="B330" s="58">
        <f t="shared" si="22"/>
        <v>273</v>
      </c>
      <c r="C330" s="94"/>
      <c r="D330" s="58"/>
      <c r="E330" s="58"/>
      <c r="F330" s="274"/>
      <c r="G330" s="62"/>
      <c r="H330" s="58"/>
      <c r="I330" s="58"/>
      <c r="J330" s="58"/>
      <c r="K330" s="58"/>
      <c r="L330" s="56"/>
      <c r="T330" s="56"/>
      <c r="V330" s="81">
        <f>IFERROR(IF(OR($B330="No", $H330=""), 1, COUNTIF(설정!$S$10:$S$41,$H330)), 0)</f>
        <v>1</v>
      </c>
      <c r="W330" s="81">
        <f ca="1">IFERROR(IF(OR($B330="No", $I330=""), 1, IFERROR(COUNTIF(OFFSET(설정!$C$10:$Q$41, MATCH($H330, 설정!$B$10:$B$41, ) - 1, 0, 1, COUNTA(OFFSET(설정!$C$10:$Q$41, MATCH($H330, 설정!$B$10:$B$41, ) - 1, 0, 1, 15))), $I330), 0)), 0)</f>
        <v>1</v>
      </c>
      <c r="X330" s="81">
        <f ca="1">IFERROR(IF(OR($B330="No", $J330=""), 1, IFERROR(COUNTIF(IF(COUNTIF(설정!$B$10:$B$19, $H330)=1, OFFSET(설정!$C$5,0,0,1,COUNTA(설정!$C$5:$Q$5)), OFFSET(설정!$C$6,0,0,1,COUNTA(설정!$C$6:$Q$6))), $J330), 0)), 0)</f>
        <v>1</v>
      </c>
      <c r="Y330" s="81">
        <f t="shared" si="21"/>
        <v>1</v>
      </c>
    </row>
    <row r="331" spans="1:25" ht="17.25" customHeight="1" x14ac:dyDescent="0.4">
      <c r="A331" s="2"/>
      <c r="B331" s="58">
        <f t="shared" si="22"/>
        <v>274</v>
      </c>
      <c r="C331" s="94"/>
      <c r="D331" s="58"/>
      <c r="E331" s="58"/>
      <c r="F331" s="274"/>
      <c r="G331" s="62"/>
      <c r="H331" s="58"/>
      <c r="I331" s="58"/>
      <c r="J331" s="58"/>
      <c r="K331" s="58"/>
      <c r="L331" s="56"/>
      <c r="T331" s="56"/>
      <c r="V331" s="81">
        <f>IFERROR(IF(OR($B331="No", $H331=""), 1, COUNTIF(설정!$S$10:$S$41,$H331)), 0)</f>
        <v>1</v>
      </c>
      <c r="W331" s="81">
        <f ca="1">IFERROR(IF(OR($B331="No", $I331=""), 1, IFERROR(COUNTIF(OFFSET(설정!$C$10:$Q$41, MATCH($H331, 설정!$B$10:$B$41, ) - 1, 0, 1, COUNTA(OFFSET(설정!$C$10:$Q$41, MATCH($H331, 설정!$B$10:$B$41, ) - 1, 0, 1, 15))), $I331), 0)), 0)</f>
        <v>1</v>
      </c>
      <c r="X331" s="81">
        <f ca="1">IFERROR(IF(OR($B331="No", $J331=""), 1, IFERROR(COUNTIF(IF(COUNTIF(설정!$B$10:$B$19, $H331)=1, OFFSET(설정!$C$5,0,0,1,COUNTA(설정!$C$5:$Q$5)), OFFSET(설정!$C$6,0,0,1,COUNTA(설정!$C$6:$Q$6))), $J331), 0)), 0)</f>
        <v>1</v>
      </c>
      <c r="Y331" s="81">
        <f t="shared" si="21"/>
        <v>1</v>
      </c>
    </row>
    <row r="332" spans="1:25" ht="17.25" customHeight="1" x14ac:dyDescent="0.4">
      <c r="A332" s="2"/>
      <c r="B332" s="58">
        <f t="shared" si="22"/>
        <v>275</v>
      </c>
      <c r="C332" s="94"/>
      <c r="D332" s="58"/>
      <c r="E332" s="58"/>
      <c r="F332" s="274"/>
      <c r="G332" s="62"/>
      <c r="H332" s="58"/>
      <c r="I332" s="58"/>
      <c r="J332" s="58"/>
      <c r="K332" s="58"/>
      <c r="L332" s="56"/>
      <c r="T332" s="56"/>
      <c r="V332" s="81">
        <f>IFERROR(IF(OR($B332="No", $H332=""), 1, COUNTIF(설정!$S$10:$S$41,$H332)), 0)</f>
        <v>1</v>
      </c>
      <c r="W332" s="81">
        <f ca="1">IFERROR(IF(OR($B332="No", $I332=""), 1, IFERROR(COUNTIF(OFFSET(설정!$C$10:$Q$41, MATCH($H332, 설정!$B$10:$B$41, ) - 1, 0, 1, COUNTA(OFFSET(설정!$C$10:$Q$41, MATCH($H332, 설정!$B$10:$B$41, ) - 1, 0, 1, 15))), $I332), 0)), 0)</f>
        <v>1</v>
      </c>
      <c r="X332" s="81">
        <f ca="1">IFERROR(IF(OR($B332="No", $J332=""), 1, IFERROR(COUNTIF(IF(COUNTIF(설정!$B$10:$B$19, $H332)=1, OFFSET(설정!$C$5,0,0,1,COUNTA(설정!$C$5:$Q$5)), OFFSET(설정!$C$6,0,0,1,COUNTA(설정!$C$6:$Q$6))), $J332), 0)), 0)</f>
        <v>1</v>
      </c>
      <c r="Y332" s="81">
        <f t="shared" si="21"/>
        <v>1</v>
      </c>
    </row>
    <row r="333" spans="1:25" ht="17.25" customHeight="1" x14ac:dyDescent="0.4">
      <c r="A333" s="2"/>
      <c r="B333" s="58">
        <f t="shared" si="22"/>
        <v>276</v>
      </c>
      <c r="C333" s="94"/>
      <c r="D333" s="58"/>
      <c r="E333" s="58"/>
      <c r="F333" s="274"/>
      <c r="G333" s="62"/>
      <c r="H333" s="58"/>
      <c r="I333" s="58"/>
      <c r="J333" s="58"/>
      <c r="K333" s="58"/>
      <c r="L333" s="56"/>
      <c r="T333" s="56"/>
      <c r="V333" s="81">
        <f>IFERROR(IF(OR($B333="No", $H333=""), 1, COUNTIF(설정!$S$10:$S$41,$H333)), 0)</f>
        <v>1</v>
      </c>
      <c r="W333" s="81">
        <f ca="1">IFERROR(IF(OR($B333="No", $I333=""), 1, IFERROR(COUNTIF(OFFSET(설정!$C$10:$Q$41, MATCH($H333, 설정!$B$10:$B$41, ) - 1, 0, 1, COUNTA(OFFSET(설정!$C$10:$Q$41, MATCH($H333, 설정!$B$10:$B$41, ) - 1, 0, 1, 15))), $I333), 0)), 0)</f>
        <v>1</v>
      </c>
      <c r="X333" s="81">
        <f ca="1">IFERROR(IF(OR($B333="No", $J333=""), 1, IFERROR(COUNTIF(IF(COUNTIF(설정!$B$10:$B$19, $H333)=1, OFFSET(설정!$C$5,0,0,1,COUNTA(설정!$C$5:$Q$5)), OFFSET(설정!$C$6,0,0,1,COUNTA(설정!$C$6:$Q$6))), $J333), 0)), 0)</f>
        <v>1</v>
      </c>
      <c r="Y333" s="81">
        <f t="shared" si="21"/>
        <v>1</v>
      </c>
    </row>
    <row r="334" spans="1:25" ht="17.25" customHeight="1" x14ac:dyDescent="0.4">
      <c r="A334" s="2"/>
      <c r="B334" s="58">
        <f t="shared" si="22"/>
        <v>277</v>
      </c>
      <c r="C334" s="94"/>
      <c r="D334" s="58"/>
      <c r="E334" s="58"/>
      <c r="F334" s="274"/>
      <c r="G334" s="62"/>
      <c r="H334" s="58"/>
      <c r="I334" s="58"/>
      <c r="J334" s="58"/>
      <c r="K334" s="58"/>
      <c r="L334" s="56"/>
      <c r="T334" s="56"/>
      <c r="V334" s="81">
        <f>IFERROR(IF(OR($B334="No", $H334=""), 1, COUNTIF(설정!$S$10:$S$41,$H334)), 0)</f>
        <v>1</v>
      </c>
      <c r="W334" s="81">
        <f ca="1">IFERROR(IF(OR($B334="No", $I334=""), 1, IFERROR(COUNTIF(OFFSET(설정!$C$10:$Q$41, MATCH($H334, 설정!$B$10:$B$41, ) - 1, 0, 1, COUNTA(OFFSET(설정!$C$10:$Q$41, MATCH($H334, 설정!$B$10:$B$41, ) - 1, 0, 1, 15))), $I334), 0)), 0)</f>
        <v>1</v>
      </c>
      <c r="X334" s="81">
        <f ca="1">IFERROR(IF(OR($B334="No", $J334=""), 1, IFERROR(COUNTIF(IF(COUNTIF(설정!$B$10:$B$19, $H334)=1, OFFSET(설정!$C$5,0,0,1,COUNTA(설정!$C$5:$Q$5)), OFFSET(설정!$C$6,0,0,1,COUNTA(설정!$C$6:$Q$6))), $J334), 0)), 0)</f>
        <v>1</v>
      </c>
      <c r="Y334" s="81">
        <f t="shared" si="21"/>
        <v>1</v>
      </c>
    </row>
    <row r="335" spans="1:25" ht="17.25" customHeight="1" x14ac:dyDescent="0.4">
      <c r="A335" s="2"/>
      <c r="B335" s="58">
        <f t="shared" si="22"/>
        <v>278</v>
      </c>
      <c r="C335" s="94"/>
      <c r="D335" s="58"/>
      <c r="E335" s="58"/>
      <c r="F335" s="274"/>
      <c r="G335" s="62"/>
      <c r="H335" s="58"/>
      <c r="I335" s="58"/>
      <c r="J335" s="58"/>
      <c r="K335" s="58"/>
      <c r="L335" s="56"/>
      <c r="T335" s="56"/>
      <c r="V335" s="81">
        <f>IFERROR(IF(OR($B335="No", $H335=""), 1, COUNTIF(설정!$S$10:$S$41,$H335)), 0)</f>
        <v>1</v>
      </c>
      <c r="W335" s="81">
        <f ca="1">IFERROR(IF(OR($B335="No", $I335=""), 1, IFERROR(COUNTIF(OFFSET(설정!$C$10:$Q$41, MATCH($H335, 설정!$B$10:$B$41, ) - 1, 0, 1, COUNTA(OFFSET(설정!$C$10:$Q$41, MATCH($H335, 설정!$B$10:$B$41, ) - 1, 0, 1, 15))), $I335), 0)), 0)</f>
        <v>1</v>
      </c>
      <c r="X335" s="81">
        <f ca="1">IFERROR(IF(OR($B335="No", $J335=""), 1, IFERROR(COUNTIF(IF(COUNTIF(설정!$B$10:$B$19, $H335)=1, OFFSET(설정!$C$5,0,0,1,COUNTA(설정!$C$5:$Q$5)), OFFSET(설정!$C$6,0,0,1,COUNTA(설정!$C$6:$Q$6))), $J335), 0)), 0)</f>
        <v>1</v>
      </c>
      <c r="Y335" s="81">
        <f t="shared" si="21"/>
        <v>1</v>
      </c>
    </row>
    <row r="336" spans="1:25" ht="17.25" customHeight="1" x14ac:dyDescent="0.4">
      <c r="A336" s="2"/>
      <c r="B336" s="58">
        <f t="shared" si="22"/>
        <v>279</v>
      </c>
      <c r="C336" s="94"/>
      <c r="D336" s="58"/>
      <c r="E336" s="58"/>
      <c r="F336" s="274"/>
      <c r="G336" s="62"/>
      <c r="H336" s="58"/>
      <c r="I336" s="58"/>
      <c r="J336" s="58"/>
      <c r="K336" s="58"/>
      <c r="L336" s="56"/>
      <c r="T336" s="56"/>
      <c r="V336" s="81">
        <f>IFERROR(IF(OR($B336="No", $H336=""), 1, COUNTIF(설정!$S$10:$S$41,$H336)), 0)</f>
        <v>1</v>
      </c>
      <c r="W336" s="81">
        <f ca="1">IFERROR(IF(OR($B336="No", $I336=""), 1, IFERROR(COUNTIF(OFFSET(설정!$C$10:$Q$41, MATCH($H336, 설정!$B$10:$B$41, ) - 1, 0, 1, COUNTA(OFFSET(설정!$C$10:$Q$41, MATCH($H336, 설정!$B$10:$B$41, ) - 1, 0, 1, 15))), $I336), 0)), 0)</f>
        <v>1</v>
      </c>
      <c r="X336" s="81">
        <f ca="1">IFERROR(IF(OR($B336="No", $J336=""), 1, IFERROR(COUNTIF(IF(COUNTIF(설정!$B$10:$B$19, $H336)=1, OFFSET(설정!$C$5,0,0,1,COUNTA(설정!$C$5:$Q$5)), OFFSET(설정!$C$6,0,0,1,COUNTA(설정!$C$6:$Q$6))), $J336), 0)), 0)</f>
        <v>1</v>
      </c>
      <c r="Y336" s="81">
        <f t="shared" si="21"/>
        <v>1</v>
      </c>
    </row>
    <row r="337" spans="1:25" ht="17.25" customHeight="1" x14ac:dyDescent="0.4">
      <c r="A337" s="2"/>
      <c r="B337" s="58">
        <f t="shared" si="22"/>
        <v>280</v>
      </c>
      <c r="C337" s="94"/>
      <c r="D337" s="58"/>
      <c r="E337" s="58"/>
      <c r="F337" s="274"/>
      <c r="G337" s="62"/>
      <c r="H337" s="58"/>
      <c r="I337" s="58"/>
      <c r="J337" s="58"/>
      <c r="K337" s="58"/>
      <c r="L337" s="56"/>
      <c r="T337" s="56"/>
      <c r="V337" s="81">
        <f>IFERROR(IF(OR($B337="No", $H337=""), 1, COUNTIF(설정!$S$10:$S$41,$H337)), 0)</f>
        <v>1</v>
      </c>
      <c r="W337" s="81">
        <f ca="1">IFERROR(IF(OR($B337="No", $I337=""), 1, IFERROR(COUNTIF(OFFSET(설정!$C$10:$Q$41, MATCH($H337, 설정!$B$10:$B$41, ) - 1, 0, 1, COUNTA(OFFSET(설정!$C$10:$Q$41, MATCH($H337, 설정!$B$10:$B$41, ) - 1, 0, 1, 15))), $I337), 0)), 0)</f>
        <v>1</v>
      </c>
      <c r="X337" s="81">
        <f ca="1">IFERROR(IF(OR($B337="No", $J337=""), 1, IFERROR(COUNTIF(IF(COUNTIF(설정!$B$10:$B$19, $H337)=1, OFFSET(설정!$C$5,0,0,1,COUNTA(설정!$C$5:$Q$5)), OFFSET(설정!$C$6,0,0,1,COUNTA(설정!$C$6:$Q$6))), $J337), 0)), 0)</f>
        <v>1</v>
      </c>
      <c r="Y337" s="81">
        <f t="shared" si="21"/>
        <v>1</v>
      </c>
    </row>
    <row r="338" spans="1:25" ht="17.25" customHeight="1" x14ac:dyDescent="0.4">
      <c r="A338" s="2"/>
      <c r="B338" s="58">
        <f t="shared" si="22"/>
        <v>281</v>
      </c>
      <c r="C338" s="94"/>
      <c r="D338" s="58"/>
      <c r="E338" s="58"/>
      <c r="F338" s="274"/>
      <c r="G338" s="62"/>
      <c r="H338" s="58"/>
      <c r="I338" s="58"/>
      <c r="J338" s="58"/>
      <c r="K338" s="58"/>
      <c r="L338" s="56"/>
      <c r="T338" s="56"/>
      <c r="V338" s="81">
        <f>IFERROR(IF(OR($B338="No", $H338=""), 1, COUNTIF(설정!$S$10:$S$41,$H338)), 0)</f>
        <v>1</v>
      </c>
      <c r="W338" s="81">
        <f ca="1">IFERROR(IF(OR($B338="No", $I338=""), 1, IFERROR(COUNTIF(OFFSET(설정!$C$10:$Q$41, MATCH($H338, 설정!$B$10:$B$41, ) - 1, 0, 1, COUNTA(OFFSET(설정!$C$10:$Q$41, MATCH($H338, 설정!$B$10:$B$41, ) - 1, 0, 1, 15))), $I338), 0)), 0)</f>
        <v>1</v>
      </c>
      <c r="X338" s="81">
        <f ca="1">IFERROR(IF(OR($B338="No", $J338=""), 1, IFERROR(COUNTIF(IF(COUNTIF(설정!$B$10:$B$19, $H338)=1, OFFSET(설정!$C$5,0,0,1,COUNTA(설정!$C$5:$Q$5)), OFFSET(설정!$C$6,0,0,1,COUNTA(설정!$C$6:$Q$6))), $J338), 0)), 0)</f>
        <v>1</v>
      </c>
      <c r="Y338" s="81">
        <f t="shared" si="21"/>
        <v>1</v>
      </c>
    </row>
    <row r="339" spans="1:25" ht="17.25" customHeight="1" x14ac:dyDescent="0.4">
      <c r="A339" s="2"/>
      <c r="B339" s="58">
        <f t="shared" si="22"/>
        <v>282</v>
      </c>
      <c r="C339" s="94"/>
      <c r="D339" s="58"/>
      <c r="E339" s="58"/>
      <c r="F339" s="274"/>
      <c r="G339" s="62"/>
      <c r="H339" s="58"/>
      <c r="I339" s="58"/>
      <c r="J339" s="58"/>
      <c r="K339" s="58"/>
      <c r="L339" s="56"/>
      <c r="T339" s="56"/>
      <c r="V339" s="81">
        <f>IFERROR(IF(OR($B339="No", $H339=""), 1, COUNTIF(설정!$S$10:$S$41,$H339)), 0)</f>
        <v>1</v>
      </c>
      <c r="W339" s="81">
        <f ca="1">IFERROR(IF(OR($B339="No", $I339=""), 1, IFERROR(COUNTIF(OFFSET(설정!$C$10:$Q$41, MATCH($H339, 설정!$B$10:$B$41, ) - 1, 0, 1, COUNTA(OFFSET(설정!$C$10:$Q$41, MATCH($H339, 설정!$B$10:$B$41, ) - 1, 0, 1, 15))), $I339), 0)), 0)</f>
        <v>1</v>
      </c>
      <c r="X339" s="81">
        <f ca="1">IFERROR(IF(OR($B339="No", $J339=""), 1, IFERROR(COUNTIF(IF(COUNTIF(설정!$B$10:$B$19, $H339)=1, OFFSET(설정!$C$5,0,0,1,COUNTA(설정!$C$5:$Q$5)), OFFSET(설정!$C$6,0,0,1,COUNTA(설정!$C$6:$Q$6))), $J339), 0)), 0)</f>
        <v>1</v>
      </c>
      <c r="Y339" s="81">
        <f t="shared" si="21"/>
        <v>1</v>
      </c>
    </row>
    <row r="340" spans="1:25" ht="17.25" customHeight="1" x14ac:dyDescent="0.4">
      <c r="A340" s="2"/>
      <c r="B340" s="58">
        <f t="shared" si="22"/>
        <v>283</v>
      </c>
      <c r="C340" s="94"/>
      <c r="D340" s="58"/>
      <c r="E340" s="58"/>
      <c r="F340" s="274"/>
      <c r="G340" s="62"/>
      <c r="H340" s="58"/>
      <c r="I340" s="58"/>
      <c r="J340" s="58"/>
      <c r="K340" s="58"/>
      <c r="L340" s="56"/>
      <c r="T340" s="56"/>
      <c r="V340" s="81">
        <f>IFERROR(IF(OR($B340="No", $H340=""), 1, COUNTIF(설정!$S$10:$S$41,$H340)), 0)</f>
        <v>1</v>
      </c>
      <c r="W340" s="81">
        <f ca="1">IFERROR(IF(OR($B340="No", $I340=""), 1, IFERROR(COUNTIF(OFFSET(설정!$C$10:$Q$41, MATCH($H340, 설정!$B$10:$B$41, ) - 1, 0, 1, COUNTA(OFFSET(설정!$C$10:$Q$41, MATCH($H340, 설정!$B$10:$B$41, ) - 1, 0, 1, 15))), $I340), 0)), 0)</f>
        <v>1</v>
      </c>
      <c r="X340" s="81">
        <f ca="1">IFERROR(IF(OR($B340="No", $J340=""), 1, IFERROR(COUNTIF(IF(COUNTIF(설정!$B$10:$B$19, $H340)=1, OFFSET(설정!$C$5,0,0,1,COUNTA(설정!$C$5:$Q$5)), OFFSET(설정!$C$6,0,0,1,COUNTA(설정!$C$6:$Q$6))), $J340), 0)), 0)</f>
        <v>1</v>
      </c>
      <c r="Y340" s="81">
        <f t="shared" si="21"/>
        <v>1</v>
      </c>
    </row>
    <row r="341" spans="1:25" ht="17.25" customHeight="1" x14ac:dyDescent="0.4">
      <c r="A341" s="2"/>
      <c r="B341" s="58">
        <f t="shared" si="22"/>
        <v>284</v>
      </c>
      <c r="C341" s="94"/>
      <c r="D341" s="58"/>
      <c r="E341" s="58"/>
      <c r="F341" s="274"/>
      <c r="G341" s="62"/>
      <c r="H341" s="58"/>
      <c r="I341" s="58"/>
      <c r="J341" s="58"/>
      <c r="K341" s="58"/>
      <c r="L341" s="56"/>
      <c r="T341" s="56"/>
      <c r="V341" s="81">
        <f>IFERROR(IF(OR($B341="No", $H341=""), 1, COUNTIF(설정!$S$10:$S$41,$H341)), 0)</f>
        <v>1</v>
      </c>
      <c r="W341" s="81">
        <f ca="1">IFERROR(IF(OR($B341="No", $I341=""), 1, IFERROR(COUNTIF(OFFSET(설정!$C$10:$Q$41, MATCH($H341, 설정!$B$10:$B$41, ) - 1, 0, 1, COUNTA(OFFSET(설정!$C$10:$Q$41, MATCH($H341, 설정!$B$10:$B$41, ) - 1, 0, 1, 15))), $I341), 0)), 0)</f>
        <v>1</v>
      </c>
      <c r="X341" s="81">
        <f ca="1">IFERROR(IF(OR($B341="No", $J341=""), 1, IFERROR(COUNTIF(IF(COUNTIF(설정!$B$10:$B$19, $H341)=1, OFFSET(설정!$C$5,0,0,1,COUNTA(설정!$C$5:$Q$5)), OFFSET(설정!$C$6,0,0,1,COUNTA(설정!$C$6:$Q$6))), $J341), 0)), 0)</f>
        <v>1</v>
      </c>
      <c r="Y341" s="81">
        <f t="shared" si="21"/>
        <v>1</v>
      </c>
    </row>
    <row r="342" spans="1:25" ht="17.25" customHeight="1" x14ac:dyDescent="0.4">
      <c r="A342" s="2"/>
      <c r="B342" s="58">
        <f t="shared" si="22"/>
        <v>285</v>
      </c>
      <c r="C342" s="94"/>
      <c r="D342" s="58"/>
      <c r="E342" s="58"/>
      <c r="F342" s="274"/>
      <c r="G342" s="62"/>
      <c r="H342" s="58"/>
      <c r="I342" s="58"/>
      <c r="J342" s="58"/>
      <c r="K342" s="58"/>
      <c r="L342" s="56"/>
      <c r="T342" s="56"/>
      <c r="V342" s="81">
        <f>IFERROR(IF(OR($B342="No", $H342=""), 1, COUNTIF(설정!$S$10:$S$41,$H342)), 0)</f>
        <v>1</v>
      </c>
      <c r="W342" s="81">
        <f ca="1">IFERROR(IF(OR($B342="No", $I342=""), 1, IFERROR(COUNTIF(OFFSET(설정!$C$10:$Q$41, MATCH($H342, 설정!$B$10:$B$41, ) - 1, 0, 1, COUNTA(OFFSET(설정!$C$10:$Q$41, MATCH($H342, 설정!$B$10:$B$41, ) - 1, 0, 1, 15))), $I342), 0)), 0)</f>
        <v>1</v>
      </c>
      <c r="X342" s="81">
        <f ca="1">IFERROR(IF(OR($B342="No", $J342=""), 1, IFERROR(COUNTIF(IF(COUNTIF(설정!$B$10:$B$19, $H342)=1, OFFSET(설정!$C$5,0,0,1,COUNTA(설정!$C$5:$Q$5)), OFFSET(설정!$C$6,0,0,1,COUNTA(설정!$C$6:$Q$6))), $J342), 0)), 0)</f>
        <v>1</v>
      </c>
      <c r="Y342" s="81">
        <f t="shared" si="21"/>
        <v>1</v>
      </c>
    </row>
    <row r="343" spans="1:25" ht="17.25" customHeight="1" x14ac:dyDescent="0.4">
      <c r="A343" s="2"/>
      <c r="B343" s="58">
        <f t="shared" si="22"/>
        <v>286</v>
      </c>
      <c r="C343" s="94"/>
      <c r="D343" s="58"/>
      <c r="E343" s="58"/>
      <c r="F343" s="274"/>
      <c r="G343" s="62"/>
      <c r="H343" s="58"/>
      <c r="I343" s="58"/>
      <c r="J343" s="58"/>
      <c r="K343" s="58"/>
      <c r="L343" s="56"/>
      <c r="T343" s="56"/>
      <c r="V343" s="81">
        <f>IFERROR(IF(OR($B343="No", $H343=""), 1, COUNTIF(설정!$S$10:$S$41,$H343)), 0)</f>
        <v>1</v>
      </c>
      <c r="W343" s="81">
        <f ca="1">IFERROR(IF(OR($B343="No", $I343=""), 1, IFERROR(COUNTIF(OFFSET(설정!$C$10:$Q$41, MATCH($H343, 설정!$B$10:$B$41, ) - 1, 0, 1, COUNTA(OFFSET(설정!$C$10:$Q$41, MATCH($H343, 설정!$B$10:$B$41, ) - 1, 0, 1, 15))), $I343), 0)), 0)</f>
        <v>1</v>
      </c>
      <c r="X343" s="81">
        <f ca="1">IFERROR(IF(OR($B343="No", $J343=""), 1, IFERROR(COUNTIF(IF(COUNTIF(설정!$B$10:$B$19, $H343)=1, OFFSET(설정!$C$5,0,0,1,COUNTA(설정!$C$5:$Q$5)), OFFSET(설정!$C$6,0,0,1,COUNTA(설정!$C$6:$Q$6))), $J343), 0)), 0)</f>
        <v>1</v>
      </c>
      <c r="Y343" s="81">
        <f t="shared" si="21"/>
        <v>1</v>
      </c>
    </row>
    <row r="344" spans="1:25" ht="17.25" customHeight="1" x14ac:dyDescent="0.4">
      <c r="A344" s="2"/>
      <c r="B344" s="58">
        <f t="shared" si="22"/>
        <v>287</v>
      </c>
      <c r="C344" s="94"/>
      <c r="D344" s="58"/>
      <c r="E344" s="58"/>
      <c r="F344" s="274"/>
      <c r="G344" s="62"/>
      <c r="H344" s="58"/>
      <c r="I344" s="58"/>
      <c r="J344" s="58"/>
      <c r="K344" s="58"/>
      <c r="L344" s="56"/>
      <c r="T344" s="56"/>
      <c r="V344" s="81">
        <f>IFERROR(IF(OR($B344="No", $H344=""), 1, COUNTIF(설정!$S$10:$S$41,$H344)), 0)</f>
        <v>1</v>
      </c>
      <c r="W344" s="81">
        <f ca="1">IFERROR(IF(OR($B344="No", $I344=""), 1, IFERROR(COUNTIF(OFFSET(설정!$C$10:$Q$41, MATCH($H344, 설정!$B$10:$B$41, ) - 1, 0, 1, COUNTA(OFFSET(설정!$C$10:$Q$41, MATCH($H344, 설정!$B$10:$B$41, ) - 1, 0, 1, 15))), $I344), 0)), 0)</f>
        <v>1</v>
      </c>
      <c r="X344" s="81">
        <f ca="1">IFERROR(IF(OR($B344="No", $J344=""), 1, IFERROR(COUNTIF(IF(COUNTIF(설정!$B$10:$B$19, $H344)=1, OFFSET(설정!$C$5,0,0,1,COUNTA(설정!$C$5:$Q$5)), OFFSET(설정!$C$6,0,0,1,COUNTA(설정!$C$6:$Q$6))), $J344), 0)), 0)</f>
        <v>1</v>
      </c>
      <c r="Y344" s="81">
        <f t="shared" si="21"/>
        <v>1</v>
      </c>
    </row>
    <row r="345" spans="1:25" ht="17.25" customHeight="1" x14ac:dyDescent="0.4">
      <c r="A345" s="2"/>
      <c r="B345" s="58">
        <f t="shared" si="22"/>
        <v>288</v>
      </c>
      <c r="C345" s="94"/>
      <c r="D345" s="58"/>
      <c r="E345" s="58"/>
      <c r="F345" s="274"/>
      <c r="G345" s="62"/>
      <c r="H345" s="58"/>
      <c r="I345" s="58"/>
      <c r="J345" s="58"/>
      <c r="K345" s="58"/>
      <c r="L345" s="56"/>
      <c r="T345" s="56"/>
      <c r="V345" s="81">
        <f>IFERROR(IF(OR($B345="No", $H345=""), 1, COUNTIF(설정!$S$10:$S$41,$H345)), 0)</f>
        <v>1</v>
      </c>
      <c r="W345" s="81">
        <f ca="1">IFERROR(IF(OR($B345="No", $I345=""), 1, IFERROR(COUNTIF(OFFSET(설정!$C$10:$Q$41, MATCH($H345, 설정!$B$10:$B$41, ) - 1, 0, 1, COUNTA(OFFSET(설정!$C$10:$Q$41, MATCH($H345, 설정!$B$10:$B$41, ) - 1, 0, 1, 15))), $I345), 0)), 0)</f>
        <v>1</v>
      </c>
      <c r="X345" s="81">
        <f ca="1">IFERROR(IF(OR($B345="No", $J345=""), 1, IFERROR(COUNTIF(IF(COUNTIF(설정!$B$10:$B$19, $H345)=1, OFFSET(설정!$C$5,0,0,1,COUNTA(설정!$C$5:$Q$5)), OFFSET(설정!$C$6,0,0,1,COUNTA(설정!$C$6:$Q$6))), $J345), 0)), 0)</f>
        <v>1</v>
      </c>
      <c r="Y345" s="81">
        <f t="shared" si="21"/>
        <v>1</v>
      </c>
    </row>
    <row r="346" spans="1:25" ht="17.25" customHeight="1" x14ac:dyDescent="0.4">
      <c r="A346" s="2"/>
      <c r="B346" s="58">
        <f t="shared" si="22"/>
        <v>289</v>
      </c>
      <c r="C346" s="94"/>
      <c r="D346" s="58"/>
      <c r="E346" s="58"/>
      <c r="F346" s="274"/>
      <c r="G346" s="62"/>
      <c r="H346" s="58"/>
      <c r="I346" s="58"/>
      <c r="J346" s="58"/>
      <c r="K346" s="58"/>
      <c r="L346" s="56"/>
      <c r="T346" s="56"/>
      <c r="V346" s="81">
        <f>IFERROR(IF(OR($B346="No", $H346=""), 1, COUNTIF(설정!$S$10:$S$41,$H346)), 0)</f>
        <v>1</v>
      </c>
      <c r="W346" s="81">
        <f ca="1">IFERROR(IF(OR($B346="No", $I346=""), 1, IFERROR(COUNTIF(OFFSET(설정!$C$10:$Q$41, MATCH($H346, 설정!$B$10:$B$41, ) - 1, 0, 1, COUNTA(OFFSET(설정!$C$10:$Q$41, MATCH($H346, 설정!$B$10:$B$41, ) - 1, 0, 1, 15))), $I346), 0)), 0)</f>
        <v>1</v>
      </c>
      <c r="X346" s="81">
        <f ca="1">IFERROR(IF(OR($B346="No", $J346=""), 1, IFERROR(COUNTIF(IF(COUNTIF(설정!$B$10:$B$19, $H346)=1, OFFSET(설정!$C$5,0,0,1,COUNTA(설정!$C$5:$Q$5)), OFFSET(설정!$C$6,0,0,1,COUNTA(설정!$C$6:$Q$6))), $J346), 0)), 0)</f>
        <v>1</v>
      </c>
      <c r="Y346" s="81">
        <f t="shared" si="21"/>
        <v>1</v>
      </c>
    </row>
    <row r="347" spans="1:25" ht="17.25" customHeight="1" x14ac:dyDescent="0.4">
      <c r="A347" s="2"/>
      <c r="B347" s="58">
        <f t="shared" si="22"/>
        <v>290</v>
      </c>
      <c r="C347" s="94"/>
      <c r="D347" s="58"/>
      <c r="E347" s="58"/>
      <c r="F347" s="274"/>
      <c r="G347" s="62"/>
      <c r="H347" s="58"/>
      <c r="I347" s="58"/>
      <c r="J347" s="58"/>
      <c r="K347" s="58"/>
      <c r="L347" s="56"/>
      <c r="T347" s="56"/>
      <c r="V347" s="81">
        <f>IFERROR(IF(OR($B347="No", $H347=""), 1, COUNTIF(설정!$S$10:$S$41,$H347)), 0)</f>
        <v>1</v>
      </c>
      <c r="W347" s="81">
        <f ca="1">IFERROR(IF(OR($B347="No", $I347=""), 1, IFERROR(COUNTIF(OFFSET(설정!$C$10:$Q$41, MATCH($H347, 설정!$B$10:$B$41, ) - 1, 0, 1, COUNTA(OFFSET(설정!$C$10:$Q$41, MATCH($H347, 설정!$B$10:$B$41, ) - 1, 0, 1, 15))), $I347), 0)), 0)</f>
        <v>1</v>
      </c>
      <c r="X347" s="81">
        <f ca="1">IFERROR(IF(OR($B347="No", $J347=""), 1, IFERROR(COUNTIF(IF(COUNTIF(설정!$B$10:$B$19, $H347)=1, OFFSET(설정!$C$5,0,0,1,COUNTA(설정!$C$5:$Q$5)), OFFSET(설정!$C$6,0,0,1,COUNTA(설정!$C$6:$Q$6))), $J347), 0)), 0)</f>
        <v>1</v>
      </c>
      <c r="Y347" s="81">
        <f t="shared" si="21"/>
        <v>1</v>
      </c>
    </row>
    <row r="348" spans="1:25" ht="17.25" customHeight="1" x14ac:dyDescent="0.4">
      <c r="A348" s="2"/>
      <c r="B348" s="58">
        <f t="shared" si="22"/>
        <v>291</v>
      </c>
      <c r="C348" s="94"/>
      <c r="D348" s="58"/>
      <c r="E348" s="58"/>
      <c r="F348" s="274"/>
      <c r="G348" s="62"/>
      <c r="H348" s="58"/>
      <c r="I348" s="58"/>
      <c r="J348" s="58"/>
      <c r="K348" s="58"/>
      <c r="L348" s="56"/>
      <c r="T348" s="56"/>
      <c r="V348" s="81">
        <f>IFERROR(IF(OR($B348="No", $H348=""), 1, COUNTIF(설정!$S$10:$S$41,$H348)), 0)</f>
        <v>1</v>
      </c>
      <c r="W348" s="81">
        <f ca="1">IFERROR(IF(OR($B348="No", $I348=""), 1, IFERROR(COUNTIF(OFFSET(설정!$C$10:$Q$41, MATCH($H348, 설정!$B$10:$B$41, ) - 1, 0, 1, COUNTA(OFFSET(설정!$C$10:$Q$41, MATCH($H348, 설정!$B$10:$B$41, ) - 1, 0, 1, 15))), $I348), 0)), 0)</f>
        <v>1</v>
      </c>
      <c r="X348" s="81">
        <f ca="1">IFERROR(IF(OR($B348="No", $J348=""), 1, IFERROR(COUNTIF(IF(COUNTIF(설정!$B$10:$B$19, $H348)=1, OFFSET(설정!$C$5,0,0,1,COUNTA(설정!$C$5:$Q$5)), OFFSET(설정!$C$6,0,0,1,COUNTA(설정!$C$6:$Q$6))), $J348), 0)), 0)</f>
        <v>1</v>
      </c>
      <c r="Y348" s="81">
        <f t="shared" si="21"/>
        <v>1</v>
      </c>
    </row>
    <row r="349" spans="1:25" ht="17.25" customHeight="1" x14ac:dyDescent="0.4">
      <c r="A349" s="2"/>
      <c r="B349" s="58">
        <f t="shared" si="22"/>
        <v>292</v>
      </c>
      <c r="C349" s="94"/>
      <c r="D349" s="58"/>
      <c r="E349" s="58"/>
      <c r="F349" s="274"/>
      <c r="G349" s="62"/>
      <c r="H349" s="58"/>
      <c r="I349" s="58"/>
      <c r="J349" s="58"/>
      <c r="K349" s="58"/>
      <c r="L349" s="56"/>
      <c r="T349" s="56"/>
      <c r="V349" s="81">
        <f>IFERROR(IF(OR($B349="No", $H349=""), 1, COUNTIF(설정!$S$10:$S$41,$H349)), 0)</f>
        <v>1</v>
      </c>
      <c r="W349" s="81">
        <f ca="1">IFERROR(IF(OR($B349="No", $I349=""), 1, IFERROR(COUNTIF(OFFSET(설정!$C$10:$Q$41, MATCH($H349, 설정!$B$10:$B$41, ) - 1, 0, 1, COUNTA(OFFSET(설정!$C$10:$Q$41, MATCH($H349, 설정!$B$10:$B$41, ) - 1, 0, 1, 15))), $I349), 0)), 0)</f>
        <v>1</v>
      </c>
      <c r="X349" s="81">
        <f ca="1">IFERROR(IF(OR($B349="No", $J349=""), 1, IFERROR(COUNTIF(IF(COUNTIF(설정!$B$10:$B$19, $H349)=1, OFFSET(설정!$C$5,0,0,1,COUNTA(설정!$C$5:$Q$5)), OFFSET(설정!$C$6,0,0,1,COUNTA(설정!$C$6:$Q$6))), $J349), 0)), 0)</f>
        <v>1</v>
      </c>
      <c r="Y349" s="81">
        <f t="shared" si="21"/>
        <v>1</v>
      </c>
    </row>
    <row r="350" spans="1:25" ht="17.25" customHeight="1" x14ac:dyDescent="0.4">
      <c r="A350" s="2"/>
      <c r="B350" s="58">
        <f t="shared" si="22"/>
        <v>293</v>
      </c>
      <c r="C350" s="94"/>
      <c r="D350" s="58"/>
      <c r="E350" s="58"/>
      <c r="F350" s="274"/>
      <c r="G350" s="62"/>
      <c r="H350" s="58"/>
      <c r="I350" s="58"/>
      <c r="J350" s="58"/>
      <c r="K350" s="58"/>
      <c r="L350" s="56"/>
      <c r="T350" s="56"/>
      <c r="V350" s="81">
        <f>IFERROR(IF(OR($B350="No", $H350=""), 1, COUNTIF(설정!$S$10:$S$41,$H350)), 0)</f>
        <v>1</v>
      </c>
      <c r="W350" s="81">
        <f ca="1">IFERROR(IF(OR($B350="No", $I350=""), 1, IFERROR(COUNTIF(OFFSET(설정!$C$10:$Q$41, MATCH($H350, 설정!$B$10:$B$41, ) - 1, 0, 1, COUNTA(OFFSET(설정!$C$10:$Q$41, MATCH($H350, 설정!$B$10:$B$41, ) - 1, 0, 1, 15))), $I350), 0)), 0)</f>
        <v>1</v>
      </c>
      <c r="X350" s="81">
        <f ca="1">IFERROR(IF(OR($B350="No", $J350=""), 1, IFERROR(COUNTIF(IF(COUNTIF(설정!$B$10:$B$19, $H350)=1, OFFSET(설정!$C$5,0,0,1,COUNTA(설정!$C$5:$Q$5)), OFFSET(설정!$C$6,0,0,1,COUNTA(설정!$C$6:$Q$6))), $J350), 0)), 0)</f>
        <v>1</v>
      </c>
      <c r="Y350" s="81">
        <f t="shared" si="21"/>
        <v>1</v>
      </c>
    </row>
    <row r="351" spans="1:25" ht="17.25" customHeight="1" x14ac:dyDescent="0.4">
      <c r="A351" s="2"/>
      <c r="B351" s="58">
        <f t="shared" si="22"/>
        <v>294</v>
      </c>
      <c r="C351" s="94"/>
      <c r="D351" s="58"/>
      <c r="E351" s="58"/>
      <c r="F351" s="274"/>
      <c r="G351" s="62"/>
      <c r="H351" s="58"/>
      <c r="I351" s="58"/>
      <c r="J351" s="58"/>
      <c r="K351" s="58"/>
      <c r="L351" s="56"/>
      <c r="T351" s="56"/>
      <c r="V351" s="81">
        <f>IFERROR(IF(OR($B351="No", $H351=""), 1, COUNTIF(설정!$S$10:$S$41,$H351)), 0)</f>
        <v>1</v>
      </c>
      <c r="W351" s="81">
        <f ca="1">IFERROR(IF(OR($B351="No", $I351=""), 1, IFERROR(COUNTIF(OFFSET(설정!$C$10:$Q$41, MATCH($H351, 설정!$B$10:$B$41, ) - 1, 0, 1, COUNTA(OFFSET(설정!$C$10:$Q$41, MATCH($H351, 설정!$B$10:$B$41, ) - 1, 0, 1, 15))), $I351), 0)), 0)</f>
        <v>1</v>
      </c>
      <c r="X351" s="81">
        <f ca="1">IFERROR(IF(OR($B351="No", $J351=""), 1, IFERROR(COUNTIF(IF(COUNTIF(설정!$B$10:$B$19, $H351)=1, OFFSET(설정!$C$5,0,0,1,COUNTA(설정!$C$5:$Q$5)), OFFSET(설정!$C$6,0,0,1,COUNTA(설정!$C$6:$Q$6))), $J351), 0)), 0)</f>
        <v>1</v>
      </c>
      <c r="Y351" s="81">
        <f t="shared" si="21"/>
        <v>1</v>
      </c>
    </row>
    <row r="352" spans="1:25" ht="17.25" customHeight="1" x14ac:dyDescent="0.4">
      <c r="A352" s="2"/>
      <c r="B352" s="58">
        <f t="shared" si="22"/>
        <v>295</v>
      </c>
      <c r="C352" s="94"/>
      <c r="D352" s="58"/>
      <c r="E352" s="58"/>
      <c r="F352" s="274"/>
      <c r="G352" s="62"/>
      <c r="H352" s="58"/>
      <c r="I352" s="58"/>
      <c r="J352" s="58"/>
      <c r="K352" s="58"/>
      <c r="L352" s="56"/>
      <c r="T352" s="56"/>
      <c r="V352" s="81">
        <f>IFERROR(IF(OR($B352="No", $H352=""), 1, COUNTIF(설정!$S$10:$S$41,$H352)), 0)</f>
        <v>1</v>
      </c>
      <c r="W352" s="81">
        <f ca="1">IFERROR(IF(OR($B352="No", $I352=""), 1, IFERROR(COUNTIF(OFFSET(설정!$C$10:$Q$41, MATCH($H352, 설정!$B$10:$B$41, ) - 1, 0, 1, COUNTA(OFFSET(설정!$C$10:$Q$41, MATCH($H352, 설정!$B$10:$B$41, ) - 1, 0, 1, 15))), $I352), 0)), 0)</f>
        <v>1</v>
      </c>
      <c r="X352" s="81">
        <f ca="1">IFERROR(IF(OR($B352="No", $J352=""), 1, IFERROR(COUNTIF(IF(COUNTIF(설정!$B$10:$B$19, $H352)=1, OFFSET(설정!$C$5,0,0,1,COUNTA(설정!$C$5:$Q$5)), OFFSET(설정!$C$6,0,0,1,COUNTA(설정!$C$6:$Q$6))), $J352), 0)), 0)</f>
        <v>1</v>
      </c>
      <c r="Y352" s="81">
        <f t="shared" si="21"/>
        <v>1</v>
      </c>
    </row>
    <row r="353" spans="1:25" ht="17.25" customHeight="1" x14ac:dyDescent="0.4">
      <c r="A353" s="2"/>
      <c r="B353" s="58">
        <f t="shared" si="22"/>
        <v>296</v>
      </c>
      <c r="C353" s="94"/>
      <c r="D353" s="58"/>
      <c r="E353" s="58"/>
      <c r="F353" s="274"/>
      <c r="G353" s="62"/>
      <c r="H353" s="58"/>
      <c r="I353" s="58"/>
      <c r="J353" s="58"/>
      <c r="K353" s="58"/>
      <c r="L353" s="56"/>
      <c r="T353" s="56"/>
      <c r="V353" s="81">
        <f>IFERROR(IF(OR($B353="No", $H353=""), 1, COUNTIF(설정!$S$10:$S$41,$H353)), 0)</f>
        <v>1</v>
      </c>
      <c r="W353" s="81">
        <f ca="1">IFERROR(IF(OR($B353="No", $I353=""), 1, IFERROR(COUNTIF(OFFSET(설정!$C$10:$Q$41, MATCH($H353, 설정!$B$10:$B$41, ) - 1, 0, 1, COUNTA(OFFSET(설정!$C$10:$Q$41, MATCH($H353, 설정!$B$10:$B$41, ) - 1, 0, 1, 15))), $I353), 0)), 0)</f>
        <v>1</v>
      </c>
      <c r="X353" s="81">
        <f ca="1">IFERROR(IF(OR($B353="No", $J353=""), 1, IFERROR(COUNTIF(IF(COUNTIF(설정!$B$10:$B$19, $H353)=1, OFFSET(설정!$C$5,0,0,1,COUNTA(설정!$C$5:$Q$5)), OFFSET(설정!$C$6,0,0,1,COUNTA(설정!$C$6:$Q$6))), $J353), 0)), 0)</f>
        <v>1</v>
      </c>
      <c r="Y353" s="81">
        <f t="shared" si="21"/>
        <v>1</v>
      </c>
    </row>
    <row r="354" spans="1:25" ht="17.25" customHeight="1" x14ac:dyDescent="0.4">
      <c r="A354" s="2"/>
      <c r="B354" s="58">
        <f t="shared" si="22"/>
        <v>297</v>
      </c>
      <c r="C354" s="94"/>
      <c r="D354" s="58"/>
      <c r="E354" s="58"/>
      <c r="F354" s="274"/>
      <c r="G354" s="62"/>
      <c r="H354" s="58"/>
      <c r="I354" s="58"/>
      <c r="J354" s="58"/>
      <c r="K354" s="58"/>
      <c r="L354" s="56"/>
      <c r="T354" s="56"/>
      <c r="V354" s="81">
        <f>IFERROR(IF(OR($B354="No", $H354=""), 1, COUNTIF(설정!$S$10:$S$41,$H354)), 0)</f>
        <v>1</v>
      </c>
      <c r="W354" s="81">
        <f ca="1">IFERROR(IF(OR($B354="No", $I354=""), 1, IFERROR(COUNTIF(OFFSET(설정!$C$10:$Q$41, MATCH($H354, 설정!$B$10:$B$41, ) - 1, 0, 1, COUNTA(OFFSET(설정!$C$10:$Q$41, MATCH($H354, 설정!$B$10:$B$41, ) - 1, 0, 1, 15))), $I354), 0)), 0)</f>
        <v>1</v>
      </c>
      <c r="X354" s="81">
        <f ca="1">IFERROR(IF(OR($B354="No", $J354=""), 1, IFERROR(COUNTIF(IF(COUNTIF(설정!$B$10:$B$19, $H354)=1, OFFSET(설정!$C$5,0,0,1,COUNTA(설정!$C$5:$Q$5)), OFFSET(설정!$C$6,0,0,1,COUNTA(설정!$C$6:$Q$6))), $J354), 0)), 0)</f>
        <v>1</v>
      </c>
      <c r="Y354" s="81">
        <f t="shared" si="21"/>
        <v>1</v>
      </c>
    </row>
    <row r="355" spans="1:25" ht="17.25" customHeight="1" x14ac:dyDescent="0.4">
      <c r="A355" s="2"/>
      <c r="B355" s="58">
        <f t="shared" si="22"/>
        <v>298</v>
      </c>
      <c r="C355" s="94"/>
      <c r="D355" s="58"/>
      <c r="E355" s="58"/>
      <c r="F355" s="274"/>
      <c r="G355" s="62"/>
      <c r="H355" s="58"/>
      <c r="I355" s="58"/>
      <c r="J355" s="58"/>
      <c r="K355" s="58"/>
      <c r="L355" s="56"/>
      <c r="T355" s="56"/>
      <c r="V355" s="81">
        <f>IFERROR(IF(OR($B355="No", $H355=""), 1, COUNTIF(설정!$S$10:$S$41,$H355)), 0)</f>
        <v>1</v>
      </c>
      <c r="W355" s="81">
        <f ca="1">IFERROR(IF(OR($B355="No", $I355=""), 1, IFERROR(COUNTIF(OFFSET(설정!$C$10:$Q$41, MATCH($H355, 설정!$B$10:$B$41, ) - 1, 0, 1, COUNTA(OFFSET(설정!$C$10:$Q$41, MATCH($H355, 설정!$B$10:$B$41, ) - 1, 0, 1, 15))), $I355), 0)), 0)</f>
        <v>1</v>
      </c>
      <c r="X355" s="81">
        <f ca="1">IFERROR(IF(OR($B355="No", $J355=""), 1, IFERROR(COUNTIF(IF(COUNTIF(설정!$B$10:$B$19, $H355)=1, OFFSET(설정!$C$5,0,0,1,COUNTA(설정!$C$5:$Q$5)), OFFSET(설정!$C$6,0,0,1,COUNTA(설정!$C$6:$Q$6))), $J355), 0)), 0)</f>
        <v>1</v>
      </c>
      <c r="Y355" s="81">
        <f t="shared" ref="Y355:Y418" si="23">IFERROR(IF(OR($B355="No", $K355=""), 1, COUNTIF($R$35:$R$44,$K355)), 0)</f>
        <v>1</v>
      </c>
    </row>
    <row r="356" spans="1:25" ht="17.25" customHeight="1" x14ac:dyDescent="0.4">
      <c r="A356" s="2"/>
      <c r="B356" s="58">
        <f t="shared" si="22"/>
        <v>299</v>
      </c>
      <c r="C356" s="94"/>
      <c r="D356" s="58"/>
      <c r="E356" s="58"/>
      <c r="F356" s="274"/>
      <c r="G356" s="62"/>
      <c r="H356" s="58"/>
      <c r="I356" s="58"/>
      <c r="J356" s="58"/>
      <c r="K356" s="58"/>
      <c r="L356" s="56"/>
      <c r="T356" s="56"/>
      <c r="V356" s="81">
        <f>IFERROR(IF(OR($B356="No", $H356=""), 1, COUNTIF(설정!$S$10:$S$41,$H356)), 0)</f>
        <v>1</v>
      </c>
      <c r="W356" s="81">
        <f ca="1">IFERROR(IF(OR($B356="No", $I356=""), 1, IFERROR(COUNTIF(OFFSET(설정!$C$10:$Q$41, MATCH($H356, 설정!$B$10:$B$41, ) - 1, 0, 1, COUNTA(OFFSET(설정!$C$10:$Q$41, MATCH($H356, 설정!$B$10:$B$41, ) - 1, 0, 1, 15))), $I356), 0)), 0)</f>
        <v>1</v>
      </c>
      <c r="X356" s="81">
        <f ca="1">IFERROR(IF(OR($B356="No", $J356=""), 1, IFERROR(COUNTIF(IF(COUNTIF(설정!$B$10:$B$19, $H356)=1, OFFSET(설정!$C$5,0,0,1,COUNTA(설정!$C$5:$Q$5)), OFFSET(설정!$C$6,0,0,1,COUNTA(설정!$C$6:$Q$6))), $J356), 0)), 0)</f>
        <v>1</v>
      </c>
      <c r="Y356" s="81">
        <f t="shared" si="23"/>
        <v>1</v>
      </c>
    </row>
    <row r="357" spans="1:25" ht="17.25" customHeight="1" x14ac:dyDescent="0.4">
      <c r="A357" s="2"/>
      <c r="B357" s="58">
        <f t="shared" si="22"/>
        <v>300</v>
      </c>
      <c r="C357" s="94"/>
      <c r="D357" s="58"/>
      <c r="E357" s="58"/>
      <c r="F357" s="274"/>
      <c r="G357" s="62"/>
      <c r="H357" s="58"/>
      <c r="I357" s="58"/>
      <c r="J357" s="58"/>
      <c r="K357" s="58"/>
      <c r="L357" s="56"/>
      <c r="T357" s="56"/>
      <c r="V357" s="81">
        <f>IFERROR(IF(OR($B357="No", $H357=""), 1, COUNTIF(설정!$S$10:$S$41,$H357)), 0)</f>
        <v>1</v>
      </c>
      <c r="W357" s="81">
        <f ca="1">IFERROR(IF(OR($B357="No", $I357=""), 1, IFERROR(COUNTIF(OFFSET(설정!$C$10:$Q$41, MATCH($H357, 설정!$B$10:$B$41, ) - 1, 0, 1, COUNTA(OFFSET(설정!$C$10:$Q$41, MATCH($H357, 설정!$B$10:$B$41, ) - 1, 0, 1, 15))), $I357), 0)), 0)</f>
        <v>1</v>
      </c>
      <c r="X357" s="81">
        <f ca="1">IFERROR(IF(OR($B357="No", $J357=""), 1, IFERROR(COUNTIF(IF(COUNTIF(설정!$B$10:$B$19, $H357)=1, OFFSET(설정!$C$5,0,0,1,COUNTA(설정!$C$5:$Q$5)), OFFSET(설정!$C$6,0,0,1,COUNTA(설정!$C$6:$Q$6))), $J357), 0)), 0)</f>
        <v>1</v>
      </c>
      <c r="Y357" s="81">
        <f t="shared" si="23"/>
        <v>1</v>
      </c>
    </row>
    <row r="358" spans="1:25" ht="17.25" customHeight="1" x14ac:dyDescent="0.4">
      <c r="A358" s="2"/>
      <c r="B358" s="58">
        <f t="shared" si="22"/>
        <v>301</v>
      </c>
      <c r="C358" s="94"/>
      <c r="D358" s="58"/>
      <c r="E358" s="58"/>
      <c r="F358" s="274"/>
      <c r="G358" s="62"/>
      <c r="H358" s="58"/>
      <c r="I358" s="58"/>
      <c r="J358" s="58"/>
      <c r="K358" s="58"/>
      <c r="L358" s="56"/>
      <c r="T358" s="56"/>
      <c r="V358" s="81">
        <f>IFERROR(IF(OR($B358="No", $H358=""), 1, COUNTIF(설정!$S$10:$S$41,$H358)), 0)</f>
        <v>1</v>
      </c>
      <c r="W358" s="81">
        <f ca="1">IFERROR(IF(OR($B358="No", $I358=""), 1, IFERROR(COUNTIF(OFFSET(설정!$C$10:$Q$41, MATCH($H358, 설정!$B$10:$B$41, ) - 1, 0, 1, COUNTA(OFFSET(설정!$C$10:$Q$41, MATCH($H358, 설정!$B$10:$B$41, ) - 1, 0, 1, 15))), $I358), 0)), 0)</f>
        <v>1</v>
      </c>
      <c r="X358" s="81">
        <f ca="1">IFERROR(IF(OR($B358="No", $J358=""), 1, IFERROR(COUNTIF(IF(COUNTIF(설정!$B$10:$B$19, $H358)=1, OFFSET(설정!$C$5,0,0,1,COUNTA(설정!$C$5:$Q$5)), OFFSET(설정!$C$6,0,0,1,COUNTA(설정!$C$6:$Q$6))), $J358), 0)), 0)</f>
        <v>1</v>
      </c>
      <c r="Y358" s="81">
        <f t="shared" si="23"/>
        <v>1</v>
      </c>
    </row>
    <row r="359" spans="1:25" ht="17.25" customHeight="1" x14ac:dyDescent="0.4">
      <c r="A359" s="2"/>
      <c r="B359" s="58">
        <f t="shared" si="22"/>
        <v>302</v>
      </c>
      <c r="C359" s="94"/>
      <c r="D359" s="58"/>
      <c r="E359" s="58"/>
      <c r="F359" s="274"/>
      <c r="G359" s="62"/>
      <c r="H359" s="58"/>
      <c r="I359" s="58"/>
      <c r="J359" s="58"/>
      <c r="K359" s="58"/>
      <c r="L359" s="56"/>
      <c r="T359" s="56"/>
      <c r="V359" s="81">
        <f>IFERROR(IF(OR($B359="No", $H359=""), 1, COUNTIF(설정!$S$10:$S$41,$H359)), 0)</f>
        <v>1</v>
      </c>
      <c r="W359" s="81">
        <f ca="1">IFERROR(IF(OR($B359="No", $I359=""), 1, IFERROR(COUNTIF(OFFSET(설정!$C$10:$Q$41, MATCH($H359, 설정!$B$10:$B$41, ) - 1, 0, 1, COUNTA(OFFSET(설정!$C$10:$Q$41, MATCH($H359, 설정!$B$10:$B$41, ) - 1, 0, 1, 15))), $I359), 0)), 0)</f>
        <v>1</v>
      </c>
      <c r="X359" s="81">
        <f ca="1">IFERROR(IF(OR($B359="No", $J359=""), 1, IFERROR(COUNTIF(IF(COUNTIF(설정!$B$10:$B$19, $H359)=1, OFFSET(설정!$C$5,0,0,1,COUNTA(설정!$C$5:$Q$5)), OFFSET(설정!$C$6,0,0,1,COUNTA(설정!$C$6:$Q$6))), $J359), 0)), 0)</f>
        <v>1</v>
      </c>
      <c r="Y359" s="81">
        <f t="shared" si="23"/>
        <v>1</v>
      </c>
    </row>
    <row r="360" spans="1:25" ht="17.25" customHeight="1" x14ac:dyDescent="0.4">
      <c r="A360" s="2"/>
      <c r="B360" s="58">
        <f t="shared" si="22"/>
        <v>303</v>
      </c>
      <c r="C360" s="94"/>
      <c r="D360" s="58"/>
      <c r="E360" s="58"/>
      <c r="F360" s="274"/>
      <c r="G360" s="62"/>
      <c r="H360" s="58"/>
      <c r="I360" s="58"/>
      <c r="J360" s="58"/>
      <c r="K360" s="58"/>
      <c r="L360" s="56"/>
      <c r="T360" s="56"/>
      <c r="V360" s="81">
        <f>IFERROR(IF(OR($B360="No", $H360=""), 1, COUNTIF(설정!$S$10:$S$41,$H360)), 0)</f>
        <v>1</v>
      </c>
      <c r="W360" s="81">
        <f ca="1">IFERROR(IF(OR($B360="No", $I360=""), 1, IFERROR(COUNTIF(OFFSET(설정!$C$10:$Q$41, MATCH($H360, 설정!$B$10:$B$41, ) - 1, 0, 1, COUNTA(OFFSET(설정!$C$10:$Q$41, MATCH($H360, 설정!$B$10:$B$41, ) - 1, 0, 1, 15))), $I360), 0)), 0)</f>
        <v>1</v>
      </c>
      <c r="X360" s="81">
        <f ca="1">IFERROR(IF(OR($B360="No", $J360=""), 1, IFERROR(COUNTIF(IF(COUNTIF(설정!$B$10:$B$19, $H360)=1, OFFSET(설정!$C$5,0,0,1,COUNTA(설정!$C$5:$Q$5)), OFFSET(설정!$C$6,0,0,1,COUNTA(설정!$C$6:$Q$6))), $J360), 0)), 0)</f>
        <v>1</v>
      </c>
      <c r="Y360" s="81">
        <f t="shared" si="23"/>
        <v>1</v>
      </c>
    </row>
    <row r="361" spans="1:25" ht="17.25" customHeight="1" x14ac:dyDescent="0.4">
      <c r="A361" s="2"/>
      <c r="B361" s="58">
        <f t="shared" si="22"/>
        <v>304</v>
      </c>
      <c r="C361" s="94"/>
      <c r="D361" s="58"/>
      <c r="E361" s="58"/>
      <c r="F361" s="274"/>
      <c r="G361" s="62"/>
      <c r="H361" s="58"/>
      <c r="I361" s="58"/>
      <c r="J361" s="58"/>
      <c r="K361" s="58"/>
      <c r="L361" s="56"/>
      <c r="T361" s="56"/>
      <c r="V361" s="81">
        <f>IFERROR(IF(OR($B361="No", $H361=""), 1, COUNTIF(설정!$S$10:$S$41,$H361)), 0)</f>
        <v>1</v>
      </c>
      <c r="W361" s="81">
        <f ca="1">IFERROR(IF(OR($B361="No", $I361=""), 1, IFERROR(COUNTIF(OFFSET(설정!$C$10:$Q$41, MATCH($H361, 설정!$B$10:$B$41, ) - 1, 0, 1, COUNTA(OFFSET(설정!$C$10:$Q$41, MATCH($H361, 설정!$B$10:$B$41, ) - 1, 0, 1, 15))), $I361), 0)), 0)</f>
        <v>1</v>
      </c>
      <c r="X361" s="81">
        <f ca="1">IFERROR(IF(OR($B361="No", $J361=""), 1, IFERROR(COUNTIF(IF(COUNTIF(설정!$B$10:$B$19, $H361)=1, OFFSET(설정!$C$5,0,0,1,COUNTA(설정!$C$5:$Q$5)), OFFSET(설정!$C$6,0,0,1,COUNTA(설정!$C$6:$Q$6))), $J361), 0)), 0)</f>
        <v>1</v>
      </c>
      <c r="Y361" s="81">
        <f t="shared" si="23"/>
        <v>1</v>
      </c>
    </row>
    <row r="362" spans="1:25" ht="17.25" customHeight="1" x14ac:dyDescent="0.4">
      <c r="A362" s="2"/>
      <c r="B362" s="58">
        <f t="shared" si="22"/>
        <v>305</v>
      </c>
      <c r="C362" s="94"/>
      <c r="D362" s="58"/>
      <c r="E362" s="58"/>
      <c r="F362" s="274"/>
      <c r="G362" s="62"/>
      <c r="H362" s="58"/>
      <c r="I362" s="58"/>
      <c r="J362" s="58"/>
      <c r="K362" s="58"/>
      <c r="L362" s="56"/>
      <c r="T362" s="56"/>
      <c r="V362" s="81">
        <f>IFERROR(IF(OR($B362="No", $H362=""), 1, COUNTIF(설정!$S$10:$S$41,$H362)), 0)</f>
        <v>1</v>
      </c>
      <c r="W362" s="81">
        <f ca="1">IFERROR(IF(OR($B362="No", $I362=""), 1, IFERROR(COUNTIF(OFFSET(설정!$C$10:$Q$41, MATCH($H362, 설정!$B$10:$B$41, ) - 1, 0, 1, COUNTA(OFFSET(설정!$C$10:$Q$41, MATCH($H362, 설정!$B$10:$B$41, ) - 1, 0, 1, 15))), $I362), 0)), 0)</f>
        <v>1</v>
      </c>
      <c r="X362" s="81">
        <f ca="1">IFERROR(IF(OR($B362="No", $J362=""), 1, IFERROR(COUNTIF(IF(COUNTIF(설정!$B$10:$B$19, $H362)=1, OFFSET(설정!$C$5,0,0,1,COUNTA(설정!$C$5:$Q$5)), OFFSET(설정!$C$6,0,0,1,COUNTA(설정!$C$6:$Q$6))), $J362), 0)), 0)</f>
        <v>1</v>
      </c>
      <c r="Y362" s="81">
        <f t="shared" si="23"/>
        <v>1</v>
      </c>
    </row>
    <row r="363" spans="1:25" ht="17.25" customHeight="1" x14ac:dyDescent="0.4">
      <c r="A363" s="2"/>
      <c r="B363" s="58">
        <f t="shared" si="22"/>
        <v>306</v>
      </c>
      <c r="C363" s="94"/>
      <c r="D363" s="58"/>
      <c r="E363" s="58"/>
      <c r="F363" s="274"/>
      <c r="G363" s="62"/>
      <c r="H363" s="58"/>
      <c r="I363" s="58"/>
      <c r="J363" s="58"/>
      <c r="K363" s="58"/>
      <c r="L363" s="56"/>
      <c r="T363" s="56"/>
      <c r="V363" s="81">
        <f>IFERROR(IF(OR($B363="No", $H363=""), 1, COUNTIF(설정!$S$10:$S$41,$H363)), 0)</f>
        <v>1</v>
      </c>
      <c r="W363" s="81">
        <f ca="1">IFERROR(IF(OR($B363="No", $I363=""), 1, IFERROR(COUNTIF(OFFSET(설정!$C$10:$Q$41, MATCH($H363, 설정!$B$10:$B$41, ) - 1, 0, 1, COUNTA(OFFSET(설정!$C$10:$Q$41, MATCH($H363, 설정!$B$10:$B$41, ) - 1, 0, 1, 15))), $I363), 0)), 0)</f>
        <v>1</v>
      </c>
      <c r="X363" s="81">
        <f ca="1">IFERROR(IF(OR($B363="No", $J363=""), 1, IFERROR(COUNTIF(IF(COUNTIF(설정!$B$10:$B$19, $H363)=1, OFFSET(설정!$C$5,0,0,1,COUNTA(설정!$C$5:$Q$5)), OFFSET(설정!$C$6,0,0,1,COUNTA(설정!$C$6:$Q$6))), $J363), 0)), 0)</f>
        <v>1</v>
      </c>
      <c r="Y363" s="81">
        <f t="shared" si="23"/>
        <v>1</v>
      </c>
    </row>
    <row r="364" spans="1:25" ht="17.25" customHeight="1" x14ac:dyDescent="0.4">
      <c r="A364" s="2"/>
      <c r="B364" s="58">
        <f t="shared" si="22"/>
        <v>307</v>
      </c>
      <c r="C364" s="94"/>
      <c r="D364" s="58"/>
      <c r="E364" s="58"/>
      <c r="F364" s="274"/>
      <c r="G364" s="62"/>
      <c r="H364" s="58"/>
      <c r="I364" s="58"/>
      <c r="J364" s="58"/>
      <c r="K364" s="58"/>
      <c r="L364" s="56"/>
      <c r="T364" s="56"/>
      <c r="V364" s="81">
        <f>IFERROR(IF(OR($B364="No", $H364=""), 1, COUNTIF(설정!$S$10:$S$41,$H364)), 0)</f>
        <v>1</v>
      </c>
      <c r="W364" s="81">
        <f ca="1">IFERROR(IF(OR($B364="No", $I364=""), 1, IFERROR(COUNTIF(OFFSET(설정!$C$10:$Q$41, MATCH($H364, 설정!$B$10:$B$41, ) - 1, 0, 1, COUNTA(OFFSET(설정!$C$10:$Q$41, MATCH($H364, 설정!$B$10:$B$41, ) - 1, 0, 1, 15))), $I364), 0)), 0)</f>
        <v>1</v>
      </c>
      <c r="X364" s="81">
        <f ca="1">IFERROR(IF(OR($B364="No", $J364=""), 1, IFERROR(COUNTIF(IF(COUNTIF(설정!$B$10:$B$19, $H364)=1, OFFSET(설정!$C$5,0,0,1,COUNTA(설정!$C$5:$Q$5)), OFFSET(설정!$C$6,0,0,1,COUNTA(설정!$C$6:$Q$6))), $J364), 0)), 0)</f>
        <v>1</v>
      </c>
      <c r="Y364" s="81">
        <f t="shared" si="23"/>
        <v>1</v>
      </c>
    </row>
    <row r="365" spans="1:25" ht="17.25" customHeight="1" x14ac:dyDescent="0.4">
      <c r="A365" s="2"/>
      <c r="B365" s="58">
        <f t="shared" si="22"/>
        <v>308</v>
      </c>
      <c r="C365" s="94"/>
      <c r="D365" s="58"/>
      <c r="E365" s="58"/>
      <c r="F365" s="274"/>
      <c r="G365" s="62"/>
      <c r="H365" s="58"/>
      <c r="I365" s="58"/>
      <c r="J365" s="58"/>
      <c r="K365" s="58"/>
      <c r="L365" s="56"/>
      <c r="T365" s="56"/>
      <c r="V365" s="81">
        <f>IFERROR(IF(OR($B365="No", $H365=""), 1, COUNTIF(설정!$S$10:$S$41,$H365)), 0)</f>
        <v>1</v>
      </c>
      <c r="W365" s="81">
        <f ca="1">IFERROR(IF(OR($B365="No", $I365=""), 1, IFERROR(COUNTIF(OFFSET(설정!$C$10:$Q$41, MATCH($H365, 설정!$B$10:$B$41, ) - 1, 0, 1, COUNTA(OFFSET(설정!$C$10:$Q$41, MATCH($H365, 설정!$B$10:$B$41, ) - 1, 0, 1, 15))), $I365), 0)), 0)</f>
        <v>1</v>
      </c>
      <c r="X365" s="81">
        <f ca="1">IFERROR(IF(OR($B365="No", $J365=""), 1, IFERROR(COUNTIF(IF(COUNTIF(설정!$B$10:$B$19, $H365)=1, OFFSET(설정!$C$5,0,0,1,COUNTA(설정!$C$5:$Q$5)), OFFSET(설정!$C$6,0,0,1,COUNTA(설정!$C$6:$Q$6))), $J365), 0)), 0)</f>
        <v>1</v>
      </c>
      <c r="Y365" s="81">
        <f t="shared" si="23"/>
        <v>1</v>
      </c>
    </row>
    <row r="366" spans="1:25" ht="17.25" customHeight="1" x14ac:dyDescent="0.4">
      <c r="A366" s="2"/>
      <c r="B366" s="58">
        <f t="shared" si="22"/>
        <v>309</v>
      </c>
      <c r="C366" s="94"/>
      <c r="D366" s="58"/>
      <c r="E366" s="58"/>
      <c r="F366" s="274"/>
      <c r="G366" s="62"/>
      <c r="H366" s="58"/>
      <c r="I366" s="58"/>
      <c r="J366" s="58"/>
      <c r="K366" s="58"/>
      <c r="L366" s="56"/>
      <c r="T366" s="56"/>
      <c r="V366" s="81">
        <f>IFERROR(IF(OR($B366="No", $H366=""), 1, COUNTIF(설정!$S$10:$S$41,$H366)), 0)</f>
        <v>1</v>
      </c>
      <c r="W366" s="81">
        <f ca="1">IFERROR(IF(OR($B366="No", $I366=""), 1, IFERROR(COUNTIF(OFFSET(설정!$C$10:$Q$41, MATCH($H366, 설정!$B$10:$B$41, ) - 1, 0, 1, COUNTA(OFFSET(설정!$C$10:$Q$41, MATCH($H366, 설정!$B$10:$B$41, ) - 1, 0, 1, 15))), $I366), 0)), 0)</f>
        <v>1</v>
      </c>
      <c r="X366" s="81">
        <f ca="1">IFERROR(IF(OR($B366="No", $J366=""), 1, IFERROR(COUNTIF(IF(COUNTIF(설정!$B$10:$B$19, $H366)=1, OFFSET(설정!$C$5,0,0,1,COUNTA(설정!$C$5:$Q$5)), OFFSET(설정!$C$6,0,0,1,COUNTA(설정!$C$6:$Q$6))), $J366), 0)), 0)</f>
        <v>1</v>
      </c>
      <c r="Y366" s="81">
        <f t="shared" si="23"/>
        <v>1</v>
      </c>
    </row>
    <row r="367" spans="1:25" ht="17.25" customHeight="1" x14ac:dyDescent="0.4">
      <c r="A367" s="2"/>
      <c r="B367" s="58">
        <f t="shared" si="22"/>
        <v>310</v>
      </c>
      <c r="C367" s="94"/>
      <c r="D367" s="58"/>
      <c r="E367" s="58"/>
      <c r="F367" s="274"/>
      <c r="G367" s="62"/>
      <c r="H367" s="58"/>
      <c r="I367" s="58"/>
      <c r="J367" s="58"/>
      <c r="K367" s="58"/>
      <c r="L367" s="56"/>
      <c r="T367" s="56"/>
      <c r="V367" s="81">
        <f>IFERROR(IF(OR($B367="No", $H367=""), 1, COUNTIF(설정!$S$10:$S$41,$H367)), 0)</f>
        <v>1</v>
      </c>
      <c r="W367" s="81">
        <f ca="1">IFERROR(IF(OR($B367="No", $I367=""), 1, IFERROR(COUNTIF(OFFSET(설정!$C$10:$Q$41, MATCH($H367, 설정!$B$10:$B$41, ) - 1, 0, 1, COUNTA(OFFSET(설정!$C$10:$Q$41, MATCH($H367, 설정!$B$10:$B$41, ) - 1, 0, 1, 15))), $I367), 0)), 0)</f>
        <v>1</v>
      </c>
      <c r="X367" s="81">
        <f ca="1">IFERROR(IF(OR($B367="No", $J367=""), 1, IFERROR(COUNTIF(IF(COUNTIF(설정!$B$10:$B$19, $H367)=1, OFFSET(설정!$C$5,0,0,1,COUNTA(설정!$C$5:$Q$5)), OFFSET(설정!$C$6,0,0,1,COUNTA(설정!$C$6:$Q$6))), $J367), 0)), 0)</f>
        <v>1</v>
      </c>
      <c r="Y367" s="81">
        <f t="shared" si="23"/>
        <v>1</v>
      </c>
    </row>
    <row r="368" spans="1:25" ht="17.25" customHeight="1" x14ac:dyDescent="0.4">
      <c r="A368" s="2"/>
      <c r="B368" s="58">
        <f t="shared" si="22"/>
        <v>311</v>
      </c>
      <c r="C368" s="94"/>
      <c r="D368" s="58"/>
      <c r="E368" s="58"/>
      <c r="F368" s="274"/>
      <c r="G368" s="62"/>
      <c r="H368" s="58"/>
      <c r="I368" s="58"/>
      <c r="J368" s="58"/>
      <c r="K368" s="58"/>
      <c r="L368" s="56"/>
      <c r="T368" s="56"/>
      <c r="V368" s="81">
        <f>IFERROR(IF(OR($B368="No", $H368=""), 1, COUNTIF(설정!$S$10:$S$41,$H368)), 0)</f>
        <v>1</v>
      </c>
      <c r="W368" s="81">
        <f ca="1">IFERROR(IF(OR($B368="No", $I368=""), 1, IFERROR(COUNTIF(OFFSET(설정!$C$10:$Q$41, MATCH($H368, 설정!$B$10:$B$41, ) - 1, 0, 1, COUNTA(OFFSET(설정!$C$10:$Q$41, MATCH($H368, 설정!$B$10:$B$41, ) - 1, 0, 1, 15))), $I368), 0)), 0)</f>
        <v>1</v>
      </c>
      <c r="X368" s="81">
        <f ca="1">IFERROR(IF(OR($B368="No", $J368=""), 1, IFERROR(COUNTIF(IF(COUNTIF(설정!$B$10:$B$19, $H368)=1, OFFSET(설정!$C$5,0,0,1,COUNTA(설정!$C$5:$Q$5)), OFFSET(설정!$C$6,0,0,1,COUNTA(설정!$C$6:$Q$6))), $J368), 0)), 0)</f>
        <v>1</v>
      </c>
      <c r="Y368" s="81">
        <f t="shared" si="23"/>
        <v>1</v>
      </c>
    </row>
    <row r="369" spans="1:25" ht="17.25" customHeight="1" x14ac:dyDescent="0.4">
      <c r="A369" s="2"/>
      <c r="B369" s="58">
        <f t="shared" si="22"/>
        <v>312</v>
      </c>
      <c r="C369" s="94"/>
      <c r="D369" s="58"/>
      <c r="E369" s="58"/>
      <c r="F369" s="274"/>
      <c r="G369" s="62"/>
      <c r="H369" s="58"/>
      <c r="I369" s="58"/>
      <c r="J369" s="58"/>
      <c r="K369" s="58"/>
      <c r="L369" s="56"/>
      <c r="T369" s="56"/>
      <c r="V369" s="81">
        <f>IFERROR(IF(OR($B369="No", $H369=""), 1, COUNTIF(설정!$S$10:$S$41,$H369)), 0)</f>
        <v>1</v>
      </c>
      <c r="W369" s="81">
        <f ca="1">IFERROR(IF(OR($B369="No", $I369=""), 1, IFERROR(COUNTIF(OFFSET(설정!$C$10:$Q$41, MATCH($H369, 설정!$B$10:$B$41, ) - 1, 0, 1, COUNTA(OFFSET(설정!$C$10:$Q$41, MATCH($H369, 설정!$B$10:$B$41, ) - 1, 0, 1, 15))), $I369), 0)), 0)</f>
        <v>1</v>
      </c>
      <c r="X369" s="81">
        <f ca="1">IFERROR(IF(OR($B369="No", $J369=""), 1, IFERROR(COUNTIF(IF(COUNTIF(설정!$B$10:$B$19, $H369)=1, OFFSET(설정!$C$5,0,0,1,COUNTA(설정!$C$5:$Q$5)), OFFSET(설정!$C$6,0,0,1,COUNTA(설정!$C$6:$Q$6))), $J369), 0)), 0)</f>
        <v>1</v>
      </c>
      <c r="Y369" s="81">
        <f t="shared" si="23"/>
        <v>1</v>
      </c>
    </row>
    <row r="370" spans="1:25" ht="17.25" customHeight="1" x14ac:dyDescent="0.4">
      <c r="A370" s="2"/>
      <c r="B370" s="58">
        <f t="shared" si="22"/>
        <v>313</v>
      </c>
      <c r="C370" s="94"/>
      <c r="D370" s="58"/>
      <c r="E370" s="58"/>
      <c r="F370" s="274"/>
      <c r="G370" s="62"/>
      <c r="H370" s="58"/>
      <c r="I370" s="58"/>
      <c r="J370" s="58"/>
      <c r="K370" s="58"/>
      <c r="L370" s="56"/>
      <c r="T370" s="56"/>
      <c r="V370" s="81">
        <f>IFERROR(IF(OR($B370="No", $H370=""), 1, COUNTIF(설정!$S$10:$S$41,$H370)), 0)</f>
        <v>1</v>
      </c>
      <c r="W370" s="81">
        <f ca="1">IFERROR(IF(OR($B370="No", $I370=""), 1, IFERROR(COUNTIF(OFFSET(설정!$C$10:$Q$41, MATCH($H370, 설정!$B$10:$B$41, ) - 1, 0, 1, COUNTA(OFFSET(설정!$C$10:$Q$41, MATCH($H370, 설정!$B$10:$B$41, ) - 1, 0, 1, 15))), $I370), 0)), 0)</f>
        <v>1</v>
      </c>
      <c r="X370" s="81">
        <f ca="1">IFERROR(IF(OR($B370="No", $J370=""), 1, IFERROR(COUNTIF(IF(COUNTIF(설정!$B$10:$B$19, $H370)=1, OFFSET(설정!$C$5,0,0,1,COUNTA(설정!$C$5:$Q$5)), OFFSET(설정!$C$6,0,0,1,COUNTA(설정!$C$6:$Q$6))), $J370), 0)), 0)</f>
        <v>1</v>
      </c>
      <c r="Y370" s="81">
        <f t="shared" si="23"/>
        <v>1</v>
      </c>
    </row>
    <row r="371" spans="1:25" ht="17.25" customHeight="1" x14ac:dyDescent="0.4">
      <c r="A371" s="2"/>
      <c r="B371" s="58">
        <f t="shared" si="22"/>
        <v>314</v>
      </c>
      <c r="C371" s="94"/>
      <c r="D371" s="58"/>
      <c r="E371" s="58"/>
      <c r="F371" s="274"/>
      <c r="G371" s="62"/>
      <c r="H371" s="58"/>
      <c r="I371" s="58"/>
      <c r="J371" s="58"/>
      <c r="K371" s="58"/>
      <c r="L371" s="56"/>
      <c r="T371" s="56"/>
      <c r="V371" s="81">
        <f>IFERROR(IF(OR($B371="No", $H371=""), 1, COUNTIF(설정!$S$10:$S$41,$H371)), 0)</f>
        <v>1</v>
      </c>
      <c r="W371" s="81">
        <f ca="1">IFERROR(IF(OR($B371="No", $I371=""), 1, IFERROR(COUNTIF(OFFSET(설정!$C$10:$Q$41, MATCH($H371, 설정!$B$10:$B$41, ) - 1, 0, 1, COUNTA(OFFSET(설정!$C$10:$Q$41, MATCH($H371, 설정!$B$10:$B$41, ) - 1, 0, 1, 15))), $I371), 0)), 0)</f>
        <v>1</v>
      </c>
      <c r="X371" s="81">
        <f ca="1">IFERROR(IF(OR($B371="No", $J371=""), 1, IFERROR(COUNTIF(IF(COUNTIF(설정!$B$10:$B$19, $H371)=1, OFFSET(설정!$C$5,0,0,1,COUNTA(설정!$C$5:$Q$5)), OFFSET(설정!$C$6,0,0,1,COUNTA(설정!$C$6:$Q$6))), $J371), 0)), 0)</f>
        <v>1</v>
      </c>
      <c r="Y371" s="81">
        <f t="shared" si="23"/>
        <v>1</v>
      </c>
    </row>
    <row r="372" spans="1:25" ht="17.25" customHeight="1" x14ac:dyDescent="0.4">
      <c r="A372" s="2"/>
      <c r="B372" s="58">
        <f t="shared" si="22"/>
        <v>315</v>
      </c>
      <c r="C372" s="94"/>
      <c r="D372" s="58"/>
      <c r="E372" s="58"/>
      <c r="F372" s="274"/>
      <c r="G372" s="62"/>
      <c r="H372" s="58"/>
      <c r="I372" s="58"/>
      <c r="J372" s="58"/>
      <c r="K372" s="58"/>
      <c r="L372" s="56"/>
      <c r="T372" s="56"/>
      <c r="V372" s="81">
        <f>IFERROR(IF(OR($B372="No", $H372=""), 1, COUNTIF(설정!$S$10:$S$41,$H372)), 0)</f>
        <v>1</v>
      </c>
      <c r="W372" s="81">
        <f ca="1">IFERROR(IF(OR($B372="No", $I372=""), 1, IFERROR(COUNTIF(OFFSET(설정!$C$10:$Q$41, MATCH($H372, 설정!$B$10:$B$41, ) - 1, 0, 1, COUNTA(OFFSET(설정!$C$10:$Q$41, MATCH($H372, 설정!$B$10:$B$41, ) - 1, 0, 1, 15))), $I372), 0)), 0)</f>
        <v>1</v>
      </c>
      <c r="X372" s="81">
        <f ca="1">IFERROR(IF(OR($B372="No", $J372=""), 1, IFERROR(COUNTIF(IF(COUNTIF(설정!$B$10:$B$19, $H372)=1, OFFSET(설정!$C$5,0,0,1,COUNTA(설정!$C$5:$Q$5)), OFFSET(설정!$C$6,0,0,1,COUNTA(설정!$C$6:$Q$6))), $J372), 0)), 0)</f>
        <v>1</v>
      </c>
      <c r="Y372" s="81">
        <f t="shared" si="23"/>
        <v>1</v>
      </c>
    </row>
    <row r="373" spans="1:25" ht="17.25" customHeight="1" x14ac:dyDescent="0.4">
      <c r="A373" s="2"/>
      <c r="B373" s="58">
        <f t="shared" si="22"/>
        <v>316</v>
      </c>
      <c r="C373" s="94"/>
      <c r="D373" s="58"/>
      <c r="E373" s="58"/>
      <c r="F373" s="274"/>
      <c r="G373" s="62"/>
      <c r="H373" s="58"/>
      <c r="I373" s="58"/>
      <c r="J373" s="58"/>
      <c r="K373" s="58"/>
      <c r="L373" s="56"/>
      <c r="T373" s="56"/>
      <c r="V373" s="81">
        <f>IFERROR(IF(OR($B373="No", $H373=""), 1, COUNTIF(설정!$S$10:$S$41,$H373)), 0)</f>
        <v>1</v>
      </c>
      <c r="W373" s="81">
        <f ca="1">IFERROR(IF(OR($B373="No", $I373=""), 1, IFERROR(COUNTIF(OFFSET(설정!$C$10:$Q$41, MATCH($H373, 설정!$B$10:$B$41, ) - 1, 0, 1, COUNTA(OFFSET(설정!$C$10:$Q$41, MATCH($H373, 설정!$B$10:$B$41, ) - 1, 0, 1, 15))), $I373), 0)), 0)</f>
        <v>1</v>
      </c>
      <c r="X373" s="81">
        <f ca="1">IFERROR(IF(OR($B373="No", $J373=""), 1, IFERROR(COUNTIF(IF(COUNTIF(설정!$B$10:$B$19, $H373)=1, OFFSET(설정!$C$5,0,0,1,COUNTA(설정!$C$5:$Q$5)), OFFSET(설정!$C$6,0,0,1,COUNTA(설정!$C$6:$Q$6))), $J373), 0)), 0)</f>
        <v>1</v>
      </c>
      <c r="Y373" s="81">
        <f t="shared" si="23"/>
        <v>1</v>
      </c>
    </row>
    <row r="374" spans="1:25" ht="17.25" customHeight="1" x14ac:dyDescent="0.4">
      <c r="A374" s="2"/>
      <c r="B374" s="58">
        <f t="shared" si="22"/>
        <v>317</v>
      </c>
      <c r="C374" s="94"/>
      <c r="D374" s="58"/>
      <c r="E374" s="58"/>
      <c r="F374" s="274"/>
      <c r="G374" s="62"/>
      <c r="H374" s="58"/>
      <c r="I374" s="58"/>
      <c r="J374" s="58"/>
      <c r="K374" s="58"/>
      <c r="L374" s="56"/>
      <c r="T374" s="56"/>
      <c r="V374" s="81">
        <f>IFERROR(IF(OR($B374="No", $H374=""), 1, COUNTIF(설정!$S$10:$S$41,$H374)), 0)</f>
        <v>1</v>
      </c>
      <c r="W374" s="81">
        <f ca="1">IFERROR(IF(OR($B374="No", $I374=""), 1, IFERROR(COUNTIF(OFFSET(설정!$C$10:$Q$41, MATCH($H374, 설정!$B$10:$B$41, ) - 1, 0, 1, COUNTA(OFFSET(설정!$C$10:$Q$41, MATCH($H374, 설정!$B$10:$B$41, ) - 1, 0, 1, 15))), $I374), 0)), 0)</f>
        <v>1</v>
      </c>
      <c r="X374" s="81">
        <f ca="1">IFERROR(IF(OR($B374="No", $J374=""), 1, IFERROR(COUNTIF(IF(COUNTIF(설정!$B$10:$B$19, $H374)=1, OFFSET(설정!$C$5,0,0,1,COUNTA(설정!$C$5:$Q$5)), OFFSET(설정!$C$6,0,0,1,COUNTA(설정!$C$6:$Q$6))), $J374), 0)), 0)</f>
        <v>1</v>
      </c>
      <c r="Y374" s="81">
        <f t="shared" si="23"/>
        <v>1</v>
      </c>
    </row>
    <row r="375" spans="1:25" ht="17.25" customHeight="1" x14ac:dyDescent="0.4">
      <c r="A375" s="2"/>
      <c r="B375" s="58">
        <f t="shared" si="22"/>
        <v>318</v>
      </c>
      <c r="C375" s="94"/>
      <c r="D375" s="58"/>
      <c r="E375" s="58"/>
      <c r="F375" s="274"/>
      <c r="G375" s="62"/>
      <c r="H375" s="58"/>
      <c r="I375" s="58"/>
      <c r="J375" s="58"/>
      <c r="K375" s="58"/>
      <c r="L375" s="56"/>
      <c r="T375" s="56"/>
      <c r="V375" s="81">
        <f>IFERROR(IF(OR($B375="No", $H375=""), 1, COUNTIF(설정!$S$10:$S$41,$H375)), 0)</f>
        <v>1</v>
      </c>
      <c r="W375" s="81">
        <f ca="1">IFERROR(IF(OR($B375="No", $I375=""), 1, IFERROR(COUNTIF(OFFSET(설정!$C$10:$Q$41, MATCH($H375, 설정!$B$10:$B$41, ) - 1, 0, 1, COUNTA(OFFSET(설정!$C$10:$Q$41, MATCH($H375, 설정!$B$10:$B$41, ) - 1, 0, 1, 15))), $I375), 0)), 0)</f>
        <v>1</v>
      </c>
      <c r="X375" s="81">
        <f ca="1">IFERROR(IF(OR($B375="No", $J375=""), 1, IFERROR(COUNTIF(IF(COUNTIF(설정!$B$10:$B$19, $H375)=1, OFFSET(설정!$C$5,0,0,1,COUNTA(설정!$C$5:$Q$5)), OFFSET(설정!$C$6,0,0,1,COUNTA(설정!$C$6:$Q$6))), $J375), 0)), 0)</f>
        <v>1</v>
      </c>
      <c r="Y375" s="81">
        <f t="shared" si="23"/>
        <v>1</v>
      </c>
    </row>
    <row r="376" spans="1:25" ht="17.25" customHeight="1" x14ac:dyDescent="0.4">
      <c r="A376" s="2"/>
      <c r="B376" s="58">
        <f t="shared" si="22"/>
        <v>319</v>
      </c>
      <c r="C376" s="94"/>
      <c r="D376" s="58"/>
      <c r="E376" s="58"/>
      <c r="F376" s="274"/>
      <c r="G376" s="62"/>
      <c r="H376" s="58"/>
      <c r="I376" s="58"/>
      <c r="J376" s="58"/>
      <c r="K376" s="58"/>
      <c r="L376" s="56"/>
      <c r="T376" s="56"/>
      <c r="V376" s="81">
        <f>IFERROR(IF(OR($B376="No", $H376=""), 1, COUNTIF(설정!$S$10:$S$41,$H376)), 0)</f>
        <v>1</v>
      </c>
      <c r="W376" s="81">
        <f ca="1">IFERROR(IF(OR($B376="No", $I376=""), 1, IFERROR(COUNTIF(OFFSET(설정!$C$10:$Q$41, MATCH($H376, 설정!$B$10:$B$41, ) - 1, 0, 1, COUNTA(OFFSET(설정!$C$10:$Q$41, MATCH($H376, 설정!$B$10:$B$41, ) - 1, 0, 1, 15))), $I376), 0)), 0)</f>
        <v>1</v>
      </c>
      <c r="X376" s="81">
        <f ca="1">IFERROR(IF(OR($B376="No", $J376=""), 1, IFERROR(COUNTIF(IF(COUNTIF(설정!$B$10:$B$19, $H376)=1, OFFSET(설정!$C$5,0,0,1,COUNTA(설정!$C$5:$Q$5)), OFFSET(설정!$C$6,0,0,1,COUNTA(설정!$C$6:$Q$6))), $J376), 0)), 0)</f>
        <v>1</v>
      </c>
      <c r="Y376" s="81">
        <f t="shared" si="23"/>
        <v>1</v>
      </c>
    </row>
    <row r="377" spans="1:25" ht="17.25" customHeight="1" x14ac:dyDescent="0.4">
      <c r="A377" s="2"/>
      <c r="B377" s="58">
        <f t="shared" si="22"/>
        <v>320</v>
      </c>
      <c r="C377" s="94"/>
      <c r="D377" s="58"/>
      <c r="E377" s="58"/>
      <c r="F377" s="274"/>
      <c r="G377" s="62"/>
      <c r="H377" s="58"/>
      <c r="I377" s="58"/>
      <c r="J377" s="58"/>
      <c r="K377" s="58"/>
      <c r="L377" s="56"/>
      <c r="T377" s="56"/>
      <c r="V377" s="81">
        <f>IFERROR(IF(OR($B377="No", $H377=""), 1, COUNTIF(설정!$S$10:$S$41,$H377)), 0)</f>
        <v>1</v>
      </c>
      <c r="W377" s="81">
        <f ca="1">IFERROR(IF(OR($B377="No", $I377=""), 1, IFERROR(COUNTIF(OFFSET(설정!$C$10:$Q$41, MATCH($H377, 설정!$B$10:$B$41, ) - 1, 0, 1, COUNTA(OFFSET(설정!$C$10:$Q$41, MATCH($H377, 설정!$B$10:$B$41, ) - 1, 0, 1, 15))), $I377), 0)), 0)</f>
        <v>1</v>
      </c>
      <c r="X377" s="81">
        <f ca="1">IFERROR(IF(OR($B377="No", $J377=""), 1, IFERROR(COUNTIF(IF(COUNTIF(설정!$B$10:$B$19, $H377)=1, OFFSET(설정!$C$5,0,0,1,COUNTA(설정!$C$5:$Q$5)), OFFSET(설정!$C$6,0,0,1,COUNTA(설정!$C$6:$Q$6))), $J377), 0)), 0)</f>
        <v>1</v>
      </c>
      <c r="Y377" s="81">
        <f t="shared" si="23"/>
        <v>1</v>
      </c>
    </row>
    <row r="378" spans="1:25" ht="17.25" customHeight="1" x14ac:dyDescent="0.4">
      <c r="A378" s="2"/>
      <c r="B378" s="58">
        <f t="shared" ref="B378:B441" si="24">ROW(A321)</f>
        <v>321</v>
      </c>
      <c r="C378" s="94"/>
      <c r="D378" s="58"/>
      <c r="E378" s="58"/>
      <c r="F378" s="274"/>
      <c r="G378" s="62"/>
      <c r="H378" s="58"/>
      <c r="I378" s="58"/>
      <c r="J378" s="58"/>
      <c r="K378" s="58"/>
      <c r="L378" s="56"/>
      <c r="T378" s="56"/>
      <c r="V378" s="81">
        <f>IFERROR(IF(OR($B378="No", $H378=""), 1, COUNTIF(설정!$S$10:$S$41,$H378)), 0)</f>
        <v>1</v>
      </c>
      <c r="W378" s="81">
        <f ca="1">IFERROR(IF(OR($B378="No", $I378=""), 1, IFERROR(COUNTIF(OFFSET(설정!$C$10:$Q$41, MATCH($H378, 설정!$B$10:$B$41, ) - 1, 0, 1, COUNTA(OFFSET(설정!$C$10:$Q$41, MATCH($H378, 설정!$B$10:$B$41, ) - 1, 0, 1, 15))), $I378), 0)), 0)</f>
        <v>1</v>
      </c>
      <c r="X378" s="81">
        <f ca="1">IFERROR(IF(OR($B378="No", $J378=""), 1, IFERROR(COUNTIF(IF(COUNTIF(설정!$B$10:$B$19, $H378)=1, OFFSET(설정!$C$5,0,0,1,COUNTA(설정!$C$5:$Q$5)), OFFSET(설정!$C$6,0,0,1,COUNTA(설정!$C$6:$Q$6))), $J378), 0)), 0)</f>
        <v>1</v>
      </c>
      <c r="Y378" s="81">
        <f t="shared" si="23"/>
        <v>1</v>
      </c>
    </row>
    <row r="379" spans="1:25" ht="17.25" customHeight="1" x14ac:dyDescent="0.4">
      <c r="A379" s="2"/>
      <c r="B379" s="58">
        <f t="shared" si="24"/>
        <v>322</v>
      </c>
      <c r="C379" s="94"/>
      <c r="D379" s="58"/>
      <c r="E379" s="58"/>
      <c r="F379" s="274"/>
      <c r="G379" s="62"/>
      <c r="H379" s="58"/>
      <c r="I379" s="58"/>
      <c r="J379" s="58"/>
      <c r="K379" s="58"/>
      <c r="L379" s="56"/>
      <c r="T379" s="56"/>
      <c r="V379" s="81">
        <f>IFERROR(IF(OR($B379="No", $H379=""), 1, COUNTIF(설정!$S$10:$S$41,$H379)), 0)</f>
        <v>1</v>
      </c>
      <c r="W379" s="81">
        <f ca="1">IFERROR(IF(OR($B379="No", $I379=""), 1, IFERROR(COUNTIF(OFFSET(설정!$C$10:$Q$41, MATCH($H379, 설정!$B$10:$B$41, ) - 1, 0, 1, COUNTA(OFFSET(설정!$C$10:$Q$41, MATCH($H379, 설정!$B$10:$B$41, ) - 1, 0, 1, 15))), $I379), 0)), 0)</f>
        <v>1</v>
      </c>
      <c r="X379" s="81">
        <f ca="1">IFERROR(IF(OR($B379="No", $J379=""), 1, IFERROR(COUNTIF(IF(COUNTIF(설정!$B$10:$B$19, $H379)=1, OFFSET(설정!$C$5,0,0,1,COUNTA(설정!$C$5:$Q$5)), OFFSET(설정!$C$6,0,0,1,COUNTA(설정!$C$6:$Q$6))), $J379), 0)), 0)</f>
        <v>1</v>
      </c>
      <c r="Y379" s="81">
        <f t="shared" si="23"/>
        <v>1</v>
      </c>
    </row>
    <row r="380" spans="1:25" ht="17.25" customHeight="1" x14ac:dyDescent="0.4">
      <c r="A380" s="2"/>
      <c r="B380" s="58">
        <f t="shared" si="24"/>
        <v>323</v>
      </c>
      <c r="C380" s="94"/>
      <c r="D380" s="58"/>
      <c r="E380" s="58"/>
      <c r="F380" s="274"/>
      <c r="G380" s="62"/>
      <c r="H380" s="58"/>
      <c r="I380" s="58"/>
      <c r="J380" s="58"/>
      <c r="K380" s="58"/>
      <c r="L380" s="56"/>
      <c r="T380" s="56"/>
      <c r="V380" s="81">
        <f>IFERROR(IF(OR($B380="No", $H380=""), 1, COUNTIF(설정!$S$10:$S$41,$H380)), 0)</f>
        <v>1</v>
      </c>
      <c r="W380" s="81">
        <f ca="1">IFERROR(IF(OR($B380="No", $I380=""), 1, IFERROR(COUNTIF(OFFSET(설정!$C$10:$Q$41, MATCH($H380, 설정!$B$10:$B$41, ) - 1, 0, 1, COUNTA(OFFSET(설정!$C$10:$Q$41, MATCH($H380, 설정!$B$10:$B$41, ) - 1, 0, 1, 15))), $I380), 0)), 0)</f>
        <v>1</v>
      </c>
      <c r="X380" s="81">
        <f ca="1">IFERROR(IF(OR($B380="No", $J380=""), 1, IFERROR(COUNTIF(IF(COUNTIF(설정!$B$10:$B$19, $H380)=1, OFFSET(설정!$C$5,0,0,1,COUNTA(설정!$C$5:$Q$5)), OFFSET(설정!$C$6,0,0,1,COUNTA(설정!$C$6:$Q$6))), $J380), 0)), 0)</f>
        <v>1</v>
      </c>
      <c r="Y380" s="81">
        <f t="shared" si="23"/>
        <v>1</v>
      </c>
    </row>
    <row r="381" spans="1:25" ht="17.25" customHeight="1" x14ac:dyDescent="0.4">
      <c r="A381" s="2"/>
      <c r="B381" s="58">
        <f t="shared" si="24"/>
        <v>324</v>
      </c>
      <c r="C381" s="94"/>
      <c r="D381" s="58"/>
      <c r="E381" s="58"/>
      <c r="F381" s="274"/>
      <c r="G381" s="62"/>
      <c r="H381" s="58"/>
      <c r="I381" s="58"/>
      <c r="J381" s="58"/>
      <c r="K381" s="58"/>
      <c r="L381" s="56"/>
      <c r="T381" s="56"/>
      <c r="V381" s="81">
        <f>IFERROR(IF(OR($B381="No", $H381=""), 1, COUNTIF(설정!$S$10:$S$41,$H381)), 0)</f>
        <v>1</v>
      </c>
      <c r="W381" s="81">
        <f ca="1">IFERROR(IF(OR($B381="No", $I381=""), 1, IFERROR(COUNTIF(OFFSET(설정!$C$10:$Q$41, MATCH($H381, 설정!$B$10:$B$41, ) - 1, 0, 1, COUNTA(OFFSET(설정!$C$10:$Q$41, MATCH($H381, 설정!$B$10:$B$41, ) - 1, 0, 1, 15))), $I381), 0)), 0)</f>
        <v>1</v>
      </c>
      <c r="X381" s="81">
        <f ca="1">IFERROR(IF(OR($B381="No", $J381=""), 1, IFERROR(COUNTIF(IF(COUNTIF(설정!$B$10:$B$19, $H381)=1, OFFSET(설정!$C$5,0,0,1,COUNTA(설정!$C$5:$Q$5)), OFFSET(설정!$C$6,0,0,1,COUNTA(설정!$C$6:$Q$6))), $J381), 0)), 0)</f>
        <v>1</v>
      </c>
      <c r="Y381" s="81">
        <f t="shared" si="23"/>
        <v>1</v>
      </c>
    </row>
    <row r="382" spans="1:25" ht="17.25" customHeight="1" x14ac:dyDescent="0.4">
      <c r="A382" s="2"/>
      <c r="B382" s="58">
        <f t="shared" si="24"/>
        <v>325</v>
      </c>
      <c r="C382" s="94"/>
      <c r="D382" s="58"/>
      <c r="E382" s="58"/>
      <c r="F382" s="274"/>
      <c r="G382" s="62"/>
      <c r="H382" s="58"/>
      <c r="I382" s="58"/>
      <c r="J382" s="58"/>
      <c r="K382" s="58"/>
      <c r="L382" s="56"/>
      <c r="T382" s="56"/>
      <c r="V382" s="81">
        <f>IFERROR(IF(OR($B382="No", $H382=""), 1, COUNTIF(설정!$S$10:$S$41,$H382)), 0)</f>
        <v>1</v>
      </c>
      <c r="W382" s="81">
        <f ca="1">IFERROR(IF(OR($B382="No", $I382=""), 1, IFERROR(COUNTIF(OFFSET(설정!$C$10:$Q$41, MATCH($H382, 설정!$B$10:$B$41, ) - 1, 0, 1, COUNTA(OFFSET(설정!$C$10:$Q$41, MATCH($H382, 설정!$B$10:$B$41, ) - 1, 0, 1, 15))), $I382), 0)), 0)</f>
        <v>1</v>
      </c>
      <c r="X382" s="81">
        <f ca="1">IFERROR(IF(OR($B382="No", $J382=""), 1, IFERROR(COUNTIF(IF(COUNTIF(설정!$B$10:$B$19, $H382)=1, OFFSET(설정!$C$5,0,0,1,COUNTA(설정!$C$5:$Q$5)), OFFSET(설정!$C$6,0,0,1,COUNTA(설정!$C$6:$Q$6))), $J382), 0)), 0)</f>
        <v>1</v>
      </c>
      <c r="Y382" s="81">
        <f t="shared" si="23"/>
        <v>1</v>
      </c>
    </row>
    <row r="383" spans="1:25" ht="17.25" customHeight="1" x14ac:dyDescent="0.4">
      <c r="A383" s="2"/>
      <c r="B383" s="58">
        <f t="shared" si="24"/>
        <v>326</v>
      </c>
      <c r="C383" s="94"/>
      <c r="D383" s="58"/>
      <c r="E383" s="58"/>
      <c r="F383" s="274"/>
      <c r="G383" s="62"/>
      <c r="H383" s="58"/>
      <c r="I383" s="58"/>
      <c r="J383" s="58"/>
      <c r="K383" s="58"/>
      <c r="L383" s="56"/>
      <c r="T383" s="56"/>
      <c r="V383" s="81">
        <f>IFERROR(IF(OR($B383="No", $H383=""), 1, COUNTIF(설정!$S$10:$S$41,$H383)), 0)</f>
        <v>1</v>
      </c>
      <c r="W383" s="81">
        <f ca="1">IFERROR(IF(OR($B383="No", $I383=""), 1, IFERROR(COUNTIF(OFFSET(설정!$C$10:$Q$41, MATCH($H383, 설정!$B$10:$B$41, ) - 1, 0, 1, COUNTA(OFFSET(설정!$C$10:$Q$41, MATCH($H383, 설정!$B$10:$B$41, ) - 1, 0, 1, 15))), $I383), 0)), 0)</f>
        <v>1</v>
      </c>
      <c r="X383" s="81">
        <f ca="1">IFERROR(IF(OR($B383="No", $J383=""), 1, IFERROR(COUNTIF(IF(COUNTIF(설정!$B$10:$B$19, $H383)=1, OFFSET(설정!$C$5,0,0,1,COUNTA(설정!$C$5:$Q$5)), OFFSET(설정!$C$6,0,0,1,COUNTA(설정!$C$6:$Q$6))), $J383), 0)), 0)</f>
        <v>1</v>
      </c>
      <c r="Y383" s="81">
        <f t="shared" si="23"/>
        <v>1</v>
      </c>
    </row>
    <row r="384" spans="1:25" ht="17.25" customHeight="1" x14ac:dyDescent="0.4">
      <c r="A384" s="2"/>
      <c r="B384" s="58">
        <f t="shared" si="24"/>
        <v>327</v>
      </c>
      <c r="C384" s="94"/>
      <c r="D384" s="58"/>
      <c r="E384" s="58"/>
      <c r="F384" s="274"/>
      <c r="G384" s="62"/>
      <c r="H384" s="58"/>
      <c r="I384" s="58"/>
      <c r="J384" s="58"/>
      <c r="K384" s="58"/>
      <c r="L384" s="56"/>
      <c r="T384" s="56"/>
      <c r="V384" s="81">
        <f>IFERROR(IF(OR($B384="No", $H384=""), 1, COUNTIF(설정!$S$10:$S$41,$H384)), 0)</f>
        <v>1</v>
      </c>
      <c r="W384" s="81">
        <f ca="1">IFERROR(IF(OR($B384="No", $I384=""), 1, IFERROR(COUNTIF(OFFSET(설정!$C$10:$Q$41, MATCH($H384, 설정!$B$10:$B$41, ) - 1, 0, 1, COUNTA(OFFSET(설정!$C$10:$Q$41, MATCH($H384, 설정!$B$10:$B$41, ) - 1, 0, 1, 15))), $I384), 0)), 0)</f>
        <v>1</v>
      </c>
      <c r="X384" s="81">
        <f ca="1">IFERROR(IF(OR($B384="No", $J384=""), 1, IFERROR(COUNTIF(IF(COUNTIF(설정!$B$10:$B$19, $H384)=1, OFFSET(설정!$C$5,0,0,1,COUNTA(설정!$C$5:$Q$5)), OFFSET(설정!$C$6,0,0,1,COUNTA(설정!$C$6:$Q$6))), $J384), 0)), 0)</f>
        <v>1</v>
      </c>
      <c r="Y384" s="81">
        <f t="shared" si="23"/>
        <v>1</v>
      </c>
    </row>
    <row r="385" spans="1:25" ht="17.25" customHeight="1" x14ac:dyDescent="0.4">
      <c r="A385" s="2"/>
      <c r="B385" s="58">
        <f t="shared" si="24"/>
        <v>328</v>
      </c>
      <c r="C385" s="94"/>
      <c r="D385" s="58"/>
      <c r="E385" s="58"/>
      <c r="F385" s="274"/>
      <c r="G385" s="62"/>
      <c r="H385" s="58"/>
      <c r="I385" s="58"/>
      <c r="J385" s="58"/>
      <c r="K385" s="58"/>
      <c r="L385" s="56"/>
      <c r="T385" s="56"/>
      <c r="V385" s="81">
        <f>IFERROR(IF(OR($B385="No", $H385=""), 1, COUNTIF(설정!$S$10:$S$41,$H385)), 0)</f>
        <v>1</v>
      </c>
      <c r="W385" s="81">
        <f ca="1">IFERROR(IF(OR($B385="No", $I385=""), 1, IFERROR(COUNTIF(OFFSET(설정!$C$10:$Q$41, MATCH($H385, 설정!$B$10:$B$41, ) - 1, 0, 1, COUNTA(OFFSET(설정!$C$10:$Q$41, MATCH($H385, 설정!$B$10:$B$41, ) - 1, 0, 1, 15))), $I385), 0)), 0)</f>
        <v>1</v>
      </c>
      <c r="X385" s="81">
        <f ca="1">IFERROR(IF(OR($B385="No", $J385=""), 1, IFERROR(COUNTIF(IF(COUNTIF(설정!$B$10:$B$19, $H385)=1, OFFSET(설정!$C$5,0,0,1,COUNTA(설정!$C$5:$Q$5)), OFFSET(설정!$C$6,0,0,1,COUNTA(설정!$C$6:$Q$6))), $J385), 0)), 0)</f>
        <v>1</v>
      </c>
      <c r="Y385" s="81">
        <f t="shared" si="23"/>
        <v>1</v>
      </c>
    </row>
    <row r="386" spans="1:25" ht="17.25" customHeight="1" x14ac:dyDescent="0.4">
      <c r="A386" s="2"/>
      <c r="B386" s="58">
        <f t="shared" si="24"/>
        <v>329</v>
      </c>
      <c r="C386" s="94"/>
      <c r="D386" s="58"/>
      <c r="E386" s="58"/>
      <c r="F386" s="274"/>
      <c r="G386" s="62"/>
      <c r="H386" s="58"/>
      <c r="I386" s="58"/>
      <c r="J386" s="58"/>
      <c r="K386" s="58"/>
      <c r="L386" s="56"/>
      <c r="T386" s="56"/>
      <c r="V386" s="81">
        <f>IFERROR(IF(OR($B386="No", $H386=""), 1, COUNTIF(설정!$S$10:$S$41,$H386)), 0)</f>
        <v>1</v>
      </c>
      <c r="W386" s="81">
        <f ca="1">IFERROR(IF(OR($B386="No", $I386=""), 1, IFERROR(COUNTIF(OFFSET(설정!$C$10:$Q$41, MATCH($H386, 설정!$B$10:$B$41, ) - 1, 0, 1, COUNTA(OFFSET(설정!$C$10:$Q$41, MATCH($H386, 설정!$B$10:$B$41, ) - 1, 0, 1, 15))), $I386), 0)), 0)</f>
        <v>1</v>
      </c>
      <c r="X386" s="81">
        <f ca="1">IFERROR(IF(OR($B386="No", $J386=""), 1, IFERROR(COUNTIF(IF(COUNTIF(설정!$B$10:$B$19, $H386)=1, OFFSET(설정!$C$5,0,0,1,COUNTA(설정!$C$5:$Q$5)), OFFSET(설정!$C$6,0,0,1,COUNTA(설정!$C$6:$Q$6))), $J386), 0)), 0)</f>
        <v>1</v>
      </c>
      <c r="Y386" s="81">
        <f t="shared" si="23"/>
        <v>1</v>
      </c>
    </row>
    <row r="387" spans="1:25" ht="17.25" customHeight="1" x14ac:dyDescent="0.4">
      <c r="A387" s="2"/>
      <c r="B387" s="58">
        <f t="shared" si="24"/>
        <v>330</v>
      </c>
      <c r="C387" s="94"/>
      <c r="D387" s="58"/>
      <c r="E387" s="58"/>
      <c r="F387" s="274"/>
      <c r="G387" s="62"/>
      <c r="H387" s="58"/>
      <c r="I387" s="58"/>
      <c r="J387" s="58"/>
      <c r="K387" s="58"/>
      <c r="L387" s="56"/>
      <c r="T387" s="56"/>
      <c r="V387" s="81">
        <f>IFERROR(IF(OR($B387="No", $H387=""), 1, COUNTIF(설정!$S$10:$S$41,$H387)), 0)</f>
        <v>1</v>
      </c>
      <c r="W387" s="81">
        <f ca="1">IFERROR(IF(OR($B387="No", $I387=""), 1, IFERROR(COUNTIF(OFFSET(설정!$C$10:$Q$41, MATCH($H387, 설정!$B$10:$B$41, ) - 1, 0, 1, COUNTA(OFFSET(설정!$C$10:$Q$41, MATCH($H387, 설정!$B$10:$B$41, ) - 1, 0, 1, 15))), $I387), 0)), 0)</f>
        <v>1</v>
      </c>
      <c r="X387" s="81">
        <f ca="1">IFERROR(IF(OR($B387="No", $J387=""), 1, IFERROR(COUNTIF(IF(COUNTIF(설정!$B$10:$B$19, $H387)=1, OFFSET(설정!$C$5,0,0,1,COUNTA(설정!$C$5:$Q$5)), OFFSET(설정!$C$6,0,0,1,COUNTA(설정!$C$6:$Q$6))), $J387), 0)), 0)</f>
        <v>1</v>
      </c>
      <c r="Y387" s="81">
        <f t="shared" si="23"/>
        <v>1</v>
      </c>
    </row>
    <row r="388" spans="1:25" ht="17.25" customHeight="1" x14ac:dyDescent="0.4">
      <c r="A388" s="2"/>
      <c r="B388" s="58">
        <f t="shared" si="24"/>
        <v>331</v>
      </c>
      <c r="C388" s="94"/>
      <c r="D388" s="58"/>
      <c r="E388" s="58"/>
      <c r="F388" s="274"/>
      <c r="G388" s="62"/>
      <c r="H388" s="58"/>
      <c r="I388" s="58"/>
      <c r="J388" s="58"/>
      <c r="K388" s="58"/>
      <c r="L388" s="56"/>
      <c r="T388" s="56"/>
      <c r="V388" s="81">
        <f>IFERROR(IF(OR($B388="No", $H388=""), 1, COUNTIF(설정!$S$10:$S$41,$H388)), 0)</f>
        <v>1</v>
      </c>
      <c r="W388" s="81">
        <f ca="1">IFERROR(IF(OR($B388="No", $I388=""), 1, IFERROR(COUNTIF(OFFSET(설정!$C$10:$Q$41, MATCH($H388, 설정!$B$10:$B$41, ) - 1, 0, 1, COUNTA(OFFSET(설정!$C$10:$Q$41, MATCH($H388, 설정!$B$10:$B$41, ) - 1, 0, 1, 15))), $I388), 0)), 0)</f>
        <v>1</v>
      </c>
      <c r="X388" s="81">
        <f ca="1">IFERROR(IF(OR($B388="No", $J388=""), 1, IFERROR(COUNTIF(IF(COUNTIF(설정!$B$10:$B$19, $H388)=1, OFFSET(설정!$C$5,0,0,1,COUNTA(설정!$C$5:$Q$5)), OFFSET(설정!$C$6,0,0,1,COUNTA(설정!$C$6:$Q$6))), $J388), 0)), 0)</f>
        <v>1</v>
      </c>
      <c r="Y388" s="81">
        <f t="shared" si="23"/>
        <v>1</v>
      </c>
    </row>
    <row r="389" spans="1:25" ht="17.25" customHeight="1" x14ac:dyDescent="0.4">
      <c r="A389" s="2"/>
      <c r="B389" s="58">
        <f t="shared" si="24"/>
        <v>332</v>
      </c>
      <c r="C389" s="94"/>
      <c r="D389" s="58"/>
      <c r="E389" s="58"/>
      <c r="F389" s="274"/>
      <c r="G389" s="62"/>
      <c r="H389" s="58"/>
      <c r="I389" s="58"/>
      <c r="J389" s="58"/>
      <c r="K389" s="58"/>
      <c r="L389" s="56"/>
      <c r="T389" s="56"/>
      <c r="V389" s="81">
        <f>IFERROR(IF(OR($B389="No", $H389=""), 1, COUNTIF(설정!$S$10:$S$41,$H389)), 0)</f>
        <v>1</v>
      </c>
      <c r="W389" s="81">
        <f ca="1">IFERROR(IF(OR($B389="No", $I389=""), 1, IFERROR(COUNTIF(OFFSET(설정!$C$10:$Q$41, MATCH($H389, 설정!$B$10:$B$41, ) - 1, 0, 1, COUNTA(OFFSET(설정!$C$10:$Q$41, MATCH($H389, 설정!$B$10:$B$41, ) - 1, 0, 1, 15))), $I389), 0)), 0)</f>
        <v>1</v>
      </c>
      <c r="X389" s="81">
        <f ca="1">IFERROR(IF(OR($B389="No", $J389=""), 1, IFERROR(COUNTIF(IF(COUNTIF(설정!$B$10:$B$19, $H389)=1, OFFSET(설정!$C$5,0,0,1,COUNTA(설정!$C$5:$Q$5)), OFFSET(설정!$C$6,0,0,1,COUNTA(설정!$C$6:$Q$6))), $J389), 0)), 0)</f>
        <v>1</v>
      </c>
      <c r="Y389" s="81">
        <f t="shared" si="23"/>
        <v>1</v>
      </c>
    </row>
    <row r="390" spans="1:25" ht="17.25" customHeight="1" x14ac:dyDescent="0.4">
      <c r="A390" s="2"/>
      <c r="B390" s="58">
        <f t="shared" si="24"/>
        <v>333</v>
      </c>
      <c r="C390" s="94"/>
      <c r="D390" s="58"/>
      <c r="E390" s="58"/>
      <c r="F390" s="274"/>
      <c r="G390" s="62"/>
      <c r="H390" s="58"/>
      <c r="I390" s="58"/>
      <c r="J390" s="58"/>
      <c r="K390" s="58"/>
      <c r="L390" s="56"/>
      <c r="T390" s="56"/>
      <c r="V390" s="81">
        <f>IFERROR(IF(OR($B390="No", $H390=""), 1, COUNTIF(설정!$S$10:$S$41,$H390)), 0)</f>
        <v>1</v>
      </c>
      <c r="W390" s="81">
        <f ca="1">IFERROR(IF(OR($B390="No", $I390=""), 1, IFERROR(COUNTIF(OFFSET(설정!$C$10:$Q$41, MATCH($H390, 설정!$B$10:$B$41, ) - 1, 0, 1, COUNTA(OFFSET(설정!$C$10:$Q$41, MATCH($H390, 설정!$B$10:$B$41, ) - 1, 0, 1, 15))), $I390), 0)), 0)</f>
        <v>1</v>
      </c>
      <c r="X390" s="81">
        <f ca="1">IFERROR(IF(OR($B390="No", $J390=""), 1, IFERROR(COUNTIF(IF(COUNTIF(설정!$B$10:$B$19, $H390)=1, OFFSET(설정!$C$5,0,0,1,COUNTA(설정!$C$5:$Q$5)), OFFSET(설정!$C$6,0,0,1,COUNTA(설정!$C$6:$Q$6))), $J390), 0)), 0)</f>
        <v>1</v>
      </c>
      <c r="Y390" s="81">
        <f t="shared" si="23"/>
        <v>1</v>
      </c>
    </row>
    <row r="391" spans="1:25" ht="17.25" customHeight="1" x14ac:dyDescent="0.4">
      <c r="A391" s="2"/>
      <c r="B391" s="58">
        <f t="shared" si="24"/>
        <v>334</v>
      </c>
      <c r="C391" s="94"/>
      <c r="D391" s="58"/>
      <c r="E391" s="58"/>
      <c r="F391" s="274"/>
      <c r="G391" s="62"/>
      <c r="H391" s="58"/>
      <c r="I391" s="58"/>
      <c r="J391" s="58"/>
      <c r="K391" s="58"/>
      <c r="L391" s="56"/>
      <c r="T391" s="56"/>
      <c r="V391" s="81">
        <f>IFERROR(IF(OR($B391="No", $H391=""), 1, COUNTIF(설정!$S$10:$S$41,$H391)), 0)</f>
        <v>1</v>
      </c>
      <c r="W391" s="81">
        <f ca="1">IFERROR(IF(OR($B391="No", $I391=""), 1, IFERROR(COUNTIF(OFFSET(설정!$C$10:$Q$41, MATCH($H391, 설정!$B$10:$B$41, ) - 1, 0, 1, COUNTA(OFFSET(설정!$C$10:$Q$41, MATCH($H391, 설정!$B$10:$B$41, ) - 1, 0, 1, 15))), $I391), 0)), 0)</f>
        <v>1</v>
      </c>
      <c r="X391" s="81">
        <f ca="1">IFERROR(IF(OR($B391="No", $J391=""), 1, IFERROR(COUNTIF(IF(COUNTIF(설정!$B$10:$B$19, $H391)=1, OFFSET(설정!$C$5,0,0,1,COUNTA(설정!$C$5:$Q$5)), OFFSET(설정!$C$6,0,0,1,COUNTA(설정!$C$6:$Q$6))), $J391), 0)), 0)</f>
        <v>1</v>
      </c>
      <c r="Y391" s="81">
        <f t="shared" si="23"/>
        <v>1</v>
      </c>
    </row>
    <row r="392" spans="1:25" ht="17.25" customHeight="1" x14ac:dyDescent="0.4">
      <c r="A392" s="2"/>
      <c r="B392" s="58">
        <f t="shared" si="24"/>
        <v>335</v>
      </c>
      <c r="C392" s="94"/>
      <c r="D392" s="58"/>
      <c r="E392" s="58"/>
      <c r="F392" s="274"/>
      <c r="G392" s="62"/>
      <c r="H392" s="58"/>
      <c r="I392" s="58"/>
      <c r="J392" s="58"/>
      <c r="K392" s="58"/>
      <c r="L392" s="56"/>
      <c r="T392" s="56"/>
      <c r="V392" s="81">
        <f>IFERROR(IF(OR($B392="No", $H392=""), 1, COUNTIF(설정!$S$10:$S$41,$H392)), 0)</f>
        <v>1</v>
      </c>
      <c r="W392" s="81">
        <f ca="1">IFERROR(IF(OR($B392="No", $I392=""), 1, IFERROR(COUNTIF(OFFSET(설정!$C$10:$Q$41, MATCH($H392, 설정!$B$10:$B$41, ) - 1, 0, 1, COUNTA(OFFSET(설정!$C$10:$Q$41, MATCH($H392, 설정!$B$10:$B$41, ) - 1, 0, 1, 15))), $I392), 0)), 0)</f>
        <v>1</v>
      </c>
      <c r="X392" s="81">
        <f ca="1">IFERROR(IF(OR($B392="No", $J392=""), 1, IFERROR(COUNTIF(IF(COUNTIF(설정!$B$10:$B$19, $H392)=1, OFFSET(설정!$C$5,0,0,1,COUNTA(설정!$C$5:$Q$5)), OFFSET(설정!$C$6,0,0,1,COUNTA(설정!$C$6:$Q$6))), $J392), 0)), 0)</f>
        <v>1</v>
      </c>
      <c r="Y392" s="81">
        <f t="shared" si="23"/>
        <v>1</v>
      </c>
    </row>
    <row r="393" spans="1:25" ht="17.25" customHeight="1" x14ac:dyDescent="0.4">
      <c r="A393" s="2"/>
      <c r="B393" s="58">
        <f t="shared" si="24"/>
        <v>336</v>
      </c>
      <c r="C393" s="94"/>
      <c r="D393" s="58"/>
      <c r="E393" s="58"/>
      <c r="F393" s="274"/>
      <c r="G393" s="62"/>
      <c r="H393" s="58"/>
      <c r="I393" s="58"/>
      <c r="J393" s="58"/>
      <c r="K393" s="58"/>
      <c r="L393" s="56"/>
      <c r="T393" s="56"/>
      <c r="V393" s="81">
        <f>IFERROR(IF(OR($B393="No", $H393=""), 1, COUNTIF(설정!$S$10:$S$41,$H393)), 0)</f>
        <v>1</v>
      </c>
      <c r="W393" s="81">
        <f ca="1">IFERROR(IF(OR($B393="No", $I393=""), 1, IFERROR(COUNTIF(OFFSET(설정!$C$10:$Q$41, MATCH($H393, 설정!$B$10:$B$41, ) - 1, 0, 1, COUNTA(OFFSET(설정!$C$10:$Q$41, MATCH($H393, 설정!$B$10:$B$41, ) - 1, 0, 1, 15))), $I393), 0)), 0)</f>
        <v>1</v>
      </c>
      <c r="X393" s="81">
        <f ca="1">IFERROR(IF(OR($B393="No", $J393=""), 1, IFERROR(COUNTIF(IF(COUNTIF(설정!$B$10:$B$19, $H393)=1, OFFSET(설정!$C$5,0,0,1,COUNTA(설정!$C$5:$Q$5)), OFFSET(설정!$C$6,0,0,1,COUNTA(설정!$C$6:$Q$6))), $J393), 0)), 0)</f>
        <v>1</v>
      </c>
      <c r="Y393" s="81">
        <f t="shared" si="23"/>
        <v>1</v>
      </c>
    </row>
    <row r="394" spans="1:25" ht="17.25" customHeight="1" x14ac:dyDescent="0.4">
      <c r="A394" s="2"/>
      <c r="B394" s="58">
        <f t="shared" si="24"/>
        <v>337</v>
      </c>
      <c r="C394" s="94"/>
      <c r="D394" s="58"/>
      <c r="E394" s="58"/>
      <c r="F394" s="274"/>
      <c r="G394" s="62"/>
      <c r="H394" s="58"/>
      <c r="I394" s="58"/>
      <c r="J394" s="58"/>
      <c r="K394" s="58"/>
      <c r="L394" s="56"/>
      <c r="T394" s="56"/>
      <c r="V394" s="81">
        <f>IFERROR(IF(OR($B394="No", $H394=""), 1, COUNTIF(설정!$S$10:$S$41,$H394)), 0)</f>
        <v>1</v>
      </c>
      <c r="W394" s="81">
        <f ca="1">IFERROR(IF(OR($B394="No", $I394=""), 1, IFERROR(COUNTIF(OFFSET(설정!$C$10:$Q$41, MATCH($H394, 설정!$B$10:$B$41, ) - 1, 0, 1, COUNTA(OFFSET(설정!$C$10:$Q$41, MATCH($H394, 설정!$B$10:$B$41, ) - 1, 0, 1, 15))), $I394), 0)), 0)</f>
        <v>1</v>
      </c>
      <c r="X394" s="81">
        <f ca="1">IFERROR(IF(OR($B394="No", $J394=""), 1, IFERROR(COUNTIF(IF(COUNTIF(설정!$B$10:$B$19, $H394)=1, OFFSET(설정!$C$5,0,0,1,COUNTA(설정!$C$5:$Q$5)), OFFSET(설정!$C$6,0,0,1,COUNTA(설정!$C$6:$Q$6))), $J394), 0)), 0)</f>
        <v>1</v>
      </c>
      <c r="Y394" s="81">
        <f t="shared" si="23"/>
        <v>1</v>
      </c>
    </row>
    <row r="395" spans="1:25" ht="17.25" customHeight="1" x14ac:dyDescent="0.4">
      <c r="A395" s="2"/>
      <c r="B395" s="58">
        <f t="shared" si="24"/>
        <v>338</v>
      </c>
      <c r="C395" s="94"/>
      <c r="D395" s="58"/>
      <c r="E395" s="58"/>
      <c r="F395" s="274"/>
      <c r="G395" s="62"/>
      <c r="H395" s="58"/>
      <c r="I395" s="58"/>
      <c r="J395" s="58"/>
      <c r="K395" s="58"/>
      <c r="L395" s="56"/>
      <c r="T395" s="56"/>
      <c r="V395" s="81">
        <f>IFERROR(IF(OR($B395="No", $H395=""), 1, COUNTIF(설정!$S$10:$S$41,$H395)), 0)</f>
        <v>1</v>
      </c>
      <c r="W395" s="81">
        <f ca="1">IFERROR(IF(OR($B395="No", $I395=""), 1, IFERROR(COUNTIF(OFFSET(설정!$C$10:$Q$41, MATCH($H395, 설정!$B$10:$B$41, ) - 1, 0, 1, COUNTA(OFFSET(설정!$C$10:$Q$41, MATCH($H395, 설정!$B$10:$B$41, ) - 1, 0, 1, 15))), $I395), 0)), 0)</f>
        <v>1</v>
      </c>
      <c r="X395" s="81">
        <f ca="1">IFERROR(IF(OR($B395="No", $J395=""), 1, IFERROR(COUNTIF(IF(COUNTIF(설정!$B$10:$B$19, $H395)=1, OFFSET(설정!$C$5,0,0,1,COUNTA(설정!$C$5:$Q$5)), OFFSET(설정!$C$6,0,0,1,COUNTA(설정!$C$6:$Q$6))), $J395), 0)), 0)</f>
        <v>1</v>
      </c>
      <c r="Y395" s="81">
        <f t="shared" si="23"/>
        <v>1</v>
      </c>
    </row>
    <row r="396" spans="1:25" ht="17.25" customHeight="1" x14ac:dyDescent="0.4">
      <c r="A396" s="2"/>
      <c r="B396" s="58">
        <f t="shared" si="24"/>
        <v>339</v>
      </c>
      <c r="C396" s="94"/>
      <c r="D396" s="58"/>
      <c r="E396" s="58"/>
      <c r="F396" s="274"/>
      <c r="G396" s="62"/>
      <c r="H396" s="58"/>
      <c r="I396" s="58"/>
      <c r="J396" s="58"/>
      <c r="K396" s="58"/>
      <c r="L396" s="56"/>
      <c r="T396" s="56"/>
      <c r="V396" s="81">
        <f>IFERROR(IF(OR($B396="No", $H396=""), 1, COUNTIF(설정!$S$10:$S$41,$H396)), 0)</f>
        <v>1</v>
      </c>
      <c r="W396" s="81">
        <f ca="1">IFERROR(IF(OR($B396="No", $I396=""), 1, IFERROR(COUNTIF(OFFSET(설정!$C$10:$Q$41, MATCH($H396, 설정!$B$10:$B$41, ) - 1, 0, 1, COUNTA(OFFSET(설정!$C$10:$Q$41, MATCH($H396, 설정!$B$10:$B$41, ) - 1, 0, 1, 15))), $I396), 0)), 0)</f>
        <v>1</v>
      </c>
      <c r="X396" s="81">
        <f ca="1">IFERROR(IF(OR($B396="No", $J396=""), 1, IFERROR(COUNTIF(IF(COUNTIF(설정!$B$10:$B$19, $H396)=1, OFFSET(설정!$C$5,0,0,1,COUNTA(설정!$C$5:$Q$5)), OFFSET(설정!$C$6,0,0,1,COUNTA(설정!$C$6:$Q$6))), $J396), 0)), 0)</f>
        <v>1</v>
      </c>
      <c r="Y396" s="81">
        <f t="shared" si="23"/>
        <v>1</v>
      </c>
    </row>
    <row r="397" spans="1:25" ht="17.25" customHeight="1" x14ac:dyDescent="0.4">
      <c r="A397" s="2"/>
      <c r="B397" s="58">
        <f t="shared" si="24"/>
        <v>340</v>
      </c>
      <c r="C397" s="94"/>
      <c r="D397" s="58"/>
      <c r="E397" s="58"/>
      <c r="F397" s="274"/>
      <c r="G397" s="62"/>
      <c r="H397" s="58"/>
      <c r="I397" s="58"/>
      <c r="J397" s="58"/>
      <c r="K397" s="58"/>
      <c r="L397" s="56"/>
      <c r="T397" s="56"/>
      <c r="V397" s="81">
        <f>IFERROR(IF(OR($B397="No", $H397=""), 1, COUNTIF(설정!$S$10:$S$41,$H397)), 0)</f>
        <v>1</v>
      </c>
      <c r="W397" s="81">
        <f ca="1">IFERROR(IF(OR($B397="No", $I397=""), 1, IFERROR(COUNTIF(OFFSET(설정!$C$10:$Q$41, MATCH($H397, 설정!$B$10:$B$41, ) - 1, 0, 1, COUNTA(OFFSET(설정!$C$10:$Q$41, MATCH($H397, 설정!$B$10:$B$41, ) - 1, 0, 1, 15))), $I397), 0)), 0)</f>
        <v>1</v>
      </c>
      <c r="X397" s="81">
        <f ca="1">IFERROR(IF(OR($B397="No", $J397=""), 1, IFERROR(COUNTIF(IF(COUNTIF(설정!$B$10:$B$19, $H397)=1, OFFSET(설정!$C$5,0,0,1,COUNTA(설정!$C$5:$Q$5)), OFFSET(설정!$C$6,0,0,1,COUNTA(설정!$C$6:$Q$6))), $J397), 0)), 0)</f>
        <v>1</v>
      </c>
      <c r="Y397" s="81">
        <f t="shared" si="23"/>
        <v>1</v>
      </c>
    </row>
    <row r="398" spans="1:25" ht="17.25" customHeight="1" x14ac:dyDescent="0.4">
      <c r="A398" s="2"/>
      <c r="B398" s="58">
        <f t="shared" si="24"/>
        <v>341</v>
      </c>
      <c r="C398" s="94"/>
      <c r="D398" s="58"/>
      <c r="E398" s="58"/>
      <c r="F398" s="274"/>
      <c r="G398" s="62"/>
      <c r="H398" s="58"/>
      <c r="I398" s="58"/>
      <c r="J398" s="58"/>
      <c r="K398" s="58"/>
      <c r="L398" s="56"/>
      <c r="T398" s="56"/>
      <c r="V398" s="81">
        <f>IFERROR(IF(OR($B398="No", $H398=""), 1, COUNTIF(설정!$S$10:$S$41,$H398)), 0)</f>
        <v>1</v>
      </c>
      <c r="W398" s="81">
        <f ca="1">IFERROR(IF(OR($B398="No", $I398=""), 1, IFERROR(COUNTIF(OFFSET(설정!$C$10:$Q$41, MATCH($H398, 설정!$B$10:$B$41, ) - 1, 0, 1, COUNTA(OFFSET(설정!$C$10:$Q$41, MATCH($H398, 설정!$B$10:$B$41, ) - 1, 0, 1, 15))), $I398), 0)), 0)</f>
        <v>1</v>
      </c>
      <c r="X398" s="81">
        <f ca="1">IFERROR(IF(OR($B398="No", $J398=""), 1, IFERROR(COUNTIF(IF(COUNTIF(설정!$B$10:$B$19, $H398)=1, OFFSET(설정!$C$5,0,0,1,COUNTA(설정!$C$5:$Q$5)), OFFSET(설정!$C$6,0,0,1,COUNTA(설정!$C$6:$Q$6))), $J398), 0)), 0)</f>
        <v>1</v>
      </c>
      <c r="Y398" s="81">
        <f t="shared" si="23"/>
        <v>1</v>
      </c>
    </row>
    <row r="399" spans="1:25" ht="17.25" customHeight="1" x14ac:dyDescent="0.4">
      <c r="A399" s="2"/>
      <c r="B399" s="58">
        <f t="shared" si="24"/>
        <v>342</v>
      </c>
      <c r="C399" s="94"/>
      <c r="D399" s="58"/>
      <c r="E399" s="58"/>
      <c r="F399" s="274"/>
      <c r="G399" s="62"/>
      <c r="H399" s="58"/>
      <c r="I399" s="58"/>
      <c r="J399" s="58"/>
      <c r="K399" s="58"/>
      <c r="L399" s="56"/>
      <c r="T399" s="56"/>
      <c r="V399" s="81">
        <f>IFERROR(IF(OR($B399="No", $H399=""), 1, COUNTIF(설정!$S$10:$S$41,$H399)), 0)</f>
        <v>1</v>
      </c>
      <c r="W399" s="81">
        <f ca="1">IFERROR(IF(OR($B399="No", $I399=""), 1, IFERROR(COUNTIF(OFFSET(설정!$C$10:$Q$41, MATCH($H399, 설정!$B$10:$B$41, ) - 1, 0, 1, COUNTA(OFFSET(설정!$C$10:$Q$41, MATCH($H399, 설정!$B$10:$B$41, ) - 1, 0, 1, 15))), $I399), 0)), 0)</f>
        <v>1</v>
      </c>
      <c r="X399" s="81">
        <f ca="1">IFERROR(IF(OR($B399="No", $J399=""), 1, IFERROR(COUNTIF(IF(COUNTIF(설정!$B$10:$B$19, $H399)=1, OFFSET(설정!$C$5,0,0,1,COUNTA(설정!$C$5:$Q$5)), OFFSET(설정!$C$6,0,0,1,COUNTA(설정!$C$6:$Q$6))), $J399), 0)), 0)</f>
        <v>1</v>
      </c>
      <c r="Y399" s="81">
        <f t="shared" si="23"/>
        <v>1</v>
      </c>
    </row>
    <row r="400" spans="1:25" ht="17.25" customHeight="1" x14ac:dyDescent="0.4">
      <c r="A400" s="2"/>
      <c r="B400" s="58">
        <f t="shared" si="24"/>
        <v>343</v>
      </c>
      <c r="C400" s="94"/>
      <c r="D400" s="58"/>
      <c r="E400" s="58"/>
      <c r="F400" s="274"/>
      <c r="G400" s="62"/>
      <c r="H400" s="58"/>
      <c r="I400" s="58"/>
      <c r="J400" s="58"/>
      <c r="K400" s="58"/>
      <c r="L400" s="56"/>
      <c r="T400" s="56"/>
      <c r="V400" s="81">
        <f>IFERROR(IF(OR($B400="No", $H400=""), 1, COUNTIF(설정!$S$10:$S$41,$H400)), 0)</f>
        <v>1</v>
      </c>
      <c r="W400" s="81">
        <f ca="1">IFERROR(IF(OR($B400="No", $I400=""), 1, IFERROR(COUNTIF(OFFSET(설정!$C$10:$Q$41, MATCH($H400, 설정!$B$10:$B$41, ) - 1, 0, 1, COUNTA(OFFSET(설정!$C$10:$Q$41, MATCH($H400, 설정!$B$10:$B$41, ) - 1, 0, 1, 15))), $I400), 0)), 0)</f>
        <v>1</v>
      </c>
      <c r="X400" s="81">
        <f ca="1">IFERROR(IF(OR($B400="No", $J400=""), 1, IFERROR(COUNTIF(IF(COUNTIF(설정!$B$10:$B$19, $H400)=1, OFFSET(설정!$C$5,0,0,1,COUNTA(설정!$C$5:$Q$5)), OFFSET(설정!$C$6,0,0,1,COUNTA(설정!$C$6:$Q$6))), $J400), 0)), 0)</f>
        <v>1</v>
      </c>
      <c r="Y400" s="81">
        <f t="shared" si="23"/>
        <v>1</v>
      </c>
    </row>
    <row r="401" spans="1:25" ht="17.25" customHeight="1" x14ac:dyDescent="0.4">
      <c r="A401" s="2"/>
      <c r="B401" s="58">
        <f t="shared" si="24"/>
        <v>344</v>
      </c>
      <c r="C401" s="94"/>
      <c r="D401" s="58"/>
      <c r="E401" s="58"/>
      <c r="F401" s="274"/>
      <c r="G401" s="62"/>
      <c r="H401" s="58"/>
      <c r="I401" s="58"/>
      <c r="J401" s="58"/>
      <c r="K401" s="58"/>
      <c r="L401" s="56"/>
      <c r="T401" s="56"/>
      <c r="V401" s="81">
        <f>IFERROR(IF(OR($B401="No", $H401=""), 1, COUNTIF(설정!$S$10:$S$41,$H401)), 0)</f>
        <v>1</v>
      </c>
      <c r="W401" s="81">
        <f ca="1">IFERROR(IF(OR($B401="No", $I401=""), 1, IFERROR(COUNTIF(OFFSET(설정!$C$10:$Q$41, MATCH($H401, 설정!$B$10:$B$41, ) - 1, 0, 1, COUNTA(OFFSET(설정!$C$10:$Q$41, MATCH($H401, 설정!$B$10:$B$41, ) - 1, 0, 1, 15))), $I401), 0)), 0)</f>
        <v>1</v>
      </c>
      <c r="X401" s="81">
        <f ca="1">IFERROR(IF(OR($B401="No", $J401=""), 1, IFERROR(COUNTIF(IF(COUNTIF(설정!$B$10:$B$19, $H401)=1, OFFSET(설정!$C$5,0,0,1,COUNTA(설정!$C$5:$Q$5)), OFFSET(설정!$C$6,0,0,1,COUNTA(설정!$C$6:$Q$6))), $J401), 0)), 0)</f>
        <v>1</v>
      </c>
      <c r="Y401" s="81">
        <f t="shared" si="23"/>
        <v>1</v>
      </c>
    </row>
    <row r="402" spans="1:25" ht="17.25" customHeight="1" x14ac:dyDescent="0.4">
      <c r="A402" s="2"/>
      <c r="B402" s="58">
        <f t="shared" si="24"/>
        <v>345</v>
      </c>
      <c r="C402" s="94"/>
      <c r="D402" s="58"/>
      <c r="E402" s="58"/>
      <c r="F402" s="274"/>
      <c r="G402" s="62"/>
      <c r="H402" s="58"/>
      <c r="I402" s="58"/>
      <c r="J402" s="58"/>
      <c r="K402" s="58"/>
      <c r="L402" s="56"/>
      <c r="T402" s="56"/>
      <c r="V402" s="81">
        <f>IFERROR(IF(OR($B402="No", $H402=""), 1, COUNTIF(설정!$S$10:$S$41,$H402)), 0)</f>
        <v>1</v>
      </c>
      <c r="W402" s="81">
        <f ca="1">IFERROR(IF(OR($B402="No", $I402=""), 1, IFERROR(COUNTIF(OFFSET(설정!$C$10:$Q$41, MATCH($H402, 설정!$B$10:$B$41, ) - 1, 0, 1, COUNTA(OFFSET(설정!$C$10:$Q$41, MATCH($H402, 설정!$B$10:$B$41, ) - 1, 0, 1, 15))), $I402), 0)), 0)</f>
        <v>1</v>
      </c>
      <c r="X402" s="81">
        <f ca="1">IFERROR(IF(OR($B402="No", $J402=""), 1, IFERROR(COUNTIF(IF(COUNTIF(설정!$B$10:$B$19, $H402)=1, OFFSET(설정!$C$5,0,0,1,COUNTA(설정!$C$5:$Q$5)), OFFSET(설정!$C$6,0,0,1,COUNTA(설정!$C$6:$Q$6))), $J402), 0)), 0)</f>
        <v>1</v>
      </c>
      <c r="Y402" s="81">
        <f t="shared" si="23"/>
        <v>1</v>
      </c>
    </row>
    <row r="403" spans="1:25" ht="17.25" customHeight="1" x14ac:dyDescent="0.4">
      <c r="A403" s="2"/>
      <c r="B403" s="58">
        <f t="shared" si="24"/>
        <v>346</v>
      </c>
      <c r="C403" s="94"/>
      <c r="D403" s="58"/>
      <c r="E403" s="58"/>
      <c r="F403" s="274"/>
      <c r="G403" s="62"/>
      <c r="H403" s="58"/>
      <c r="I403" s="58"/>
      <c r="J403" s="58"/>
      <c r="K403" s="58"/>
      <c r="L403" s="56"/>
      <c r="T403" s="56"/>
      <c r="V403" s="81">
        <f>IFERROR(IF(OR($B403="No", $H403=""), 1, COUNTIF(설정!$S$10:$S$41,$H403)), 0)</f>
        <v>1</v>
      </c>
      <c r="W403" s="81">
        <f ca="1">IFERROR(IF(OR($B403="No", $I403=""), 1, IFERROR(COUNTIF(OFFSET(설정!$C$10:$Q$41, MATCH($H403, 설정!$B$10:$B$41, ) - 1, 0, 1, COUNTA(OFFSET(설정!$C$10:$Q$41, MATCH($H403, 설정!$B$10:$B$41, ) - 1, 0, 1, 15))), $I403), 0)), 0)</f>
        <v>1</v>
      </c>
      <c r="X403" s="81">
        <f ca="1">IFERROR(IF(OR($B403="No", $J403=""), 1, IFERROR(COUNTIF(IF(COUNTIF(설정!$B$10:$B$19, $H403)=1, OFFSET(설정!$C$5,0,0,1,COUNTA(설정!$C$5:$Q$5)), OFFSET(설정!$C$6,0,0,1,COUNTA(설정!$C$6:$Q$6))), $J403), 0)), 0)</f>
        <v>1</v>
      </c>
      <c r="Y403" s="81">
        <f t="shared" si="23"/>
        <v>1</v>
      </c>
    </row>
    <row r="404" spans="1:25" ht="17.25" customHeight="1" x14ac:dyDescent="0.4">
      <c r="A404" s="2"/>
      <c r="B404" s="58">
        <f t="shared" si="24"/>
        <v>347</v>
      </c>
      <c r="C404" s="94"/>
      <c r="D404" s="58"/>
      <c r="E404" s="58"/>
      <c r="F404" s="274"/>
      <c r="G404" s="62"/>
      <c r="H404" s="58"/>
      <c r="I404" s="58"/>
      <c r="J404" s="58"/>
      <c r="K404" s="58"/>
      <c r="L404" s="56"/>
      <c r="T404" s="56"/>
      <c r="V404" s="81">
        <f>IFERROR(IF(OR($B404="No", $H404=""), 1, COUNTIF(설정!$S$10:$S$41,$H404)), 0)</f>
        <v>1</v>
      </c>
      <c r="W404" s="81">
        <f ca="1">IFERROR(IF(OR($B404="No", $I404=""), 1, IFERROR(COUNTIF(OFFSET(설정!$C$10:$Q$41, MATCH($H404, 설정!$B$10:$B$41, ) - 1, 0, 1, COUNTA(OFFSET(설정!$C$10:$Q$41, MATCH($H404, 설정!$B$10:$B$41, ) - 1, 0, 1, 15))), $I404), 0)), 0)</f>
        <v>1</v>
      </c>
      <c r="X404" s="81">
        <f ca="1">IFERROR(IF(OR($B404="No", $J404=""), 1, IFERROR(COUNTIF(IF(COUNTIF(설정!$B$10:$B$19, $H404)=1, OFFSET(설정!$C$5,0,0,1,COUNTA(설정!$C$5:$Q$5)), OFFSET(설정!$C$6,0,0,1,COUNTA(설정!$C$6:$Q$6))), $J404), 0)), 0)</f>
        <v>1</v>
      </c>
      <c r="Y404" s="81">
        <f t="shared" si="23"/>
        <v>1</v>
      </c>
    </row>
    <row r="405" spans="1:25" ht="17.25" customHeight="1" x14ac:dyDescent="0.4">
      <c r="A405" s="2"/>
      <c r="B405" s="58">
        <f t="shared" si="24"/>
        <v>348</v>
      </c>
      <c r="C405" s="94"/>
      <c r="D405" s="58"/>
      <c r="E405" s="58"/>
      <c r="F405" s="274"/>
      <c r="G405" s="62"/>
      <c r="H405" s="58"/>
      <c r="I405" s="58"/>
      <c r="J405" s="58"/>
      <c r="K405" s="58"/>
      <c r="L405" s="56"/>
      <c r="T405" s="56"/>
      <c r="V405" s="81">
        <f>IFERROR(IF(OR($B405="No", $H405=""), 1, COUNTIF(설정!$S$10:$S$41,$H405)), 0)</f>
        <v>1</v>
      </c>
      <c r="W405" s="81">
        <f ca="1">IFERROR(IF(OR($B405="No", $I405=""), 1, IFERROR(COUNTIF(OFFSET(설정!$C$10:$Q$41, MATCH($H405, 설정!$B$10:$B$41, ) - 1, 0, 1, COUNTA(OFFSET(설정!$C$10:$Q$41, MATCH($H405, 설정!$B$10:$B$41, ) - 1, 0, 1, 15))), $I405), 0)), 0)</f>
        <v>1</v>
      </c>
      <c r="X405" s="81">
        <f ca="1">IFERROR(IF(OR($B405="No", $J405=""), 1, IFERROR(COUNTIF(IF(COUNTIF(설정!$B$10:$B$19, $H405)=1, OFFSET(설정!$C$5,0,0,1,COUNTA(설정!$C$5:$Q$5)), OFFSET(설정!$C$6,0,0,1,COUNTA(설정!$C$6:$Q$6))), $J405), 0)), 0)</f>
        <v>1</v>
      </c>
      <c r="Y405" s="81">
        <f t="shared" si="23"/>
        <v>1</v>
      </c>
    </row>
    <row r="406" spans="1:25" ht="17.25" customHeight="1" x14ac:dyDescent="0.4">
      <c r="A406" s="2"/>
      <c r="B406" s="58">
        <f t="shared" si="24"/>
        <v>349</v>
      </c>
      <c r="C406" s="94"/>
      <c r="D406" s="58"/>
      <c r="E406" s="58"/>
      <c r="F406" s="274"/>
      <c r="G406" s="62"/>
      <c r="H406" s="58"/>
      <c r="I406" s="58"/>
      <c r="J406" s="58"/>
      <c r="K406" s="58"/>
      <c r="L406" s="56"/>
      <c r="T406" s="56"/>
      <c r="V406" s="81">
        <f>IFERROR(IF(OR($B406="No", $H406=""), 1, COUNTIF(설정!$S$10:$S$41,$H406)), 0)</f>
        <v>1</v>
      </c>
      <c r="W406" s="81">
        <f ca="1">IFERROR(IF(OR($B406="No", $I406=""), 1, IFERROR(COUNTIF(OFFSET(설정!$C$10:$Q$41, MATCH($H406, 설정!$B$10:$B$41, ) - 1, 0, 1, COUNTA(OFFSET(설정!$C$10:$Q$41, MATCH($H406, 설정!$B$10:$B$41, ) - 1, 0, 1, 15))), $I406), 0)), 0)</f>
        <v>1</v>
      </c>
      <c r="X406" s="81">
        <f ca="1">IFERROR(IF(OR($B406="No", $J406=""), 1, IFERROR(COUNTIF(IF(COUNTIF(설정!$B$10:$B$19, $H406)=1, OFFSET(설정!$C$5,0,0,1,COUNTA(설정!$C$5:$Q$5)), OFFSET(설정!$C$6,0,0,1,COUNTA(설정!$C$6:$Q$6))), $J406), 0)), 0)</f>
        <v>1</v>
      </c>
      <c r="Y406" s="81">
        <f t="shared" si="23"/>
        <v>1</v>
      </c>
    </row>
    <row r="407" spans="1:25" ht="17.25" customHeight="1" x14ac:dyDescent="0.4">
      <c r="A407" s="2"/>
      <c r="B407" s="58">
        <f t="shared" si="24"/>
        <v>350</v>
      </c>
      <c r="C407" s="94"/>
      <c r="D407" s="58"/>
      <c r="E407" s="58"/>
      <c r="F407" s="274"/>
      <c r="G407" s="62"/>
      <c r="H407" s="58"/>
      <c r="I407" s="58"/>
      <c r="J407" s="58"/>
      <c r="K407" s="58"/>
      <c r="L407" s="56"/>
      <c r="T407" s="56"/>
      <c r="V407" s="81">
        <f>IFERROR(IF(OR($B407="No", $H407=""), 1, COUNTIF(설정!$S$10:$S$41,$H407)), 0)</f>
        <v>1</v>
      </c>
      <c r="W407" s="81">
        <f ca="1">IFERROR(IF(OR($B407="No", $I407=""), 1, IFERROR(COUNTIF(OFFSET(설정!$C$10:$Q$41, MATCH($H407, 설정!$B$10:$B$41, ) - 1, 0, 1, COUNTA(OFFSET(설정!$C$10:$Q$41, MATCH($H407, 설정!$B$10:$B$41, ) - 1, 0, 1, 15))), $I407), 0)), 0)</f>
        <v>1</v>
      </c>
      <c r="X407" s="81">
        <f ca="1">IFERROR(IF(OR($B407="No", $J407=""), 1, IFERROR(COUNTIF(IF(COUNTIF(설정!$B$10:$B$19, $H407)=1, OFFSET(설정!$C$5,0,0,1,COUNTA(설정!$C$5:$Q$5)), OFFSET(설정!$C$6,0,0,1,COUNTA(설정!$C$6:$Q$6))), $J407), 0)), 0)</f>
        <v>1</v>
      </c>
      <c r="Y407" s="81">
        <f t="shared" si="23"/>
        <v>1</v>
      </c>
    </row>
    <row r="408" spans="1:25" ht="17.25" customHeight="1" x14ac:dyDescent="0.4">
      <c r="A408" s="2"/>
      <c r="B408" s="58">
        <f t="shared" si="24"/>
        <v>351</v>
      </c>
      <c r="C408" s="94"/>
      <c r="D408" s="58"/>
      <c r="E408" s="58"/>
      <c r="F408" s="274"/>
      <c r="G408" s="62"/>
      <c r="H408" s="58"/>
      <c r="I408" s="58"/>
      <c r="J408" s="58"/>
      <c r="K408" s="58"/>
      <c r="L408" s="56"/>
      <c r="T408" s="56"/>
      <c r="V408" s="81">
        <f>IFERROR(IF(OR($B408="No", $H408=""), 1, COUNTIF(설정!$S$10:$S$41,$H408)), 0)</f>
        <v>1</v>
      </c>
      <c r="W408" s="81">
        <f ca="1">IFERROR(IF(OR($B408="No", $I408=""), 1, IFERROR(COUNTIF(OFFSET(설정!$C$10:$Q$41, MATCH($H408, 설정!$B$10:$B$41, ) - 1, 0, 1, COUNTA(OFFSET(설정!$C$10:$Q$41, MATCH($H408, 설정!$B$10:$B$41, ) - 1, 0, 1, 15))), $I408), 0)), 0)</f>
        <v>1</v>
      </c>
      <c r="X408" s="81">
        <f ca="1">IFERROR(IF(OR($B408="No", $J408=""), 1, IFERROR(COUNTIF(IF(COUNTIF(설정!$B$10:$B$19, $H408)=1, OFFSET(설정!$C$5,0,0,1,COUNTA(설정!$C$5:$Q$5)), OFFSET(설정!$C$6,0,0,1,COUNTA(설정!$C$6:$Q$6))), $J408), 0)), 0)</f>
        <v>1</v>
      </c>
      <c r="Y408" s="81">
        <f t="shared" si="23"/>
        <v>1</v>
      </c>
    </row>
    <row r="409" spans="1:25" ht="17.25" customHeight="1" x14ac:dyDescent="0.4">
      <c r="A409" s="2"/>
      <c r="B409" s="58">
        <f t="shared" si="24"/>
        <v>352</v>
      </c>
      <c r="C409" s="94"/>
      <c r="D409" s="58"/>
      <c r="E409" s="58"/>
      <c r="F409" s="274"/>
      <c r="G409" s="62"/>
      <c r="H409" s="58"/>
      <c r="I409" s="58"/>
      <c r="J409" s="58"/>
      <c r="K409" s="58"/>
      <c r="L409" s="56"/>
      <c r="T409" s="56"/>
      <c r="V409" s="81">
        <f>IFERROR(IF(OR($B409="No", $H409=""), 1, COUNTIF(설정!$S$10:$S$41,$H409)), 0)</f>
        <v>1</v>
      </c>
      <c r="W409" s="81">
        <f ca="1">IFERROR(IF(OR($B409="No", $I409=""), 1, IFERROR(COUNTIF(OFFSET(설정!$C$10:$Q$41, MATCH($H409, 설정!$B$10:$B$41, ) - 1, 0, 1, COUNTA(OFFSET(설정!$C$10:$Q$41, MATCH($H409, 설정!$B$10:$B$41, ) - 1, 0, 1, 15))), $I409), 0)), 0)</f>
        <v>1</v>
      </c>
      <c r="X409" s="81">
        <f ca="1">IFERROR(IF(OR($B409="No", $J409=""), 1, IFERROR(COUNTIF(IF(COUNTIF(설정!$B$10:$B$19, $H409)=1, OFFSET(설정!$C$5,0,0,1,COUNTA(설정!$C$5:$Q$5)), OFFSET(설정!$C$6,0,0,1,COUNTA(설정!$C$6:$Q$6))), $J409), 0)), 0)</f>
        <v>1</v>
      </c>
      <c r="Y409" s="81">
        <f t="shared" si="23"/>
        <v>1</v>
      </c>
    </row>
    <row r="410" spans="1:25" ht="17.25" customHeight="1" x14ac:dyDescent="0.4">
      <c r="A410" s="2"/>
      <c r="B410" s="58">
        <f t="shared" si="24"/>
        <v>353</v>
      </c>
      <c r="C410" s="94"/>
      <c r="D410" s="58"/>
      <c r="E410" s="58"/>
      <c r="F410" s="274"/>
      <c r="G410" s="62"/>
      <c r="H410" s="58"/>
      <c r="I410" s="58"/>
      <c r="J410" s="58"/>
      <c r="K410" s="58"/>
      <c r="L410" s="56"/>
      <c r="T410" s="56"/>
      <c r="V410" s="81">
        <f>IFERROR(IF(OR($B410="No", $H410=""), 1, COUNTIF(설정!$S$10:$S$41,$H410)), 0)</f>
        <v>1</v>
      </c>
      <c r="W410" s="81">
        <f ca="1">IFERROR(IF(OR($B410="No", $I410=""), 1, IFERROR(COUNTIF(OFFSET(설정!$C$10:$Q$41, MATCH($H410, 설정!$B$10:$B$41, ) - 1, 0, 1, COUNTA(OFFSET(설정!$C$10:$Q$41, MATCH($H410, 설정!$B$10:$B$41, ) - 1, 0, 1, 15))), $I410), 0)), 0)</f>
        <v>1</v>
      </c>
      <c r="X410" s="81">
        <f ca="1">IFERROR(IF(OR($B410="No", $J410=""), 1, IFERROR(COUNTIF(IF(COUNTIF(설정!$B$10:$B$19, $H410)=1, OFFSET(설정!$C$5,0,0,1,COUNTA(설정!$C$5:$Q$5)), OFFSET(설정!$C$6,0,0,1,COUNTA(설정!$C$6:$Q$6))), $J410), 0)), 0)</f>
        <v>1</v>
      </c>
      <c r="Y410" s="81">
        <f t="shared" si="23"/>
        <v>1</v>
      </c>
    </row>
    <row r="411" spans="1:25" ht="17.25" customHeight="1" x14ac:dyDescent="0.4">
      <c r="A411" s="2"/>
      <c r="B411" s="58">
        <f t="shared" si="24"/>
        <v>354</v>
      </c>
      <c r="C411" s="94"/>
      <c r="D411" s="58"/>
      <c r="E411" s="58"/>
      <c r="F411" s="274"/>
      <c r="G411" s="62"/>
      <c r="H411" s="58"/>
      <c r="I411" s="58"/>
      <c r="J411" s="58"/>
      <c r="K411" s="58"/>
      <c r="L411" s="56"/>
      <c r="T411" s="56"/>
      <c r="V411" s="81">
        <f>IFERROR(IF(OR($B411="No", $H411=""), 1, COUNTIF(설정!$S$10:$S$41,$H411)), 0)</f>
        <v>1</v>
      </c>
      <c r="W411" s="81">
        <f ca="1">IFERROR(IF(OR($B411="No", $I411=""), 1, IFERROR(COUNTIF(OFFSET(설정!$C$10:$Q$41, MATCH($H411, 설정!$B$10:$B$41, ) - 1, 0, 1, COUNTA(OFFSET(설정!$C$10:$Q$41, MATCH($H411, 설정!$B$10:$B$41, ) - 1, 0, 1, 15))), $I411), 0)), 0)</f>
        <v>1</v>
      </c>
      <c r="X411" s="81">
        <f ca="1">IFERROR(IF(OR($B411="No", $J411=""), 1, IFERROR(COUNTIF(IF(COUNTIF(설정!$B$10:$B$19, $H411)=1, OFFSET(설정!$C$5,0,0,1,COUNTA(설정!$C$5:$Q$5)), OFFSET(설정!$C$6,0,0,1,COUNTA(설정!$C$6:$Q$6))), $J411), 0)), 0)</f>
        <v>1</v>
      </c>
      <c r="Y411" s="81">
        <f t="shared" si="23"/>
        <v>1</v>
      </c>
    </row>
    <row r="412" spans="1:25" ht="17.25" customHeight="1" x14ac:dyDescent="0.4">
      <c r="A412" s="2"/>
      <c r="B412" s="58">
        <f t="shared" si="24"/>
        <v>355</v>
      </c>
      <c r="C412" s="94"/>
      <c r="D412" s="58"/>
      <c r="E412" s="58"/>
      <c r="F412" s="274"/>
      <c r="G412" s="62"/>
      <c r="H412" s="58"/>
      <c r="I412" s="58"/>
      <c r="J412" s="58"/>
      <c r="K412" s="58"/>
      <c r="L412" s="56"/>
      <c r="T412" s="56"/>
      <c r="V412" s="81">
        <f>IFERROR(IF(OR($B412="No", $H412=""), 1, COUNTIF(설정!$S$10:$S$41,$H412)), 0)</f>
        <v>1</v>
      </c>
      <c r="W412" s="81">
        <f ca="1">IFERROR(IF(OR($B412="No", $I412=""), 1, IFERROR(COUNTIF(OFFSET(설정!$C$10:$Q$41, MATCH($H412, 설정!$B$10:$B$41, ) - 1, 0, 1, COUNTA(OFFSET(설정!$C$10:$Q$41, MATCH($H412, 설정!$B$10:$B$41, ) - 1, 0, 1, 15))), $I412), 0)), 0)</f>
        <v>1</v>
      </c>
      <c r="X412" s="81">
        <f ca="1">IFERROR(IF(OR($B412="No", $J412=""), 1, IFERROR(COUNTIF(IF(COUNTIF(설정!$B$10:$B$19, $H412)=1, OFFSET(설정!$C$5,0,0,1,COUNTA(설정!$C$5:$Q$5)), OFFSET(설정!$C$6,0,0,1,COUNTA(설정!$C$6:$Q$6))), $J412), 0)), 0)</f>
        <v>1</v>
      </c>
      <c r="Y412" s="81">
        <f t="shared" si="23"/>
        <v>1</v>
      </c>
    </row>
    <row r="413" spans="1:25" ht="17.25" customHeight="1" x14ac:dyDescent="0.4">
      <c r="A413" s="2"/>
      <c r="B413" s="58">
        <f t="shared" si="24"/>
        <v>356</v>
      </c>
      <c r="C413" s="94"/>
      <c r="D413" s="58"/>
      <c r="E413" s="58"/>
      <c r="F413" s="274"/>
      <c r="G413" s="62"/>
      <c r="H413" s="58"/>
      <c r="I413" s="58"/>
      <c r="J413" s="58"/>
      <c r="K413" s="58"/>
      <c r="L413" s="56"/>
      <c r="T413" s="56"/>
      <c r="V413" s="81">
        <f>IFERROR(IF(OR($B413="No", $H413=""), 1, COUNTIF(설정!$S$10:$S$41,$H413)), 0)</f>
        <v>1</v>
      </c>
      <c r="W413" s="81">
        <f ca="1">IFERROR(IF(OR($B413="No", $I413=""), 1, IFERROR(COUNTIF(OFFSET(설정!$C$10:$Q$41, MATCH($H413, 설정!$B$10:$B$41, ) - 1, 0, 1, COUNTA(OFFSET(설정!$C$10:$Q$41, MATCH($H413, 설정!$B$10:$B$41, ) - 1, 0, 1, 15))), $I413), 0)), 0)</f>
        <v>1</v>
      </c>
      <c r="X413" s="81">
        <f ca="1">IFERROR(IF(OR($B413="No", $J413=""), 1, IFERROR(COUNTIF(IF(COUNTIF(설정!$B$10:$B$19, $H413)=1, OFFSET(설정!$C$5,0,0,1,COUNTA(설정!$C$5:$Q$5)), OFFSET(설정!$C$6,0,0,1,COUNTA(설정!$C$6:$Q$6))), $J413), 0)), 0)</f>
        <v>1</v>
      </c>
      <c r="Y413" s="81">
        <f t="shared" si="23"/>
        <v>1</v>
      </c>
    </row>
    <row r="414" spans="1:25" ht="17.25" customHeight="1" x14ac:dyDescent="0.4">
      <c r="A414" s="2"/>
      <c r="B414" s="58">
        <f t="shared" si="24"/>
        <v>357</v>
      </c>
      <c r="C414" s="94"/>
      <c r="D414" s="58"/>
      <c r="E414" s="58"/>
      <c r="F414" s="274"/>
      <c r="G414" s="62"/>
      <c r="H414" s="58"/>
      <c r="I414" s="58"/>
      <c r="J414" s="58"/>
      <c r="K414" s="58"/>
      <c r="L414" s="56"/>
      <c r="T414" s="56"/>
      <c r="V414" s="81">
        <f>IFERROR(IF(OR($B414="No", $H414=""), 1, COUNTIF(설정!$S$10:$S$41,$H414)), 0)</f>
        <v>1</v>
      </c>
      <c r="W414" s="81">
        <f ca="1">IFERROR(IF(OR($B414="No", $I414=""), 1, IFERROR(COUNTIF(OFFSET(설정!$C$10:$Q$41, MATCH($H414, 설정!$B$10:$B$41, ) - 1, 0, 1, COUNTA(OFFSET(설정!$C$10:$Q$41, MATCH($H414, 설정!$B$10:$B$41, ) - 1, 0, 1, 15))), $I414), 0)), 0)</f>
        <v>1</v>
      </c>
      <c r="X414" s="81">
        <f ca="1">IFERROR(IF(OR($B414="No", $J414=""), 1, IFERROR(COUNTIF(IF(COUNTIF(설정!$B$10:$B$19, $H414)=1, OFFSET(설정!$C$5,0,0,1,COUNTA(설정!$C$5:$Q$5)), OFFSET(설정!$C$6,0,0,1,COUNTA(설정!$C$6:$Q$6))), $J414), 0)), 0)</f>
        <v>1</v>
      </c>
      <c r="Y414" s="81">
        <f t="shared" si="23"/>
        <v>1</v>
      </c>
    </row>
    <row r="415" spans="1:25" ht="17.25" customHeight="1" x14ac:dyDescent="0.4">
      <c r="A415" s="2"/>
      <c r="B415" s="58">
        <f t="shared" si="24"/>
        <v>358</v>
      </c>
      <c r="C415" s="94"/>
      <c r="D415" s="58"/>
      <c r="E415" s="58"/>
      <c r="F415" s="274"/>
      <c r="G415" s="62"/>
      <c r="H415" s="58"/>
      <c r="I415" s="58"/>
      <c r="J415" s="58"/>
      <c r="K415" s="58"/>
      <c r="L415" s="56"/>
      <c r="T415" s="56"/>
      <c r="V415" s="81">
        <f>IFERROR(IF(OR($B415="No", $H415=""), 1, COUNTIF(설정!$S$10:$S$41,$H415)), 0)</f>
        <v>1</v>
      </c>
      <c r="W415" s="81">
        <f ca="1">IFERROR(IF(OR($B415="No", $I415=""), 1, IFERROR(COUNTIF(OFFSET(설정!$C$10:$Q$41, MATCH($H415, 설정!$B$10:$B$41, ) - 1, 0, 1, COUNTA(OFFSET(설정!$C$10:$Q$41, MATCH($H415, 설정!$B$10:$B$41, ) - 1, 0, 1, 15))), $I415), 0)), 0)</f>
        <v>1</v>
      </c>
      <c r="X415" s="81">
        <f ca="1">IFERROR(IF(OR($B415="No", $J415=""), 1, IFERROR(COUNTIF(IF(COUNTIF(설정!$B$10:$B$19, $H415)=1, OFFSET(설정!$C$5,0,0,1,COUNTA(설정!$C$5:$Q$5)), OFFSET(설정!$C$6,0,0,1,COUNTA(설정!$C$6:$Q$6))), $J415), 0)), 0)</f>
        <v>1</v>
      </c>
      <c r="Y415" s="81">
        <f t="shared" si="23"/>
        <v>1</v>
      </c>
    </row>
    <row r="416" spans="1:25" ht="17.25" customHeight="1" x14ac:dyDescent="0.4">
      <c r="A416" s="2"/>
      <c r="B416" s="58">
        <f t="shared" si="24"/>
        <v>359</v>
      </c>
      <c r="C416" s="94"/>
      <c r="D416" s="58"/>
      <c r="E416" s="58"/>
      <c r="F416" s="274"/>
      <c r="G416" s="62"/>
      <c r="H416" s="58"/>
      <c r="I416" s="58"/>
      <c r="J416" s="58"/>
      <c r="K416" s="58"/>
      <c r="L416" s="56"/>
      <c r="T416" s="56"/>
      <c r="V416" s="81">
        <f>IFERROR(IF(OR($B416="No", $H416=""), 1, COUNTIF(설정!$S$10:$S$41,$H416)), 0)</f>
        <v>1</v>
      </c>
      <c r="W416" s="81">
        <f ca="1">IFERROR(IF(OR($B416="No", $I416=""), 1, IFERROR(COUNTIF(OFFSET(설정!$C$10:$Q$41, MATCH($H416, 설정!$B$10:$B$41, ) - 1, 0, 1, COUNTA(OFFSET(설정!$C$10:$Q$41, MATCH($H416, 설정!$B$10:$B$41, ) - 1, 0, 1, 15))), $I416), 0)), 0)</f>
        <v>1</v>
      </c>
      <c r="X416" s="81">
        <f ca="1">IFERROR(IF(OR($B416="No", $J416=""), 1, IFERROR(COUNTIF(IF(COUNTIF(설정!$B$10:$B$19, $H416)=1, OFFSET(설정!$C$5,0,0,1,COUNTA(설정!$C$5:$Q$5)), OFFSET(설정!$C$6,0,0,1,COUNTA(설정!$C$6:$Q$6))), $J416), 0)), 0)</f>
        <v>1</v>
      </c>
      <c r="Y416" s="81">
        <f t="shared" si="23"/>
        <v>1</v>
      </c>
    </row>
    <row r="417" spans="1:25" ht="17.25" customHeight="1" x14ac:dyDescent="0.4">
      <c r="A417" s="2"/>
      <c r="B417" s="58">
        <f t="shared" si="24"/>
        <v>360</v>
      </c>
      <c r="C417" s="94"/>
      <c r="D417" s="58"/>
      <c r="E417" s="58"/>
      <c r="F417" s="274"/>
      <c r="G417" s="62"/>
      <c r="H417" s="58"/>
      <c r="I417" s="58"/>
      <c r="J417" s="58"/>
      <c r="K417" s="58"/>
      <c r="L417" s="56"/>
      <c r="T417" s="56"/>
      <c r="V417" s="81">
        <f>IFERROR(IF(OR($B417="No", $H417=""), 1, COUNTIF(설정!$S$10:$S$41,$H417)), 0)</f>
        <v>1</v>
      </c>
      <c r="W417" s="81">
        <f ca="1">IFERROR(IF(OR($B417="No", $I417=""), 1, IFERROR(COUNTIF(OFFSET(설정!$C$10:$Q$41, MATCH($H417, 설정!$B$10:$B$41, ) - 1, 0, 1, COUNTA(OFFSET(설정!$C$10:$Q$41, MATCH($H417, 설정!$B$10:$B$41, ) - 1, 0, 1, 15))), $I417), 0)), 0)</f>
        <v>1</v>
      </c>
      <c r="X417" s="81">
        <f ca="1">IFERROR(IF(OR($B417="No", $J417=""), 1, IFERROR(COUNTIF(IF(COUNTIF(설정!$B$10:$B$19, $H417)=1, OFFSET(설정!$C$5,0,0,1,COUNTA(설정!$C$5:$Q$5)), OFFSET(설정!$C$6,0,0,1,COUNTA(설정!$C$6:$Q$6))), $J417), 0)), 0)</f>
        <v>1</v>
      </c>
      <c r="Y417" s="81">
        <f t="shared" si="23"/>
        <v>1</v>
      </c>
    </row>
    <row r="418" spans="1:25" ht="17.25" customHeight="1" x14ac:dyDescent="0.4">
      <c r="A418" s="2"/>
      <c r="B418" s="58">
        <f t="shared" si="24"/>
        <v>361</v>
      </c>
      <c r="C418" s="94"/>
      <c r="D418" s="58"/>
      <c r="E418" s="58"/>
      <c r="F418" s="274"/>
      <c r="G418" s="62"/>
      <c r="H418" s="58"/>
      <c r="I418" s="58"/>
      <c r="J418" s="58"/>
      <c r="K418" s="58"/>
      <c r="L418" s="56"/>
      <c r="T418" s="56"/>
      <c r="V418" s="81">
        <f>IFERROR(IF(OR($B418="No", $H418=""), 1, COUNTIF(설정!$S$10:$S$41,$H418)), 0)</f>
        <v>1</v>
      </c>
      <c r="W418" s="81">
        <f ca="1">IFERROR(IF(OR($B418="No", $I418=""), 1, IFERROR(COUNTIF(OFFSET(설정!$C$10:$Q$41, MATCH($H418, 설정!$B$10:$B$41, ) - 1, 0, 1, COUNTA(OFFSET(설정!$C$10:$Q$41, MATCH($H418, 설정!$B$10:$B$41, ) - 1, 0, 1, 15))), $I418), 0)), 0)</f>
        <v>1</v>
      </c>
      <c r="X418" s="81">
        <f ca="1">IFERROR(IF(OR($B418="No", $J418=""), 1, IFERROR(COUNTIF(IF(COUNTIF(설정!$B$10:$B$19, $H418)=1, OFFSET(설정!$C$5,0,0,1,COUNTA(설정!$C$5:$Q$5)), OFFSET(설정!$C$6,0,0,1,COUNTA(설정!$C$6:$Q$6))), $J418), 0)), 0)</f>
        <v>1</v>
      </c>
      <c r="Y418" s="81">
        <f t="shared" si="23"/>
        <v>1</v>
      </c>
    </row>
    <row r="419" spans="1:25" ht="17.25" customHeight="1" x14ac:dyDescent="0.4">
      <c r="A419" s="2"/>
      <c r="B419" s="58">
        <f t="shared" si="24"/>
        <v>362</v>
      </c>
      <c r="C419" s="94"/>
      <c r="D419" s="58"/>
      <c r="E419" s="58"/>
      <c r="F419" s="274"/>
      <c r="G419" s="62"/>
      <c r="H419" s="58"/>
      <c r="I419" s="58"/>
      <c r="J419" s="58"/>
      <c r="K419" s="58"/>
      <c r="L419" s="56"/>
      <c r="T419" s="56"/>
      <c r="V419" s="81">
        <f>IFERROR(IF(OR($B419="No", $H419=""), 1, COUNTIF(설정!$S$10:$S$41,$H419)), 0)</f>
        <v>1</v>
      </c>
      <c r="W419" s="81">
        <f ca="1">IFERROR(IF(OR($B419="No", $I419=""), 1, IFERROR(COUNTIF(OFFSET(설정!$C$10:$Q$41, MATCH($H419, 설정!$B$10:$B$41, ) - 1, 0, 1, COUNTA(OFFSET(설정!$C$10:$Q$41, MATCH($H419, 설정!$B$10:$B$41, ) - 1, 0, 1, 15))), $I419), 0)), 0)</f>
        <v>1</v>
      </c>
      <c r="X419" s="81">
        <f ca="1">IFERROR(IF(OR($B419="No", $J419=""), 1, IFERROR(COUNTIF(IF(COUNTIF(설정!$B$10:$B$19, $H419)=1, OFFSET(설정!$C$5,0,0,1,COUNTA(설정!$C$5:$Q$5)), OFFSET(설정!$C$6,0,0,1,COUNTA(설정!$C$6:$Q$6))), $J419), 0)), 0)</f>
        <v>1</v>
      </c>
      <c r="Y419" s="81">
        <f t="shared" ref="Y419:Y482" si="25">IFERROR(IF(OR($B419="No", $K419=""), 1, COUNTIF($R$35:$R$44,$K419)), 0)</f>
        <v>1</v>
      </c>
    </row>
    <row r="420" spans="1:25" ht="17.25" customHeight="1" x14ac:dyDescent="0.4">
      <c r="A420" s="2"/>
      <c r="B420" s="58">
        <f t="shared" si="24"/>
        <v>363</v>
      </c>
      <c r="C420" s="94"/>
      <c r="D420" s="58"/>
      <c r="E420" s="58"/>
      <c r="F420" s="274"/>
      <c r="G420" s="62"/>
      <c r="H420" s="58"/>
      <c r="I420" s="58"/>
      <c r="J420" s="58"/>
      <c r="K420" s="58"/>
      <c r="L420" s="56"/>
      <c r="T420" s="56"/>
      <c r="V420" s="81">
        <f>IFERROR(IF(OR($B420="No", $H420=""), 1, COUNTIF(설정!$S$10:$S$41,$H420)), 0)</f>
        <v>1</v>
      </c>
      <c r="W420" s="81">
        <f ca="1">IFERROR(IF(OR($B420="No", $I420=""), 1, IFERROR(COUNTIF(OFFSET(설정!$C$10:$Q$41, MATCH($H420, 설정!$B$10:$B$41, ) - 1, 0, 1, COUNTA(OFFSET(설정!$C$10:$Q$41, MATCH($H420, 설정!$B$10:$B$41, ) - 1, 0, 1, 15))), $I420), 0)), 0)</f>
        <v>1</v>
      </c>
      <c r="X420" s="81">
        <f ca="1">IFERROR(IF(OR($B420="No", $J420=""), 1, IFERROR(COUNTIF(IF(COUNTIF(설정!$B$10:$B$19, $H420)=1, OFFSET(설정!$C$5,0,0,1,COUNTA(설정!$C$5:$Q$5)), OFFSET(설정!$C$6,0,0,1,COUNTA(설정!$C$6:$Q$6))), $J420), 0)), 0)</f>
        <v>1</v>
      </c>
      <c r="Y420" s="81">
        <f t="shared" si="25"/>
        <v>1</v>
      </c>
    </row>
    <row r="421" spans="1:25" ht="17.25" customHeight="1" x14ac:dyDescent="0.4">
      <c r="A421" s="2"/>
      <c r="B421" s="58">
        <f t="shared" si="24"/>
        <v>364</v>
      </c>
      <c r="C421" s="94"/>
      <c r="D421" s="58"/>
      <c r="E421" s="58"/>
      <c r="F421" s="274"/>
      <c r="G421" s="62"/>
      <c r="H421" s="58"/>
      <c r="I421" s="58"/>
      <c r="J421" s="58"/>
      <c r="K421" s="58"/>
      <c r="L421" s="56"/>
      <c r="T421" s="56"/>
      <c r="V421" s="81">
        <f>IFERROR(IF(OR($B421="No", $H421=""), 1, COUNTIF(설정!$S$10:$S$41,$H421)), 0)</f>
        <v>1</v>
      </c>
      <c r="W421" s="81">
        <f ca="1">IFERROR(IF(OR($B421="No", $I421=""), 1, IFERROR(COUNTIF(OFFSET(설정!$C$10:$Q$41, MATCH($H421, 설정!$B$10:$B$41, ) - 1, 0, 1, COUNTA(OFFSET(설정!$C$10:$Q$41, MATCH($H421, 설정!$B$10:$B$41, ) - 1, 0, 1, 15))), $I421), 0)), 0)</f>
        <v>1</v>
      </c>
      <c r="X421" s="81">
        <f ca="1">IFERROR(IF(OR($B421="No", $J421=""), 1, IFERROR(COUNTIF(IF(COUNTIF(설정!$B$10:$B$19, $H421)=1, OFFSET(설정!$C$5,0,0,1,COUNTA(설정!$C$5:$Q$5)), OFFSET(설정!$C$6,0,0,1,COUNTA(설정!$C$6:$Q$6))), $J421), 0)), 0)</f>
        <v>1</v>
      </c>
      <c r="Y421" s="81">
        <f t="shared" si="25"/>
        <v>1</v>
      </c>
    </row>
    <row r="422" spans="1:25" ht="17.25" customHeight="1" x14ac:dyDescent="0.4">
      <c r="A422" s="2"/>
      <c r="B422" s="58">
        <f t="shared" si="24"/>
        <v>365</v>
      </c>
      <c r="C422" s="94"/>
      <c r="D422" s="58"/>
      <c r="E422" s="58"/>
      <c r="F422" s="274"/>
      <c r="G422" s="62"/>
      <c r="H422" s="58"/>
      <c r="I422" s="58"/>
      <c r="J422" s="58"/>
      <c r="K422" s="58"/>
      <c r="L422" s="56"/>
      <c r="T422" s="56"/>
      <c r="V422" s="81">
        <f>IFERROR(IF(OR($B422="No", $H422=""), 1, COUNTIF(설정!$S$10:$S$41,$H422)), 0)</f>
        <v>1</v>
      </c>
      <c r="W422" s="81">
        <f ca="1">IFERROR(IF(OR($B422="No", $I422=""), 1, IFERROR(COUNTIF(OFFSET(설정!$C$10:$Q$41, MATCH($H422, 설정!$B$10:$B$41, ) - 1, 0, 1, COUNTA(OFFSET(설정!$C$10:$Q$41, MATCH($H422, 설정!$B$10:$B$41, ) - 1, 0, 1, 15))), $I422), 0)), 0)</f>
        <v>1</v>
      </c>
      <c r="X422" s="81">
        <f ca="1">IFERROR(IF(OR($B422="No", $J422=""), 1, IFERROR(COUNTIF(IF(COUNTIF(설정!$B$10:$B$19, $H422)=1, OFFSET(설정!$C$5,0,0,1,COUNTA(설정!$C$5:$Q$5)), OFFSET(설정!$C$6,0,0,1,COUNTA(설정!$C$6:$Q$6))), $J422), 0)), 0)</f>
        <v>1</v>
      </c>
      <c r="Y422" s="81">
        <f t="shared" si="25"/>
        <v>1</v>
      </c>
    </row>
    <row r="423" spans="1:25" ht="17.25" customHeight="1" x14ac:dyDescent="0.4">
      <c r="A423" s="2"/>
      <c r="B423" s="58">
        <f t="shared" si="24"/>
        <v>366</v>
      </c>
      <c r="C423" s="94"/>
      <c r="D423" s="58"/>
      <c r="E423" s="58"/>
      <c r="F423" s="274"/>
      <c r="G423" s="62"/>
      <c r="H423" s="58"/>
      <c r="I423" s="58"/>
      <c r="J423" s="58"/>
      <c r="K423" s="58"/>
      <c r="L423" s="56"/>
      <c r="T423" s="56"/>
      <c r="V423" s="81">
        <f>IFERROR(IF(OR($B423="No", $H423=""), 1, COUNTIF(설정!$S$10:$S$41,$H423)), 0)</f>
        <v>1</v>
      </c>
      <c r="W423" s="81">
        <f ca="1">IFERROR(IF(OR($B423="No", $I423=""), 1, IFERROR(COUNTIF(OFFSET(설정!$C$10:$Q$41, MATCH($H423, 설정!$B$10:$B$41, ) - 1, 0, 1, COUNTA(OFFSET(설정!$C$10:$Q$41, MATCH($H423, 설정!$B$10:$B$41, ) - 1, 0, 1, 15))), $I423), 0)), 0)</f>
        <v>1</v>
      </c>
      <c r="X423" s="81">
        <f ca="1">IFERROR(IF(OR($B423="No", $J423=""), 1, IFERROR(COUNTIF(IF(COUNTIF(설정!$B$10:$B$19, $H423)=1, OFFSET(설정!$C$5,0,0,1,COUNTA(설정!$C$5:$Q$5)), OFFSET(설정!$C$6,0,0,1,COUNTA(설정!$C$6:$Q$6))), $J423), 0)), 0)</f>
        <v>1</v>
      </c>
      <c r="Y423" s="81">
        <f t="shared" si="25"/>
        <v>1</v>
      </c>
    </row>
    <row r="424" spans="1:25" ht="17.25" customHeight="1" x14ac:dyDescent="0.4">
      <c r="A424" s="2"/>
      <c r="B424" s="58">
        <f t="shared" si="24"/>
        <v>367</v>
      </c>
      <c r="C424" s="94"/>
      <c r="D424" s="58"/>
      <c r="E424" s="58"/>
      <c r="F424" s="274"/>
      <c r="G424" s="62"/>
      <c r="H424" s="58"/>
      <c r="I424" s="58"/>
      <c r="J424" s="58"/>
      <c r="K424" s="58"/>
      <c r="L424" s="56"/>
      <c r="T424" s="56"/>
      <c r="V424" s="81">
        <f>IFERROR(IF(OR($B424="No", $H424=""), 1, COUNTIF(설정!$S$10:$S$41,$H424)), 0)</f>
        <v>1</v>
      </c>
      <c r="W424" s="81">
        <f ca="1">IFERROR(IF(OR($B424="No", $I424=""), 1, IFERROR(COUNTIF(OFFSET(설정!$C$10:$Q$41, MATCH($H424, 설정!$B$10:$B$41, ) - 1, 0, 1, COUNTA(OFFSET(설정!$C$10:$Q$41, MATCH($H424, 설정!$B$10:$B$41, ) - 1, 0, 1, 15))), $I424), 0)), 0)</f>
        <v>1</v>
      </c>
      <c r="X424" s="81">
        <f ca="1">IFERROR(IF(OR($B424="No", $J424=""), 1, IFERROR(COUNTIF(IF(COUNTIF(설정!$B$10:$B$19, $H424)=1, OFFSET(설정!$C$5,0,0,1,COUNTA(설정!$C$5:$Q$5)), OFFSET(설정!$C$6,0,0,1,COUNTA(설정!$C$6:$Q$6))), $J424), 0)), 0)</f>
        <v>1</v>
      </c>
      <c r="Y424" s="81">
        <f t="shared" si="25"/>
        <v>1</v>
      </c>
    </row>
    <row r="425" spans="1:25" ht="17.25" customHeight="1" x14ac:dyDescent="0.4">
      <c r="A425" s="2"/>
      <c r="B425" s="58">
        <f t="shared" si="24"/>
        <v>368</v>
      </c>
      <c r="C425" s="94"/>
      <c r="D425" s="58"/>
      <c r="E425" s="58"/>
      <c r="F425" s="274"/>
      <c r="G425" s="62"/>
      <c r="H425" s="58"/>
      <c r="I425" s="58"/>
      <c r="J425" s="58"/>
      <c r="K425" s="58"/>
      <c r="L425" s="56"/>
      <c r="T425" s="56"/>
      <c r="V425" s="81">
        <f>IFERROR(IF(OR($B425="No", $H425=""), 1, COUNTIF(설정!$S$10:$S$41,$H425)), 0)</f>
        <v>1</v>
      </c>
      <c r="W425" s="81">
        <f ca="1">IFERROR(IF(OR($B425="No", $I425=""), 1, IFERROR(COUNTIF(OFFSET(설정!$C$10:$Q$41, MATCH($H425, 설정!$B$10:$B$41, ) - 1, 0, 1, COUNTA(OFFSET(설정!$C$10:$Q$41, MATCH($H425, 설정!$B$10:$B$41, ) - 1, 0, 1, 15))), $I425), 0)), 0)</f>
        <v>1</v>
      </c>
      <c r="X425" s="81">
        <f ca="1">IFERROR(IF(OR($B425="No", $J425=""), 1, IFERROR(COUNTIF(IF(COUNTIF(설정!$B$10:$B$19, $H425)=1, OFFSET(설정!$C$5,0,0,1,COUNTA(설정!$C$5:$Q$5)), OFFSET(설정!$C$6,0,0,1,COUNTA(설정!$C$6:$Q$6))), $J425), 0)), 0)</f>
        <v>1</v>
      </c>
      <c r="Y425" s="81">
        <f t="shared" si="25"/>
        <v>1</v>
      </c>
    </row>
    <row r="426" spans="1:25" ht="17.25" customHeight="1" x14ac:dyDescent="0.4">
      <c r="A426" s="2"/>
      <c r="B426" s="58">
        <f t="shared" si="24"/>
        <v>369</v>
      </c>
      <c r="C426" s="94"/>
      <c r="D426" s="58"/>
      <c r="E426" s="58"/>
      <c r="F426" s="274"/>
      <c r="G426" s="62"/>
      <c r="H426" s="58"/>
      <c r="I426" s="58"/>
      <c r="J426" s="58"/>
      <c r="K426" s="58"/>
      <c r="L426" s="56"/>
      <c r="T426" s="56"/>
      <c r="V426" s="81">
        <f>IFERROR(IF(OR($B426="No", $H426=""), 1, COUNTIF(설정!$S$10:$S$41,$H426)), 0)</f>
        <v>1</v>
      </c>
      <c r="W426" s="81">
        <f ca="1">IFERROR(IF(OR($B426="No", $I426=""), 1, IFERROR(COUNTIF(OFFSET(설정!$C$10:$Q$41, MATCH($H426, 설정!$B$10:$B$41, ) - 1, 0, 1, COUNTA(OFFSET(설정!$C$10:$Q$41, MATCH($H426, 설정!$B$10:$B$41, ) - 1, 0, 1, 15))), $I426), 0)), 0)</f>
        <v>1</v>
      </c>
      <c r="X426" s="81">
        <f ca="1">IFERROR(IF(OR($B426="No", $J426=""), 1, IFERROR(COUNTIF(IF(COUNTIF(설정!$B$10:$B$19, $H426)=1, OFFSET(설정!$C$5,0,0,1,COUNTA(설정!$C$5:$Q$5)), OFFSET(설정!$C$6,0,0,1,COUNTA(설정!$C$6:$Q$6))), $J426), 0)), 0)</f>
        <v>1</v>
      </c>
      <c r="Y426" s="81">
        <f t="shared" si="25"/>
        <v>1</v>
      </c>
    </row>
    <row r="427" spans="1:25" ht="17.25" customHeight="1" x14ac:dyDescent="0.4">
      <c r="A427" s="2"/>
      <c r="B427" s="58">
        <f t="shared" si="24"/>
        <v>370</v>
      </c>
      <c r="C427" s="94"/>
      <c r="D427" s="58"/>
      <c r="E427" s="58"/>
      <c r="F427" s="274"/>
      <c r="G427" s="62"/>
      <c r="H427" s="58"/>
      <c r="I427" s="58"/>
      <c r="J427" s="58"/>
      <c r="K427" s="58"/>
      <c r="L427" s="56"/>
      <c r="T427" s="56"/>
      <c r="V427" s="81">
        <f>IFERROR(IF(OR($B427="No", $H427=""), 1, COUNTIF(설정!$S$10:$S$41,$H427)), 0)</f>
        <v>1</v>
      </c>
      <c r="W427" s="81">
        <f ca="1">IFERROR(IF(OR($B427="No", $I427=""), 1, IFERROR(COUNTIF(OFFSET(설정!$C$10:$Q$41, MATCH($H427, 설정!$B$10:$B$41, ) - 1, 0, 1, COUNTA(OFFSET(설정!$C$10:$Q$41, MATCH($H427, 설정!$B$10:$B$41, ) - 1, 0, 1, 15))), $I427), 0)), 0)</f>
        <v>1</v>
      </c>
      <c r="X427" s="81">
        <f ca="1">IFERROR(IF(OR($B427="No", $J427=""), 1, IFERROR(COUNTIF(IF(COUNTIF(설정!$B$10:$B$19, $H427)=1, OFFSET(설정!$C$5,0,0,1,COUNTA(설정!$C$5:$Q$5)), OFFSET(설정!$C$6,0,0,1,COUNTA(설정!$C$6:$Q$6))), $J427), 0)), 0)</f>
        <v>1</v>
      </c>
      <c r="Y427" s="81">
        <f t="shared" si="25"/>
        <v>1</v>
      </c>
    </row>
    <row r="428" spans="1:25" ht="17.25" customHeight="1" x14ac:dyDescent="0.4">
      <c r="A428" s="2"/>
      <c r="B428" s="58">
        <f t="shared" si="24"/>
        <v>371</v>
      </c>
      <c r="C428" s="94"/>
      <c r="D428" s="58"/>
      <c r="E428" s="58"/>
      <c r="F428" s="274"/>
      <c r="G428" s="62"/>
      <c r="H428" s="58"/>
      <c r="I428" s="58"/>
      <c r="J428" s="58"/>
      <c r="K428" s="58"/>
      <c r="L428" s="56"/>
      <c r="T428" s="56"/>
      <c r="V428" s="81">
        <f>IFERROR(IF(OR($B428="No", $H428=""), 1, COUNTIF(설정!$S$10:$S$41,$H428)), 0)</f>
        <v>1</v>
      </c>
      <c r="W428" s="81">
        <f ca="1">IFERROR(IF(OR($B428="No", $I428=""), 1, IFERROR(COUNTIF(OFFSET(설정!$C$10:$Q$41, MATCH($H428, 설정!$B$10:$B$41, ) - 1, 0, 1, COUNTA(OFFSET(설정!$C$10:$Q$41, MATCH($H428, 설정!$B$10:$B$41, ) - 1, 0, 1, 15))), $I428), 0)), 0)</f>
        <v>1</v>
      </c>
      <c r="X428" s="81">
        <f ca="1">IFERROR(IF(OR($B428="No", $J428=""), 1, IFERROR(COUNTIF(IF(COUNTIF(설정!$B$10:$B$19, $H428)=1, OFFSET(설정!$C$5,0,0,1,COUNTA(설정!$C$5:$Q$5)), OFFSET(설정!$C$6,0,0,1,COUNTA(설정!$C$6:$Q$6))), $J428), 0)), 0)</f>
        <v>1</v>
      </c>
      <c r="Y428" s="81">
        <f t="shared" si="25"/>
        <v>1</v>
      </c>
    </row>
    <row r="429" spans="1:25" ht="17.25" customHeight="1" x14ac:dyDescent="0.4">
      <c r="A429" s="2"/>
      <c r="B429" s="58">
        <f t="shared" si="24"/>
        <v>372</v>
      </c>
      <c r="C429" s="94"/>
      <c r="D429" s="58"/>
      <c r="E429" s="58"/>
      <c r="F429" s="274"/>
      <c r="G429" s="62"/>
      <c r="H429" s="58"/>
      <c r="I429" s="58"/>
      <c r="J429" s="58"/>
      <c r="K429" s="58"/>
      <c r="L429" s="56"/>
      <c r="T429" s="56"/>
      <c r="V429" s="81">
        <f>IFERROR(IF(OR($B429="No", $H429=""), 1, COUNTIF(설정!$S$10:$S$41,$H429)), 0)</f>
        <v>1</v>
      </c>
      <c r="W429" s="81">
        <f ca="1">IFERROR(IF(OR($B429="No", $I429=""), 1, IFERROR(COUNTIF(OFFSET(설정!$C$10:$Q$41, MATCH($H429, 설정!$B$10:$B$41, ) - 1, 0, 1, COUNTA(OFFSET(설정!$C$10:$Q$41, MATCH($H429, 설정!$B$10:$B$41, ) - 1, 0, 1, 15))), $I429), 0)), 0)</f>
        <v>1</v>
      </c>
      <c r="X429" s="81">
        <f ca="1">IFERROR(IF(OR($B429="No", $J429=""), 1, IFERROR(COUNTIF(IF(COUNTIF(설정!$B$10:$B$19, $H429)=1, OFFSET(설정!$C$5,0,0,1,COUNTA(설정!$C$5:$Q$5)), OFFSET(설정!$C$6,0,0,1,COUNTA(설정!$C$6:$Q$6))), $J429), 0)), 0)</f>
        <v>1</v>
      </c>
      <c r="Y429" s="81">
        <f t="shared" si="25"/>
        <v>1</v>
      </c>
    </row>
    <row r="430" spans="1:25" ht="17.25" customHeight="1" x14ac:dyDescent="0.4">
      <c r="A430" s="2"/>
      <c r="B430" s="58">
        <f t="shared" si="24"/>
        <v>373</v>
      </c>
      <c r="C430" s="94"/>
      <c r="D430" s="58"/>
      <c r="E430" s="58"/>
      <c r="F430" s="274"/>
      <c r="G430" s="62"/>
      <c r="H430" s="58"/>
      <c r="I430" s="58"/>
      <c r="J430" s="58"/>
      <c r="K430" s="58"/>
      <c r="L430" s="56"/>
      <c r="T430" s="56"/>
      <c r="V430" s="81">
        <f>IFERROR(IF(OR($B430="No", $H430=""), 1, COUNTIF(설정!$S$10:$S$41,$H430)), 0)</f>
        <v>1</v>
      </c>
      <c r="W430" s="81">
        <f ca="1">IFERROR(IF(OR($B430="No", $I430=""), 1, IFERROR(COUNTIF(OFFSET(설정!$C$10:$Q$41, MATCH($H430, 설정!$B$10:$B$41, ) - 1, 0, 1, COUNTA(OFFSET(설정!$C$10:$Q$41, MATCH($H430, 설정!$B$10:$B$41, ) - 1, 0, 1, 15))), $I430), 0)), 0)</f>
        <v>1</v>
      </c>
      <c r="X430" s="81">
        <f ca="1">IFERROR(IF(OR($B430="No", $J430=""), 1, IFERROR(COUNTIF(IF(COUNTIF(설정!$B$10:$B$19, $H430)=1, OFFSET(설정!$C$5,0,0,1,COUNTA(설정!$C$5:$Q$5)), OFFSET(설정!$C$6,0,0,1,COUNTA(설정!$C$6:$Q$6))), $J430), 0)), 0)</f>
        <v>1</v>
      </c>
      <c r="Y430" s="81">
        <f t="shared" si="25"/>
        <v>1</v>
      </c>
    </row>
    <row r="431" spans="1:25" ht="17.25" customHeight="1" x14ac:dyDescent="0.4">
      <c r="A431" s="2"/>
      <c r="B431" s="58">
        <f t="shared" si="24"/>
        <v>374</v>
      </c>
      <c r="C431" s="94"/>
      <c r="D431" s="58"/>
      <c r="E431" s="58"/>
      <c r="F431" s="274"/>
      <c r="G431" s="62"/>
      <c r="H431" s="58"/>
      <c r="I431" s="58"/>
      <c r="J431" s="58"/>
      <c r="K431" s="58"/>
      <c r="L431" s="56"/>
      <c r="T431" s="56"/>
      <c r="V431" s="81">
        <f>IFERROR(IF(OR($B431="No", $H431=""), 1, COUNTIF(설정!$S$10:$S$41,$H431)), 0)</f>
        <v>1</v>
      </c>
      <c r="W431" s="81">
        <f ca="1">IFERROR(IF(OR($B431="No", $I431=""), 1, IFERROR(COUNTIF(OFFSET(설정!$C$10:$Q$41, MATCH($H431, 설정!$B$10:$B$41, ) - 1, 0, 1, COUNTA(OFFSET(설정!$C$10:$Q$41, MATCH($H431, 설정!$B$10:$B$41, ) - 1, 0, 1, 15))), $I431), 0)), 0)</f>
        <v>1</v>
      </c>
      <c r="X431" s="81">
        <f ca="1">IFERROR(IF(OR($B431="No", $J431=""), 1, IFERROR(COUNTIF(IF(COUNTIF(설정!$B$10:$B$19, $H431)=1, OFFSET(설정!$C$5,0,0,1,COUNTA(설정!$C$5:$Q$5)), OFFSET(설정!$C$6,0,0,1,COUNTA(설정!$C$6:$Q$6))), $J431), 0)), 0)</f>
        <v>1</v>
      </c>
      <c r="Y431" s="81">
        <f t="shared" si="25"/>
        <v>1</v>
      </c>
    </row>
    <row r="432" spans="1:25" ht="17.25" customHeight="1" x14ac:dyDescent="0.4">
      <c r="A432" s="2"/>
      <c r="B432" s="58">
        <f t="shared" si="24"/>
        <v>375</v>
      </c>
      <c r="C432" s="94"/>
      <c r="D432" s="58"/>
      <c r="E432" s="58"/>
      <c r="F432" s="274"/>
      <c r="G432" s="62"/>
      <c r="H432" s="58"/>
      <c r="I432" s="58"/>
      <c r="J432" s="58"/>
      <c r="K432" s="58"/>
      <c r="L432" s="56"/>
      <c r="T432" s="56"/>
      <c r="V432" s="81">
        <f>IFERROR(IF(OR($B432="No", $H432=""), 1, COUNTIF(설정!$S$10:$S$41,$H432)), 0)</f>
        <v>1</v>
      </c>
      <c r="W432" s="81">
        <f ca="1">IFERROR(IF(OR($B432="No", $I432=""), 1, IFERROR(COUNTIF(OFFSET(설정!$C$10:$Q$41, MATCH($H432, 설정!$B$10:$B$41, ) - 1, 0, 1, COUNTA(OFFSET(설정!$C$10:$Q$41, MATCH($H432, 설정!$B$10:$B$41, ) - 1, 0, 1, 15))), $I432), 0)), 0)</f>
        <v>1</v>
      </c>
      <c r="X432" s="81">
        <f ca="1">IFERROR(IF(OR($B432="No", $J432=""), 1, IFERROR(COUNTIF(IF(COUNTIF(설정!$B$10:$B$19, $H432)=1, OFFSET(설정!$C$5,0,0,1,COUNTA(설정!$C$5:$Q$5)), OFFSET(설정!$C$6,0,0,1,COUNTA(설정!$C$6:$Q$6))), $J432), 0)), 0)</f>
        <v>1</v>
      </c>
      <c r="Y432" s="81">
        <f t="shared" si="25"/>
        <v>1</v>
      </c>
    </row>
    <row r="433" spans="1:25" ht="17.25" customHeight="1" x14ac:dyDescent="0.4">
      <c r="A433" s="2"/>
      <c r="B433" s="58">
        <f t="shared" si="24"/>
        <v>376</v>
      </c>
      <c r="C433" s="94"/>
      <c r="D433" s="58"/>
      <c r="E433" s="58"/>
      <c r="F433" s="274"/>
      <c r="G433" s="62"/>
      <c r="H433" s="58"/>
      <c r="I433" s="58"/>
      <c r="J433" s="58"/>
      <c r="K433" s="58"/>
      <c r="L433" s="56"/>
      <c r="T433" s="56"/>
      <c r="V433" s="81">
        <f>IFERROR(IF(OR($B433="No", $H433=""), 1, COUNTIF(설정!$S$10:$S$41,$H433)), 0)</f>
        <v>1</v>
      </c>
      <c r="W433" s="81">
        <f ca="1">IFERROR(IF(OR($B433="No", $I433=""), 1, IFERROR(COUNTIF(OFFSET(설정!$C$10:$Q$41, MATCH($H433, 설정!$B$10:$B$41, ) - 1, 0, 1, COUNTA(OFFSET(설정!$C$10:$Q$41, MATCH($H433, 설정!$B$10:$B$41, ) - 1, 0, 1, 15))), $I433), 0)), 0)</f>
        <v>1</v>
      </c>
      <c r="X433" s="81">
        <f ca="1">IFERROR(IF(OR($B433="No", $J433=""), 1, IFERROR(COUNTIF(IF(COUNTIF(설정!$B$10:$B$19, $H433)=1, OFFSET(설정!$C$5,0,0,1,COUNTA(설정!$C$5:$Q$5)), OFFSET(설정!$C$6,0,0,1,COUNTA(설정!$C$6:$Q$6))), $J433), 0)), 0)</f>
        <v>1</v>
      </c>
      <c r="Y433" s="81">
        <f t="shared" si="25"/>
        <v>1</v>
      </c>
    </row>
    <row r="434" spans="1:25" ht="17.25" customHeight="1" x14ac:dyDescent="0.4">
      <c r="A434" s="2"/>
      <c r="B434" s="58">
        <f t="shared" si="24"/>
        <v>377</v>
      </c>
      <c r="C434" s="94"/>
      <c r="D434" s="58"/>
      <c r="E434" s="58"/>
      <c r="F434" s="274"/>
      <c r="G434" s="62"/>
      <c r="H434" s="58"/>
      <c r="I434" s="58"/>
      <c r="J434" s="58"/>
      <c r="K434" s="58"/>
      <c r="L434" s="56"/>
      <c r="T434" s="56"/>
      <c r="V434" s="81">
        <f>IFERROR(IF(OR($B434="No", $H434=""), 1, COUNTIF(설정!$S$10:$S$41,$H434)), 0)</f>
        <v>1</v>
      </c>
      <c r="W434" s="81">
        <f ca="1">IFERROR(IF(OR($B434="No", $I434=""), 1, IFERROR(COUNTIF(OFFSET(설정!$C$10:$Q$41, MATCH($H434, 설정!$B$10:$B$41, ) - 1, 0, 1, COUNTA(OFFSET(설정!$C$10:$Q$41, MATCH($H434, 설정!$B$10:$B$41, ) - 1, 0, 1, 15))), $I434), 0)), 0)</f>
        <v>1</v>
      </c>
      <c r="X434" s="81">
        <f ca="1">IFERROR(IF(OR($B434="No", $J434=""), 1, IFERROR(COUNTIF(IF(COUNTIF(설정!$B$10:$B$19, $H434)=1, OFFSET(설정!$C$5,0,0,1,COUNTA(설정!$C$5:$Q$5)), OFFSET(설정!$C$6,0,0,1,COUNTA(설정!$C$6:$Q$6))), $J434), 0)), 0)</f>
        <v>1</v>
      </c>
      <c r="Y434" s="81">
        <f t="shared" si="25"/>
        <v>1</v>
      </c>
    </row>
    <row r="435" spans="1:25" ht="17.25" customHeight="1" x14ac:dyDescent="0.4">
      <c r="A435" s="2"/>
      <c r="B435" s="58">
        <f t="shared" si="24"/>
        <v>378</v>
      </c>
      <c r="C435" s="94"/>
      <c r="D435" s="58"/>
      <c r="E435" s="58"/>
      <c r="F435" s="274"/>
      <c r="G435" s="62"/>
      <c r="H435" s="58"/>
      <c r="I435" s="58"/>
      <c r="J435" s="58"/>
      <c r="K435" s="58"/>
      <c r="L435" s="56"/>
      <c r="T435" s="56"/>
      <c r="V435" s="81">
        <f>IFERROR(IF(OR($B435="No", $H435=""), 1, COUNTIF(설정!$S$10:$S$41,$H435)), 0)</f>
        <v>1</v>
      </c>
      <c r="W435" s="81">
        <f ca="1">IFERROR(IF(OR($B435="No", $I435=""), 1, IFERROR(COUNTIF(OFFSET(설정!$C$10:$Q$41, MATCH($H435, 설정!$B$10:$B$41, ) - 1, 0, 1, COUNTA(OFFSET(설정!$C$10:$Q$41, MATCH($H435, 설정!$B$10:$B$41, ) - 1, 0, 1, 15))), $I435), 0)), 0)</f>
        <v>1</v>
      </c>
      <c r="X435" s="81">
        <f ca="1">IFERROR(IF(OR($B435="No", $J435=""), 1, IFERROR(COUNTIF(IF(COUNTIF(설정!$B$10:$B$19, $H435)=1, OFFSET(설정!$C$5,0,0,1,COUNTA(설정!$C$5:$Q$5)), OFFSET(설정!$C$6,0,0,1,COUNTA(설정!$C$6:$Q$6))), $J435), 0)), 0)</f>
        <v>1</v>
      </c>
      <c r="Y435" s="81">
        <f t="shared" si="25"/>
        <v>1</v>
      </c>
    </row>
    <row r="436" spans="1:25" ht="17.25" customHeight="1" x14ac:dyDescent="0.4">
      <c r="A436" s="2"/>
      <c r="B436" s="58">
        <f t="shared" si="24"/>
        <v>379</v>
      </c>
      <c r="C436" s="94"/>
      <c r="D436" s="58"/>
      <c r="E436" s="58"/>
      <c r="F436" s="274"/>
      <c r="G436" s="62"/>
      <c r="H436" s="58"/>
      <c r="I436" s="58"/>
      <c r="J436" s="58"/>
      <c r="K436" s="58"/>
      <c r="L436" s="56"/>
      <c r="T436" s="56"/>
      <c r="V436" s="81">
        <f>IFERROR(IF(OR($B436="No", $H436=""), 1, COUNTIF(설정!$S$10:$S$41,$H436)), 0)</f>
        <v>1</v>
      </c>
      <c r="W436" s="81">
        <f ca="1">IFERROR(IF(OR($B436="No", $I436=""), 1, IFERROR(COUNTIF(OFFSET(설정!$C$10:$Q$41, MATCH($H436, 설정!$B$10:$B$41, ) - 1, 0, 1, COUNTA(OFFSET(설정!$C$10:$Q$41, MATCH($H436, 설정!$B$10:$B$41, ) - 1, 0, 1, 15))), $I436), 0)), 0)</f>
        <v>1</v>
      </c>
      <c r="X436" s="81">
        <f ca="1">IFERROR(IF(OR($B436="No", $J436=""), 1, IFERROR(COUNTIF(IF(COUNTIF(설정!$B$10:$B$19, $H436)=1, OFFSET(설정!$C$5,0,0,1,COUNTA(설정!$C$5:$Q$5)), OFFSET(설정!$C$6,0,0,1,COUNTA(설정!$C$6:$Q$6))), $J436), 0)), 0)</f>
        <v>1</v>
      </c>
      <c r="Y436" s="81">
        <f t="shared" si="25"/>
        <v>1</v>
      </c>
    </row>
    <row r="437" spans="1:25" ht="17.25" customHeight="1" x14ac:dyDescent="0.4">
      <c r="A437" s="2"/>
      <c r="B437" s="58">
        <f t="shared" si="24"/>
        <v>380</v>
      </c>
      <c r="C437" s="94"/>
      <c r="D437" s="58"/>
      <c r="E437" s="58"/>
      <c r="F437" s="274"/>
      <c r="G437" s="62"/>
      <c r="H437" s="58"/>
      <c r="I437" s="58"/>
      <c r="J437" s="58"/>
      <c r="K437" s="58"/>
      <c r="L437" s="56"/>
      <c r="T437" s="56"/>
      <c r="V437" s="81">
        <f>IFERROR(IF(OR($B437="No", $H437=""), 1, COUNTIF(설정!$S$10:$S$41,$H437)), 0)</f>
        <v>1</v>
      </c>
      <c r="W437" s="81">
        <f ca="1">IFERROR(IF(OR($B437="No", $I437=""), 1, IFERROR(COUNTIF(OFFSET(설정!$C$10:$Q$41, MATCH($H437, 설정!$B$10:$B$41, ) - 1, 0, 1, COUNTA(OFFSET(설정!$C$10:$Q$41, MATCH($H437, 설정!$B$10:$B$41, ) - 1, 0, 1, 15))), $I437), 0)), 0)</f>
        <v>1</v>
      </c>
      <c r="X437" s="81">
        <f ca="1">IFERROR(IF(OR($B437="No", $J437=""), 1, IFERROR(COUNTIF(IF(COUNTIF(설정!$B$10:$B$19, $H437)=1, OFFSET(설정!$C$5,0,0,1,COUNTA(설정!$C$5:$Q$5)), OFFSET(설정!$C$6,0,0,1,COUNTA(설정!$C$6:$Q$6))), $J437), 0)), 0)</f>
        <v>1</v>
      </c>
      <c r="Y437" s="81">
        <f t="shared" si="25"/>
        <v>1</v>
      </c>
    </row>
    <row r="438" spans="1:25" ht="17.25" customHeight="1" x14ac:dyDescent="0.4">
      <c r="A438" s="2"/>
      <c r="B438" s="58">
        <f t="shared" si="24"/>
        <v>381</v>
      </c>
      <c r="C438" s="94"/>
      <c r="D438" s="58"/>
      <c r="E438" s="58"/>
      <c r="F438" s="274"/>
      <c r="G438" s="62"/>
      <c r="H438" s="58"/>
      <c r="I438" s="58"/>
      <c r="J438" s="58"/>
      <c r="K438" s="58"/>
      <c r="L438" s="56"/>
      <c r="T438" s="56"/>
      <c r="V438" s="81">
        <f>IFERROR(IF(OR($B438="No", $H438=""), 1, COUNTIF(설정!$S$10:$S$41,$H438)), 0)</f>
        <v>1</v>
      </c>
      <c r="W438" s="81">
        <f ca="1">IFERROR(IF(OR($B438="No", $I438=""), 1, IFERROR(COUNTIF(OFFSET(설정!$C$10:$Q$41, MATCH($H438, 설정!$B$10:$B$41, ) - 1, 0, 1, COUNTA(OFFSET(설정!$C$10:$Q$41, MATCH($H438, 설정!$B$10:$B$41, ) - 1, 0, 1, 15))), $I438), 0)), 0)</f>
        <v>1</v>
      </c>
      <c r="X438" s="81">
        <f ca="1">IFERROR(IF(OR($B438="No", $J438=""), 1, IFERROR(COUNTIF(IF(COUNTIF(설정!$B$10:$B$19, $H438)=1, OFFSET(설정!$C$5,0,0,1,COUNTA(설정!$C$5:$Q$5)), OFFSET(설정!$C$6,0,0,1,COUNTA(설정!$C$6:$Q$6))), $J438), 0)), 0)</f>
        <v>1</v>
      </c>
      <c r="Y438" s="81">
        <f t="shared" si="25"/>
        <v>1</v>
      </c>
    </row>
    <row r="439" spans="1:25" ht="17.25" customHeight="1" x14ac:dyDescent="0.4">
      <c r="A439" s="2"/>
      <c r="B439" s="58">
        <f t="shared" si="24"/>
        <v>382</v>
      </c>
      <c r="C439" s="94"/>
      <c r="D439" s="58"/>
      <c r="E439" s="58"/>
      <c r="F439" s="274"/>
      <c r="G439" s="62"/>
      <c r="H439" s="58"/>
      <c r="I439" s="58"/>
      <c r="J439" s="58"/>
      <c r="K439" s="58"/>
      <c r="L439" s="56"/>
      <c r="T439" s="56"/>
      <c r="V439" s="81">
        <f>IFERROR(IF(OR($B439="No", $H439=""), 1, COUNTIF(설정!$S$10:$S$41,$H439)), 0)</f>
        <v>1</v>
      </c>
      <c r="W439" s="81">
        <f ca="1">IFERROR(IF(OR($B439="No", $I439=""), 1, IFERROR(COUNTIF(OFFSET(설정!$C$10:$Q$41, MATCH($H439, 설정!$B$10:$B$41, ) - 1, 0, 1, COUNTA(OFFSET(설정!$C$10:$Q$41, MATCH($H439, 설정!$B$10:$B$41, ) - 1, 0, 1, 15))), $I439), 0)), 0)</f>
        <v>1</v>
      </c>
      <c r="X439" s="81">
        <f ca="1">IFERROR(IF(OR($B439="No", $J439=""), 1, IFERROR(COUNTIF(IF(COUNTIF(설정!$B$10:$B$19, $H439)=1, OFFSET(설정!$C$5,0,0,1,COUNTA(설정!$C$5:$Q$5)), OFFSET(설정!$C$6,0,0,1,COUNTA(설정!$C$6:$Q$6))), $J439), 0)), 0)</f>
        <v>1</v>
      </c>
      <c r="Y439" s="81">
        <f t="shared" si="25"/>
        <v>1</v>
      </c>
    </row>
    <row r="440" spans="1:25" ht="17.25" customHeight="1" x14ac:dyDescent="0.4">
      <c r="A440" s="2"/>
      <c r="B440" s="58">
        <f t="shared" si="24"/>
        <v>383</v>
      </c>
      <c r="C440" s="94"/>
      <c r="D440" s="58"/>
      <c r="E440" s="58"/>
      <c r="F440" s="274"/>
      <c r="G440" s="62"/>
      <c r="H440" s="58"/>
      <c r="I440" s="58"/>
      <c r="J440" s="58"/>
      <c r="K440" s="58"/>
      <c r="L440" s="56"/>
      <c r="T440" s="56"/>
      <c r="V440" s="81">
        <f>IFERROR(IF(OR($B440="No", $H440=""), 1, COUNTIF(설정!$S$10:$S$41,$H440)), 0)</f>
        <v>1</v>
      </c>
      <c r="W440" s="81">
        <f ca="1">IFERROR(IF(OR($B440="No", $I440=""), 1, IFERROR(COUNTIF(OFFSET(설정!$C$10:$Q$41, MATCH($H440, 설정!$B$10:$B$41, ) - 1, 0, 1, COUNTA(OFFSET(설정!$C$10:$Q$41, MATCH($H440, 설정!$B$10:$B$41, ) - 1, 0, 1, 15))), $I440), 0)), 0)</f>
        <v>1</v>
      </c>
      <c r="X440" s="81">
        <f ca="1">IFERROR(IF(OR($B440="No", $J440=""), 1, IFERROR(COUNTIF(IF(COUNTIF(설정!$B$10:$B$19, $H440)=1, OFFSET(설정!$C$5,0,0,1,COUNTA(설정!$C$5:$Q$5)), OFFSET(설정!$C$6,0,0,1,COUNTA(설정!$C$6:$Q$6))), $J440), 0)), 0)</f>
        <v>1</v>
      </c>
      <c r="Y440" s="81">
        <f t="shared" si="25"/>
        <v>1</v>
      </c>
    </row>
    <row r="441" spans="1:25" ht="17.25" customHeight="1" x14ac:dyDescent="0.4">
      <c r="A441" s="2"/>
      <c r="B441" s="58">
        <f t="shared" si="24"/>
        <v>384</v>
      </c>
      <c r="C441" s="94"/>
      <c r="D441" s="58"/>
      <c r="E441" s="58"/>
      <c r="F441" s="274"/>
      <c r="G441" s="62"/>
      <c r="H441" s="58"/>
      <c r="I441" s="58"/>
      <c r="J441" s="58"/>
      <c r="K441" s="58"/>
      <c r="L441" s="56"/>
      <c r="T441" s="56"/>
      <c r="V441" s="81">
        <f>IFERROR(IF(OR($B441="No", $H441=""), 1, COUNTIF(설정!$S$10:$S$41,$H441)), 0)</f>
        <v>1</v>
      </c>
      <c r="W441" s="81">
        <f ca="1">IFERROR(IF(OR($B441="No", $I441=""), 1, IFERROR(COUNTIF(OFFSET(설정!$C$10:$Q$41, MATCH($H441, 설정!$B$10:$B$41, ) - 1, 0, 1, COUNTA(OFFSET(설정!$C$10:$Q$41, MATCH($H441, 설정!$B$10:$B$41, ) - 1, 0, 1, 15))), $I441), 0)), 0)</f>
        <v>1</v>
      </c>
      <c r="X441" s="81">
        <f ca="1">IFERROR(IF(OR($B441="No", $J441=""), 1, IFERROR(COUNTIF(IF(COUNTIF(설정!$B$10:$B$19, $H441)=1, OFFSET(설정!$C$5,0,0,1,COUNTA(설정!$C$5:$Q$5)), OFFSET(설정!$C$6,0,0,1,COUNTA(설정!$C$6:$Q$6))), $J441), 0)), 0)</f>
        <v>1</v>
      </c>
      <c r="Y441" s="81">
        <f t="shared" si="25"/>
        <v>1</v>
      </c>
    </row>
    <row r="442" spans="1:25" ht="17.25" customHeight="1" x14ac:dyDescent="0.4">
      <c r="A442" s="2"/>
      <c r="B442" s="58">
        <f t="shared" ref="B442:B505" si="26">ROW(A385)</f>
        <v>385</v>
      </c>
      <c r="C442" s="94"/>
      <c r="D442" s="58"/>
      <c r="E442" s="58"/>
      <c r="F442" s="274"/>
      <c r="G442" s="62"/>
      <c r="H442" s="58"/>
      <c r="I442" s="58"/>
      <c r="J442" s="58"/>
      <c r="K442" s="58"/>
      <c r="L442" s="56"/>
      <c r="T442" s="56"/>
      <c r="V442" s="81">
        <f>IFERROR(IF(OR($B442="No", $H442=""), 1, COUNTIF(설정!$S$10:$S$41,$H442)), 0)</f>
        <v>1</v>
      </c>
      <c r="W442" s="81">
        <f ca="1">IFERROR(IF(OR($B442="No", $I442=""), 1, IFERROR(COUNTIF(OFFSET(설정!$C$10:$Q$41, MATCH($H442, 설정!$B$10:$B$41, ) - 1, 0, 1, COUNTA(OFFSET(설정!$C$10:$Q$41, MATCH($H442, 설정!$B$10:$B$41, ) - 1, 0, 1, 15))), $I442), 0)), 0)</f>
        <v>1</v>
      </c>
      <c r="X442" s="81">
        <f ca="1">IFERROR(IF(OR($B442="No", $J442=""), 1, IFERROR(COUNTIF(IF(COUNTIF(설정!$B$10:$B$19, $H442)=1, OFFSET(설정!$C$5,0,0,1,COUNTA(설정!$C$5:$Q$5)), OFFSET(설정!$C$6,0,0,1,COUNTA(설정!$C$6:$Q$6))), $J442), 0)), 0)</f>
        <v>1</v>
      </c>
      <c r="Y442" s="81">
        <f t="shared" si="25"/>
        <v>1</v>
      </c>
    </row>
    <row r="443" spans="1:25" ht="17.25" customHeight="1" x14ac:dyDescent="0.4">
      <c r="A443" s="2"/>
      <c r="B443" s="58">
        <f t="shared" si="26"/>
        <v>386</v>
      </c>
      <c r="C443" s="94"/>
      <c r="D443" s="58"/>
      <c r="E443" s="58"/>
      <c r="F443" s="274"/>
      <c r="G443" s="62"/>
      <c r="H443" s="58"/>
      <c r="I443" s="58"/>
      <c r="J443" s="58"/>
      <c r="K443" s="58"/>
      <c r="L443" s="56"/>
      <c r="T443" s="56"/>
      <c r="V443" s="81">
        <f>IFERROR(IF(OR($B443="No", $H443=""), 1, COUNTIF(설정!$S$10:$S$41,$H443)), 0)</f>
        <v>1</v>
      </c>
      <c r="W443" s="81">
        <f ca="1">IFERROR(IF(OR($B443="No", $I443=""), 1, IFERROR(COUNTIF(OFFSET(설정!$C$10:$Q$41, MATCH($H443, 설정!$B$10:$B$41, ) - 1, 0, 1, COUNTA(OFFSET(설정!$C$10:$Q$41, MATCH($H443, 설정!$B$10:$B$41, ) - 1, 0, 1, 15))), $I443), 0)), 0)</f>
        <v>1</v>
      </c>
      <c r="X443" s="81">
        <f ca="1">IFERROR(IF(OR($B443="No", $J443=""), 1, IFERROR(COUNTIF(IF(COUNTIF(설정!$B$10:$B$19, $H443)=1, OFFSET(설정!$C$5,0,0,1,COUNTA(설정!$C$5:$Q$5)), OFFSET(설정!$C$6,0,0,1,COUNTA(설정!$C$6:$Q$6))), $J443), 0)), 0)</f>
        <v>1</v>
      </c>
      <c r="Y443" s="81">
        <f t="shared" si="25"/>
        <v>1</v>
      </c>
    </row>
    <row r="444" spans="1:25" ht="17.25" customHeight="1" x14ac:dyDescent="0.4">
      <c r="A444" s="2"/>
      <c r="B444" s="58">
        <f t="shared" si="26"/>
        <v>387</v>
      </c>
      <c r="C444" s="94"/>
      <c r="D444" s="58"/>
      <c r="E444" s="58"/>
      <c r="F444" s="274"/>
      <c r="G444" s="62"/>
      <c r="H444" s="58"/>
      <c r="I444" s="58"/>
      <c r="J444" s="58"/>
      <c r="K444" s="58"/>
      <c r="L444" s="56"/>
      <c r="T444" s="56"/>
      <c r="V444" s="81">
        <f>IFERROR(IF(OR($B444="No", $H444=""), 1, COUNTIF(설정!$S$10:$S$41,$H444)), 0)</f>
        <v>1</v>
      </c>
      <c r="W444" s="81">
        <f ca="1">IFERROR(IF(OR($B444="No", $I444=""), 1, IFERROR(COUNTIF(OFFSET(설정!$C$10:$Q$41, MATCH($H444, 설정!$B$10:$B$41, ) - 1, 0, 1, COUNTA(OFFSET(설정!$C$10:$Q$41, MATCH($H444, 설정!$B$10:$B$41, ) - 1, 0, 1, 15))), $I444), 0)), 0)</f>
        <v>1</v>
      </c>
      <c r="X444" s="81">
        <f ca="1">IFERROR(IF(OR($B444="No", $J444=""), 1, IFERROR(COUNTIF(IF(COUNTIF(설정!$B$10:$B$19, $H444)=1, OFFSET(설정!$C$5,0,0,1,COUNTA(설정!$C$5:$Q$5)), OFFSET(설정!$C$6,0,0,1,COUNTA(설정!$C$6:$Q$6))), $J444), 0)), 0)</f>
        <v>1</v>
      </c>
      <c r="Y444" s="81">
        <f t="shared" si="25"/>
        <v>1</v>
      </c>
    </row>
    <row r="445" spans="1:25" ht="17.25" customHeight="1" x14ac:dyDescent="0.4">
      <c r="A445" s="2"/>
      <c r="B445" s="58">
        <f t="shared" si="26"/>
        <v>388</v>
      </c>
      <c r="C445" s="94"/>
      <c r="D445" s="58"/>
      <c r="E445" s="58"/>
      <c r="F445" s="274"/>
      <c r="G445" s="62"/>
      <c r="H445" s="58"/>
      <c r="I445" s="58"/>
      <c r="J445" s="58"/>
      <c r="K445" s="58"/>
      <c r="L445" s="56"/>
      <c r="T445" s="56"/>
      <c r="V445" s="81">
        <f>IFERROR(IF(OR($B445="No", $H445=""), 1, COUNTIF(설정!$S$10:$S$41,$H445)), 0)</f>
        <v>1</v>
      </c>
      <c r="W445" s="81">
        <f ca="1">IFERROR(IF(OR($B445="No", $I445=""), 1, IFERROR(COUNTIF(OFFSET(설정!$C$10:$Q$41, MATCH($H445, 설정!$B$10:$B$41, ) - 1, 0, 1, COUNTA(OFFSET(설정!$C$10:$Q$41, MATCH($H445, 설정!$B$10:$B$41, ) - 1, 0, 1, 15))), $I445), 0)), 0)</f>
        <v>1</v>
      </c>
      <c r="X445" s="81">
        <f ca="1">IFERROR(IF(OR($B445="No", $J445=""), 1, IFERROR(COUNTIF(IF(COUNTIF(설정!$B$10:$B$19, $H445)=1, OFFSET(설정!$C$5,0,0,1,COUNTA(설정!$C$5:$Q$5)), OFFSET(설정!$C$6,0,0,1,COUNTA(설정!$C$6:$Q$6))), $J445), 0)), 0)</f>
        <v>1</v>
      </c>
      <c r="Y445" s="81">
        <f t="shared" si="25"/>
        <v>1</v>
      </c>
    </row>
    <row r="446" spans="1:25" ht="17.25" customHeight="1" x14ac:dyDescent="0.4">
      <c r="A446" s="2"/>
      <c r="B446" s="58">
        <f t="shared" si="26"/>
        <v>389</v>
      </c>
      <c r="C446" s="94"/>
      <c r="D446" s="58"/>
      <c r="E446" s="58"/>
      <c r="F446" s="274"/>
      <c r="G446" s="62"/>
      <c r="H446" s="58"/>
      <c r="I446" s="58"/>
      <c r="J446" s="58"/>
      <c r="K446" s="58"/>
      <c r="L446" s="56"/>
      <c r="T446" s="56"/>
      <c r="V446" s="81">
        <f>IFERROR(IF(OR($B446="No", $H446=""), 1, COUNTIF(설정!$S$10:$S$41,$H446)), 0)</f>
        <v>1</v>
      </c>
      <c r="W446" s="81">
        <f ca="1">IFERROR(IF(OR($B446="No", $I446=""), 1, IFERROR(COUNTIF(OFFSET(설정!$C$10:$Q$41, MATCH($H446, 설정!$B$10:$B$41, ) - 1, 0, 1, COUNTA(OFFSET(설정!$C$10:$Q$41, MATCH($H446, 설정!$B$10:$B$41, ) - 1, 0, 1, 15))), $I446), 0)), 0)</f>
        <v>1</v>
      </c>
      <c r="X446" s="81">
        <f ca="1">IFERROR(IF(OR($B446="No", $J446=""), 1, IFERROR(COUNTIF(IF(COUNTIF(설정!$B$10:$B$19, $H446)=1, OFFSET(설정!$C$5,0,0,1,COUNTA(설정!$C$5:$Q$5)), OFFSET(설정!$C$6,0,0,1,COUNTA(설정!$C$6:$Q$6))), $J446), 0)), 0)</f>
        <v>1</v>
      </c>
      <c r="Y446" s="81">
        <f t="shared" si="25"/>
        <v>1</v>
      </c>
    </row>
    <row r="447" spans="1:25" ht="17.25" customHeight="1" x14ac:dyDescent="0.4">
      <c r="A447" s="2"/>
      <c r="B447" s="58">
        <f t="shared" si="26"/>
        <v>390</v>
      </c>
      <c r="C447" s="94"/>
      <c r="D447" s="58"/>
      <c r="E447" s="58"/>
      <c r="F447" s="274"/>
      <c r="G447" s="62"/>
      <c r="H447" s="58"/>
      <c r="I447" s="58"/>
      <c r="J447" s="58"/>
      <c r="K447" s="58"/>
      <c r="L447" s="56"/>
      <c r="T447" s="56"/>
      <c r="V447" s="81">
        <f>IFERROR(IF(OR($B447="No", $H447=""), 1, COUNTIF(설정!$S$10:$S$41,$H447)), 0)</f>
        <v>1</v>
      </c>
      <c r="W447" s="81">
        <f ca="1">IFERROR(IF(OR($B447="No", $I447=""), 1, IFERROR(COUNTIF(OFFSET(설정!$C$10:$Q$41, MATCH($H447, 설정!$B$10:$B$41, ) - 1, 0, 1, COUNTA(OFFSET(설정!$C$10:$Q$41, MATCH($H447, 설정!$B$10:$B$41, ) - 1, 0, 1, 15))), $I447), 0)), 0)</f>
        <v>1</v>
      </c>
      <c r="X447" s="81">
        <f ca="1">IFERROR(IF(OR($B447="No", $J447=""), 1, IFERROR(COUNTIF(IF(COUNTIF(설정!$B$10:$B$19, $H447)=1, OFFSET(설정!$C$5,0,0,1,COUNTA(설정!$C$5:$Q$5)), OFFSET(설정!$C$6,0,0,1,COUNTA(설정!$C$6:$Q$6))), $J447), 0)), 0)</f>
        <v>1</v>
      </c>
      <c r="Y447" s="81">
        <f t="shared" si="25"/>
        <v>1</v>
      </c>
    </row>
    <row r="448" spans="1:25" ht="17.25" customHeight="1" x14ac:dyDescent="0.4">
      <c r="A448" s="2"/>
      <c r="B448" s="58">
        <f t="shared" si="26"/>
        <v>391</v>
      </c>
      <c r="C448" s="94"/>
      <c r="D448" s="58"/>
      <c r="E448" s="58"/>
      <c r="F448" s="274"/>
      <c r="G448" s="62"/>
      <c r="H448" s="58"/>
      <c r="I448" s="58"/>
      <c r="J448" s="58"/>
      <c r="K448" s="58"/>
      <c r="L448" s="56"/>
      <c r="T448" s="56"/>
      <c r="V448" s="81">
        <f>IFERROR(IF(OR($B448="No", $H448=""), 1, COUNTIF(설정!$S$10:$S$41,$H448)), 0)</f>
        <v>1</v>
      </c>
      <c r="W448" s="81">
        <f ca="1">IFERROR(IF(OR($B448="No", $I448=""), 1, IFERROR(COUNTIF(OFFSET(설정!$C$10:$Q$41, MATCH($H448, 설정!$B$10:$B$41, ) - 1, 0, 1, COUNTA(OFFSET(설정!$C$10:$Q$41, MATCH($H448, 설정!$B$10:$B$41, ) - 1, 0, 1, 15))), $I448), 0)), 0)</f>
        <v>1</v>
      </c>
      <c r="X448" s="81">
        <f ca="1">IFERROR(IF(OR($B448="No", $J448=""), 1, IFERROR(COUNTIF(IF(COUNTIF(설정!$B$10:$B$19, $H448)=1, OFFSET(설정!$C$5,0,0,1,COUNTA(설정!$C$5:$Q$5)), OFFSET(설정!$C$6,0,0,1,COUNTA(설정!$C$6:$Q$6))), $J448), 0)), 0)</f>
        <v>1</v>
      </c>
      <c r="Y448" s="81">
        <f t="shared" si="25"/>
        <v>1</v>
      </c>
    </row>
    <row r="449" spans="1:25" ht="17.25" customHeight="1" x14ac:dyDescent="0.4">
      <c r="A449" s="2"/>
      <c r="B449" s="58">
        <f t="shared" si="26"/>
        <v>392</v>
      </c>
      <c r="C449" s="94"/>
      <c r="D449" s="58"/>
      <c r="E449" s="58"/>
      <c r="F449" s="274"/>
      <c r="G449" s="62"/>
      <c r="H449" s="58"/>
      <c r="I449" s="58"/>
      <c r="J449" s="58"/>
      <c r="K449" s="58"/>
      <c r="L449" s="56"/>
      <c r="T449" s="56"/>
      <c r="V449" s="81">
        <f>IFERROR(IF(OR($B449="No", $H449=""), 1, COUNTIF(설정!$S$10:$S$41,$H449)), 0)</f>
        <v>1</v>
      </c>
      <c r="W449" s="81">
        <f ca="1">IFERROR(IF(OR($B449="No", $I449=""), 1, IFERROR(COUNTIF(OFFSET(설정!$C$10:$Q$41, MATCH($H449, 설정!$B$10:$B$41, ) - 1, 0, 1, COUNTA(OFFSET(설정!$C$10:$Q$41, MATCH($H449, 설정!$B$10:$B$41, ) - 1, 0, 1, 15))), $I449), 0)), 0)</f>
        <v>1</v>
      </c>
      <c r="X449" s="81">
        <f ca="1">IFERROR(IF(OR($B449="No", $J449=""), 1, IFERROR(COUNTIF(IF(COUNTIF(설정!$B$10:$B$19, $H449)=1, OFFSET(설정!$C$5,0,0,1,COUNTA(설정!$C$5:$Q$5)), OFFSET(설정!$C$6,0,0,1,COUNTA(설정!$C$6:$Q$6))), $J449), 0)), 0)</f>
        <v>1</v>
      </c>
      <c r="Y449" s="81">
        <f t="shared" si="25"/>
        <v>1</v>
      </c>
    </row>
    <row r="450" spans="1:25" ht="17.25" customHeight="1" x14ac:dyDescent="0.4">
      <c r="A450" s="2"/>
      <c r="B450" s="58">
        <f t="shared" si="26"/>
        <v>393</v>
      </c>
      <c r="C450" s="94"/>
      <c r="D450" s="58"/>
      <c r="E450" s="58"/>
      <c r="F450" s="274"/>
      <c r="G450" s="62"/>
      <c r="H450" s="58"/>
      <c r="I450" s="58"/>
      <c r="J450" s="58"/>
      <c r="K450" s="58"/>
      <c r="L450" s="56"/>
      <c r="T450" s="56"/>
      <c r="V450" s="81">
        <f>IFERROR(IF(OR($B450="No", $H450=""), 1, COUNTIF(설정!$S$10:$S$41,$H450)), 0)</f>
        <v>1</v>
      </c>
      <c r="W450" s="81">
        <f ca="1">IFERROR(IF(OR($B450="No", $I450=""), 1, IFERROR(COUNTIF(OFFSET(설정!$C$10:$Q$41, MATCH($H450, 설정!$B$10:$B$41, ) - 1, 0, 1, COUNTA(OFFSET(설정!$C$10:$Q$41, MATCH($H450, 설정!$B$10:$B$41, ) - 1, 0, 1, 15))), $I450), 0)), 0)</f>
        <v>1</v>
      </c>
      <c r="X450" s="81">
        <f ca="1">IFERROR(IF(OR($B450="No", $J450=""), 1, IFERROR(COUNTIF(IF(COUNTIF(설정!$B$10:$B$19, $H450)=1, OFFSET(설정!$C$5,0,0,1,COUNTA(설정!$C$5:$Q$5)), OFFSET(설정!$C$6,0,0,1,COUNTA(설정!$C$6:$Q$6))), $J450), 0)), 0)</f>
        <v>1</v>
      </c>
      <c r="Y450" s="81">
        <f t="shared" si="25"/>
        <v>1</v>
      </c>
    </row>
    <row r="451" spans="1:25" ht="17.25" customHeight="1" x14ac:dyDescent="0.4">
      <c r="A451" s="2"/>
      <c r="B451" s="58">
        <f t="shared" si="26"/>
        <v>394</v>
      </c>
      <c r="C451" s="94"/>
      <c r="D451" s="58"/>
      <c r="E451" s="58"/>
      <c r="F451" s="274"/>
      <c r="G451" s="62"/>
      <c r="H451" s="58"/>
      <c r="I451" s="58"/>
      <c r="J451" s="58"/>
      <c r="K451" s="58"/>
      <c r="L451" s="56"/>
      <c r="T451" s="56"/>
      <c r="V451" s="81">
        <f>IFERROR(IF(OR($B451="No", $H451=""), 1, COUNTIF(설정!$S$10:$S$41,$H451)), 0)</f>
        <v>1</v>
      </c>
      <c r="W451" s="81">
        <f ca="1">IFERROR(IF(OR($B451="No", $I451=""), 1, IFERROR(COUNTIF(OFFSET(설정!$C$10:$Q$41, MATCH($H451, 설정!$B$10:$B$41, ) - 1, 0, 1, COUNTA(OFFSET(설정!$C$10:$Q$41, MATCH($H451, 설정!$B$10:$B$41, ) - 1, 0, 1, 15))), $I451), 0)), 0)</f>
        <v>1</v>
      </c>
      <c r="X451" s="81">
        <f ca="1">IFERROR(IF(OR($B451="No", $J451=""), 1, IFERROR(COUNTIF(IF(COUNTIF(설정!$B$10:$B$19, $H451)=1, OFFSET(설정!$C$5,0,0,1,COUNTA(설정!$C$5:$Q$5)), OFFSET(설정!$C$6,0,0,1,COUNTA(설정!$C$6:$Q$6))), $J451), 0)), 0)</f>
        <v>1</v>
      </c>
      <c r="Y451" s="81">
        <f t="shared" si="25"/>
        <v>1</v>
      </c>
    </row>
    <row r="452" spans="1:25" ht="17.25" customHeight="1" x14ac:dyDescent="0.4">
      <c r="A452" s="2"/>
      <c r="B452" s="58">
        <f t="shared" si="26"/>
        <v>395</v>
      </c>
      <c r="C452" s="94"/>
      <c r="D452" s="58"/>
      <c r="E452" s="58"/>
      <c r="F452" s="274"/>
      <c r="G452" s="62"/>
      <c r="H452" s="58"/>
      <c r="I452" s="58"/>
      <c r="J452" s="58"/>
      <c r="K452" s="58"/>
      <c r="L452" s="56"/>
      <c r="T452" s="56"/>
      <c r="V452" s="81">
        <f>IFERROR(IF(OR($B452="No", $H452=""), 1, COUNTIF(설정!$S$10:$S$41,$H452)), 0)</f>
        <v>1</v>
      </c>
      <c r="W452" s="81">
        <f ca="1">IFERROR(IF(OR($B452="No", $I452=""), 1, IFERROR(COUNTIF(OFFSET(설정!$C$10:$Q$41, MATCH($H452, 설정!$B$10:$B$41, ) - 1, 0, 1, COUNTA(OFFSET(설정!$C$10:$Q$41, MATCH($H452, 설정!$B$10:$B$41, ) - 1, 0, 1, 15))), $I452), 0)), 0)</f>
        <v>1</v>
      </c>
      <c r="X452" s="81">
        <f ca="1">IFERROR(IF(OR($B452="No", $J452=""), 1, IFERROR(COUNTIF(IF(COUNTIF(설정!$B$10:$B$19, $H452)=1, OFFSET(설정!$C$5,0,0,1,COUNTA(설정!$C$5:$Q$5)), OFFSET(설정!$C$6,0,0,1,COUNTA(설정!$C$6:$Q$6))), $J452), 0)), 0)</f>
        <v>1</v>
      </c>
      <c r="Y452" s="81">
        <f t="shared" si="25"/>
        <v>1</v>
      </c>
    </row>
    <row r="453" spans="1:25" ht="17.25" customHeight="1" x14ac:dyDescent="0.4">
      <c r="A453" s="2"/>
      <c r="B453" s="58">
        <f t="shared" si="26"/>
        <v>396</v>
      </c>
      <c r="C453" s="94"/>
      <c r="D453" s="58"/>
      <c r="E453" s="58"/>
      <c r="F453" s="274"/>
      <c r="G453" s="62"/>
      <c r="H453" s="58"/>
      <c r="I453" s="58"/>
      <c r="J453" s="58"/>
      <c r="K453" s="58"/>
      <c r="L453" s="56"/>
      <c r="T453" s="56"/>
      <c r="V453" s="81">
        <f>IFERROR(IF(OR($B453="No", $H453=""), 1, COUNTIF(설정!$S$10:$S$41,$H453)), 0)</f>
        <v>1</v>
      </c>
      <c r="W453" s="81">
        <f ca="1">IFERROR(IF(OR($B453="No", $I453=""), 1, IFERROR(COUNTIF(OFFSET(설정!$C$10:$Q$41, MATCH($H453, 설정!$B$10:$B$41, ) - 1, 0, 1, COUNTA(OFFSET(설정!$C$10:$Q$41, MATCH($H453, 설정!$B$10:$B$41, ) - 1, 0, 1, 15))), $I453), 0)), 0)</f>
        <v>1</v>
      </c>
      <c r="X453" s="81">
        <f ca="1">IFERROR(IF(OR($B453="No", $J453=""), 1, IFERROR(COUNTIF(IF(COUNTIF(설정!$B$10:$B$19, $H453)=1, OFFSET(설정!$C$5,0,0,1,COUNTA(설정!$C$5:$Q$5)), OFFSET(설정!$C$6,0,0,1,COUNTA(설정!$C$6:$Q$6))), $J453), 0)), 0)</f>
        <v>1</v>
      </c>
      <c r="Y453" s="81">
        <f t="shared" si="25"/>
        <v>1</v>
      </c>
    </row>
    <row r="454" spans="1:25" ht="17.25" customHeight="1" x14ac:dyDescent="0.4">
      <c r="A454" s="2"/>
      <c r="B454" s="58">
        <f t="shared" si="26"/>
        <v>397</v>
      </c>
      <c r="C454" s="94"/>
      <c r="D454" s="58"/>
      <c r="E454" s="58"/>
      <c r="F454" s="274"/>
      <c r="G454" s="62"/>
      <c r="H454" s="58"/>
      <c r="I454" s="58"/>
      <c r="J454" s="58"/>
      <c r="K454" s="58"/>
      <c r="L454" s="56"/>
      <c r="T454" s="56"/>
      <c r="V454" s="81">
        <f>IFERROR(IF(OR($B454="No", $H454=""), 1, COUNTIF(설정!$S$10:$S$41,$H454)), 0)</f>
        <v>1</v>
      </c>
      <c r="W454" s="81">
        <f ca="1">IFERROR(IF(OR($B454="No", $I454=""), 1, IFERROR(COUNTIF(OFFSET(설정!$C$10:$Q$41, MATCH($H454, 설정!$B$10:$B$41, ) - 1, 0, 1, COUNTA(OFFSET(설정!$C$10:$Q$41, MATCH($H454, 설정!$B$10:$B$41, ) - 1, 0, 1, 15))), $I454), 0)), 0)</f>
        <v>1</v>
      </c>
      <c r="X454" s="81">
        <f ca="1">IFERROR(IF(OR($B454="No", $J454=""), 1, IFERROR(COUNTIF(IF(COUNTIF(설정!$B$10:$B$19, $H454)=1, OFFSET(설정!$C$5,0,0,1,COUNTA(설정!$C$5:$Q$5)), OFFSET(설정!$C$6,0,0,1,COUNTA(설정!$C$6:$Q$6))), $J454), 0)), 0)</f>
        <v>1</v>
      </c>
      <c r="Y454" s="81">
        <f t="shared" si="25"/>
        <v>1</v>
      </c>
    </row>
    <row r="455" spans="1:25" ht="17.25" customHeight="1" x14ac:dyDescent="0.4">
      <c r="A455" s="2"/>
      <c r="B455" s="58">
        <f t="shared" si="26"/>
        <v>398</v>
      </c>
      <c r="C455" s="94"/>
      <c r="D455" s="58"/>
      <c r="E455" s="58"/>
      <c r="F455" s="274"/>
      <c r="G455" s="62"/>
      <c r="H455" s="58"/>
      <c r="I455" s="58"/>
      <c r="J455" s="58"/>
      <c r="K455" s="58"/>
      <c r="L455" s="56"/>
      <c r="T455" s="56"/>
      <c r="V455" s="81">
        <f>IFERROR(IF(OR($B455="No", $H455=""), 1, COUNTIF(설정!$S$10:$S$41,$H455)), 0)</f>
        <v>1</v>
      </c>
      <c r="W455" s="81">
        <f ca="1">IFERROR(IF(OR($B455="No", $I455=""), 1, IFERROR(COUNTIF(OFFSET(설정!$C$10:$Q$41, MATCH($H455, 설정!$B$10:$B$41, ) - 1, 0, 1, COUNTA(OFFSET(설정!$C$10:$Q$41, MATCH($H455, 설정!$B$10:$B$41, ) - 1, 0, 1, 15))), $I455), 0)), 0)</f>
        <v>1</v>
      </c>
      <c r="X455" s="81">
        <f ca="1">IFERROR(IF(OR($B455="No", $J455=""), 1, IFERROR(COUNTIF(IF(COUNTIF(설정!$B$10:$B$19, $H455)=1, OFFSET(설정!$C$5,0,0,1,COUNTA(설정!$C$5:$Q$5)), OFFSET(설정!$C$6,0,0,1,COUNTA(설정!$C$6:$Q$6))), $J455), 0)), 0)</f>
        <v>1</v>
      </c>
      <c r="Y455" s="81">
        <f t="shared" si="25"/>
        <v>1</v>
      </c>
    </row>
    <row r="456" spans="1:25" ht="17.25" customHeight="1" x14ac:dyDescent="0.4">
      <c r="A456" s="2"/>
      <c r="B456" s="58">
        <f t="shared" si="26"/>
        <v>399</v>
      </c>
      <c r="C456" s="94"/>
      <c r="D456" s="58"/>
      <c r="E456" s="58"/>
      <c r="F456" s="274"/>
      <c r="G456" s="62"/>
      <c r="H456" s="58"/>
      <c r="I456" s="58"/>
      <c r="J456" s="58"/>
      <c r="K456" s="58"/>
      <c r="L456" s="56"/>
      <c r="T456" s="56"/>
      <c r="V456" s="81">
        <f>IFERROR(IF(OR($B456="No", $H456=""), 1, COUNTIF(설정!$S$10:$S$41,$H456)), 0)</f>
        <v>1</v>
      </c>
      <c r="W456" s="81">
        <f ca="1">IFERROR(IF(OR($B456="No", $I456=""), 1, IFERROR(COUNTIF(OFFSET(설정!$C$10:$Q$41, MATCH($H456, 설정!$B$10:$B$41, ) - 1, 0, 1, COUNTA(OFFSET(설정!$C$10:$Q$41, MATCH($H456, 설정!$B$10:$B$41, ) - 1, 0, 1, 15))), $I456), 0)), 0)</f>
        <v>1</v>
      </c>
      <c r="X456" s="81">
        <f ca="1">IFERROR(IF(OR($B456="No", $J456=""), 1, IFERROR(COUNTIF(IF(COUNTIF(설정!$B$10:$B$19, $H456)=1, OFFSET(설정!$C$5,0,0,1,COUNTA(설정!$C$5:$Q$5)), OFFSET(설정!$C$6,0,0,1,COUNTA(설정!$C$6:$Q$6))), $J456), 0)), 0)</f>
        <v>1</v>
      </c>
      <c r="Y456" s="81">
        <f t="shared" si="25"/>
        <v>1</v>
      </c>
    </row>
    <row r="457" spans="1:25" ht="17.25" customHeight="1" x14ac:dyDescent="0.4">
      <c r="A457" s="2"/>
      <c r="B457" s="58">
        <f t="shared" si="26"/>
        <v>400</v>
      </c>
      <c r="C457" s="94"/>
      <c r="D457" s="58"/>
      <c r="E457" s="58"/>
      <c r="F457" s="274"/>
      <c r="G457" s="62"/>
      <c r="H457" s="58"/>
      <c r="I457" s="58"/>
      <c r="J457" s="58"/>
      <c r="K457" s="58"/>
      <c r="L457" s="56"/>
      <c r="T457" s="56"/>
      <c r="V457" s="81">
        <f>IFERROR(IF(OR($B457="No", $H457=""), 1, COUNTIF(설정!$S$10:$S$41,$H457)), 0)</f>
        <v>1</v>
      </c>
      <c r="W457" s="81">
        <f ca="1">IFERROR(IF(OR($B457="No", $I457=""), 1, IFERROR(COUNTIF(OFFSET(설정!$C$10:$Q$41, MATCH($H457, 설정!$B$10:$B$41, ) - 1, 0, 1, COUNTA(OFFSET(설정!$C$10:$Q$41, MATCH($H457, 설정!$B$10:$B$41, ) - 1, 0, 1, 15))), $I457), 0)), 0)</f>
        <v>1</v>
      </c>
      <c r="X457" s="81">
        <f ca="1">IFERROR(IF(OR($B457="No", $J457=""), 1, IFERROR(COUNTIF(IF(COUNTIF(설정!$B$10:$B$19, $H457)=1, OFFSET(설정!$C$5,0,0,1,COUNTA(설정!$C$5:$Q$5)), OFFSET(설정!$C$6,0,0,1,COUNTA(설정!$C$6:$Q$6))), $J457), 0)), 0)</f>
        <v>1</v>
      </c>
      <c r="Y457" s="81">
        <f t="shared" si="25"/>
        <v>1</v>
      </c>
    </row>
    <row r="458" spans="1:25" ht="17.25" customHeight="1" x14ac:dyDescent="0.4">
      <c r="A458" s="2"/>
      <c r="B458" s="58">
        <f t="shared" si="26"/>
        <v>401</v>
      </c>
      <c r="C458" s="94"/>
      <c r="D458" s="58"/>
      <c r="E458" s="58"/>
      <c r="F458" s="274"/>
      <c r="G458" s="62"/>
      <c r="H458" s="58"/>
      <c r="I458" s="58"/>
      <c r="J458" s="58"/>
      <c r="K458" s="58"/>
      <c r="L458" s="56"/>
      <c r="T458" s="56"/>
      <c r="V458" s="81">
        <f>IFERROR(IF(OR($B458="No", $H458=""), 1, COUNTIF(설정!$S$10:$S$41,$H458)), 0)</f>
        <v>1</v>
      </c>
      <c r="W458" s="81">
        <f ca="1">IFERROR(IF(OR($B458="No", $I458=""), 1, IFERROR(COUNTIF(OFFSET(설정!$C$10:$Q$41, MATCH($H458, 설정!$B$10:$B$41, ) - 1, 0, 1, COUNTA(OFFSET(설정!$C$10:$Q$41, MATCH($H458, 설정!$B$10:$B$41, ) - 1, 0, 1, 15))), $I458), 0)), 0)</f>
        <v>1</v>
      </c>
      <c r="X458" s="81">
        <f ca="1">IFERROR(IF(OR($B458="No", $J458=""), 1, IFERROR(COUNTIF(IF(COUNTIF(설정!$B$10:$B$19, $H458)=1, OFFSET(설정!$C$5,0,0,1,COUNTA(설정!$C$5:$Q$5)), OFFSET(설정!$C$6,0,0,1,COUNTA(설정!$C$6:$Q$6))), $J458), 0)), 0)</f>
        <v>1</v>
      </c>
      <c r="Y458" s="81">
        <f t="shared" si="25"/>
        <v>1</v>
      </c>
    </row>
    <row r="459" spans="1:25" ht="17.25" customHeight="1" x14ac:dyDescent="0.4">
      <c r="A459" s="2"/>
      <c r="B459" s="58">
        <f t="shared" si="26"/>
        <v>402</v>
      </c>
      <c r="C459" s="94"/>
      <c r="D459" s="58"/>
      <c r="E459" s="58"/>
      <c r="F459" s="274"/>
      <c r="G459" s="62"/>
      <c r="H459" s="58"/>
      <c r="I459" s="58"/>
      <c r="J459" s="58"/>
      <c r="K459" s="58"/>
      <c r="L459" s="56"/>
      <c r="T459" s="56"/>
      <c r="V459" s="81">
        <f>IFERROR(IF(OR($B459="No", $H459=""), 1, COUNTIF(설정!$S$10:$S$41,$H459)), 0)</f>
        <v>1</v>
      </c>
      <c r="W459" s="81">
        <f ca="1">IFERROR(IF(OR($B459="No", $I459=""), 1, IFERROR(COUNTIF(OFFSET(설정!$C$10:$Q$41, MATCH($H459, 설정!$B$10:$B$41, ) - 1, 0, 1, COUNTA(OFFSET(설정!$C$10:$Q$41, MATCH($H459, 설정!$B$10:$B$41, ) - 1, 0, 1, 15))), $I459), 0)), 0)</f>
        <v>1</v>
      </c>
      <c r="X459" s="81">
        <f ca="1">IFERROR(IF(OR($B459="No", $J459=""), 1, IFERROR(COUNTIF(IF(COUNTIF(설정!$B$10:$B$19, $H459)=1, OFFSET(설정!$C$5,0,0,1,COUNTA(설정!$C$5:$Q$5)), OFFSET(설정!$C$6,0,0,1,COUNTA(설정!$C$6:$Q$6))), $J459), 0)), 0)</f>
        <v>1</v>
      </c>
      <c r="Y459" s="81">
        <f t="shared" si="25"/>
        <v>1</v>
      </c>
    </row>
    <row r="460" spans="1:25" ht="17.25" customHeight="1" x14ac:dyDescent="0.4">
      <c r="A460" s="2"/>
      <c r="B460" s="58">
        <f t="shared" si="26"/>
        <v>403</v>
      </c>
      <c r="C460" s="94"/>
      <c r="D460" s="58"/>
      <c r="E460" s="58"/>
      <c r="F460" s="274"/>
      <c r="G460" s="62"/>
      <c r="H460" s="58"/>
      <c r="I460" s="58"/>
      <c r="J460" s="58"/>
      <c r="K460" s="58"/>
      <c r="L460" s="56"/>
      <c r="T460" s="56"/>
      <c r="V460" s="81">
        <f>IFERROR(IF(OR($B460="No", $H460=""), 1, COUNTIF(설정!$S$10:$S$41,$H460)), 0)</f>
        <v>1</v>
      </c>
      <c r="W460" s="81">
        <f ca="1">IFERROR(IF(OR($B460="No", $I460=""), 1, IFERROR(COUNTIF(OFFSET(설정!$C$10:$Q$41, MATCH($H460, 설정!$B$10:$B$41, ) - 1, 0, 1, COUNTA(OFFSET(설정!$C$10:$Q$41, MATCH($H460, 설정!$B$10:$B$41, ) - 1, 0, 1, 15))), $I460), 0)), 0)</f>
        <v>1</v>
      </c>
      <c r="X460" s="81">
        <f ca="1">IFERROR(IF(OR($B460="No", $J460=""), 1, IFERROR(COUNTIF(IF(COUNTIF(설정!$B$10:$B$19, $H460)=1, OFFSET(설정!$C$5,0,0,1,COUNTA(설정!$C$5:$Q$5)), OFFSET(설정!$C$6,0,0,1,COUNTA(설정!$C$6:$Q$6))), $J460), 0)), 0)</f>
        <v>1</v>
      </c>
      <c r="Y460" s="81">
        <f t="shared" si="25"/>
        <v>1</v>
      </c>
    </row>
    <row r="461" spans="1:25" ht="17.25" customHeight="1" x14ac:dyDescent="0.4">
      <c r="A461" s="2"/>
      <c r="B461" s="58">
        <f t="shared" si="26"/>
        <v>404</v>
      </c>
      <c r="C461" s="94"/>
      <c r="D461" s="58"/>
      <c r="E461" s="58"/>
      <c r="F461" s="274"/>
      <c r="G461" s="62"/>
      <c r="H461" s="58"/>
      <c r="I461" s="58"/>
      <c r="J461" s="58"/>
      <c r="K461" s="58"/>
      <c r="L461" s="56"/>
      <c r="T461" s="56"/>
      <c r="V461" s="81">
        <f>IFERROR(IF(OR($B461="No", $H461=""), 1, COUNTIF(설정!$S$10:$S$41,$H461)), 0)</f>
        <v>1</v>
      </c>
      <c r="W461" s="81">
        <f ca="1">IFERROR(IF(OR($B461="No", $I461=""), 1, IFERROR(COUNTIF(OFFSET(설정!$C$10:$Q$41, MATCH($H461, 설정!$B$10:$B$41, ) - 1, 0, 1, COUNTA(OFFSET(설정!$C$10:$Q$41, MATCH($H461, 설정!$B$10:$B$41, ) - 1, 0, 1, 15))), $I461), 0)), 0)</f>
        <v>1</v>
      </c>
      <c r="X461" s="81">
        <f ca="1">IFERROR(IF(OR($B461="No", $J461=""), 1, IFERROR(COUNTIF(IF(COUNTIF(설정!$B$10:$B$19, $H461)=1, OFFSET(설정!$C$5,0,0,1,COUNTA(설정!$C$5:$Q$5)), OFFSET(설정!$C$6,0,0,1,COUNTA(설정!$C$6:$Q$6))), $J461), 0)), 0)</f>
        <v>1</v>
      </c>
      <c r="Y461" s="81">
        <f t="shared" si="25"/>
        <v>1</v>
      </c>
    </row>
    <row r="462" spans="1:25" ht="17.25" customHeight="1" x14ac:dyDescent="0.4">
      <c r="A462" s="2"/>
      <c r="B462" s="58">
        <f t="shared" si="26"/>
        <v>405</v>
      </c>
      <c r="C462" s="94"/>
      <c r="D462" s="58"/>
      <c r="E462" s="58"/>
      <c r="F462" s="274"/>
      <c r="G462" s="62"/>
      <c r="H462" s="58"/>
      <c r="I462" s="58"/>
      <c r="J462" s="58"/>
      <c r="K462" s="58"/>
      <c r="L462" s="56"/>
      <c r="T462" s="56"/>
      <c r="V462" s="81">
        <f>IFERROR(IF(OR($B462="No", $H462=""), 1, COUNTIF(설정!$S$10:$S$41,$H462)), 0)</f>
        <v>1</v>
      </c>
      <c r="W462" s="81">
        <f ca="1">IFERROR(IF(OR($B462="No", $I462=""), 1, IFERROR(COUNTIF(OFFSET(설정!$C$10:$Q$41, MATCH($H462, 설정!$B$10:$B$41, ) - 1, 0, 1, COUNTA(OFFSET(설정!$C$10:$Q$41, MATCH($H462, 설정!$B$10:$B$41, ) - 1, 0, 1, 15))), $I462), 0)), 0)</f>
        <v>1</v>
      </c>
      <c r="X462" s="81">
        <f ca="1">IFERROR(IF(OR($B462="No", $J462=""), 1, IFERROR(COUNTIF(IF(COUNTIF(설정!$B$10:$B$19, $H462)=1, OFFSET(설정!$C$5,0,0,1,COUNTA(설정!$C$5:$Q$5)), OFFSET(설정!$C$6,0,0,1,COUNTA(설정!$C$6:$Q$6))), $J462), 0)), 0)</f>
        <v>1</v>
      </c>
      <c r="Y462" s="81">
        <f t="shared" si="25"/>
        <v>1</v>
      </c>
    </row>
    <row r="463" spans="1:25" ht="17.25" customHeight="1" x14ac:dyDescent="0.4">
      <c r="A463" s="2"/>
      <c r="B463" s="58">
        <f t="shared" si="26"/>
        <v>406</v>
      </c>
      <c r="C463" s="94"/>
      <c r="D463" s="58"/>
      <c r="E463" s="58"/>
      <c r="F463" s="274"/>
      <c r="G463" s="62"/>
      <c r="H463" s="58"/>
      <c r="I463" s="58"/>
      <c r="J463" s="58"/>
      <c r="K463" s="58"/>
      <c r="L463" s="56"/>
      <c r="T463" s="56"/>
      <c r="V463" s="81">
        <f>IFERROR(IF(OR($B463="No", $H463=""), 1, COUNTIF(설정!$S$10:$S$41,$H463)), 0)</f>
        <v>1</v>
      </c>
      <c r="W463" s="81">
        <f ca="1">IFERROR(IF(OR($B463="No", $I463=""), 1, IFERROR(COUNTIF(OFFSET(설정!$C$10:$Q$41, MATCH($H463, 설정!$B$10:$B$41, ) - 1, 0, 1, COUNTA(OFFSET(설정!$C$10:$Q$41, MATCH($H463, 설정!$B$10:$B$41, ) - 1, 0, 1, 15))), $I463), 0)), 0)</f>
        <v>1</v>
      </c>
      <c r="X463" s="81">
        <f ca="1">IFERROR(IF(OR($B463="No", $J463=""), 1, IFERROR(COUNTIF(IF(COUNTIF(설정!$B$10:$B$19, $H463)=1, OFFSET(설정!$C$5,0,0,1,COUNTA(설정!$C$5:$Q$5)), OFFSET(설정!$C$6,0,0,1,COUNTA(설정!$C$6:$Q$6))), $J463), 0)), 0)</f>
        <v>1</v>
      </c>
      <c r="Y463" s="81">
        <f t="shared" si="25"/>
        <v>1</v>
      </c>
    </row>
    <row r="464" spans="1:25" ht="17.25" customHeight="1" x14ac:dyDescent="0.4">
      <c r="A464" s="2"/>
      <c r="B464" s="58">
        <f t="shared" si="26"/>
        <v>407</v>
      </c>
      <c r="C464" s="94"/>
      <c r="D464" s="58"/>
      <c r="E464" s="58"/>
      <c r="F464" s="274"/>
      <c r="G464" s="62"/>
      <c r="H464" s="58"/>
      <c r="I464" s="58"/>
      <c r="J464" s="58"/>
      <c r="K464" s="58"/>
      <c r="L464" s="56"/>
      <c r="T464" s="56"/>
      <c r="V464" s="81">
        <f>IFERROR(IF(OR($B464="No", $H464=""), 1, COUNTIF(설정!$S$10:$S$41,$H464)), 0)</f>
        <v>1</v>
      </c>
      <c r="W464" s="81">
        <f ca="1">IFERROR(IF(OR($B464="No", $I464=""), 1, IFERROR(COUNTIF(OFFSET(설정!$C$10:$Q$41, MATCH($H464, 설정!$B$10:$B$41, ) - 1, 0, 1, COUNTA(OFFSET(설정!$C$10:$Q$41, MATCH($H464, 설정!$B$10:$B$41, ) - 1, 0, 1, 15))), $I464), 0)), 0)</f>
        <v>1</v>
      </c>
      <c r="X464" s="81">
        <f ca="1">IFERROR(IF(OR($B464="No", $J464=""), 1, IFERROR(COUNTIF(IF(COUNTIF(설정!$B$10:$B$19, $H464)=1, OFFSET(설정!$C$5,0,0,1,COUNTA(설정!$C$5:$Q$5)), OFFSET(설정!$C$6,0,0,1,COUNTA(설정!$C$6:$Q$6))), $J464), 0)), 0)</f>
        <v>1</v>
      </c>
      <c r="Y464" s="81">
        <f t="shared" si="25"/>
        <v>1</v>
      </c>
    </row>
    <row r="465" spans="1:25" ht="17.25" customHeight="1" x14ac:dyDescent="0.4">
      <c r="A465" s="2"/>
      <c r="B465" s="58">
        <f t="shared" si="26"/>
        <v>408</v>
      </c>
      <c r="C465" s="94"/>
      <c r="D465" s="58"/>
      <c r="E465" s="58"/>
      <c r="F465" s="274"/>
      <c r="G465" s="62"/>
      <c r="H465" s="58"/>
      <c r="I465" s="58"/>
      <c r="J465" s="58"/>
      <c r="K465" s="58"/>
      <c r="L465" s="56"/>
      <c r="T465" s="56"/>
      <c r="V465" s="81">
        <f>IFERROR(IF(OR($B465="No", $H465=""), 1, COUNTIF(설정!$S$10:$S$41,$H465)), 0)</f>
        <v>1</v>
      </c>
      <c r="W465" s="81">
        <f ca="1">IFERROR(IF(OR($B465="No", $I465=""), 1, IFERROR(COUNTIF(OFFSET(설정!$C$10:$Q$41, MATCH($H465, 설정!$B$10:$B$41, ) - 1, 0, 1, COUNTA(OFFSET(설정!$C$10:$Q$41, MATCH($H465, 설정!$B$10:$B$41, ) - 1, 0, 1, 15))), $I465), 0)), 0)</f>
        <v>1</v>
      </c>
      <c r="X465" s="81">
        <f ca="1">IFERROR(IF(OR($B465="No", $J465=""), 1, IFERROR(COUNTIF(IF(COUNTIF(설정!$B$10:$B$19, $H465)=1, OFFSET(설정!$C$5,0,0,1,COUNTA(설정!$C$5:$Q$5)), OFFSET(설정!$C$6,0,0,1,COUNTA(설정!$C$6:$Q$6))), $J465), 0)), 0)</f>
        <v>1</v>
      </c>
      <c r="Y465" s="81">
        <f t="shared" si="25"/>
        <v>1</v>
      </c>
    </row>
    <row r="466" spans="1:25" ht="17.25" customHeight="1" x14ac:dyDescent="0.4">
      <c r="A466" s="2"/>
      <c r="B466" s="58">
        <f t="shared" si="26"/>
        <v>409</v>
      </c>
      <c r="C466" s="94"/>
      <c r="D466" s="58"/>
      <c r="E466" s="58"/>
      <c r="F466" s="274"/>
      <c r="G466" s="62"/>
      <c r="H466" s="58"/>
      <c r="I466" s="58"/>
      <c r="J466" s="58"/>
      <c r="K466" s="58"/>
      <c r="L466" s="56"/>
      <c r="T466" s="56"/>
      <c r="V466" s="81">
        <f>IFERROR(IF(OR($B466="No", $H466=""), 1, COUNTIF(설정!$S$10:$S$41,$H466)), 0)</f>
        <v>1</v>
      </c>
      <c r="W466" s="81">
        <f ca="1">IFERROR(IF(OR($B466="No", $I466=""), 1, IFERROR(COUNTIF(OFFSET(설정!$C$10:$Q$41, MATCH($H466, 설정!$B$10:$B$41, ) - 1, 0, 1, COUNTA(OFFSET(설정!$C$10:$Q$41, MATCH($H466, 설정!$B$10:$B$41, ) - 1, 0, 1, 15))), $I466), 0)), 0)</f>
        <v>1</v>
      </c>
      <c r="X466" s="81">
        <f ca="1">IFERROR(IF(OR($B466="No", $J466=""), 1, IFERROR(COUNTIF(IF(COUNTIF(설정!$B$10:$B$19, $H466)=1, OFFSET(설정!$C$5,0,0,1,COUNTA(설정!$C$5:$Q$5)), OFFSET(설정!$C$6,0,0,1,COUNTA(설정!$C$6:$Q$6))), $J466), 0)), 0)</f>
        <v>1</v>
      </c>
      <c r="Y466" s="81">
        <f t="shared" si="25"/>
        <v>1</v>
      </c>
    </row>
    <row r="467" spans="1:25" ht="17.25" customHeight="1" x14ac:dyDescent="0.4">
      <c r="A467" s="2"/>
      <c r="B467" s="58">
        <f t="shared" si="26"/>
        <v>410</v>
      </c>
      <c r="C467" s="94"/>
      <c r="D467" s="58"/>
      <c r="E467" s="58"/>
      <c r="F467" s="274"/>
      <c r="G467" s="62"/>
      <c r="H467" s="58"/>
      <c r="I467" s="58"/>
      <c r="J467" s="58"/>
      <c r="K467" s="58"/>
      <c r="L467" s="56"/>
      <c r="T467" s="56"/>
      <c r="V467" s="81">
        <f>IFERROR(IF(OR($B467="No", $H467=""), 1, COUNTIF(설정!$S$10:$S$41,$H467)), 0)</f>
        <v>1</v>
      </c>
      <c r="W467" s="81">
        <f ca="1">IFERROR(IF(OR($B467="No", $I467=""), 1, IFERROR(COUNTIF(OFFSET(설정!$C$10:$Q$41, MATCH($H467, 설정!$B$10:$B$41, ) - 1, 0, 1, COUNTA(OFFSET(설정!$C$10:$Q$41, MATCH($H467, 설정!$B$10:$B$41, ) - 1, 0, 1, 15))), $I467), 0)), 0)</f>
        <v>1</v>
      </c>
      <c r="X467" s="81">
        <f ca="1">IFERROR(IF(OR($B467="No", $J467=""), 1, IFERROR(COUNTIF(IF(COUNTIF(설정!$B$10:$B$19, $H467)=1, OFFSET(설정!$C$5,0,0,1,COUNTA(설정!$C$5:$Q$5)), OFFSET(설정!$C$6,0,0,1,COUNTA(설정!$C$6:$Q$6))), $J467), 0)), 0)</f>
        <v>1</v>
      </c>
      <c r="Y467" s="81">
        <f t="shared" si="25"/>
        <v>1</v>
      </c>
    </row>
    <row r="468" spans="1:25" ht="17.25" customHeight="1" x14ac:dyDescent="0.4">
      <c r="A468" s="2"/>
      <c r="B468" s="58">
        <f t="shared" si="26"/>
        <v>411</v>
      </c>
      <c r="C468" s="94"/>
      <c r="D468" s="58"/>
      <c r="E468" s="58"/>
      <c r="F468" s="274"/>
      <c r="G468" s="62"/>
      <c r="H468" s="58"/>
      <c r="I468" s="58"/>
      <c r="J468" s="58"/>
      <c r="K468" s="58"/>
      <c r="L468" s="56"/>
      <c r="T468" s="56"/>
      <c r="V468" s="81">
        <f>IFERROR(IF(OR($B468="No", $H468=""), 1, COUNTIF(설정!$S$10:$S$41,$H468)), 0)</f>
        <v>1</v>
      </c>
      <c r="W468" s="81">
        <f ca="1">IFERROR(IF(OR($B468="No", $I468=""), 1, IFERROR(COUNTIF(OFFSET(설정!$C$10:$Q$41, MATCH($H468, 설정!$B$10:$B$41, ) - 1, 0, 1, COUNTA(OFFSET(설정!$C$10:$Q$41, MATCH($H468, 설정!$B$10:$B$41, ) - 1, 0, 1, 15))), $I468), 0)), 0)</f>
        <v>1</v>
      </c>
      <c r="X468" s="81">
        <f ca="1">IFERROR(IF(OR($B468="No", $J468=""), 1, IFERROR(COUNTIF(IF(COUNTIF(설정!$B$10:$B$19, $H468)=1, OFFSET(설정!$C$5,0,0,1,COUNTA(설정!$C$5:$Q$5)), OFFSET(설정!$C$6,0,0,1,COUNTA(설정!$C$6:$Q$6))), $J468), 0)), 0)</f>
        <v>1</v>
      </c>
      <c r="Y468" s="81">
        <f t="shared" si="25"/>
        <v>1</v>
      </c>
    </row>
    <row r="469" spans="1:25" ht="17.25" customHeight="1" x14ac:dyDescent="0.4">
      <c r="A469" s="2"/>
      <c r="B469" s="58">
        <f t="shared" si="26"/>
        <v>412</v>
      </c>
      <c r="C469" s="94"/>
      <c r="D469" s="58"/>
      <c r="E469" s="58"/>
      <c r="F469" s="274"/>
      <c r="G469" s="62"/>
      <c r="H469" s="58"/>
      <c r="I469" s="58"/>
      <c r="J469" s="58"/>
      <c r="K469" s="58"/>
      <c r="L469" s="56"/>
      <c r="T469" s="56"/>
      <c r="V469" s="81">
        <f>IFERROR(IF(OR($B469="No", $H469=""), 1, COUNTIF(설정!$S$10:$S$41,$H469)), 0)</f>
        <v>1</v>
      </c>
      <c r="W469" s="81">
        <f ca="1">IFERROR(IF(OR($B469="No", $I469=""), 1, IFERROR(COUNTIF(OFFSET(설정!$C$10:$Q$41, MATCH($H469, 설정!$B$10:$B$41, ) - 1, 0, 1, COUNTA(OFFSET(설정!$C$10:$Q$41, MATCH($H469, 설정!$B$10:$B$41, ) - 1, 0, 1, 15))), $I469), 0)), 0)</f>
        <v>1</v>
      </c>
      <c r="X469" s="81">
        <f ca="1">IFERROR(IF(OR($B469="No", $J469=""), 1, IFERROR(COUNTIF(IF(COUNTIF(설정!$B$10:$B$19, $H469)=1, OFFSET(설정!$C$5,0,0,1,COUNTA(설정!$C$5:$Q$5)), OFFSET(설정!$C$6,0,0,1,COUNTA(설정!$C$6:$Q$6))), $J469), 0)), 0)</f>
        <v>1</v>
      </c>
      <c r="Y469" s="81">
        <f t="shared" si="25"/>
        <v>1</v>
      </c>
    </row>
    <row r="470" spans="1:25" ht="17.25" customHeight="1" x14ac:dyDescent="0.4">
      <c r="A470" s="2"/>
      <c r="B470" s="58">
        <f t="shared" si="26"/>
        <v>413</v>
      </c>
      <c r="C470" s="94"/>
      <c r="D470" s="58"/>
      <c r="E470" s="58"/>
      <c r="F470" s="274"/>
      <c r="G470" s="62"/>
      <c r="H470" s="58"/>
      <c r="I470" s="58"/>
      <c r="J470" s="58"/>
      <c r="K470" s="58"/>
      <c r="L470" s="56"/>
      <c r="T470" s="56"/>
      <c r="V470" s="81">
        <f>IFERROR(IF(OR($B470="No", $H470=""), 1, COUNTIF(설정!$S$10:$S$41,$H470)), 0)</f>
        <v>1</v>
      </c>
      <c r="W470" s="81">
        <f ca="1">IFERROR(IF(OR($B470="No", $I470=""), 1, IFERROR(COUNTIF(OFFSET(설정!$C$10:$Q$41, MATCH($H470, 설정!$B$10:$B$41, ) - 1, 0, 1, COUNTA(OFFSET(설정!$C$10:$Q$41, MATCH($H470, 설정!$B$10:$B$41, ) - 1, 0, 1, 15))), $I470), 0)), 0)</f>
        <v>1</v>
      </c>
      <c r="X470" s="81">
        <f ca="1">IFERROR(IF(OR($B470="No", $J470=""), 1, IFERROR(COUNTIF(IF(COUNTIF(설정!$B$10:$B$19, $H470)=1, OFFSET(설정!$C$5,0,0,1,COUNTA(설정!$C$5:$Q$5)), OFFSET(설정!$C$6,0,0,1,COUNTA(설정!$C$6:$Q$6))), $J470), 0)), 0)</f>
        <v>1</v>
      </c>
      <c r="Y470" s="81">
        <f t="shared" si="25"/>
        <v>1</v>
      </c>
    </row>
    <row r="471" spans="1:25" ht="17.25" customHeight="1" x14ac:dyDescent="0.4">
      <c r="A471" s="2"/>
      <c r="B471" s="58">
        <f t="shared" si="26"/>
        <v>414</v>
      </c>
      <c r="C471" s="94"/>
      <c r="D471" s="58"/>
      <c r="E471" s="58"/>
      <c r="F471" s="274"/>
      <c r="G471" s="62"/>
      <c r="H471" s="58"/>
      <c r="I471" s="58"/>
      <c r="J471" s="58"/>
      <c r="K471" s="58"/>
      <c r="L471" s="56"/>
      <c r="T471" s="56"/>
      <c r="V471" s="81">
        <f>IFERROR(IF(OR($B471="No", $H471=""), 1, COUNTIF(설정!$S$10:$S$41,$H471)), 0)</f>
        <v>1</v>
      </c>
      <c r="W471" s="81">
        <f ca="1">IFERROR(IF(OR($B471="No", $I471=""), 1, IFERROR(COUNTIF(OFFSET(설정!$C$10:$Q$41, MATCH($H471, 설정!$B$10:$B$41, ) - 1, 0, 1, COUNTA(OFFSET(설정!$C$10:$Q$41, MATCH($H471, 설정!$B$10:$B$41, ) - 1, 0, 1, 15))), $I471), 0)), 0)</f>
        <v>1</v>
      </c>
      <c r="X471" s="81">
        <f ca="1">IFERROR(IF(OR($B471="No", $J471=""), 1, IFERROR(COUNTIF(IF(COUNTIF(설정!$B$10:$B$19, $H471)=1, OFFSET(설정!$C$5,0,0,1,COUNTA(설정!$C$5:$Q$5)), OFFSET(설정!$C$6,0,0,1,COUNTA(설정!$C$6:$Q$6))), $J471), 0)), 0)</f>
        <v>1</v>
      </c>
      <c r="Y471" s="81">
        <f t="shared" si="25"/>
        <v>1</v>
      </c>
    </row>
    <row r="472" spans="1:25" ht="17.25" customHeight="1" x14ac:dyDescent="0.4">
      <c r="A472" s="2"/>
      <c r="B472" s="58">
        <f t="shared" si="26"/>
        <v>415</v>
      </c>
      <c r="C472" s="94"/>
      <c r="D472" s="58"/>
      <c r="E472" s="58"/>
      <c r="F472" s="274"/>
      <c r="G472" s="62"/>
      <c r="H472" s="58"/>
      <c r="I472" s="58"/>
      <c r="J472" s="58"/>
      <c r="K472" s="58"/>
      <c r="L472" s="56"/>
      <c r="T472" s="56"/>
      <c r="V472" s="81">
        <f>IFERROR(IF(OR($B472="No", $H472=""), 1, COUNTIF(설정!$S$10:$S$41,$H472)), 0)</f>
        <v>1</v>
      </c>
      <c r="W472" s="81">
        <f ca="1">IFERROR(IF(OR($B472="No", $I472=""), 1, IFERROR(COUNTIF(OFFSET(설정!$C$10:$Q$41, MATCH($H472, 설정!$B$10:$B$41, ) - 1, 0, 1, COUNTA(OFFSET(설정!$C$10:$Q$41, MATCH($H472, 설정!$B$10:$B$41, ) - 1, 0, 1, 15))), $I472), 0)), 0)</f>
        <v>1</v>
      </c>
      <c r="X472" s="81">
        <f ca="1">IFERROR(IF(OR($B472="No", $J472=""), 1, IFERROR(COUNTIF(IF(COUNTIF(설정!$B$10:$B$19, $H472)=1, OFFSET(설정!$C$5,0,0,1,COUNTA(설정!$C$5:$Q$5)), OFFSET(설정!$C$6,0,0,1,COUNTA(설정!$C$6:$Q$6))), $J472), 0)), 0)</f>
        <v>1</v>
      </c>
      <c r="Y472" s="81">
        <f t="shared" si="25"/>
        <v>1</v>
      </c>
    </row>
    <row r="473" spans="1:25" ht="17.25" customHeight="1" x14ac:dyDescent="0.4">
      <c r="A473" s="2"/>
      <c r="B473" s="58">
        <f t="shared" si="26"/>
        <v>416</v>
      </c>
      <c r="C473" s="94"/>
      <c r="D473" s="58"/>
      <c r="E473" s="58"/>
      <c r="F473" s="274"/>
      <c r="G473" s="62"/>
      <c r="H473" s="58"/>
      <c r="I473" s="58"/>
      <c r="J473" s="58"/>
      <c r="K473" s="58"/>
      <c r="L473" s="56"/>
      <c r="T473" s="56"/>
      <c r="V473" s="81">
        <f>IFERROR(IF(OR($B473="No", $H473=""), 1, COUNTIF(설정!$S$10:$S$41,$H473)), 0)</f>
        <v>1</v>
      </c>
      <c r="W473" s="81">
        <f ca="1">IFERROR(IF(OR($B473="No", $I473=""), 1, IFERROR(COUNTIF(OFFSET(설정!$C$10:$Q$41, MATCH($H473, 설정!$B$10:$B$41, ) - 1, 0, 1, COUNTA(OFFSET(설정!$C$10:$Q$41, MATCH($H473, 설정!$B$10:$B$41, ) - 1, 0, 1, 15))), $I473), 0)), 0)</f>
        <v>1</v>
      </c>
      <c r="X473" s="81">
        <f ca="1">IFERROR(IF(OR($B473="No", $J473=""), 1, IFERROR(COUNTIF(IF(COUNTIF(설정!$B$10:$B$19, $H473)=1, OFFSET(설정!$C$5,0,0,1,COUNTA(설정!$C$5:$Q$5)), OFFSET(설정!$C$6,0,0,1,COUNTA(설정!$C$6:$Q$6))), $J473), 0)), 0)</f>
        <v>1</v>
      </c>
      <c r="Y473" s="81">
        <f t="shared" si="25"/>
        <v>1</v>
      </c>
    </row>
    <row r="474" spans="1:25" ht="17.25" customHeight="1" x14ac:dyDescent="0.4">
      <c r="A474" s="2"/>
      <c r="B474" s="58">
        <f t="shared" si="26"/>
        <v>417</v>
      </c>
      <c r="C474" s="94"/>
      <c r="D474" s="58"/>
      <c r="E474" s="58"/>
      <c r="F474" s="274"/>
      <c r="G474" s="62"/>
      <c r="H474" s="58"/>
      <c r="I474" s="58"/>
      <c r="J474" s="58"/>
      <c r="K474" s="58"/>
      <c r="L474" s="56"/>
      <c r="T474" s="56"/>
      <c r="V474" s="81">
        <f>IFERROR(IF(OR($B474="No", $H474=""), 1, COUNTIF(설정!$S$10:$S$41,$H474)), 0)</f>
        <v>1</v>
      </c>
      <c r="W474" s="81">
        <f ca="1">IFERROR(IF(OR($B474="No", $I474=""), 1, IFERROR(COUNTIF(OFFSET(설정!$C$10:$Q$41, MATCH($H474, 설정!$B$10:$B$41, ) - 1, 0, 1, COUNTA(OFFSET(설정!$C$10:$Q$41, MATCH($H474, 설정!$B$10:$B$41, ) - 1, 0, 1, 15))), $I474), 0)), 0)</f>
        <v>1</v>
      </c>
      <c r="X474" s="81">
        <f ca="1">IFERROR(IF(OR($B474="No", $J474=""), 1, IFERROR(COUNTIF(IF(COUNTIF(설정!$B$10:$B$19, $H474)=1, OFFSET(설정!$C$5,0,0,1,COUNTA(설정!$C$5:$Q$5)), OFFSET(설정!$C$6,0,0,1,COUNTA(설정!$C$6:$Q$6))), $J474), 0)), 0)</f>
        <v>1</v>
      </c>
      <c r="Y474" s="81">
        <f t="shared" si="25"/>
        <v>1</v>
      </c>
    </row>
    <row r="475" spans="1:25" ht="17.25" customHeight="1" x14ac:dyDescent="0.4">
      <c r="A475" s="2"/>
      <c r="B475" s="58">
        <f t="shared" si="26"/>
        <v>418</v>
      </c>
      <c r="C475" s="94"/>
      <c r="D475" s="58"/>
      <c r="E475" s="58"/>
      <c r="F475" s="274"/>
      <c r="G475" s="62"/>
      <c r="H475" s="58"/>
      <c r="I475" s="58"/>
      <c r="J475" s="58"/>
      <c r="K475" s="58"/>
      <c r="L475" s="56"/>
      <c r="T475" s="56"/>
      <c r="V475" s="81">
        <f>IFERROR(IF(OR($B475="No", $H475=""), 1, COUNTIF(설정!$S$10:$S$41,$H475)), 0)</f>
        <v>1</v>
      </c>
      <c r="W475" s="81">
        <f ca="1">IFERROR(IF(OR($B475="No", $I475=""), 1, IFERROR(COUNTIF(OFFSET(설정!$C$10:$Q$41, MATCH($H475, 설정!$B$10:$B$41, ) - 1, 0, 1, COUNTA(OFFSET(설정!$C$10:$Q$41, MATCH($H475, 설정!$B$10:$B$41, ) - 1, 0, 1, 15))), $I475), 0)), 0)</f>
        <v>1</v>
      </c>
      <c r="X475" s="81">
        <f ca="1">IFERROR(IF(OR($B475="No", $J475=""), 1, IFERROR(COUNTIF(IF(COUNTIF(설정!$B$10:$B$19, $H475)=1, OFFSET(설정!$C$5,0,0,1,COUNTA(설정!$C$5:$Q$5)), OFFSET(설정!$C$6,0,0,1,COUNTA(설정!$C$6:$Q$6))), $J475), 0)), 0)</f>
        <v>1</v>
      </c>
      <c r="Y475" s="81">
        <f t="shared" si="25"/>
        <v>1</v>
      </c>
    </row>
    <row r="476" spans="1:25" ht="17.25" customHeight="1" x14ac:dyDescent="0.4">
      <c r="A476" s="2"/>
      <c r="B476" s="58">
        <f t="shared" si="26"/>
        <v>419</v>
      </c>
      <c r="C476" s="94"/>
      <c r="D476" s="58"/>
      <c r="E476" s="58"/>
      <c r="F476" s="274"/>
      <c r="G476" s="62"/>
      <c r="H476" s="58"/>
      <c r="I476" s="58"/>
      <c r="J476" s="58"/>
      <c r="K476" s="58"/>
      <c r="L476" s="56"/>
      <c r="T476" s="56"/>
      <c r="V476" s="81">
        <f>IFERROR(IF(OR($B476="No", $H476=""), 1, COUNTIF(설정!$S$10:$S$41,$H476)), 0)</f>
        <v>1</v>
      </c>
      <c r="W476" s="81">
        <f ca="1">IFERROR(IF(OR($B476="No", $I476=""), 1, IFERROR(COUNTIF(OFFSET(설정!$C$10:$Q$41, MATCH($H476, 설정!$B$10:$B$41, ) - 1, 0, 1, COUNTA(OFFSET(설정!$C$10:$Q$41, MATCH($H476, 설정!$B$10:$B$41, ) - 1, 0, 1, 15))), $I476), 0)), 0)</f>
        <v>1</v>
      </c>
      <c r="X476" s="81">
        <f ca="1">IFERROR(IF(OR($B476="No", $J476=""), 1, IFERROR(COUNTIF(IF(COUNTIF(설정!$B$10:$B$19, $H476)=1, OFFSET(설정!$C$5,0,0,1,COUNTA(설정!$C$5:$Q$5)), OFFSET(설정!$C$6,0,0,1,COUNTA(설정!$C$6:$Q$6))), $J476), 0)), 0)</f>
        <v>1</v>
      </c>
      <c r="Y476" s="81">
        <f t="shared" si="25"/>
        <v>1</v>
      </c>
    </row>
    <row r="477" spans="1:25" ht="17.25" customHeight="1" x14ac:dyDescent="0.4">
      <c r="A477" s="2"/>
      <c r="B477" s="58">
        <f t="shared" si="26"/>
        <v>420</v>
      </c>
      <c r="C477" s="94"/>
      <c r="D477" s="58"/>
      <c r="E477" s="58"/>
      <c r="F477" s="274"/>
      <c r="G477" s="62"/>
      <c r="H477" s="58"/>
      <c r="I477" s="58"/>
      <c r="J477" s="58"/>
      <c r="K477" s="58"/>
      <c r="L477" s="56"/>
      <c r="T477" s="56"/>
      <c r="V477" s="81">
        <f>IFERROR(IF(OR($B477="No", $H477=""), 1, COUNTIF(설정!$S$10:$S$41,$H477)), 0)</f>
        <v>1</v>
      </c>
      <c r="W477" s="81">
        <f ca="1">IFERROR(IF(OR($B477="No", $I477=""), 1, IFERROR(COUNTIF(OFFSET(설정!$C$10:$Q$41, MATCH($H477, 설정!$B$10:$B$41, ) - 1, 0, 1, COUNTA(OFFSET(설정!$C$10:$Q$41, MATCH($H477, 설정!$B$10:$B$41, ) - 1, 0, 1, 15))), $I477), 0)), 0)</f>
        <v>1</v>
      </c>
      <c r="X477" s="81">
        <f ca="1">IFERROR(IF(OR($B477="No", $J477=""), 1, IFERROR(COUNTIF(IF(COUNTIF(설정!$B$10:$B$19, $H477)=1, OFFSET(설정!$C$5,0,0,1,COUNTA(설정!$C$5:$Q$5)), OFFSET(설정!$C$6,0,0,1,COUNTA(설정!$C$6:$Q$6))), $J477), 0)), 0)</f>
        <v>1</v>
      </c>
      <c r="Y477" s="81">
        <f t="shared" si="25"/>
        <v>1</v>
      </c>
    </row>
    <row r="478" spans="1:25" ht="17.25" customHeight="1" x14ac:dyDescent="0.4">
      <c r="A478" s="2"/>
      <c r="B478" s="58">
        <f t="shared" si="26"/>
        <v>421</v>
      </c>
      <c r="C478" s="94"/>
      <c r="D478" s="58"/>
      <c r="E478" s="58"/>
      <c r="F478" s="274"/>
      <c r="G478" s="62"/>
      <c r="H478" s="58"/>
      <c r="I478" s="58"/>
      <c r="J478" s="58"/>
      <c r="K478" s="58"/>
      <c r="L478" s="56"/>
      <c r="T478" s="56"/>
      <c r="V478" s="81">
        <f>IFERROR(IF(OR($B478="No", $H478=""), 1, COUNTIF(설정!$S$10:$S$41,$H478)), 0)</f>
        <v>1</v>
      </c>
      <c r="W478" s="81">
        <f ca="1">IFERROR(IF(OR($B478="No", $I478=""), 1, IFERROR(COUNTIF(OFFSET(설정!$C$10:$Q$41, MATCH($H478, 설정!$B$10:$B$41, ) - 1, 0, 1, COUNTA(OFFSET(설정!$C$10:$Q$41, MATCH($H478, 설정!$B$10:$B$41, ) - 1, 0, 1, 15))), $I478), 0)), 0)</f>
        <v>1</v>
      </c>
      <c r="X478" s="81">
        <f ca="1">IFERROR(IF(OR($B478="No", $J478=""), 1, IFERROR(COUNTIF(IF(COUNTIF(설정!$B$10:$B$19, $H478)=1, OFFSET(설정!$C$5,0,0,1,COUNTA(설정!$C$5:$Q$5)), OFFSET(설정!$C$6,0,0,1,COUNTA(설정!$C$6:$Q$6))), $J478), 0)), 0)</f>
        <v>1</v>
      </c>
      <c r="Y478" s="81">
        <f t="shared" si="25"/>
        <v>1</v>
      </c>
    </row>
    <row r="479" spans="1:25" ht="17.25" customHeight="1" x14ac:dyDescent="0.4">
      <c r="A479" s="2"/>
      <c r="B479" s="58">
        <f t="shared" si="26"/>
        <v>422</v>
      </c>
      <c r="C479" s="94"/>
      <c r="D479" s="58"/>
      <c r="E479" s="58"/>
      <c r="F479" s="274"/>
      <c r="G479" s="62"/>
      <c r="H479" s="58"/>
      <c r="I479" s="58"/>
      <c r="J479" s="58"/>
      <c r="K479" s="58"/>
      <c r="L479" s="56"/>
      <c r="T479" s="56"/>
      <c r="V479" s="81">
        <f>IFERROR(IF(OR($B479="No", $H479=""), 1, COUNTIF(설정!$S$10:$S$41,$H479)), 0)</f>
        <v>1</v>
      </c>
      <c r="W479" s="81">
        <f ca="1">IFERROR(IF(OR($B479="No", $I479=""), 1, IFERROR(COUNTIF(OFFSET(설정!$C$10:$Q$41, MATCH($H479, 설정!$B$10:$B$41, ) - 1, 0, 1, COUNTA(OFFSET(설정!$C$10:$Q$41, MATCH($H479, 설정!$B$10:$B$41, ) - 1, 0, 1, 15))), $I479), 0)), 0)</f>
        <v>1</v>
      </c>
      <c r="X479" s="81">
        <f ca="1">IFERROR(IF(OR($B479="No", $J479=""), 1, IFERROR(COUNTIF(IF(COUNTIF(설정!$B$10:$B$19, $H479)=1, OFFSET(설정!$C$5,0,0,1,COUNTA(설정!$C$5:$Q$5)), OFFSET(설정!$C$6,0,0,1,COUNTA(설정!$C$6:$Q$6))), $J479), 0)), 0)</f>
        <v>1</v>
      </c>
      <c r="Y479" s="81">
        <f t="shared" si="25"/>
        <v>1</v>
      </c>
    </row>
    <row r="480" spans="1:25" ht="17.25" customHeight="1" x14ac:dyDescent="0.4">
      <c r="A480" s="2"/>
      <c r="B480" s="58">
        <f t="shared" si="26"/>
        <v>423</v>
      </c>
      <c r="C480" s="94"/>
      <c r="D480" s="58"/>
      <c r="E480" s="58"/>
      <c r="F480" s="274"/>
      <c r="G480" s="62"/>
      <c r="H480" s="58"/>
      <c r="I480" s="58"/>
      <c r="J480" s="58"/>
      <c r="K480" s="58"/>
      <c r="L480" s="56"/>
      <c r="T480" s="56"/>
      <c r="V480" s="81">
        <f>IFERROR(IF(OR($B480="No", $H480=""), 1, COUNTIF(설정!$S$10:$S$41,$H480)), 0)</f>
        <v>1</v>
      </c>
      <c r="W480" s="81">
        <f ca="1">IFERROR(IF(OR($B480="No", $I480=""), 1, IFERROR(COUNTIF(OFFSET(설정!$C$10:$Q$41, MATCH($H480, 설정!$B$10:$B$41, ) - 1, 0, 1, COUNTA(OFFSET(설정!$C$10:$Q$41, MATCH($H480, 설정!$B$10:$B$41, ) - 1, 0, 1, 15))), $I480), 0)), 0)</f>
        <v>1</v>
      </c>
      <c r="X480" s="81">
        <f ca="1">IFERROR(IF(OR($B480="No", $J480=""), 1, IFERROR(COUNTIF(IF(COUNTIF(설정!$B$10:$B$19, $H480)=1, OFFSET(설정!$C$5,0,0,1,COUNTA(설정!$C$5:$Q$5)), OFFSET(설정!$C$6,0,0,1,COUNTA(설정!$C$6:$Q$6))), $J480), 0)), 0)</f>
        <v>1</v>
      </c>
      <c r="Y480" s="81">
        <f t="shared" si="25"/>
        <v>1</v>
      </c>
    </row>
    <row r="481" spans="1:25" ht="17.25" customHeight="1" x14ac:dyDescent="0.4">
      <c r="A481" s="2"/>
      <c r="B481" s="58">
        <f t="shared" si="26"/>
        <v>424</v>
      </c>
      <c r="C481" s="94"/>
      <c r="D481" s="58"/>
      <c r="E481" s="58"/>
      <c r="F481" s="274"/>
      <c r="G481" s="62"/>
      <c r="H481" s="58"/>
      <c r="I481" s="58"/>
      <c r="J481" s="58"/>
      <c r="K481" s="58"/>
      <c r="L481" s="56"/>
      <c r="T481" s="56"/>
      <c r="V481" s="81">
        <f>IFERROR(IF(OR($B481="No", $H481=""), 1, COUNTIF(설정!$S$10:$S$41,$H481)), 0)</f>
        <v>1</v>
      </c>
      <c r="W481" s="81">
        <f ca="1">IFERROR(IF(OR($B481="No", $I481=""), 1, IFERROR(COUNTIF(OFFSET(설정!$C$10:$Q$41, MATCH($H481, 설정!$B$10:$B$41, ) - 1, 0, 1, COUNTA(OFFSET(설정!$C$10:$Q$41, MATCH($H481, 설정!$B$10:$B$41, ) - 1, 0, 1, 15))), $I481), 0)), 0)</f>
        <v>1</v>
      </c>
      <c r="X481" s="81">
        <f ca="1">IFERROR(IF(OR($B481="No", $J481=""), 1, IFERROR(COUNTIF(IF(COUNTIF(설정!$B$10:$B$19, $H481)=1, OFFSET(설정!$C$5,0,0,1,COUNTA(설정!$C$5:$Q$5)), OFFSET(설정!$C$6,0,0,1,COUNTA(설정!$C$6:$Q$6))), $J481), 0)), 0)</f>
        <v>1</v>
      </c>
      <c r="Y481" s="81">
        <f t="shared" si="25"/>
        <v>1</v>
      </c>
    </row>
    <row r="482" spans="1:25" ht="17.25" customHeight="1" x14ac:dyDescent="0.4">
      <c r="A482" s="2"/>
      <c r="B482" s="58">
        <f t="shared" si="26"/>
        <v>425</v>
      </c>
      <c r="C482" s="94"/>
      <c r="D482" s="58"/>
      <c r="E482" s="58"/>
      <c r="F482" s="274"/>
      <c r="G482" s="62"/>
      <c r="H482" s="58"/>
      <c r="I482" s="58"/>
      <c r="J482" s="58"/>
      <c r="K482" s="58"/>
      <c r="L482" s="56"/>
      <c r="T482" s="56"/>
      <c r="V482" s="81">
        <f>IFERROR(IF(OR($B482="No", $H482=""), 1, COUNTIF(설정!$S$10:$S$41,$H482)), 0)</f>
        <v>1</v>
      </c>
      <c r="W482" s="81">
        <f ca="1">IFERROR(IF(OR($B482="No", $I482=""), 1, IFERROR(COUNTIF(OFFSET(설정!$C$10:$Q$41, MATCH($H482, 설정!$B$10:$B$41, ) - 1, 0, 1, COUNTA(OFFSET(설정!$C$10:$Q$41, MATCH($H482, 설정!$B$10:$B$41, ) - 1, 0, 1, 15))), $I482), 0)), 0)</f>
        <v>1</v>
      </c>
      <c r="X482" s="81">
        <f ca="1">IFERROR(IF(OR($B482="No", $J482=""), 1, IFERROR(COUNTIF(IF(COUNTIF(설정!$B$10:$B$19, $H482)=1, OFFSET(설정!$C$5,0,0,1,COUNTA(설정!$C$5:$Q$5)), OFFSET(설정!$C$6,0,0,1,COUNTA(설정!$C$6:$Q$6))), $J482), 0)), 0)</f>
        <v>1</v>
      </c>
      <c r="Y482" s="81">
        <f t="shared" si="25"/>
        <v>1</v>
      </c>
    </row>
    <row r="483" spans="1:25" ht="17.25" customHeight="1" x14ac:dyDescent="0.4">
      <c r="A483" s="2"/>
      <c r="B483" s="58">
        <f t="shared" si="26"/>
        <v>426</v>
      </c>
      <c r="C483" s="94"/>
      <c r="D483" s="58"/>
      <c r="E483" s="58"/>
      <c r="F483" s="274"/>
      <c r="G483" s="62"/>
      <c r="H483" s="58"/>
      <c r="I483" s="58"/>
      <c r="J483" s="58"/>
      <c r="K483" s="58"/>
      <c r="L483" s="56"/>
      <c r="T483" s="56"/>
      <c r="V483" s="81">
        <f>IFERROR(IF(OR($B483="No", $H483=""), 1, COUNTIF(설정!$S$10:$S$41,$H483)), 0)</f>
        <v>1</v>
      </c>
      <c r="W483" s="81">
        <f ca="1">IFERROR(IF(OR($B483="No", $I483=""), 1, IFERROR(COUNTIF(OFFSET(설정!$C$10:$Q$41, MATCH($H483, 설정!$B$10:$B$41, ) - 1, 0, 1, COUNTA(OFFSET(설정!$C$10:$Q$41, MATCH($H483, 설정!$B$10:$B$41, ) - 1, 0, 1, 15))), $I483), 0)), 0)</f>
        <v>1</v>
      </c>
      <c r="X483" s="81">
        <f ca="1">IFERROR(IF(OR($B483="No", $J483=""), 1, IFERROR(COUNTIF(IF(COUNTIF(설정!$B$10:$B$19, $H483)=1, OFFSET(설정!$C$5,0,0,1,COUNTA(설정!$C$5:$Q$5)), OFFSET(설정!$C$6,0,0,1,COUNTA(설정!$C$6:$Q$6))), $J483), 0)), 0)</f>
        <v>1</v>
      </c>
      <c r="Y483" s="81">
        <f t="shared" ref="Y483:Y546" si="27">IFERROR(IF(OR($B483="No", $K483=""), 1, COUNTIF($R$35:$R$44,$K483)), 0)</f>
        <v>1</v>
      </c>
    </row>
    <row r="484" spans="1:25" ht="17.25" customHeight="1" x14ac:dyDescent="0.4">
      <c r="A484" s="2"/>
      <c r="B484" s="58">
        <f t="shared" si="26"/>
        <v>427</v>
      </c>
      <c r="C484" s="94"/>
      <c r="D484" s="58"/>
      <c r="E484" s="58"/>
      <c r="F484" s="274"/>
      <c r="G484" s="62"/>
      <c r="H484" s="58"/>
      <c r="I484" s="58"/>
      <c r="J484" s="58"/>
      <c r="K484" s="58"/>
      <c r="L484" s="56"/>
      <c r="T484" s="56"/>
      <c r="V484" s="81">
        <f>IFERROR(IF(OR($B484="No", $H484=""), 1, COUNTIF(설정!$S$10:$S$41,$H484)), 0)</f>
        <v>1</v>
      </c>
      <c r="W484" s="81">
        <f ca="1">IFERROR(IF(OR($B484="No", $I484=""), 1, IFERROR(COUNTIF(OFFSET(설정!$C$10:$Q$41, MATCH($H484, 설정!$B$10:$B$41, ) - 1, 0, 1, COUNTA(OFFSET(설정!$C$10:$Q$41, MATCH($H484, 설정!$B$10:$B$41, ) - 1, 0, 1, 15))), $I484), 0)), 0)</f>
        <v>1</v>
      </c>
      <c r="X484" s="81">
        <f ca="1">IFERROR(IF(OR($B484="No", $J484=""), 1, IFERROR(COUNTIF(IF(COUNTIF(설정!$B$10:$B$19, $H484)=1, OFFSET(설정!$C$5,0,0,1,COUNTA(설정!$C$5:$Q$5)), OFFSET(설정!$C$6,0,0,1,COUNTA(설정!$C$6:$Q$6))), $J484), 0)), 0)</f>
        <v>1</v>
      </c>
      <c r="Y484" s="81">
        <f t="shared" si="27"/>
        <v>1</v>
      </c>
    </row>
    <row r="485" spans="1:25" ht="17.25" customHeight="1" x14ac:dyDescent="0.4">
      <c r="A485" s="2"/>
      <c r="B485" s="58">
        <f t="shared" si="26"/>
        <v>428</v>
      </c>
      <c r="C485" s="94"/>
      <c r="D485" s="58"/>
      <c r="E485" s="58"/>
      <c r="F485" s="274"/>
      <c r="G485" s="62"/>
      <c r="H485" s="58"/>
      <c r="I485" s="58"/>
      <c r="J485" s="58"/>
      <c r="K485" s="58"/>
      <c r="L485" s="56"/>
      <c r="T485" s="56"/>
      <c r="V485" s="81">
        <f>IFERROR(IF(OR($B485="No", $H485=""), 1, COUNTIF(설정!$S$10:$S$41,$H485)), 0)</f>
        <v>1</v>
      </c>
      <c r="W485" s="81">
        <f ca="1">IFERROR(IF(OR($B485="No", $I485=""), 1, IFERROR(COUNTIF(OFFSET(설정!$C$10:$Q$41, MATCH($H485, 설정!$B$10:$B$41, ) - 1, 0, 1, COUNTA(OFFSET(설정!$C$10:$Q$41, MATCH($H485, 설정!$B$10:$B$41, ) - 1, 0, 1, 15))), $I485), 0)), 0)</f>
        <v>1</v>
      </c>
      <c r="X485" s="81">
        <f ca="1">IFERROR(IF(OR($B485="No", $J485=""), 1, IFERROR(COUNTIF(IF(COUNTIF(설정!$B$10:$B$19, $H485)=1, OFFSET(설정!$C$5,0,0,1,COUNTA(설정!$C$5:$Q$5)), OFFSET(설정!$C$6,0,0,1,COUNTA(설정!$C$6:$Q$6))), $J485), 0)), 0)</f>
        <v>1</v>
      </c>
      <c r="Y485" s="81">
        <f t="shared" si="27"/>
        <v>1</v>
      </c>
    </row>
    <row r="486" spans="1:25" ht="17.25" customHeight="1" x14ac:dyDescent="0.4">
      <c r="A486" s="2"/>
      <c r="B486" s="58">
        <f t="shared" si="26"/>
        <v>429</v>
      </c>
      <c r="C486" s="94"/>
      <c r="D486" s="58"/>
      <c r="E486" s="58"/>
      <c r="F486" s="274"/>
      <c r="G486" s="62"/>
      <c r="H486" s="58"/>
      <c r="I486" s="58"/>
      <c r="J486" s="58"/>
      <c r="K486" s="58"/>
      <c r="L486" s="56"/>
      <c r="T486" s="56"/>
      <c r="V486" s="81">
        <f>IFERROR(IF(OR($B486="No", $H486=""), 1, COUNTIF(설정!$S$10:$S$41,$H486)), 0)</f>
        <v>1</v>
      </c>
      <c r="W486" s="81">
        <f ca="1">IFERROR(IF(OR($B486="No", $I486=""), 1, IFERROR(COUNTIF(OFFSET(설정!$C$10:$Q$41, MATCH($H486, 설정!$B$10:$B$41, ) - 1, 0, 1, COUNTA(OFFSET(설정!$C$10:$Q$41, MATCH($H486, 설정!$B$10:$B$41, ) - 1, 0, 1, 15))), $I486), 0)), 0)</f>
        <v>1</v>
      </c>
      <c r="X486" s="81">
        <f ca="1">IFERROR(IF(OR($B486="No", $J486=""), 1, IFERROR(COUNTIF(IF(COUNTIF(설정!$B$10:$B$19, $H486)=1, OFFSET(설정!$C$5,0,0,1,COUNTA(설정!$C$5:$Q$5)), OFFSET(설정!$C$6,0,0,1,COUNTA(설정!$C$6:$Q$6))), $J486), 0)), 0)</f>
        <v>1</v>
      </c>
      <c r="Y486" s="81">
        <f t="shared" si="27"/>
        <v>1</v>
      </c>
    </row>
    <row r="487" spans="1:25" ht="17.25" customHeight="1" x14ac:dyDescent="0.4">
      <c r="A487" s="2"/>
      <c r="B487" s="58">
        <f t="shared" si="26"/>
        <v>430</v>
      </c>
      <c r="C487" s="94"/>
      <c r="D487" s="58"/>
      <c r="E487" s="58"/>
      <c r="F487" s="274"/>
      <c r="G487" s="62"/>
      <c r="H487" s="58"/>
      <c r="I487" s="58"/>
      <c r="J487" s="58"/>
      <c r="K487" s="58"/>
      <c r="L487" s="56"/>
      <c r="T487" s="56"/>
      <c r="V487" s="81">
        <f>IFERROR(IF(OR($B487="No", $H487=""), 1, COUNTIF(설정!$S$10:$S$41,$H487)), 0)</f>
        <v>1</v>
      </c>
      <c r="W487" s="81">
        <f ca="1">IFERROR(IF(OR($B487="No", $I487=""), 1, IFERROR(COUNTIF(OFFSET(설정!$C$10:$Q$41, MATCH($H487, 설정!$B$10:$B$41, ) - 1, 0, 1, COUNTA(OFFSET(설정!$C$10:$Q$41, MATCH($H487, 설정!$B$10:$B$41, ) - 1, 0, 1, 15))), $I487), 0)), 0)</f>
        <v>1</v>
      </c>
      <c r="X487" s="81">
        <f ca="1">IFERROR(IF(OR($B487="No", $J487=""), 1, IFERROR(COUNTIF(IF(COUNTIF(설정!$B$10:$B$19, $H487)=1, OFFSET(설정!$C$5,0,0,1,COUNTA(설정!$C$5:$Q$5)), OFFSET(설정!$C$6,0,0,1,COUNTA(설정!$C$6:$Q$6))), $J487), 0)), 0)</f>
        <v>1</v>
      </c>
      <c r="Y487" s="81">
        <f t="shared" si="27"/>
        <v>1</v>
      </c>
    </row>
    <row r="488" spans="1:25" ht="17.25" customHeight="1" x14ac:dyDescent="0.4">
      <c r="A488" s="2"/>
      <c r="B488" s="58">
        <f t="shared" si="26"/>
        <v>431</v>
      </c>
      <c r="C488" s="94"/>
      <c r="D488" s="58"/>
      <c r="E488" s="58"/>
      <c r="F488" s="274"/>
      <c r="G488" s="62"/>
      <c r="H488" s="58"/>
      <c r="I488" s="58"/>
      <c r="J488" s="58"/>
      <c r="K488" s="58"/>
      <c r="L488" s="56"/>
      <c r="T488" s="56"/>
      <c r="V488" s="81">
        <f>IFERROR(IF(OR($B488="No", $H488=""), 1, COUNTIF(설정!$S$10:$S$41,$H488)), 0)</f>
        <v>1</v>
      </c>
      <c r="W488" s="81">
        <f ca="1">IFERROR(IF(OR($B488="No", $I488=""), 1, IFERROR(COUNTIF(OFFSET(설정!$C$10:$Q$41, MATCH($H488, 설정!$B$10:$B$41, ) - 1, 0, 1, COUNTA(OFFSET(설정!$C$10:$Q$41, MATCH($H488, 설정!$B$10:$B$41, ) - 1, 0, 1, 15))), $I488), 0)), 0)</f>
        <v>1</v>
      </c>
      <c r="X488" s="81">
        <f ca="1">IFERROR(IF(OR($B488="No", $J488=""), 1, IFERROR(COUNTIF(IF(COUNTIF(설정!$B$10:$B$19, $H488)=1, OFFSET(설정!$C$5,0,0,1,COUNTA(설정!$C$5:$Q$5)), OFFSET(설정!$C$6,0,0,1,COUNTA(설정!$C$6:$Q$6))), $J488), 0)), 0)</f>
        <v>1</v>
      </c>
      <c r="Y488" s="81">
        <f t="shared" si="27"/>
        <v>1</v>
      </c>
    </row>
    <row r="489" spans="1:25" ht="17.25" customHeight="1" x14ac:dyDescent="0.4">
      <c r="A489" s="2"/>
      <c r="B489" s="58">
        <f t="shared" si="26"/>
        <v>432</v>
      </c>
      <c r="C489" s="94"/>
      <c r="D489" s="58"/>
      <c r="E489" s="58"/>
      <c r="F489" s="274"/>
      <c r="G489" s="62"/>
      <c r="H489" s="58"/>
      <c r="I489" s="58"/>
      <c r="J489" s="58"/>
      <c r="K489" s="58"/>
      <c r="L489" s="56"/>
      <c r="T489" s="56"/>
      <c r="V489" s="81">
        <f>IFERROR(IF(OR($B489="No", $H489=""), 1, COUNTIF(설정!$S$10:$S$41,$H489)), 0)</f>
        <v>1</v>
      </c>
      <c r="W489" s="81">
        <f ca="1">IFERROR(IF(OR($B489="No", $I489=""), 1, IFERROR(COUNTIF(OFFSET(설정!$C$10:$Q$41, MATCH($H489, 설정!$B$10:$B$41, ) - 1, 0, 1, COUNTA(OFFSET(설정!$C$10:$Q$41, MATCH($H489, 설정!$B$10:$B$41, ) - 1, 0, 1, 15))), $I489), 0)), 0)</f>
        <v>1</v>
      </c>
      <c r="X489" s="81">
        <f ca="1">IFERROR(IF(OR($B489="No", $J489=""), 1, IFERROR(COUNTIF(IF(COUNTIF(설정!$B$10:$B$19, $H489)=1, OFFSET(설정!$C$5,0,0,1,COUNTA(설정!$C$5:$Q$5)), OFFSET(설정!$C$6,0,0,1,COUNTA(설정!$C$6:$Q$6))), $J489), 0)), 0)</f>
        <v>1</v>
      </c>
      <c r="Y489" s="81">
        <f t="shared" si="27"/>
        <v>1</v>
      </c>
    </row>
    <row r="490" spans="1:25" ht="17.25" customHeight="1" x14ac:dyDescent="0.4">
      <c r="A490" s="2"/>
      <c r="B490" s="58">
        <f t="shared" si="26"/>
        <v>433</v>
      </c>
      <c r="C490" s="94"/>
      <c r="D490" s="58"/>
      <c r="E490" s="58"/>
      <c r="F490" s="274"/>
      <c r="G490" s="62"/>
      <c r="H490" s="58"/>
      <c r="I490" s="58"/>
      <c r="J490" s="58"/>
      <c r="K490" s="58"/>
      <c r="L490" s="56"/>
      <c r="T490" s="56"/>
      <c r="V490" s="81">
        <f>IFERROR(IF(OR($B490="No", $H490=""), 1, COUNTIF(설정!$S$10:$S$41,$H490)), 0)</f>
        <v>1</v>
      </c>
      <c r="W490" s="81">
        <f ca="1">IFERROR(IF(OR($B490="No", $I490=""), 1, IFERROR(COUNTIF(OFFSET(설정!$C$10:$Q$41, MATCH($H490, 설정!$B$10:$B$41, ) - 1, 0, 1, COUNTA(OFFSET(설정!$C$10:$Q$41, MATCH($H490, 설정!$B$10:$B$41, ) - 1, 0, 1, 15))), $I490), 0)), 0)</f>
        <v>1</v>
      </c>
      <c r="X490" s="81">
        <f ca="1">IFERROR(IF(OR($B490="No", $J490=""), 1, IFERROR(COUNTIF(IF(COUNTIF(설정!$B$10:$B$19, $H490)=1, OFFSET(설정!$C$5,0,0,1,COUNTA(설정!$C$5:$Q$5)), OFFSET(설정!$C$6,0,0,1,COUNTA(설정!$C$6:$Q$6))), $J490), 0)), 0)</f>
        <v>1</v>
      </c>
      <c r="Y490" s="81">
        <f t="shared" si="27"/>
        <v>1</v>
      </c>
    </row>
    <row r="491" spans="1:25" ht="17.25" customHeight="1" x14ac:dyDescent="0.4">
      <c r="A491" s="2"/>
      <c r="B491" s="58">
        <f t="shared" si="26"/>
        <v>434</v>
      </c>
      <c r="C491" s="94"/>
      <c r="D491" s="58"/>
      <c r="E491" s="58"/>
      <c r="F491" s="274"/>
      <c r="G491" s="62"/>
      <c r="H491" s="58"/>
      <c r="I491" s="58"/>
      <c r="J491" s="58"/>
      <c r="K491" s="58"/>
      <c r="L491" s="56"/>
      <c r="T491" s="56"/>
      <c r="V491" s="81">
        <f>IFERROR(IF(OR($B491="No", $H491=""), 1, COUNTIF(설정!$S$10:$S$41,$H491)), 0)</f>
        <v>1</v>
      </c>
      <c r="W491" s="81">
        <f ca="1">IFERROR(IF(OR($B491="No", $I491=""), 1, IFERROR(COUNTIF(OFFSET(설정!$C$10:$Q$41, MATCH($H491, 설정!$B$10:$B$41, ) - 1, 0, 1, COUNTA(OFFSET(설정!$C$10:$Q$41, MATCH($H491, 설정!$B$10:$B$41, ) - 1, 0, 1, 15))), $I491), 0)), 0)</f>
        <v>1</v>
      </c>
      <c r="X491" s="81">
        <f ca="1">IFERROR(IF(OR($B491="No", $J491=""), 1, IFERROR(COUNTIF(IF(COUNTIF(설정!$B$10:$B$19, $H491)=1, OFFSET(설정!$C$5,0,0,1,COUNTA(설정!$C$5:$Q$5)), OFFSET(설정!$C$6,0,0,1,COUNTA(설정!$C$6:$Q$6))), $J491), 0)), 0)</f>
        <v>1</v>
      </c>
      <c r="Y491" s="81">
        <f t="shared" si="27"/>
        <v>1</v>
      </c>
    </row>
    <row r="492" spans="1:25" ht="17.25" customHeight="1" x14ac:dyDescent="0.4">
      <c r="A492" s="2"/>
      <c r="B492" s="58">
        <f t="shared" si="26"/>
        <v>435</v>
      </c>
      <c r="C492" s="94"/>
      <c r="D492" s="58"/>
      <c r="E492" s="58"/>
      <c r="F492" s="274"/>
      <c r="G492" s="62"/>
      <c r="H492" s="58"/>
      <c r="I492" s="58"/>
      <c r="J492" s="58"/>
      <c r="K492" s="58"/>
      <c r="L492" s="56"/>
      <c r="T492" s="56"/>
      <c r="V492" s="81">
        <f>IFERROR(IF(OR($B492="No", $H492=""), 1, COUNTIF(설정!$S$10:$S$41,$H492)), 0)</f>
        <v>1</v>
      </c>
      <c r="W492" s="81">
        <f ca="1">IFERROR(IF(OR($B492="No", $I492=""), 1, IFERROR(COUNTIF(OFFSET(설정!$C$10:$Q$41, MATCH($H492, 설정!$B$10:$B$41, ) - 1, 0, 1, COUNTA(OFFSET(설정!$C$10:$Q$41, MATCH($H492, 설정!$B$10:$B$41, ) - 1, 0, 1, 15))), $I492), 0)), 0)</f>
        <v>1</v>
      </c>
      <c r="X492" s="81">
        <f ca="1">IFERROR(IF(OR($B492="No", $J492=""), 1, IFERROR(COUNTIF(IF(COUNTIF(설정!$B$10:$B$19, $H492)=1, OFFSET(설정!$C$5,0,0,1,COUNTA(설정!$C$5:$Q$5)), OFFSET(설정!$C$6,0,0,1,COUNTA(설정!$C$6:$Q$6))), $J492), 0)), 0)</f>
        <v>1</v>
      </c>
      <c r="Y492" s="81">
        <f t="shared" si="27"/>
        <v>1</v>
      </c>
    </row>
    <row r="493" spans="1:25" ht="17.25" customHeight="1" x14ac:dyDescent="0.4">
      <c r="A493" s="2"/>
      <c r="B493" s="58">
        <f t="shared" si="26"/>
        <v>436</v>
      </c>
      <c r="C493" s="94"/>
      <c r="D493" s="58"/>
      <c r="E493" s="58"/>
      <c r="F493" s="274"/>
      <c r="G493" s="62"/>
      <c r="H493" s="58"/>
      <c r="I493" s="58"/>
      <c r="J493" s="58"/>
      <c r="K493" s="58"/>
      <c r="L493" s="56"/>
      <c r="T493" s="56"/>
      <c r="V493" s="81">
        <f>IFERROR(IF(OR($B493="No", $H493=""), 1, COUNTIF(설정!$S$10:$S$41,$H493)), 0)</f>
        <v>1</v>
      </c>
      <c r="W493" s="81">
        <f ca="1">IFERROR(IF(OR($B493="No", $I493=""), 1, IFERROR(COUNTIF(OFFSET(설정!$C$10:$Q$41, MATCH($H493, 설정!$B$10:$B$41, ) - 1, 0, 1, COUNTA(OFFSET(설정!$C$10:$Q$41, MATCH($H493, 설정!$B$10:$B$41, ) - 1, 0, 1, 15))), $I493), 0)), 0)</f>
        <v>1</v>
      </c>
      <c r="X493" s="81">
        <f ca="1">IFERROR(IF(OR($B493="No", $J493=""), 1, IFERROR(COUNTIF(IF(COUNTIF(설정!$B$10:$B$19, $H493)=1, OFFSET(설정!$C$5,0,0,1,COUNTA(설정!$C$5:$Q$5)), OFFSET(설정!$C$6,0,0,1,COUNTA(설정!$C$6:$Q$6))), $J493), 0)), 0)</f>
        <v>1</v>
      </c>
      <c r="Y493" s="81">
        <f t="shared" si="27"/>
        <v>1</v>
      </c>
    </row>
    <row r="494" spans="1:25" ht="17.25" customHeight="1" x14ac:dyDescent="0.4">
      <c r="A494" s="2"/>
      <c r="B494" s="58">
        <f t="shared" si="26"/>
        <v>437</v>
      </c>
      <c r="C494" s="94"/>
      <c r="D494" s="58"/>
      <c r="E494" s="58"/>
      <c r="F494" s="274"/>
      <c r="G494" s="62"/>
      <c r="H494" s="58"/>
      <c r="I494" s="58"/>
      <c r="J494" s="58"/>
      <c r="K494" s="58"/>
      <c r="L494" s="56"/>
      <c r="T494" s="56"/>
      <c r="V494" s="81">
        <f>IFERROR(IF(OR($B494="No", $H494=""), 1, COUNTIF(설정!$S$10:$S$41,$H494)), 0)</f>
        <v>1</v>
      </c>
      <c r="W494" s="81">
        <f ca="1">IFERROR(IF(OR($B494="No", $I494=""), 1, IFERROR(COUNTIF(OFFSET(설정!$C$10:$Q$41, MATCH($H494, 설정!$B$10:$B$41, ) - 1, 0, 1, COUNTA(OFFSET(설정!$C$10:$Q$41, MATCH($H494, 설정!$B$10:$B$41, ) - 1, 0, 1, 15))), $I494), 0)), 0)</f>
        <v>1</v>
      </c>
      <c r="X494" s="81">
        <f ca="1">IFERROR(IF(OR($B494="No", $J494=""), 1, IFERROR(COUNTIF(IF(COUNTIF(설정!$B$10:$B$19, $H494)=1, OFFSET(설정!$C$5,0,0,1,COUNTA(설정!$C$5:$Q$5)), OFFSET(설정!$C$6,0,0,1,COUNTA(설정!$C$6:$Q$6))), $J494), 0)), 0)</f>
        <v>1</v>
      </c>
      <c r="Y494" s="81">
        <f t="shared" si="27"/>
        <v>1</v>
      </c>
    </row>
    <row r="495" spans="1:25" ht="17.25" customHeight="1" x14ac:dyDescent="0.4">
      <c r="A495" s="2"/>
      <c r="B495" s="58">
        <f t="shared" si="26"/>
        <v>438</v>
      </c>
      <c r="C495" s="94"/>
      <c r="D495" s="58"/>
      <c r="E495" s="58"/>
      <c r="F495" s="274"/>
      <c r="G495" s="62"/>
      <c r="H495" s="58"/>
      <c r="I495" s="58"/>
      <c r="J495" s="58"/>
      <c r="K495" s="58"/>
      <c r="L495" s="56"/>
      <c r="T495" s="56"/>
      <c r="V495" s="81">
        <f>IFERROR(IF(OR($B495="No", $H495=""), 1, COUNTIF(설정!$S$10:$S$41,$H495)), 0)</f>
        <v>1</v>
      </c>
      <c r="W495" s="81">
        <f ca="1">IFERROR(IF(OR($B495="No", $I495=""), 1, IFERROR(COUNTIF(OFFSET(설정!$C$10:$Q$41, MATCH($H495, 설정!$B$10:$B$41, ) - 1, 0, 1, COUNTA(OFFSET(설정!$C$10:$Q$41, MATCH($H495, 설정!$B$10:$B$41, ) - 1, 0, 1, 15))), $I495), 0)), 0)</f>
        <v>1</v>
      </c>
      <c r="X495" s="81">
        <f ca="1">IFERROR(IF(OR($B495="No", $J495=""), 1, IFERROR(COUNTIF(IF(COUNTIF(설정!$B$10:$B$19, $H495)=1, OFFSET(설정!$C$5,0,0,1,COUNTA(설정!$C$5:$Q$5)), OFFSET(설정!$C$6,0,0,1,COUNTA(설정!$C$6:$Q$6))), $J495), 0)), 0)</f>
        <v>1</v>
      </c>
      <c r="Y495" s="81">
        <f t="shared" si="27"/>
        <v>1</v>
      </c>
    </row>
    <row r="496" spans="1:25" ht="17.25" customHeight="1" x14ac:dyDescent="0.4">
      <c r="A496" s="2"/>
      <c r="B496" s="58">
        <f t="shared" si="26"/>
        <v>439</v>
      </c>
      <c r="C496" s="94"/>
      <c r="D496" s="58"/>
      <c r="E496" s="58"/>
      <c r="F496" s="274"/>
      <c r="G496" s="62"/>
      <c r="H496" s="58"/>
      <c r="I496" s="58"/>
      <c r="J496" s="58"/>
      <c r="K496" s="58"/>
      <c r="L496" s="56"/>
      <c r="T496" s="56"/>
      <c r="V496" s="81">
        <f>IFERROR(IF(OR($B496="No", $H496=""), 1, COUNTIF(설정!$S$10:$S$41,$H496)), 0)</f>
        <v>1</v>
      </c>
      <c r="W496" s="81">
        <f ca="1">IFERROR(IF(OR($B496="No", $I496=""), 1, IFERROR(COUNTIF(OFFSET(설정!$C$10:$Q$41, MATCH($H496, 설정!$B$10:$B$41, ) - 1, 0, 1, COUNTA(OFFSET(설정!$C$10:$Q$41, MATCH($H496, 설정!$B$10:$B$41, ) - 1, 0, 1, 15))), $I496), 0)), 0)</f>
        <v>1</v>
      </c>
      <c r="X496" s="81">
        <f ca="1">IFERROR(IF(OR($B496="No", $J496=""), 1, IFERROR(COUNTIF(IF(COUNTIF(설정!$B$10:$B$19, $H496)=1, OFFSET(설정!$C$5,0,0,1,COUNTA(설정!$C$5:$Q$5)), OFFSET(설정!$C$6,0,0,1,COUNTA(설정!$C$6:$Q$6))), $J496), 0)), 0)</f>
        <v>1</v>
      </c>
      <c r="Y496" s="81">
        <f t="shared" si="27"/>
        <v>1</v>
      </c>
    </row>
    <row r="497" spans="1:25" ht="17.25" customHeight="1" x14ac:dyDescent="0.4">
      <c r="A497" s="2"/>
      <c r="B497" s="58">
        <f t="shared" si="26"/>
        <v>440</v>
      </c>
      <c r="C497" s="94"/>
      <c r="D497" s="58"/>
      <c r="E497" s="58"/>
      <c r="F497" s="274"/>
      <c r="G497" s="62"/>
      <c r="H497" s="58"/>
      <c r="I497" s="58"/>
      <c r="J497" s="58"/>
      <c r="K497" s="58"/>
      <c r="L497" s="56"/>
      <c r="T497" s="56"/>
      <c r="V497" s="81">
        <f>IFERROR(IF(OR($B497="No", $H497=""), 1, COUNTIF(설정!$S$10:$S$41,$H497)), 0)</f>
        <v>1</v>
      </c>
      <c r="W497" s="81">
        <f ca="1">IFERROR(IF(OR($B497="No", $I497=""), 1, IFERROR(COUNTIF(OFFSET(설정!$C$10:$Q$41, MATCH($H497, 설정!$B$10:$B$41, ) - 1, 0, 1, COUNTA(OFFSET(설정!$C$10:$Q$41, MATCH($H497, 설정!$B$10:$B$41, ) - 1, 0, 1, 15))), $I497), 0)), 0)</f>
        <v>1</v>
      </c>
      <c r="X497" s="81">
        <f ca="1">IFERROR(IF(OR($B497="No", $J497=""), 1, IFERROR(COUNTIF(IF(COUNTIF(설정!$B$10:$B$19, $H497)=1, OFFSET(설정!$C$5,0,0,1,COUNTA(설정!$C$5:$Q$5)), OFFSET(설정!$C$6,0,0,1,COUNTA(설정!$C$6:$Q$6))), $J497), 0)), 0)</f>
        <v>1</v>
      </c>
      <c r="Y497" s="81">
        <f t="shared" si="27"/>
        <v>1</v>
      </c>
    </row>
    <row r="498" spans="1:25" ht="17.25" customHeight="1" x14ac:dyDescent="0.4">
      <c r="A498" s="2"/>
      <c r="B498" s="58">
        <f t="shared" si="26"/>
        <v>441</v>
      </c>
      <c r="C498" s="94"/>
      <c r="D498" s="58"/>
      <c r="E498" s="58"/>
      <c r="F498" s="274"/>
      <c r="G498" s="62"/>
      <c r="H498" s="58"/>
      <c r="I498" s="58"/>
      <c r="J498" s="58"/>
      <c r="K498" s="58"/>
      <c r="L498" s="56"/>
      <c r="T498" s="56"/>
      <c r="V498" s="81">
        <f>IFERROR(IF(OR($B498="No", $H498=""), 1, COUNTIF(설정!$S$10:$S$41,$H498)), 0)</f>
        <v>1</v>
      </c>
      <c r="W498" s="81">
        <f ca="1">IFERROR(IF(OR($B498="No", $I498=""), 1, IFERROR(COUNTIF(OFFSET(설정!$C$10:$Q$41, MATCH($H498, 설정!$B$10:$B$41, ) - 1, 0, 1, COUNTA(OFFSET(설정!$C$10:$Q$41, MATCH($H498, 설정!$B$10:$B$41, ) - 1, 0, 1, 15))), $I498), 0)), 0)</f>
        <v>1</v>
      </c>
      <c r="X498" s="81">
        <f ca="1">IFERROR(IF(OR($B498="No", $J498=""), 1, IFERROR(COUNTIF(IF(COUNTIF(설정!$B$10:$B$19, $H498)=1, OFFSET(설정!$C$5,0,0,1,COUNTA(설정!$C$5:$Q$5)), OFFSET(설정!$C$6,0,0,1,COUNTA(설정!$C$6:$Q$6))), $J498), 0)), 0)</f>
        <v>1</v>
      </c>
      <c r="Y498" s="81">
        <f t="shared" si="27"/>
        <v>1</v>
      </c>
    </row>
    <row r="499" spans="1:25" ht="17.25" customHeight="1" x14ac:dyDescent="0.4">
      <c r="A499" s="2"/>
      <c r="B499" s="58">
        <f t="shared" si="26"/>
        <v>442</v>
      </c>
      <c r="C499" s="94"/>
      <c r="D499" s="58"/>
      <c r="E499" s="58"/>
      <c r="F499" s="274"/>
      <c r="G499" s="62"/>
      <c r="H499" s="58"/>
      <c r="I499" s="58"/>
      <c r="J499" s="58"/>
      <c r="K499" s="58"/>
      <c r="L499" s="56"/>
      <c r="T499" s="56"/>
      <c r="V499" s="81">
        <f>IFERROR(IF(OR($B499="No", $H499=""), 1, COUNTIF(설정!$S$10:$S$41,$H499)), 0)</f>
        <v>1</v>
      </c>
      <c r="W499" s="81">
        <f ca="1">IFERROR(IF(OR($B499="No", $I499=""), 1, IFERROR(COUNTIF(OFFSET(설정!$C$10:$Q$41, MATCH($H499, 설정!$B$10:$B$41, ) - 1, 0, 1, COUNTA(OFFSET(설정!$C$10:$Q$41, MATCH($H499, 설정!$B$10:$B$41, ) - 1, 0, 1, 15))), $I499), 0)), 0)</f>
        <v>1</v>
      </c>
      <c r="X499" s="81">
        <f ca="1">IFERROR(IF(OR($B499="No", $J499=""), 1, IFERROR(COUNTIF(IF(COUNTIF(설정!$B$10:$B$19, $H499)=1, OFFSET(설정!$C$5,0,0,1,COUNTA(설정!$C$5:$Q$5)), OFFSET(설정!$C$6,0,0,1,COUNTA(설정!$C$6:$Q$6))), $J499), 0)), 0)</f>
        <v>1</v>
      </c>
      <c r="Y499" s="81">
        <f t="shared" si="27"/>
        <v>1</v>
      </c>
    </row>
    <row r="500" spans="1:25" ht="17.25" customHeight="1" x14ac:dyDescent="0.4">
      <c r="A500" s="2"/>
      <c r="B500" s="58">
        <f t="shared" si="26"/>
        <v>443</v>
      </c>
      <c r="C500" s="94"/>
      <c r="D500" s="58"/>
      <c r="E500" s="58"/>
      <c r="F500" s="274"/>
      <c r="G500" s="62"/>
      <c r="H500" s="58"/>
      <c r="I500" s="58"/>
      <c r="J500" s="58"/>
      <c r="K500" s="58"/>
      <c r="L500" s="56"/>
      <c r="T500" s="56"/>
      <c r="V500" s="81">
        <f>IFERROR(IF(OR($B500="No", $H500=""), 1, COUNTIF(설정!$S$10:$S$41,$H500)), 0)</f>
        <v>1</v>
      </c>
      <c r="W500" s="81">
        <f ca="1">IFERROR(IF(OR($B500="No", $I500=""), 1, IFERROR(COUNTIF(OFFSET(설정!$C$10:$Q$41, MATCH($H500, 설정!$B$10:$B$41, ) - 1, 0, 1, COUNTA(OFFSET(설정!$C$10:$Q$41, MATCH($H500, 설정!$B$10:$B$41, ) - 1, 0, 1, 15))), $I500), 0)), 0)</f>
        <v>1</v>
      </c>
      <c r="X500" s="81">
        <f ca="1">IFERROR(IF(OR($B500="No", $J500=""), 1, IFERROR(COUNTIF(IF(COUNTIF(설정!$B$10:$B$19, $H500)=1, OFFSET(설정!$C$5,0,0,1,COUNTA(설정!$C$5:$Q$5)), OFFSET(설정!$C$6,0,0,1,COUNTA(설정!$C$6:$Q$6))), $J500), 0)), 0)</f>
        <v>1</v>
      </c>
      <c r="Y500" s="81">
        <f t="shared" si="27"/>
        <v>1</v>
      </c>
    </row>
    <row r="501" spans="1:25" ht="17.25" customHeight="1" x14ac:dyDescent="0.4">
      <c r="A501" s="2"/>
      <c r="B501" s="58">
        <f t="shared" si="26"/>
        <v>444</v>
      </c>
      <c r="C501" s="94"/>
      <c r="D501" s="58"/>
      <c r="E501" s="58"/>
      <c r="F501" s="274"/>
      <c r="G501" s="62"/>
      <c r="H501" s="58"/>
      <c r="I501" s="58"/>
      <c r="J501" s="58"/>
      <c r="K501" s="58"/>
      <c r="L501" s="56"/>
      <c r="T501" s="56"/>
      <c r="V501" s="81">
        <f>IFERROR(IF(OR($B501="No", $H501=""), 1, COUNTIF(설정!$S$10:$S$41,$H501)), 0)</f>
        <v>1</v>
      </c>
      <c r="W501" s="81">
        <f ca="1">IFERROR(IF(OR($B501="No", $I501=""), 1, IFERROR(COUNTIF(OFFSET(설정!$C$10:$Q$41, MATCH($H501, 설정!$B$10:$B$41, ) - 1, 0, 1, COUNTA(OFFSET(설정!$C$10:$Q$41, MATCH($H501, 설정!$B$10:$B$41, ) - 1, 0, 1, 15))), $I501), 0)), 0)</f>
        <v>1</v>
      </c>
      <c r="X501" s="81">
        <f ca="1">IFERROR(IF(OR($B501="No", $J501=""), 1, IFERROR(COUNTIF(IF(COUNTIF(설정!$B$10:$B$19, $H501)=1, OFFSET(설정!$C$5,0,0,1,COUNTA(설정!$C$5:$Q$5)), OFFSET(설정!$C$6,0,0,1,COUNTA(설정!$C$6:$Q$6))), $J501), 0)), 0)</f>
        <v>1</v>
      </c>
      <c r="Y501" s="81">
        <f t="shared" si="27"/>
        <v>1</v>
      </c>
    </row>
    <row r="502" spans="1:25" ht="17.25" customHeight="1" x14ac:dyDescent="0.4">
      <c r="A502" s="2"/>
      <c r="B502" s="58">
        <f t="shared" si="26"/>
        <v>445</v>
      </c>
      <c r="C502" s="94"/>
      <c r="D502" s="58"/>
      <c r="E502" s="58"/>
      <c r="F502" s="274"/>
      <c r="G502" s="62"/>
      <c r="H502" s="58"/>
      <c r="I502" s="58"/>
      <c r="J502" s="58"/>
      <c r="K502" s="58"/>
      <c r="L502" s="56"/>
      <c r="T502" s="56"/>
      <c r="V502" s="81">
        <f>IFERROR(IF(OR($B502="No", $H502=""), 1, COUNTIF(설정!$S$10:$S$41,$H502)), 0)</f>
        <v>1</v>
      </c>
      <c r="W502" s="81">
        <f ca="1">IFERROR(IF(OR($B502="No", $I502=""), 1, IFERROR(COUNTIF(OFFSET(설정!$C$10:$Q$41, MATCH($H502, 설정!$B$10:$B$41, ) - 1, 0, 1, COUNTA(OFFSET(설정!$C$10:$Q$41, MATCH($H502, 설정!$B$10:$B$41, ) - 1, 0, 1, 15))), $I502), 0)), 0)</f>
        <v>1</v>
      </c>
      <c r="X502" s="81">
        <f ca="1">IFERROR(IF(OR($B502="No", $J502=""), 1, IFERROR(COUNTIF(IF(COUNTIF(설정!$B$10:$B$19, $H502)=1, OFFSET(설정!$C$5,0,0,1,COUNTA(설정!$C$5:$Q$5)), OFFSET(설정!$C$6,0,0,1,COUNTA(설정!$C$6:$Q$6))), $J502), 0)), 0)</f>
        <v>1</v>
      </c>
      <c r="Y502" s="81">
        <f t="shared" si="27"/>
        <v>1</v>
      </c>
    </row>
    <row r="503" spans="1:25" ht="17.25" customHeight="1" x14ac:dyDescent="0.4">
      <c r="A503" s="2"/>
      <c r="B503" s="58">
        <f t="shared" si="26"/>
        <v>446</v>
      </c>
      <c r="C503" s="94"/>
      <c r="D503" s="58"/>
      <c r="E503" s="58"/>
      <c r="F503" s="274"/>
      <c r="G503" s="62"/>
      <c r="H503" s="58"/>
      <c r="I503" s="58"/>
      <c r="J503" s="58"/>
      <c r="K503" s="58"/>
      <c r="L503" s="56"/>
      <c r="T503" s="56"/>
      <c r="V503" s="81">
        <f>IFERROR(IF(OR($B503="No", $H503=""), 1, COUNTIF(설정!$S$10:$S$41,$H503)), 0)</f>
        <v>1</v>
      </c>
      <c r="W503" s="81">
        <f ca="1">IFERROR(IF(OR($B503="No", $I503=""), 1, IFERROR(COUNTIF(OFFSET(설정!$C$10:$Q$41, MATCH($H503, 설정!$B$10:$B$41, ) - 1, 0, 1, COUNTA(OFFSET(설정!$C$10:$Q$41, MATCH($H503, 설정!$B$10:$B$41, ) - 1, 0, 1, 15))), $I503), 0)), 0)</f>
        <v>1</v>
      </c>
      <c r="X503" s="81">
        <f ca="1">IFERROR(IF(OR($B503="No", $J503=""), 1, IFERROR(COUNTIF(IF(COUNTIF(설정!$B$10:$B$19, $H503)=1, OFFSET(설정!$C$5,0,0,1,COUNTA(설정!$C$5:$Q$5)), OFFSET(설정!$C$6,0,0,1,COUNTA(설정!$C$6:$Q$6))), $J503), 0)), 0)</f>
        <v>1</v>
      </c>
      <c r="Y503" s="81">
        <f t="shared" si="27"/>
        <v>1</v>
      </c>
    </row>
    <row r="504" spans="1:25" ht="17.25" customHeight="1" x14ac:dyDescent="0.4">
      <c r="A504" s="2"/>
      <c r="B504" s="58">
        <f t="shared" si="26"/>
        <v>447</v>
      </c>
      <c r="C504" s="94"/>
      <c r="D504" s="58"/>
      <c r="E504" s="58"/>
      <c r="F504" s="274"/>
      <c r="G504" s="62"/>
      <c r="H504" s="58"/>
      <c r="I504" s="58"/>
      <c r="J504" s="58"/>
      <c r="K504" s="58"/>
      <c r="L504" s="56"/>
      <c r="T504" s="56"/>
      <c r="V504" s="81">
        <f>IFERROR(IF(OR($B504="No", $H504=""), 1, COUNTIF(설정!$S$10:$S$41,$H504)), 0)</f>
        <v>1</v>
      </c>
      <c r="W504" s="81">
        <f ca="1">IFERROR(IF(OR($B504="No", $I504=""), 1, IFERROR(COUNTIF(OFFSET(설정!$C$10:$Q$41, MATCH($H504, 설정!$B$10:$B$41, ) - 1, 0, 1, COUNTA(OFFSET(설정!$C$10:$Q$41, MATCH($H504, 설정!$B$10:$B$41, ) - 1, 0, 1, 15))), $I504), 0)), 0)</f>
        <v>1</v>
      </c>
      <c r="X504" s="81">
        <f ca="1">IFERROR(IF(OR($B504="No", $J504=""), 1, IFERROR(COUNTIF(IF(COUNTIF(설정!$B$10:$B$19, $H504)=1, OFFSET(설정!$C$5,0,0,1,COUNTA(설정!$C$5:$Q$5)), OFFSET(설정!$C$6,0,0,1,COUNTA(설정!$C$6:$Q$6))), $J504), 0)), 0)</f>
        <v>1</v>
      </c>
      <c r="Y504" s="81">
        <f t="shared" si="27"/>
        <v>1</v>
      </c>
    </row>
    <row r="505" spans="1:25" ht="17.25" customHeight="1" x14ac:dyDescent="0.4">
      <c r="A505" s="2"/>
      <c r="B505" s="58">
        <f t="shared" si="26"/>
        <v>448</v>
      </c>
      <c r="C505" s="94"/>
      <c r="D505" s="58"/>
      <c r="E505" s="58"/>
      <c r="F505" s="274"/>
      <c r="G505" s="62"/>
      <c r="H505" s="58"/>
      <c r="I505" s="58"/>
      <c r="J505" s="58"/>
      <c r="K505" s="58"/>
      <c r="L505" s="56"/>
      <c r="T505" s="56"/>
      <c r="V505" s="81">
        <f>IFERROR(IF(OR($B505="No", $H505=""), 1, COUNTIF(설정!$S$10:$S$41,$H505)), 0)</f>
        <v>1</v>
      </c>
      <c r="W505" s="81">
        <f ca="1">IFERROR(IF(OR($B505="No", $I505=""), 1, IFERROR(COUNTIF(OFFSET(설정!$C$10:$Q$41, MATCH($H505, 설정!$B$10:$B$41, ) - 1, 0, 1, COUNTA(OFFSET(설정!$C$10:$Q$41, MATCH($H505, 설정!$B$10:$B$41, ) - 1, 0, 1, 15))), $I505), 0)), 0)</f>
        <v>1</v>
      </c>
      <c r="X505" s="81">
        <f ca="1">IFERROR(IF(OR($B505="No", $J505=""), 1, IFERROR(COUNTIF(IF(COUNTIF(설정!$B$10:$B$19, $H505)=1, OFFSET(설정!$C$5,0,0,1,COUNTA(설정!$C$5:$Q$5)), OFFSET(설정!$C$6,0,0,1,COUNTA(설정!$C$6:$Q$6))), $J505), 0)), 0)</f>
        <v>1</v>
      </c>
      <c r="Y505" s="81">
        <f t="shared" si="27"/>
        <v>1</v>
      </c>
    </row>
    <row r="506" spans="1:25" ht="17.25" customHeight="1" x14ac:dyDescent="0.4">
      <c r="A506" s="2"/>
      <c r="B506" s="58">
        <f t="shared" ref="B506:B569" si="28">ROW(A449)</f>
        <v>449</v>
      </c>
      <c r="C506" s="94"/>
      <c r="D506" s="58"/>
      <c r="E506" s="58"/>
      <c r="F506" s="274"/>
      <c r="G506" s="62"/>
      <c r="H506" s="58"/>
      <c r="I506" s="58"/>
      <c r="J506" s="58"/>
      <c r="K506" s="58"/>
      <c r="L506" s="56"/>
      <c r="T506" s="56"/>
      <c r="V506" s="81">
        <f>IFERROR(IF(OR($B506="No", $H506=""), 1, COUNTIF(설정!$S$10:$S$41,$H506)), 0)</f>
        <v>1</v>
      </c>
      <c r="W506" s="81">
        <f ca="1">IFERROR(IF(OR($B506="No", $I506=""), 1, IFERROR(COUNTIF(OFFSET(설정!$C$10:$Q$41, MATCH($H506, 설정!$B$10:$B$41, ) - 1, 0, 1, COUNTA(OFFSET(설정!$C$10:$Q$41, MATCH($H506, 설정!$B$10:$B$41, ) - 1, 0, 1, 15))), $I506), 0)), 0)</f>
        <v>1</v>
      </c>
      <c r="X506" s="81">
        <f ca="1">IFERROR(IF(OR($B506="No", $J506=""), 1, IFERROR(COUNTIF(IF(COUNTIF(설정!$B$10:$B$19, $H506)=1, OFFSET(설정!$C$5,0,0,1,COUNTA(설정!$C$5:$Q$5)), OFFSET(설정!$C$6,0,0,1,COUNTA(설정!$C$6:$Q$6))), $J506), 0)), 0)</f>
        <v>1</v>
      </c>
      <c r="Y506" s="81">
        <f t="shared" si="27"/>
        <v>1</v>
      </c>
    </row>
    <row r="507" spans="1:25" ht="17.25" customHeight="1" x14ac:dyDescent="0.4">
      <c r="A507" s="2"/>
      <c r="B507" s="58">
        <f t="shared" si="28"/>
        <v>450</v>
      </c>
      <c r="C507" s="94"/>
      <c r="D507" s="58"/>
      <c r="E507" s="58"/>
      <c r="F507" s="274"/>
      <c r="G507" s="62"/>
      <c r="H507" s="58"/>
      <c r="I507" s="58"/>
      <c r="J507" s="58"/>
      <c r="K507" s="58"/>
      <c r="L507" s="56"/>
      <c r="T507" s="56"/>
      <c r="V507" s="81">
        <f>IFERROR(IF(OR($B507="No", $H507=""), 1, COUNTIF(설정!$S$10:$S$41,$H507)), 0)</f>
        <v>1</v>
      </c>
      <c r="W507" s="81">
        <f ca="1">IFERROR(IF(OR($B507="No", $I507=""), 1, IFERROR(COUNTIF(OFFSET(설정!$C$10:$Q$41, MATCH($H507, 설정!$B$10:$B$41, ) - 1, 0, 1, COUNTA(OFFSET(설정!$C$10:$Q$41, MATCH($H507, 설정!$B$10:$B$41, ) - 1, 0, 1, 15))), $I507), 0)), 0)</f>
        <v>1</v>
      </c>
      <c r="X507" s="81">
        <f ca="1">IFERROR(IF(OR($B507="No", $J507=""), 1, IFERROR(COUNTIF(IF(COUNTIF(설정!$B$10:$B$19, $H507)=1, OFFSET(설정!$C$5,0,0,1,COUNTA(설정!$C$5:$Q$5)), OFFSET(설정!$C$6,0,0,1,COUNTA(설정!$C$6:$Q$6))), $J507), 0)), 0)</f>
        <v>1</v>
      </c>
      <c r="Y507" s="81">
        <f t="shared" si="27"/>
        <v>1</v>
      </c>
    </row>
    <row r="508" spans="1:25" ht="17.25" customHeight="1" x14ac:dyDescent="0.4">
      <c r="A508" s="2"/>
      <c r="B508" s="58">
        <f t="shared" si="28"/>
        <v>451</v>
      </c>
      <c r="C508" s="94"/>
      <c r="D508" s="58"/>
      <c r="E508" s="58"/>
      <c r="F508" s="274"/>
      <c r="G508" s="62"/>
      <c r="H508" s="58"/>
      <c r="I508" s="58"/>
      <c r="J508" s="58"/>
      <c r="K508" s="58"/>
      <c r="L508" s="56"/>
      <c r="T508" s="56"/>
      <c r="V508" s="81">
        <f>IFERROR(IF(OR($B508="No", $H508=""), 1, COUNTIF(설정!$S$10:$S$41,$H508)), 0)</f>
        <v>1</v>
      </c>
      <c r="W508" s="81">
        <f ca="1">IFERROR(IF(OR($B508="No", $I508=""), 1, IFERROR(COUNTIF(OFFSET(설정!$C$10:$Q$41, MATCH($H508, 설정!$B$10:$B$41, ) - 1, 0, 1, COUNTA(OFFSET(설정!$C$10:$Q$41, MATCH($H508, 설정!$B$10:$B$41, ) - 1, 0, 1, 15))), $I508), 0)), 0)</f>
        <v>1</v>
      </c>
      <c r="X508" s="81">
        <f ca="1">IFERROR(IF(OR($B508="No", $J508=""), 1, IFERROR(COUNTIF(IF(COUNTIF(설정!$B$10:$B$19, $H508)=1, OFFSET(설정!$C$5,0,0,1,COUNTA(설정!$C$5:$Q$5)), OFFSET(설정!$C$6,0,0,1,COUNTA(설정!$C$6:$Q$6))), $J508), 0)), 0)</f>
        <v>1</v>
      </c>
      <c r="Y508" s="81">
        <f t="shared" si="27"/>
        <v>1</v>
      </c>
    </row>
    <row r="509" spans="1:25" ht="17.25" customHeight="1" x14ac:dyDescent="0.4">
      <c r="A509" s="2"/>
      <c r="B509" s="58">
        <f t="shared" si="28"/>
        <v>452</v>
      </c>
      <c r="C509" s="94"/>
      <c r="D509" s="58"/>
      <c r="E509" s="58"/>
      <c r="F509" s="274"/>
      <c r="G509" s="62"/>
      <c r="H509" s="58"/>
      <c r="I509" s="58"/>
      <c r="J509" s="58"/>
      <c r="K509" s="58"/>
      <c r="L509" s="56"/>
      <c r="T509" s="56"/>
      <c r="V509" s="81">
        <f>IFERROR(IF(OR($B509="No", $H509=""), 1, COUNTIF(설정!$S$10:$S$41,$H509)), 0)</f>
        <v>1</v>
      </c>
      <c r="W509" s="81">
        <f ca="1">IFERROR(IF(OR($B509="No", $I509=""), 1, IFERROR(COUNTIF(OFFSET(설정!$C$10:$Q$41, MATCH($H509, 설정!$B$10:$B$41, ) - 1, 0, 1, COUNTA(OFFSET(설정!$C$10:$Q$41, MATCH($H509, 설정!$B$10:$B$41, ) - 1, 0, 1, 15))), $I509), 0)), 0)</f>
        <v>1</v>
      </c>
      <c r="X509" s="81">
        <f ca="1">IFERROR(IF(OR($B509="No", $J509=""), 1, IFERROR(COUNTIF(IF(COUNTIF(설정!$B$10:$B$19, $H509)=1, OFFSET(설정!$C$5,0,0,1,COUNTA(설정!$C$5:$Q$5)), OFFSET(설정!$C$6,0,0,1,COUNTA(설정!$C$6:$Q$6))), $J509), 0)), 0)</f>
        <v>1</v>
      </c>
      <c r="Y509" s="81">
        <f t="shared" si="27"/>
        <v>1</v>
      </c>
    </row>
    <row r="510" spans="1:25" ht="17.25" customHeight="1" x14ac:dyDescent="0.4">
      <c r="A510" s="2"/>
      <c r="B510" s="58">
        <f t="shared" si="28"/>
        <v>453</v>
      </c>
      <c r="C510" s="94"/>
      <c r="D510" s="58"/>
      <c r="E510" s="58"/>
      <c r="F510" s="274"/>
      <c r="G510" s="62"/>
      <c r="H510" s="58"/>
      <c r="I510" s="58"/>
      <c r="J510" s="58"/>
      <c r="K510" s="58"/>
      <c r="L510" s="56"/>
      <c r="T510" s="56"/>
      <c r="V510" s="81">
        <f>IFERROR(IF(OR($B510="No", $H510=""), 1, COUNTIF(설정!$S$10:$S$41,$H510)), 0)</f>
        <v>1</v>
      </c>
      <c r="W510" s="81">
        <f ca="1">IFERROR(IF(OR($B510="No", $I510=""), 1, IFERROR(COUNTIF(OFFSET(설정!$C$10:$Q$41, MATCH($H510, 설정!$B$10:$B$41, ) - 1, 0, 1, COUNTA(OFFSET(설정!$C$10:$Q$41, MATCH($H510, 설정!$B$10:$B$41, ) - 1, 0, 1, 15))), $I510), 0)), 0)</f>
        <v>1</v>
      </c>
      <c r="X510" s="81">
        <f ca="1">IFERROR(IF(OR($B510="No", $J510=""), 1, IFERROR(COUNTIF(IF(COUNTIF(설정!$B$10:$B$19, $H510)=1, OFFSET(설정!$C$5,0,0,1,COUNTA(설정!$C$5:$Q$5)), OFFSET(설정!$C$6,0,0,1,COUNTA(설정!$C$6:$Q$6))), $J510), 0)), 0)</f>
        <v>1</v>
      </c>
      <c r="Y510" s="81">
        <f t="shared" si="27"/>
        <v>1</v>
      </c>
    </row>
    <row r="511" spans="1:25" ht="17.25" customHeight="1" x14ac:dyDescent="0.4">
      <c r="A511" s="2"/>
      <c r="B511" s="58">
        <f t="shared" si="28"/>
        <v>454</v>
      </c>
      <c r="C511" s="94"/>
      <c r="D511" s="58"/>
      <c r="E511" s="58"/>
      <c r="F511" s="274"/>
      <c r="G511" s="62"/>
      <c r="H511" s="58"/>
      <c r="I511" s="58"/>
      <c r="J511" s="58"/>
      <c r="K511" s="58"/>
      <c r="L511" s="56"/>
      <c r="T511" s="56"/>
      <c r="V511" s="81">
        <f>IFERROR(IF(OR($B511="No", $H511=""), 1, COUNTIF(설정!$S$10:$S$41,$H511)), 0)</f>
        <v>1</v>
      </c>
      <c r="W511" s="81">
        <f ca="1">IFERROR(IF(OR($B511="No", $I511=""), 1, IFERROR(COUNTIF(OFFSET(설정!$C$10:$Q$41, MATCH($H511, 설정!$B$10:$B$41, ) - 1, 0, 1, COUNTA(OFFSET(설정!$C$10:$Q$41, MATCH($H511, 설정!$B$10:$B$41, ) - 1, 0, 1, 15))), $I511), 0)), 0)</f>
        <v>1</v>
      </c>
      <c r="X511" s="81">
        <f ca="1">IFERROR(IF(OR($B511="No", $J511=""), 1, IFERROR(COUNTIF(IF(COUNTIF(설정!$B$10:$B$19, $H511)=1, OFFSET(설정!$C$5,0,0,1,COUNTA(설정!$C$5:$Q$5)), OFFSET(설정!$C$6,0,0,1,COUNTA(설정!$C$6:$Q$6))), $J511), 0)), 0)</f>
        <v>1</v>
      </c>
      <c r="Y511" s="81">
        <f t="shared" si="27"/>
        <v>1</v>
      </c>
    </row>
    <row r="512" spans="1:25" ht="17.25" customHeight="1" x14ac:dyDescent="0.4">
      <c r="A512" s="2"/>
      <c r="B512" s="58">
        <f t="shared" si="28"/>
        <v>455</v>
      </c>
      <c r="C512" s="94"/>
      <c r="D512" s="58"/>
      <c r="E512" s="58"/>
      <c r="F512" s="274"/>
      <c r="G512" s="62"/>
      <c r="H512" s="58"/>
      <c r="I512" s="58"/>
      <c r="J512" s="58"/>
      <c r="K512" s="58"/>
      <c r="L512" s="56"/>
      <c r="T512" s="56"/>
      <c r="V512" s="81">
        <f>IFERROR(IF(OR($B512="No", $H512=""), 1, COUNTIF(설정!$S$10:$S$41,$H512)), 0)</f>
        <v>1</v>
      </c>
      <c r="W512" s="81">
        <f ca="1">IFERROR(IF(OR($B512="No", $I512=""), 1, IFERROR(COUNTIF(OFFSET(설정!$C$10:$Q$41, MATCH($H512, 설정!$B$10:$B$41, ) - 1, 0, 1, COUNTA(OFFSET(설정!$C$10:$Q$41, MATCH($H512, 설정!$B$10:$B$41, ) - 1, 0, 1, 15))), $I512), 0)), 0)</f>
        <v>1</v>
      </c>
      <c r="X512" s="81">
        <f ca="1">IFERROR(IF(OR($B512="No", $J512=""), 1, IFERROR(COUNTIF(IF(COUNTIF(설정!$B$10:$B$19, $H512)=1, OFFSET(설정!$C$5,0,0,1,COUNTA(설정!$C$5:$Q$5)), OFFSET(설정!$C$6,0,0,1,COUNTA(설정!$C$6:$Q$6))), $J512), 0)), 0)</f>
        <v>1</v>
      </c>
      <c r="Y512" s="81">
        <f t="shared" si="27"/>
        <v>1</v>
      </c>
    </row>
    <row r="513" spans="1:25" ht="17.25" customHeight="1" x14ac:dyDescent="0.4">
      <c r="A513" s="2"/>
      <c r="B513" s="58">
        <f t="shared" si="28"/>
        <v>456</v>
      </c>
      <c r="C513" s="94"/>
      <c r="D513" s="58"/>
      <c r="E513" s="58"/>
      <c r="F513" s="274"/>
      <c r="G513" s="62"/>
      <c r="H513" s="58"/>
      <c r="I513" s="58"/>
      <c r="J513" s="58"/>
      <c r="K513" s="58"/>
      <c r="L513" s="56"/>
      <c r="T513" s="56"/>
      <c r="V513" s="81">
        <f>IFERROR(IF(OR($B513="No", $H513=""), 1, COUNTIF(설정!$S$10:$S$41,$H513)), 0)</f>
        <v>1</v>
      </c>
      <c r="W513" s="81">
        <f ca="1">IFERROR(IF(OR($B513="No", $I513=""), 1, IFERROR(COUNTIF(OFFSET(설정!$C$10:$Q$41, MATCH($H513, 설정!$B$10:$B$41, ) - 1, 0, 1, COUNTA(OFFSET(설정!$C$10:$Q$41, MATCH($H513, 설정!$B$10:$B$41, ) - 1, 0, 1, 15))), $I513), 0)), 0)</f>
        <v>1</v>
      </c>
      <c r="X513" s="81">
        <f ca="1">IFERROR(IF(OR($B513="No", $J513=""), 1, IFERROR(COUNTIF(IF(COUNTIF(설정!$B$10:$B$19, $H513)=1, OFFSET(설정!$C$5,0,0,1,COUNTA(설정!$C$5:$Q$5)), OFFSET(설정!$C$6,0,0,1,COUNTA(설정!$C$6:$Q$6))), $J513), 0)), 0)</f>
        <v>1</v>
      </c>
      <c r="Y513" s="81">
        <f t="shared" si="27"/>
        <v>1</v>
      </c>
    </row>
    <row r="514" spans="1:25" ht="17.25" customHeight="1" x14ac:dyDescent="0.4">
      <c r="A514" s="2"/>
      <c r="B514" s="58">
        <f t="shared" si="28"/>
        <v>457</v>
      </c>
      <c r="C514" s="94"/>
      <c r="D514" s="58"/>
      <c r="E514" s="58"/>
      <c r="F514" s="274"/>
      <c r="G514" s="62"/>
      <c r="H514" s="58"/>
      <c r="I514" s="58"/>
      <c r="J514" s="58"/>
      <c r="K514" s="58"/>
      <c r="L514" s="56"/>
      <c r="T514" s="56"/>
      <c r="V514" s="81">
        <f>IFERROR(IF(OR($B514="No", $H514=""), 1, COUNTIF(설정!$S$10:$S$41,$H514)), 0)</f>
        <v>1</v>
      </c>
      <c r="W514" s="81">
        <f ca="1">IFERROR(IF(OR($B514="No", $I514=""), 1, IFERROR(COUNTIF(OFFSET(설정!$C$10:$Q$41, MATCH($H514, 설정!$B$10:$B$41, ) - 1, 0, 1, COUNTA(OFFSET(설정!$C$10:$Q$41, MATCH($H514, 설정!$B$10:$B$41, ) - 1, 0, 1, 15))), $I514), 0)), 0)</f>
        <v>1</v>
      </c>
      <c r="X514" s="81">
        <f ca="1">IFERROR(IF(OR($B514="No", $J514=""), 1, IFERROR(COUNTIF(IF(COUNTIF(설정!$B$10:$B$19, $H514)=1, OFFSET(설정!$C$5,0,0,1,COUNTA(설정!$C$5:$Q$5)), OFFSET(설정!$C$6,0,0,1,COUNTA(설정!$C$6:$Q$6))), $J514), 0)), 0)</f>
        <v>1</v>
      </c>
      <c r="Y514" s="81">
        <f t="shared" si="27"/>
        <v>1</v>
      </c>
    </row>
    <row r="515" spans="1:25" ht="17.25" customHeight="1" x14ac:dyDescent="0.4">
      <c r="A515" s="2"/>
      <c r="B515" s="58">
        <f t="shared" si="28"/>
        <v>458</v>
      </c>
      <c r="C515" s="94"/>
      <c r="D515" s="58"/>
      <c r="E515" s="58"/>
      <c r="F515" s="274"/>
      <c r="G515" s="62"/>
      <c r="H515" s="58"/>
      <c r="I515" s="58"/>
      <c r="J515" s="58"/>
      <c r="K515" s="58"/>
      <c r="L515" s="56"/>
      <c r="T515" s="56"/>
      <c r="V515" s="81">
        <f>IFERROR(IF(OR($B515="No", $H515=""), 1, COUNTIF(설정!$S$10:$S$41,$H515)), 0)</f>
        <v>1</v>
      </c>
      <c r="W515" s="81">
        <f ca="1">IFERROR(IF(OR($B515="No", $I515=""), 1, IFERROR(COUNTIF(OFFSET(설정!$C$10:$Q$41, MATCH($H515, 설정!$B$10:$B$41, ) - 1, 0, 1, COUNTA(OFFSET(설정!$C$10:$Q$41, MATCH($H515, 설정!$B$10:$B$41, ) - 1, 0, 1, 15))), $I515), 0)), 0)</f>
        <v>1</v>
      </c>
      <c r="X515" s="81">
        <f ca="1">IFERROR(IF(OR($B515="No", $J515=""), 1, IFERROR(COUNTIF(IF(COUNTIF(설정!$B$10:$B$19, $H515)=1, OFFSET(설정!$C$5,0,0,1,COUNTA(설정!$C$5:$Q$5)), OFFSET(설정!$C$6,0,0,1,COUNTA(설정!$C$6:$Q$6))), $J515), 0)), 0)</f>
        <v>1</v>
      </c>
      <c r="Y515" s="81">
        <f t="shared" si="27"/>
        <v>1</v>
      </c>
    </row>
    <row r="516" spans="1:25" ht="17.25" customHeight="1" x14ac:dyDescent="0.4">
      <c r="A516" s="2"/>
      <c r="B516" s="58">
        <f t="shared" si="28"/>
        <v>459</v>
      </c>
      <c r="C516" s="94"/>
      <c r="D516" s="58"/>
      <c r="E516" s="58"/>
      <c r="F516" s="274"/>
      <c r="G516" s="62"/>
      <c r="H516" s="58"/>
      <c r="I516" s="58"/>
      <c r="J516" s="58"/>
      <c r="K516" s="58"/>
      <c r="L516" s="56"/>
      <c r="T516" s="56"/>
      <c r="V516" s="81">
        <f>IFERROR(IF(OR($B516="No", $H516=""), 1, COUNTIF(설정!$S$10:$S$41,$H516)), 0)</f>
        <v>1</v>
      </c>
      <c r="W516" s="81">
        <f ca="1">IFERROR(IF(OR($B516="No", $I516=""), 1, IFERROR(COUNTIF(OFFSET(설정!$C$10:$Q$41, MATCH($H516, 설정!$B$10:$B$41, ) - 1, 0, 1, COUNTA(OFFSET(설정!$C$10:$Q$41, MATCH($H516, 설정!$B$10:$B$41, ) - 1, 0, 1, 15))), $I516), 0)), 0)</f>
        <v>1</v>
      </c>
      <c r="X516" s="81">
        <f ca="1">IFERROR(IF(OR($B516="No", $J516=""), 1, IFERROR(COUNTIF(IF(COUNTIF(설정!$B$10:$B$19, $H516)=1, OFFSET(설정!$C$5,0,0,1,COUNTA(설정!$C$5:$Q$5)), OFFSET(설정!$C$6,0,0,1,COUNTA(설정!$C$6:$Q$6))), $J516), 0)), 0)</f>
        <v>1</v>
      </c>
      <c r="Y516" s="81">
        <f t="shared" si="27"/>
        <v>1</v>
      </c>
    </row>
    <row r="517" spans="1:25" ht="17.25" customHeight="1" x14ac:dyDescent="0.4">
      <c r="A517" s="2"/>
      <c r="B517" s="58">
        <f t="shared" si="28"/>
        <v>460</v>
      </c>
      <c r="C517" s="94"/>
      <c r="D517" s="58"/>
      <c r="E517" s="58"/>
      <c r="F517" s="274"/>
      <c r="G517" s="62"/>
      <c r="H517" s="58"/>
      <c r="I517" s="58"/>
      <c r="J517" s="58"/>
      <c r="K517" s="58"/>
      <c r="L517" s="56"/>
      <c r="T517" s="56"/>
      <c r="V517" s="81">
        <f>IFERROR(IF(OR($B517="No", $H517=""), 1, COUNTIF(설정!$S$10:$S$41,$H517)), 0)</f>
        <v>1</v>
      </c>
      <c r="W517" s="81">
        <f ca="1">IFERROR(IF(OR($B517="No", $I517=""), 1, IFERROR(COUNTIF(OFFSET(설정!$C$10:$Q$41, MATCH($H517, 설정!$B$10:$B$41, ) - 1, 0, 1, COUNTA(OFFSET(설정!$C$10:$Q$41, MATCH($H517, 설정!$B$10:$B$41, ) - 1, 0, 1, 15))), $I517), 0)), 0)</f>
        <v>1</v>
      </c>
      <c r="X517" s="81">
        <f ca="1">IFERROR(IF(OR($B517="No", $J517=""), 1, IFERROR(COUNTIF(IF(COUNTIF(설정!$B$10:$B$19, $H517)=1, OFFSET(설정!$C$5,0,0,1,COUNTA(설정!$C$5:$Q$5)), OFFSET(설정!$C$6,0,0,1,COUNTA(설정!$C$6:$Q$6))), $J517), 0)), 0)</f>
        <v>1</v>
      </c>
      <c r="Y517" s="81">
        <f t="shared" si="27"/>
        <v>1</v>
      </c>
    </row>
    <row r="518" spans="1:25" ht="17.25" customHeight="1" x14ac:dyDescent="0.4">
      <c r="A518" s="2"/>
      <c r="B518" s="58">
        <f t="shared" si="28"/>
        <v>461</v>
      </c>
      <c r="C518" s="94"/>
      <c r="D518" s="58"/>
      <c r="E518" s="58"/>
      <c r="F518" s="274"/>
      <c r="G518" s="62"/>
      <c r="H518" s="58"/>
      <c r="I518" s="58"/>
      <c r="J518" s="58"/>
      <c r="K518" s="58"/>
      <c r="L518" s="56"/>
      <c r="T518" s="56"/>
      <c r="V518" s="81">
        <f>IFERROR(IF(OR($B518="No", $H518=""), 1, COUNTIF(설정!$S$10:$S$41,$H518)), 0)</f>
        <v>1</v>
      </c>
      <c r="W518" s="81">
        <f ca="1">IFERROR(IF(OR($B518="No", $I518=""), 1, IFERROR(COUNTIF(OFFSET(설정!$C$10:$Q$41, MATCH($H518, 설정!$B$10:$B$41, ) - 1, 0, 1, COUNTA(OFFSET(설정!$C$10:$Q$41, MATCH($H518, 설정!$B$10:$B$41, ) - 1, 0, 1, 15))), $I518), 0)), 0)</f>
        <v>1</v>
      </c>
      <c r="X518" s="81">
        <f ca="1">IFERROR(IF(OR($B518="No", $J518=""), 1, IFERROR(COUNTIF(IF(COUNTIF(설정!$B$10:$B$19, $H518)=1, OFFSET(설정!$C$5,0,0,1,COUNTA(설정!$C$5:$Q$5)), OFFSET(설정!$C$6,0,0,1,COUNTA(설정!$C$6:$Q$6))), $J518), 0)), 0)</f>
        <v>1</v>
      </c>
      <c r="Y518" s="81">
        <f t="shared" si="27"/>
        <v>1</v>
      </c>
    </row>
    <row r="519" spans="1:25" ht="17.25" customHeight="1" x14ac:dyDescent="0.4">
      <c r="A519" s="2"/>
      <c r="B519" s="58">
        <f t="shared" si="28"/>
        <v>462</v>
      </c>
      <c r="C519" s="94"/>
      <c r="D519" s="58"/>
      <c r="E519" s="58"/>
      <c r="F519" s="274"/>
      <c r="G519" s="62"/>
      <c r="H519" s="58"/>
      <c r="I519" s="58"/>
      <c r="J519" s="58"/>
      <c r="K519" s="58"/>
      <c r="L519" s="56"/>
      <c r="T519" s="56"/>
      <c r="V519" s="81">
        <f>IFERROR(IF(OR($B519="No", $H519=""), 1, COUNTIF(설정!$S$10:$S$41,$H519)), 0)</f>
        <v>1</v>
      </c>
      <c r="W519" s="81">
        <f ca="1">IFERROR(IF(OR($B519="No", $I519=""), 1, IFERROR(COUNTIF(OFFSET(설정!$C$10:$Q$41, MATCH($H519, 설정!$B$10:$B$41, ) - 1, 0, 1, COUNTA(OFFSET(설정!$C$10:$Q$41, MATCH($H519, 설정!$B$10:$B$41, ) - 1, 0, 1, 15))), $I519), 0)), 0)</f>
        <v>1</v>
      </c>
      <c r="X519" s="81">
        <f ca="1">IFERROR(IF(OR($B519="No", $J519=""), 1, IFERROR(COUNTIF(IF(COUNTIF(설정!$B$10:$B$19, $H519)=1, OFFSET(설정!$C$5,0,0,1,COUNTA(설정!$C$5:$Q$5)), OFFSET(설정!$C$6,0,0,1,COUNTA(설정!$C$6:$Q$6))), $J519), 0)), 0)</f>
        <v>1</v>
      </c>
      <c r="Y519" s="81">
        <f t="shared" si="27"/>
        <v>1</v>
      </c>
    </row>
    <row r="520" spans="1:25" ht="17.25" customHeight="1" x14ac:dyDescent="0.4">
      <c r="A520" s="2"/>
      <c r="B520" s="58">
        <f t="shared" si="28"/>
        <v>463</v>
      </c>
      <c r="C520" s="94"/>
      <c r="D520" s="58"/>
      <c r="E520" s="58"/>
      <c r="F520" s="274"/>
      <c r="G520" s="62"/>
      <c r="H520" s="58"/>
      <c r="I520" s="58"/>
      <c r="J520" s="58"/>
      <c r="K520" s="58"/>
      <c r="L520" s="56"/>
      <c r="T520" s="56"/>
      <c r="V520" s="81">
        <f>IFERROR(IF(OR($B520="No", $H520=""), 1, COUNTIF(설정!$S$10:$S$41,$H520)), 0)</f>
        <v>1</v>
      </c>
      <c r="W520" s="81">
        <f ca="1">IFERROR(IF(OR($B520="No", $I520=""), 1, IFERROR(COUNTIF(OFFSET(설정!$C$10:$Q$41, MATCH($H520, 설정!$B$10:$B$41, ) - 1, 0, 1, COUNTA(OFFSET(설정!$C$10:$Q$41, MATCH($H520, 설정!$B$10:$B$41, ) - 1, 0, 1, 15))), $I520), 0)), 0)</f>
        <v>1</v>
      </c>
      <c r="X520" s="81">
        <f ca="1">IFERROR(IF(OR($B520="No", $J520=""), 1, IFERROR(COUNTIF(IF(COUNTIF(설정!$B$10:$B$19, $H520)=1, OFFSET(설정!$C$5,0,0,1,COUNTA(설정!$C$5:$Q$5)), OFFSET(설정!$C$6,0,0,1,COUNTA(설정!$C$6:$Q$6))), $J520), 0)), 0)</f>
        <v>1</v>
      </c>
      <c r="Y520" s="81">
        <f t="shared" si="27"/>
        <v>1</v>
      </c>
    </row>
    <row r="521" spans="1:25" ht="17.25" customHeight="1" x14ac:dyDescent="0.4">
      <c r="A521" s="2"/>
      <c r="B521" s="58">
        <f t="shared" si="28"/>
        <v>464</v>
      </c>
      <c r="C521" s="94"/>
      <c r="D521" s="58"/>
      <c r="E521" s="58"/>
      <c r="F521" s="274"/>
      <c r="G521" s="62"/>
      <c r="H521" s="58"/>
      <c r="I521" s="58"/>
      <c r="J521" s="58"/>
      <c r="K521" s="58"/>
      <c r="L521" s="56"/>
      <c r="T521" s="56"/>
      <c r="V521" s="81">
        <f>IFERROR(IF(OR($B521="No", $H521=""), 1, COUNTIF(설정!$S$10:$S$41,$H521)), 0)</f>
        <v>1</v>
      </c>
      <c r="W521" s="81">
        <f ca="1">IFERROR(IF(OR($B521="No", $I521=""), 1, IFERROR(COUNTIF(OFFSET(설정!$C$10:$Q$41, MATCH($H521, 설정!$B$10:$B$41, ) - 1, 0, 1, COUNTA(OFFSET(설정!$C$10:$Q$41, MATCH($H521, 설정!$B$10:$B$41, ) - 1, 0, 1, 15))), $I521), 0)), 0)</f>
        <v>1</v>
      </c>
      <c r="X521" s="81">
        <f ca="1">IFERROR(IF(OR($B521="No", $J521=""), 1, IFERROR(COUNTIF(IF(COUNTIF(설정!$B$10:$B$19, $H521)=1, OFFSET(설정!$C$5,0,0,1,COUNTA(설정!$C$5:$Q$5)), OFFSET(설정!$C$6,0,0,1,COUNTA(설정!$C$6:$Q$6))), $J521), 0)), 0)</f>
        <v>1</v>
      </c>
      <c r="Y521" s="81">
        <f t="shared" si="27"/>
        <v>1</v>
      </c>
    </row>
    <row r="522" spans="1:25" ht="17.25" customHeight="1" x14ac:dyDescent="0.4">
      <c r="A522" s="2"/>
      <c r="B522" s="58">
        <f t="shared" si="28"/>
        <v>465</v>
      </c>
      <c r="C522" s="94"/>
      <c r="D522" s="58"/>
      <c r="E522" s="58"/>
      <c r="F522" s="274"/>
      <c r="G522" s="62"/>
      <c r="H522" s="58"/>
      <c r="I522" s="58"/>
      <c r="J522" s="58"/>
      <c r="K522" s="58"/>
      <c r="L522" s="56"/>
      <c r="T522" s="56"/>
      <c r="V522" s="81">
        <f>IFERROR(IF(OR($B522="No", $H522=""), 1, COUNTIF(설정!$S$10:$S$41,$H522)), 0)</f>
        <v>1</v>
      </c>
      <c r="W522" s="81">
        <f ca="1">IFERROR(IF(OR($B522="No", $I522=""), 1, IFERROR(COUNTIF(OFFSET(설정!$C$10:$Q$41, MATCH($H522, 설정!$B$10:$B$41, ) - 1, 0, 1, COUNTA(OFFSET(설정!$C$10:$Q$41, MATCH($H522, 설정!$B$10:$B$41, ) - 1, 0, 1, 15))), $I522), 0)), 0)</f>
        <v>1</v>
      </c>
      <c r="X522" s="81">
        <f ca="1">IFERROR(IF(OR($B522="No", $J522=""), 1, IFERROR(COUNTIF(IF(COUNTIF(설정!$B$10:$B$19, $H522)=1, OFFSET(설정!$C$5,0,0,1,COUNTA(설정!$C$5:$Q$5)), OFFSET(설정!$C$6,0,0,1,COUNTA(설정!$C$6:$Q$6))), $J522), 0)), 0)</f>
        <v>1</v>
      </c>
      <c r="Y522" s="81">
        <f t="shared" si="27"/>
        <v>1</v>
      </c>
    </row>
    <row r="523" spans="1:25" ht="17.25" customHeight="1" x14ac:dyDescent="0.4">
      <c r="A523" s="2"/>
      <c r="B523" s="58">
        <f t="shared" si="28"/>
        <v>466</v>
      </c>
      <c r="C523" s="94"/>
      <c r="D523" s="58"/>
      <c r="E523" s="58"/>
      <c r="F523" s="274"/>
      <c r="G523" s="62"/>
      <c r="H523" s="58"/>
      <c r="I523" s="58"/>
      <c r="J523" s="58"/>
      <c r="K523" s="58"/>
      <c r="L523" s="56"/>
      <c r="T523" s="56"/>
      <c r="V523" s="81">
        <f>IFERROR(IF(OR($B523="No", $H523=""), 1, COUNTIF(설정!$S$10:$S$41,$H523)), 0)</f>
        <v>1</v>
      </c>
      <c r="W523" s="81">
        <f ca="1">IFERROR(IF(OR($B523="No", $I523=""), 1, IFERROR(COUNTIF(OFFSET(설정!$C$10:$Q$41, MATCH($H523, 설정!$B$10:$B$41, ) - 1, 0, 1, COUNTA(OFFSET(설정!$C$10:$Q$41, MATCH($H523, 설정!$B$10:$B$41, ) - 1, 0, 1, 15))), $I523), 0)), 0)</f>
        <v>1</v>
      </c>
      <c r="X523" s="81">
        <f ca="1">IFERROR(IF(OR($B523="No", $J523=""), 1, IFERROR(COUNTIF(IF(COUNTIF(설정!$B$10:$B$19, $H523)=1, OFFSET(설정!$C$5,0,0,1,COUNTA(설정!$C$5:$Q$5)), OFFSET(설정!$C$6,0,0,1,COUNTA(설정!$C$6:$Q$6))), $J523), 0)), 0)</f>
        <v>1</v>
      </c>
      <c r="Y523" s="81">
        <f t="shared" si="27"/>
        <v>1</v>
      </c>
    </row>
    <row r="524" spans="1:25" ht="17.25" customHeight="1" x14ac:dyDescent="0.4">
      <c r="A524" s="2"/>
      <c r="B524" s="58">
        <f t="shared" si="28"/>
        <v>467</v>
      </c>
      <c r="C524" s="94"/>
      <c r="D524" s="58"/>
      <c r="E524" s="58"/>
      <c r="F524" s="274"/>
      <c r="G524" s="62"/>
      <c r="H524" s="58"/>
      <c r="I524" s="58"/>
      <c r="J524" s="58"/>
      <c r="K524" s="58"/>
      <c r="L524" s="56"/>
      <c r="T524" s="56"/>
      <c r="V524" s="81">
        <f>IFERROR(IF(OR($B524="No", $H524=""), 1, COUNTIF(설정!$S$10:$S$41,$H524)), 0)</f>
        <v>1</v>
      </c>
      <c r="W524" s="81">
        <f ca="1">IFERROR(IF(OR($B524="No", $I524=""), 1, IFERROR(COUNTIF(OFFSET(설정!$C$10:$Q$41, MATCH($H524, 설정!$B$10:$B$41, ) - 1, 0, 1, COUNTA(OFFSET(설정!$C$10:$Q$41, MATCH($H524, 설정!$B$10:$B$41, ) - 1, 0, 1, 15))), $I524), 0)), 0)</f>
        <v>1</v>
      </c>
      <c r="X524" s="81">
        <f ca="1">IFERROR(IF(OR($B524="No", $J524=""), 1, IFERROR(COUNTIF(IF(COUNTIF(설정!$B$10:$B$19, $H524)=1, OFFSET(설정!$C$5,0,0,1,COUNTA(설정!$C$5:$Q$5)), OFFSET(설정!$C$6,0,0,1,COUNTA(설정!$C$6:$Q$6))), $J524), 0)), 0)</f>
        <v>1</v>
      </c>
      <c r="Y524" s="81">
        <f t="shared" si="27"/>
        <v>1</v>
      </c>
    </row>
    <row r="525" spans="1:25" ht="17.25" customHeight="1" x14ac:dyDescent="0.4">
      <c r="A525" s="2"/>
      <c r="B525" s="58">
        <f t="shared" si="28"/>
        <v>468</v>
      </c>
      <c r="C525" s="94"/>
      <c r="D525" s="58"/>
      <c r="E525" s="58"/>
      <c r="F525" s="274"/>
      <c r="G525" s="62"/>
      <c r="H525" s="58"/>
      <c r="I525" s="58"/>
      <c r="J525" s="58"/>
      <c r="K525" s="58"/>
      <c r="L525" s="56"/>
      <c r="T525" s="56"/>
      <c r="V525" s="81">
        <f>IFERROR(IF(OR($B525="No", $H525=""), 1, COUNTIF(설정!$S$10:$S$41,$H525)), 0)</f>
        <v>1</v>
      </c>
      <c r="W525" s="81">
        <f ca="1">IFERROR(IF(OR($B525="No", $I525=""), 1, IFERROR(COUNTIF(OFFSET(설정!$C$10:$Q$41, MATCH($H525, 설정!$B$10:$B$41, ) - 1, 0, 1, COUNTA(OFFSET(설정!$C$10:$Q$41, MATCH($H525, 설정!$B$10:$B$41, ) - 1, 0, 1, 15))), $I525), 0)), 0)</f>
        <v>1</v>
      </c>
      <c r="X525" s="81">
        <f ca="1">IFERROR(IF(OR($B525="No", $J525=""), 1, IFERROR(COUNTIF(IF(COUNTIF(설정!$B$10:$B$19, $H525)=1, OFFSET(설정!$C$5,0,0,1,COUNTA(설정!$C$5:$Q$5)), OFFSET(설정!$C$6,0,0,1,COUNTA(설정!$C$6:$Q$6))), $J525), 0)), 0)</f>
        <v>1</v>
      </c>
      <c r="Y525" s="81">
        <f t="shared" si="27"/>
        <v>1</v>
      </c>
    </row>
    <row r="526" spans="1:25" ht="17.25" customHeight="1" x14ac:dyDescent="0.4">
      <c r="A526" s="2"/>
      <c r="B526" s="58">
        <f t="shared" si="28"/>
        <v>469</v>
      </c>
      <c r="C526" s="94"/>
      <c r="D526" s="58"/>
      <c r="E526" s="58"/>
      <c r="F526" s="274"/>
      <c r="G526" s="62"/>
      <c r="H526" s="58"/>
      <c r="I526" s="58"/>
      <c r="J526" s="58"/>
      <c r="K526" s="58"/>
      <c r="L526" s="56"/>
      <c r="T526" s="56"/>
      <c r="V526" s="81">
        <f>IFERROR(IF(OR($B526="No", $H526=""), 1, COUNTIF(설정!$S$10:$S$41,$H526)), 0)</f>
        <v>1</v>
      </c>
      <c r="W526" s="81">
        <f ca="1">IFERROR(IF(OR($B526="No", $I526=""), 1, IFERROR(COUNTIF(OFFSET(설정!$C$10:$Q$41, MATCH($H526, 설정!$B$10:$B$41, ) - 1, 0, 1, COUNTA(OFFSET(설정!$C$10:$Q$41, MATCH($H526, 설정!$B$10:$B$41, ) - 1, 0, 1, 15))), $I526), 0)), 0)</f>
        <v>1</v>
      </c>
      <c r="X526" s="81">
        <f ca="1">IFERROR(IF(OR($B526="No", $J526=""), 1, IFERROR(COUNTIF(IF(COUNTIF(설정!$B$10:$B$19, $H526)=1, OFFSET(설정!$C$5,0,0,1,COUNTA(설정!$C$5:$Q$5)), OFFSET(설정!$C$6,0,0,1,COUNTA(설정!$C$6:$Q$6))), $J526), 0)), 0)</f>
        <v>1</v>
      </c>
      <c r="Y526" s="81">
        <f t="shared" si="27"/>
        <v>1</v>
      </c>
    </row>
    <row r="527" spans="1:25" ht="17.25" customHeight="1" x14ac:dyDescent="0.4">
      <c r="A527" s="2"/>
      <c r="B527" s="58">
        <f t="shared" si="28"/>
        <v>470</v>
      </c>
      <c r="C527" s="94"/>
      <c r="D527" s="58"/>
      <c r="E527" s="58"/>
      <c r="F527" s="274"/>
      <c r="G527" s="62"/>
      <c r="H527" s="58"/>
      <c r="I527" s="58"/>
      <c r="J527" s="58"/>
      <c r="K527" s="58"/>
      <c r="L527" s="56"/>
      <c r="T527" s="56"/>
      <c r="V527" s="81">
        <f>IFERROR(IF(OR($B527="No", $H527=""), 1, COUNTIF(설정!$S$10:$S$41,$H527)), 0)</f>
        <v>1</v>
      </c>
      <c r="W527" s="81">
        <f ca="1">IFERROR(IF(OR($B527="No", $I527=""), 1, IFERROR(COUNTIF(OFFSET(설정!$C$10:$Q$41, MATCH($H527, 설정!$B$10:$B$41, ) - 1, 0, 1, COUNTA(OFFSET(설정!$C$10:$Q$41, MATCH($H527, 설정!$B$10:$B$41, ) - 1, 0, 1, 15))), $I527), 0)), 0)</f>
        <v>1</v>
      </c>
      <c r="X527" s="81">
        <f ca="1">IFERROR(IF(OR($B527="No", $J527=""), 1, IFERROR(COUNTIF(IF(COUNTIF(설정!$B$10:$B$19, $H527)=1, OFFSET(설정!$C$5,0,0,1,COUNTA(설정!$C$5:$Q$5)), OFFSET(설정!$C$6,0,0,1,COUNTA(설정!$C$6:$Q$6))), $J527), 0)), 0)</f>
        <v>1</v>
      </c>
      <c r="Y527" s="81">
        <f t="shared" si="27"/>
        <v>1</v>
      </c>
    </row>
    <row r="528" spans="1:25" ht="17.25" customHeight="1" x14ac:dyDescent="0.4">
      <c r="A528" s="2"/>
      <c r="B528" s="58">
        <f t="shared" si="28"/>
        <v>471</v>
      </c>
      <c r="C528" s="94"/>
      <c r="D528" s="58"/>
      <c r="E528" s="58"/>
      <c r="F528" s="274"/>
      <c r="G528" s="62"/>
      <c r="H528" s="58"/>
      <c r="I528" s="58"/>
      <c r="J528" s="58"/>
      <c r="K528" s="58"/>
      <c r="L528" s="56"/>
      <c r="T528" s="56"/>
      <c r="V528" s="81">
        <f>IFERROR(IF(OR($B528="No", $H528=""), 1, COUNTIF(설정!$S$10:$S$41,$H528)), 0)</f>
        <v>1</v>
      </c>
      <c r="W528" s="81">
        <f ca="1">IFERROR(IF(OR($B528="No", $I528=""), 1, IFERROR(COUNTIF(OFFSET(설정!$C$10:$Q$41, MATCH($H528, 설정!$B$10:$B$41, ) - 1, 0, 1, COUNTA(OFFSET(설정!$C$10:$Q$41, MATCH($H528, 설정!$B$10:$B$41, ) - 1, 0, 1, 15))), $I528), 0)), 0)</f>
        <v>1</v>
      </c>
      <c r="X528" s="81">
        <f ca="1">IFERROR(IF(OR($B528="No", $J528=""), 1, IFERROR(COUNTIF(IF(COUNTIF(설정!$B$10:$B$19, $H528)=1, OFFSET(설정!$C$5,0,0,1,COUNTA(설정!$C$5:$Q$5)), OFFSET(설정!$C$6,0,0,1,COUNTA(설정!$C$6:$Q$6))), $J528), 0)), 0)</f>
        <v>1</v>
      </c>
      <c r="Y528" s="81">
        <f t="shared" si="27"/>
        <v>1</v>
      </c>
    </row>
    <row r="529" spans="1:25" ht="17.25" customHeight="1" x14ac:dyDescent="0.4">
      <c r="A529" s="2"/>
      <c r="B529" s="58">
        <f t="shared" si="28"/>
        <v>472</v>
      </c>
      <c r="C529" s="94"/>
      <c r="D529" s="58"/>
      <c r="E529" s="58"/>
      <c r="F529" s="274"/>
      <c r="G529" s="62"/>
      <c r="H529" s="58"/>
      <c r="I529" s="58"/>
      <c r="J529" s="58"/>
      <c r="K529" s="58"/>
      <c r="L529" s="56"/>
      <c r="T529" s="56"/>
      <c r="V529" s="81">
        <f>IFERROR(IF(OR($B529="No", $H529=""), 1, COUNTIF(설정!$S$10:$S$41,$H529)), 0)</f>
        <v>1</v>
      </c>
      <c r="W529" s="81">
        <f ca="1">IFERROR(IF(OR($B529="No", $I529=""), 1, IFERROR(COUNTIF(OFFSET(설정!$C$10:$Q$41, MATCH($H529, 설정!$B$10:$B$41, ) - 1, 0, 1, COUNTA(OFFSET(설정!$C$10:$Q$41, MATCH($H529, 설정!$B$10:$B$41, ) - 1, 0, 1, 15))), $I529), 0)), 0)</f>
        <v>1</v>
      </c>
      <c r="X529" s="81">
        <f ca="1">IFERROR(IF(OR($B529="No", $J529=""), 1, IFERROR(COUNTIF(IF(COUNTIF(설정!$B$10:$B$19, $H529)=1, OFFSET(설정!$C$5,0,0,1,COUNTA(설정!$C$5:$Q$5)), OFFSET(설정!$C$6,0,0,1,COUNTA(설정!$C$6:$Q$6))), $J529), 0)), 0)</f>
        <v>1</v>
      </c>
      <c r="Y529" s="81">
        <f t="shared" si="27"/>
        <v>1</v>
      </c>
    </row>
    <row r="530" spans="1:25" ht="17.25" customHeight="1" x14ac:dyDescent="0.4">
      <c r="A530" s="2"/>
      <c r="B530" s="58">
        <f t="shared" si="28"/>
        <v>473</v>
      </c>
      <c r="C530" s="94"/>
      <c r="D530" s="58"/>
      <c r="E530" s="58"/>
      <c r="F530" s="274"/>
      <c r="G530" s="62"/>
      <c r="H530" s="58"/>
      <c r="I530" s="58"/>
      <c r="J530" s="58"/>
      <c r="K530" s="58"/>
      <c r="L530" s="56"/>
      <c r="T530" s="56"/>
      <c r="V530" s="81">
        <f>IFERROR(IF(OR($B530="No", $H530=""), 1, COUNTIF(설정!$S$10:$S$41,$H530)), 0)</f>
        <v>1</v>
      </c>
      <c r="W530" s="81">
        <f ca="1">IFERROR(IF(OR($B530="No", $I530=""), 1, IFERROR(COUNTIF(OFFSET(설정!$C$10:$Q$41, MATCH($H530, 설정!$B$10:$B$41, ) - 1, 0, 1, COUNTA(OFFSET(설정!$C$10:$Q$41, MATCH($H530, 설정!$B$10:$B$41, ) - 1, 0, 1, 15))), $I530), 0)), 0)</f>
        <v>1</v>
      </c>
      <c r="X530" s="81">
        <f ca="1">IFERROR(IF(OR($B530="No", $J530=""), 1, IFERROR(COUNTIF(IF(COUNTIF(설정!$B$10:$B$19, $H530)=1, OFFSET(설정!$C$5,0,0,1,COUNTA(설정!$C$5:$Q$5)), OFFSET(설정!$C$6,0,0,1,COUNTA(설정!$C$6:$Q$6))), $J530), 0)), 0)</f>
        <v>1</v>
      </c>
      <c r="Y530" s="81">
        <f t="shared" si="27"/>
        <v>1</v>
      </c>
    </row>
    <row r="531" spans="1:25" ht="17.25" customHeight="1" x14ac:dyDescent="0.4">
      <c r="A531" s="2"/>
      <c r="B531" s="58">
        <f t="shared" si="28"/>
        <v>474</v>
      </c>
      <c r="C531" s="94"/>
      <c r="D531" s="58"/>
      <c r="E531" s="58"/>
      <c r="F531" s="274"/>
      <c r="G531" s="62"/>
      <c r="H531" s="58"/>
      <c r="I531" s="58"/>
      <c r="J531" s="58"/>
      <c r="K531" s="58"/>
      <c r="L531" s="56"/>
      <c r="T531" s="56"/>
      <c r="V531" s="81">
        <f>IFERROR(IF(OR($B531="No", $H531=""), 1, COUNTIF(설정!$S$10:$S$41,$H531)), 0)</f>
        <v>1</v>
      </c>
      <c r="W531" s="81">
        <f ca="1">IFERROR(IF(OR($B531="No", $I531=""), 1, IFERROR(COUNTIF(OFFSET(설정!$C$10:$Q$41, MATCH($H531, 설정!$B$10:$B$41, ) - 1, 0, 1, COUNTA(OFFSET(설정!$C$10:$Q$41, MATCH($H531, 설정!$B$10:$B$41, ) - 1, 0, 1, 15))), $I531), 0)), 0)</f>
        <v>1</v>
      </c>
      <c r="X531" s="81">
        <f ca="1">IFERROR(IF(OR($B531="No", $J531=""), 1, IFERROR(COUNTIF(IF(COUNTIF(설정!$B$10:$B$19, $H531)=1, OFFSET(설정!$C$5,0,0,1,COUNTA(설정!$C$5:$Q$5)), OFFSET(설정!$C$6,0,0,1,COUNTA(설정!$C$6:$Q$6))), $J531), 0)), 0)</f>
        <v>1</v>
      </c>
      <c r="Y531" s="81">
        <f t="shared" si="27"/>
        <v>1</v>
      </c>
    </row>
    <row r="532" spans="1:25" ht="17.25" customHeight="1" x14ac:dyDescent="0.4">
      <c r="A532" s="2"/>
      <c r="B532" s="58">
        <f t="shared" si="28"/>
        <v>475</v>
      </c>
      <c r="C532" s="94"/>
      <c r="D532" s="58"/>
      <c r="E532" s="58"/>
      <c r="F532" s="274"/>
      <c r="G532" s="62"/>
      <c r="H532" s="58"/>
      <c r="I532" s="58"/>
      <c r="J532" s="58"/>
      <c r="K532" s="58"/>
      <c r="L532" s="56"/>
      <c r="T532" s="56"/>
      <c r="V532" s="81">
        <f>IFERROR(IF(OR($B532="No", $H532=""), 1, COUNTIF(설정!$S$10:$S$41,$H532)), 0)</f>
        <v>1</v>
      </c>
      <c r="W532" s="81">
        <f ca="1">IFERROR(IF(OR($B532="No", $I532=""), 1, IFERROR(COUNTIF(OFFSET(설정!$C$10:$Q$41, MATCH($H532, 설정!$B$10:$B$41, ) - 1, 0, 1, COUNTA(OFFSET(설정!$C$10:$Q$41, MATCH($H532, 설정!$B$10:$B$41, ) - 1, 0, 1, 15))), $I532), 0)), 0)</f>
        <v>1</v>
      </c>
      <c r="X532" s="81">
        <f ca="1">IFERROR(IF(OR($B532="No", $J532=""), 1, IFERROR(COUNTIF(IF(COUNTIF(설정!$B$10:$B$19, $H532)=1, OFFSET(설정!$C$5,0,0,1,COUNTA(설정!$C$5:$Q$5)), OFFSET(설정!$C$6,0,0,1,COUNTA(설정!$C$6:$Q$6))), $J532), 0)), 0)</f>
        <v>1</v>
      </c>
      <c r="Y532" s="81">
        <f t="shared" si="27"/>
        <v>1</v>
      </c>
    </row>
    <row r="533" spans="1:25" ht="17.25" customHeight="1" x14ac:dyDescent="0.4">
      <c r="A533" s="2"/>
      <c r="B533" s="58">
        <f t="shared" si="28"/>
        <v>476</v>
      </c>
      <c r="C533" s="94"/>
      <c r="D533" s="58"/>
      <c r="E533" s="58"/>
      <c r="F533" s="274"/>
      <c r="G533" s="62"/>
      <c r="H533" s="58"/>
      <c r="I533" s="58"/>
      <c r="J533" s="58"/>
      <c r="K533" s="58"/>
      <c r="L533" s="56"/>
      <c r="T533" s="56"/>
      <c r="V533" s="81">
        <f>IFERROR(IF(OR($B533="No", $H533=""), 1, COUNTIF(설정!$S$10:$S$41,$H533)), 0)</f>
        <v>1</v>
      </c>
      <c r="W533" s="81">
        <f ca="1">IFERROR(IF(OR($B533="No", $I533=""), 1, IFERROR(COUNTIF(OFFSET(설정!$C$10:$Q$41, MATCH($H533, 설정!$B$10:$B$41, ) - 1, 0, 1, COUNTA(OFFSET(설정!$C$10:$Q$41, MATCH($H533, 설정!$B$10:$B$41, ) - 1, 0, 1, 15))), $I533), 0)), 0)</f>
        <v>1</v>
      </c>
      <c r="X533" s="81">
        <f ca="1">IFERROR(IF(OR($B533="No", $J533=""), 1, IFERROR(COUNTIF(IF(COUNTIF(설정!$B$10:$B$19, $H533)=1, OFFSET(설정!$C$5,0,0,1,COUNTA(설정!$C$5:$Q$5)), OFFSET(설정!$C$6,0,0,1,COUNTA(설정!$C$6:$Q$6))), $J533), 0)), 0)</f>
        <v>1</v>
      </c>
      <c r="Y533" s="81">
        <f t="shared" si="27"/>
        <v>1</v>
      </c>
    </row>
    <row r="534" spans="1:25" ht="17.25" customHeight="1" x14ac:dyDescent="0.4">
      <c r="A534" s="2"/>
      <c r="B534" s="58">
        <f t="shared" si="28"/>
        <v>477</v>
      </c>
      <c r="C534" s="94"/>
      <c r="D534" s="58"/>
      <c r="E534" s="58"/>
      <c r="F534" s="274"/>
      <c r="G534" s="62"/>
      <c r="H534" s="58"/>
      <c r="I534" s="58"/>
      <c r="J534" s="58"/>
      <c r="K534" s="58"/>
      <c r="L534" s="56"/>
      <c r="T534" s="56"/>
      <c r="V534" s="81">
        <f>IFERROR(IF(OR($B534="No", $H534=""), 1, COUNTIF(설정!$S$10:$S$41,$H534)), 0)</f>
        <v>1</v>
      </c>
      <c r="W534" s="81">
        <f ca="1">IFERROR(IF(OR($B534="No", $I534=""), 1, IFERROR(COUNTIF(OFFSET(설정!$C$10:$Q$41, MATCH($H534, 설정!$B$10:$B$41, ) - 1, 0, 1, COUNTA(OFFSET(설정!$C$10:$Q$41, MATCH($H534, 설정!$B$10:$B$41, ) - 1, 0, 1, 15))), $I534), 0)), 0)</f>
        <v>1</v>
      </c>
      <c r="X534" s="81">
        <f ca="1">IFERROR(IF(OR($B534="No", $J534=""), 1, IFERROR(COUNTIF(IF(COUNTIF(설정!$B$10:$B$19, $H534)=1, OFFSET(설정!$C$5,0,0,1,COUNTA(설정!$C$5:$Q$5)), OFFSET(설정!$C$6,0,0,1,COUNTA(설정!$C$6:$Q$6))), $J534), 0)), 0)</f>
        <v>1</v>
      </c>
      <c r="Y534" s="81">
        <f t="shared" si="27"/>
        <v>1</v>
      </c>
    </row>
    <row r="535" spans="1:25" ht="17.25" customHeight="1" x14ac:dyDescent="0.4">
      <c r="A535" s="2"/>
      <c r="B535" s="58">
        <f t="shared" si="28"/>
        <v>478</v>
      </c>
      <c r="C535" s="94"/>
      <c r="D535" s="58"/>
      <c r="E535" s="58"/>
      <c r="F535" s="274"/>
      <c r="G535" s="62"/>
      <c r="H535" s="58"/>
      <c r="I535" s="58"/>
      <c r="J535" s="58"/>
      <c r="K535" s="58"/>
      <c r="L535" s="56"/>
      <c r="T535" s="56"/>
      <c r="V535" s="81">
        <f>IFERROR(IF(OR($B535="No", $H535=""), 1, COUNTIF(설정!$S$10:$S$41,$H535)), 0)</f>
        <v>1</v>
      </c>
      <c r="W535" s="81">
        <f ca="1">IFERROR(IF(OR($B535="No", $I535=""), 1, IFERROR(COUNTIF(OFFSET(설정!$C$10:$Q$41, MATCH($H535, 설정!$B$10:$B$41, ) - 1, 0, 1, COUNTA(OFFSET(설정!$C$10:$Q$41, MATCH($H535, 설정!$B$10:$B$41, ) - 1, 0, 1, 15))), $I535), 0)), 0)</f>
        <v>1</v>
      </c>
      <c r="X535" s="81">
        <f ca="1">IFERROR(IF(OR($B535="No", $J535=""), 1, IFERROR(COUNTIF(IF(COUNTIF(설정!$B$10:$B$19, $H535)=1, OFFSET(설정!$C$5,0,0,1,COUNTA(설정!$C$5:$Q$5)), OFFSET(설정!$C$6,0,0,1,COUNTA(설정!$C$6:$Q$6))), $J535), 0)), 0)</f>
        <v>1</v>
      </c>
      <c r="Y535" s="81">
        <f t="shared" si="27"/>
        <v>1</v>
      </c>
    </row>
    <row r="536" spans="1:25" ht="17.25" customHeight="1" x14ac:dyDescent="0.4">
      <c r="A536" s="2"/>
      <c r="B536" s="58">
        <f t="shared" si="28"/>
        <v>479</v>
      </c>
      <c r="C536" s="94"/>
      <c r="D536" s="58"/>
      <c r="E536" s="58"/>
      <c r="F536" s="274"/>
      <c r="G536" s="62"/>
      <c r="H536" s="58"/>
      <c r="I536" s="58"/>
      <c r="J536" s="58"/>
      <c r="K536" s="58"/>
      <c r="L536" s="56"/>
      <c r="T536" s="56"/>
      <c r="V536" s="81">
        <f>IFERROR(IF(OR($B536="No", $H536=""), 1, COUNTIF(설정!$S$10:$S$41,$H536)), 0)</f>
        <v>1</v>
      </c>
      <c r="W536" s="81">
        <f ca="1">IFERROR(IF(OR($B536="No", $I536=""), 1, IFERROR(COUNTIF(OFFSET(설정!$C$10:$Q$41, MATCH($H536, 설정!$B$10:$B$41, ) - 1, 0, 1, COUNTA(OFFSET(설정!$C$10:$Q$41, MATCH($H536, 설정!$B$10:$B$41, ) - 1, 0, 1, 15))), $I536), 0)), 0)</f>
        <v>1</v>
      </c>
      <c r="X536" s="81">
        <f ca="1">IFERROR(IF(OR($B536="No", $J536=""), 1, IFERROR(COUNTIF(IF(COUNTIF(설정!$B$10:$B$19, $H536)=1, OFFSET(설정!$C$5,0,0,1,COUNTA(설정!$C$5:$Q$5)), OFFSET(설정!$C$6,0,0,1,COUNTA(설정!$C$6:$Q$6))), $J536), 0)), 0)</f>
        <v>1</v>
      </c>
      <c r="Y536" s="81">
        <f t="shared" si="27"/>
        <v>1</v>
      </c>
    </row>
    <row r="537" spans="1:25" ht="17.25" customHeight="1" x14ac:dyDescent="0.4">
      <c r="A537" s="2"/>
      <c r="B537" s="58">
        <f t="shared" si="28"/>
        <v>480</v>
      </c>
      <c r="C537" s="94"/>
      <c r="D537" s="58"/>
      <c r="E537" s="58"/>
      <c r="F537" s="274"/>
      <c r="G537" s="62"/>
      <c r="H537" s="58"/>
      <c r="I537" s="58"/>
      <c r="J537" s="58"/>
      <c r="K537" s="58"/>
      <c r="L537" s="56"/>
      <c r="T537" s="56"/>
      <c r="V537" s="81">
        <f>IFERROR(IF(OR($B537="No", $H537=""), 1, COUNTIF(설정!$S$10:$S$41,$H537)), 0)</f>
        <v>1</v>
      </c>
      <c r="W537" s="81">
        <f ca="1">IFERROR(IF(OR($B537="No", $I537=""), 1, IFERROR(COUNTIF(OFFSET(설정!$C$10:$Q$41, MATCH($H537, 설정!$B$10:$B$41, ) - 1, 0, 1, COUNTA(OFFSET(설정!$C$10:$Q$41, MATCH($H537, 설정!$B$10:$B$41, ) - 1, 0, 1, 15))), $I537), 0)), 0)</f>
        <v>1</v>
      </c>
      <c r="X537" s="81">
        <f ca="1">IFERROR(IF(OR($B537="No", $J537=""), 1, IFERROR(COUNTIF(IF(COUNTIF(설정!$B$10:$B$19, $H537)=1, OFFSET(설정!$C$5,0,0,1,COUNTA(설정!$C$5:$Q$5)), OFFSET(설정!$C$6,0,0,1,COUNTA(설정!$C$6:$Q$6))), $J537), 0)), 0)</f>
        <v>1</v>
      </c>
      <c r="Y537" s="81">
        <f t="shared" si="27"/>
        <v>1</v>
      </c>
    </row>
    <row r="538" spans="1:25" ht="17.25" customHeight="1" x14ac:dyDescent="0.4">
      <c r="A538" s="2"/>
      <c r="B538" s="58">
        <f t="shared" si="28"/>
        <v>481</v>
      </c>
      <c r="C538" s="94"/>
      <c r="D538" s="58"/>
      <c r="E538" s="58"/>
      <c r="F538" s="274"/>
      <c r="G538" s="62"/>
      <c r="H538" s="58"/>
      <c r="I538" s="58"/>
      <c r="J538" s="58"/>
      <c r="K538" s="58"/>
      <c r="L538" s="56"/>
      <c r="T538" s="56"/>
      <c r="V538" s="81">
        <f>IFERROR(IF(OR($B538="No", $H538=""), 1, COUNTIF(설정!$S$10:$S$41,$H538)), 0)</f>
        <v>1</v>
      </c>
      <c r="W538" s="81">
        <f ca="1">IFERROR(IF(OR($B538="No", $I538=""), 1, IFERROR(COUNTIF(OFFSET(설정!$C$10:$Q$41, MATCH($H538, 설정!$B$10:$B$41, ) - 1, 0, 1, COUNTA(OFFSET(설정!$C$10:$Q$41, MATCH($H538, 설정!$B$10:$B$41, ) - 1, 0, 1, 15))), $I538), 0)), 0)</f>
        <v>1</v>
      </c>
      <c r="X538" s="81">
        <f ca="1">IFERROR(IF(OR($B538="No", $J538=""), 1, IFERROR(COUNTIF(IF(COUNTIF(설정!$B$10:$B$19, $H538)=1, OFFSET(설정!$C$5,0,0,1,COUNTA(설정!$C$5:$Q$5)), OFFSET(설정!$C$6,0,0,1,COUNTA(설정!$C$6:$Q$6))), $J538), 0)), 0)</f>
        <v>1</v>
      </c>
      <c r="Y538" s="81">
        <f t="shared" si="27"/>
        <v>1</v>
      </c>
    </row>
    <row r="539" spans="1:25" ht="17.25" customHeight="1" x14ac:dyDescent="0.4">
      <c r="A539" s="2"/>
      <c r="B539" s="58">
        <f t="shared" si="28"/>
        <v>482</v>
      </c>
      <c r="C539" s="94"/>
      <c r="D539" s="58"/>
      <c r="E539" s="58"/>
      <c r="F539" s="274"/>
      <c r="G539" s="62"/>
      <c r="H539" s="58"/>
      <c r="I539" s="58"/>
      <c r="J539" s="58"/>
      <c r="K539" s="58"/>
      <c r="L539" s="56"/>
      <c r="T539" s="56"/>
      <c r="V539" s="81">
        <f>IFERROR(IF(OR($B539="No", $H539=""), 1, COUNTIF(설정!$S$10:$S$41,$H539)), 0)</f>
        <v>1</v>
      </c>
      <c r="W539" s="81">
        <f ca="1">IFERROR(IF(OR($B539="No", $I539=""), 1, IFERROR(COUNTIF(OFFSET(설정!$C$10:$Q$41, MATCH($H539, 설정!$B$10:$B$41, ) - 1, 0, 1, COUNTA(OFFSET(설정!$C$10:$Q$41, MATCH($H539, 설정!$B$10:$B$41, ) - 1, 0, 1, 15))), $I539), 0)), 0)</f>
        <v>1</v>
      </c>
      <c r="X539" s="81">
        <f ca="1">IFERROR(IF(OR($B539="No", $J539=""), 1, IFERROR(COUNTIF(IF(COUNTIF(설정!$B$10:$B$19, $H539)=1, OFFSET(설정!$C$5,0,0,1,COUNTA(설정!$C$5:$Q$5)), OFFSET(설정!$C$6,0,0,1,COUNTA(설정!$C$6:$Q$6))), $J539), 0)), 0)</f>
        <v>1</v>
      </c>
      <c r="Y539" s="81">
        <f t="shared" si="27"/>
        <v>1</v>
      </c>
    </row>
    <row r="540" spans="1:25" ht="17.25" customHeight="1" x14ac:dyDescent="0.4">
      <c r="A540" s="2"/>
      <c r="B540" s="58">
        <f t="shared" si="28"/>
        <v>483</v>
      </c>
      <c r="C540" s="94"/>
      <c r="D540" s="58"/>
      <c r="E540" s="58"/>
      <c r="F540" s="274"/>
      <c r="G540" s="62"/>
      <c r="H540" s="58"/>
      <c r="I540" s="58"/>
      <c r="J540" s="58"/>
      <c r="K540" s="58"/>
      <c r="L540" s="56"/>
      <c r="T540" s="56"/>
      <c r="V540" s="81">
        <f>IFERROR(IF(OR($B540="No", $H540=""), 1, COUNTIF(설정!$S$10:$S$41,$H540)), 0)</f>
        <v>1</v>
      </c>
      <c r="W540" s="81">
        <f ca="1">IFERROR(IF(OR($B540="No", $I540=""), 1, IFERROR(COUNTIF(OFFSET(설정!$C$10:$Q$41, MATCH($H540, 설정!$B$10:$B$41, ) - 1, 0, 1, COUNTA(OFFSET(설정!$C$10:$Q$41, MATCH($H540, 설정!$B$10:$B$41, ) - 1, 0, 1, 15))), $I540), 0)), 0)</f>
        <v>1</v>
      </c>
      <c r="X540" s="81">
        <f ca="1">IFERROR(IF(OR($B540="No", $J540=""), 1, IFERROR(COUNTIF(IF(COUNTIF(설정!$B$10:$B$19, $H540)=1, OFFSET(설정!$C$5,0,0,1,COUNTA(설정!$C$5:$Q$5)), OFFSET(설정!$C$6,0,0,1,COUNTA(설정!$C$6:$Q$6))), $J540), 0)), 0)</f>
        <v>1</v>
      </c>
      <c r="Y540" s="81">
        <f t="shared" si="27"/>
        <v>1</v>
      </c>
    </row>
    <row r="541" spans="1:25" ht="17.25" customHeight="1" x14ac:dyDescent="0.4">
      <c r="A541" s="2"/>
      <c r="B541" s="58">
        <f t="shared" si="28"/>
        <v>484</v>
      </c>
      <c r="C541" s="94"/>
      <c r="D541" s="58"/>
      <c r="E541" s="58"/>
      <c r="F541" s="274"/>
      <c r="G541" s="62"/>
      <c r="H541" s="58"/>
      <c r="I541" s="58"/>
      <c r="J541" s="58"/>
      <c r="K541" s="58"/>
      <c r="L541" s="56"/>
      <c r="T541" s="56"/>
      <c r="V541" s="81">
        <f>IFERROR(IF(OR($B541="No", $H541=""), 1, COUNTIF(설정!$S$10:$S$41,$H541)), 0)</f>
        <v>1</v>
      </c>
      <c r="W541" s="81">
        <f ca="1">IFERROR(IF(OR($B541="No", $I541=""), 1, IFERROR(COUNTIF(OFFSET(설정!$C$10:$Q$41, MATCH($H541, 설정!$B$10:$B$41, ) - 1, 0, 1, COUNTA(OFFSET(설정!$C$10:$Q$41, MATCH($H541, 설정!$B$10:$B$41, ) - 1, 0, 1, 15))), $I541), 0)), 0)</f>
        <v>1</v>
      </c>
      <c r="X541" s="81">
        <f ca="1">IFERROR(IF(OR($B541="No", $J541=""), 1, IFERROR(COUNTIF(IF(COUNTIF(설정!$B$10:$B$19, $H541)=1, OFFSET(설정!$C$5,0,0,1,COUNTA(설정!$C$5:$Q$5)), OFFSET(설정!$C$6,0,0,1,COUNTA(설정!$C$6:$Q$6))), $J541), 0)), 0)</f>
        <v>1</v>
      </c>
      <c r="Y541" s="81">
        <f t="shared" si="27"/>
        <v>1</v>
      </c>
    </row>
    <row r="542" spans="1:25" ht="17.25" customHeight="1" x14ac:dyDescent="0.4">
      <c r="A542" s="2"/>
      <c r="B542" s="58">
        <f t="shared" si="28"/>
        <v>485</v>
      </c>
      <c r="C542" s="94"/>
      <c r="D542" s="58"/>
      <c r="E542" s="58"/>
      <c r="F542" s="274"/>
      <c r="G542" s="62"/>
      <c r="H542" s="58"/>
      <c r="I542" s="58"/>
      <c r="J542" s="58"/>
      <c r="K542" s="58"/>
      <c r="L542" s="56"/>
      <c r="T542" s="56"/>
      <c r="V542" s="81">
        <f>IFERROR(IF(OR($B542="No", $H542=""), 1, COUNTIF(설정!$S$10:$S$41,$H542)), 0)</f>
        <v>1</v>
      </c>
      <c r="W542" s="81">
        <f ca="1">IFERROR(IF(OR($B542="No", $I542=""), 1, IFERROR(COUNTIF(OFFSET(설정!$C$10:$Q$41, MATCH($H542, 설정!$B$10:$B$41, ) - 1, 0, 1, COUNTA(OFFSET(설정!$C$10:$Q$41, MATCH($H542, 설정!$B$10:$B$41, ) - 1, 0, 1, 15))), $I542), 0)), 0)</f>
        <v>1</v>
      </c>
      <c r="X542" s="81">
        <f ca="1">IFERROR(IF(OR($B542="No", $J542=""), 1, IFERROR(COUNTIF(IF(COUNTIF(설정!$B$10:$B$19, $H542)=1, OFFSET(설정!$C$5,0,0,1,COUNTA(설정!$C$5:$Q$5)), OFFSET(설정!$C$6,0,0,1,COUNTA(설정!$C$6:$Q$6))), $J542), 0)), 0)</f>
        <v>1</v>
      </c>
      <c r="Y542" s="81">
        <f t="shared" si="27"/>
        <v>1</v>
      </c>
    </row>
    <row r="543" spans="1:25" ht="17.25" customHeight="1" x14ac:dyDescent="0.4">
      <c r="A543" s="2"/>
      <c r="B543" s="58">
        <f t="shared" si="28"/>
        <v>486</v>
      </c>
      <c r="C543" s="94"/>
      <c r="D543" s="58"/>
      <c r="E543" s="58"/>
      <c r="F543" s="274"/>
      <c r="G543" s="62"/>
      <c r="H543" s="58"/>
      <c r="I543" s="58"/>
      <c r="J543" s="58"/>
      <c r="K543" s="58"/>
      <c r="L543" s="56"/>
      <c r="T543" s="56"/>
      <c r="V543" s="81">
        <f>IFERROR(IF(OR($B543="No", $H543=""), 1, COUNTIF(설정!$S$10:$S$41,$H543)), 0)</f>
        <v>1</v>
      </c>
      <c r="W543" s="81">
        <f ca="1">IFERROR(IF(OR($B543="No", $I543=""), 1, IFERROR(COUNTIF(OFFSET(설정!$C$10:$Q$41, MATCH($H543, 설정!$B$10:$B$41, ) - 1, 0, 1, COUNTA(OFFSET(설정!$C$10:$Q$41, MATCH($H543, 설정!$B$10:$B$41, ) - 1, 0, 1, 15))), $I543), 0)), 0)</f>
        <v>1</v>
      </c>
      <c r="X543" s="81">
        <f ca="1">IFERROR(IF(OR($B543="No", $J543=""), 1, IFERROR(COUNTIF(IF(COUNTIF(설정!$B$10:$B$19, $H543)=1, OFFSET(설정!$C$5,0,0,1,COUNTA(설정!$C$5:$Q$5)), OFFSET(설정!$C$6,0,0,1,COUNTA(설정!$C$6:$Q$6))), $J543), 0)), 0)</f>
        <v>1</v>
      </c>
      <c r="Y543" s="81">
        <f t="shared" si="27"/>
        <v>1</v>
      </c>
    </row>
    <row r="544" spans="1:25" ht="17.25" customHeight="1" x14ac:dyDescent="0.4">
      <c r="A544" s="2"/>
      <c r="B544" s="58">
        <f t="shared" si="28"/>
        <v>487</v>
      </c>
      <c r="C544" s="94"/>
      <c r="D544" s="58"/>
      <c r="E544" s="58"/>
      <c r="F544" s="274"/>
      <c r="G544" s="62"/>
      <c r="H544" s="58"/>
      <c r="I544" s="58"/>
      <c r="J544" s="58"/>
      <c r="K544" s="58"/>
      <c r="L544" s="56"/>
      <c r="T544" s="56"/>
      <c r="V544" s="81">
        <f>IFERROR(IF(OR($B544="No", $H544=""), 1, COUNTIF(설정!$S$10:$S$41,$H544)), 0)</f>
        <v>1</v>
      </c>
      <c r="W544" s="81">
        <f ca="1">IFERROR(IF(OR($B544="No", $I544=""), 1, IFERROR(COUNTIF(OFFSET(설정!$C$10:$Q$41, MATCH($H544, 설정!$B$10:$B$41, ) - 1, 0, 1, COUNTA(OFFSET(설정!$C$10:$Q$41, MATCH($H544, 설정!$B$10:$B$41, ) - 1, 0, 1, 15))), $I544), 0)), 0)</f>
        <v>1</v>
      </c>
      <c r="X544" s="81">
        <f ca="1">IFERROR(IF(OR($B544="No", $J544=""), 1, IFERROR(COUNTIF(IF(COUNTIF(설정!$B$10:$B$19, $H544)=1, OFFSET(설정!$C$5,0,0,1,COUNTA(설정!$C$5:$Q$5)), OFFSET(설정!$C$6,0,0,1,COUNTA(설정!$C$6:$Q$6))), $J544), 0)), 0)</f>
        <v>1</v>
      </c>
      <c r="Y544" s="81">
        <f t="shared" si="27"/>
        <v>1</v>
      </c>
    </row>
    <row r="545" spans="1:25" ht="17.25" customHeight="1" x14ac:dyDescent="0.4">
      <c r="A545" s="2"/>
      <c r="B545" s="58">
        <f t="shared" si="28"/>
        <v>488</v>
      </c>
      <c r="C545" s="94"/>
      <c r="D545" s="58"/>
      <c r="E545" s="58"/>
      <c r="F545" s="274"/>
      <c r="G545" s="62"/>
      <c r="H545" s="58"/>
      <c r="I545" s="58"/>
      <c r="J545" s="58"/>
      <c r="K545" s="58"/>
      <c r="L545" s="56"/>
      <c r="T545" s="56"/>
      <c r="V545" s="81">
        <f>IFERROR(IF(OR($B545="No", $H545=""), 1, COUNTIF(설정!$S$10:$S$41,$H545)), 0)</f>
        <v>1</v>
      </c>
      <c r="W545" s="81">
        <f ca="1">IFERROR(IF(OR($B545="No", $I545=""), 1, IFERROR(COUNTIF(OFFSET(설정!$C$10:$Q$41, MATCH($H545, 설정!$B$10:$B$41, ) - 1, 0, 1, COUNTA(OFFSET(설정!$C$10:$Q$41, MATCH($H545, 설정!$B$10:$B$41, ) - 1, 0, 1, 15))), $I545), 0)), 0)</f>
        <v>1</v>
      </c>
      <c r="X545" s="81">
        <f ca="1">IFERROR(IF(OR($B545="No", $J545=""), 1, IFERROR(COUNTIF(IF(COUNTIF(설정!$B$10:$B$19, $H545)=1, OFFSET(설정!$C$5,0,0,1,COUNTA(설정!$C$5:$Q$5)), OFFSET(설정!$C$6,0,0,1,COUNTA(설정!$C$6:$Q$6))), $J545), 0)), 0)</f>
        <v>1</v>
      </c>
      <c r="Y545" s="81">
        <f t="shared" si="27"/>
        <v>1</v>
      </c>
    </row>
    <row r="546" spans="1:25" ht="17.25" customHeight="1" x14ac:dyDescent="0.4">
      <c r="A546" s="2"/>
      <c r="B546" s="58">
        <f t="shared" si="28"/>
        <v>489</v>
      </c>
      <c r="C546" s="94"/>
      <c r="D546" s="58"/>
      <c r="E546" s="58"/>
      <c r="F546" s="274"/>
      <c r="G546" s="62"/>
      <c r="H546" s="58"/>
      <c r="I546" s="58"/>
      <c r="J546" s="58"/>
      <c r="K546" s="58"/>
      <c r="L546" s="56"/>
      <c r="T546" s="56"/>
      <c r="V546" s="81">
        <f>IFERROR(IF(OR($B546="No", $H546=""), 1, COUNTIF(설정!$S$10:$S$41,$H546)), 0)</f>
        <v>1</v>
      </c>
      <c r="W546" s="81">
        <f ca="1">IFERROR(IF(OR($B546="No", $I546=""), 1, IFERROR(COUNTIF(OFFSET(설정!$C$10:$Q$41, MATCH($H546, 설정!$B$10:$B$41, ) - 1, 0, 1, COUNTA(OFFSET(설정!$C$10:$Q$41, MATCH($H546, 설정!$B$10:$B$41, ) - 1, 0, 1, 15))), $I546), 0)), 0)</f>
        <v>1</v>
      </c>
      <c r="X546" s="81">
        <f ca="1">IFERROR(IF(OR($B546="No", $J546=""), 1, IFERROR(COUNTIF(IF(COUNTIF(설정!$B$10:$B$19, $H546)=1, OFFSET(설정!$C$5,0,0,1,COUNTA(설정!$C$5:$Q$5)), OFFSET(설정!$C$6,0,0,1,COUNTA(설정!$C$6:$Q$6))), $J546), 0)), 0)</f>
        <v>1</v>
      </c>
      <c r="Y546" s="81">
        <f t="shared" si="27"/>
        <v>1</v>
      </c>
    </row>
    <row r="547" spans="1:25" ht="17.25" customHeight="1" x14ac:dyDescent="0.4">
      <c r="A547" s="2"/>
      <c r="B547" s="58">
        <f t="shared" si="28"/>
        <v>490</v>
      </c>
      <c r="C547" s="94"/>
      <c r="D547" s="58"/>
      <c r="E547" s="58"/>
      <c r="F547" s="274"/>
      <c r="G547" s="62"/>
      <c r="H547" s="58"/>
      <c r="I547" s="58"/>
      <c r="J547" s="58"/>
      <c r="K547" s="58"/>
      <c r="L547" s="56"/>
      <c r="T547" s="56"/>
      <c r="V547" s="81">
        <f>IFERROR(IF(OR($B547="No", $H547=""), 1, COUNTIF(설정!$S$10:$S$41,$H547)), 0)</f>
        <v>1</v>
      </c>
      <c r="W547" s="81">
        <f ca="1">IFERROR(IF(OR($B547="No", $I547=""), 1, IFERROR(COUNTIF(OFFSET(설정!$C$10:$Q$41, MATCH($H547, 설정!$B$10:$B$41, ) - 1, 0, 1, COUNTA(OFFSET(설정!$C$10:$Q$41, MATCH($H547, 설정!$B$10:$B$41, ) - 1, 0, 1, 15))), $I547), 0)), 0)</f>
        <v>1</v>
      </c>
      <c r="X547" s="81">
        <f ca="1">IFERROR(IF(OR($B547="No", $J547=""), 1, IFERROR(COUNTIF(IF(COUNTIF(설정!$B$10:$B$19, $H547)=1, OFFSET(설정!$C$5,0,0,1,COUNTA(설정!$C$5:$Q$5)), OFFSET(설정!$C$6,0,0,1,COUNTA(설정!$C$6:$Q$6))), $J547), 0)), 0)</f>
        <v>1</v>
      </c>
      <c r="Y547" s="81">
        <f t="shared" ref="Y547:Y610" si="29">IFERROR(IF(OR($B547="No", $K547=""), 1, COUNTIF($R$35:$R$44,$K547)), 0)</f>
        <v>1</v>
      </c>
    </row>
    <row r="548" spans="1:25" ht="17.25" customHeight="1" x14ac:dyDescent="0.4">
      <c r="A548" s="2"/>
      <c r="B548" s="58">
        <f t="shared" si="28"/>
        <v>491</v>
      </c>
      <c r="C548" s="94"/>
      <c r="D548" s="58"/>
      <c r="E548" s="58"/>
      <c r="F548" s="274"/>
      <c r="G548" s="62"/>
      <c r="H548" s="58"/>
      <c r="I548" s="58"/>
      <c r="J548" s="58"/>
      <c r="K548" s="58"/>
      <c r="L548" s="56"/>
      <c r="T548" s="56"/>
      <c r="V548" s="81">
        <f>IFERROR(IF(OR($B548="No", $H548=""), 1, COUNTIF(설정!$S$10:$S$41,$H548)), 0)</f>
        <v>1</v>
      </c>
      <c r="W548" s="81">
        <f ca="1">IFERROR(IF(OR($B548="No", $I548=""), 1, IFERROR(COUNTIF(OFFSET(설정!$C$10:$Q$41, MATCH($H548, 설정!$B$10:$B$41, ) - 1, 0, 1, COUNTA(OFFSET(설정!$C$10:$Q$41, MATCH($H548, 설정!$B$10:$B$41, ) - 1, 0, 1, 15))), $I548), 0)), 0)</f>
        <v>1</v>
      </c>
      <c r="X548" s="81">
        <f ca="1">IFERROR(IF(OR($B548="No", $J548=""), 1, IFERROR(COUNTIF(IF(COUNTIF(설정!$B$10:$B$19, $H548)=1, OFFSET(설정!$C$5,0,0,1,COUNTA(설정!$C$5:$Q$5)), OFFSET(설정!$C$6,0,0,1,COUNTA(설정!$C$6:$Q$6))), $J548), 0)), 0)</f>
        <v>1</v>
      </c>
      <c r="Y548" s="81">
        <f t="shared" si="29"/>
        <v>1</v>
      </c>
    </row>
    <row r="549" spans="1:25" ht="17.25" customHeight="1" x14ac:dyDescent="0.4">
      <c r="A549" s="2"/>
      <c r="B549" s="58">
        <f t="shared" si="28"/>
        <v>492</v>
      </c>
      <c r="C549" s="94"/>
      <c r="D549" s="58"/>
      <c r="E549" s="58"/>
      <c r="F549" s="274"/>
      <c r="G549" s="62"/>
      <c r="H549" s="58"/>
      <c r="I549" s="58"/>
      <c r="J549" s="58"/>
      <c r="K549" s="58"/>
      <c r="L549" s="56"/>
      <c r="T549" s="56"/>
      <c r="V549" s="81">
        <f>IFERROR(IF(OR($B549="No", $H549=""), 1, COUNTIF(설정!$S$10:$S$41,$H549)), 0)</f>
        <v>1</v>
      </c>
      <c r="W549" s="81">
        <f ca="1">IFERROR(IF(OR($B549="No", $I549=""), 1, IFERROR(COUNTIF(OFFSET(설정!$C$10:$Q$41, MATCH($H549, 설정!$B$10:$B$41, ) - 1, 0, 1, COUNTA(OFFSET(설정!$C$10:$Q$41, MATCH($H549, 설정!$B$10:$B$41, ) - 1, 0, 1, 15))), $I549), 0)), 0)</f>
        <v>1</v>
      </c>
      <c r="X549" s="81">
        <f ca="1">IFERROR(IF(OR($B549="No", $J549=""), 1, IFERROR(COUNTIF(IF(COUNTIF(설정!$B$10:$B$19, $H549)=1, OFFSET(설정!$C$5,0,0,1,COUNTA(설정!$C$5:$Q$5)), OFFSET(설정!$C$6,0,0,1,COUNTA(설정!$C$6:$Q$6))), $J549), 0)), 0)</f>
        <v>1</v>
      </c>
      <c r="Y549" s="81">
        <f t="shared" si="29"/>
        <v>1</v>
      </c>
    </row>
    <row r="550" spans="1:25" ht="17.25" customHeight="1" x14ac:dyDescent="0.4">
      <c r="A550" s="2"/>
      <c r="B550" s="58">
        <f t="shared" si="28"/>
        <v>493</v>
      </c>
      <c r="C550" s="94"/>
      <c r="D550" s="58"/>
      <c r="E550" s="58"/>
      <c r="F550" s="274"/>
      <c r="G550" s="62"/>
      <c r="H550" s="58"/>
      <c r="I550" s="58"/>
      <c r="J550" s="58"/>
      <c r="K550" s="58"/>
      <c r="L550" s="56"/>
      <c r="T550" s="56"/>
      <c r="V550" s="81">
        <f>IFERROR(IF(OR($B550="No", $H550=""), 1, COUNTIF(설정!$S$10:$S$41,$H550)), 0)</f>
        <v>1</v>
      </c>
      <c r="W550" s="81">
        <f ca="1">IFERROR(IF(OR($B550="No", $I550=""), 1, IFERROR(COUNTIF(OFFSET(설정!$C$10:$Q$41, MATCH($H550, 설정!$B$10:$B$41, ) - 1, 0, 1, COUNTA(OFFSET(설정!$C$10:$Q$41, MATCH($H550, 설정!$B$10:$B$41, ) - 1, 0, 1, 15))), $I550), 0)), 0)</f>
        <v>1</v>
      </c>
      <c r="X550" s="81">
        <f ca="1">IFERROR(IF(OR($B550="No", $J550=""), 1, IFERROR(COUNTIF(IF(COUNTIF(설정!$B$10:$B$19, $H550)=1, OFFSET(설정!$C$5,0,0,1,COUNTA(설정!$C$5:$Q$5)), OFFSET(설정!$C$6,0,0,1,COUNTA(설정!$C$6:$Q$6))), $J550), 0)), 0)</f>
        <v>1</v>
      </c>
      <c r="Y550" s="81">
        <f t="shared" si="29"/>
        <v>1</v>
      </c>
    </row>
    <row r="551" spans="1:25" ht="17.25" customHeight="1" x14ac:dyDescent="0.4">
      <c r="A551" s="2"/>
      <c r="B551" s="58">
        <f t="shared" si="28"/>
        <v>494</v>
      </c>
      <c r="C551" s="94"/>
      <c r="D551" s="58"/>
      <c r="E551" s="58"/>
      <c r="F551" s="274"/>
      <c r="G551" s="62"/>
      <c r="H551" s="58"/>
      <c r="I551" s="58"/>
      <c r="J551" s="58"/>
      <c r="K551" s="58"/>
      <c r="L551" s="56"/>
      <c r="T551" s="56"/>
      <c r="V551" s="81">
        <f>IFERROR(IF(OR($B551="No", $H551=""), 1, COUNTIF(설정!$S$10:$S$41,$H551)), 0)</f>
        <v>1</v>
      </c>
      <c r="W551" s="81">
        <f ca="1">IFERROR(IF(OR($B551="No", $I551=""), 1, IFERROR(COUNTIF(OFFSET(설정!$C$10:$Q$41, MATCH($H551, 설정!$B$10:$B$41, ) - 1, 0, 1, COUNTA(OFFSET(설정!$C$10:$Q$41, MATCH($H551, 설정!$B$10:$B$41, ) - 1, 0, 1, 15))), $I551), 0)), 0)</f>
        <v>1</v>
      </c>
      <c r="X551" s="81">
        <f ca="1">IFERROR(IF(OR($B551="No", $J551=""), 1, IFERROR(COUNTIF(IF(COUNTIF(설정!$B$10:$B$19, $H551)=1, OFFSET(설정!$C$5,0,0,1,COUNTA(설정!$C$5:$Q$5)), OFFSET(설정!$C$6,0,0,1,COUNTA(설정!$C$6:$Q$6))), $J551), 0)), 0)</f>
        <v>1</v>
      </c>
      <c r="Y551" s="81">
        <f t="shared" si="29"/>
        <v>1</v>
      </c>
    </row>
    <row r="552" spans="1:25" ht="17.25" customHeight="1" x14ac:dyDescent="0.4">
      <c r="A552" s="2"/>
      <c r="B552" s="58">
        <f t="shared" si="28"/>
        <v>495</v>
      </c>
      <c r="C552" s="94"/>
      <c r="D552" s="58"/>
      <c r="E552" s="58"/>
      <c r="F552" s="274"/>
      <c r="G552" s="62"/>
      <c r="H552" s="58"/>
      <c r="I552" s="58"/>
      <c r="J552" s="58"/>
      <c r="K552" s="58"/>
      <c r="L552" s="56"/>
      <c r="T552" s="56"/>
      <c r="V552" s="81">
        <f>IFERROR(IF(OR($B552="No", $H552=""), 1, COUNTIF(설정!$S$10:$S$41,$H552)), 0)</f>
        <v>1</v>
      </c>
      <c r="W552" s="81">
        <f ca="1">IFERROR(IF(OR($B552="No", $I552=""), 1, IFERROR(COUNTIF(OFFSET(설정!$C$10:$Q$41, MATCH($H552, 설정!$B$10:$B$41, ) - 1, 0, 1, COUNTA(OFFSET(설정!$C$10:$Q$41, MATCH($H552, 설정!$B$10:$B$41, ) - 1, 0, 1, 15))), $I552), 0)), 0)</f>
        <v>1</v>
      </c>
      <c r="X552" s="81">
        <f ca="1">IFERROR(IF(OR($B552="No", $J552=""), 1, IFERROR(COUNTIF(IF(COUNTIF(설정!$B$10:$B$19, $H552)=1, OFFSET(설정!$C$5,0,0,1,COUNTA(설정!$C$5:$Q$5)), OFFSET(설정!$C$6,0,0,1,COUNTA(설정!$C$6:$Q$6))), $J552), 0)), 0)</f>
        <v>1</v>
      </c>
      <c r="Y552" s="81">
        <f t="shared" si="29"/>
        <v>1</v>
      </c>
    </row>
    <row r="553" spans="1:25" ht="17.25" customHeight="1" x14ac:dyDescent="0.4">
      <c r="A553" s="2"/>
      <c r="B553" s="58">
        <f t="shared" si="28"/>
        <v>496</v>
      </c>
      <c r="C553" s="94"/>
      <c r="D553" s="58"/>
      <c r="E553" s="58"/>
      <c r="F553" s="274"/>
      <c r="G553" s="62"/>
      <c r="H553" s="58"/>
      <c r="I553" s="58"/>
      <c r="J553" s="58"/>
      <c r="K553" s="58"/>
      <c r="L553" s="56"/>
      <c r="T553" s="56"/>
      <c r="V553" s="81">
        <f>IFERROR(IF(OR($B553="No", $H553=""), 1, COUNTIF(설정!$S$10:$S$41,$H553)), 0)</f>
        <v>1</v>
      </c>
      <c r="W553" s="81">
        <f ca="1">IFERROR(IF(OR($B553="No", $I553=""), 1, IFERROR(COUNTIF(OFFSET(설정!$C$10:$Q$41, MATCH($H553, 설정!$B$10:$B$41, ) - 1, 0, 1, COUNTA(OFFSET(설정!$C$10:$Q$41, MATCH($H553, 설정!$B$10:$B$41, ) - 1, 0, 1, 15))), $I553), 0)), 0)</f>
        <v>1</v>
      </c>
      <c r="X553" s="81">
        <f ca="1">IFERROR(IF(OR($B553="No", $J553=""), 1, IFERROR(COUNTIF(IF(COUNTIF(설정!$B$10:$B$19, $H553)=1, OFFSET(설정!$C$5,0,0,1,COUNTA(설정!$C$5:$Q$5)), OFFSET(설정!$C$6,0,0,1,COUNTA(설정!$C$6:$Q$6))), $J553), 0)), 0)</f>
        <v>1</v>
      </c>
      <c r="Y553" s="81">
        <f t="shared" si="29"/>
        <v>1</v>
      </c>
    </row>
    <row r="554" spans="1:25" ht="17.25" customHeight="1" x14ac:dyDescent="0.4">
      <c r="A554" s="2"/>
      <c r="B554" s="58">
        <f t="shared" si="28"/>
        <v>497</v>
      </c>
      <c r="C554" s="94"/>
      <c r="D554" s="58"/>
      <c r="E554" s="58"/>
      <c r="F554" s="274"/>
      <c r="G554" s="62"/>
      <c r="H554" s="58"/>
      <c r="I554" s="58"/>
      <c r="J554" s="58"/>
      <c r="K554" s="58"/>
      <c r="L554" s="56"/>
      <c r="T554" s="56"/>
      <c r="V554" s="81">
        <f>IFERROR(IF(OR($B554="No", $H554=""), 1, COUNTIF(설정!$S$10:$S$41,$H554)), 0)</f>
        <v>1</v>
      </c>
      <c r="W554" s="81">
        <f ca="1">IFERROR(IF(OR($B554="No", $I554=""), 1, IFERROR(COUNTIF(OFFSET(설정!$C$10:$Q$41, MATCH($H554, 설정!$B$10:$B$41, ) - 1, 0, 1, COUNTA(OFFSET(설정!$C$10:$Q$41, MATCH($H554, 설정!$B$10:$B$41, ) - 1, 0, 1, 15))), $I554), 0)), 0)</f>
        <v>1</v>
      </c>
      <c r="X554" s="81">
        <f ca="1">IFERROR(IF(OR($B554="No", $J554=""), 1, IFERROR(COUNTIF(IF(COUNTIF(설정!$B$10:$B$19, $H554)=1, OFFSET(설정!$C$5,0,0,1,COUNTA(설정!$C$5:$Q$5)), OFFSET(설정!$C$6,0,0,1,COUNTA(설정!$C$6:$Q$6))), $J554), 0)), 0)</f>
        <v>1</v>
      </c>
      <c r="Y554" s="81">
        <f t="shared" si="29"/>
        <v>1</v>
      </c>
    </row>
    <row r="555" spans="1:25" ht="17.25" customHeight="1" x14ac:dyDescent="0.4">
      <c r="A555" s="2"/>
      <c r="B555" s="58">
        <f t="shared" si="28"/>
        <v>498</v>
      </c>
      <c r="C555" s="94"/>
      <c r="D555" s="58"/>
      <c r="E555" s="58"/>
      <c r="F555" s="274"/>
      <c r="G555" s="62"/>
      <c r="H555" s="58"/>
      <c r="I555" s="58"/>
      <c r="J555" s="58"/>
      <c r="K555" s="58"/>
      <c r="L555" s="56"/>
      <c r="T555" s="56"/>
      <c r="V555" s="81">
        <f>IFERROR(IF(OR($B555="No", $H555=""), 1, COUNTIF(설정!$S$10:$S$41,$H555)), 0)</f>
        <v>1</v>
      </c>
      <c r="W555" s="81">
        <f ca="1">IFERROR(IF(OR($B555="No", $I555=""), 1, IFERROR(COUNTIF(OFFSET(설정!$C$10:$Q$41, MATCH($H555, 설정!$B$10:$B$41, ) - 1, 0, 1, COUNTA(OFFSET(설정!$C$10:$Q$41, MATCH($H555, 설정!$B$10:$B$41, ) - 1, 0, 1, 15))), $I555), 0)), 0)</f>
        <v>1</v>
      </c>
      <c r="X555" s="81">
        <f ca="1">IFERROR(IF(OR($B555="No", $J555=""), 1, IFERROR(COUNTIF(IF(COUNTIF(설정!$B$10:$B$19, $H555)=1, OFFSET(설정!$C$5,0,0,1,COUNTA(설정!$C$5:$Q$5)), OFFSET(설정!$C$6,0,0,1,COUNTA(설정!$C$6:$Q$6))), $J555), 0)), 0)</f>
        <v>1</v>
      </c>
      <c r="Y555" s="81">
        <f t="shared" si="29"/>
        <v>1</v>
      </c>
    </row>
    <row r="556" spans="1:25" ht="17.25" customHeight="1" x14ac:dyDescent="0.4">
      <c r="A556" s="2"/>
      <c r="B556" s="58">
        <f t="shared" si="28"/>
        <v>499</v>
      </c>
      <c r="C556" s="94"/>
      <c r="D556" s="58"/>
      <c r="E556" s="58"/>
      <c r="F556" s="274"/>
      <c r="G556" s="62"/>
      <c r="H556" s="58"/>
      <c r="I556" s="58"/>
      <c r="J556" s="58"/>
      <c r="K556" s="58"/>
      <c r="L556" s="56"/>
      <c r="T556" s="56"/>
      <c r="V556" s="81">
        <f>IFERROR(IF(OR($B556="No", $H556=""), 1, COUNTIF(설정!$S$10:$S$41,$H556)), 0)</f>
        <v>1</v>
      </c>
      <c r="W556" s="81">
        <f ca="1">IFERROR(IF(OR($B556="No", $I556=""), 1, IFERROR(COUNTIF(OFFSET(설정!$C$10:$Q$41, MATCH($H556, 설정!$B$10:$B$41, ) - 1, 0, 1, COUNTA(OFFSET(설정!$C$10:$Q$41, MATCH($H556, 설정!$B$10:$B$41, ) - 1, 0, 1, 15))), $I556), 0)), 0)</f>
        <v>1</v>
      </c>
      <c r="X556" s="81">
        <f ca="1">IFERROR(IF(OR($B556="No", $J556=""), 1, IFERROR(COUNTIF(IF(COUNTIF(설정!$B$10:$B$19, $H556)=1, OFFSET(설정!$C$5,0,0,1,COUNTA(설정!$C$5:$Q$5)), OFFSET(설정!$C$6,0,0,1,COUNTA(설정!$C$6:$Q$6))), $J556), 0)), 0)</f>
        <v>1</v>
      </c>
      <c r="Y556" s="81">
        <f t="shared" si="29"/>
        <v>1</v>
      </c>
    </row>
    <row r="557" spans="1:25" ht="17.25" customHeight="1" x14ac:dyDescent="0.4">
      <c r="A557" s="2"/>
      <c r="B557" s="58">
        <f t="shared" si="28"/>
        <v>500</v>
      </c>
      <c r="C557" s="94"/>
      <c r="D557" s="58"/>
      <c r="E557" s="58"/>
      <c r="F557" s="274"/>
      <c r="G557" s="62"/>
      <c r="H557" s="58"/>
      <c r="I557" s="58"/>
      <c r="J557" s="58"/>
      <c r="K557" s="58"/>
      <c r="L557" s="56"/>
      <c r="T557" s="56"/>
      <c r="V557" s="81">
        <f>IFERROR(IF(OR($B557="No", $H557=""), 1, COUNTIF(설정!$S$10:$S$41,$H557)), 0)</f>
        <v>1</v>
      </c>
      <c r="W557" s="81">
        <f ca="1">IFERROR(IF(OR($B557="No", $I557=""), 1, IFERROR(COUNTIF(OFFSET(설정!$C$10:$Q$41, MATCH($H557, 설정!$B$10:$B$41, ) - 1, 0, 1, COUNTA(OFFSET(설정!$C$10:$Q$41, MATCH($H557, 설정!$B$10:$B$41, ) - 1, 0, 1, 15))), $I557), 0)), 0)</f>
        <v>1</v>
      </c>
      <c r="X557" s="81">
        <f ca="1">IFERROR(IF(OR($B557="No", $J557=""), 1, IFERROR(COUNTIF(IF(COUNTIF(설정!$B$10:$B$19, $H557)=1, OFFSET(설정!$C$5,0,0,1,COUNTA(설정!$C$5:$Q$5)), OFFSET(설정!$C$6,0,0,1,COUNTA(설정!$C$6:$Q$6))), $J557), 0)), 0)</f>
        <v>1</v>
      </c>
      <c r="Y557" s="81">
        <f t="shared" si="29"/>
        <v>1</v>
      </c>
    </row>
    <row r="558" spans="1:25" ht="17.25" customHeight="1" x14ac:dyDescent="0.4">
      <c r="A558" s="2"/>
      <c r="B558" s="58">
        <f t="shared" si="28"/>
        <v>501</v>
      </c>
      <c r="C558" s="94"/>
      <c r="D558" s="58"/>
      <c r="E558" s="58"/>
      <c r="F558" s="274"/>
      <c r="G558" s="62"/>
      <c r="H558" s="58"/>
      <c r="I558" s="58"/>
      <c r="J558" s="58"/>
      <c r="K558" s="58"/>
      <c r="L558" s="56"/>
      <c r="T558" s="56"/>
      <c r="V558" s="81">
        <f>IFERROR(IF(OR($B558="No", $H558=""), 1, COUNTIF(설정!$S$10:$S$41,$H558)), 0)</f>
        <v>1</v>
      </c>
      <c r="W558" s="81">
        <f ca="1">IFERROR(IF(OR($B558="No", $I558=""), 1, IFERROR(COUNTIF(OFFSET(설정!$C$10:$Q$41, MATCH($H558, 설정!$B$10:$B$41, ) - 1, 0, 1, COUNTA(OFFSET(설정!$C$10:$Q$41, MATCH($H558, 설정!$B$10:$B$41, ) - 1, 0, 1, 15))), $I558), 0)), 0)</f>
        <v>1</v>
      </c>
      <c r="X558" s="81">
        <f ca="1">IFERROR(IF(OR($B558="No", $J558=""), 1, IFERROR(COUNTIF(IF(COUNTIF(설정!$B$10:$B$19, $H558)=1, OFFSET(설정!$C$5,0,0,1,COUNTA(설정!$C$5:$Q$5)), OFFSET(설정!$C$6,0,0,1,COUNTA(설정!$C$6:$Q$6))), $J558), 0)), 0)</f>
        <v>1</v>
      </c>
      <c r="Y558" s="81">
        <f t="shared" si="29"/>
        <v>1</v>
      </c>
    </row>
    <row r="559" spans="1:25" ht="17.25" customHeight="1" x14ac:dyDescent="0.4">
      <c r="A559" s="2"/>
      <c r="B559" s="58">
        <f t="shared" si="28"/>
        <v>502</v>
      </c>
      <c r="C559" s="94"/>
      <c r="D559" s="58"/>
      <c r="E559" s="58"/>
      <c r="F559" s="274"/>
      <c r="G559" s="62"/>
      <c r="H559" s="58"/>
      <c r="I559" s="58"/>
      <c r="J559" s="58"/>
      <c r="K559" s="58"/>
      <c r="L559" s="56"/>
      <c r="T559" s="56"/>
      <c r="V559" s="81">
        <f>IFERROR(IF(OR($B559="No", $H559=""), 1, COUNTIF(설정!$S$10:$S$41,$H559)), 0)</f>
        <v>1</v>
      </c>
      <c r="W559" s="81">
        <f ca="1">IFERROR(IF(OR($B559="No", $I559=""), 1, IFERROR(COUNTIF(OFFSET(설정!$C$10:$Q$41, MATCH($H559, 설정!$B$10:$B$41, ) - 1, 0, 1, COUNTA(OFFSET(설정!$C$10:$Q$41, MATCH($H559, 설정!$B$10:$B$41, ) - 1, 0, 1, 15))), $I559), 0)), 0)</f>
        <v>1</v>
      </c>
      <c r="X559" s="81">
        <f ca="1">IFERROR(IF(OR($B559="No", $J559=""), 1, IFERROR(COUNTIF(IF(COUNTIF(설정!$B$10:$B$19, $H559)=1, OFFSET(설정!$C$5,0,0,1,COUNTA(설정!$C$5:$Q$5)), OFFSET(설정!$C$6,0,0,1,COUNTA(설정!$C$6:$Q$6))), $J559), 0)), 0)</f>
        <v>1</v>
      </c>
      <c r="Y559" s="81">
        <f t="shared" si="29"/>
        <v>1</v>
      </c>
    </row>
    <row r="560" spans="1:25" ht="17.25" customHeight="1" x14ac:dyDescent="0.4">
      <c r="A560" s="2"/>
      <c r="B560" s="58">
        <f t="shared" si="28"/>
        <v>503</v>
      </c>
      <c r="C560" s="94"/>
      <c r="D560" s="58"/>
      <c r="E560" s="58"/>
      <c r="F560" s="274"/>
      <c r="G560" s="62"/>
      <c r="H560" s="58"/>
      <c r="I560" s="58"/>
      <c r="J560" s="58"/>
      <c r="K560" s="58"/>
      <c r="L560" s="56"/>
      <c r="T560" s="56"/>
      <c r="V560" s="81">
        <f>IFERROR(IF(OR($B560="No", $H560=""), 1, COUNTIF(설정!$S$10:$S$41,$H560)), 0)</f>
        <v>1</v>
      </c>
      <c r="W560" s="81">
        <f ca="1">IFERROR(IF(OR($B560="No", $I560=""), 1, IFERROR(COUNTIF(OFFSET(설정!$C$10:$Q$41, MATCH($H560, 설정!$B$10:$B$41, ) - 1, 0, 1, COUNTA(OFFSET(설정!$C$10:$Q$41, MATCH($H560, 설정!$B$10:$B$41, ) - 1, 0, 1, 15))), $I560), 0)), 0)</f>
        <v>1</v>
      </c>
      <c r="X560" s="81">
        <f ca="1">IFERROR(IF(OR($B560="No", $J560=""), 1, IFERROR(COUNTIF(IF(COUNTIF(설정!$B$10:$B$19, $H560)=1, OFFSET(설정!$C$5,0,0,1,COUNTA(설정!$C$5:$Q$5)), OFFSET(설정!$C$6,0,0,1,COUNTA(설정!$C$6:$Q$6))), $J560), 0)), 0)</f>
        <v>1</v>
      </c>
      <c r="Y560" s="81">
        <f t="shared" si="29"/>
        <v>1</v>
      </c>
    </row>
    <row r="561" spans="1:25" ht="17.25" customHeight="1" x14ac:dyDescent="0.4">
      <c r="A561" s="2"/>
      <c r="B561" s="58">
        <f t="shared" si="28"/>
        <v>504</v>
      </c>
      <c r="C561" s="94"/>
      <c r="D561" s="58"/>
      <c r="E561" s="58"/>
      <c r="F561" s="274"/>
      <c r="G561" s="62"/>
      <c r="H561" s="58"/>
      <c r="I561" s="58"/>
      <c r="J561" s="58"/>
      <c r="K561" s="58"/>
      <c r="L561" s="56"/>
      <c r="T561" s="56"/>
      <c r="V561" s="81">
        <f>IFERROR(IF(OR($B561="No", $H561=""), 1, COUNTIF(설정!$S$10:$S$41,$H561)), 0)</f>
        <v>1</v>
      </c>
      <c r="W561" s="81">
        <f ca="1">IFERROR(IF(OR($B561="No", $I561=""), 1, IFERROR(COUNTIF(OFFSET(설정!$C$10:$Q$41, MATCH($H561, 설정!$B$10:$B$41, ) - 1, 0, 1, COUNTA(OFFSET(설정!$C$10:$Q$41, MATCH($H561, 설정!$B$10:$B$41, ) - 1, 0, 1, 15))), $I561), 0)), 0)</f>
        <v>1</v>
      </c>
      <c r="X561" s="81">
        <f ca="1">IFERROR(IF(OR($B561="No", $J561=""), 1, IFERROR(COUNTIF(IF(COUNTIF(설정!$B$10:$B$19, $H561)=1, OFFSET(설정!$C$5,0,0,1,COUNTA(설정!$C$5:$Q$5)), OFFSET(설정!$C$6,0,0,1,COUNTA(설정!$C$6:$Q$6))), $J561), 0)), 0)</f>
        <v>1</v>
      </c>
      <c r="Y561" s="81">
        <f t="shared" si="29"/>
        <v>1</v>
      </c>
    </row>
    <row r="562" spans="1:25" ht="17.25" customHeight="1" x14ac:dyDescent="0.4">
      <c r="A562" s="2"/>
      <c r="B562" s="58">
        <f t="shared" si="28"/>
        <v>505</v>
      </c>
      <c r="C562" s="94"/>
      <c r="D562" s="58"/>
      <c r="E562" s="58"/>
      <c r="F562" s="274"/>
      <c r="G562" s="62"/>
      <c r="H562" s="58"/>
      <c r="I562" s="58"/>
      <c r="J562" s="58"/>
      <c r="K562" s="58"/>
      <c r="L562" s="56"/>
      <c r="T562" s="56"/>
      <c r="V562" s="81">
        <f>IFERROR(IF(OR($B562="No", $H562=""), 1, COUNTIF(설정!$S$10:$S$41,$H562)), 0)</f>
        <v>1</v>
      </c>
      <c r="W562" s="81">
        <f ca="1">IFERROR(IF(OR($B562="No", $I562=""), 1, IFERROR(COUNTIF(OFFSET(설정!$C$10:$Q$41, MATCH($H562, 설정!$B$10:$B$41, ) - 1, 0, 1, COUNTA(OFFSET(설정!$C$10:$Q$41, MATCH($H562, 설정!$B$10:$B$41, ) - 1, 0, 1, 15))), $I562), 0)), 0)</f>
        <v>1</v>
      </c>
      <c r="X562" s="81">
        <f ca="1">IFERROR(IF(OR($B562="No", $J562=""), 1, IFERROR(COUNTIF(IF(COUNTIF(설정!$B$10:$B$19, $H562)=1, OFFSET(설정!$C$5,0,0,1,COUNTA(설정!$C$5:$Q$5)), OFFSET(설정!$C$6,0,0,1,COUNTA(설정!$C$6:$Q$6))), $J562), 0)), 0)</f>
        <v>1</v>
      </c>
      <c r="Y562" s="81">
        <f t="shared" si="29"/>
        <v>1</v>
      </c>
    </row>
    <row r="563" spans="1:25" ht="17.25" customHeight="1" x14ac:dyDescent="0.4">
      <c r="A563" s="2"/>
      <c r="B563" s="58">
        <f t="shared" si="28"/>
        <v>506</v>
      </c>
      <c r="C563" s="94"/>
      <c r="D563" s="58"/>
      <c r="E563" s="58"/>
      <c r="F563" s="274"/>
      <c r="G563" s="62"/>
      <c r="H563" s="58"/>
      <c r="I563" s="58"/>
      <c r="J563" s="58"/>
      <c r="K563" s="58"/>
      <c r="L563" s="56"/>
      <c r="T563" s="56"/>
      <c r="V563" s="81">
        <f>IFERROR(IF(OR($B563="No", $H563=""), 1, COUNTIF(설정!$S$10:$S$41,$H563)), 0)</f>
        <v>1</v>
      </c>
      <c r="W563" s="81">
        <f ca="1">IFERROR(IF(OR($B563="No", $I563=""), 1, IFERROR(COUNTIF(OFFSET(설정!$C$10:$Q$41, MATCH($H563, 설정!$B$10:$B$41, ) - 1, 0, 1, COUNTA(OFFSET(설정!$C$10:$Q$41, MATCH($H563, 설정!$B$10:$B$41, ) - 1, 0, 1, 15))), $I563), 0)), 0)</f>
        <v>1</v>
      </c>
      <c r="X563" s="81">
        <f ca="1">IFERROR(IF(OR($B563="No", $J563=""), 1, IFERROR(COUNTIF(IF(COUNTIF(설정!$B$10:$B$19, $H563)=1, OFFSET(설정!$C$5,0,0,1,COUNTA(설정!$C$5:$Q$5)), OFFSET(설정!$C$6,0,0,1,COUNTA(설정!$C$6:$Q$6))), $J563), 0)), 0)</f>
        <v>1</v>
      </c>
      <c r="Y563" s="81">
        <f t="shared" si="29"/>
        <v>1</v>
      </c>
    </row>
    <row r="564" spans="1:25" ht="17.25" customHeight="1" x14ac:dyDescent="0.4">
      <c r="A564" s="2"/>
      <c r="B564" s="58">
        <f t="shared" si="28"/>
        <v>507</v>
      </c>
      <c r="C564" s="94"/>
      <c r="D564" s="58"/>
      <c r="E564" s="58"/>
      <c r="F564" s="274"/>
      <c r="G564" s="62"/>
      <c r="H564" s="58"/>
      <c r="I564" s="58"/>
      <c r="J564" s="58"/>
      <c r="K564" s="58"/>
      <c r="L564" s="56"/>
      <c r="T564" s="56"/>
      <c r="V564" s="81">
        <f>IFERROR(IF(OR($B564="No", $H564=""), 1, COUNTIF(설정!$S$10:$S$41,$H564)), 0)</f>
        <v>1</v>
      </c>
      <c r="W564" s="81">
        <f ca="1">IFERROR(IF(OR($B564="No", $I564=""), 1, IFERROR(COUNTIF(OFFSET(설정!$C$10:$Q$41, MATCH($H564, 설정!$B$10:$B$41, ) - 1, 0, 1, COUNTA(OFFSET(설정!$C$10:$Q$41, MATCH($H564, 설정!$B$10:$B$41, ) - 1, 0, 1, 15))), $I564), 0)), 0)</f>
        <v>1</v>
      </c>
      <c r="X564" s="81">
        <f ca="1">IFERROR(IF(OR($B564="No", $J564=""), 1, IFERROR(COUNTIF(IF(COUNTIF(설정!$B$10:$B$19, $H564)=1, OFFSET(설정!$C$5,0,0,1,COUNTA(설정!$C$5:$Q$5)), OFFSET(설정!$C$6,0,0,1,COUNTA(설정!$C$6:$Q$6))), $J564), 0)), 0)</f>
        <v>1</v>
      </c>
      <c r="Y564" s="81">
        <f t="shared" si="29"/>
        <v>1</v>
      </c>
    </row>
    <row r="565" spans="1:25" ht="17.25" customHeight="1" x14ac:dyDescent="0.4">
      <c r="A565" s="2"/>
      <c r="B565" s="58">
        <f t="shared" si="28"/>
        <v>508</v>
      </c>
      <c r="C565" s="94"/>
      <c r="D565" s="58"/>
      <c r="E565" s="58"/>
      <c r="F565" s="274"/>
      <c r="G565" s="62"/>
      <c r="H565" s="58"/>
      <c r="I565" s="58"/>
      <c r="J565" s="58"/>
      <c r="K565" s="58"/>
      <c r="L565" s="56"/>
      <c r="T565" s="56"/>
      <c r="V565" s="81">
        <f>IFERROR(IF(OR($B565="No", $H565=""), 1, COUNTIF(설정!$S$10:$S$41,$H565)), 0)</f>
        <v>1</v>
      </c>
      <c r="W565" s="81">
        <f ca="1">IFERROR(IF(OR($B565="No", $I565=""), 1, IFERROR(COUNTIF(OFFSET(설정!$C$10:$Q$41, MATCH($H565, 설정!$B$10:$B$41, ) - 1, 0, 1, COUNTA(OFFSET(설정!$C$10:$Q$41, MATCH($H565, 설정!$B$10:$B$41, ) - 1, 0, 1, 15))), $I565), 0)), 0)</f>
        <v>1</v>
      </c>
      <c r="X565" s="81">
        <f ca="1">IFERROR(IF(OR($B565="No", $J565=""), 1, IFERROR(COUNTIF(IF(COUNTIF(설정!$B$10:$B$19, $H565)=1, OFFSET(설정!$C$5,0,0,1,COUNTA(설정!$C$5:$Q$5)), OFFSET(설정!$C$6,0,0,1,COUNTA(설정!$C$6:$Q$6))), $J565), 0)), 0)</f>
        <v>1</v>
      </c>
      <c r="Y565" s="81">
        <f t="shared" si="29"/>
        <v>1</v>
      </c>
    </row>
    <row r="566" spans="1:25" ht="17.25" customHeight="1" x14ac:dyDescent="0.4">
      <c r="A566" s="2"/>
      <c r="B566" s="58">
        <f t="shared" si="28"/>
        <v>509</v>
      </c>
      <c r="C566" s="94"/>
      <c r="D566" s="58"/>
      <c r="E566" s="58"/>
      <c r="F566" s="274"/>
      <c r="G566" s="62"/>
      <c r="H566" s="58"/>
      <c r="I566" s="58"/>
      <c r="J566" s="58"/>
      <c r="K566" s="58"/>
      <c r="L566" s="56"/>
      <c r="T566" s="56"/>
      <c r="V566" s="81">
        <f>IFERROR(IF(OR($B566="No", $H566=""), 1, COUNTIF(설정!$S$10:$S$41,$H566)), 0)</f>
        <v>1</v>
      </c>
      <c r="W566" s="81">
        <f ca="1">IFERROR(IF(OR($B566="No", $I566=""), 1, IFERROR(COUNTIF(OFFSET(설정!$C$10:$Q$41, MATCH($H566, 설정!$B$10:$B$41, ) - 1, 0, 1, COUNTA(OFFSET(설정!$C$10:$Q$41, MATCH($H566, 설정!$B$10:$B$41, ) - 1, 0, 1, 15))), $I566), 0)), 0)</f>
        <v>1</v>
      </c>
      <c r="X566" s="81">
        <f ca="1">IFERROR(IF(OR($B566="No", $J566=""), 1, IFERROR(COUNTIF(IF(COUNTIF(설정!$B$10:$B$19, $H566)=1, OFFSET(설정!$C$5,0,0,1,COUNTA(설정!$C$5:$Q$5)), OFFSET(설정!$C$6,0,0,1,COUNTA(설정!$C$6:$Q$6))), $J566), 0)), 0)</f>
        <v>1</v>
      </c>
      <c r="Y566" s="81">
        <f t="shared" si="29"/>
        <v>1</v>
      </c>
    </row>
    <row r="567" spans="1:25" ht="17.25" customHeight="1" x14ac:dyDescent="0.4">
      <c r="A567" s="2"/>
      <c r="B567" s="58">
        <f t="shared" si="28"/>
        <v>510</v>
      </c>
      <c r="C567" s="94"/>
      <c r="D567" s="58"/>
      <c r="E567" s="58"/>
      <c r="F567" s="274"/>
      <c r="G567" s="62"/>
      <c r="H567" s="58"/>
      <c r="I567" s="58"/>
      <c r="J567" s="58"/>
      <c r="K567" s="58"/>
      <c r="L567" s="56"/>
      <c r="T567" s="56"/>
      <c r="V567" s="81">
        <f>IFERROR(IF(OR($B567="No", $H567=""), 1, COUNTIF(설정!$S$10:$S$41,$H567)), 0)</f>
        <v>1</v>
      </c>
      <c r="W567" s="81">
        <f ca="1">IFERROR(IF(OR($B567="No", $I567=""), 1, IFERROR(COUNTIF(OFFSET(설정!$C$10:$Q$41, MATCH($H567, 설정!$B$10:$B$41, ) - 1, 0, 1, COUNTA(OFFSET(설정!$C$10:$Q$41, MATCH($H567, 설정!$B$10:$B$41, ) - 1, 0, 1, 15))), $I567), 0)), 0)</f>
        <v>1</v>
      </c>
      <c r="X567" s="81">
        <f ca="1">IFERROR(IF(OR($B567="No", $J567=""), 1, IFERROR(COUNTIF(IF(COUNTIF(설정!$B$10:$B$19, $H567)=1, OFFSET(설정!$C$5,0,0,1,COUNTA(설정!$C$5:$Q$5)), OFFSET(설정!$C$6,0,0,1,COUNTA(설정!$C$6:$Q$6))), $J567), 0)), 0)</f>
        <v>1</v>
      </c>
      <c r="Y567" s="81">
        <f t="shared" si="29"/>
        <v>1</v>
      </c>
    </row>
    <row r="568" spans="1:25" ht="17.25" customHeight="1" x14ac:dyDescent="0.4">
      <c r="A568" s="2"/>
      <c r="B568" s="58">
        <f t="shared" si="28"/>
        <v>511</v>
      </c>
      <c r="C568" s="94"/>
      <c r="D568" s="58"/>
      <c r="E568" s="58"/>
      <c r="F568" s="274"/>
      <c r="G568" s="62"/>
      <c r="H568" s="58"/>
      <c r="I568" s="58"/>
      <c r="J568" s="58"/>
      <c r="K568" s="58"/>
      <c r="L568" s="56"/>
      <c r="T568" s="56"/>
      <c r="V568" s="81">
        <f>IFERROR(IF(OR($B568="No", $H568=""), 1, COUNTIF(설정!$S$10:$S$41,$H568)), 0)</f>
        <v>1</v>
      </c>
      <c r="W568" s="81">
        <f ca="1">IFERROR(IF(OR($B568="No", $I568=""), 1, IFERROR(COUNTIF(OFFSET(설정!$C$10:$Q$41, MATCH($H568, 설정!$B$10:$B$41, ) - 1, 0, 1, COUNTA(OFFSET(설정!$C$10:$Q$41, MATCH($H568, 설정!$B$10:$B$41, ) - 1, 0, 1, 15))), $I568), 0)), 0)</f>
        <v>1</v>
      </c>
      <c r="X568" s="81">
        <f ca="1">IFERROR(IF(OR($B568="No", $J568=""), 1, IFERROR(COUNTIF(IF(COUNTIF(설정!$B$10:$B$19, $H568)=1, OFFSET(설정!$C$5,0,0,1,COUNTA(설정!$C$5:$Q$5)), OFFSET(설정!$C$6,0,0,1,COUNTA(설정!$C$6:$Q$6))), $J568), 0)), 0)</f>
        <v>1</v>
      </c>
      <c r="Y568" s="81">
        <f t="shared" si="29"/>
        <v>1</v>
      </c>
    </row>
    <row r="569" spans="1:25" ht="17.25" customHeight="1" x14ac:dyDescent="0.4">
      <c r="A569" s="2"/>
      <c r="B569" s="58">
        <f t="shared" si="28"/>
        <v>512</v>
      </c>
      <c r="C569" s="94"/>
      <c r="D569" s="58"/>
      <c r="E569" s="58"/>
      <c r="F569" s="274"/>
      <c r="G569" s="62"/>
      <c r="H569" s="58"/>
      <c r="I569" s="58"/>
      <c r="J569" s="58"/>
      <c r="K569" s="58"/>
      <c r="L569" s="56"/>
      <c r="T569" s="56"/>
      <c r="V569" s="81">
        <f>IFERROR(IF(OR($B569="No", $H569=""), 1, COUNTIF(설정!$S$10:$S$41,$H569)), 0)</f>
        <v>1</v>
      </c>
      <c r="W569" s="81">
        <f ca="1">IFERROR(IF(OR($B569="No", $I569=""), 1, IFERROR(COUNTIF(OFFSET(설정!$C$10:$Q$41, MATCH($H569, 설정!$B$10:$B$41, ) - 1, 0, 1, COUNTA(OFFSET(설정!$C$10:$Q$41, MATCH($H569, 설정!$B$10:$B$41, ) - 1, 0, 1, 15))), $I569), 0)), 0)</f>
        <v>1</v>
      </c>
      <c r="X569" s="81">
        <f ca="1">IFERROR(IF(OR($B569="No", $J569=""), 1, IFERROR(COUNTIF(IF(COUNTIF(설정!$B$10:$B$19, $H569)=1, OFFSET(설정!$C$5,0,0,1,COUNTA(설정!$C$5:$Q$5)), OFFSET(설정!$C$6,0,0,1,COUNTA(설정!$C$6:$Q$6))), $J569), 0)), 0)</f>
        <v>1</v>
      </c>
      <c r="Y569" s="81">
        <f t="shared" si="29"/>
        <v>1</v>
      </c>
    </row>
    <row r="570" spans="1:25" ht="17.25" customHeight="1" x14ac:dyDescent="0.4">
      <c r="A570" s="2"/>
      <c r="B570" s="58">
        <f t="shared" ref="B570:B633" si="30">ROW(A513)</f>
        <v>513</v>
      </c>
      <c r="C570" s="94"/>
      <c r="D570" s="58"/>
      <c r="E570" s="58"/>
      <c r="F570" s="274"/>
      <c r="G570" s="62"/>
      <c r="H570" s="58"/>
      <c r="I570" s="58"/>
      <c r="J570" s="58"/>
      <c r="K570" s="58"/>
      <c r="L570" s="56"/>
      <c r="T570" s="56"/>
      <c r="V570" s="81">
        <f>IFERROR(IF(OR($B570="No", $H570=""), 1, COUNTIF(설정!$S$10:$S$41,$H570)), 0)</f>
        <v>1</v>
      </c>
      <c r="W570" s="81">
        <f ca="1">IFERROR(IF(OR($B570="No", $I570=""), 1, IFERROR(COUNTIF(OFFSET(설정!$C$10:$Q$41, MATCH($H570, 설정!$B$10:$B$41, ) - 1, 0, 1, COUNTA(OFFSET(설정!$C$10:$Q$41, MATCH($H570, 설정!$B$10:$B$41, ) - 1, 0, 1, 15))), $I570), 0)), 0)</f>
        <v>1</v>
      </c>
      <c r="X570" s="81">
        <f ca="1">IFERROR(IF(OR($B570="No", $J570=""), 1, IFERROR(COUNTIF(IF(COUNTIF(설정!$B$10:$B$19, $H570)=1, OFFSET(설정!$C$5,0,0,1,COUNTA(설정!$C$5:$Q$5)), OFFSET(설정!$C$6,0,0,1,COUNTA(설정!$C$6:$Q$6))), $J570), 0)), 0)</f>
        <v>1</v>
      </c>
      <c r="Y570" s="81">
        <f t="shared" si="29"/>
        <v>1</v>
      </c>
    </row>
    <row r="571" spans="1:25" ht="17.25" customHeight="1" x14ac:dyDescent="0.4">
      <c r="A571" s="2"/>
      <c r="B571" s="58">
        <f t="shared" si="30"/>
        <v>514</v>
      </c>
      <c r="C571" s="94"/>
      <c r="D571" s="58"/>
      <c r="E571" s="58"/>
      <c r="F571" s="274"/>
      <c r="G571" s="62"/>
      <c r="H571" s="58"/>
      <c r="I571" s="58"/>
      <c r="J571" s="58"/>
      <c r="K571" s="58"/>
      <c r="L571" s="56"/>
      <c r="T571" s="56"/>
      <c r="V571" s="81">
        <f>IFERROR(IF(OR($B571="No", $H571=""), 1, COUNTIF(설정!$S$10:$S$41,$H571)), 0)</f>
        <v>1</v>
      </c>
      <c r="W571" s="81">
        <f ca="1">IFERROR(IF(OR($B571="No", $I571=""), 1, IFERROR(COUNTIF(OFFSET(설정!$C$10:$Q$41, MATCH($H571, 설정!$B$10:$B$41, ) - 1, 0, 1, COUNTA(OFFSET(설정!$C$10:$Q$41, MATCH($H571, 설정!$B$10:$B$41, ) - 1, 0, 1, 15))), $I571), 0)), 0)</f>
        <v>1</v>
      </c>
      <c r="X571" s="81">
        <f ca="1">IFERROR(IF(OR($B571="No", $J571=""), 1, IFERROR(COUNTIF(IF(COUNTIF(설정!$B$10:$B$19, $H571)=1, OFFSET(설정!$C$5,0,0,1,COUNTA(설정!$C$5:$Q$5)), OFFSET(설정!$C$6,0,0,1,COUNTA(설정!$C$6:$Q$6))), $J571), 0)), 0)</f>
        <v>1</v>
      </c>
      <c r="Y571" s="81">
        <f t="shared" si="29"/>
        <v>1</v>
      </c>
    </row>
    <row r="572" spans="1:25" ht="17.25" customHeight="1" x14ac:dyDescent="0.4">
      <c r="A572" s="2"/>
      <c r="B572" s="58">
        <f t="shared" si="30"/>
        <v>515</v>
      </c>
      <c r="C572" s="94"/>
      <c r="D572" s="58"/>
      <c r="E572" s="58"/>
      <c r="F572" s="274"/>
      <c r="G572" s="62"/>
      <c r="H572" s="58"/>
      <c r="I572" s="58"/>
      <c r="J572" s="58"/>
      <c r="K572" s="58"/>
      <c r="L572" s="56"/>
      <c r="T572" s="56"/>
      <c r="V572" s="81">
        <f>IFERROR(IF(OR($B572="No", $H572=""), 1, COUNTIF(설정!$S$10:$S$41,$H572)), 0)</f>
        <v>1</v>
      </c>
      <c r="W572" s="81">
        <f ca="1">IFERROR(IF(OR($B572="No", $I572=""), 1, IFERROR(COUNTIF(OFFSET(설정!$C$10:$Q$41, MATCH($H572, 설정!$B$10:$B$41, ) - 1, 0, 1, COUNTA(OFFSET(설정!$C$10:$Q$41, MATCH($H572, 설정!$B$10:$B$41, ) - 1, 0, 1, 15))), $I572), 0)), 0)</f>
        <v>1</v>
      </c>
      <c r="X572" s="81">
        <f ca="1">IFERROR(IF(OR($B572="No", $J572=""), 1, IFERROR(COUNTIF(IF(COUNTIF(설정!$B$10:$B$19, $H572)=1, OFFSET(설정!$C$5,0,0,1,COUNTA(설정!$C$5:$Q$5)), OFFSET(설정!$C$6,0,0,1,COUNTA(설정!$C$6:$Q$6))), $J572), 0)), 0)</f>
        <v>1</v>
      </c>
      <c r="Y572" s="81">
        <f t="shared" si="29"/>
        <v>1</v>
      </c>
    </row>
    <row r="573" spans="1:25" ht="17.25" customHeight="1" x14ac:dyDescent="0.4">
      <c r="A573" s="2"/>
      <c r="B573" s="58">
        <f t="shared" si="30"/>
        <v>516</v>
      </c>
      <c r="C573" s="94"/>
      <c r="D573" s="58"/>
      <c r="E573" s="58"/>
      <c r="F573" s="274"/>
      <c r="G573" s="62"/>
      <c r="H573" s="58"/>
      <c r="I573" s="58"/>
      <c r="J573" s="58"/>
      <c r="K573" s="58"/>
      <c r="L573" s="56"/>
      <c r="T573" s="56"/>
      <c r="V573" s="81">
        <f>IFERROR(IF(OR($B573="No", $H573=""), 1, COUNTIF(설정!$S$10:$S$41,$H573)), 0)</f>
        <v>1</v>
      </c>
      <c r="W573" s="81">
        <f ca="1">IFERROR(IF(OR($B573="No", $I573=""), 1, IFERROR(COUNTIF(OFFSET(설정!$C$10:$Q$41, MATCH($H573, 설정!$B$10:$B$41, ) - 1, 0, 1, COUNTA(OFFSET(설정!$C$10:$Q$41, MATCH($H573, 설정!$B$10:$B$41, ) - 1, 0, 1, 15))), $I573), 0)), 0)</f>
        <v>1</v>
      </c>
      <c r="X573" s="81">
        <f ca="1">IFERROR(IF(OR($B573="No", $J573=""), 1, IFERROR(COUNTIF(IF(COUNTIF(설정!$B$10:$B$19, $H573)=1, OFFSET(설정!$C$5,0,0,1,COUNTA(설정!$C$5:$Q$5)), OFFSET(설정!$C$6,0,0,1,COUNTA(설정!$C$6:$Q$6))), $J573), 0)), 0)</f>
        <v>1</v>
      </c>
      <c r="Y573" s="81">
        <f t="shared" si="29"/>
        <v>1</v>
      </c>
    </row>
    <row r="574" spans="1:25" ht="17.25" customHeight="1" x14ac:dyDescent="0.4">
      <c r="A574" s="2"/>
      <c r="B574" s="58">
        <f t="shared" si="30"/>
        <v>517</v>
      </c>
      <c r="C574" s="94"/>
      <c r="D574" s="58"/>
      <c r="E574" s="58"/>
      <c r="F574" s="274"/>
      <c r="G574" s="62"/>
      <c r="H574" s="58"/>
      <c r="I574" s="58"/>
      <c r="J574" s="58"/>
      <c r="K574" s="58"/>
      <c r="L574" s="56"/>
      <c r="T574" s="56"/>
      <c r="V574" s="81">
        <f>IFERROR(IF(OR($B574="No", $H574=""), 1, COUNTIF(설정!$S$10:$S$41,$H574)), 0)</f>
        <v>1</v>
      </c>
      <c r="W574" s="81">
        <f ca="1">IFERROR(IF(OR($B574="No", $I574=""), 1, IFERROR(COUNTIF(OFFSET(설정!$C$10:$Q$41, MATCH($H574, 설정!$B$10:$B$41, ) - 1, 0, 1, COUNTA(OFFSET(설정!$C$10:$Q$41, MATCH($H574, 설정!$B$10:$B$41, ) - 1, 0, 1, 15))), $I574), 0)), 0)</f>
        <v>1</v>
      </c>
      <c r="X574" s="81">
        <f ca="1">IFERROR(IF(OR($B574="No", $J574=""), 1, IFERROR(COUNTIF(IF(COUNTIF(설정!$B$10:$B$19, $H574)=1, OFFSET(설정!$C$5,0,0,1,COUNTA(설정!$C$5:$Q$5)), OFFSET(설정!$C$6,0,0,1,COUNTA(설정!$C$6:$Q$6))), $J574), 0)), 0)</f>
        <v>1</v>
      </c>
      <c r="Y574" s="81">
        <f t="shared" si="29"/>
        <v>1</v>
      </c>
    </row>
    <row r="575" spans="1:25" ht="17.25" customHeight="1" x14ac:dyDescent="0.4">
      <c r="A575" s="2"/>
      <c r="B575" s="58">
        <f t="shared" si="30"/>
        <v>518</v>
      </c>
      <c r="C575" s="94"/>
      <c r="D575" s="58"/>
      <c r="E575" s="58"/>
      <c r="F575" s="274"/>
      <c r="G575" s="62"/>
      <c r="H575" s="58"/>
      <c r="I575" s="58"/>
      <c r="J575" s="58"/>
      <c r="K575" s="58"/>
      <c r="L575" s="56"/>
      <c r="T575" s="56"/>
      <c r="V575" s="81">
        <f>IFERROR(IF(OR($B575="No", $H575=""), 1, COUNTIF(설정!$S$10:$S$41,$H575)), 0)</f>
        <v>1</v>
      </c>
      <c r="W575" s="81">
        <f ca="1">IFERROR(IF(OR($B575="No", $I575=""), 1, IFERROR(COUNTIF(OFFSET(설정!$C$10:$Q$41, MATCH($H575, 설정!$B$10:$B$41, ) - 1, 0, 1, COUNTA(OFFSET(설정!$C$10:$Q$41, MATCH($H575, 설정!$B$10:$B$41, ) - 1, 0, 1, 15))), $I575), 0)), 0)</f>
        <v>1</v>
      </c>
      <c r="X575" s="81">
        <f ca="1">IFERROR(IF(OR($B575="No", $J575=""), 1, IFERROR(COUNTIF(IF(COUNTIF(설정!$B$10:$B$19, $H575)=1, OFFSET(설정!$C$5,0,0,1,COUNTA(설정!$C$5:$Q$5)), OFFSET(설정!$C$6,0,0,1,COUNTA(설정!$C$6:$Q$6))), $J575), 0)), 0)</f>
        <v>1</v>
      </c>
      <c r="Y575" s="81">
        <f t="shared" si="29"/>
        <v>1</v>
      </c>
    </row>
    <row r="576" spans="1:25" ht="17.25" customHeight="1" x14ac:dyDescent="0.4">
      <c r="A576" s="2"/>
      <c r="B576" s="58">
        <f t="shared" si="30"/>
        <v>519</v>
      </c>
      <c r="C576" s="94"/>
      <c r="D576" s="58"/>
      <c r="E576" s="58"/>
      <c r="F576" s="274"/>
      <c r="G576" s="62"/>
      <c r="H576" s="58"/>
      <c r="I576" s="58"/>
      <c r="J576" s="58"/>
      <c r="K576" s="58"/>
      <c r="L576" s="56"/>
      <c r="T576" s="56"/>
      <c r="V576" s="81">
        <f>IFERROR(IF(OR($B576="No", $H576=""), 1, COUNTIF(설정!$S$10:$S$41,$H576)), 0)</f>
        <v>1</v>
      </c>
      <c r="W576" s="81">
        <f ca="1">IFERROR(IF(OR($B576="No", $I576=""), 1, IFERROR(COUNTIF(OFFSET(설정!$C$10:$Q$41, MATCH($H576, 설정!$B$10:$B$41, ) - 1, 0, 1, COUNTA(OFFSET(설정!$C$10:$Q$41, MATCH($H576, 설정!$B$10:$B$41, ) - 1, 0, 1, 15))), $I576), 0)), 0)</f>
        <v>1</v>
      </c>
      <c r="X576" s="81">
        <f ca="1">IFERROR(IF(OR($B576="No", $J576=""), 1, IFERROR(COUNTIF(IF(COUNTIF(설정!$B$10:$B$19, $H576)=1, OFFSET(설정!$C$5,0,0,1,COUNTA(설정!$C$5:$Q$5)), OFFSET(설정!$C$6,0,0,1,COUNTA(설정!$C$6:$Q$6))), $J576), 0)), 0)</f>
        <v>1</v>
      </c>
      <c r="Y576" s="81">
        <f t="shared" si="29"/>
        <v>1</v>
      </c>
    </row>
    <row r="577" spans="1:25" ht="17.25" customHeight="1" x14ac:dyDescent="0.4">
      <c r="A577" s="2"/>
      <c r="B577" s="58">
        <f t="shared" si="30"/>
        <v>520</v>
      </c>
      <c r="C577" s="94"/>
      <c r="D577" s="58"/>
      <c r="E577" s="58"/>
      <c r="F577" s="274"/>
      <c r="G577" s="62"/>
      <c r="H577" s="58"/>
      <c r="I577" s="58"/>
      <c r="J577" s="58"/>
      <c r="K577" s="58"/>
      <c r="L577" s="56"/>
      <c r="T577" s="56"/>
      <c r="V577" s="81">
        <f>IFERROR(IF(OR($B577="No", $H577=""), 1, COUNTIF(설정!$S$10:$S$41,$H577)), 0)</f>
        <v>1</v>
      </c>
      <c r="W577" s="81">
        <f ca="1">IFERROR(IF(OR($B577="No", $I577=""), 1, IFERROR(COUNTIF(OFFSET(설정!$C$10:$Q$41, MATCH($H577, 설정!$B$10:$B$41, ) - 1, 0, 1, COUNTA(OFFSET(설정!$C$10:$Q$41, MATCH($H577, 설정!$B$10:$B$41, ) - 1, 0, 1, 15))), $I577), 0)), 0)</f>
        <v>1</v>
      </c>
      <c r="X577" s="81">
        <f ca="1">IFERROR(IF(OR($B577="No", $J577=""), 1, IFERROR(COUNTIF(IF(COUNTIF(설정!$B$10:$B$19, $H577)=1, OFFSET(설정!$C$5,0,0,1,COUNTA(설정!$C$5:$Q$5)), OFFSET(설정!$C$6,0,0,1,COUNTA(설정!$C$6:$Q$6))), $J577), 0)), 0)</f>
        <v>1</v>
      </c>
      <c r="Y577" s="81">
        <f t="shared" si="29"/>
        <v>1</v>
      </c>
    </row>
    <row r="578" spans="1:25" ht="17.25" customHeight="1" x14ac:dyDescent="0.4">
      <c r="A578" s="2"/>
      <c r="B578" s="58">
        <f t="shared" si="30"/>
        <v>521</v>
      </c>
      <c r="C578" s="94"/>
      <c r="D578" s="58"/>
      <c r="E578" s="58"/>
      <c r="F578" s="274"/>
      <c r="G578" s="62"/>
      <c r="H578" s="58"/>
      <c r="I578" s="58"/>
      <c r="J578" s="58"/>
      <c r="K578" s="58"/>
      <c r="L578" s="56"/>
      <c r="T578" s="56"/>
      <c r="V578" s="81">
        <f>IFERROR(IF(OR($B578="No", $H578=""), 1, COUNTIF(설정!$S$10:$S$41,$H578)), 0)</f>
        <v>1</v>
      </c>
      <c r="W578" s="81">
        <f ca="1">IFERROR(IF(OR($B578="No", $I578=""), 1, IFERROR(COUNTIF(OFFSET(설정!$C$10:$Q$41, MATCH($H578, 설정!$B$10:$B$41, ) - 1, 0, 1, COUNTA(OFFSET(설정!$C$10:$Q$41, MATCH($H578, 설정!$B$10:$B$41, ) - 1, 0, 1, 15))), $I578), 0)), 0)</f>
        <v>1</v>
      </c>
      <c r="X578" s="81">
        <f ca="1">IFERROR(IF(OR($B578="No", $J578=""), 1, IFERROR(COUNTIF(IF(COUNTIF(설정!$B$10:$B$19, $H578)=1, OFFSET(설정!$C$5,0,0,1,COUNTA(설정!$C$5:$Q$5)), OFFSET(설정!$C$6,0,0,1,COUNTA(설정!$C$6:$Q$6))), $J578), 0)), 0)</f>
        <v>1</v>
      </c>
      <c r="Y578" s="81">
        <f t="shared" si="29"/>
        <v>1</v>
      </c>
    </row>
    <row r="579" spans="1:25" ht="17.25" customHeight="1" x14ac:dyDescent="0.4">
      <c r="A579" s="2"/>
      <c r="B579" s="58">
        <f t="shared" si="30"/>
        <v>522</v>
      </c>
      <c r="C579" s="94"/>
      <c r="D579" s="58"/>
      <c r="E579" s="58"/>
      <c r="F579" s="274"/>
      <c r="G579" s="62"/>
      <c r="H579" s="58"/>
      <c r="I579" s="58"/>
      <c r="J579" s="58"/>
      <c r="K579" s="58"/>
      <c r="L579" s="56"/>
      <c r="T579" s="56"/>
      <c r="V579" s="81">
        <f>IFERROR(IF(OR($B579="No", $H579=""), 1, COUNTIF(설정!$S$10:$S$41,$H579)), 0)</f>
        <v>1</v>
      </c>
      <c r="W579" s="81">
        <f ca="1">IFERROR(IF(OR($B579="No", $I579=""), 1, IFERROR(COUNTIF(OFFSET(설정!$C$10:$Q$41, MATCH($H579, 설정!$B$10:$B$41, ) - 1, 0, 1, COUNTA(OFFSET(설정!$C$10:$Q$41, MATCH($H579, 설정!$B$10:$B$41, ) - 1, 0, 1, 15))), $I579), 0)), 0)</f>
        <v>1</v>
      </c>
      <c r="X579" s="81">
        <f ca="1">IFERROR(IF(OR($B579="No", $J579=""), 1, IFERROR(COUNTIF(IF(COUNTIF(설정!$B$10:$B$19, $H579)=1, OFFSET(설정!$C$5,0,0,1,COUNTA(설정!$C$5:$Q$5)), OFFSET(설정!$C$6,0,0,1,COUNTA(설정!$C$6:$Q$6))), $J579), 0)), 0)</f>
        <v>1</v>
      </c>
      <c r="Y579" s="81">
        <f t="shared" si="29"/>
        <v>1</v>
      </c>
    </row>
    <row r="580" spans="1:25" ht="17.25" customHeight="1" x14ac:dyDescent="0.4">
      <c r="A580" s="2"/>
      <c r="B580" s="58">
        <f t="shared" si="30"/>
        <v>523</v>
      </c>
      <c r="C580" s="94"/>
      <c r="D580" s="58"/>
      <c r="E580" s="58"/>
      <c r="F580" s="274"/>
      <c r="G580" s="62"/>
      <c r="H580" s="58"/>
      <c r="I580" s="58"/>
      <c r="J580" s="58"/>
      <c r="K580" s="58"/>
      <c r="L580" s="56"/>
      <c r="T580" s="56"/>
      <c r="V580" s="81">
        <f>IFERROR(IF(OR($B580="No", $H580=""), 1, COUNTIF(설정!$S$10:$S$41,$H580)), 0)</f>
        <v>1</v>
      </c>
      <c r="W580" s="81">
        <f ca="1">IFERROR(IF(OR($B580="No", $I580=""), 1, IFERROR(COUNTIF(OFFSET(설정!$C$10:$Q$41, MATCH($H580, 설정!$B$10:$B$41, ) - 1, 0, 1, COUNTA(OFFSET(설정!$C$10:$Q$41, MATCH($H580, 설정!$B$10:$B$41, ) - 1, 0, 1, 15))), $I580), 0)), 0)</f>
        <v>1</v>
      </c>
      <c r="X580" s="81">
        <f ca="1">IFERROR(IF(OR($B580="No", $J580=""), 1, IFERROR(COUNTIF(IF(COUNTIF(설정!$B$10:$B$19, $H580)=1, OFFSET(설정!$C$5,0,0,1,COUNTA(설정!$C$5:$Q$5)), OFFSET(설정!$C$6,0,0,1,COUNTA(설정!$C$6:$Q$6))), $J580), 0)), 0)</f>
        <v>1</v>
      </c>
      <c r="Y580" s="81">
        <f t="shared" si="29"/>
        <v>1</v>
      </c>
    </row>
    <row r="581" spans="1:25" ht="17.25" customHeight="1" x14ac:dyDescent="0.4">
      <c r="A581" s="2"/>
      <c r="B581" s="58">
        <f t="shared" si="30"/>
        <v>524</v>
      </c>
      <c r="C581" s="94"/>
      <c r="D581" s="58"/>
      <c r="E581" s="58"/>
      <c r="F581" s="274"/>
      <c r="G581" s="62"/>
      <c r="H581" s="58"/>
      <c r="I581" s="58"/>
      <c r="J581" s="58"/>
      <c r="K581" s="58"/>
      <c r="L581" s="56"/>
      <c r="T581" s="56"/>
      <c r="V581" s="81">
        <f>IFERROR(IF(OR($B581="No", $H581=""), 1, COUNTIF(설정!$S$10:$S$41,$H581)), 0)</f>
        <v>1</v>
      </c>
      <c r="W581" s="81">
        <f ca="1">IFERROR(IF(OR($B581="No", $I581=""), 1, IFERROR(COUNTIF(OFFSET(설정!$C$10:$Q$41, MATCH($H581, 설정!$B$10:$B$41, ) - 1, 0, 1, COUNTA(OFFSET(설정!$C$10:$Q$41, MATCH($H581, 설정!$B$10:$B$41, ) - 1, 0, 1, 15))), $I581), 0)), 0)</f>
        <v>1</v>
      </c>
      <c r="X581" s="81">
        <f ca="1">IFERROR(IF(OR($B581="No", $J581=""), 1, IFERROR(COUNTIF(IF(COUNTIF(설정!$B$10:$B$19, $H581)=1, OFFSET(설정!$C$5,0,0,1,COUNTA(설정!$C$5:$Q$5)), OFFSET(설정!$C$6,0,0,1,COUNTA(설정!$C$6:$Q$6))), $J581), 0)), 0)</f>
        <v>1</v>
      </c>
      <c r="Y581" s="81">
        <f t="shared" si="29"/>
        <v>1</v>
      </c>
    </row>
    <row r="582" spans="1:25" ht="17.25" customHeight="1" x14ac:dyDescent="0.4">
      <c r="A582" s="2"/>
      <c r="B582" s="58">
        <f t="shared" si="30"/>
        <v>525</v>
      </c>
      <c r="C582" s="94"/>
      <c r="D582" s="58"/>
      <c r="E582" s="58"/>
      <c r="F582" s="274"/>
      <c r="G582" s="62"/>
      <c r="H582" s="58"/>
      <c r="I582" s="58"/>
      <c r="J582" s="58"/>
      <c r="K582" s="58"/>
      <c r="L582" s="56"/>
      <c r="T582" s="56"/>
      <c r="V582" s="81">
        <f>IFERROR(IF(OR($B582="No", $H582=""), 1, COUNTIF(설정!$S$10:$S$41,$H582)), 0)</f>
        <v>1</v>
      </c>
      <c r="W582" s="81">
        <f ca="1">IFERROR(IF(OR($B582="No", $I582=""), 1, IFERROR(COUNTIF(OFFSET(설정!$C$10:$Q$41, MATCH($H582, 설정!$B$10:$B$41, ) - 1, 0, 1, COUNTA(OFFSET(설정!$C$10:$Q$41, MATCH($H582, 설정!$B$10:$B$41, ) - 1, 0, 1, 15))), $I582), 0)), 0)</f>
        <v>1</v>
      </c>
      <c r="X582" s="81">
        <f ca="1">IFERROR(IF(OR($B582="No", $J582=""), 1, IFERROR(COUNTIF(IF(COUNTIF(설정!$B$10:$B$19, $H582)=1, OFFSET(설정!$C$5,0,0,1,COUNTA(설정!$C$5:$Q$5)), OFFSET(설정!$C$6,0,0,1,COUNTA(설정!$C$6:$Q$6))), $J582), 0)), 0)</f>
        <v>1</v>
      </c>
      <c r="Y582" s="81">
        <f t="shared" si="29"/>
        <v>1</v>
      </c>
    </row>
    <row r="583" spans="1:25" ht="17.25" customHeight="1" x14ac:dyDescent="0.4">
      <c r="A583" s="2"/>
      <c r="B583" s="58">
        <f t="shared" si="30"/>
        <v>526</v>
      </c>
      <c r="C583" s="94"/>
      <c r="D583" s="58"/>
      <c r="E583" s="58"/>
      <c r="F583" s="274"/>
      <c r="G583" s="62"/>
      <c r="H583" s="58"/>
      <c r="I583" s="58"/>
      <c r="J583" s="58"/>
      <c r="K583" s="58"/>
      <c r="L583" s="56"/>
      <c r="T583" s="56"/>
      <c r="V583" s="81">
        <f>IFERROR(IF(OR($B583="No", $H583=""), 1, COUNTIF(설정!$S$10:$S$41,$H583)), 0)</f>
        <v>1</v>
      </c>
      <c r="W583" s="81">
        <f ca="1">IFERROR(IF(OR($B583="No", $I583=""), 1, IFERROR(COUNTIF(OFFSET(설정!$C$10:$Q$41, MATCH($H583, 설정!$B$10:$B$41, ) - 1, 0, 1, COUNTA(OFFSET(설정!$C$10:$Q$41, MATCH($H583, 설정!$B$10:$B$41, ) - 1, 0, 1, 15))), $I583), 0)), 0)</f>
        <v>1</v>
      </c>
      <c r="X583" s="81">
        <f ca="1">IFERROR(IF(OR($B583="No", $J583=""), 1, IFERROR(COUNTIF(IF(COUNTIF(설정!$B$10:$B$19, $H583)=1, OFFSET(설정!$C$5,0,0,1,COUNTA(설정!$C$5:$Q$5)), OFFSET(설정!$C$6,0,0,1,COUNTA(설정!$C$6:$Q$6))), $J583), 0)), 0)</f>
        <v>1</v>
      </c>
      <c r="Y583" s="81">
        <f t="shared" si="29"/>
        <v>1</v>
      </c>
    </row>
    <row r="584" spans="1:25" ht="17.25" customHeight="1" x14ac:dyDescent="0.4">
      <c r="A584" s="2"/>
      <c r="B584" s="58">
        <f t="shared" si="30"/>
        <v>527</v>
      </c>
      <c r="C584" s="94"/>
      <c r="D584" s="58"/>
      <c r="E584" s="58"/>
      <c r="F584" s="274"/>
      <c r="G584" s="62"/>
      <c r="H584" s="58"/>
      <c r="I584" s="58"/>
      <c r="J584" s="58"/>
      <c r="K584" s="58"/>
      <c r="L584" s="56"/>
      <c r="T584" s="56"/>
      <c r="V584" s="81">
        <f>IFERROR(IF(OR($B584="No", $H584=""), 1, COUNTIF(설정!$S$10:$S$41,$H584)), 0)</f>
        <v>1</v>
      </c>
      <c r="W584" s="81">
        <f ca="1">IFERROR(IF(OR($B584="No", $I584=""), 1, IFERROR(COUNTIF(OFFSET(설정!$C$10:$Q$41, MATCH($H584, 설정!$B$10:$B$41, ) - 1, 0, 1, COUNTA(OFFSET(설정!$C$10:$Q$41, MATCH($H584, 설정!$B$10:$B$41, ) - 1, 0, 1, 15))), $I584), 0)), 0)</f>
        <v>1</v>
      </c>
      <c r="X584" s="81">
        <f ca="1">IFERROR(IF(OR($B584="No", $J584=""), 1, IFERROR(COUNTIF(IF(COUNTIF(설정!$B$10:$B$19, $H584)=1, OFFSET(설정!$C$5,0,0,1,COUNTA(설정!$C$5:$Q$5)), OFFSET(설정!$C$6,0,0,1,COUNTA(설정!$C$6:$Q$6))), $J584), 0)), 0)</f>
        <v>1</v>
      </c>
      <c r="Y584" s="81">
        <f t="shared" si="29"/>
        <v>1</v>
      </c>
    </row>
    <row r="585" spans="1:25" ht="17.25" customHeight="1" x14ac:dyDescent="0.4">
      <c r="A585" s="2"/>
      <c r="B585" s="58">
        <f t="shared" si="30"/>
        <v>528</v>
      </c>
      <c r="C585" s="94"/>
      <c r="D585" s="58"/>
      <c r="E585" s="58"/>
      <c r="F585" s="274"/>
      <c r="G585" s="62"/>
      <c r="H585" s="58"/>
      <c r="I585" s="58"/>
      <c r="J585" s="58"/>
      <c r="K585" s="58"/>
      <c r="L585" s="56"/>
      <c r="T585" s="56"/>
      <c r="V585" s="81">
        <f>IFERROR(IF(OR($B585="No", $H585=""), 1, COUNTIF(설정!$S$10:$S$41,$H585)), 0)</f>
        <v>1</v>
      </c>
      <c r="W585" s="81">
        <f ca="1">IFERROR(IF(OR($B585="No", $I585=""), 1, IFERROR(COUNTIF(OFFSET(설정!$C$10:$Q$41, MATCH($H585, 설정!$B$10:$B$41, ) - 1, 0, 1, COUNTA(OFFSET(설정!$C$10:$Q$41, MATCH($H585, 설정!$B$10:$B$41, ) - 1, 0, 1, 15))), $I585), 0)), 0)</f>
        <v>1</v>
      </c>
      <c r="X585" s="81">
        <f ca="1">IFERROR(IF(OR($B585="No", $J585=""), 1, IFERROR(COUNTIF(IF(COUNTIF(설정!$B$10:$B$19, $H585)=1, OFFSET(설정!$C$5,0,0,1,COUNTA(설정!$C$5:$Q$5)), OFFSET(설정!$C$6,0,0,1,COUNTA(설정!$C$6:$Q$6))), $J585), 0)), 0)</f>
        <v>1</v>
      </c>
      <c r="Y585" s="81">
        <f t="shared" si="29"/>
        <v>1</v>
      </c>
    </row>
    <row r="586" spans="1:25" ht="17.25" customHeight="1" x14ac:dyDescent="0.4">
      <c r="A586" s="2"/>
      <c r="B586" s="58">
        <f t="shared" si="30"/>
        <v>529</v>
      </c>
      <c r="C586" s="94"/>
      <c r="D586" s="58"/>
      <c r="E586" s="58"/>
      <c r="F586" s="274"/>
      <c r="G586" s="62"/>
      <c r="H586" s="58"/>
      <c r="I586" s="58"/>
      <c r="J586" s="58"/>
      <c r="K586" s="58"/>
      <c r="L586" s="56"/>
      <c r="T586" s="56"/>
      <c r="V586" s="81">
        <f>IFERROR(IF(OR($B586="No", $H586=""), 1, COUNTIF(설정!$S$10:$S$41,$H586)), 0)</f>
        <v>1</v>
      </c>
      <c r="W586" s="81">
        <f ca="1">IFERROR(IF(OR($B586="No", $I586=""), 1, IFERROR(COUNTIF(OFFSET(설정!$C$10:$Q$41, MATCH($H586, 설정!$B$10:$B$41, ) - 1, 0, 1, COUNTA(OFFSET(설정!$C$10:$Q$41, MATCH($H586, 설정!$B$10:$B$41, ) - 1, 0, 1, 15))), $I586), 0)), 0)</f>
        <v>1</v>
      </c>
      <c r="X586" s="81">
        <f ca="1">IFERROR(IF(OR($B586="No", $J586=""), 1, IFERROR(COUNTIF(IF(COUNTIF(설정!$B$10:$B$19, $H586)=1, OFFSET(설정!$C$5,0,0,1,COUNTA(설정!$C$5:$Q$5)), OFFSET(설정!$C$6,0,0,1,COUNTA(설정!$C$6:$Q$6))), $J586), 0)), 0)</f>
        <v>1</v>
      </c>
      <c r="Y586" s="81">
        <f t="shared" si="29"/>
        <v>1</v>
      </c>
    </row>
    <row r="587" spans="1:25" ht="17.25" customHeight="1" x14ac:dyDescent="0.4">
      <c r="A587" s="2"/>
      <c r="B587" s="58">
        <f t="shared" si="30"/>
        <v>530</v>
      </c>
      <c r="C587" s="94"/>
      <c r="D587" s="58"/>
      <c r="E587" s="58"/>
      <c r="F587" s="274"/>
      <c r="G587" s="62"/>
      <c r="H587" s="58"/>
      <c r="I587" s="58"/>
      <c r="J587" s="58"/>
      <c r="K587" s="58"/>
      <c r="L587" s="56"/>
      <c r="T587" s="56"/>
      <c r="V587" s="81">
        <f>IFERROR(IF(OR($B587="No", $H587=""), 1, COUNTIF(설정!$S$10:$S$41,$H587)), 0)</f>
        <v>1</v>
      </c>
      <c r="W587" s="81">
        <f ca="1">IFERROR(IF(OR($B587="No", $I587=""), 1, IFERROR(COUNTIF(OFFSET(설정!$C$10:$Q$41, MATCH($H587, 설정!$B$10:$B$41, ) - 1, 0, 1, COUNTA(OFFSET(설정!$C$10:$Q$41, MATCH($H587, 설정!$B$10:$B$41, ) - 1, 0, 1, 15))), $I587), 0)), 0)</f>
        <v>1</v>
      </c>
      <c r="X587" s="81">
        <f ca="1">IFERROR(IF(OR($B587="No", $J587=""), 1, IFERROR(COUNTIF(IF(COUNTIF(설정!$B$10:$B$19, $H587)=1, OFFSET(설정!$C$5,0,0,1,COUNTA(설정!$C$5:$Q$5)), OFFSET(설정!$C$6,0,0,1,COUNTA(설정!$C$6:$Q$6))), $J587), 0)), 0)</f>
        <v>1</v>
      </c>
      <c r="Y587" s="81">
        <f t="shared" si="29"/>
        <v>1</v>
      </c>
    </row>
    <row r="588" spans="1:25" ht="17.25" customHeight="1" x14ac:dyDescent="0.4">
      <c r="A588" s="2"/>
      <c r="B588" s="58">
        <f t="shared" si="30"/>
        <v>531</v>
      </c>
      <c r="C588" s="94"/>
      <c r="D588" s="58"/>
      <c r="E588" s="58"/>
      <c r="F588" s="274"/>
      <c r="G588" s="62"/>
      <c r="H588" s="58"/>
      <c r="I588" s="58"/>
      <c r="J588" s="58"/>
      <c r="K588" s="58"/>
      <c r="L588" s="56"/>
      <c r="T588" s="56"/>
      <c r="V588" s="81">
        <f>IFERROR(IF(OR($B588="No", $H588=""), 1, COUNTIF(설정!$S$10:$S$41,$H588)), 0)</f>
        <v>1</v>
      </c>
      <c r="W588" s="81">
        <f ca="1">IFERROR(IF(OR($B588="No", $I588=""), 1, IFERROR(COUNTIF(OFFSET(설정!$C$10:$Q$41, MATCH($H588, 설정!$B$10:$B$41, ) - 1, 0, 1, COUNTA(OFFSET(설정!$C$10:$Q$41, MATCH($H588, 설정!$B$10:$B$41, ) - 1, 0, 1, 15))), $I588), 0)), 0)</f>
        <v>1</v>
      </c>
      <c r="X588" s="81">
        <f ca="1">IFERROR(IF(OR($B588="No", $J588=""), 1, IFERROR(COUNTIF(IF(COUNTIF(설정!$B$10:$B$19, $H588)=1, OFFSET(설정!$C$5,0,0,1,COUNTA(설정!$C$5:$Q$5)), OFFSET(설정!$C$6,0,0,1,COUNTA(설정!$C$6:$Q$6))), $J588), 0)), 0)</f>
        <v>1</v>
      </c>
      <c r="Y588" s="81">
        <f t="shared" si="29"/>
        <v>1</v>
      </c>
    </row>
    <row r="589" spans="1:25" ht="17.25" customHeight="1" x14ac:dyDescent="0.4">
      <c r="A589" s="2"/>
      <c r="B589" s="58">
        <f t="shared" si="30"/>
        <v>532</v>
      </c>
      <c r="C589" s="94"/>
      <c r="D589" s="58"/>
      <c r="E589" s="58"/>
      <c r="F589" s="274"/>
      <c r="G589" s="62"/>
      <c r="H589" s="58"/>
      <c r="I589" s="58"/>
      <c r="J589" s="58"/>
      <c r="K589" s="58"/>
      <c r="L589" s="56"/>
      <c r="T589" s="56"/>
      <c r="V589" s="81">
        <f>IFERROR(IF(OR($B589="No", $H589=""), 1, COUNTIF(설정!$S$10:$S$41,$H589)), 0)</f>
        <v>1</v>
      </c>
      <c r="W589" s="81">
        <f ca="1">IFERROR(IF(OR($B589="No", $I589=""), 1, IFERROR(COUNTIF(OFFSET(설정!$C$10:$Q$41, MATCH($H589, 설정!$B$10:$B$41, ) - 1, 0, 1, COUNTA(OFFSET(설정!$C$10:$Q$41, MATCH($H589, 설정!$B$10:$B$41, ) - 1, 0, 1, 15))), $I589), 0)), 0)</f>
        <v>1</v>
      </c>
      <c r="X589" s="81">
        <f ca="1">IFERROR(IF(OR($B589="No", $J589=""), 1, IFERROR(COUNTIF(IF(COUNTIF(설정!$B$10:$B$19, $H589)=1, OFFSET(설정!$C$5,0,0,1,COUNTA(설정!$C$5:$Q$5)), OFFSET(설정!$C$6,0,0,1,COUNTA(설정!$C$6:$Q$6))), $J589), 0)), 0)</f>
        <v>1</v>
      </c>
      <c r="Y589" s="81">
        <f t="shared" si="29"/>
        <v>1</v>
      </c>
    </row>
    <row r="590" spans="1:25" ht="17.25" customHeight="1" x14ac:dyDescent="0.4">
      <c r="A590" s="2"/>
      <c r="B590" s="58">
        <f t="shared" si="30"/>
        <v>533</v>
      </c>
      <c r="C590" s="94"/>
      <c r="D590" s="58"/>
      <c r="E590" s="58"/>
      <c r="F590" s="274"/>
      <c r="G590" s="62"/>
      <c r="H590" s="58"/>
      <c r="I590" s="58"/>
      <c r="J590" s="58"/>
      <c r="K590" s="58"/>
      <c r="L590" s="56"/>
      <c r="T590" s="56"/>
      <c r="V590" s="81">
        <f>IFERROR(IF(OR($B590="No", $H590=""), 1, COUNTIF(설정!$S$10:$S$41,$H590)), 0)</f>
        <v>1</v>
      </c>
      <c r="W590" s="81">
        <f ca="1">IFERROR(IF(OR($B590="No", $I590=""), 1, IFERROR(COUNTIF(OFFSET(설정!$C$10:$Q$41, MATCH($H590, 설정!$B$10:$B$41, ) - 1, 0, 1, COUNTA(OFFSET(설정!$C$10:$Q$41, MATCH($H590, 설정!$B$10:$B$41, ) - 1, 0, 1, 15))), $I590), 0)), 0)</f>
        <v>1</v>
      </c>
      <c r="X590" s="81">
        <f ca="1">IFERROR(IF(OR($B590="No", $J590=""), 1, IFERROR(COUNTIF(IF(COUNTIF(설정!$B$10:$B$19, $H590)=1, OFFSET(설정!$C$5,0,0,1,COUNTA(설정!$C$5:$Q$5)), OFFSET(설정!$C$6,0,0,1,COUNTA(설정!$C$6:$Q$6))), $J590), 0)), 0)</f>
        <v>1</v>
      </c>
      <c r="Y590" s="81">
        <f t="shared" si="29"/>
        <v>1</v>
      </c>
    </row>
    <row r="591" spans="1:25" ht="17.25" customHeight="1" x14ac:dyDescent="0.4">
      <c r="A591" s="2"/>
      <c r="B591" s="58">
        <f t="shared" si="30"/>
        <v>534</v>
      </c>
      <c r="C591" s="94"/>
      <c r="D591" s="58"/>
      <c r="E591" s="58"/>
      <c r="F591" s="274"/>
      <c r="G591" s="62"/>
      <c r="H591" s="58"/>
      <c r="I591" s="58"/>
      <c r="J591" s="58"/>
      <c r="K591" s="58"/>
      <c r="L591" s="56"/>
      <c r="T591" s="56"/>
      <c r="V591" s="81">
        <f>IFERROR(IF(OR($B591="No", $H591=""), 1, COUNTIF(설정!$S$10:$S$41,$H591)), 0)</f>
        <v>1</v>
      </c>
      <c r="W591" s="81">
        <f ca="1">IFERROR(IF(OR($B591="No", $I591=""), 1, IFERROR(COUNTIF(OFFSET(설정!$C$10:$Q$41, MATCH($H591, 설정!$B$10:$B$41, ) - 1, 0, 1, COUNTA(OFFSET(설정!$C$10:$Q$41, MATCH($H591, 설정!$B$10:$B$41, ) - 1, 0, 1, 15))), $I591), 0)), 0)</f>
        <v>1</v>
      </c>
      <c r="X591" s="81">
        <f ca="1">IFERROR(IF(OR($B591="No", $J591=""), 1, IFERROR(COUNTIF(IF(COUNTIF(설정!$B$10:$B$19, $H591)=1, OFFSET(설정!$C$5,0,0,1,COUNTA(설정!$C$5:$Q$5)), OFFSET(설정!$C$6,0,0,1,COUNTA(설정!$C$6:$Q$6))), $J591), 0)), 0)</f>
        <v>1</v>
      </c>
      <c r="Y591" s="81">
        <f t="shared" si="29"/>
        <v>1</v>
      </c>
    </row>
    <row r="592" spans="1:25" ht="17.25" customHeight="1" x14ac:dyDescent="0.4">
      <c r="A592" s="2"/>
      <c r="B592" s="58">
        <f t="shared" si="30"/>
        <v>535</v>
      </c>
      <c r="C592" s="94"/>
      <c r="D592" s="58"/>
      <c r="E592" s="58"/>
      <c r="F592" s="274"/>
      <c r="G592" s="62"/>
      <c r="H592" s="58"/>
      <c r="I592" s="58"/>
      <c r="J592" s="58"/>
      <c r="K592" s="58"/>
      <c r="L592" s="56"/>
      <c r="T592" s="56"/>
      <c r="V592" s="81">
        <f>IFERROR(IF(OR($B592="No", $H592=""), 1, COUNTIF(설정!$S$10:$S$41,$H592)), 0)</f>
        <v>1</v>
      </c>
      <c r="W592" s="81">
        <f ca="1">IFERROR(IF(OR($B592="No", $I592=""), 1, IFERROR(COUNTIF(OFFSET(설정!$C$10:$Q$41, MATCH($H592, 설정!$B$10:$B$41, ) - 1, 0, 1, COUNTA(OFFSET(설정!$C$10:$Q$41, MATCH($H592, 설정!$B$10:$B$41, ) - 1, 0, 1, 15))), $I592), 0)), 0)</f>
        <v>1</v>
      </c>
      <c r="X592" s="81">
        <f ca="1">IFERROR(IF(OR($B592="No", $J592=""), 1, IFERROR(COUNTIF(IF(COUNTIF(설정!$B$10:$B$19, $H592)=1, OFFSET(설정!$C$5,0,0,1,COUNTA(설정!$C$5:$Q$5)), OFFSET(설정!$C$6,0,0,1,COUNTA(설정!$C$6:$Q$6))), $J592), 0)), 0)</f>
        <v>1</v>
      </c>
      <c r="Y592" s="81">
        <f t="shared" si="29"/>
        <v>1</v>
      </c>
    </row>
    <row r="593" spans="1:25" ht="17.25" customHeight="1" x14ac:dyDescent="0.4">
      <c r="A593" s="2"/>
      <c r="B593" s="58">
        <f t="shared" si="30"/>
        <v>536</v>
      </c>
      <c r="C593" s="94"/>
      <c r="D593" s="58"/>
      <c r="E593" s="58"/>
      <c r="F593" s="274"/>
      <c r="G593" s="62"/>
      <c r="H593" s="58"/>
      <c r="I593" s="58"/>
      <c r="J593" s="58"/>
      <c r="K593" s="58"/>
      <c r="L593" s="56"/>
      <c r="T593" s="56"/>
      <c r="V593" s="81">
        <f>IFERROR(IF(OR($B593="No", $H593=""), 1, COUNTIF(설정!$S$10:$S$41,$H593)), 0)</f>
        <v>1</v>
      </c>
      <c r="W593" s="81">
        <f ca="1">IFERROR(IF(OR($B593="No", $I593=""), 1, IFERROR(COUNTIF(OFFSET(설정!$C$10:$Q$41, MATCH($H593, 설정!$B$10:$B$41, ) - 1, 0, 1, COUNTA(OFFSET(설정!$C$10:$Q$41, MATCH($H593, 설정!$B$10:$B$41, ) - 1, 0, 1, 15))), $I593), 0)), 0)</f>
        <v>1</v>
      </c>
      <c r="X593" s="81">
        <f ca="1">IFERROR(IF(OR($B593="No", $J593=""), 1, IFERROR(COUNTIF(IF(COUNTIF(설정!$B$10:$B$19, $H593)=1, OFFSET(설정!$C$5,0,0,1,COUNTA(설정!$C$5:$Q$5)), OFFSET(설정!$C$6,0,0,1,COUNTA(설정!$C$6:$Q$6))), $J593), 0)), 0)</f>
        <v>1</v>
      </c>
      <c r="Y593" s="81">
        <f t="shared" si="29"/>
        <v>1</v>
      </c>
    </row>
    <row r="594" spans="1:25" ht="17.25" customHeight="1" x14ac:dyDescent="0.4">
      <c r="A594" s="2"/>
      <c r="B594" s="58">
        <f t="shared" si="30"/>
        <v>537</v>
      </c>
      <c r="C594" s="94"/>
      <c r="D594" s="58"/>
      <c r="E594" s="58"/>
      <c r="F594" s="274"/>
      <c r="G594" s="62"/>
      <c r="H594" s="58"/>
      <c r="I594" s="58"/>
      <c r="J594" s="58"/>
      <c r="K594" s="58"/>
      <c r="L594" s="56"/>
      <c r="T594" s="56"/>
      <c r="V594" s="81">
        <f>IFERROR(IF(OR($B594="No", $H594=""), 1, COUNTIF(설정!$S$10:$S$41,$H594)), 0)</f>
        <v>1</v>
      </c>
      <c r="W594" s="81">
        <f ca="1">IFERROR(IF(OR($B594="No", $I594=""), 1, IFERROR(COUNTIF(OFFSET(설정!$C$10:$Q$41, MATCH($H594, 설정!$B$10:$B$41, ) - 1, 0, 1, COUNTA(OFFSET(설정!$C$10:$Q$41, MATCH($H594, 설정!$B$10:$B$41, ) - 1, 0, 1, 15))), $I594), 0)), 0)</f>
        <v>1</v>
      </c>
      <c r="X594" s="81">
        <f ca="1">IFERROR(IF(OR($B594="No", $J594=""), 1, IFERROR(COUNTIF(IF(COUNTIF(설정!$B$10:$B$19, $H594)=1, OFFSET(설정!$C$5,0,0,1,COUNTA(설정!$C$5:$Q$5)), OFFSET(설정!$C$6,0,0,1,COUNTA(설정!$C$6:$Q$6))), $J594), 0)), 0)</f>
        <v>1</v>
      </c>
      <c r="Y594" s="81">
        <f t="shared" si="29"/>
        <v>1</v>
      </c>
    </row>
    <row r="595" spans="1:25" ht="17.25" customHeight="1" x14ac:dyDescent="0.4">
      <c r="A595" s="2"/>
      <c r="B595" s="58">
        <f t="shared" si="30"/>
        <v>538</v>
      </c>
      <c r="C595" s="94"/>
      <c r="D595" s="58"/>
      <c r="E595" s="58"/>
      <c r="F595" s="274"/>
      <c r="G595" s="62"/>
      <c r="H595" s="58"/>
      <c r="I595" s="58"/>
      <c r="J595" s="58"/>
      <c r="K595" s="58"/>
      <c r="L595" s="56"/>
      <c r="T595" s="56"/>
      <c r="V595" s="81">
        <f>IFERROR(IF(OR($B595="No", $H595=""), 1, COUNTIF(설정!$S$10:$S$41,$H595)), 0)</f>
        <v>1</v>
      </c>
      <c r="W595" s="81">
        <f ca="1">IFERROR(IF(OR($B595="No", $I595=""), 1, IFERROR(COUNTIF(OFFSET(설정!$C$10:$Q$41, MATCH($H595, 설정!$B$10:$B$41, ) - 1, 0, 1, COUNTA(OFFSET(설정!$C$10:$Q$41, MATCH($H595, 설정!$B$10:$B$41, ) - 1, 0, 1, 15))), $I595), 0)), 0)</f>
        <v>1</v>
      </c>
      <c r="X595" s="81">
        <f ca="1">IFERROR(IF(OR($B595="No", $J595=""), 1, IFERROR(COUNTIF(IF(COUNTIF(설정!$B$10:$B$19, $H595)=1, OFFSET(설정!$C$5,0,0,1,COUNTA(설정!$C$5:$Q$5)), OFFSET(설정!$C$6,0,0,1,COUNTA(설정!$C$6:$Q$6))), $J595), 0)), 0)</f>
        <v>1</v>
      </c>
      <c r="Y595" s="81">
        <f t="shared" si="29"/>
        <v>1</v>
      </c>
    </row>
    <row r="596" spans="1:25" ht="17.25" customHeight="1" x14ac:dyDescent="0.4">
      <c r="A596" s="2"/>
      <c r="B596" s="58">
        <f t="shared" si="30"/>
        <v>539</v>
      </c>
      <c r="C596" s="94"/>
      <c r="D596" s="58"/>
      <c r="E596" s="58"/>
      <c r="F596" s="274"/>
      <c r="G596" s="62"/>
      <c r="H596" s="58"/>
      <c r="I596" s="58"/>
      <c r="J596" s="58"/>
      <c r="K596" s="58"/>
      <c r="L596" s="56"/>
      <c r="T596" s="56"/>
      <c r="V596" s="81">
        <f>IFERROR(IF(OR($B596="No", $H596=""), 1, COUNTIF(설정!$S$10:$S$41,$H596)), 0)</f>
        <v>1</v>
      </c>
      <c r="W596" s="81">
        <f ca="1">IFERROR(IF(OR($B596="No", $I596=""), 1, IFERROR(COUNTIF(OFFSET(설정!$C$10:$Q$41, MATCH($H596, 설정!$B$10:$B$41, ) - 1, 0, 1, COUNTA(OFFSET(설정!$C$10:$Q$41, MATCH($H596, 설정!$B$10:$B$41, ) - 1, 0, 1, 15))), $I596), 0)), 0)</f>
        <v>1</v>
      </c>
      <c r="X596" s="81">
        <f ca="1">IFERROR(IF(OR($B596="No", $J596=""), 1, IFERROR(COUNTIF(IF(COUNTIF(설정!$B$10:$B$19, $H596)=1, OFFSET(설정!$C$5,0,0,1,COUNTA(설정!$C$5:$Q$5)), OFFSET(설정!$C$6,0,0,1,COUNTA(설정!$C$6:$Q$6))), $J596), 0)), 0)</f>
        <v>1</v>
      </c>
      <c r="Y596" s="81">
        <f t="shared" si="29"/>
        <v>1</v>
      </c>
    </row>
    <row r="597" spans="1:25" ht="17.25" customHeight="1" x14ac:dyDescent="0.4">
      <c r="A597" s="2"/>
      <c r="B597" s="58">
        <f t="shared" si="30"/>
        <v>540</v>
      </c>
      <c r="C597" s="94"/>
      <c r="D597" s="58"/>
      <c r="E597" s="58"/>
      <c r="F597" s="274"/>
      <c r="G597" s="62"/>
      <c r="H597" s="58"/>
      <c r="I597" s="58"/>
      <c r="J597" s="58"/>
      <c r="K597" s="58"/>
      <c r="L597" s="56"/>
      <c r="T597" s="56"/>
      <c r="V597" s="81">
        <f>IFERROR(IF(OR($B597="No", $H597=""), 1, COUNTIF(설정!$S$10:$S$41,$H597)), 0)</f>
        <v>1</v>
      </c>
      <c r="W597" s="81">
        <f ca="1">IFERROR(IF(OR($B597="No", $I597=""), 1, IFERROR(COUNTIF(OFFSET(설정!$C$10:$Q$41, MATCH($H597, 설정!$B$10:$B$41, ) - 1, 0, 1, COUNTA(OFFSET(설정!$C$10:$Q$41, MATCH($H597, 설정!$B$10:$B$41, ) - 1, 0, 1, 15))), $I597), 0)), 0)</f>
        <v>1</v>
      </c>
      <c r="X597" s="81">
        <f ca="1">IFERROR(IF(OR($B597="No", $J597=""), 1, IFERROR(COUNTIF(IF(COUNTIF(설정!$B$10:$B$19, $H597)=1, OFFSET(설정!$C$5,0,0,1,COUNTA(설정!$C$5:$Q$5)), OFFSET(설정!$C$6,0,0,1,COUNTA(설정!$C$6:$Q$6))), $J597), 0)), 0)</f>
        <v>1</v>
      </c>
      <c r="Y597" s="81">
        <f t="shared" si="29"/>
        <v>1</v>
      </c>
    </row>
    <row r="598" spans="1:25" ht="17.25" customHeight="1" x14ac:dyDescent="0.4">
      <c r="A598" s="2"/>
      <c r="B598" s="58">
        <f t="shared" si="30"/>
        <v>541</v>
      </c>
      <c r="C598" s="94"/>
      <c r="D598" s="58"/>
      <c r="E598" s="58"/>
      <c r="F598" s="274"/>
      <c r="G598" s="62"/>
      <c r="H598" s="58"/>
      <c r="I598" s="58"/>
      <c r="J598" s="58"/>
      <c r="K598" s="58"/>
      <c r="L598" s="56"/>
      <c r="T598" s="56"/>
      <c r="V598" s="81">
        <f>IFERROR(IF(OR($B598="No", $H598=""), 1, COUNTIF(설정!$S$10:$S$41,$H598)), 0)</f>
        <v>1</v>
      </c>
      <c r="W598" s="81">
        <f ca="1">IFERROR(IF(OR($B598="No", $I598=""), 1, IFERROR(COUNTIF(OFFSET(설정!$C$10:$Q$41, MATCH($H598, 설정!$B$10:$B$41, ) - 1, 0, 1, COUNTA(OFFSET(설정!$C$10:$Q$41, MATCH($H598, 설정!$B$10:$B$41, ) - 1, 0, 1, 15))), $I598), 0)), 0)</f>
        <v>1</v>
      </c>
      <c r="X598" s="81">
        <f ca="1">IFERROR(IF(OR($B598="No", $J598=""), 1, IFERROR(COUNTIF(IF(COUNTIF(설정!$B$10:$B$19, $H598)=1, OFFSET(설정!$C$5,0,0,1,COUNTA(설정!$C$5:$Q$5)), OFFSET(설정!$C$6,0,0,1,COUNTA(설정!$C$6:$Q$6))), $J598), 0)), 0)</f>
        <v>1</v>
      </c>
      <c r="Y598" s="81">
        <f t="shared" si="29"/>
        <v>1</v>
      </c>
    </row>
    <row r="599" spans="1:25" ht="17.25" customHeight="1" x14ac:dyDescent="0.4">
      <c r="A599" s="2"/>
      <c r="B599" s="58">
        <f t="shared" si="30"/>
        <v>542</v>
      </c>
      <c r="C599" s="94"/>
      <c r="D599" s="58"/>
      <c r="E599" s="58"/>
      <c r="F599" s="274"/>
      <c r="G599" s="62"/>
      <c r="H599" s="58"/>
      <c r="I599" s="58"/>
      <c r="J599" s="58"/>
      <c r="K599" s="58"/>
      <c r="L599" s="56"/>
      <c r="T599" s="56"/>
      <c r="V599" s="81">
        <f>IFERROR(IF(OR($B599="No", $H599=""), 1, COUNTIF(설정!$S$10:$S$41,$H599)), 0)</f>
        <v>1</v>
      </c>
      <c r="W599" s="81">
        <f ca="1">IFERROR(IF(OR($B599="No", $I599=""), 1, IFERROR(COUNTIF(OFFSET(설정!$C$10:$Q$41, MATCH($H599, 설정!$B$10:$B$41, ) - 1, 0, 1, COUNTA(OFFSET(설정!$C$10:$Q$41, MATCH($H599, 설정!$B$10:$B$41, ) - 1, 0, 1, 15))), $I599), 0)), 0)</f>
        <v>1</v>
      </c>
      <c r="X599" s="81">
        <f ca="1">IFERROR(IF(OR($B599="No", $J599=""), 1, IFERROR(COUNTIF(IF(COUNTIF(설정!$B$10:$B$19, $H599)=1, OFFSET(설정!$C$5,0,0,1,COUNTA(설정!$C$5:$Q$5)), OFFSET(설정!$C$6,0,0,1,COUNTA(설정!$C$6:$Q$6))), $J599), 0)), 0)</f>
        <v>1</v>
      </c>
      <c r="Y599" s="81">
        <f t="shared" si="29"/>
        <v>1</v>
      </c>
    </row>
    <row r="600" spans="1:25" ht="17.25" customHeight="1" x14ac:dyDescent="0.4">
      <c r="A600" s="2"/>
      <c r="B600" s="58">
        <f t="shared" si="30"/>
        <v>543</v>
      </c>
      <c r="C600" s="94"/>
      <c r="D600" s="58"/>
      <c r="E600" s="58"/>
      <c r="F600" s="274"/>
      <c r="G600" s="62"/>
      <c r="H600" s="58"/>
      <c r="I600" s="58"/>
      <c r="J600" s="58"/>
      <c r="K600" s="58"/>
      <c r="L600" s="56"/>
      <c r="T600" s="56"/>
      <c r="V600" s="81">
        <f>IFERROR(IF(OR($B600="No", $H600=""), 1, COUNTIF(설정!$S$10:$S$41,$H600)), 0)</f>
        <v>1</v>
      </c>
      <c r="W600" s="81">
        <f ca="1">IFERROR(IF(OR($B600="No", $I600=""), 1, IFERROR(COUNTIF(OFFSET(설정!$C$10:$Q$41, MATCH($H600, 설정!$B$10:$B$41, ) - 1, 0, 1, COUNTA(OFFSET(설정!$C$10:$Q$41, MATCH($H600, 설정!$B$10:$B$41, ) - 1, 0, 1, 15))), $I600), 0)), 0)</f>
        <v>1</v>
      </c>
      <c r="X600" s="81">
        <f ca="1">IFERROR(IF(OR($B600="No", $J600=""), 1, IFERROR(COUNTIF(IF(COUNTIF(설정!$B$10:$B$19, $H600)=1, OFFSET(설정!$C$5,0,0,1,COUNTA(설정!$C$5:$Q$5)), OFFSET(설정!$C$6,0,0,1,COUNTA(설정!$C$6:$Q$6))), $J600), 0)), 0)</f>
        <v>1</v>
      </c>
      <c r="Y600" s="81">
        <f t="shared" si="29"/>
        <v>1</v>
      </c>
    </row>
    <row r="601" spans="1:25" ht="17.25" customHeight="1" x14ac:dyDescent="0.4">
      <c r="A601" s="2"/>
      <c r="B601" s="58">
        <f t="shared" si="30"/>
        <v>544</v>
      </c>
      <c r="C601" s="94"/>
      <c r="D601" s="58"/>
      <c r="E601" s="58"/>
      <c r="F601" s="274"/>
      <c r="G601" s="62"/>
      <c r="H601" s="58"/>
      <c r="I601" s="58"/>
      <c r="J601" s="58"/>
      <c r="K601" s="58"/>
      <c r="L601" s="56"/>
      <c r="T601" s="56"/>
      <c r="V601" s="81">
        <f>IFERROR(IF(OR($B601="No", $H601=""), 1, COUNTIF(설정!$S$10:$S$41,$H601)), 0)</f>
        <v>1</v>
      </c>
      <c r="W601" s="81">
        <f ca="1">IFERROR(IF(OR($B601="No", $I601=""), 1, IFERROR(COUNTIF(OFFSET(설정!$C$10:$Q$41, MATCH($H601, 설정!$B$10:$B$41, ) - 1, 0, 1, COUNTA(OFFSET(설정!$C$10:$Q$41, MATCH($H601, 설정!$B$10:$B$41, ) - 1, 0, 1, 15))), $I601), 0)), 0)</f>
        <v>1</v>
      </c>
      <c r="X601" s="81">
        <f ca="1">IFERROR(IF(OR($B601="No", $J601=""), 1, IFERROR(COUNTIF(IF(COUNTIF(설정!$B$10:$B$19, $H601)=1, OFFSET(설정!$C$5,0,0,1,COUNTA(설정!$C$5:$Q$5)), OFFSET(설정!$C$6,0,0,1,COUNTA(설정!$C$6:$Q$6))), $J601), 0)), 0)</f>
        <v>1</v>
      </c>
      <c r="Y601" s="81">
        <f t="shared" si="29"/>
        <v>1</v>
      </c>
    </row>
    <row r="602" spans="1:25" ht="17.25" customHeight="1" x14ac:dyDescent="0.4">
      <c r="A602" s="2"/>
      <c r="B602" s="58">
        <f t="shared" si="30"/>
        <v>545</v>
      </c>
      <c r="C602" s="94"/>
      <c r="D602" s="58"/>
      <c r="E602" s="58"/>
      <c r="F602" s="274"/>
      <c r="G602" s="62"/>
      <c r="H602" s="58"/>
      <c r="I602" s="58"/>
      <c r="J602" s="58"/>
      <c r="K602" s="58"/>
      <c r="L602" s="56"/>
      <c r="T602" s="56"/>
      <c r="V602" s="81">
        <f>IFERROR(IF(OR($B602="No", $H602=""), 1, COUNTIF(설정!$S$10:$S$41,$H602)), 0)</f>
        <v>1</v>
      </c>
      <c r="W602" s="81">
        <f ca="1">IFERROR(IF(OR($B602="No", $I602=""), 1, IFERROR(COUNTIF(OFFSET(설정!$C$10:$Q$41, MATCH($H602, 설정!$B$10:$B$41, ) - 1, 0, 1, COUNTA(OFFSET(설정!$C$10:$Q$41, MATCH($H602, 설정!$B$10:$B$41, ) - 1, 0, 1, 15))), $I602), 0)), 0)</f>
        <v>1</v>
      </c>
      <c r="X602" s="81">
        <f ca="1">IFERROR(IF(OR($B602="No", $J602=""), 1, IFERROR(COUNTIF(IF(COUNTIF(설정!$B$10:$B$19, $H602)=1, OFFSET(설정!$C$5,0,0,1,COUNTA(설정!$C$5:$Q$5)), OFFSET(설정!$C$6,0,0,1,COUNTA(설정!$C$6:$Q$6))), $J602), 0)), 0)</f>
        <v>1</v>
      </c>
      <c r="Y602" s="81">
        <f t="shared" si="29"/>
        <v>1</v>
      </c>
    </row>
    <row r="603" spans="1:25" ht="17.25" customHeight="1" x14ac:dyDescent="0.4">
      <c r="A603" s="2"/>
      <c r="B603" s="58">
        <f t="shared" si="30"/>
        <v>546</v>
      </c>
      <c r="C603" s="94"/>
      <c r="D603" s="58"/>
      <c r="E603" s="58"/>
      <c r="F603" s="274"/>
      <c r="G603" s="62"/>
      <c r="H603" s="58"/>
      <c r="I603" s="58"/>
      <c r="J603" s="58"/>
      <c r="K603" s="58"/>
      <c r="L603" s="56"/>
      <c r="T603" s="56"/>
      <c r="V603" s="81">
        <f>IFERROR(IF(OR($B603="No", $H603=""), 1, COUNTIF(설정!$S$10:$S$41,$H603)), 0)</f>
        <v>1</v>
      </c>
      <c r="W603" s="81">
        <f ca="1">IFERROR(IF(OR($B603="No", $I603=""), 1, IFERROR(COUNTIF(OFFSET(설정!$C$10:$Q$41, MATCH($H603, 설정!$B$10:$B$41, ) - 1, 0, 1, COUNTA(OFFSET(설정!$C$10:$Q$41, MATCH($H603, 설정!$B$10:$B$41, ) - 1, 0, 1, 15))), $I603), 0)), 0)</f>
        <v>1</v>
      </c>
      <c r="X603" s="81">
        <f ca="1">IFERROR(IF(OR($B603="No", $J603=""), 1, IFERROR(COUNTIF(IF(COUNTIF(설정!$B$10:$B$19, $H603)=1, OFFSET(설정!$C$5,0,0,1,COUNTA(설정!$C$5:$Q$5)), OFFSET(설정!$C$6,0,0,1,COUNTA(설정!$C$6:$Q$6))), $J603), 0)), 0)</f>
        <v>1</v>
      </c>
      <c r="Y603" s="81">
        <f t="shared" si="29"/>
        <v>1</v>
      </c>
    </row>
    <row r="604" spans="1:25" ht="17.25" customHeight="1" x14ac:dyDescent="0.4">
      <c r="A604" s="2"/>
      <c r="B604" s="58">
        <f t="shared" si="30"/>
        <v>547</v>
      </c>
      <c r="C604" s="94"/>
      <c r="D604" s="58"/>
      <c r="E604" s="58"/>
      <c r="F604" s="274"/>
      <c r="G604" s="62"/>
      <c r="H604" s="58"/>
      <c r="I604" s="58"/>
      <c r="J604" s="58"/>
      <c r="K604" s="58"/>
      <c r="L604" s="56"/>
      <c r="T604" s="56"/>
      <c r="V604" s="81">
        <f>IFERROR(IF(OR($B604="No", $H604=""), 1, COUNTIF(설정!$S$10:$S$41,$H604)), 0)</f>
        <v>1</v>
      </c>
      <c r="W604" s="81">
        <f ca="1">IFERROR(IF(OR($B604="No", $I604=""), 1, IFERROR(COUNTIF(OFFSET(설정!$C$10:$Q$41, MATCH($H604, 설정!$B$10:$B$41, ) - 1, 0, 1, COUNTA(OFFSET(설정!$C$10:$Q$41, MATCH($H604, 설정!$B$10:$B$41, ) - 1, 0, 1, 15))), $I604), 0)), 0)</f>
        <v>1</v>
      </c>
      <c r="X604" s="81">
        <f ca="1">IFERROR(IF(OR($B604="No", $J604=""), 1, IFERROR(COUNTIF(IF(COUNTIF(설정!$B$10:$B$19, $H604)=1, OFFSET(설정!$C$5,0,0,1,COUNTA(설정!$C$5:$Q$5)), OFFSET(설정!$C$6,0,0,1,COUNTA(설정!$C$6:$Q$6))), $J604), 0)), 0)</f>
        <v>1</v>
      </c>
      <c r="Y604" s="81">
        <f t="shared" si="29"/>
        <v>1</v>
      </c>
    </row>
    <row r="605" spans="1:25" ht="17.25" customHeight="1" x14ac:dyDescent="0.4">
      <c r="A605" s="2"/>
      <c r="B605" s="58">
        <f t="shared" si="30"/>
        <v>548</v>
      </c>
      <c r="C605" s="94"/>
      <c r="D605" s="58"/>
      <c r="E605" s="58"/>
      <c r="F605" s="274"/>
      <c r="G605" s="62"/>
      <c r="H605" s="58"/>
      <c r="I605" s="58"/>
      <c r="J605" s="58"/>
      <c r="K605" s="58"/>
      <c r="L605" s="56"/>
      <c r="T605" s="56"/>
      <c r="V605" s="81">
        <f>IFERROR(IF(OR($B605="No", $H605=""), 1, COUNTIF(설정!$S$10:$S$41,$H605)), 0)</f>
        <v>1</v>
      </c>
      <c r="W605" s="81">
        <f ca="1">IFERROR(IF(OR($B605="No", $I605=""), 1, IFERROR(COUNTIF(OFFSET(설정!$C$10:$Q$41, MATCH($H605, 설정!$B$10:$B$41, ) - 1, 0, 1, COUNTA(OFFSET(설정!$C$10:$Q$41, MATCH($H605, 설정!$B$10:$B$41, ) - 1, 0, 1, 15))), $I605), 0)), 0)</f>
        <v>1</v>
      </c>
      <c r="X605" s="81">
        <f ca="1">IFERROR(IF(OR($B605="No", $J605=""), 1, IFERROR(COUNTIF(IF(COUNTIF(설정!$B$10:$B$19, $H605)=1, OFFSET(설정!$C$5,0,0,1,COUNTA(설정!$C$5:$Q$5)), OFFSET(설정!$C$6,0,0,1,COUNTA(설정!$C$6:$Q$6))), $J605), 0)), 0)</f>
        <v>1</v>
      </c>
      <c r="Y605" s="81">
        <f t="shared" si="29"/>
        <v>1</v>
      </c>
    </row>
    <row r="606" spans="1:25" ht="17.25" customHeight="1" x14ac:dyDescent="0.4">
      <c r="A606" s="2"/>
      <c r="B606" s="58">
        <f t="shared" si="30"/>
        <v>549</v>
      </c>
      <c r="C606" s="94"/>
      <c r="D606" s="58"/>
      <c r="E606" s="58"/>
      <c r="F606" s="274"/>
      <c r="G606" s="62"/>
      <c r="H606" s="58"/>
      <c r="I606" s="58"/>
      <c r="J606" s="58"/>
      <c r="K606" s="58"/>
      <c r="L606" s="56"/>
      <c r="T606" s="56"/>
      <c r="V606" s="81">
        <f>IFERROR(IF(OR($B606="No", $H606=""), 1, COUNTIF(설정!$S$10:$S$41,$H606)), 0)</f>
        <v>1</v>
      </c>
      <c r="W606" s="81">
        <f ca="1">IFERROR(IF(OR($B606="No", $I606=""), 1, IFERROR(COUNTIF(OFFSET(설정!$C$10:$Q$41, MATCH($H606, 설정!$B$10:$B$41, ) - 1, 0, 1, COUNTA(OFFSET(설정!$C$10:$Q$41, MATCH($H606, 설정!$B$10:$B$41, ) - 1, 0, 1, 15))), $I606), 0)), 0)</f>
        <v>1</v>
      </c>
      <c r="X606" s="81">
        <f ca="1">IFERROR(IF(OR($B606="No", $J606=""), 1, IFERROR(COUNTIF(IF(COUNTIF(설정!$B$10:$B$19, $H606)=1, OFFSET(설정!$C$5,0,0,1,COUNTA(설정!$C$5:$Q$5)), OFFSET(설정!$C$6,0,0,1,COUNTA(설정!$C$6:$Q$6))), $J606), 0)), 0)</f>
        <v>1</v>
      </c>
      <c r="Y606" s="81">
        <f t="shared" si="29"/>
        <v>1</v>
      </c>
    </row>
    <row r="607" spans="1:25" ht="17.25" customHeight="1" x14ac:dyDescent="0.4">
      <c r="A607" s="2"/>
      <c r="B607" s="58">
        <f t="shared" si="30"/>
        <v>550</v>
      </c>
      <c r="C607" s="94"/>
      <c r="D607" s="58"/>
      <c r="E607" s="58"/>
      <c r="F607" s="274"/>
      <c r="G607" s="62"/>
      <c r="H607" s="58"/>
      <c r="I607" s="58"/>
      <c r="J607" s="58"/>
      <c r="K607" s="58"/>
      <c r="L607" s="56"/>
      <c r="T607" s="56"/>
      <c r="V607" s="81">
        <f>IFERROR(IF(OR($B607="No", $H607=""), 1, COUNTIF(설정!$S$10:$S$41,$H607)), 0)</f>
        <v>1</v>
      </c>
      <c r="W607" s="81">
        <f ca="1">IFERROR(IF(OR($B607="No", $I607=""), 1, IFERROR(COUNTIF(OFFSET(설정!$C$10:$Q$41, MATCH($H607, 설정!$B$10:$B$41, ) - 1, 0, 1, COUNTA(OFFSET(설정!$C$10:$Q$41, MATCH($H607, 설정!$B$10:$B$41, ) - 1, 0, 1, 15))), $I607), 0)), 0)</f>
        <v>1</v>
      </c>
      <c r="X607" s="81">
        <f ca="1">IFERROR(IF(OR($B607="No", $J607=""), 1, IFERROR(COUNTIF(IF(COUNTIF(설정!$B$10:$B$19, $H607)=1, OFFSET(설정!$C$5,0,0,1,COUNTA(설정!$C$5:$Q$5)), OFFSET(설정!$C$6,0,0,1,COUNTA(설정!$C$6:$Q$6))), $J607), 0)), 0)</f>
        <v>1</v>
      </c>
      <c r="Y607" s="81">
        <f t="shared" si="29"/>
        <v>1</v>
      </c>
    </row>
    <row r="608" spans="1:25" ht="17.25" customHeight="1" x14ac:dyDescent="0.4">
      <c r="A608" s="2"/>
      <c r="B608" s="58">
        <f t="shared" si="30"/>
        <v>551</v>
      </c>
      <c r="C608" s="94"/>
      <c r="D608" s="58"/>
      <c r="E608" s="58"/>
      <c r="F608" s="274"/>
      <c r="G608" s="62"/>
      <c r="H608" s="58"/>
      <c r="I608" s="58"/>
      <c r="J608" s="58"/>
      <c r="K608" s="58"/>
      <c r="L608" s="56"/>
      <c r="T608" s="56"/>
      <c r="V608" s="81">
        <f>IFERROR(IF(OR($B608="No", $H608=""), 1, COUNTIF(설정!$S$10:$S$41,$H608)), 0)</f>
        <v>1</v>
      </c>
      <c r="W608" s="81">
        <f ca="1">IFERROR(IF(OR($B608="No", $I608=""), 1, IFERROR(COUNTIF(OFFSET(설정!$C$10:$Q$41, MATCH($H608, 설정!$B$10:$B$41, ) - 1, 0, 1, COUNTA(OFFSET(설정!$C$10:$Q$41, MATCH($H608, 설정!$B$10:$B$41, ) - 1, 0, 1, 15))), $I608), 0)), 0)</f>
        <v>1</v>
      </c>
      <c r="X608" s="81">
        <f ca="1">IFERROR(IF(OR($B608="No", $J608=""), 1, IFERROR(COUNTIF(IF(COUNTIF(설정!$B$10:$B$19, $H608)=1, OFFSET(설정!$C$5,0,0,1,COUNTA(설정!$C$5:$Q$5)), OFFSET(설정!$C$6,0,0,1,COUNTA(설정!$C$6:$Q$6))), $J608), 0)), 0)</f>
        <v>1</v>
      </c>
      <c r="Y608" s="81">
        <f t="shared" si="29"/>
        <v>1</v>
      </c>
    </row>
    <row r="609" spans="1:25" ht="17.25" customHeight="1" x14ac:dyDescent="0.4">
      <c r="A609" s="2"/>
      <c r="B609" s="58">
        <f t="shared" si="30"/>
        <v>552</v>
      </c>
      <c r="C609" s="94"/>
      <c r="D609" s="58"/>
      <c r="E609" s="58"/>
      <c r="F609" s="274"/>
      <c r="G609" s="62"/>
      <c r="H609" s="58"/>
      <c r="I609" s="58"/>
      <c r="J609" s="58"/>
      <c r="K609" s="58"/>
      <c r="L609" s="56"/>
      <c r="T609" s="56"/>
      <c r="V609" s="81">
        <f>IFERROR(IF(OR($B609="No", $H609=""), 1, COUNTIF(설정!$S$10:$S$41,$H609)), 0)</f>
        <v>1</v>
      </c>
      <c r="W609" s="81">
        <f ca="1">IFERROR(IF(OR($B609="No", $I609=""), 1, IFERROR(COUNTIF(OFFSET(설정!$C$10:$Q$41, MATCH($H609, 설정!$B$10:$B$41, ) - 1, 0, 1, COUNTA(OFFSET(설정!$C$10:$Q$41, MATCH($H609, 설정!$B$10:$B$41, ) - 1, 0, 1, 15))), $I609), 0)), 0)</f>
        <v>1</v>
      </c>
      <c r="X609" s="81">
        <f ca="1">IFERROR(IF(OR($B609="No", $J609=""), 1, IFERROR(COUNTIF(IF(COUNTIF(설정!$B$10:$B$19, $H609)=1, OFFSET(설정!$C$5,0,0,1,COUNTA(설정!$C$5:$Q$5)), OFFSET(설정!$C$6,0,0,1,COUNTA(설정!$C$6:$Q$6))), $J609), 0)), 0)</f>
        <v>1</v>
      </c>
      <c r="Y609" s="81">
        <f t="shared" si="29"/>
        <v>1</v>
      </c>
    </row>
    <row r="610" spans="1:25" ht="17.25" customHeight="1" x14ac:dyDescent="0.4">
      <c r="A610" s="2"/>
      <c r="B610" s="58">
        <f t="shared" si="30"/>
        <v>553</v>
      </c>
      <c r="C610" s="94"/>
      <c r="D610" s="58"/>
      <c r="E610" s="58"/>
      <c r="F610" s="274"/>
      <c r="G610" s="62"/>
      <c r="H610" s="58"/>
      <c r="I610" s="58"/>
      <c r="J610" s="58"/>
      <c r="K610" s="58"/>
      <c r="L610" s="56"/>
      <c r="T610" s="56"/>
      <c r="V610" s="81">
        <f>IFERROR(IF(OR($B610="No", $H610=""), 1, COUNTIF(설정!$S$10:$S$41,$H610)), 0)</f>
        <v>1</v>
      </c>
      <c r="W610" s="81">
        <f ca="1">IFERROR(IF(OR($B610="No", $I610=""), 1, IFERROR(COUNTIF(OFFSET(설정!$C$10:$Q$41, MATCH($H610, 설정!$B$10:$B$41, ) - 1, 0, 1, COUNTA(OFFSET(설정!$C$10:$Q$41, MATCH($H610, 설정!$B$10:$B$41, ) - 1, 0, 1, 15))), $I610), 0)), 0)</f>
        <v>1</v>
      </c>
      <c r="X610" s="81">
        <f ca="1">IFERROR(IF(OR($B610="No", $J610=""), 1, IFERROR(COUNTIF(IF(COUNTIF(설정!$B$10:$B$19, $H610)=1, OFFSET(설정!$C$5,0,0,1,COUNTA(설정!$C$5:$Q$5)), OFFSET(설정!$C$6,0,0,1,COUNTA(설정!$C$6:$Q$6))), $J610), 0)), 0)</f>
        <v>1</v>
      </c>
      <c r="Y610" s="81">
        <f t="shared" si="29"/>
        <v>1</v>
      </c>
    </row>
    <row r="611" spans="1:25" ht="17.25" customHeight="1" x14ac:dyDescent="0.4">
      <c r="A611" s="2"/>
      <c r="B611" s="58">
        <f t="shared" si="30"/>
        <v>554</v>
      </c>
      <c r="C611" s="94"/>
      <c r="D611" s="58"/>
      <c r="E611" s="58"/>
      <c r="F611" s="274"/>
      <c r="G611" s="62"/>
      <c r="H611" s="58"/>
      <c r="I611" s="58"/>
      <c r="J611" s="58"/>
      <c r="K611" s="58"/>
      <c r="L611" s="56"/>
      <c r="T611" s="56"/>
      <c r="V611" s="81">
        <f>IFERROR(IF(OR($B611="No", $H611=""), 1, COUNTIF(설정!$S$10:$S$41,$H611)), 0)</f>
        <v>1</v>
      </c>
      <c r="W611" s="81">
        <f ca="1">IFERROR(IF(OR($B611="No", $I611=""), 1, IFERROR(COUNTIF(OFFSET(설정!$C$10:$Q$41, MATCH($H611, 설정!$B$10:$B$41, ) - 1, 0, 1, COUNTA(OFFSET(설정!$C$10:$Q$41, MATCH($H611, 설정!$B$10:$B$41, ) - 1, 0, 1, 15))), $I611), 0)), 0)</f>
        <v>1</v>
      </c>
      <c r="X611" s="81">
        <f ca="1">IFERROR(IF(OR($B611="No", $J611=""), 1, IFERROR(COUNTIF(IF(COUNTIF(설정!$B$10:$B$19, $H611)=1, OFFSET(설정!$C$5,0,0,1,COUNTA(설정!$C$5:$Q$5)), OFFSET(설정!$C$6,0,0,1,COUNTA(설정!$C$6:$Q$6))), $J611), 0)), 0)</f>
        <v>1</v>
      </c>
      <c r="Y611" s="81">
        <f t="shared" ref="Y611:Y674" si="31">IFERROR(IF(OR($B611="No", $K611=""), 1, COUNTIF($R$35:$R$44,$K611)), 0)</f>
        <v>1</v>
      </c>
    </row>
    <row r="612" spans="1:25" ht="17.25" customHeight="1" x14ac:dyDescent="0.4">
      <c r="A612" s="2"/>
      <c r="B612" s="58">
        <f t="shared" si="30"/>
        <v>555</v>
      </c>
      <c r="C612" s="94"/>
      <c r="D612" s="58"/>
      <c r="E612" s="58"/>
      <c r="F612" s="274"/>
      <c r="G612" s="62"/>
      <c r="H612" s="58"/>
      <c r="I612" s="58"/>
      <c r="J612" s="58"/>
      <c r="K612" s="58"/>
      <c r="L612" s="56"/>
      <c r="T612" s="56"/>
      <c r="V612" s="81">
        <f>IFERROR(IF(OR($B612="No", $H612=""), 1, COUNTIF(설정!$S$10:$S$41,$H612)), 0)</f>
        <v>1</v>
      </c>
      <c r="W612" s="81">
        <f ca="1">IFERROR(IF(OR($B612="No", $I612=""), 1, IFERROR(COUNTIF(OFFSET(설정!$C$10:$Q$41, MATCH($H612, 설정!$B$10:$B$41, ) - 1, 0, 1, COUNTA(OFFSET(설정!$C$10:$Q$41, MATCH($H612, 설정!$B$10:$B$41, ) - 1, 0, 1, 15))), $I612), 0)), 0)</f>
        <v>1</v>
      </c>
      <c r="X612" s="81">
        <f ca="1">IFERROR(IF(OR($B612="No", $J612=""), 1, IFERROR(COUNTIF(IF(COUNTIF(설정!$B$10:$B$19, $H612)=1, OFFSET(설정!$C$5,0,0,1,COUNTA(설정!$C$5:$Q$5)), OFFSET(설정!$C$6,0,0,1,COUNTA(설정!$C$6:$Q$6))), $J612), 0)), 0)</f>
        <v>1</v>
      </c>
      <c r="Y612" s="81">
        <f t="shared" si="31"/>
        <v>1</v>
      </c>
    </row>
    <row r="613" spans="1:25" ht="17.25" customHeight="1" x14ac:dyDescent="0.4">
      <c r="A613" s="2"/>
      <c r="B613" s="58">
        <f t="shared" si="30"/>
        <v>556</v>
      </c>
      <c r="C613" s="94"/>
      <c r="D613" s="58"/>
      <c r="E613" s="58"/>
      <c r="F613" s="274"/>
      <c r="G613" s="62"/>
      <c r="H613" s="58"/>
      <c r="I613" s="58"/>
      <c r="J613" s="58"/>
      <c r="K613" s="58"/>
      <c r="L613" s="56"/>
      <c r="T613" s="56"/>
      <c r="V613" s="81">
        <f>IFERROR(IF(OR($B613="No", $H613=""), 1, COUNTIF(설정!$S$10:$S$41,$H613)), 0)</f>
        <v>1</v>
      </c>
      <c r="W613" s="81">
        <f ca="1">IFERROR(IF(OR($B613="No", $I613=""), 1, IFERROR(COUNTIF(OFFSET(설정!$C$10:$Q$41, MATCH($H613, 설정!$B$10:$B$41, ) - 1, 0, 1, COUNTA(OFFSET(설정!$C$10:$Q$41, MATCH($H613, 설정!$B$10:$B$41, ) - 1, 0, 1, 15))), $I613), 0)), 0)</f>
        <v>1</v>
      </c>
      <c r="X613" s="81">
        <f ca="1">IFERROR(IF(OR($B613="No", $J613=""), 1, IFERROR(COUNTIF(IF(COUNTIF(설정!$B$10:$B$19, $H613)=1, OFFSET(설정!$C$5,0,0,1,COUNTA(설정!$C$5:$Q$5)), OFFSET(설정!$C$6,0,0,1,COUNTA(설정!$C$6:$Q$6))), $J613), 0)), 0)</f>
        <v>1</v>
      </c>
      <c r="Y613" s="81">
        <f t="shared" si="31"/>
        <v>1</v>
      </c>
    </row>
    <row r="614" spans="1:25" ht="17.25" customHeight="1" x14ac:dyDescent="0.4">
      <c r="A614" s="2"/>
      <c r="B614" s="58">
        <f t="shared" si="30"/>
        <v>557</v>
      </c>
      <c r="C614" s="94"/>
      <c r="D614" s="58"/>
      <c r="E614" s="58"/>
      <c r="F614" s="274"/>
      <c r="G614" s="62"/>
      <c r="H614" s="58"/>
      <c r="I614" s="58"/>
      <c r="J614" s="58"/>
      <c r="K614" s="58"/>
      <c r="L614" s="56"/>
      <c r="T614" s="56"/>
      <c r="V614" s="81">
        <f>IFERROR(IF(OR($B614="No", $H614=""), 1, COUNTIF(설정!$S$10:$S$41,$H614)), 0)</f>
        <v>1</v>
      </c>
      <c r="W614" s="81">
        <f ca="1">IFERROR(IF(OR($B614="No", $I614=""), 1, IFERROR(COUNTIF(OFFSET(설정!$C$10:$Q$41, MATCH($H614, 설정!$B$10:$B$41, ) - 1, 0, 1, COUNTA(OFFSET(설정!$C$10:$Q$41, MATCH($H614, 설정!$B$10:$B$41, ) - 1, 0, 1, 15))), $I614), 0)), 0)</f>
        <v>1</v>
      </c>
      <c r="X614" s="81">
        <f ca="1">IFERROR(IF(OR($B614="No", $J614=""), 1, IFERROR(COUNTIF(IF(COUNTIF(설정!$B$10:$B$19, $H614)=1, OFFSET(설정!$C$5,0,0,1,COUNTA(설정!$C$5:$Q$5)), OFFSET(설정!$C$6,0,0,1,COUNTA(설정!$C$6:$Q$6))), $J614), 0)), 0)</f>
        <v>1</v>
      </c>
      <c r="Y614" s="81">
        <f t="shared" si="31"/>
        <v>1</v>
      </c>
    </row>
    <row r="615" spans="1:25" ht="17.25" customHeight="1" x14ac:dyDescent="0.4">
      <c r="A615" s="2"/>
      <c r="B615" s="58">
        <f t="shared" si="30"/>
        <v>558</v>
      </c>
      <c r="C615" s="94"/>
      <c r="D615" s="58"/>
      <c r="E615" s="58"/>
      <c r="F615" s="274"/>
      <c r="G615" s="62"/>
      <c r="H615" s="58"/>
      <c r="I615" s="58"/>
      <c r="J615" s="58"/>
      <c r="K615" s="58"/>
      <c r="L615" s="56"/>
      <c r="T615" s="56"/>
      <c r="V615" s="81">
        <f>IFERROR(IF(OR($B615="No", $H615=""), 1, COUNTIF(설정!$S$10:$S$41,$H615)), 0)</f>
        <v>1</v>
      </c>
      <c r="W615" s="81">
        <f ca="1">IFERROR(IF(OR($B615="No", $I615=""), 1, IFERROR(COUNTIF(OFFSET(설정!$C$10:$Q$41, MATCH($H615, 설정!$B$10:$B$41, ) - 1, 0, 1, COUNTA(OFFSET(설정!$C$10:$Q$41, MATCH($H615, 설정!$B$10:$B$41, ) - 1, 0, 1, 15))), $I615), 0)), 0)</f>
        <v>1</v>
      </c>
      <c r="X615" s="81">
        <f ca="1">IFERROR(IF(OR($B615="No", $J615=""), 1, IFERROR(COUNTIF(IF(COUNTIF(설정!$B$10:$B$19, $H615)=1, OFFSET(설정!$C$5,0,0,1,COUNTA(설정!$C$5:$Q$5)), OFFSET(설정!$C$6,0,0,1,COUNTA(설정!$C$6:$Q$6))), $J615), 0)), 0)</f>
        <v>1</v>
      </c>
      <c r="Y615" s="81">
        <f t="shared" si="31"/>
        <v>1</v>
      </c>
    </row>
    <row r="616" spans="1:25" ht="17.25" customHeight="1" x14ac:dyDescent="0.4">
      <c r="A616" s="2"/>
      <c r="B616" s="58">
        <f t="shared" si="30"/>
        <v>559</v>
      </c>
      <c r="C616" s="94"/>
      <c r="D616" s="58"/>
      <c r="E616" s="58"/>
      <c r="F616" s="274"/>
      <c r="G616" s="62"/>
      <c r="H616" s="58"/>
      <c r="I616" s="58"/>
      <c r="J616" s="58"/>
      <c r="K616" s="58"/>
      <c r="L616" s="56"/>
      <c r="T616" s="56"/>
      <c r="V616" s="81">
        <f>IFERROR(IF(OR($B616="No", $H616=""), 1, COUNTIF(설정!$S$10:$S$41,$H616)), 0)</f>
        <v>1</v>
      </c>
      <c r="W616" s="81">
        <f ca="1">IFERROR(IF(OR($B616="No", $I616=""), 1, IFERROR(COUNTIF(OFFSET(설정!$C$10:$Q$41, MATCH($H616, 설정!$B$10:$B$41, ) - 1, 0, 1, COUNTA(OFFSET(설정!$C$10:$Q$41, MATCH($H616, 설정!$B$10:$B$41, ) - 1, 0, 1, 15))), $I616), 0)), 0)</f>
        <v>1</v>
      </c>
      <c r="X616" s="81">
        <f ca="1">IFERROR(IF(OR($B616="No", $J616=""), 1, IFERROR(COUNTIF(IF(COUNTIF(설정!$B$10:$B$19, $H616)=1, OFFSET(설정!$C$5,0,0,1,COUNTA(설정!$C$5:$Q$5)), OFFSET(설정!$C$6,0,0,1,COUNTA(설정!$C$6:$Q$6))), $J616), 0)), 0)</f>
        <v>1</v>
      </c>
      <c r="Y616" s="81">
        <f t="shared" si="31"/>
        <v>1</v>
      </c>
    </row>
    <row r="617" spans="1:25" ht="17.25" customHeight="1" x14ac:dyDescent="0.4">
      <c r="A617" s="2"/>
      <c r="B617" s="58">
        <f t="shared" si="30"/>
        <v>560</v>
      </c>
      <c r="C617" s="94"/>
      <c r="D617" s="58"/>
      <c r="E617" s="58"/>
      <c r="F617" s="274"/>
      <c r="G617" s="62"/>
      <c r="H617" s="58"/>
      <c r="I617" s="58"/>
      <c r="J617" s="58"/>
      <c r="K617" s="58"/>
      <c r="L617" s="56"/>
      <c r="T617" s="56"/>
      <c r="V617" s="81">
        <f>IFERROR(IF(OR($B617="No", $H617=""), 1, COUNTIF(설정!$S$10:$S$41,$H617)), 0)</f>
        <v>1</v>
      </c>
      <c r="W617" s="81">
        <f ca="1">IFERROR(IF(OR($B617="No", $I617=""), 1, IFERROR(COUNTIF(OFFSET(설정!$C$10:$Q$41, MATCH($H617, 설정!$B$10:$B$41, ) - 1, 0, 1, COUNTA(OFFSET(설정!$C$10:$Q$41, MATCH($H617, 설정!$B$10:$B$41, ) - 1, 0, 1, 15))), $I617), 0)), 0)</f>
        <v>1</v>
      </c>
      <c r="X617" s="81">
        <f ca="1">IFERROR(IF(OR($B617="No", $J617=""), 1, IFERROR(COUNTIF(IF(COUNTIF(설정!$B$10:$B$19, $H617)=1, OFFSET(설정!$C$5,0,0,1,COUNTA(설정!$C$5:$Q$5)), OFFSET(설정!$C$6,0,0,1,COUNTA(설정!$C$6:$Q$6))), $J617), 0)), 0)</f>
        <v>1</v>
      </c>
      <c r="Y617" s="81">
        <f t="shared" si="31"/>
        <v>1</v>
      </c>
    </row>
    <row r="618" spans="1:25" ht="17.25" customHeight="1" x14ac:dyDescent="0.4">
      <c r="A618" s="2"/>
      <c r="B618" s="58">
        <f t="shared" si="30"/>
        <v>561</v>
      </c>
      <c r="C618" s="94"/>
      <c r="D618" s="58"/>
      <c r="E618" s="58"/>
      <c r="F618" s="274"/>
      <c r="G618" s="62"/>
      <c r="H618" s="58"/>
      <c r="I618" s="58"/>
      <c r="J618" s="58"/>
      <c r="K618" s="58"/>
      <c r="L618" s="56"/>
      <c r="T618" s="56"/>
      <c r="V618" s="81">
        <f>IFERROR(IF(OR($B618="No", $H618=""), 1, COUNTIF(설정!$S$10:$S$41,$H618)), 0)</f>
        <v>1</v>
      </c>
      <c r="W618" s="81">
        <f ca="1">IFERROR(IF(OR($B618="No", $I618=""), 1, IFERROR(COUNTIF(OFFSET(설정!$C$10:$Q$41, MATCH($H618, 설정!$B$10:$B$41, ) - 1, 0, 1, COUNTA(OFFSET(설정!$C$10:$Q$41, MATCH($H618, 설정!$B$10:$B$41, ) - 1, 0, 1, 15))), $I618), 0)), 0)</f>
        <v>1</v>
      </c>
      <c r="X618" s="81">
        <f ca="1">IFERROR(IF(OR($B618="No", $J618=""), 1, IFERROR(COUNTIF(IF(COUNTIF(설정!$B$10:$B$19, $H618)=1, OFFSET(설정!$C$5,0,0,1,COUNTA(설정!$C$5:$Q$5)), OFFSET(설정!$C$6,0,0,1,COUNTA(설정!$C$6:$Q$6))), $J618), 0)), 0)</f>
        <v>1</v>
      </c>
      <c r="Y618" s="81">
        <f t="shared" si="31"/>
        <v>1</v>
      </c>
    </row>
    <row r="619" spans="1:25" ht="17.25" customHeight="1" x14ac:dyDescent="0.4">
      <c r="A619" s="2"/>
      <c r="B619" s="58">
        <f t="shared" si="30"/>
        <v>562</v>
      </c>
      <c r="C619" s="94"/>
      <c r="D619" s="58"/>
      <c r="E619" s="58"/>
      <c r="F619" s="274"/>
      <c r="G619" s="62"/>
      <c r="H619" s="58"/>
      <c r="I619" s="58"/>
      <c r="J619" s="58"/>
      <c r="K619" s="58"/>
      <c r="L619" s="56"/>
      <c r="T619" s="56"/>
      <c r="V619" s="81">
        <f>IFERROR(IF(OR($B619="No", $H619=""), 1, COUNTIF(설정!$S$10:$S$41,$H619)), 0)</f>
        <v>1</v>
      </c>
      <c r="W619" s="81">
        <f ca="1">IFERROR(IF(OR($B619="No", $I619=""), 1, IFERROR(COUNTIF(OFFSET(설정!$C$10:$Q$41, MATCH($H619, 설정!$B$10:$B$41, ) - 1, 0, 1, COUNTA(OFFSET(설정!$C$10:$Q$41, MATCH($H619, 설정!$B$10:$B$41, ) - 1, 0, 1, 15))), $I619), 0)), 0)</f>
        <v>1</v>
      </c>
      <c r="X619" s="81">
        <f ca="1">IFERROR(IF(OR($B619="No", $J619=""), 1, IFERROR(COUNTIF(IF(COUNTIF(설정!$B$10:$B$19, $H619)=1, OFFSET(설정!$C$5,0,0,1,COUNTA(설정!$C$5:$Q$5)), OFFSET(설정!$C$6,0,0,1,COUNTA(설정!$C$6:$Q$6))), $J619), 0)), 0)</f>
        <v>1</v>
      </c>
      <c r="Y619" s="81">
        <f t="shared" si="31"/>
        <v>1</v>
      </c>
    </row>
    <row r="620" spans="1:25" ht="17.25" customHeight="1" x14ac:dyDescent="0.4">
      <c r="A620" s="2"/>
      <c r="B620" s="58">
        <f t="shared" si="30"/>
        <v>563</v>
      </c>
      <c r="C620" s="94"/>
      <c r="D620" s="58"/>
      <c r="E620" s="58"/>
      <c r="F620" s="274"/>
      <c r="G620" s="62"/>
      <c r="H620" s="58"/>
      <c r="I620" s="58"/>
      <c r="J620" s="58"/>
      <c r="K620" s="58"/>
      <c r="L620" s="56"/>
      <c r="T620" s="56"/>
      <c r="V620" s="81">
        <f>IFERROR(IF(OR($B620="No", $H620=""), 1, COUNTIF(설정!$S$10:$S$41,$H620)), 0)</f>
        <v>1</v>
      </c>
      <c r="W620" s="81">
        <f ca="1">IFERROR(IF(OR($B620="No", $I620=""), 1, IFERROR(COUNTIF(OFFSET(설정!$C$10:$Q$41, MATCH($H620, 설정!$B$10:$B$41, ) - 1, 0, 1, COUNTA(OFFSET(설정!$C$10:$Q$41, MATCH($H620, 설정!$B$10:$B$41, ) - 1, 0, 1, 15))), $I620), 0)), 0)</f>
        <v>1</v>
      </c>
      <c r="X620" s="81">
        <f ca="1">IFERROR(IF(OR($B620="No", $J620=""), 1, IFERROR(COUNTIF(IF(COUNTIF(설정!$B$10:$B$19, $H620)=1, OFFSET(설정!$C$5,0,0,1,COUNTA(설정!$C$5:$Q$5)), OFFSET(설정!$C$6,0,0,1,COUNTA(설정!$C$6:$Q$6))), $J620), 0)), 0)</f>
        <v>1</v>
      </c>
      <c r="Y620" s="81">
        <f t="shared" si="31"/>
        <v>1</v>
      </c>
    </row>
    <row r="621" spans="1:25" ht="17.25" customHeight="1" x14ac:dyDescent="0.4">
      <c r="A621" s="2"/>
      <c r="B621" s="58">
        <f t="shared" si="30"/>
        <v>564</v>
      </c>
      <c r="C621" s="94"/>
      <c r="D621" s="58"/>
      <c r="E621" s="58"/>
      <c r="F621" s="274"/>
      <c r="G621" s="62"/>
      <c r="H621" s="58"/>
      <c r="I621" s="58"/>
      <c r="J621" s="58"/>
      <c r="K621" s="58"/>
      <c r="L621" s="56"/>
      <c r="T621" s="56"/>
      <c r="V621" s="81">
        <f>IFERROR(IF(OR($B621="No", $H621=""), 1, COUNTIF(설정!$S$10:$S$41,$H621)), 0)</f>
        <v>1</v>
      </c>
      <c r="W621" s="81">
        <f ca="1">IFERROR(IF(OR($B621="No", $I621=""), 1, IFERROR(COUNTIF(OFFSET(설정!$C$10:$Q$41, MATCH($H621, 설정!$B$10:$B$41, ) - 1, 0, 1, COUNTA(OFFSET(설정!$C$10:$Q$41, MATCH($H621, 설정!$B$10:$B$41, ) - 1, 0, 1, 15))), $I621), 0)), 0)</f>
        <v>1</v>
      </c>
      <c r="X621" s="81">
        <f ca="1">IFERROR(IF(OR($B621="No", $J621=""), 1, IFERROR(COUNTIF(IF(COUNTIF(설정!$B$10:$B$19, $H621)=1, OFFSET(설정!$C$5,0,0,1,COUNTA(설정!$C$5:$Q$5)), OFFSET(설정!$C$6,0,0,1,COUNTA(설정!$C$6:$Q$6))), $J621), 0)), 0)</f>
        <v>1</v>
      </c>
      <c r="Y621" s="81">
        <f t="shared" si="31"/>
        <v>1</v>
      </c>
    </row>
    <row r="622" spans="1:25" ht="17.25" customHeight="1" x14ac:dyDescent="0.4">
      <c r="A622" s="2"/>
      <c r="B622" s="58">
        <f t="shared" si="30"/>
        <v>565</v>
      </c>
      <c r="C622" s="94"/>
      <c r="D622" s="58"/>
      <c r="E622" s="58"/>
      <c r="F622" s="274"/>
      <c r="G622" s="62"/>
      <c r="H622" s="58"/>
      <c r="I622" s="58"/>
      <c r="J622" s="58"/>
      <c r="K622" s="58"/>
      <c r="L622" s="56"/>
      <c r="T622" s="56"/>
      <c r="V622" s="81">
        <f>IFERROR(IF(OR($B622="No", $H622=""), 1, COUNTIF(설정!$S$10:$S$41,$H622)), 0)</f>
        <v>1</v>
      </c>
      <c r="W622" s="81">
        <f ca="1">IFERROR(IF(OR($B622="No", $I622=""), 1, IFERROR(COUNTIF(OFFSET(설정!$C$10:$Q$41, MATCH($H622, 설정!$B$10:$B$41, ) - 1, 0, 1, COUNTA(OFFSET(설정!$C$10:$Q$41, MATCH($H622, 설정!$B$10:$B$41, ) - 1, 0, 1, 15))), $I622), 0)), 0)</f>
        <v>1</v>
      </c>
      <c r="X622" s="81">
        <f ca="1">IFERROR(IF(OR($B622="No", $J622=""), 1, IFERROR(COUNTIF(IF(COUNTIF(설정!$B$10:$B$19, $H622)=1, OFFSET(설정!$C$5,0,0,1,COUNTA(설정!$C$5:$Q$5)), OFFSET(설정!$C$6,0,0,1,COUNTA(설정!$C$6:$Q$6))), $J622), 0)), 0)</f>
        <v>1</v>
      </c>
      <c r="Y622" s="81">
        <f t="shared" si="31"/>
        <v>1</v>
      </c>
    </row>
    <row r="623" spans="1:25" ht="17.25" customHeight="1" x14ac:dyDescent="0.4">
      <c r="A623" s="2"/>
      <c r="B623" s="58">
        <f t="shared" si="30"/>
        <v>566</v>
      </c>
      <c r="C623" s="94"/>
      <c r="D623" s="58"/>
      <c r="E623" s="58"/>
      <c r="F623" s="274"/>
      <c r="G623" s="62"/>
      <c r="H623" s="58"/>
      <c r="I623" s="58"/>
      <c r="J623" s="58"/>
      <c r="K623" s="58"/>
      <c r="L623" s="56"/>
      <c r="T623" s="56"/>
      <c r="V623" s="81">
        <f>IFERROR(IF(OR($B623="No", $H623=""), 1, COUNTIF(설정!$S$10:$S$41,$H623)), 0)</f>
        <v>1</v>
      </c>
      <c r="W623" s="81">
        <f ca="1">IFERROR(IF(OR($B623="No", $I623=""), 1, IFERROR(COUNTIF(OFFSET(설정!$C$10:$Q$41, MATCH($H623, 설정!$B$10:$B$41, ) - 1, 0, 1, COUNTA(OFFSET(설정!$C$10:$Q$41, MATCH($H623, 설정!$B$10:$B$41, ) - 1, 0, 1, 15))), $I623), 0)), 0)</f>
        <v>1</v>
      </c>
      <c r="X623" s="81">
        <f ca="1">IFERROR(IF(OR($B623="No", $J623=""), 1, IFERROR(COUNTIF(IF(COUNTIF(설정!$B$10:$B$19, $H623)=1, OFFSET(설정!$C$5,0,0,1,COUNTA(설정!$C$5:$Q$5)), OFFSET(설정!$C$6,0,0,1,COUNTA(설정!$C$6:$Q$6))), $J623), 0)), 0)</f>
        <v>1</v>
      </c>
      <c r="Y623" s="81">
        <f t="shared" si="31"/>
        <v>1</v>
      </c>
    </row>
    <row r="624" spans="1:25" ht="17.25" customHeight="1" x14ac:dyDescent="0.4">
      <c r="A624" s="2"/>
      <c r="B624" s="58">
        <f t="shared" si="30"/>
        <v>567</v>
      </c>
      <c r="C624" s="94"/>
      <c r="D624" s="58"/>
      <c r="E624" s="58"/>
      <c r="F624" s="274"/>
      <c r="G624" s="62"/>
      <c r="H624" s="58"/>
      <c r="I624" s="58"/>
      <c r="J624" s="58"/>
      <c r="K624" s="58"/>
      <c r="L624" s="56"/>
      <c r="T624" s="56"/>
      <c r="V624" s="81">
        <f>IFERROR(IF(OR($B624="No", $H624=""), 1, COUNTIF(설정!$S$10:$S$41,$H624)), 0)</f>
        <v>1</v>
      </c>
      <c r="W624" s="81">
        <f ca="1">IFERROR(IF(OR($B624="No", $I624=""), 1, IFERROR(COUNTIF(OFFSET(설정!$C$10:$Q$41, MATCH($H624, 설정!$B$10:$B$41, ) - 1, 0, 1, COUNTA(OFFSET(설정!$C$10:$Q$41, MATCH($H624, 설정!$B$10:$B$41, ) - 1, 0, 1, 15))), $I624), 0)), 0)</f>
        <v>1</v>
      </c>
      <c r="X624" s="81">
        <f ca="1">IFERROR(IF(OR($B624="No", $J624=""), 1, IFERROR(COUNTIF(IF(COUNTIF(설정!$B$10:$B$19, $H624)=1, OFFSET(설정!$C$5,0,0,1,COUNTA(설정!$C$5:$Q$5)), OFFSET(설정!$C$6,0,0,1,COUNTA(설정!$C$6:$Q$6))), $J624), 0)), 0)</f>
        <v>1</v>
      </c>
      <c r="Y624" s="81">
        <f t="shared" si="31"/>
        <v>1</v>
      </c>
    </row>
    <row r="625" spans="1:25" ht="17.25" customHeight="1" x14ac:dyDescent="0.4">
      <c r="A625" s="2"/>
      <c r="B625" s="58">
        <f t="shared" si="30"/>
        <v>568</v>
      </c>
      <c r="C625" s="94"/>
      <c r="D625" s="58"/>
      <c r="E625" s="58"/>
      <c r="F625" s="274"/>
      <c r="G625" s="62"/>
      <c r="H625" s="58"/>
      <c r="I625" s="58"/>
      <c r="J625" s="58"/>
      <c r="K625" s="58"/>
      <c r="L625" s="56"/>
      <c r="T625" s="56"/>
      <c r="V625" s="81">
        <f>IFERROR(IF(OR($B625="No", $H625=""), 1, COUNTIF(설정!$S$10:$S$41,$H625)), 0)</f>
        <v>1</v>
      </c>
      <c r="W625" s="81">
        <f ca="1">IFERROR(IF(OR($B625="No", $I625=""), 1, IFERROR(COUNTIF(OFFSET(설정!$C$10:$Q$41, MATCH($H625, 설정!$B$10:$B$41, ) - 1, 0, 1, COUNTA(OFFSET(설정!$C$10:$Q$41, MATCH($H625, 설정!$B$10:$B$41, ) - 1, 0, 1, 15))), $I625), 0)), 0)</f>
        <v>1</v>
      </c>
      <c r="X625" s="81">
        <f ca="1">IFERROR(IF(OR($B625="No", $J625=""), 1, IFERROR(COUNTIF(IF(COUNTIF(설정!$B$10:$B$19, $H625)=1, OFFSET(설정!$C$5,0,0,1,COUNTA(설정!$C$5:$Q$5)), OFFSET(설정!$C$6,0,0,1,COUNTA(설정!$C$6:$Q$6))), $J625), 0)), 0)</f>
        <v>1</v>
      </c>
      <c r="Y625" s="81">
        <f t="shared" si="31"/>
        <v>1</v>
      </c>
    </row>
    <row r="626" spans="1:25" ht="17.25" customHeight="1" x14ac:dyDescent="0.4">
      <c r="A626" s="2"/>
      <c r="B626" s="58">
        <f t="shared" si="30"/>
        <v>569</v>
      </c>
      <c r="C626" s="94"/>
      <c r="D626" s="58"/>
      <c r="E626" s="58"/>
      <c r="F626" s="274"/>
      <c r="G626" s="62"/>
      <c r="H626" s="58"/>
      <c r="I626" s="58"/>
      <c r="J626" s="58"/>
      <c r="K626" s="58"/>
      <c r="L626" s="56"/>
      <c r="T626" s="56"/>
      <c r="V626" s="81">
        <f>IFERROR(IF(OR($B626="No", $H626=""), 1, COUNTIF(설정!$S$10:$S$41,$H626)), 0)</f>
        <v>1</v>
      </c>
      <c r="W626" s="81">
        <f ca="1">IFERROR(IF(OR($B626="No", $I626=""), 1, IFERROR(COUNTIF(OFFSET(설정!$C$10:$Q$41, MATCH($H626, 설정!$B$10:$B$41, ) - 1, 0, 1, COUNTA(OFFSET(설정!$C$10:$Q$41, MATCH($H626, 설정!$B$10:$B$41, ) - 1, 0, 1, 15))), $I626), 0)), 0)</f>
        <v>1</v>
      </c>
      <c r="X626" s="81">
        <f ca="1">IFERROR(IF(OR($B626="No", $J626=""), 1, IFERROR(COUNTIF(IF(COUNTIF(설정!$B$10:$B$19, $H626)=1, OFFSET(설정!$C$5,0,0,1,COUNTA(설정!$C$5:$Q$5)), OFFSET(설정!$C$6,0,0,1,COUNTA(설정!$C$6:$Q$6))), $J626), 0)), 0)</f>
        <v>1</v>
      </c>
      <c r="Y626" s="81">
        <f t="shared" si="31"/>
        <v>1</v>
      </c>
    </row>
    <row r="627" spans="1:25" ht="17.25" customHeight="1" x14ac:dyDescent="0.4">
      <c r="A627" s="2"/>
      <c r="B627" s="58">
        <f t="shared" si="30"/>
        <v>570</v>
      </c>
      <c r="C627" s="94"/>
      <c r="D627" s="58"/>
      <c r="E627" s="58"/>
      <c r="F627" s="274"/>
      <c r="G627" s="62"/>
      <c r="H627" s="58"/>
      <c r="I627" s="58"/>
      <c r="J627" s="58"/>
      <c r="K627" s="58"/>
      <c r="L627" s="56"/>
      <c r="T627" s="56"/>
      <c r="V627" s="81">
        <f>IFERROR(IF(OR($B627="No", $H627=""), 1, COUNTIF(설정!$S$10:$S$41,$H627)), 0)</f>
        <v>1</v>
      </c>
      <c r="W627" s="81">
        <f ca="1">IFERROR(IF(OR($B627="No", $I627=""), 1, IFERROR(COUNTIF(OFFSET(설정!$C$10:$Q$41, MATCH($H627, 설정!$B$10:$B$41, ) - 1, 0, 1, COUNTA(OFFSET(설정!$C$10:$Q$41, MATCH($H627, 설정!$B$10:$B$41, ) - 1, 0, 1, 15))), $I627), 0)), 0)</f>
        <v>1</v>
      </c>
      <c r="X627" s="81">
        <f ca="1">IFERROR(IF(OR($B627="No", $J627=""), 1, IFERROR(COUNTIF(IF(COUNTIF(설정!$B$10:$B$19, $H627)=1, OFFSET(설정!$C$5,0,0,1,COUNTA(설정!$C$5:$Q$5)), OFFSET(설정!$C$6,0,0,1,COUNTA(설정!$C$6:$Q$6))), $J627), 0)), 0)</f>
        <v>1</v>
      </c>
      <c r="Y627" s="81">
        <f t="shared" si="31"/>
        <v>1</v>
      </c>
    </row>
    <row r="628" spans="1:25" ht="17.25" customHeight="1" x14ac:dyDescent="0.4">
      <c r="A628" s="2"/>
      <c r="B628" s="58">
        <f t="shared" si="30"/>
        <v>571</v>
      </c>
      <c r="C628" s="94"/>
      <c r="D628" s="58"/>
      <c r="E628" s="58"/>
      <c r="F628" s="274"/>
      <c r="G628" s="62"/>
      <c r="H628" s="58"/>
      <c r="I628" s="58"/>
      <c r="J628" s="58"/>
      <c r="K628" s="58"/>
      <c r="L628" s="56"/>
      <c r="T628" s="56"/>
      <c r="V628" s="81">
        <f>IFERROR(IF(OR($B628="No", $H628=""), 1, COUNTIF(설정!$S$10:$S$41,$H628)), 0)</f>
        <v>1</v>
      </c>
      <c r="W628" s="81">
        <f ca="1">IFERROR(IF(OR($B628="No", $I628=""), 1, IFERROR(COUNTIF(OFFSET(설정!$C$10:$Q$41, MATCH($H628, 설정!$B$10:$B$41, ) - 1, 0, 1, COUNTA(OFFSET(설정!$C$10:$Q$41, MATCH($H628, 설정!$B$10:$B$41, ) - 1, 0, 1, 15))), $I628), 0)), 0)</f>
        <v>1</v>
      </c>
      <c r="X628" s="81">
        <f ca="1">IFERROR(IF(OR($B628="No", $J628=""), 1, IFERROR(COUNTIF(IF(COUNTIF(설정!$B$10:$B$19, $H628)=1, OFFSET(설정!$C$5,0,0,1,COUNTA(설정!$C$5:$Q$5)), OFFSET(설정!$C$6,0,0,1,COUNTA(설정!$C$6:$Q$6))), $J628), 0)), 0)</f>
        <v>1</v>
      </c>
      <c r="Y628" s="81">
        <f t="shared" si="31"/>
        <v>1</v>
      </c>
    </row>
    <row r="629" spans="1:25" ht="17.25" customHeight="1" x14ac:dyDescent="0.4">
      <c r="A629" s="2"/>
      <c r="B629" s="58">
        <f t="shared" si="30"/>
        <v>572</v>
      </c>
      <c r="C629" s="94"/>
      <c r="D629" s="58"/>
      <c r="E629" s="58"/>
      <c r="F629" s="274"/>
      <c r="G629" s="62"/>
      <c r="H629" s="58"/>
      <c r="I629" s="58"/>
      <c r="J629" s="58"/>
      <c r="K629" s="58"/>
      <c r="L629" s="56"/>
      <c r="T629" s="56"/>
      <c r="V629" s="81">
        <f>IFERROR(IF(OR($B629="No", $H629=""), 1, COUNTIF(설정!$S$10:$S$41,$H629)), 0)</f>
        <v>1</v>
      </c>
      <c r="W629" s="81">
        <f ca="1">IFERROR(IF(OR($B629="No", $I629=""), 1, IFERROR(COUNTIF(OFFSET(설정!$C$10:$Q$41, MATCH($H629, 설정!$B$10:$B$41, ) - 1, 0, 1, COUNTA(OFFSET(설정!$C$10:$Q$41, MATCH($H629, 설정!$B$10:$B$41, ) - 1, 0, 1, 15))), $I629), 0)), 0)</f>
        <v>1</v>
      </c>
      <c r="X629" s="81">
        <f ca="1">IFERROR(IF(OR($B629="No", $J629=""), 1, IFERROR(COUNTIF(IF(COUNTIF(설정!$B$10:$B$19, $H629)=1, OFFSET(설정!$C$5,0,0,1,COUNTA(설정!$C$5:$Q$5)), OFFSET(설정!$C$6,0,0,1,COUNTA(설정!$C$6:$Q$6))), $J629), 0)), 0)</f>
        <v>1</v>
      </c>
      <c r="Y629" s="81">
        <f t="shared" si="31"/>
        <v>1</v>
      </c>
    </row>
    <row r="630" spans="1:25" ht="17.25" customHeight="1" x14ac:dyDescent="0.4">
      <c r="A630" s="2"/>
      <c r="B630" s="58">
        <f t="shared" si="30"/>
        <v>573</v>
      </c>
      <c r="C630" s="94"/>
      <c r="D630" s="58"/>
      <c r="E630" s="58"/>
      <c r="F630" s="274"/>
      <c r="G630" s="62"/>
      <c r="H630" s="58"/>
      <c r="I630" s="58"/>
      <c r="J630" s="58"/>
      <c r="K630" s="58"/>
      <c r="L630" s="56"/>
      <c r="T630" s="56"/>
      <c r="V630" s="81">
        <f>IFERROR(IF(OR($B630="No", $H630=""), 1, COUNTIF(설정!$S$10:$S$41,$H630)), 0)</f>
        <v>1</v>
      </c>
      <c r="W630" s="81">
        <f ca="1">IFERROR(IF(OR($B630="No", $I630=""), 1, IFERROR(COUNTIF(OFFSET(설정!$C$10:$Q$41, MATCH($H630, 설정!$B$10:$B$41, ) - 1, 0, 1, COUNTA(OFFSET(설정!$C$10:$Q$41, MATCH($H630, 설정!$B$10:$B$41, ) - 1, 0, 1, 15))), $I630), 0)), 0)</f>
        <v>1</v>
      </c>
      <c r="X630" s="81">
        <f ca="1">IFERROR(IF(OR($B630="No", $J630=""), 1, IFERROR(COUNTIF(IF(COUNTIF(설정!$B$10:$B$19, $H630)=1, OFFSET(설정!$C$5,0,0,1,COUNTA(설정!$C$5:$Q$5)), OFFSET(설정!$C$6,0,0,1,COUNTA(설정!$C$6:$Q$6))), $J630), 0)), 0)</f>
        <v>1</v>
      </c>
      <c r="Y630" s="81">
        <f t="shared" si="31"/>
        <v>1</v>
      </c>
    </row>
    <row r="631" spans="1:25" ht="17.25" customHeight="1" x14ac:dyDescent="0.4">
      <c r="A631" s="2"/>
      <c r="B631" s="58">
        <f t="shared" si="30"/>
        <v>574</v>
      </c>
      <c r="C631" s="94"/>
      <c r="D631" s="58"/>
      <c r="E631" s="58"/>
      <c r="F631" s="274"/>
      <c r="G631" s="62"/>
      <c r="H631" s="58"/>
      <c r="I631" s="58"/>
      <c r="J631" s="58"/>
      <c r="K631" s="58"/>
      <c r="L631" s="56"/>
      <c r="T631" s="56"/>
      <c r="V631" s="81">
        <f>IFERROR(IF(OR($B631="No", $H631=""), 1, COUNTIF(설정!$S$10:$S$41,$H631)), 0)</f>
        <v>1</v>
      </c>
      <c r="W631" s="81">
        <f ca="1">IFERROR(IF(OR($B631="No", $I631=""), 1, IFERROR(COUNTIF(OFFSET(설정!$C$10:$Q$41, MATCH($H631, 설정!$B$10:$B$41, ) - 1, 0, 1, COUNTA(OFFSET(설정!$C$10:$Q$41, MATCH($H631, 설정!$B$10:$B$41, ) - 1, 0, 1, 15))), $I631), 0)), 0)</f>
        <v>1</v>
      </c>
      <c r="X631" s="81">
        <f ca="1">IFERROR(IF(OR($B631="No", $J631=""), 1, IFERROR(COUNTIF(IF(COUNTIF(설정!$B$10:$B$19, $H631)=1, OFFSET(설정!$C$5,0,0,1,COUNTA(설정!$C$5:$Q$5)), OFFSET(설정!$C$6,0,0,1,COUNTA(설정!$C$6:$Q$6))), $J631), 0)), 0)</f>
        <v>1</v>
      </c>
      <c r="Y631" s="81">
        <f t="shared" si="31"/>
        <v>1</v>
      </c>
    </row>
    <row r="632" spans="1:25" ht="17.25" customHeight="1" x14ac:dyDescent="0.4">
      <c r="A632" s="2"/>
      <c r="B632" s="58">
        <f t="shared" si="30"/>
        <v>575</v>
      </c>
      <c r="C632" s="94"/>
      <c r="D632" s="58"/>
      <c r="E632" s="58"/>
      <c r="F632" s="274"/>
      <c r="G632" s="62"/>
      <c r="H632" s="58"/>
      <c r="I632" s="58"/>
      <c r="J632" s="58"/>
      <c r="K632" s="58"/>
      <c r="L632" s="56"/>
      <c r="T632" s="56"/>
      <c r="V632" s="81">
        <f>IFERROR(IF(OR($B632="No", $H632=""), 1, COUNTIF(설정!$S$10:$S$41,$H632)), 0)</f>
        <v>1</v>
      </c>
      <c r="W632" s="81">
        <f ca="1">IFERROR(IF(OR($B632="No", $I632=""), 1, IFERROR(COUNTIF(OFFSET(설정!$C$10:$Q$41, MATCH($H632, 설정!$B$10:$B$41, ) - 1, 0, 1, COUNTA(OFFSET(설정!$C$10:$Q$41, MATCH($H632, 설정!$B$10:$B$41, ) - 1, 0, 1, 15))), $I632), 0)), 0)</f>
        <v>1</v>
      </c>
      <c r="X632" s="81">
        <f ca="1">IFERROR(IF(OR($B632="No", $J632=""), 1, IFERROR(COUNTIF(IF(COUNTIF(설정!$B$10:$B$19, $H632)=1, OFFSET(설정!$C$5,0,0,1,COUNTA(설정!$C$5:$Q$5)), OFFSET(설정!$C$6,0,0,1,COUNTA(설정!$C$6:$Q$6))), $J632), 0)), 0)</f>
        <v>1</v>
      </c>
      <c r="Y632" s="81">
        <f t="shared" si="31"/>
        <v>1</v>
      </c>
    </row>
    <row r="633" spans="1:25" ht="17.25" customHeight="1" x14ac:dyDescent="0.4">
      <c r="A633" s="2"/>
      <c r="B633" s="58">
        <f t="shared" si="30"/>
        <v>576</v>
      </c>
      <c r="C633" s="94"/>
      <c r="D633" s="58"/>
      <c r="E633" s="58"/>
      <c r="F633" s="274"/>
      <c r="G633" s="62"/>
      <c r="H633" s="58"/>
      <c r="I633" s="58"/>
      <c r="J633" s="58"/>
      <c r="K633" s="58"/>
      <c r="L633" s="56"/>
      <c r="T633" s="56"/>
      <c r="V633" s="81">
        <f>IFERROR(IF(OR($B633="No", $H633=""), 1, COUNTIF(설정!$S$10:$S$41,$H633)), 0)</f>
        <v>1</v>
      </c>
      <c r="W633" s="81">
        <f ca="1">IFERROR(IF(OR($B633="No", $I633=""), 1, IFERROR(COUNTIF(OFFSET(설정!$C$10:$Q$41, MATCH($H633, 설정!$B$10:$B$41, ) - 1, 0, 1, COUNTA(OFFSET(설정!$C$10:$Q$41, MATCH($H633, 설정!$B$10:$B$41, ) - 1, 0, 1, 15))), $I633), 0)), 0)</f>
        <v>1</v>
      </c>
      <c r="X633" s="81">
        <f ca="1">IFERROR(IF(OR($B633="No", $J633=""), 1, IFERROR(COUNTIF(IF(COUNTIF(설정!$B$10:$B$19, $H633)=1, OFFSET(설정!$C$5,0,0,1,COUNTA(설정!$C$5:$Q$5)), OFFSET(설정!$C$6,0,0,1,COUNTA(설정!$C$6:$Q$6))), $J633), 0)), 0)</f>
        <v>1</v>
      </c>
      <c r="Y633" s="81">
        <f t="shared" si="31"/>
        <v>1</v>
      </c>
    </row>
    <row r="634" spans="1:25" ht="17.25" customHeight="1" x14ac:dyDescent="0.4">
      <c r="A634" s="2"/>
      <c r="B634" s="58">
        <f t="shared" ref="B634:B697" si="32">ROW(A577)</f>
        <v>577</v>
      </c>
      <c r="C634" s="94"/>
      <c r="D634" s="58"/>
      <c r="E634" s="58"/>
      <c r="F634" s="274"/>
      <c r="G634" s="62"/>
      <c r="H634" s="58"/>
      <c r="I634" s="58"/>
      <c r="J634" s="58"/>
      <c r="K634" s="58"/>
      <c r="L634" s="56"/>
      <c r="T634" s="56"/>
      <c r="V634" s="81">
        <f>IFERROR(IF(OR($B634="No", $H634=""), 1, COUNTIF(설정!$S$10:$S$41,$H634)), 0)</f>
        <v>1</v>
      </c>
      <c r="W634" s="81">
        <f ca="1">IFERROR(IF(OR($B634="No", $I634=""), 1, IFERROR(COUNTIF(OFFSET(설정!$C$10:$Q$41, MATCH($H634, 설정!$B$10:$B$41, ) - 1, 0, 1, COUNTA(OFFSET(설정!$C$10:$Q$41, MATCH($H634, 설정!$B$10:$B$41, ) - 1, 0, 1, 15))), $I634), 0)), 0)</f>
        <v>1</v>
      </c>
      <c r="X634" s="81">
        <f ca="1">IFERROR(IF(OR($B634="No", $J634=""), 1, IFERROR(COUNTIF(IF(COUNTIF(설정!$B$10:$B$19, $H634)=1, OFFSET(설정!$C$5,0,0,1,COUNTA(설정!$C$5:$Q$5)), OFFSET(설정!$C$6,0,0,1,COUNTA(설정!$C$6:$Q$6))), $J634), 0)), 0)</f>
        <v>1</v>
      </c>
      <c r="Y634" s="81">
        <f t="shared" si="31"/>
        <v>1</v>
      </c>
    </row>
    <row r="635" spans="1:25" ht="17.25" customHeight="1" x14ac:dyDescent="0.4">
      <c r="A635" s="2"/>
      <c r="B635" s="58">
        <f t="shared" si="32"/>
        <v>578</v>
      </c>
      <c r="C635" s="94"/>
      <c r="D635" s="58"/>
      <c r="E635" s="58"/>
      <c r="F635" s="274"/>
      <c r="G635" s="62"/>
      <c r="H635" s="58"/>
      <c r="I635" s="58"/>
      <c r="J635" s="58"/>
      <c r="K635" s="58"/>
      <c r="L635" s="56"/>
      <c r="T635" s="56"/>
      <c r="V635" s="81">
        <f>IFERROR(IF(OR($B635="No", $H635=""), 1, COUNTIF(설정!$S$10:$S$41,$H635)), 0)</f>
        <v>1</v>
      </c>
      <c r="W635" s="81">
        <f ca="1">IFERROR(IF(OR($B635="No", $I635=""), 1, IFERROR(COUNTIF(OFFSET(설정!$C$10:$Q$41, MATCH($H635, 설정!$B$10:$B$41, ) - 1, 0, 1, COUNTA(OFFSET(설정!$C$10:$Q$41, MATCH($H635, 설정!$B$10:$B$41, ) - 1, 0, 1, 15))), $I635), 0)), 0)</f>
        <v>1</v>
      </c>
      <c r="X635" s="81">
        <f ca="1">IFERROR(IF(OR($B635="No", $J635=""), 1, IFERROR(COUNTIF(IF(COUNTIF(설정!$B$10:$B$19, $H635)=1, OFFSET(설정!$C$5,0,0,1,COUNTA(설정!$C$5:$Q$5)), OFFSET(설정!$C$6,0,0,1,COUNTA(설정!$C$6:$Q$6))), $J635), 0)), 0)</f>
        <v>1</v>
      </c>
      <c r="Y635" s="81">
        <f t="shared" si="31"/>
        <v>1</v>
      </c>
    </row>
    <row r="636" spans="1:25" ht="17.25" customHeight="1" x14ac:dyDescent="0.4">
      <c r="A636" s="2"/>
      <c r="B636" s="58">
        <f t="shared" si="32"/>
        <v>579</v>
      </c>
      <c r="C636" s="94"/>
      <c r="D636" s="58"/>
      <c r="E636" s="58"/>
      <c r="F636" s="274"/>
      <c r="G636" s="62"/>
      <c r="H636" s="58"/>
      <c r="I636" s="58"/>
      <c r="J636" s="58"/>
      <c r="K636" s="58"/>
      <c r="L636" s="56"/>
      <c r="T636" s="56"/>
      <c r="V636" s="81">
        <f>IFERROR(IF(OR($B636="No", $H636=""), 1, COUNTIF(설정!$S$10:$S$41,$H636)), 0)</f>
        <v>1</v>
      </c>
      <c r="W636" s="81">
        <f ca="1">IFERROR(IF(OR($B636="No", $I636=""), 1, IFERROR(COUNTIF(OFFSET(설정!$C$10:$Q$41, MATCH($H636, 설정!$B$10:$B$41, ) - 1, 0, 1, COUNTA(OFFSET(설정!$C$10:$Q$41, MATCH($H636, 설정!$B$10:$B$41, ) - 1, 0, 1, 15))), $I636), 0)), 0)</f>
        <v>1</v>
      </c>
      <c r="X636" s="81">
        <f ca="1">IFERROR(IF(OR($B636="No", $J636=""), 1, IFERROR(COUNTIF(IF(COUNTIF(설정!$B$10:$B$19, $H636)=1, OFFSET(설정!$C$5,0,0,1,COUNTA(설정!$C$5:$Q$5)), OFFSET(설정!$C$6,0,0,1,COUNTA(설정!$C$6:$Q$6))), $J636), 0)), 0)</f>
        <v>1</v>
      </c>
      <c r="Y636" s="81">
        <f t="shared" si="31"/>
        <v>1</v>
      </c>
    </row>
    <row r="637" spans="1:25" ht="17.25" customHeight="1" x14ac:dyDescent="0.4">
      <c r="A637" s="2"/>
      <c r="B637" s="58">
        <f t="shared" si="32"/>
        <v>580</v>
      </c>
      <c r="C637" s="94"/>
      <c r="D637" s="58"/>
      <c r="E637" s="58"/>
      <c r="F637" s="274"/>
      <c r="G637" s="62"/>
      <c r="H637" s="58"/>
      <c r="I637" s="58"/>
      <c r="J637" s="58"/>
      <c r="K637" s="58"/>
      <c r="L637" s="56"/>
      <c r="T637" s="56"/>
      <c r="V637" s="81">
        <f>IFERROR(IF(OR($B637="No", $H637=""), 1, COUNTIF(설정!$S$10:$S$41,$H637)), 0)</f>
        <v>1</v>
      </c>
      <c r="W637" s="81">
        <f ca="1">IFERROR(IF(OR($B637="No", $I637=""), 1, IFERROR(COUNTIF(OFFSET(설정!$C$10:$Q$41, MATCH($H637, 설정!$B$10:$B$41, ) - 1, 0, 1, COUNTA(OFFSET(설정!$C$10:$Q$41, MATCH($H637, 설정!$B$10:$B$41, ) - 1, 0, 1, 15))), $I637), 0)), 0)</f>
        <v>1</v>
      </c>
      <c r="X637" s="81">
        <f ca="1">IFERROR(IF(OR($B637="No", $J637=""), 1, IFERROR(COUNTIF(IF(COUNTIF(설정!$B$10:$B$19, $H637)=1, OFFSET(설정!$C$5,0,0,1,COUNTA(설정!$C$5:$Q$5)), OFFSET(설정!$C$6,0,0,1,COUNTA(설정!$C$6:$Q$6))), $J637), 0)), 0)</f>
        <v>1</v>
      </c>
      <c r="Y637" s="81">
        <f t="shared" si="31"/>
        <v>1</v>
      </c>
    </row>
    <row r="638" spans="1:25" ht="17.25" customHeight="1" x14ac:dyDescent="0.4">
      <c r="A638" s="2"/>
      <c r="B638" s="58">
        <f t="shared" si="32"/>
        <v>581</v>
      </c>
      <c r="C638" s="94"/>
      <c r="D638" s="58"/>
      <c r="E638" s="58"/>
      <c r="F638" s="274"/>
      <c r="G638" s="62"/>
      <c r="H638" s="58"/>
      <c r="I638" s="58"/>
      <c r="J638" s="58"/>
      <c r="K638" s="58"/>
      <c r="L638" s="56"/>
      <c r="T638" s="56"/>
      <c r="V638" s="81">
        <f>IFERROR(IF(OR($B638="No", $H638=""), 1, COUNTIF(설정!$S$10:$S$41,$H638)), 0)</f>
        <v>1</v>
      </c>
      <c r="W638" s="81">
        <f ca="1">IFERROR(IF(OR($B638="No", $I638=""), 1, IFERROR(COUNTIF(OFFSET(설정!$C$10:$Q$41, MATCH($H638, 설정!$B$10:$B$41, ) - 1, 0, 1, COUNTA(OFFSET(설정!$C$10:$Q$41, MATCH($H638, 설정!$B$10:$B$41, ) - 1, 0, 1, 15))), $I638), 0)), 0)</f>
        <v>1</v>
      </c>
      <c r="X638" s="81">
        <f ca="1">IFERROR(IF(OR($B638="No", $J638=""), 1, IFERROR(COUNTIF(IF(COUNTIF(설정!$B$10:$B$19, $H638)=1, OFFSET(설정!$C$5,0,0,1,COUNTA(설정!$C$5:$Q$5)), OFFSET(설정!$C$6,0,0,1,COUNTA(설정!$C$6:$Q$6))), $J638), 0)), 0)</f>
        <v>1</v>
      </c>
      <c r="Y638" s="81">
        <f t="shared" si="31"/>
        <v>1</v>
      </c>
    </row>
    <row r="639" spans="1:25" ht="17.25" customHeight="1" x14ac:dyDescent="0.4">
      <c r="A639" s="2"/>
      <c r="B639" s="58">
        <f t="shared" si="32"/>
        <v>582</v>
      </c>
      <c r="C639" s="94"/>
      <c r="D639" s="58"/>
      <c r="E639" s="58"/>
      <c r="F639" s="274"/>
      <c r="G639" s="62"/>
      <c r="H639" s="58"/>
      <c r="I639" s="58"/>
      <c r="J639" s="58"/>
      <c r="K639" s="58"/>
      <c r="L639" s="56"/>
      <c r="T639" s="56"/>
      <c r="V639" s="81">
        <f>IFERROR(IF(OR($B639="No", $H639=""), 1, COUNTIF(설정!$S$10:$S$41,$H639)), 0)</f>
        <v>1</v>
      </c>
      <c r="W639" s="81">
        <f ca="1">IFERROR(IF(OR($B639="No", $I639=""), 1, IFERROR(COUNTIF(OFFSET(설정!$C$10:$Q$41, MATCH($H639, 설정!$B$10:$B$41, ) - 1, 0, 1, COUNTA(OFFSET(설정!$C$10:$Q$41, MATCH($H639, 설정!$B$10:$B$41, ) - 1, 0, 1, 15))), $I639), 0)), 0)</f>
        <v>1</v>
      </c>
      <c r="X639" s="81">
        <f ca="1">IFERROR(IF(OR($B639="No", $J639=""), 1, IFERROR(COUNTIF(IF(COUNTIF(설정!$B$10:$B$19, $H639)=1, OFFSET(설정!$C$5,0,0,1,COUNTA(설정!$C$5:$Q$5)), OFFSET(설정!$C$6,0,0,1,COUNTA(설정!$C$6:$Q$6))), $J639), 0)), 0)</f>
        <v>1</v>
      </c>
      <c r="Y639" s="81">
        <f t="shared" si="31"/>
        <v>1</v>
      </c>
    </row>
    <row r="640" spans="1:25" ht="17.25" customHeight="1" x14ac:dyDescent="0.4">
      <c r="A640" s="2"/>
      <c r="B640" s="58">
        <f t="shared" si="32"/>
        <v>583</v>
      </c>
      <c r="C640" s="94"/>
      <c r="D640" s="58"/>
      <c r="E640" s="58"/>
      <c r="F640" s="274"/>
      <c r="G640" s="62"/>
      <c r="H640" s="58"/>
      <c r="I640" s="58"/>
      <c r="J640" s="58"/>
      <c r="K640" s="58"/>
      <c r="L640" s="56"/>
      <c r="T640" s="56"/>
      <c r="V640" s="81">
        <f>IFERROR(IF(OR($B640="No", $H640=""), 1, COUNTIF(설정!$S$10:$S$41,$H640)), 0)</f>
        <v>1</v>
      </c>
      <c r="W640" s="81">
        <f ca="1">IFERROR(IF(OR($B640="No", $I640=""), 1, IFERROR(COUNTIF(OFFSET(설정!$C$10:$Q$41, MATCH($H640, 설정!$B$10:$B$41, ) - 1, 0, 1, COUNTA(OFFSET(설정!$C$10:$Q$41, MATCH($H640, 설정!$B$10:$B$41, ) - 1, 0, 1, 15))), $I640), 0)), 0)</f>
        <v>1</v>
      </c>
      <c r="X640" s="81">
        <f ca="1">IFERROR(IF(OR($B640="No", $J640=""), 1, IFERROR(COUNTIF(IF(COUNTIF(설정!$B$10:$B$19, $H640)=1, OFFSET(설정!$C$5,0,0,1,COUNTA(설정!$C$5:$Q$5)), OFFSET(설정!$C$6,0,0,1,COUNTA(설정!$C$6:$Q$6))), $J640), 0)), 0)</f>
        <v>1</v>
      </c>
      <c r="Y640" s="81">
        <f t="shared" si="31"/>
        <v>1</v>
      </c>
    </row>
    <row r="641" spans="1:25" ht="17.25" customHeight="1" x14ac:dyDescent="0.4">
      <c r="A641" s="2"/>
      <c r="B641" s="58">
        <f t="shared" si="32"/>
        <v>584</v>
      </c>
      <c r="C641" s="94"/>
      <c r="D641" s="58"/>
      <c r="E641" s="58"/>
      <c r="F641" s="274"/>
      <c r="G641" s="62"/>
      <c r="H641" s="58"/>
      <c r="I641" s="58"/>
      <c r="J641" s="58"/>
      <c r="K641" s="58"/>
      <c r="L641" s="56"/>
      <c r="T641" s="56"/>
      <c r="V641" s="81">
        <f>IFERROR(IF(OR($B641="No", $H641=""), 1, COUNTIF(설정!$S$10:$S$41,$H641)), 0)</f>
        <v>1</v>
      </c>
      <c r="W641" s="81">
        <f ca="1">IFERROR(IF(OR($B641="No", $I641=""), 1, IFERROR(COUNTIF(OFFSET(설정!$C$10:$Q$41, MATCH($H641, 설정!$B$10:$B$41, ) - 1, 0, 1, COUNTA(OFFSET(설정!$C$10:$Q$41, MATCH($H641, 설정!$B$10:$B$41, ) - 1, 0, 1, 15))), $I641), 0)), 0)</f>
        <v>1</v>
      </c>
      <c r="X641" s="81">
        <f ca="1">IFERROR(IF(OR($B641="No", $J641=""), 1, IFERROR(COUNTIF(IF(COUNTIF(설정!$B$10:$B$19, $H641)=1, OFFSET(설정!$C$5,0,0,1,COUNTA(설정!$C$5:$Q$5)), OFFSET(설정!$C$6,0,0,1,COUNTA(설정!$C$6:$Q$6))), $J641), 0)), 0)</f>
        <v>1</v>
      </c>
      <c r="Y641" s="81">
        <f t="shared" si="31"/>
        <v>1</v>
      </c>
    </row>
    <row r="642" spans="1:25" ht="17.25" customHeight="1" x14ac:dyDescent="0.4">
      <c r="A642" s="2"/>
      <c r="B642" s="58">
        <f t="shared" si="32"/>
        <v>585</v>
      </c>
      <c r="C642" s="94"/>
      <c r="D642" s="58"/>
      <c r="E642" s="58"/>
      <c r="F642" s="274"/>
      <c r="G642" s="62"/>
      <c r="H642" s="58"/>
      <c r="I642" s="58"/>
      <c r="J642" s="58"/>
      <c r="K642" s="58"/>
      <c r="L642" s="56"/>
      <c r="T642" s="56"/>
      <c r="V642" s="81">
        <f>IFERROR(IF(OR($B642="No", $H642=""), 1, COUNTIF(설정!$S$10:$S$41,$H642)), 0)</f>
        <v>1</v>
      </c>
      <c r="W642" s="81">
        <f ca="1">IFERROR(IF(OR($B642="No", $I642=""), 1, IFERROR(COUNTIF(OFFSET(설정!$C$10:$Q$41, MATCH($H642, 설정!$B$10:$B$41, ) - 1, 0, 1, COUNTA(OFFSET(설정!$C$10:$Q$41, MATCH($H642, 설정!$B$10:$B$41, ) - 1, 0, 1, 15))), $I642), 0)), 0)</f>
        <v>1</v>
      </c>
      <c r="X642" s="81">
        <f ca="1">IFERROR(IF(OR($B642="No", $J642=""), 1, IFERROR(COUNTIF(IF(COUNTIF(설정!$B$10:$B$19, $H642)=1, OFFSET(설정!$C$5,0,0,1,COUNTA(설정!$C$5:$Q$5)), OFFSET(설정!$C$6,0,0,1,COUNTA(설정!$C$6:$Q$6))), $J642), 0)), 0)</f>
        <v>1</v>
      </c>
      <c r="Y642" s="81">
        <f t="shared" si="31"/>
        <v>1</v>
      </c>
    </row>
    <row r="643" spans="1:25" ht="17.25" customHeight="1" x14ac:dyDescent="0.4">
      <c r="A643" s="2"/>
      <c r="B643" s="58">
        <f t="shared" si="32"/>
        <v>586</v>
      </c>
      <c r="C643" s="94"/>
      <c r="D643" s="58"/>
      <c r="E643" s="58"/>
      <c r="F643" s="274"/>
      <c r="G643" s="62"/>
      <c r="H643" s="58"/>
      <c r="I643" s="58"/>
      <c r="J643" s="58"/>
      <c r="K643" s="58"/>
      <c r="L643" s="56"/>
      <c r="T643" s="56"/>
      <c r="V643" s="81">
        <f>IFERROR(IF(OR($B643="No", $H643=""), 1, COUNTIF(설정!$S$10:$S$41,$H643)), 0)</f>
        <v>1</v>
      </c>
      <c r="W643" s="81">
        <f ca="1">IFERROR(IF(OR($B643="No", $I643=""), 1, IFERROR(COUNTIF(OFFSET(설정!$C$10:$Q$41, MATCH($H643, 설정!$B$10:$B$41, ) - 1, 0, 1, COUNTA(OFFSET(설정!$C$10:$Q$41, MATCH($H643, 설정!$B$10:$B$41, ) - 1, 0, 1, 15))), $I643), 0)), 0)</f>
        <v>1</v>
      </c>
      <c r="X643" s="81">
        <f ca="1">IFERROR(IF(OR($B643="No", $J643=""), 1, IFERROR(COUNTIF(IF(COUNTIF(설정!$B$10:$B$19, $H643)=1, OFFSET(설정!$C$5,0,0,1,COUNTA(설정!$C$5:$Q$5)), OFFSET(설정!$C$6,0,0,1,COUNTA(설정!$C$6:$Q$6))), $J643), 0)), 0)</f>
        <v>1</v>
      </c>
      <c r="Y643" s="81">
        <f t="shared" si="31"/>
        <v>1</v>
      </c>
    </row>
    <row r="644" spans="1:25" ht="17.25" customHeight="1" x14ac:dyDescent="0.4">
      <c r="A644" s="2"/>
      <c r="B644" s="58">
        <f t="shared" si="32"/>
        <v>587</v>
      </c>
      <c r="C644" s="94"/>
      <c r="D644" s="58"/>
      <c r="E644" s="58"/>
      <c r="F644" s="274"/>
      <c r="G644" s="62"/>
      <c r="H644" s="58"/>
      <c r="I644" s="58"/>
      <c r="J644" s="58"/>
      <c r="K644" s="58"/>
      <c r="L644" s="56"/>
      <c r="T644" s="56"/>
      <c r="V644" s="81">
        <f>IFERROR(IF(OR($B644="No", $H644=""), 1, COUNTIF(설정!$S$10:$S$41,$H644)), 0)</f>
        <v>1</v>
      </c>
      <c r="W644" s="81">
        <f ca="1">IFERROR(IF(OR($B644="No", $I644=""), 1, IFERROR(COUNTIF(OFFSET(설정!$C$10:$Q$41, MATCH($H644, 설정!$B$10:$B$41, ) - 1, 0, 1, COUNTA(OFFSET(설정!$C$10:$Q$41, MATCH($H644, 설정!$B$10:$B$41, ) - 1, 0, 1, 15))), $I644), 0)), 0)</f>
        <v>1</v>
      </c>
      <c r="X644" s="81">
        <f ca="1">IFERROR(IF(OR($B644="No", $J644=""), 1, IFERROR(COUNTIF(IF(COUNTIF(설정!$B$10:$B$19, $H644)=1, OFFSET(설정!$C$5,0,0,1,COUNTA(설정!$C$5:$Q$5)), OFFSET(설정!$C$6,0,0,1,COUNTA(설정!$C$6:$Q$6))), $J644), 0)), 0)</f>
        <v>1</v>
      </c>
      <c r="Y644" s="81">
        <f t="shared" si="31"/>
        <v>1</v>
      </c>
    </row>
    <row r="645" spans="1:25" ht="17.25" customHeight="1" x14ac:dyDescent="0.4">
      <c r="A645" s="2"/>
      <c r="B645" s="58">
        <f t="shared" si="32"/>
        <v>588</v>
      </c>
      <c r="C645" s="94"/>
      <c r="D645" s="58"/>
      <c r="E645" s="58"/>
      <c r="F645" s="274"/>
      <c r="G645" s="62"/>
      <c r="H645" s="58"/>
      <c r="I645" s="58"/>
      <c r="J645" s="58"/>
      <c r="K645" s="58"/>
      <c r="L645" s="56"/>
      <c r="T645" s="56"/>
      <c r="V645" s="81">
        <f>IFERROR(IF(OR($B645="No", $H645=""), 1, COUNTIF(설정!$S$10:$S$41,$H645)), 0)</f>
        <v>1</v>
      </c>
      <c r="W645" s="81">
        <f ca="1">IFERROR(IF(OR($B645="No", $I645=""), 1, IFERROR(COUNTIF(OFFSET(설정!$C$10:$Q$41, MATCH($H645, 설정!$B$10:$B$41, ) - 1, 0, 1, COUNTA(OFFSET(설정!$C$10:$Q$41, MATCH($H645, 설정!$B$10:$B$41, ) - 1, 0, 1, 15))), $I645), 0)), 0)</f>
        <v>1</v>
      </c>
      <c r="X645" s="81">
        <f ca="1">IFERROR(IF(OR($B645="No", $J645=""), 1, IFERROR(COUNTIF(IF(COUNTIF(설정!$B$10:$B$19, $H645)=1, OFFSET(설정!$C$5,0,0,1,COUNTA(설정!$C$5:$Q$5)), OFFSET(설정!$C$6,0,0,1,COUNTA(설정!$C$6:$Q$6))), $J645), 0)), 0)</f>
        <v>1</v>
      </c>
      <c r="Y645" s="81">
        <f t="shared" si="31"/>
        <v>1</v>
      </c>
    </row>
    <row r="646" spans="1:25" ht="17.25" customHeight="1" x14ac:dyDescent="0.4">
      <c r="A646" s="2"/>
      <c r="B646" s="58">
        <f t="shared" si="32"/>
        <v>589</v>
      </c>
      <c r="C646" s="94"/>
      <c r="D646" s="58"/>
      <c r="E646" s="58"/>
      <c r="F646" s="274"/>
      <c r="G646" s="62"/>
      <c r="H646" s="58"/>
      <c r="I646" s="58"/>
      <c r="J646" s="58"/>
      <c r="K646" s="58"/>
      <c r="L646" s="56"/>
      <c r="T646" s="56"/>
      <c r="V646" s="81">
        <f>IFERROR(IF(OR($B646="No", $H646=""), 1, COUNTIF(설정!$S$10:$S$41,$H646)), 0)</f>
        <v>1</v>
      </c>
      <c r="W646" s="81">
        <f ca="1">IFERROR(IF(OR($B646="No", $I646=""), 1, IFERROR(COUNTIF(OFFSET(설정!$C$10:$Q$41, MATCH($H646, 설정!$B$10:$B$41, ) - 1, 0, 1, COUNTA(OFFSET(설정!$C$10:$Q$41, MATCH($H646, 설정!$B$10:$B$41, ) - 1, 0, 1, 15))), $I646), 0)), 0)</f>
        <v>1</v>
      </c>
      <c r="X646" s="81">
        <f ca="1">IFERROR(IF(OR($B646="No", $J646=""), 1, IFERROR(COUNTIF(IF(COUNTIF(설정!$B$10:$B$19, $H646)=1, OFFSET(설정!$C$5,0,0,1,COUNTA(설정!$C$5:$Q$5)), OFFSET(설정!$C$6,0,0,1,COUNTA(설정!$C$6:$Q$6))), $J646), 0)), 0)</f>
        <v>1</v>
      </c>
      <c r="Y646" s="81">
        <f t="shared" si="31"/>
        <v>1</v>
      </c>
    </row>
    <row r="647" spans="1:25" ht="17.25" customHeight="1" x14ac:dyDescent="0.4">
      <c r="A647" s="2"/>
      <c r="B647" s="58">
        <f t="shared" si="32"/>
        <v>590</v>
      </c>
      <c r="C647" s="94"/>
      <c r="D647" s="58"/>
      <c r="E647" s="58"/>
      <c r="F647" s="274"/>
      <c r="G647" s="62"/>
      <c r="H647" s="58"/>
      <c r="I647" s="58"/>
      <c r="J647" s="58"/>
      <c r="K647" s="58"/>
      <c r="L647" s="56"/>
      <c r="T647" s="56"/>
      <c r="V647" s="81">
        <f>IFERROR(IF(OR($B647="No", $H647=""), 1, COUNTIF(설정!$S$10:$S$41,$H647)), 0)</f>
        <v>1</v>
      </c>
      <c r="W647" s="81">
        <f ca="1">IFERROR(IF(OR($B647="No", $I647=""), 1, IFERROR(COUNTIF(OFFSET(설정!$C$10:$Q$41, MATCH($H647, 설정!$B$10:$B$41, ) - 1, 0, 1, COUNTA(OFFSET(설정!$C$10:$Q$41, MATCH($H647, 설정!$B$10:$B$41, ) - 1, 0, 1, 15))), $I647), 0)), 0)</f>
        <v>1</v>
      </c>
      <c r="X647" s="81">
        <f ca="1">IFERROR(IF(OR($B647="No", $J647=""), 1, IFERROR(COUNTIF(IF(COUNTIF(설정!$B$10:$B$19, $H647)=1, OFFSET(설정!$C$5,0,0,1,COUNTA(설정!$C$5:$Q$5)), OFFSET(설정!$C$6,0,0,1,COUNTA(설정!$C$6:$Q$6))), $J647), 0)), 0)</f>
        <v>1</v>
      </c>
      <c r="Y647" s="81">
        <f t="shared" si="31"/>
        <v>1</v>
      </c>
    </row>
    <row r="648" spans="1:25" ht="17.25" customHeight="1" x14ac:dyDescent="0.4">
      <c r="A648" s="2"/>
      <c r="B648" s="58">
        <f t="shared" si="32"/>
        <v>591</v>
      </c>
      <c r="C648" s="94"/>
      <c r="D648" s="58"/>
      <c r="E648" s="58"/>
      <c r="F648" s="274"/>
      <c r="G648" s="62"/>
      <c r="H648" s="58"/>
      <c r="I648" s="58"/>
      <c r="J648" s="58"/>
      <c r="K648" s="58"/>
      <c r="L648" s="56"/>
      <c r="T648" s="56"/>
      <c r="V648" s="81">
        <f>IFERROR(IF(OR($B648="No", $H648=""), 1, COUNTIF(설정!$S$10:$S$41,$H648)), 0)</f>
        <v>1</v>
      </c>
      <c r="W648" s="81">
        <f ca="1">IFERROR(IF(OR($B648="No", $I648=""), 1, IFERROR(COUNTIF(OFFSET(설정!$C$10:$Q$41, MATCH($H648, 설정!$B$10:$B$41, ) - 1, 0, 1, COUNTA(OFFSET(설정!$C$10:$Q$41, MATCH($H648, 설정!$B$10:$B$41, ) - 1, 0, 1, 15))), $I648), 0)), 0)</f>
        <v>1</v>
      </c>
      <c r="X648" s="81">
        <f ca="1">IFERROR(IF(OR($B648="No", $J648=""), 1, IFERROR(COUNTIF(IF(COUNTIF(설정!$B$10:$B$19, $H648)=1, OFFSET(설정!$C$5,0,0,1,COUNTA(설정!$C$5:$Q$5)), OFFSET(설정!$C$6,0,0,1,COUNTA(설정!$C$6:$Q$6))), $J648), 0)), 0)</f>
        <v>1</v>
      </c>
      <c r="Y648" s="81">
        <f t="shared" si="31"/>
        <v>1</v>
      </c>
    </row>
    <row r="649" spans="1:25" ht="17.25" customHeight="1" x14ac:dyDescent="0.4">
      <c r="A649" s="2"/>
      <c r="B649" s="58">
        <f t="shared" si="32"/>
        <v>592</v>
      </c>
      <c r="C649" s="94"/>
      <c r="D649" s="58"/>
      <c r="E649" s="58"/>
      <c r="F649" s="274"/>
      <c r="G649" s="62"/>
      <c r="H649" s="58"/>
      <c r="I649" s="58"/>
      <c r="J649" s="58"/>
      <c r="K649" s="58"/>
      <c r="L649" s="56"/>
      <c r="T649" s="56"/>
      <c r="V649" s="81">
        <f>IFERROR(IF(OR($B649="No", $H649=""), 1, COUNTIF(설정!$S$10:$S$41,$H649)), 0)</f>
        <v>1</v>
      </c>
      <c r="W649" s="81">
        <f ca="1">IFERROR(IF(OR($B649="No", $I649=""), 1, IFERROR(COUNTIF(OFFSET(설정!$C$10:$Q$41, MATCH($H649, 설정!$B$10:$B$41, ) - 1, 0, 1, COUNTA(OFFSET(설정!$C$10:$Q$41, MATCH($H649, 설정!$B$10:$B$41, ) - 1, 0, 1, 15))), $I649), 0)), 0)</f>
        <v>1</v>
      </c>
      <c r="X649" s="81">
        <f ca="1">IFERROR(IF(OR($B649="No", $J649=""), 1, IFERROR(COUNTIF(IF(COUNTIF(설정!$B$10:$B$19, $H649)=1, OFFSET(설정!$C$5,0,0,1,COUNTA(설정!$C$5:$Q$5)), OFFSET(설정!$C$6,0,0,1,COUNTA(설정!$C$6:$Q$6))), $J649), 0)), 0)</f>
        <v>1</v>
      </c>
      <c r="Y649" s="81">
        <f t="shared" si="31"/>
        <v>1</v>
      </c>
    </row>
    <row r="650" spans="1:25" ht="17.25" customHeight="1" x14ac:dyDescent="0.4">
      <c r="A650" s="2"/>
      <c r="B650" s="58">
        <f t="shared" si="32"/>
        <v>593</v>
      </c>
      <c r="C650" s="94"/>
      <c r="D650" s="58"/>
      <c r="E650" s="58"/>
      <c r="F650" s="274"/>
      <c r="G650" s="62"/>
      <c r="H650" s="58"/>
      <c r="I650" s="58"/>
      <c r="J650" s="58"/>
      <c r="K650" s="58"/>
      <c r="L650" s="56"/>
      <c r="T650" s="56"/>
      <c r="V650" s="81">
        <f>IFERROR(IF(OR($B650="No", $H650=""), 1, COUNTIF(설정!$S$10:$S$41,$H650)), 0)</f>
        <v>1</v>
      </c>
      <c r="W650" s="81">
        <f ca="1">IFERROR(IF(OR($B650="No", $I650=""), 1, IFERROR(COUNTIF(OFFSET(설정!$C$10:$Q$41, MATCH($H650, 설정!$B$10:$B$41, ) - 1, 0, 1, COUNTA(OFFSET(설정!$C$10:$Q$41, MATCH($H650, 설정!$B$10:$B$41, ) - 1, 0, 1, 15))), $I650), 0)), 0)</f>
        <v>1</v>
      </c>
      <c r="X650" s="81">
        <f ca="1">IFERROR(IF(OR($B650="No", $J650=""), 1, IFERROR(COUNTIF(IF(COUNTIF(설정!$B$10:$B$19, $H650)=1, OFFSET(설정!$C$5,0,0,1,COUNTA(설정!$C$5:$Q$5)), OFFSET(설정!$C$6,0,0,1,COUNTA(설정!$C$6:$Q$6))), $J650), 0)), 0)</f>
        <v>1</v>
      </c>
      <c r="Y650" s="81">
        <f t="shared" si="31"/>
        <v>1</v>
      </c>
    </row>
    <row r="651" spans="1:25" ht="17.25" customHeight="1" x14ac:dyDescent="0.4">
      <c r="A651" s="2"/>
      <c r="B651" s="58">
        <f t="shared" si="32"/>
        <v>594</v>
      </c>
      <c r="C651" s="94"/>
      <c r="D651" s="58"/>
      <c r="E651" s="58"/>
      <c r="F651" s="274"/>
      <c r="G651" s="62"/>
      <c r="H651" s="58"/>
      <c r="I651" s="58"/>
      <c r="J651" s="58"/>
      <c r="K651" s="58"/>
      <c r="L651" s="56"/>
      <c r="T651" s="56"/>
      <c r="V651" s="81">
        <f>IFERROR(IF(OR($B651="No", $H651=""), 1, COUNTIF(설정!$S$10:$S$41,$H651)), 0)</f>
        <v>1</v>
      </c>
      <c r="W651" s="81">
        <f ca="1">IFERROR(IF(OR($B651="No", $I651=""), 1, IFERROR(COUNTIF(OFFSET(설정!$C$10:$Q$41, MATCH($H651, 설정!$B$10:$B$41, ) - 1, 0, 1, COUNTA(OFFSET(설정!$C$10:$Q$41, MATCH($H651, 설정!$B$10:$B$41, ) - 1, 0, 1, 15))), $I651), 0)), 0)</f>
        <v>1</v>
      </c>
      <c r="X651" s="81">
        <f ca="1">IFERROR(IF(OR($B651="No", $J651=""), 1, IFERROR(COUNTIF(IF(COUNTIF(설정!$B$10:$B$19, $H651)=1, OFFSET(설정!$C$5,0,0,1,COUNTA(설정!$C$5:$Q$5)), OFFSET(설정!$C$6,0,0,1,COUNTA(설정!$C$6:$Q$6))), $J651), 0)), 0)</f>
        <v>1</v>
      </c>
      <c r="Y651" s="81">
        <f t="shared" si="31"/>
        <v>1</v>
      </c>
    </row>
    <row r="652" spans="1:25" ht="17.25" customHeight="1" x14ac:dyDescent="0.4">
      <c r="A652" s="2"/>
      <c r="B652" s="58">
        <f t="shared" si="32"/>
        <v>595</v>
      </c>
      <c r="C652" s="94"/>
      <c r="D652" s="58"/>
      <c r="E652" s="58"/>
      <c r="F652" s="274"/>
      <c r="G652" s="62"/>
      <c r="H652" s="58"/>
      <c r="I652" s="58"/>
      <c r="J652" s="58"/>
      <c r="K652" s="58"/>
      <c r="L652" s="56"/>
      <c r="T652" s="56"/>
      <c r="V652" s="81">
        <f>IFERROR(IF(OR($B652="No", $H652=""), 1, COUNTIF(설정!$S$10:$S$41,$H652)), 0)</f>
        <v>1</v>
      </c>
      <c r="W652" s="81">
        <f ca="1">IFERROR(IF(OR($B652="No", $I652=""), 1, IFERROR(COUNTIF(OFFSET(설정!$C$10:$Q$41, MATCH($H652, 설정!$B$10:$B$41, ) - 1, 0, 1, COUNTA(OFFSET(설정!$C$10:$Q$41, MATCH($H652, 설정!$B$10:$B$41, ) - 1, 0, 1, 15))), $I652), 0)), 0)</f>
        <v>1</v>
      </c>
      <c r="X652" s="81">
        <f ca="1">IFERROR(IF(OR($B652="No", $J652=""), 1, IFERROR(COUNTIF(IF(COUNTIF(설정!$B$10:$B$19, $H652)=1, OFFSET(설정!$C$5,0,0,1,COUNTA(설정!$C$5:$Q$5)), OFFSET(설정!$C$6,0,0,1,COUNTA(설정!$C$6:$Q$6))), $J652), 0)), 0)</f>
        <v>1</v>
      </c>
      <c r="Y652" s="81">
        <f t="shared" si="31"/>
        <v>1</v>
      </c>
    </row>
    <row r="653" spans="1:25" ht="17.25" customHeight="1" x14ac:dyDescent="0.4">
      <c r="A653" s="2"/>
      <c r="B653" s="58">
        <f t="shared" si="32"/>
        <v>596</v>
      </c>
      <c r="C653" s="94"/>
      <c r="D653" s="58"/>
      <c r="E653" s="58"/>
      <c r="F653" s="274"/>
      <c r="G653" s="62"/>
      <c r="H653" s="58"/>
      <c r="I653" s="58"/>
      <c r="J653" s="58"/>
      <c r="K653" s="58"/>
      <c r="L653" s="56"/>
      <c r="T653" s="56"/>
      <c r="V653" s="81">
        <f>IFERROR(IF(OR($B653="No", $H653=""), 1, COUNTIF(설정!$S$10:$S$41,$H653)), 0)</f>
        <v>1</v>
      </c>
      <c r="W653" s="81">
        <f ca="1">IFERROR(IF(OR($B653="No", $I653=""), 1, IFERROR(COUNTIF(OFFSET(설정!$C$10:$Q$41, MATCH($H653, 설정!$B$10:$B$41, ) - 1, 0, 1, COUNTA(OFFSET(설정!$C$10:$Q$41, MATCH($H653, 설정!$B$10:$B$41, ) - 1, 0, 1, 15))), $I653), 0)), 0)</f>
        <v>1</v>
      </c>
      <c r="X653" s="81">
        <f ca="1">IFERROR(IF(OR($B653="No", $J653=""), 1, IFERROR(COUNTIF(IF(COUNTIF(설정!$B$10:$B$19, $H653)=1, OFFSET(설정!$C$5,0,0,1,COUNTA(설정!$C$5:$Q$5)), OFFSET(설정!$C$6,0,0,1,COUNTA(설정!$C$6:$Q$6))), $J653), 0)), 0)</f>
        <v>1</v>
      </c>
      <c r="Y653" s="81">
        <f t="shared" si="31"/>
        <v>1</v>
      </c>
    </row>
    <row r="654" spans="1:25" ht="17.25" customHeight="1" x14ac:dyDescent="0.4">
      <c r="A654" s="2"/>
      <c r="B654" s="58">
        <f t="shared" si="32"/>
        <v>597</v>
      </c>
      <c r="C654" s="94"/>
      <c r="D654" s="58"/>
      <c r="E654" s="58"/>
      <c r="F654" s="274"/>
      <c r="G654" s="62"/>
      <c r="H654" s="58"/>
      <c r="I654" s="58"/>
      <c r="J654" s="58"/>
      <c r="K654" s="58"/>
      <c r="L654" s="56"/>
      <c r="T654" s="56"/>
      <c r="V654" s="81">
        <f>IFERROR(IF(OR($B654="No", $H654=""), 1, COUNTIF(설정!$S$10:$S$41,$H654)), 0)</f>
        <v>1</v>
      </c>
      <c r="W654" s="81">
        <f ca="1">IFERROR(IF(OR($B654="No", $I654=""), 1, IFERROR(COUNTIF(OFFSET(설정!$C$10:$Q$41, MATCH($H654, 설정!$B$10:$B$41, ) - 1, 0, 1, COUNTA(OFFSET(설정!$C$10:$Q$41, MATCH($H654, 설정!$B$10:$B$41, ) - 1, 0, 1, 15))), $I654), 0)), 0)</f>
        <v>1</v>
      </c>
      <c r="X654" s="81">
        <f ca="1">IFERROR(IF(OR($B654="No", $J654=""), 1, IFERROR(COUNTIF(IF(COUNTIF(설정!$B$10:$B$19, $H654)=1, OFFSET(설정!$C$5,0,0,1,COUNTA(설정!$C$5:$Q$5)), OFFSET(설정!$C$6,0,0,1,COUNTA(설정!$C$6:$Q$6))), $J654), 0)), 0)</f>
        <v>1</v>
      </c>
      <c r="Y654" s="81">
        <f t="shared" si="31"/>
        <v>1</v>
      </c>
    </row>
    <row r="655" spans="1:25" ht="17.25" customHeight="1" x14ac:dyDescent="0.4">
      <c r="A655" s="2"/>
      <c r="B655" s="58">
        <f t="shared" si="32"/>
        <v>598</v>
      </c>
      <c r="C655" s="94"/>
      <c r="D655" s="58"/>
      <c r="E655" s="58"/>
      <c r="F655" s="274"/>
      <c r="G655" s="62"/>
      <c r="H655" s="58"/>
      <c r="I655" s="58"/>
      <c r="J655" s="58"/>
      <c r="K655" s="58"/>
      <c r="L655" s="56"/>
      <c r="T655" s="56"/>
      <c r="V655" s="81">
        <f>IFERROR(IF(OR($B655="No", $H655=""), 1, COUNTIF(설정!$S$10:$S$41,$H655)), 0)</f>
        <v>1</v>
      </c>
      <c r="W655" s="81">
        <f ca="1">IFERROR(IF(OR($B655="No", $I655=""), 1, IFERROR(COUNTIF(OFFSET(설정!$C$10:$Q$41, MATCH($H655, 설정!$B$10:$B$41, ) - 1, 0, 1, COUNTA(OFFSET(설정!$C$10:$Q$41, MATCH($H655, 설정!$B$10:$B$41, ) - 1, 0, 1, 15))), $I655), 0)), 0)</f>
        <v>1</v>
      </c>
      <c r="X655" s="81">
        <f ca="1">IFERROR(IF(OR($B655="No", $J655=""), 1, IFERROR(COUNTIF(IF(COUNTIF(설정!$B$10:$B$19, $H655)=1, OFFSET(설정!$C$5,0,0,1,COUNTA(설정!$C$5:$Q$5)), OFFSET(설정!$C$6,0,0,1,COUNTA(설정!$C$6:$Q$6))), $J655), 0)), 0)</f>
        <v>1</v>
      </c>
      <c r="Y655" s="81">
        <f t="shared" si="31"/>
        <v>1</v>
      </c>
    </row>
    <row r="656" spans="1:25" ht="17.25" customHeight="1" x14ac:dyDescent="0.4">
      <c r="A656" s="2"/>
      <c r="B656" s="58">
        <f t="shared" si="32"/>
        <v>599</v>
      </c>
      <c r="C656" s="94"/>
      <c r="D656" s="58"/>
      <c r="E656" s="58"/>
      <c r="F656" s="274"/>
      <c r="G656" s="62"/>
      <c r="H656" s="58"/>
      <c r="I656" s="58"/>
      <c r="J656" s="58"/>
      <c r="K656" s="58"/>
      <c r="L656" s="56"/>
      <c r="T656" s="56"/>
      <c r="V656" s="81">
        <f>IFERROR(IF(OR($B656="No", $H656=""), 1, COUNTIF(설정!$S$10:$S$41,$H656)), 0)</f>
        <v>1</v>
      </c>
      <c r="W656" s="81">
        <f ca="1">IFERROR(IF(OR($B656="No", $I656=""), 1, IFERROR(COUNTIF(OFFSET(설정!$C$10:$Q$41, MATCH($H656, 설정!$B$10:$B$41, ) - 1, 0, 1, COUNTA(OFFSET(설정!$C$10:$Q$41, MATCH($H656, 설정!$B$10:$B$41, ) - 1, 0, 1, 15))), $I656), 0)), 0)</f>
        <v>1</v>
      </c>
      <c r="X656" s="81">
        <f ca="1">IFERROR(IF(OR($B656="No", $J656=""), 1, IFERROR(COUNTIF(IF(COUNTIF(설정!$B$10:$B$19, $H656)=1, OFFSET(설정!$C$5,0,0,1,COUNTA(설정!$C$5:$Q$5)), OFFSET(설정!$C$6,0,0,1,COUNTA(설정!$C$6:$Q$6))), $J656), 0)), 0)</f>
        <v>1</v>
      </c>
      <c r="Y656" s="81">
        <f t="shared" si="31"/>
        <v>1</v>
      </c>
    </row>
    <row r="657" spans="1:25" ht="17.25" customHeight="1" x14ac:dyDescent="0.4">
      <c r="A657" s="2"/>
      <c r="B657" s="58">
        <f t="shared" si="32"/>
        <v>600</v>
      </c>
      <c r="C657" s="94"/>
      <c r="D657" s="58"/>
      <c r="E657" s="58"/>
      <c r="F657" s="274"/>
      <c r="G657" s="62"/>
      <c r="H657" s="58"/>
      <c r="I657" s="58"/>
      <c r="J657" s="58"/>
      <c r="K657" s="58"/>
      <c r="L657" s="56"/>
      <c r="T657" s="56"/>
      <c r="V657" s="81">
        <f>IFERROR(IF(OR($B657="No", $H657=""), 1, COUNTIF(설정!$S$10:$S$41,$H657)), 0)</f>
        <v>1</v>
      </c>
      <c r="W657" s="81">
        <f ca="1">IFERROR(IF(OR($B657="No", $I657=""), 1, IFERROR(COUNTIF(OFFSET(설정!$C$10:$Q$41, MATCH($H657, 설정!$B$10:$B$41, ) - 1, 0, 1, COUNTA(OFFSET(설정!$C$10:$Q$41, MATCH($H657, 설정!$B$10:$B$41, ) - 1, 0, 1, 15))), $I657), 0)), 0)</f>
        <v>1</v>
      </c>
      <c r="X657" s="81">
        <f ca="1">IFERROR(IF(OR($B657="No", $J657=""), 1, IFERROR(COUNTIF(IF(COUNTIF(설정!$B$10:$B$19, $H657)=1, OFFSET(설정!$C$5,0,0,1,COUNTA(설정!$C$5:$Q$5)), OFFSET(설정!$C$6,0,0,1,COUNTA(설정!$C$6:$Q$6))), $J657), 0)), 0)</f>
        <v>1</v>
      </c>
      <c r="Y657" s="81">
        <f t="shared" si="31"/>
        <v>1</v>
      </c>
    </row>
    <row r="658" spans="1:25" ht="17.25" customHeight="1" x14ac:dyDescent="0.4">
      <c r="A658" s="2"/>
      <c r="B658" s="58">
        <f t="shared" si="32"/>
        <v>601</v>
      </c>
      <c r="C658" s="94"/>
      <c r="D658" s="58"/>
      <c r="E658" s="58"/>
      <c r="F658" s="274"/>
      <c r="G658" s="62"/>
      <c r="H658" s="58"/>
      <c r="I658" s="58"/>
      <c r="J658" s="58"/>
      <c r="K658" s="58"/>
      <c r="L658" s="56"/>
      <c r="T658" s="56"/>
      <c r="V658" s="81">
        <f>IFERROR(IF(OR($B658="No", $H658=""), 1, COUNTIF(설정!$S$10:$S$41,$H658)), 0)</f>
        <v>1</v>
      </c>
      <c r="W658" s="81">
        <f ca="1">IFERROR(IF(OR($B658="No", $I658=""), 1, IFERROR(COUNTIF(OFFSET(설정!$C$10:$Q$41, MATCH($H658, 설정!$B$10:$B$41, ) - 1, 0, 1, COUNTA(OFFSET(설정!$C$10:$Q$41, MATCH($H658, 설정!$B$10:$B$41, ) - 1, 0, 1, 15))), $I658), 0)), 0)</f>
        <v>1</v>
      </c>
      <c r="X658" s="81">
        <f ca="1">IFERROR(IF(OR($B658="No", $J658=""), 1, IFERROR(COUNTIF(IF(COUNTIF(설정!$B$10:$B$19, $H658)=1, OFFSET(설정!$C$5,0,0,1,COUNTA(설정!$C$5:$Q$5)), OFFSET(설정!$C$6,0,0,1,COUNTA(설정!$C$6:$Q$6))), $J658), 0)), 0)</f>
        <v>1</v>
      </c>
      <c r="Y658" s="81">
        <f t="shared" si="31"/>
        <v>1</v>
      </c>
    </row>
    <row r="659" spans="1:25" ht="17.25" customHeight="1" x14ac:dyDescent="0.4">
      <c r="A659" s="2"/>
      <c r="B659" s="58">
        <f t="shared" si="32"/>
        <v>602</v>
      </c>
      <c r="C659" s="94"/>
      <c r="D659" s="58"/>
      <c r="E659" s="58"/>
      <c r="F659" s="274"/>
      <c r="G659" s="62"/>
      <c r="H659" s="58"/>
      <c r="I659" s="58"/>
      <c r="J659" s="58"/>
      <c r="K659" s="58"/>
      <c r="L659" s="56"/>
      <c r="T659" s="56"/>
      <c r="V659" s="81">
        <f>IFERROR(IF(OR($B659="No", $H659=""), 1, COUNTIF(설정!$S$10:$S$41,$H659)), 0)</f>
        <v>1</v>
      </c>
      <c r="W659" s="81">
        <f ca="1">IFERROR(IF(OR($B659="No", $I659=""), 1, IFERROR(COUNTIF(OFFSET(설정!$C$10:$Q$41, MATCH($H659, 설정!$B$10:$B$41, ) - 1, 0, 1, COUNTA(OFFSET(설정!$C$10:$Q$41, MATCH($H659, 설정!$B$10:$B$41, ) - 1, 0, 1, 15))), $I659), 0)), 0)</f>
        <v>1</v>
      </c>
      <c r="X659" s="81">
        <f ca="1">IFERROR(IF(OR($B659="No", $J659=""), 1, IFERROR(COUNTIF(IF(COUNTIF(설정!$B$10:$B$19, $H659)=1, OFFSET(설정!$C$5,0,0,1,COUNTA(설정!$C$5:$Q$5)), OFFSET(설정!$C$6,0,0,1,COUNTA(설정!$C$6:$Q$6))), $J659), 0)), 0)</f>
        <v>1</v>
      </c>
      <c r="Y659" s="81">
        <f t="shared" si="31"/>
        <v>1</v>
      </c>
    </row>
    <row r="660" spans="1:25" ht="17.25" customHeight="1" x14ac:dyDescent="0.4">
      <c r="A660" s="2"/>
      <c r="B660" s="58">
        <f t="shared" si="32"/>
        <v>603</v>
      </c>
      <c r="C660" s="94"/>
      <c r="D660" s="58"/>
      <c r="E660" s="58"/>
      <c r="F660" s="274"/>
      <c r="G660" s="62"/>
      <c r="H660" s="58"/>
      <c r="I660" s="58"/>
      <c r="J660" s="58"/>
      <c r="K660" s="58"/>
      <c r="L660" s="56"/>
      <c r="T660" s="56"/>
      <c r="V660" s="81">
        <f>IFERROR(IF(OR($B660="No", $H660=""), 1, COUNTIF(설정!$S$10:$S$41,$H660)), 0)</f>
        <v>1</v>
      </c>
      <c r="W660" s="81">
        <f ca="1">IFERROR(IF(OR($B660="No", $I660=""), 1, IFERROR(COUNTIF(OFFSET(설정!$C$10:$Q$41, MATCH($H660, 설정!$B$10:$B$41, ) - 1, 0, 1, COUNTA(OFFSET(설정!$C$10:$Q$41, MATCH($H660, 설정!$B$10:$B$41, ) - 1, 0, 1, 15))), $I660), 0)), 0)</f>
        <v>1</v>
      </c>
      <c r="X660" s="81">
        <f ca="1">IFERROR(IF(OR($B660="No", $J660=""), 1, IFERROR(COUNTIF(IF(COUNTIF(설정!$B$10:$B$19, $H660)=1, OFFSET(설정!$C$5,0,0,1,COUNTA(설정!$C$5:$Q$5)), OFFSET(설정!$C$6,0,0,1,COUNTA(설정!$C$6:$Q$6))), $J660), 0)), 0)</f>
        <v>1</v>
      </c>
      <c r="Y660" s="81">
        <f t="shared" si="31"/>
        <v>1</v>
      </c>
    </row>
    <row r="661" spans="1:25" ht="17.25" customHeight="1" x14ac:dyDescent="0.4">
      <c r="A661" s="2"/>
      <c r="B661" s="58">
        <f t="shared" si="32"/>
        <v>604</v>
      </c>
      <c r="C661" s="94"/>
      <c r="D661" s="58"/>
      <c r="E661" s="58"/>
      <c r="F661" s="274"/>
      <c r="G661" s="62"/>
      <c r="H661" s="58"/>
      <c r="I661" s="58"/>
      <c r="J661" s="58"/>
      <c r="K661" s="58"/>
      <c r="L661" s="56"/>
      <c r="T661" s="56"/>
      <c r="V661" s="81">
        <f>IFERROR(IF(OR($B661="No", $H661=""), 1, COUNTIF(설정!$S$10:$S$41,$H661)), 0)</f>
        <v>1</v>
      </c>
      <c r="W661" s="81">
        <f ca="1">IFERROR(IF(OR($B661="No", $I661=""), 1, IFERROR(COUNTIF(OFFSET(설정!$C$10:$Q$41, MATCH($H661, 설정!$B$10:$B$41, ) - 1, 0, 1, COUNTA(OFFSET(설정!$C$10:$Q$41, MATCH($H661, 설정!$B$10:$B$41, ) - 1, 0, 1, 15))), $I661), 0)), 0)</f>
        <v>1</v>
      </c>
      <c r="X661" s="81">
        <f ca="1">IFERROR(IF(OR($B661="No", $J661=""), 1, IFERROR(COUNTIF(IF(COUNTIF(설정!$B$10:$B$19, $H661)=1, OFFSET(설정!$C$5,0,0,1,COUNTA(설정!$C$5:$Q$5)), OFFSET(설정!$C$6,0,0,1,COUNTA(설정!$C$6:$Q$6))), $J661), 0)), 0)</f>
        <v>1</v>
      </c>
      <c r="Y661" s="81">
        <f t="shared" si="31"/>
        <v>1</v>
      </c>
    </row>
    <row r="662" spans="1:25" ht="17.25" customHeight="1" x14ac:dyDescent="0.4">
      <c r="A662" s="2"/>
      <c r="B662" s="58">
        <f t="shared" si="32"/>
        <v>605</v>
      </c>
      <c r="C662" s="94"/>
      <c r="D662" s="58"/>
      <c r="E662" s="58"/>
      <c r="F662" s="274"/>
      <c r="G662" s="62"/>
      <c r="H662" s="58"/>
      <c r="I662" s="58"/>
      <c r="J662" s="58"/>
      <c r="K662" s="58"/>
      <c r="L662" s="56"/>
      <c r="T662" s="56"/>
      <c r="V662" s="81">
        <f>IFERROR(IF(OR($B662="No", $H662=""), 1, COUNTIF(설정!$S$10:$S$41,$H662)), 0)</f>
        <v>1</v>
      </c>
      <c r="W662" s="81">
        <f ca="1">IFERROR(IF(OR($B662="No", $I662=""), 1, IFERROR(COUNTIF(OFFSET(설정!$C$10:$Q$41, MATCH($H662, 설정!$B$10:$B$41, ) - 1, 0, 1, COUNTA(OFFSET(설정!$C$10:$Q$41, MATCH($H662, 설정!$B$10:$B$41, ) - 1, 0, 1, 15))), $I662), 0)), 0)</f>
        <v>1</v>
      </c>
      <c r="X662" s="81">
        <f ca="1">IFERROR(IF(OR($B662="No", $J662=""), 1, IFERROR(COUNTIF(IF(COUNTIF(설정!$B$10:$B$19, $H662)=1, OFFSET(설정!$C$5,0,0,1,COUNTA(설정!$C$5:$Q$5)), OFFSET(설정!$C$6,0,0,1,COUNTA(설정!$C$6:$Q$6))), $J662), 0)), 0)</f>
        <v>1</v>
      </c>
      <c r="Y662" s="81">
        <f t="shared" si="31"/>
        <v>1</v>
      </c>
    </row>
    <row r="663" spans="1:25" ht="17.25" customHeight="1" x14ac:dyDescent="0.4">
      <c r="A663" s="2"/>
      <c r="B663" s="58">
        <f t="shared" si="32"/>
        <v>606</v>
      </c>
      <c r="C663" s="94"/>
      <c r="D663" s="58"/>
      <c r="E663" s="58"/>
      <c r="F663" s="274"/>
      <c r="G663" s="62"/>
      <c r="H663" s="58"/>
      <c r="I663" s="58"/>
      <c r="J663" s="58"/>
      <c r="K663" s="58"/>
      <c r="L663" s="56"/>
      <c r="T663" s="56"/>
      <c r="V663" s="81">
        <f>IFERROR(IF(OR($B663="No", $H663=""), 1, COUNTIF(설정!$S$10:$S$41,$H663)), 0)</f>
        <v>1</v>
      </c>
      <c r="W663" s="81">
        <f ca="1">IFERROR(IF(OR($B663="No", $I663=""), 1, IFERROR(COUNTIF(OFFSET(설정!$C$10:$Q$41, MATCH($H663, 설정!$B$10:$B$41, ) - 1, 0, 1, COUNTA(OFFSET(설정!$C$10:$Q$41, MATCH($H663, 설정!$B$10:$B$41, ) - 1, 0, 1, 15))), $I663), 0)), 0)</f>
        <v>1</v>
      </c>
      <c r="X663" s="81">
        <f ca="1">IFERROR(IF(OR($B663="No", $J663=""), 1, IFERROR(COUNTIF(IF(COUNTIF(설정!$B$10:$B$19, $H663)=1, OFFSET(설정!$C$5,0,0,1,COUNTA(설정!$C$5:$Q$5)), OFFSET(설정!$C$6,0,0,1,COUNTA(설정!$C$6:$Q$6))), $J663), 0)), 0)</f>
        <v>1</v>
      </c>
      <c r="Y663" s="81">
        <f t="shared" si="31"/>
        <v>1</v>
      </c>
    </row>
    <row r="664" spans="1:25" ht="17.25" customHeight="1" x14ac:dyDescent="0.4">
      <c r="A664" s="2"/>
      <c r="B664" s="58">
        <f t="shared" si="32"/>
        <v>607</v>
      </c>
      <c r="C664" s="94"/>
      <c r="D664" s="58"/>
      <c r="E664" s="58"/>
      <c r="F664" s="274"/>
      <c r="G664" s="62"/>
      <c r="H664" s="58"/>
      <c r="I664" s="58"/>
      <c r="J664" s="58"/>
      <c r="K664" s="58"/>
      <c r="L664" s="56"/>
      <c r="T664" s="56"/>
      <c r="V664" s="81">
        <f>IFERROR(IF(OR($B664="No", $H664=""), 1, COUNTIF(설정!$S$10:$S$41,$H664)), 0)</f>
        <v>1</v>
      </c>
      <c r="W664" s="81">
        <f ca="1">IFERROR(IF(OR($B664="No", $I664=""), 1, IFERROR(COUNTIF(OFFSET(설정!$C$10:$Q$41, MATCH($H664, 설정!$B$10:$B$41, ) - 1, 0, 1, COUNTA(OFFSET(설정!$C$10:$Q$41, MATCH($H664, 설정!$B$10:$B$41, ) - 1, 0, 1, 15))), $I664), 0)), 0)</f>
        <v>1</v>
      </c>
      <c r="X664" s="81">
        <f ca="1">IFERROR(IF(OR($B664="No", $J664=""), 1, IFERROR(COUNTIF(IF(COUNTIF(설정!$B$10:$B$19, $H664)=1, OFFSET(설정!$C$5,0,0,1,COUNTA(설정!$C$5:$Q$5)), OFFSET(설정!$C$6,0,0,1,COUNTA(설정!$C$6:$Q$6))), $J664), 0)), 0)</f>
        <v>1</v>
      </c>
      <c r="Y664" s="81">
        <f t="shared" si="31"/>
        <v>1</v>
      </c>
    </row>
    <row r="665" spans="1:25" ht="17.25" customHeight="1" x14ac:dyDescent="0.4">
      <c r="A665" s="2"/>
      <c r="B665" s="58">
        <f t="shared" si="32"/>
        <v>608</v>
      </c>
      <c r="C665" s="94"/>
      <c r="D665" s="58"/>
      <c r="E665" s="58"/>
      <c r="F665" s="274"/>
      <c r="G665" s="62"/>
      <c r="H665" s="58"/>
      <c r="I665" s="58"/>
      <c r="J665" s="58"/>
      <c r="K665" s="58"/>
      <c r="L665" s="56"/>
      <c r="T665" s="56"/>
      <c r="V665" s="81">
        <f>IFERROR(IF(OR($B665="No", $H665=""), 1, COUNTIF(설정!$S$10:$S$41,$H665)), 0)</f>
        <v>1</v>
      </c>
      <c r="W665" s="81">
        <f ca="1">IFERROR(IF(OR($B665="No", $I665=""), 1, IFERROR(COUNTIF(OFFSET(설정!$C$10:$Q$41, MATCH($H665, 설정!$B$10:$B$41, ) - 1, 0, 1, COUNTA(OFFSET(설정!$C$10:$Q$41, MATCH($H665, 설정!$B$10:$B$41, ) - 1, 0, 1, 15))), $I665), 0)), 0)</f>
        <v>1</v>
      </c>
      <c r="X665" s="81">
        <f ca="1">IFERROR(IF(OR($B665="No", $J665=""), 1, IFERROR(COUNTIF(IF(COUNTIF(설정!$B$10:$B$19, $H665)=1, OFFSET(설정!$C$5,0,0,1,COUNTA(설정!$C$5:$Q$5)), OFFSET(설정!$C$6,0,0,1,COUNTA(설정!$C$6:$Q$6))), $J665), 0)), 0)</f>
        <v>1</v>
      </c>
      <c r="Y665" s="81">
        <f t="shared" si="31"/>
        <v>1</v>
      </c>
    </row>
    <row r="666" spans="1:25" ht="17.25" customHeight="1" x14ac:dyDescent="0.4">
      <c r="A666" s="2"/>
      <c r="B666" s="58">
        <f t="shared" si="32"/>
        <v>609</v>
      </c>
      <c r="C666" s="94"/>
      <c r="D666" s="58"/>
      <c r="E666" s="58"/>
      <c r="F666" s="274"/>
      <c r="G666" s="62"/>
      <c r="H666" s="58"/>
      <c r="I666" s="58"/>
      <c r="J666" s="58"/>
      <c r="K666" s="58"/>
      <c r="L666" s="56"/>
      <c r="T666" s="56"/>
      <c r="V666" s="81">
        <f>IFERROR(IF(OR($B666="No", $H666=""), 1, COUNTIF(설정!$S$10:$S$41,$H666)), 0)</f>
        <v>1</v>
      </c>
      <c r="W666" s="81">
        <f ca="1">IFERROR(IF(OR($B666="No", $I666=""), 1, IFERROR(COUNTIF(OFFSET(설정!$C$10:$Q$41, MATCH($H666, 설정!$B$10:$B$41, ) - 1, 0, 1, COUNTA(OFFSET(설정!$C$10:$Q$41, MATCH($H666, 설정!$B$10:$B$41, ) - 1, 0, 1, 15))), $I666), 0)), 0)</f>
        <v>1</v>
      </c>
      <c r="X666" s="81">
        <f ca="1">IFERROR(IF(OR($B666="No", $J666=""), 1, IFERROR(COUNTIF(IF(COUNTIF(설정!$B$10:$B$19, $H666)=1, OFFSET(설정!$C$5,0,0,1,COUNTA(설정!$C$5:$Q$5)), OFFSET(설정!$C$6,0,0,1,COUNTA(설정!$C$6:$Q$6))), $J666), 0)), 0)</f>
        <v>1</v>
      </c>
      <c r="Y666" s="81">
        <f t="shared" si="31"/>
        <v>1</v>
      </c>
    </row>
    <row r="667" spans="1:25" ht="17.25" customHeight="1" x14ac:dyDescent="0.4">
      <c r="A667" s="2"/>
      <c r="B667" s="58">
        <f t="shared" si="32"/>
        <v>610</v>
      </c>
      <c r="C667" s="94"/>
      <c r="D667" s="58"/>
      <c r="E667" s="58"/>
      <c r="F667" s="274"/>
      <c r="G667" s="62"/>
      <c r="H667" s="58"/>
      <c r="I667" s="58"/>
      <c r="J667" s="58"/>
      <c r="K667" s="58"/>
      <c r="L667" s="56"/>
      <c r="T667" s="56"/>
      <c r="V667" s="81">
        <f>IFERROR(IF(OR($B667="No", $H667=""), 1, COUNTIF(설정!$S$10:$S$41,$H667)), 0)</f>
        <v>1</v>
      </c>
      <c r="W667" s="81">
        <f ca="1">IFERROR(IF(OR($B667="No", $I667=""), 1, IFERROR(COUNTIF(OFFSET(설정!$C$10:$Q$41, MATCH($H667, 설정!$B$10:$B$41, ) - 1, 0, 1, COUNTA(OFFSET(설정!$C$10:$Q$41, MATCH($H667, 설정!$B$10:$B$41, ) - 1, 0, 1, 15))), $I667), 0)), 0)</f>
        <v>1</v>
      </c>
      <c r="X667" s="81">
        <f ca="1">IFERROR(IF(OR($B667="No", $J667=""), 1, IFERROR(COUNTIF(IF(COUNTIF(설정!$B$10:$B$19, $H667)=1, OFFSET(설정!$C$5,0,0,1,COUNTA(설정!$C$5:$Q$5)), OFFSET(설정!$C$6,0,0,1,COUNTA(설정!$C$6:$Q$6))), $J667), 0)), 0)</f>
        <v>1</v>
      </c>
      <c r="Y667" s="81">
        <f t="shared" si="31"/>
        <v>1</v>
      </c>
    </row>
    <row r="668" spans="1:25" ht="17.25" customHeight="1" x14ac:dyDescent="0.4">
      <c r="A668" s="2"/>
      <c r="B668" s="58">
        <f t="shared" si="32"/>
        <v>611</v>
      </c>
      <c r="C668" s="94"/>
      <c r="D668" s="58"/>
      <c r="E668" s="58"/>
      <c r="F668" s="274"/>
      <c r="G668" s="62"/>
      <c r="H668" s="58"/>
      <c r="I668" s="58"/>
      <c r="J668" s="58"/>
      <c r="K668" s="58"/>
      <c r="L668" s="56"/>
      <c r="T668" s="56"/>
      <c r="V668" s="81">
        <f>IFERROR(IF(OR($B668="No", $H668=""), 1, COUNTIF(설정!$S$10:$S$41,$H668)), 0)</f>
        <v>1</v>
      </c>
      <c r="W668" s="81">
        <f ca="1">IFERROR(IF(OR($B668="No", $I668=""), 1, IFERROR(COUNTIF(OFFSET(설정!$C$10:$Q$41, MATCH($H668, 설정!$B$10:$B$41, ) - 1, 0, 1, COUNTA(OFFSET(설정!$C$10:$Q$41, MATCH($H668, 설정!$B$10:$B$41, ) - 1, 0, 1, 15))), $I668), 0)), 0)</f>
        <v>1</v>
      </c>
      <c r="X668" s="81">
        <f ca="1">IFERROR(IF(OR($B668="No", $J668=""), 1, IFERROR(COUNTIF(IF(COUNTIF(설정!$B$10:$B$19, $H668)=1, OFFSET(설정!$C$5,0,0,1,COUNTA(설정!$C$5:$Q$5)), OFFSET(설정!$C$6,0,0,1,COUNTA(설정!$C$6:$Q$6))), $J668), 0)), 0)</f>
        <v>1</v>
      </c>
      <c r="Y668" s="81">
        <f t="shared" si="31"/>
        <v>1</v>
      </c>
    </row>
    <row r="669" spans="1:25" ht="17.25" customHeight="1" x14ac:dyDescent="0.4">
      <c r="A669" s="2"/>
      <c r="B669" s="58">
        <f t="shared" si="32"/>
        <v>612</v>
      </c>
      <c r="C669" s="94"/>
      <c r="D669" s="58"/>
      <c r="E669" s="58"/>
      <c r="F669" s="274"/>
      <c r="G669" s="62"/>
      <c r="H669" s="58"/>
      <c r="I669" s="58"/>
      <c r="J669" s="58"/>
      <c r="K669" s="58"/>
      <c r="L669" s="56"/>
      <c r="T669" s="56"/>
      <c r="V669" s="81">
        <f>IFERROR(IF(OR($B669="No", $H669=""), 1, COUNTIF(설정!$S$10:$S$41,$H669)), 0)</f>
        <v>1</v>
      </c>
      <c r="W669" s="81">
        <f ca="1">IFERROR(IF(OR($B669="No", $I669=""), 1, IFERROR(COUNTIF(OFFSET(설정!$C$10:$Q$41, MATCH($H669, 설정!$B$10:$B$41, ) - 1, 0, 1, COUNTA(OFFSET(설정!$C$10:$Q$41, MATCH($H669, 설정!$B$10:$B$41, ) - 1, 0, 1, 15))), $I669), 0)), 0)</f>
        <v>1</v>
      </c>
      <c r="X669" s="81">
        <f ca="1">IFERROR(IF(OR($B669="No", $J669=""), 1, IFERROR(COUNTIF(IF(COUNTIF(설정!$B$10:$B$19, $H669)=1, OFFSET(설정!$C$5,0,0,1,COUNTA(설정!$C$5:$Q$5)), OFFSET(설정!$C$6,0,0,1,COUNTA(설정!$C$6:$Q$6))), $J669), 0)), 0)</f>
        <v>1</v>
      </c>
      <c r="Y669" s="81">
        <f t="shared" si="31"/>
        <v>1</v>
      </c>
    </row>
    <row r="670" spans="1:25" ht="17.25" customHeight="1" x14ac:dyDescent="0.4">
      <c r="A670" s="2"/>
      <c r="B670" s="58">
        <f t="shared" si="32"/>
        <v>613</v>
      </c>
      <c r="C670" s="94"/>
      <c r="D670" s="58"/>
      <c r="E670" s="58"/>
      <c r="F670" s="274"/>
      <c r="G670" s="62"/>
      <c r="H670" s="58"/>
      <c r="I670" s="58"/>
      <c r="J670" s="58"/>
      <c r="K670" s="58"/>
      <c r="L670" s="56"/>
      <c r="T670" s="56"/>
      <c r="V670" s="81">
        <f>IFERROR(IF(OR($B670="No", $H670=""), 1, COUNTIF(설정!$S$10:$S$41,$H670)), 0)</f>
        <v>1</v>
      </c>
      <c r="W670" s="81">
        <f ca="1">IFERROR(IF(OR($B670="No", $I670=""), 1, IFERROR(COUNTIF(OFFSET(설정!$C$10:$Q$41, MATCH($H670, 설정!$B$10:$B$41, ) - 1, 0, 1, COUNTA(OFFSET(설정!$C$10:$Q$41, MATCH($H670, 설정!$B$10:$B$41, ) - 1, 0, 1, 15))), $I670), 0)), 0)</f>
        <v>1</v>
      </c>
      <c r="X670" s="81">
        <f ca="1">IFERROR(IF(OR($B670="No", $J670=""), 1, IFERROR(COUNTIF(IF(COUNTIF(설정!$B$10:$B$19, $H670)=1, OFFSET(설정!$C$5,0,0,1,COUNTA(설정!$C$5:$Q$5)), OFFSET(설정!$C$6,0,0,1,COUNTA(설정!$C$6:$Q$6))), $J670), 0)), 0)</f>
        <v>1</v>
      </c>
      <c r="Y670" s="81">
        <f t="shared" si="31"/>
        <v>1</v>
      </c>
    </row>
    <row r="671" spans="1:25" ht="17.25" customHeight="1" x14ac:dyDescent="0.4">
      <c r="A671" s="2"/>
      <c r="B671" s="58">
        <f t="shared" si="32"/>
        <v>614</v>
      </c>
      <c r="C671" s="94"/>
      <c r="D671" s="58"/>
      <c r="E671" s="58"/>
      <c r="F671" s="274"/>
      <c r="G671" s="62"/>
      <c r="H671" s="58"/>
      <c r="I671" s="58"/>
      <c r="J671" s="58"/>
      <c r="K671" s="58"/>
      <c r="L671" s="56"/>
      <c r="T671" s="56"/>
      <c r="V671" s="81">
        <f>IFERROR(IF(OR($B671="No", $H671=""), 1, COUNTIF(설정!$S$10:$S$41,$H671)), 0)</f>
        <v>1</v>
      </c>
      <c r="W671" s="81">
        <f ca="1">IFERROR(IF(OR($B671="No", $I671=""), 1, IFERROR(COUNTIF(OFFSET(설정!$C$10:$Q$41, MATCH($H671, 설정!$B$10:$B$41, ) - 1, 0, 1, COUNTA(OFFSET(설정!$C$10:$Q$41, MATCH($H671, 설정!$B$10:$B$41, ) - 1, 0, 1, 15))), $I671), 0)), 0)</f>
        <v>1</v>
      </c>
      <c r="X671" s="81">
        <f ca="1">IFERROR(IF(OR($B671="No", $J671=""), 1, IFERROR(COUNTIF(IF(COUNTIF(설정!$B$10:$B$19, $H671)=1, OFFSET(설정!$C$5,0,0,1,COUNTA(설정!$C$5:$Q$5)), OFFSET(설정!$C$6,0,0,1,COUNTA(설정!$C$6:$Q$6))), $J671), 0)), 0)</f>
        <v>1</v>
      </c>
      <c r="Y671" s="81">
        <f t="shared" si="31"/>
        <v>1</v>
      </c>
    </row>
    <row r="672" spans="1:25" ht="17.25" customHeight="1" x14ac:dyDescent="0.4">
      <c r="A672" s="2"/>
      <c r="B672" s="58">
        <f t="shared" si="32"/>
        <v>615</v>
      </c>
      <c r="C672" s="94"/>
      <c r="D672" s="58"/>
      <c r="E672" s="58"/>
      <c r="F672" s="274"/>
      <c r="G672" s="62"/>
      <c r="H672" s="58"/>
      <c r="I672" s="58"/>
      <c r="J672" s="58"/>
      <c r="K672" s="58"/>
      <c r="L672" s="56"/>
      <c r="T672" s="56"/>
      <c r="V672" s="81">
        <f>IFERROR(IF(OR($B672="No", $H672=""), 1, COUNTIF(설정!$S$10:$S$41,$H672)), 0)</f>
        <v>1</v>
      </c>
      <c r="W672" s="81">
        <f ca="1">IFERROR(IF(OR($B672="No", $I672=""), 1, IFERROR(COUNTIF(OFFSET(설정!$C$10:$Q$41, MATCH($H672, 설정!$B$10:$B$41, ) - 1, 0, 1, COUNTA(OFFSET(설정!$C$10:$Q$41, MATCH($H672, 설정!$B$10:$B$41, ) - 1, 0, 1, 15))), $I672), 0)), 0)</f>
        <v>1</v>
      </c>
      <c r="X672" s="81">
        <f ca="1">IFERROR(IF(OR($B672="No", $J672=""), 1, IFERROR(COUNTIF(IF(COUNTIF(설정!$B$10:$B$19, $H672)=1, OFFSET(설정!$C$5,0,0,1,COUNTA(설정!$C$5:$Q$5)), OFFSET(설정!$C$6,0,0,1,COUNTA(설정!$C$6:$Q$6))), $J672), 0)), 0)</f>
        <v>1</v>
      </c>
      <c r="Y672" s="81">
        <f t="shared" si="31"/>
        <v>1</v>
      </c>
    </row>
    <row r="673" spans="1:25" ht="17.25" customHeight="1" x14ac:dyDescent="0.4">
      <c r="A673" s="2"/>
      <c r="B673" s="58">
        <f t="shared" si="32"/>
        <v>616</v>
      </c>
      <c r="C673" s="94"/>
      <c r="D673" s="58"/>
      <c r="E673" s="58"/>
      <c r="F673" s="274"/>
      <c r="G673" s="62"/>
      <c r="H673" s="58"/>
      <c r="I673" s="58"/>
      <c r="J673" s="58"/>
      <c r="K673" s="58"/>
      <c r="L673" s="56"/>
      <c r="T673" s="56"/>
      <c r="V673" s="81">
        <f>IFERROR(IF(OR($B673="No", $H673=""), 1, COUNTIF(설정!$S$10:$S$41,$H673)), 0)</f>
        <v>1</v>
      </c>
      <c r="W673" s="81">
        <f ca="1">IFERROR(IF(OR($B673="No", $I673=""), 1, IFERROR(COUNTIF(OFFSET(설정!$C$10:$Q$41, MATCH($H673, 설정!$B$10:$B$41, ) - 1, 0, 1, COUNTA(OFFSET(설정!$C$10:$Q$41, MATCH($H673, 설정!$B$10:$B$41, ) - 1, 0, 1, 15))), $I673), 0)), 0)</f>
        <v>1</v>
      </c>
      <c r="X673" s="81">
        <f ca="1">IFERROR(IF(OR($B673="No", $J673=""), 1, IFERROR(COUNTIF(IF(COUNTIF(설정!$B$10:$B$19, $H673)=1, OFFSET(설정!$C$5,0,0,1,COUNTA(설정!$C$5:$Q$5)), OFFSET(설정!$C$6,0,0,1,COUNTA(설정!$C$6:$Q$6))), $J673), 0)), 0)</f>
        <v>1</v>
      </c>
      <c r="Y673" s="81">
        <f t="shared" si="31"/>
        <v>1</v>
      </c>
    </row>
    <row r="674" spans="1:25" ht="17.25" customHeight="1" x14ac:dyDescent="0.4">
      <c r="A674" s="2"/>
      <c r="B674" s="58">
        <f t="shared" si="32"/>
        <v>617</v>
      </c>
      <c r="C674" s="94"/>
      <c r="D674" s="58"/>
      <c r="E674" s="58"/>
      <c r="F674" s="274"/>
      <c r="G674" s="62"/>
      <c r="H674" s="58"/>
      <c r="I674" s="58"/>
      <c r="J674" s="58"/>
      <c r="K674" s="58"/>
      <c r="L674" s="56"/>
      <c r="T674" s="56"/>
      <c r="V674" s="81">
        <f>IFERROR(IF(OR($B674="No", $H674=""), 1, COUNTIF(설정!$S$10:$S$41,$H674)), 0)</f>
        <v>1</v>
      </c>
      <c r="W674" s="81">
        <f ca="1">IFERROR(IF(OR($B674="No", $I674=""), 1, IFERROR(COUNTIF(OFFSET(설정!$C$10:$Q$41, MATCH($H674, 설정!$B$10:$B$41, ) - 1, 0, 1, COUNTA(OFFSET(설정!$C$10:$Q$41, MATCH($H674, 설정!$B$10:$B$41, ) - 1, 0, 1, 15))), $I674), 0)), 0)</f>
        <v>1</v>
      </c>
      <c r="X674" s="81">
        <f ca="1">IFERROR(IF(OR($B674="No", $J674=""), 1, IFERROR(COUNTIF(IF(COUNTIF(설정!$B$10:$B$19, $H674)=1, OFFSET(설정!$C$5,0,0,1,COUNTA(설정!$C$5:$Q$5)), OFFSET(설정!$C$6,0,0,1,COUNTA(설정!$C$6:$Q$6))), $J674), 0)), 0)</f>
        <v>1</v>
      </c>
      <c r="Y674" s="81">
        <f t="shared" si="31"/>
        <v>1</v>
      </c>
    </row>
    <row r="675" spans="1:25" ht="17.25" customHeight="1" x14ac:dyDescent="0.4">
      <c r="A675" s="2"/>
      <c r="B675" s="58">
        <f t="shared" si="32"/>
        <v>618</v>
      </c>
      <c r="C675" s="94"/>
      <c r="D675" s="58"/>
      <c r="E675" s="58"/>
      <c r="F675" s="274"/>
      <c r="G675" s="62"/>
      <c r="H675" s="58"/>
      <c r="I675" s="58"/>
      <c r="J675" s="58"/>
      <c r="K675" s="58"/>
      <c r="L675" s="56"/>
      <c r="T675" s="56"/>
      <c r="V675" s="81">
        <f>IFERROR(IF(OR($B675="No", $H675=""), 1, COUNTIF(설정!$S$10:$S$41,$H675)), 0)</f>
        <v>1</v>
      </c>
      <c r="W675" s="81">
        <f ca="1">IFERROR(IF(OR($B675="No", $I675=""), 1, IFERROR(COUNTIF(OFFSET(설정!$C$10:$Q$41, MATCH($H675, 설정!$B$10:$B$41, ) - 1, 0, 1, COUNTA(OFFSET(설정!$C$10:$Q$41, MATCH($H675, 설정!$B$10:$B$41, ) - 1, 0, 1, 15))), $I675), 0)), 0)</f>
        <v>1</v>
      </c>
      <c r="X675" s="81">
        <f ca="1">IFERROR(IF(OR($B675="No", $J675=""), 1, IFERROR(COUNTIF(IF(COUNTIF(설정!$B$10:$B$19, $H675)=1, OFFSET(설정!$C$5,0,0,1,COUNTA(설정!$C$5:$Q$5)), OFFSET(설정!$C$6,0,0,1,COUNTA(설정!$C$6:$Q$6))), $J675), 0)), 0)</f>
        <v>1</v>
      </c>
      <c r="Y675" s="81">
        <f t="shared" ref="Y675:Y738" si="33">IFERROR(IF(OR($B675="No", $K675=""), 1, COUNTIF($R$35:$R$44,$K675)), 0)</f>
        <v>1</v>
      </c>
    </row>
    <row r="676" spans="1:25" ht="17.25" customHeight="1" x14ac:dyDescent="0.4">
      <c r="A676" s="2"/>
      <c r="B676" s="58">
        <f t="shared" si="32"/>
        <v>619</v>
      </c>
      <c r="C676" s="94"/>
      <c r="D676" s="58"/>
      <c r="E676" s="58"/>
      <c r="F676" s="274"/>
      <c r="G676" s="62"/>
      <c r="H676" s="58"/>
      <c r="I676" s="58"/>
      <c r="J676" s="58"/>
      <c r="K676" s="58"/>
      <c r="L676" s="56"/>
      <c r="T676" s="56"/>
      <c r="V676" s="81">
        <f>IFERROR(IF(OR($B676="No", $H676=""), 1, COUNTIF(설정!$S$10:$S$41,$H676)), 0)</f>
        <v>1</v>
      </c>
      <c r="W676" s="81">
        <f ca="1">IFERROR(IF(OR($B676="No", $I676=""), 1, IFERROR(COUNTIF(OFFSET(설정!$C$10:$Q$41, MATCH($H676, 설정!$B$10:$B$41, ) - 1, 0, 1, COUNTA(OFFSET(설정!$C$10:$Q$41, MATCH($H676, 설정!$B$10:$B$41, ) - 1, 0, 1, 15))), $I676), 0)), 0)</f>
        <v>1</v>
      </c>
      <c r="X676" s="81">
        <f ca="1">IFERROR(IF(OR($B676="No", $J676=""), 1, IFERROR(COUNTIF(IF(COUNTIF(설정!$B$10:$B$19, $H676)=1, OFFSET(설정!$C$5,0,0,1,COUNTA(설정!$C$5:$Q$5)), OFFSET(설정!$C$6,0,0,1,COUNTA(설정!$C$6:$Q$6))), $J676), 0)), 0)</f>
        <v>1</v>
      </c>
      <c r="Y676" s="81">
        <f t="shared" si="33"/>
        <v>1</v>
      </c>
    </row>
    <row r="677" spans="1:25" ht="17.25" customHeight="1" x14ac:dyDescent="0.4">
      <c r="A677" s="2"/>
      <c r="B677" s="58">
        <f t="shared" si="32"/>
        <v>620</v>
      </c>
      <c r="C677" s="94"/>
      <c r="D677" s="58"/>
      <c r="E677" s="58"/>
      <c r="F677" s="274"/>
      <c r="G677" s="62"/>
      <c r="H677" s="58"/>
      <c r="I677" s="58"/>
      <c r="J677" s="58"/>
      <c r="K677" s="58"/>
      <c r="L677" s="56"/>
      <c r="T677" s="56"/>
      <c r="V677" s="81">
        <f>IFERROR(IF(OR($B677="No", $H677=""), 1, COUNTIF(설정!$S$10:$S$41,$H677)), 0)</f>
        <v>1</v>
      </c>
      <c r="W677" s="81">
        <f ca="1">IFERROR(IF(OR($B677="No", $I677=""), 1, IFERROR(COUNTIF(OFFSET(설정!$C$10:$Q$41, MATCH($H677, 설정!$B$10:$B$41, ) - 1, 0, 1, COUNTA(OFFSET(설정!$C$10:$Q$41, MATCH($H677, 설정!$B$10:$B$41, ) - 1, 0, 1, 15))), $I677), 0)), 0)</f>
        <v>1</v>
      </c>
      <c r="X677" s="81">
        <f ca="1">IFERROR(IF(OR($B677="No", $J677=""), 1, IFERROR(COUNTIF(IF(COUNTIF(설정!$B$10:$B$19, $H677)=1, OFFSET(설정!$C$5,0,0,1,COUNTA(설정!$C$5:$Q$5)), OFFSET(설정!$C$6,0,0,1,COUNTA(설정!$C$6:$Q$6))), $J677), 0)), 0)</f>
        <v>1</v>
      </c>
      <c r="Y677" s="81">
        <f t="shared" si="33"/>
        <v>1</v>
      </c>
    </row>
    <row r="678" spans="1:25" ht="17.25" customHeight="1" x14ac:dyDescent="0.4">
      <c r="A678" s="2"/>
      <c r="B678" s="58">
        <f t="shared" si="32"/>
        <v>621</v>
      </c>
      <c r="C678" s="94"/>
      <c r="D678" s="58"/>
      <c r="E678" s="58"/>
      <c r="F678" s="274"/>
      <c r="G678" s="62"/>
      <c r="H678" s="58"/>
      <c r="I678" s="58"/>
      <c r="J678" s="58"/>
      <c r="K678" s="58"/>
      <c r="L678" s="56"/>
      <c r="T678" s="56"/>
      <c r="V678" s="81">
        <f>IFERROR(IF(OR($B678="No", $H678=""), 1, COUNTIF(설정!$S$10:$S$41,$H678)), 0)</f>
        <v>1</v>
      </c>
      <c r="W678" s="81">
        <f ca="1">IFERROR(IF(OR($B678="No", $I678=""), 1, IFERROR(COUNTIF(OFFSET(설정!$C$10:$Q$41, MATCH($H678, 설정!$B$10:$B$41, ) - 1, 0, 1, COUNTA(OFFSET(설정!$C$10:$Q$41, MATCH($H678, 설정!$B$10:$B$41, ) - 1, 0, 1, 15))), $I678), 0)), 0)</f>
        <v>1</v>
      </c>
      <c r="X678" s="81">
        <f ca="1">IFERROR(IF(OR($B678="No", $J678=""), 1, IFERROR(COUNTIF(IF(COUNTIF(설정!$B$10:$B$19, $H678)=1, OFFSET(설정!$C$5,0,0,1,COUNTA(설정!$C$5:$Q$5)), OFFSET(설정!$C$6,0,0,1,COUNTA(설정!$C$6:$Q$6))), $J678), 0)), 0)</f>
        <v>1</v>
      </c>
      <c r="Y678" s="81">
        <f t="shared" si="33"/>
        <v>1</v>
      </c>
    </row>
    <row r="679" spans="1:25" ht="17.25" customHeight="1" x14ac:dyDescent="0.4">
      <c r="A679" s="2"/>
      <c r="B679" s="58">
        <f t="shared" si="32"/>
        <v>622</v>
      </c>
      <c r="C679" s="94"/>
      <c r="D679" s="58"/>
      <c r="E679" s="58"/>
      <c r="F679" s="274"/>
      <c r="G679" s="62"/>
      <c r="H679" s="58"/>
      <c r="I679" s="58"/>
      <c r="J679" s="58"/>
      <c r="K679" s="58"/>
      <c r="L679" s="56"/>
      <c r="T679" s="56"/>
      <c r="V679" s="81">
        <f>IFERROR(IF(OR($B679="No", $H679=""), 1, COUNTIF(설정!$S$10:$S$41,$H679)), 0)</f>
        <v>1</v>
      </c>
      <c r="W679" s="81">
        <f ca="1">IFERROR(IF(OR($B679="No", $I679=""), 1, IFERROR(COUNTIF(OFFSET(설정!$C$10:$Q$41, MATCH($H679, 설정!$B$10:$B$41, ) - 1, 0, 1, COUNTA(OFFSET(설정!$C$10:$Q$41, MATCH($H679, 설정!$B$10:$B$41, ) - 1, 0, 1, 15))), $I679), 0)), 0)</f>
        <v>1</v>
      </c>
      <c r="X679" s="81">
        <f ca="1">IFERROR(IF(OR($B679="No", $J679=""), 1, IFERROR(COUNTIF(IF(COUNTIF(설정!$B$10:$B$19, $H679)=1, OFFSET(설정!$C$5,0,0,1,COUNTA(설정!$C$5:$Q$5)), OFFSET(설정!$C$6,0,0,1,COUNTA(설정!$C$6:$Q$6))), $J679), 0)), 0)</f>
        <v>1</v>
      </c>
      <c r="Y679" s="81">
        <f t="shared" si="33"/>
        <v>1</v>
      </c>
    </row>
    <row r="680" spans="1:25" ht="17.25" customHeight="1" x14ac:dyDescent="0.4">
      <c r="A680" s="2"/>
      <c r="B680" s="58">
        <f t="shared" si="32"/>
        <v>623</v>
      </c>
      <c r="C680" s="94"/>
      <c r="D680" s="58"/>
      <c r="E680" s="58"/>
      <c r="F680" s="274"/>
      <c r="G680" s="62"/>
      <c r="H680" s="58"/>
      <c r="I680" s="58"/>
      <c r="J680" s="58"/>
      <c r="K680" s="58"/>
      <c r="L680" s="56"/>
      <c r="T680" s="56"/>
      <c r="V680" s="81">
        <f>IFERROR(IF(OR($B680="No", $H680=""), 1, COUNTIF(설정!$S$10:$S$41,$H680)), 0)</f>
        <v>1</v>
      </c>
      <c r="W680" s="81">
        <f ca="1">IFERROR(IF(OR($B680="No", $I680=""), 1, IFERROR(COUNTIF(OFFSET(설정!$C$10:$Q$41, MATCH($H680, 설정!$B$10:$B$41, ) - 1, 0, 1, COUNTA(OFFSET(설정!$C$10:$Q$41, MATCH($H680, 설정!$B$10:$B$41, ) - 1, 0, 1, 15))), $I680), 0)), 0)</f>
        <v>1</v>
      </c>
      <c r="X680" s="81">
        <f ca="1">IFERROR(IF(OR($B680="No", $J680=""), 1, IFERROR(COUNTIF(IF(COUNTIF(설정!$B$10:$B$19, $H680)=1, OFFSET(설정!$C$5,0,0,1,COUNTA(설정!$C$5:$Q$5)), OFFSET(설정!$C$6,0,0,1,COUNTA(설정!$C$6:$Q$6))), $J680), 0)), 0)</f>
        <v>1</v>
      </c>
      <c r="Y680" s="81">
        <f t="shared" si="33"/>
        <v>1</v>
      </c>
    </row>
    <row r="681" spans="1:25" ht="17.25" customHeight="1" x14ac:dyDescent="0.4">
      <c r="A681" s="2"/>
      <c r="B681" s="58">
        <f t="shared" si="32"/>
        <v>624</v>
      </c>
      <c r="C681" s="94"/>
      <c r="D681" s="58"/>
      <c r="E681" s="58"/>
      <c r="F681" s="274"/>
      <c r="G681" s="62"/>
      <c r="H681" s="58"/>
      <c r="I681" s="58"/>
      <c r="J681" s="58"/>
      <c r="K681" s="58"/>
      <c r="L681" s="56"/>
      <c r="T681" s="56"/>
      <c r="V681" s="81">
        <f>IFERROR(IF(OR($B681="No", $H681=""), 1, COUNTIF(설정!$S$10:$S$41,$H681)), 0)</f>
        <v>1</v>
      </c>
      <c r="W681" s="81">
        <f ca="1">IFERROR(IF(OR($B681="No", $I681=""), 1, IFERROR(COUNTIF(OFFSET(설정!$C$10:$Q$41, MATCH($H681, 설정!$B$10:$B$41, ) - 1, 0, 1, COUNTA(OFFSET(설정!$C$10:$Q$41, MATCH($H681, 설정!$B$10:$B$41, ) - 1, 0, 1, 15))), $I681), 0)), 0)</f>
        <v>1</v>
      </c>
      <c r="X681" s="81">
        <f ca="1">IFERROR(IF(OR($B681="No", $J681=""), 1, IFERROR(COUNTIF(IF(COUNTIF(설정!$B$10:$B$19, $H681)=1, OFFSET(설정!$C$5,0,0,1,COUNTA(설정!$C$5:$Q$5)), OFFSET(설정!$C$6,0,0,1,COUNTA(설정!$C$6:$Q$6))), $J681), 0)), 0)</f>
        <v>1</v>
      </c>
      <c r="Y681" s="81">
        <f t="shared" si="33"/>
        <v>1</v>
      </c>
    </row>
    <row r="682" spans="1:25" ht="17.25" customHeight="1" x14ac:dyDescent="0.4">
      <c r="A682" s="2"/>
      <c r="B682" s="58">
        <f t="shared" si="32"/>
        <v>625</v>
      </c>
      <c r="C682" s="94"/>
      <c r="D682" s="58"/>
      <c r="E682" s="58"/>
      <c r="F682" s="274"/>
      <c r="G682" s="62"/>
      <c r="H682" s="58"/>
      <c r="I682" s="58"/>
      <c r="J682" s="58"/>
      <c r="K682" s="58"/>
      <c r="L682" s="56"/>
      <c r="T682" s="56"/>
      <c r="V682" s="81">
        <f>IFERROR(IF(OR($B682="No", $H682=""), 1, COUNTIF(설정!$S$10:$S$41,$H682)), 0)</f>
        <v>1</v>
      </c>
      <c r="W682" s="81">
        <f ca="1">IFERROR(IF(OR($B682="No", $I682=""), 1, IFERROR(COUNTIF(OFFSET(설정!$C$10:$Q$41, MATCH($H682, 설정!$B$10:$B$41, ) - 1, 0, 1, COUNTA(OFFSET(설정!$C$10:$Q$41, MATCH($H682, 설정!$B$10:$B$41, ) - 1, 0, 1, 15))), $I682), 0)), 0)</f>
        <v>1</v>
      </c>
      <c r="X682" s="81">
        <f ca="1">IFERROR(IF(OR($B682="No", $J682=""), 1, IFERROR(COUNTIF(IF(COUNTIF(설정!$B$10:$B$19, $H682)=1, OFFSET(설정!$C$5,0,0,1,COUNTA(설정!$C$5:$Q$5)), OFFSET(설정!$C$6,0,0,1,COUNTA(설정!$C$6:$Q$6))), $J682), 0)), 0)</f>
        <v>1</v>
      </c>
      <c r="Y682" s="81">
        <f t="shared" si="33"/>
        <v>1</v>
      </c>
    </row>
    <row r="683" spans="1:25" ht="17.25" customHeight="1" x14ac:dyDescent="0.4">
      <c r="A683" s="2"/>
      <c r="B683" s="58">
        <f t="shared" si="32"/>
        <v>626</v>
      </c>
      <c r="C683" s="94"/>
      <c r="D683" s="58"/>
      <c r="E683" s="58"/>
      <c r="F683" s="274"/>
      <c r="G683" s="62"/>
      <c r="H683" s="58"/>
      <c r="I683" s="58"/>
      <c r="J683" s="58"/>
      <c r="K683" s="58"/>
      <c r="L683" s="56"/>
      <c r="T683" s="56"/>
      <c r="V683" s="81">
        <f>IFERROR(IF(OR($B683="No", $H683=""), 1, COUNTIF(설정!$S$10:$S$41,$H683)), 0)</f>
        <v>1</v>
      </c>
      <c r="W683" s="81">
        <f ca="1">IFERROR(IF(OR($B683="No", $I683=""), 1, IFERROR(COUNTIF(OFFSET(설정!$C$10:$Q$41, MATCH($H683, 설정!$B$10:$B$41, ) - 1, 0, 1, COUNTA(OFFSET(설정!$C$10:$Q$41, MATCH($H683, 설정!$B$10:$B$41, ) - 1, 0, 1, 15))), $I683), 0)), 0)</f>
        <v>1</v>
      </c>
      <c r="X683" s="81">
        <f ca="1">IFERROR(IF(OR($B683="No", $J683=""), 1, IFERROR(COUNTIF(IF(COUNTIF(설정!$B$10:$B$19, $H683)=1, OFFSET(설정!$C$5,0,0,1,COUNTA(설정!$C$5:$Q$5)), OFFSET(설정!$C$6,0,0,1,COUNTA(설정!$C$6:$Q$6))), $J683), 0)), 0)</f>
        <v>1</v>
      </c>
      <c r="Y683" s="81">
        <f t="shared" si="33"/>
        <v>1</v>
      </c>
    </row>
    <row r="684" spans="1:25" ht="17.25" customHeight="1" x14ac:dyDescent="0.4">
      <c r="A684" s="2"/>
      <c r="B684" s="58">
        <f t="shared" si="32"/>
        <v>627</v>
      </c>
      <c r="C684" s="94"/>
      <c r="D684" s="58"/>
      <c r="E684" s="58"/>
      <c r="F684" s="274"/>
      <c r="G684" s="62"/>
      <c r="H684" s="58"/>
      <c r="I684" s="58"/>
      <c r="J684" s="58"/>
      <c r="K684" s="58"/>
      <c r="L684" s="56"/>
      <c r="T684" s="56"/>
      <c r="V684" s="81">
        <f>IFERROR(IF(OR($B684="No", $H684=""), 1, COUNTIF(설정!$S$10:$S$41,$H684)), 0)</f>
        <v>1</v>
      </c>
      <c r="W684" s="81">
        <f ca="1">IFERROR(IF(OR($B684="No", $I684=""), 1, IFERROR(COUNTIF(OFFSET(설정!$C$10:$Q$41, MATCH($H684, 설정!$B$10:$B$41, ) - 1, 0, 1, COUNTA(OFFSET(설정!$C$10:$Q$41, MATCH($H684, 설정!$B$10:$B$41, ) - 1, 0, 1, 15))), $I684), 0)), 0)</f>
        <v>1</v>
      </c>
      <c r="X684" s="81">
        <f ca="1">IFERROR(IF(OR($B684="No", $J684=""), 1, IFERROR(COUNTIF(IF(COUNTIF(설정!$B$10:$B$19, $H684)=1, OFFSET(설정!$C$5,0,0,1,COUNTA(설정!$C$5:$Q$5)), OFFSET(설정!$C$6,0,0,1,COUNTA(설정!$C$6:$Q$6))), $J684), 0)), 0)</f>
        <v>1</v>
      </c>
      <c r="Y684" s="81">
        <f t="shared" si="33"/>
        <v>1</v>
      </c>
    </row>
    <row r="685" spans="1:25" ht="17.25" customHeight="1" x14ac:dyDescent="0.4">
      <c r="A685" s="2"/>
      <c r="B685" s="58">
        <f t="shared" si="32"/>
        <v>628</v>
      </c>
      <c r="C685" s="94"/>
      <c r="D685" s="58"/>
      <c r="E685" s="58"/>
      <c r="F685" s="274"/>
      <c r="G685" s="62"/>
      <c r="H685" s="58"/>
      <c r="I685" s="58"/>
      <c r="J685" s="58"/>
      <c r="K685" s="58"/>
      <c r="L685" s="56"/>
      <c r="T685" s="56"/>
      <c r="V685" s="81">
        <f>IFERROR(IF(OR($B685="No", $H685=""), 1, COUNTIF(설정!$S$10:$S$41,$H685)), 0)</f>
        <v>1</v>
      </c>
      <c r="W685" s="81">
        <f ca="1">IFERROR(IF(OR($B685="No", $I685=""), 1, IFERROR(COUNTIF(OFFSET(설정!$C$10:$Q$41, MATCH($H685, 설정!$B$10:$B$41, ) - 1, 0, 1, COUNTA(OFFSET(설정!$C$10:$Q$41, MATCH($H685, 설정!$B$10:$B$41, ) - 1, 0, 1, 15))), $I685), 0)), 0)</f>
        <v>1</v>
      </c>
      <c r="X685" s="81">
        <f ca="1">IFERROR(IF(OR($B685="No", $J685=""), 1, IFERROR(COUNTIF(IF(COUNTIF(설정!$B$10:$B$19, $H685)=1, OFFSET(설정!$C$5,0,0,1,COUNTA(설정!$C$5:$Q$5)), OFFSET(설정!$C$6,0,0,1,COUNTA(설정!$C$6:$Q$6))), $J685), 0)), 0)</f>
        <v>1</v>
      </c>
      <c r="Y685" s="81">
        <f t="shared" si="33"/>
        <v>1</v>
      </c>
    </row>
    <row r="686" spans="1:25" ht="17.25" customHeight="1" x14ac:dyDescent="0.4">
      <c r="A686" s="2"/>
      <c r="B686" s="58">
        <f t="shared" si="32"/>
        <v>629</v>
      </c>
      <c r="C686" s="94"/>
      <c r="D686" s="58"/>
      <c r="E686" s="58"/>
      <c r="F686" s="274"/>
      <c r="G686" s="62"/>
      <c r="H686" s="58"/>
      <c r="I686" s="58"/>
      <c r="J686" s="58"/>
      <c r="K686" s="58"/>
      <c r="L686" s="56"/>
      <c r="T686" s="56"/>
      <c r="V686" s="81">
        <f>IFERROR(IF(OR($B686="No", $H686=""), 1, COUNTIF(설정!$S$10:$S$41,$H686)), 0)</f>
        <v>1</v>
      </c>
      <c r="W686" s="81">
        <f ca="1">IFERROR(IF(OR($B686="No", $I686=""), 1, IFERROR(COUNTIF(OFFSET(설정!$C$10:$Q$41, MATCH($H686, 설정!$B$10:$B$41, ) - 1, 0, 1, COUNTA(OFFSET(설정!$C$10:$Q$41, MATCH($H686, 설정!$B$10:$B$41, ) - 1, 0, 1, 15))), $I686), 0)), 0)</f>
        <v>1</v>
      </c>
      <c r="X686" s="81">
        <f ca="1">IFERROR(IF(OR($B686="No", $J686=""), 1, IFERROR(COUNTIF(IF(COUNTIF(설정!$B$10:$B$19, $H686)=1, OFFSET(설정!$C$5,0,0,1,COUNTA(설정!$C$5:$Q$5)), OFFSET(설정!$C$6,0,0,1,COUNTA(설정!$C$6:$Q$6))), $J686), 0)), 0)</f>
        <v>1</v>
      </c>
      <c r="Y686" s="81">
        <f t="shared" si="33"/>
        <v>1</v>
      </c>
    </row>
    <row r="687" spans="1:25" ht="17.25" customHeight="1" x14ac:dyDescent="0.4">
      <c r="A687" s="2"/>
      <c r="B687" s="58">
        <f t="shared" si="32"/>
        <v>630</v>
      </c>
      <c r="C687" s="94"/>
      <c r="D687" s="58"/>
      <c r="E687" s="58"/>
      <c r="F687" s="274"/>
      <c r="G687" s="62"/>
      <c r="H687" s="58"/>
      <c r="I687" s="58"/>
      <c r="J687" s="58"/>
      <c r="K687" s="58"/>
      <c r="L687" s="56"/>
      <c r="T687" s="56"/>
      <c r="V687" s="81">
        <f>IFERROR(IF(OR($B687="No", $H687=""), 1, COUNTIF(설정!$S$10:$S$41,$H687)), 0)</f>
        <v>1</v>
      </c>
      <c r="W687" s="81">
        <f ca="1">IFERROR(IF(OR($B687="No", $I687=""), 1, IFERROR(COUNTIF(OFFSET(설정!$C$10:$Q$41, MATCH($H687, 설정!$B$10:$B$41, ) - 1, 0, 1, COUNTA(OFFSET(설정!$C$10:$Q$41, MATCH($H687, 설정!$B$10:$B$41, ) - 1, 0, 1, 15))), $I687), 0)), 0)</f>
        <v>1</v>
      </c>
      <c r="X687" s="81">
        <f ca="1">IFERROR(IF(OR($B687="No", $J687=""), 1, IFERROR(COUNTIF(IF(COUNTIF(설정!$B$10:$B$19, $H687)=1, OFFSET(설정!$C$5,0,0,1,COUNTA(설정!$C$5:$Q$5)), OFFSET(설정!$C$6,0,0,1,COUNTA(설정!$C$6:$Q$6))), $J687), 0)), 0)</f>
        <v>1</v>
      </c>
      <c r="Y687" s="81">
        <f t="shared" si="33"/>
        <v>1</v>
      </c>
    </row>
    <row r="688" spans="1:25" ht="17.25" customHeight="1" x14ac:dyDescent="0.4">
      <c r="A688" s="2"/>
      <c r="B688" s="58">
        <f t="shared" si="32"/>
        <v>631</v>
      </c>
      <c r="C688" s="94"/>
      <c r="D688" s="58"/>
      <c r="E688" s="58"/>
      <c r="F688" s="274"/>
      <c r="G688" s="62"/>
      <c r="H688" s="58"/>
      <c r="I688" s="58"/>
      <c r="J688" s="58"/>
      <c r="K688" s="58"/>
      <c r="L688" s="56"/>
      <c r="T688" s="56"/>
      <c r="V688" s="81">
        <f>IFERROR(IF(OR($B688="No", $H688=""), 1, COUNTIF(설정!$S$10:$S$41,$H688)), 0)</f>
        <v>1</v>
      </c>
      <c r="W688" s="81">
        <f ca="1">IFERROR(IF(OR($B688="No", $I688=""), 1, IFERROR(COUNTIF(OFFSET(설정!$C$10:$Q$41, MATCH($H688, 설정!$B$10:$B$41, ) - 1, 0, 1, COUNTA(OFFSET(설정!$C$10:$Q$41, MATCH($H688, 설정!$B$10:$B$41, ) - 1, 0, 1, 15))), $I688), 0)), 0)</f>
        <v>1</v>
      </c>
      <c r="X688" s="81">
        <f ca="1">IFERROR(IF(OR($B688="No", $J688=""), 1, IFERROR(COUNTIF(IF(COUNTIF(설정!$B$10:$B$19, $H688)=1, OFFSET(설정!$C$5,0,0,1,COUNTA(설정!$C$5:$Q$5)), OFFSET(설정!$C$6,0,0,1,COUNTA(설정!$C$6:$Q$6))), $J688), 0)), 0)</f>
        <v>1</v>
      </c>
      <c r="Y688" s="81">
        <f t="shared" si="33"/>
        <v>1</v>
      </c>
    </row>
    <row r="689" spans="1:25" ht="17.25" customHeight="1" x14ac:dyDescent="0.4">
      <c r="A689" s="2"/>
      <c r="B689" s="58">
        <f t="shared" si="32"/>
        <v>632</v>
      </c>
      <c r="C689" s="94"/>
      <c r="D689" s="58"/>
      <c r="E689" s="58"/>
      <c r="F689" s="274"/>
      <c r="G689" s="62"/>
      <c r="H689" s="58"/>
      <c r="I689" s="58"/>
      <c r="J689" s="58"/>
      <c r="K689" s="58"/>
      <c r="L689" s="56"/>
      <c r="T689" s="56"/>
      <c r="V689" s="81">
        <f>IFERROR(IF(OR($B689="No", $H689=""), 1, COUNTIF(설정!$S$10:$S$41,$H689)), 0)</f>
        <v>1</v>
      </c>
      <c r="W689" s="81">
        <f ca="1">IFERROR(IF(OR($B689="No", $I689=""), 1, IFERROR(COUNTIF(OFFSET(설정!$C$10:$Q$41, MATCH($H689, 설정!$B$10:$B$41, ) - 1, 0, 1, COUNTA(OFFSET(설정!$C$10:$Q$41, MATCH($H689, 설정!$B$10:$B$41, ) - 1, 0, 1, 15))), $I689), 0)), 0)</f>
        <v>1</v>
      </c>
      <c r="X689" s="81">
        <f ca="1">IFERROR(IF(OR($B689="No", $J689=""), 1, IFERROR(COUNTIF(IF(COUNTIF(설정!$B$10:$B$19, $H689)=1, OFFSET(설정!$C$5,0,0,1,COUNTA(설정!$C$5:$Q$5)), OFFSET(설정!$C$6,0,0,1,COUNTA(설정!$C$6:$Q$6))), $J689), 0)), 0)</f>
        <v>1</v>
      </c>
      <c r="Y689" s="81">
        <f t="shared" si="33"/>
        <v>1</v>
      </c>
    </row>
    <row r="690" spans="1:25" ht="17.25" customHeight="1" x14ac:dyDescent="0.4">
      <c r="A690" s="2"/>
      <c r="B690" s="58">
        <f t="shared" si="32"/>
        <v>633</v>
      </c>
      <c r="C690" s="94"/>
      <c r="D690" s="58"/>
      <c r="E690" s="58"/>
      <c r="F690" s="274"/>
      <c r="G690" s="62"/>
      <c r="H690" s="58"/>
      <c r="I690" s="58"/>
      <c r="J690" s="58"/>
      <c r="K690" s="58"/>
      <c r="L690" s="56"/>
      <c r="T690" s="56"/>
      <c r="V690" s="81">
        <f>IFERROR(IF(OR($B690="No", $H690=""), 1, COUNTIF(설정!$S$10:$S$41,$H690)), 0)</f>
        <v>1</v>
      </c>
      <c r="W690" s="81">
        <f ca="1">IFERROR(IF(OR($B690="No", $I690=""), 1, IFERROR(COUNTIF(OFFSET(설정!$C$10:$Q$41, MATCH($H690, 설정!$B$10:$B$41, ) - 1, 0, 1, COUNTA(OFFSET(설정!$C$10:$Q$41, MATCH($H690, 설정!$B$10:$B$41, ) - 1, 0, 1, 15))), $I690), 0)), 0)</f>
        <v>1</v>
      </c>
      <c r="X690" s="81">
        <f ca="1">IFERROR(IF(OR($B690="No", $J690=""), 1, IFERROR(COUNTIF(IF(COUNTIF(설정!$B$10:$B$19, $H690)=1, OFFSET(설정!$C$5,0,0,1,COUNTA(설정!$C$5:$Q$5)), OFFSET(설정!$C$6,0,0,1,COUNTA(설정!$C$6:$Q$6))), $J690), 0)), 0)</f>
        <v>1</v>
      </c>
      <c r="Y690" s="81">
        <f t="shared" si="33"/>
        <v>1</v>
      </c>
    </row>
    <row r="691" spans="1:25" ht="17.25" customHeight="1" x14ac:dyDescent="0.4">
      <c r="A691" s="2"/>
      <c r="B691" s="58">
        <f t="shared" si="32"/>
        <v>634</v>
      </c>
      <c r="C691" s="94"/>
      <c r="D691" s="58"/>
      <c r="E691" s="58"/>
      <c r="F691" s="274"/>
      <c r="G691" s="62"/>
      <c r="H691" s="58"/>
      <c r="I691" s="58"/>
      <c r="J691" s="58"/>
      <c r="K691" s="58"/>
      <c r="L691" s="56"/>
      <c r="T691" s="56"/>
      <c r="V691" s="81">
        <f>IFERROR(IF(OR($B691="No", $H691=""), 1, COUNTIF(설정!$S$10:$S$41,$H691)), 0)</f>
        <v>1</v>
      </c>
      <c r="W691" s="81">
        <f ca="1">IFERROR(IF(OR($B691="No", $I691=""), 1, IFERROR(COUNTIF(OFFSET(설정!$C$10:$Q$41, MATCH($H691, 설정!$B$10:$B$41, ) - 1, 0, 1, COUNTA(OFFSET(설정!$C$10:$Q$41, MATCH($H691, 설정!$B$10:$B$41, ) - 1, 0, 1, 15))), $I691), 0)), 0)</f>
        <v>1</v>
      </c>
      <c r="X691" s="81">
        <f ca="1">IFERROR(IF(OR($B691="No", $J691=""), 1, IFERROR(COUNTIF(IF(COUNTIF(설정!$B$10:$B$19, $H691)=1, OFFSET(설정!$C$5,0,0,1,COUNTA(설정!$C$5:$Q$5)), OFFSET(설정!$C$6,0,0,1,COUNTA(설정!$C$6:$Q$6))), $J691), 0)), 0)</f>
        <v>1</v>
      </c>
      <c r="Y691" s="81">
        <f t="shared" si="33"/>
        <v>1</v>
      </c>
    </row>
    <row r="692" spans="1:25" ht="17.25" customHeight="1" x14ac:dyDescent="0.4">
      <c r="A692" s="2"/>
      <c r="B692" s="58">
        <f t="shared" si="32"/>
        <v>635</v>
      </c>
      <c r="C692" s="94"/>
      <c r="D692" s="58"/>
      <c r="E692" s="58"/>
      <c r="F692" s="274"/>
      <c r="G692" s="62"/>
      <c r="H692" s="58"/>
      <c r="I692" s="58"/>
      <c r="J692" s="58"/>
      <c r="K692" s="58"/>
      <c r="L692" s="56"/>
      <c r="T692" s="56"/>
      <c r="V692" s="81">
        <f>IFERROR(IF(OR($B692="No", $H692=""), 1, COUNTIF(설정!$S$10:$S$41,$H692)), 0)</f>
        <v>1</v>
      </c>
      <c r="W692" s="81">
        <f ca="1">IFERROR(IF(OR($B692="No", $I692=""), 1, IFERROR(COUNTIF(OFFSET(설정!$C$10:$Q$41, MATCH($H692, 설정!$B$10:$B$41, ) - 1, 0, 1, COUNTA(OFFSET(설정!$C$10:$Q$41, MATCH($H692, 설정!$B$10:$B$41, ) - 1, 0, 1, 15))), $I692), 0)), 0)</f>
        <v>1</v>
      </c>
      <c r="X692" s="81">
        <f ca="1">IFERROR(IF(OR($B692="No", $J692=""), 1, IFERROR(COUNTIF(IF(COUNTIF(설정!$B$10:$B$19, $H692)=1, OFFSET(설정!$C$5,0,0,1,COUNTA(설정!$C$5:$Q$5)), OFFSET(설정!$C$6,0,0,1,COUNTA(설정!$C$6:$Q$6))), $J692), 0)), 0)</f>
        <v>1</v>
      </c>
      <c r="Y692" s="81">
        <f t="shared" si="33"/>
        <v>1</v>
      </c>
    </row>
    <row r="693" spans="1:25" ht="17.25" customHeight="1" x14ac:dyDescent="0.4">
      <c r="A693" s="2"/>
      <c r="B693" s="58">
        <f t="shared" si="32"/>
        <v>636</v>
      </c>
      <c r="C693" s="94"/>
      <c r="D693" s="58"/>
      <c r="E693" s="58"/>
      <c r="F693" s="274"/>
      <c r="G693" s="62"/>
      <c r="H693" s="58"/>
      <c r="I693" s="58"/>
      <c r="J693" s="58"/>
      <c r="K693" s="58"/>
      <c r="L693" s="56"/>
      <c r="T693" s="56"/>
      <c r="V693" s="81">
        <f>IFERROR(IF(OR($B693="No", $H693=""), 1, COUNTIF(설정!$S$10:$S$41,$H693)), 0)</f>
        <v>1</v>
      </c>
      <c r="W693" s="81">
        <f ca="1">IFERROR(IF(OR($B693="No", $I693=""), 1, IFERROR(COUNTIF(OFFSET(설정!$C$10:$Q$41, MATCH($H693, 설정!$B$10:$B$41, ) - 1, 0, 1, COUNTA(OFFSET(설정!$C$10:$Q$41, MATCH($H693, 설정!$B$10:$B$41, ) - 1, 0, 1, 15))), $I693), 0)), 0)</f>
        <v>1</v>
      </c>
      <c r="X693" s="81">
        <f ca="1">IFERROR(IF(OR($B693="No", $J693=""), 1, IFERROR(COUNTIF(IF(COUNTIF(설정!$B$10:$B$19, $H693)=1, OFFSET(설정!$C$5,0,0,1,COUNTA(설정!$C$5:$Q$5)), OFFSET(설정!$C$6,0,0,1,COUNTA(설정!$C$6:$Q$6))), $J693), 0)), 0)</f>
        <v>1</v>
      </c>
      <c r="Y693" s="81">
        <f t="shared" si="33"/>
        <v>1</v>
      </c>
    </row>
    <row r="694" spans="1:25" ht="17.25" customHeight="1" x14ac:dyDescent="0.4">
      <c r="A694" s="2"/>
      <c r="B694" s="58">
        <f t="shared" si="32"/>
        <v>637</v>
      </c>
      <c r="C694" s="94"/>
      <c r="D694" s="58"/>
      <c r="E694" s="58"/>
      <c r="F694" s="274"/>
      <c r="G694" s="62"/>
      <c r="H694" s="58"/>
      <c r="I694" s="58"/>
      <c r="J694" s="58"/>
      <c r="K694" s="58"/>
      <c r="L694" s="56"/>
      <c r="T694" s="56"/>
      <c r="V694" s="81">
        <f>IFERROR(IF(OR($B694="No", $H694=""), 1, COUNTIF(설정!$S$10:$S$41,$H694)), 0)</f>
        <v>1</v>
      </c>
      <c r="W694" s="81">
        <f ca="1">IFERROR(IF(OR($B694="No", $I694=""), 1, IFERROR(COUNTIF(OFFSET(설정!$C$10:$Q$41, MATCH($H694, 설정!$B$10:$B$41, ) - 1, 0, 1, COUNTA(OFFSET(설정!$C$10:$Q$41, MATCH($H694, 설정!$B$10:$B$41, ) - 1, 0, 1, 15))), $I694), 0)), 0)</f>
        <v>1</v>
      </c>
      <c r="X694" s="81">
        <f ca="1">IFERROR(IF(OR($B694="No", $J694=""), 1, IFERROR(COUNTIF(IF(COUNTIF(설정!$B$10:$B$19, $H694)=1, OFFSET(설정!$C$5,0,0,1,COUNTA(설정!$C$5:$Q$5)), OFFSET(설정!$C$6,0,0,1,COUNTA(설정!$C$6:$Q$6))), $J694), 0)), 0)</f>
        <v>1</v>
      </c>
      <c r="Y694" s="81">
        <f t="shared" si="33"/>
        <v>1</v>
      </c>
    </row>
    <row r="695" spans="1:25" ht="17.25" customHeight="1" x14ac:dyDescent="0.4">
      <c r="A695" s="2"/>
      <c r="B695" s="58">
        <f t="shared" si="32"/>
        <v>638</v>
      </c>
      <c r="C695" s="94"/>
      <c r="D695" s="58"/>
      <c r="E695" s="58"/>
      <c r="F695" s="274"/>
      <c r="G695" s="62"/>
      <c r="H695" s="58"/>
      <c r="I695" s="58"/>
      <c r="J695" s="58"/>
      <c r="K695" s="58"/>
      <c r="L695" s="56"/>
      <c r="T695" s="56"/>
      <c r="V695" s="81">
        <f>IFERROR(IF(OR($B695="No", $H695=""), 1, COUNTIF(설정!$S$10:$S$41,$H695)), 0)</f>
        <v>1</v>
      </c>
      <c r="W695" s="81">
        <f ca="1">IFERROR(IF(OR($B695="No", $I695=""), 1, IFERROR(COUNTIF(OFFSET(설정!$C$10:$Q$41, MATCH($H695, 설정!$B$10:$B$41, ) - 1, 0, 1, COUNTA(OFFSET(설정!$C$10:$Q$41, MATCH($H695, 설정!$B$10:$B$41, ) - 1, 0, 1, 15))), $I695), 0)), 0)</f>
        <v>1</v>
      </c>
      <c r="X695" s="81">
        <f ca="1">IFERROR(IF(OR($B695="No", $J695=""), 1, IFERROR(COUNTIF(IF(COUNTIF(설정!$B$10:$B$19, $H695)=1, OFFSET(설정!$C$5,0,0,1,COUNTA(설정!$C$5:$Q$5)), OFFSET(설정!$C$6,0,0,1,COUNTA(설정!$C$6:$Q$6))), $J695), 0)), 0)</f>
        <v>1</v>
      </c>
      <c r="Y695" s="81">
        <f t="shared" si="33"/>
        <v>1</v>
      </c>
    </row>
    <row r="696" spans="1:25" ht="17.25" customHeight="1" x14ac:dyDescent="0.4">
      <c r="A696" s="2"/>
      <c r="B696" s="58">
        <f t="shared" si="32"/>
        <v>639</v>
      </c>
      <c r="C696" s="94"/>
      <c r="D696" s="58"/>
      <c r="E696" s="58"/>
      <c r="F696" s="274"/>
      <c r="G696" s="62"/>
      <c r="H696" s="58"/>
      <c r="I696" s="58"/>
      <c r="J696" s="58"/>
      <c r="K696" s="58"/>
      <c r="L696" s="56"/>
      <c r="T696" s="56"/>
      <c r="V696" s="81">
        <f>IFERROR(IF(OR($B696="No", $H696=""), 1, COUNTIF(설정!$S$10:$S$41,$H696)), 0)</f>
        <v>1</v>
      </c>
      <c r="W696" s="81">
        <f ca="1">IFERROR(IF(OR($B696="No", $I696=""), 1, IFERROR(COUNTIF(OFFSET(설정!$C$10:$Q$41, MATCH($H696, 설정!$B$10:$B$41, ) - 1, 0, 1, COUNTA(OFFSET(설정!$C$10:$Q$41, MATCH($H696, 설정!$B$10:$B$41, ) - 1, 0, 1, 15))), $I696), 0)), 0)</f>
        <v>1</v>
      </c>
      <c r="X696" s="81">
        <f ca="1">IFERROR(IF(OR($B696="No", $J696=""), 1, IFERROR(COUNTIF(IF(COUNTIF(설정!$B$10:$B$19, $H696)=1, OFFSET(설정!$C$5,0,0,1,COUNTA(설정!$C$5:$Q$5)), OFFSET(설정!$C$6,0,0,1,COUNTA(설정!$C$6:$Q$6))), $J696), 0)), 0)</f>
        <v>1</v>
      </c>
      <c r="Y696" s="81">
        <f t="shared" si="33"/>
        <v>1</v>
      </c>
    </row>
    <row r="697" spans="1:25" ht="17.25" customHeight="1" x14ac:dyDescent="0.4">
      <c r="A697" s="2"/>
      <c r="B697" s="58">
        <f t="shared" si="32"/>
        <v>640</v>
      </c>
      <c r="C697" s="94"/>
      <c r="D697" s="58"/>
      <c r="E697" s="58"/>
      <c r="F697" s="274"/>
      <c r="G697" s="62"/>
      <c r="H697" s="58"/>
      <c r="I697" s="58"/>
      <c r="J697" s="58"/>
      <c r="K697" s="58"/>
      <c r="L697" s="56"/>
      <c r="T697" s="56"/>
      <c r="V697" s="81">
        <f>IFERROR(IF(OR($B697="No", $H697=""), 1, COUNTIF(설정!$S$10:$S$41,$H697)), 0)</f>
        <v>1</v>
      </c>
      <c r="W697" s="81">
        <f ca="1">IFERROR(IF(OR($B697="No", $I697=""), 1, IFERROR(COUNTIF(OFFSET(설정!$C$10:$Q$41, MATCH($H697, 설정!$B$10:$B$41, ) - 1, 0, 1, COUNTA(OFFSET(설정!$C$10:$Q$41, MATCH($H697, 설정!$B$10:$B$41, ) - 1, 0, 1, 15))), $I697), 0)), 0)</f>
        <v>1</v>
      </c>
      <c r="X697" s="81">
        <f ca="1">IFERROR(IF(OR($B697="No", $J697=""), 1, IFERROR(COUNTIF(IF(COUNTIF(설정!$B$10:$B$19, $H697)=1, OFFSET(설정!$C$5,0,0,1,COUNTA(설정!$C$5:$Q$5)), OFFSET(설정!$C$6,0,0,1,COUNTA(설정!$C$6:$Q$6))), $J697), 0)), 0)</f>
        <v>1</v>
      </c>
      <c r="Y697" s="81">
        <f t="shared" si="33"/>
        <v>1</v>
      </c>
    </row>
    <row r="698" spans="1:25" ht="17.25" customHeight="1" x14ac:dyDescent="0.4">
      <c r="A698" s="2"/>
      <c r="B698" s="58">
        <f t="shared" ref="B698:B761" si="34">ROW(A641)</f>
        <v>641</v>
      </c>
      <c r="C698" s="94"/>
      <c r="D698" s="58"/>
      <c r="E698" s="58"/>
      <c r="F698" s="274"/>
      <c r="G698" s="62"/>
      <c r="H698" s="58"/>
      <c r="I698" s="58"/>
      <c r="J698" s="58"/>
      <c r="K698" s="58"/>
      <c r="L698" s="56"/>
      <c r="T698" s="56"/>
      <c r="V698" s="81">
        <f>IFERROR(IF(OR($B698="No", $H698=""), 1, COUNTIF(설정!$S$10:$S$41,$H698)), 0)</f>
        <v>1</v>
      </c>
      <c r="W698" s="81">
        <f ca="1">IFERROR(IF(OR($B698="No", $I698=""), 1, IFERROR(COUNTIF(OFFSET(설정!$C$10:$Q$41, MATCH($H698, 설정!$B$10:$B$41, ) - 1, 0, 1, COUNTA(OFFSET(설정!$C$10:$Q$41, MATCH($H698, 설정!$B$10:$B$41, ) - 1, 0, 1, 15))), $I698), 0)), 0)</f>
        <v>1</v>
      </c>
      <c r="X698" s="81">
        <f ca="1">IFERROR(IF(OR($B698="No", $J698=""), 1, IFERROR(COUNTIF(IF(COUNTIF(설정!$B$10:$B$19, $H698)=1, OFFSET(설정!$C$5,0,0,1,COUNTA(설정!$C$5:$Q$5)), OFFSET(설정!$C$6,0,0,1,COUNTA(설정!$C$6:$Q$6))), $J698), 0)), 0)</f>
        <v>1</v>
      </c>
      <c r="Y698" s="81">
        <f t="shared" si="33"/>
        <v>1</v>
      </c>
    </row>
    <row r="699" spans="1:25" ht="17.25" customHeight="1" x14ac:dyDescent="0.4">
      <c r="A699" s="2"/>
      <c r="B699" s="58">
        <f t="shared" si="34"/>
        <v>642</v>
      </c>
      <c r="C699" s="94"/>
      <c r="D699" s="58"/>
      <c r="E699" s="58"/>
      <c r="F699" s="274"/>
      <c r="G699" s="62"/>
      <c r="H699" s="58"/>
      <c r="I699" s="58"/>
      <c r="J699" s="58"/>
      <c r="K699" s="58"/>
      <c r="L699" s="56"/>
      <c r="T699" s="56"/>
      <c r="V699" s="81">
        <f>IFERROR(IF(OR($B699="No", $H699=""), 1, COUNTIF(설정!$S$10:$S$41,$H699)), 0)</f>
        <v>1</v>
      </c>
      <c r="W699" s="81">
        <f ca="1">IFERROR(IF(OR($B699="No", $I699=""), 1, IFERROR(COUNTIF(OFFSET(설정!$C$10:$Q$41, MATCH($H699, 설정!$B$10:$B$41, ) - 1, 0, 1, COUNTA(OFFSET(설정!$C$10:$Q$41, MATCH($H699, 설정!$B$10:$B$41, ) - 1, 0, 1, 15))), $I699), 0)), 0)</f>
        <v>1</v>
      </c>
      <c r="X699" s="81">
        <f ca="1">IFERROR(IF(OR($B699="No", $J699=""), 1, IFERROR(COUNTIF(IF(COUNTIF(설정!$B$10:$B$19, $H699)=1, OFFSET(설정!$C$5,0,0,1,COUNTA(설정!$C$5:$Q$5)), OFFSET(설정!$C$6,0,0,1,COUNTA(설정!$C$6:$Q$6))), $J699), 0)), 0)</f>
        <v>1</v>
      </c>
      <c r="Y699" s="81">
        <f t="shared" si="33"/>
        <v>1</v>
      </c>
    </row>
    <row r="700" spans="1:25" ht="17.25" customHeight="1" x14ac:dyDescent="0.4">
      <c r="A700" s="2"/>
      <c r="B700" s="58">
        <f t="shared" si="34"/>
        <v>643</v>
      </c>
      <c r="C700" s="94"/>
      <c r="D700" s="58"/>
      <c r="E700" s="58"/>
      <c r="F700" s="274"/>
      <c r="G700" s="62"/>
      <c r="H700" s="58"/>
      <c r="I700" s="58"/>
      <c r="J700" s="58"/>
      <c r="K700" s="58"/>
      <c r="L700" s="56"/>
      <c r="T700" s="56"/>
      <c r="V700" s="81">
        <f>IFERROR(IF(OR($B700="No", $H700=""), 1, COUNTIF(설정!$S$10:$S$41,$H700)), 0)</f>
        <v>1</v>
      </c>
      <c r="W700" s="81">
        <f ca="1">IFERROR(IF(OR($B700="No", $I700=""), 1, IFERROR(COUNTIF(OFFSET(설정!$C$10:$Q$41, MATCH($H700, 설정!$B$10:$B$41, ) - 1, 0, 1, COUNTA(OFFSET(설정!$C$10:$Q$41, MATCH($H700, 설정!$B$10:$B$41, ) - 1, 0, 1, 15))), $I700), 0)), 0)</f>
        <v>1</v>
      </c>
      <c r="X700" s="81">
        <f ca="1">IFERROR(IF(OR($B700="No", $J700=""), 1, IFERROR(COUNTIF(IF(COUNTIF(설정!$B$10:$B$19, $H700)=1, OFFSET(설정!$C$5,0,0,1,COUNTA(설정!$C$5:$Q$5)), OFFSET(설정!$C$6,0,0,1,COUNTA(설정!$C$6:$Q$6))), $J700), 0)), 0)</f>
        <v>1</v>
      </c>
      <c r="Y700" s="81">
        <f t="shared" si="33"/>
        <v>1</v>
      </c>
    </row>
    <row r="701" spans="1:25" ht="17.25" customHeight="1" x14ac:dyDescent="0.4">
      <c r="A701" s="2"/>
      <c r="B701" s="58">
        <f t="shared" si="34"/>
        <v>644</v>
      </c>
      <c r="C701" s="94"/>
      <c r="D701" s="58"/>
      <c r="E701" s="58"/>
      <c r="F701" s="274"/>
      <c r="G701" s="62"/>
      <c r="H701" s="58"/>
      <c r="I701" s="58"/>
      <c r="J701" s="58"/>
      <c r="K701" s="58"/>
      <c r="L701" s="56"/>
      <c r="T701" s="56"/>
      <c r="V701" s="81">
        <f>IFERROR(IF(OR($B701="No", $H701=""), 1, COUNTIF(설정!$S$10:$S$41,$H701)), 0)</f>
        <v>1</v>
      </c>
      <c r="W701" s="81">
        <f ca="1">IFERROR(IF(OR($B701="No", $I701=""), 1, IFERROR(COUNTIF(OFFSET(설정!$C$10:$Q$41, MATCH($H701, 설정!$B$10:$B$41, ) - 1, 0, 1, COUNTA(OFFSET(설정!$C$10:$Q$41, MATCH($H701, 설정!$B$10:$B$41, ) - 1, 0, 1, 15))), $I701), 0)), 0)</f>
        <v>1</v>
      </c>
      <c r="X701" s="81">
        <f ca="1">IFERROR(IF(OR($B701="No", $J701=""), 1, IFERROR(COUNTIF(IF(COUNTIF(설정!$B$10:$B$19, $H701)=1, OFFSET(설정!$C$5,0,0,1,COUNTA(설정!$C$5:$Q$5)), OFFSET(설정!$C$6,0,0,1,COUNTA(설정!$C$6:$Q$6))), $J701), 0)), 0)</f>
        <v>1</v>
      </c>
      <c r="Y701" s="81">
        <f t="shared" si="33"/>
        <v>1</v>
      </c>
    </row>
    <row r="702" spans="1:25" ht="17.25" customHeight="1" x14ac:dyDescent="0.4">
      <c r="A702" s="2"/>
      <c r="B702" s="58">
        <f t="shared" si="34"/>
        <v>645</v>
      </c>
      <c r="C702" s="94"/>
      <c r="D702" s="58"/>
      <c r="E702" s="58"/>
      <c r="F702" s="274"/>
      <c r="G702" s="62"/>
      <c r="H702" s="58"/>
      <c r="I702" s="58"/>
      <c r="J702" s="58"/>
      <c r="K702" s="58"/>
      <c r="L702" s="56"/>
      <c r="T702" s="56"/>
      <c r="V702" s="81">
        <f>IFERROR(IF(OR($B702="No", $H702=""), 1, COUNTIF(설정!$S$10:$S$41,$H702)), 0)</f>
        <v>1</v>
      </c>
      <c r="W702" s="81">
        <f ca="1">IFERROR(IF(OR($B702="No", $I702=""), 1, IFERROR(COUNTIF(OFFSET(설정!$C$10:$Q$41, MATCH($H702, 설정!$B$10:$B$41, ) - 1, 0, 1, COUNTA(OFFSET(설정!$C$10:$Q$41, MATCH($H702, 설정!$B$10:$B$41, ) - 1, 0, 1, 15))), $I702), 0)), 0)</f>
        <v>1</v>
      </c>
      <c r="X702" s="81">
        <f ca="1">IFERROR(IF(OR($B702="No", $J702=""), 1, IFERROR(COUNTIF(IF(COUNTIF(설정!$B$10:$B$19, $H702)=1, OFFSET(설정!$C$5,0,0,1,COUNTA(설정!$C$5:$Q$5)), OFFSET(설정!$C$6,0,0,1,COUNTA(설정!$C$6:$Q$6))), $J702), 0)), 0)</f>
        <v>1</v>
      </c>
      <c r="Y702" s="81">
        <f t="shared" si="33"/>
        <v>1</v>
      </c>
    </row>
    <row r="703" spans="1:25" ht="17.25" customHeight="1" x14ac:dyDescent="0.4">
      <c r="A703" s="2"/>
      <c r="B703" s="58">
        <f t="shared" si="34"/>
        <v>646</v>
      </c>
      <c r="C703" s="94"/>
      <c r="D703" s="58"/>
      <c r="E703" s="58"/>
      <c r="F703" s="274"/>
      <c r="G703" s="62"/>
      <c r="H703" s="58"/>
      <c r="I703" s="58"/>
      <c r="J703" s="58"/>
      <c r="K703" s="58"/>
      <c r="L703" s="56"/>
      <c r="T703" s="56"/>
      <c r="V703" s="81">
        <f>IFERROR(IF(OR($B703="No", $H703=""), 1, COUNTIF(설정!$S$10:$S$41,$H703)), 0)</f>
        <v>1</v>
      </c>
      <c r="W703" s="81">
        <f ca="1">IFERROR(IF(OR($B703="No", $I703=""), 1, IFERROR(COUNTIF(OFFSET(설정!$C$10:$Q$41, MATCH($H703, 설정!$B$10:$B$41, ) - 1, 0, 1, COUNTA(OFFSET(설정!$C$10:$Q$41, MATCH($H703, 설정!$B$10:$B$41, ) - 1, 0, 1, 15))), $I703), 0)), 0)</f>
        <v>1</v>
      </c>
      <c r="X703" s="81">
        <f ca="1">IFERROR(IF(OR($B703="No", $J703=""), 1, IFERROR(COUNTIF(IF(COUNTIF(설정!$B$10:$B$19, $H703)=1, OFFSET(설정!$C$5,0,0,1,COUNTA(설정!$C$5:$Q$5)), OFFSET(설정!$C$6,0,0,1,COUNTA(설정!$C$6:$Q$6))), $J703), 0)), 0)</f>
        <v>1</v>
      </c>
      <c r="Y703" s="81">
        <f t="shared" si="33"/>
        <v>1</v>
      </c>
    </row>
    <row r="704" spans="1:25" ht="17.25" customHeight="1" x14ac:dyDescent="0.4">
      <c r="A704" s="2"/>
      <c r="B704" s="58">
        <f t="shared" si="34"/>
        <v>647</v>
      </c>
      <c r="C704" s="94"/>
      <c r="D704" s="58"/>
      <c r="E704" s="58"/>
      <c r="F704" s="274"/>
      <c r="G704" s="62"/>
      <c r="H704" s="58"/>
      <c r="I704" s="58"/>
      <c r="J704" s="58"/>
      <c r="K704" s="58"/>
      <c r="L704" s="56"/>
      <c r="T704" s="56"/>
      <c r="V704" s="81">
        <f>IFERROR(IF(OR($B704="No", $H704=""), 1, COUNTIF(설정!$S$10:$S$41,$H704)), 0)</f>
        <v>1</v>
      </c>
      <c r="W704" s="81">
        <f ca="1">IFERROR(IF(OR($B704="No", $I704=""), 1, IFERROR(COUNTIF(OFFSET(설정!$C$10:$Q$41, MATCH($H704, 설정!$B$10:$B$41, ) - 1, 0, 1, COUNTA(OFFSET(설정!$C$10:$Q$41, MATCH($H704, 설정!$B$10:$B$41, ) - 1, 0, 1, 15))), $I704), 0)), 0)</f>
        <v>1</v>
      </c>
      <c r="X704" s="81">
        <f ca="1">IFERROR(IF(OR($B704="No", $J704=""), 1, IFERROR(COUNTIF(IF(COUNTIF(설정!$B$10:$B$19, $H704)=1, OFFSET(설정!$C$5,0,0,1,COUNTA(설정!$C$5:$Q$5)), OFFSET(설정!$C$6,0,0,1,COUNTA(설정!$C$6:$Q$6))), $J704), 0)), 0)</f>
        <v>1</v>
      </c>
      <c r="Y704" s="81">
        <f t="shared" si="33"/>
        <v>1</v>
      </c>
    </row>
    <row r="705" spans="1:25" ht="17.25" customHeight="1" x14ac:dyDescent="0.4">
      <c r="A705" s="2"/>
      <c r="B705" s="58">
        <f t="shared" si="34"/>
        <v>648</v>
      </c>
      <c r="C705" s="94"/>
      <c r="D705" s="58"/>
      <c r="E705" s="58"/>
      <c r="F705" s="274"/>
      <c r="G705" s="62"/>
      <c r="H705" s="58"/>
      <c r="I705" s="58"/>
      <c r="J705" s="58"/>
      <c r="K705" s="58"/>
      <c r="L705" s="56"/>
      <c r="T705" s="56"/>
      <c r="V705" s="81">
        <f>IFERROR(IF(OR($B705="No", $H705=""), 1, COUNTIF(설정!$S$10:$S$41,$H705)), 0)</f>
        <v>1</v>
      </c>
      <c r="W705" s="81">
        <f ca="1">IFERROR(IF(OR($B705="No", $I705=""), 1, IFERROR(COUNTIF(OFFSET(설정!$C$10:$Q$41, MATCH($H705, 설정!$B$10:$B$41, ) - 1, 0, 1, COUNTA(OFFSET(설정!$C$10:$Q$41, MATCH($H705, 설정!$B$10:$B$41, ) - 1, 0, 1, 15))), $I705), 0)), 0)</f>
        <v>1</v>
      </c>
      <c r="X705" s="81">
        <f ca="1">IFERROR(IF(OR($B705="No", $J705=""), 1, IFERROR(COUNTIF(IF(COUNTIF(설정!$B$10:$B$19, $H705)=1, OFFSET(설정!$C$5,0,0,1,COUNTA(설정!$C$5:$Q$5)), OFFSET(설정!$C$6,0,0,1,COUNTA(설정!$C$6:$Q$6))), $J705), 0)), 0)</f>
        <v>1</v>
      </c>
      <c r="Y705" s="81">
        <f t="shared" si="33"/>
        <v>1</v>
      </c>
    </row>
    <row r="706" spans="1:25" ht="17.25" customHeight="1" x14ac:dyDescent="0.4">
      <c r="A706" s="2"/>
      <c r="B706" s="58">
        <f t="shared" si="34"/>
        <v>649</v>
      </c>
      <c r="C706" s="94"/>
      <c r="D706" s="58"/>
      <c r="E706" s="58"/>
      <c r="F706" s="274"/>
      <c r="G706" s="62"/>
      <c r="H706" s="58"/>
      <c r="I706" s="58"/>
      <c r="J706" s="58"/>
      <c r="K706" s="58"/>
      <c r="L706" s="56"/>
      <c r="T706" s="56"/>
      <c r="V706" s="81">
        <f>IFERROR(IF(OR($B706="No", $H706=""), 1, COUNTIF(설정!$S$10:$S$41,$H706)), 0)</f>
        <v>1</v>
      </c>
      <c r="W706" s="81">
        <f ca="1">IFERROR(IF(OR($B706="No", $I706=""), 1, IFERROR(COUNTIF(OFFSET(설정!$C$10:$Q$41, MATCH($H706, 설정!$B$10:$B$41, ) - 1, 0, 1, COUNTA(OFFSET(설정!$C$10:$Q$41, MATCH($H706, 설정!$B$10:$B$41, ) - 1, 0, 1, 15))), $I706), 0)), 0)</f>
        <v>1</v>
      </c>
      <c r="X706" s="81">
        <f ca="1">IFERROR(IF(OR($B706="No", $J706=""), 1, IFERROR(COUNTIF(IF(COUNTIF(설정!$B$10:$B$19, $H706)=1, OFFSET(설정!$C$5,0,0,1,COUNTA(설정!$C$5:$Q$5)), OFFSET(설정!$C$6,0,0,1,COUNTA(설정!$C$6:$Q$6))), $J706), 0)), 0)</f>
        <v>1</v>
      </c>
      <c r="Y706" s="81">
        <f t="shared" si="33"/>
        <v>1</v>
      </c>
    </row>
    <row r="707" spans="1:25" ht="17.25" customHeight="1" x14ac:dyDescent="0.4">
      <c r="A707" s="2"/>
      <c r="B707" s="58">
        <f t="shared" si="34"/>
        <v>650</v>
      </c>
      <c r="C707" s="94"/>
      <c r="D707" s="58"/>
      <c r="E707" s="58"/>
      <c r="F707" s="274"/>
      <c r="G707" s="62"/>
      <c r="H707" s="58"/>
      <c r="I707" s="58"/>
      <c r="J707" s="58"/>
      <c r="K707" s="58"/>
      <c r="L707" s="56"/>
      <c r="T707" s="56"/>
      <c r="V707" s="81">
        <f>IFERROR(IF(OR($B707="No", $H707=""), 1, COUNTIF(설정!$S$10:$S$41,$H707)), 0)</f>
        <v>1</v>
      </c>
      <c r="W707" s="81">
        <f ca="1">IFERROR(IF(OR($B707="No", $I707=""), 1, IFERROR(COUNTIF(OFFSET(설정!$C$10:$Q$41, MATCH($H707, 설정!$B$10:$B$41, ) - 1, 0, 1, COUNTA(OFFSET(설정!$C$10:$Q$41, MATCH($H707, 설정!$B$10:$B$41, ) - 1, 0, 1, 15))), $I707), 0)), 0)</f>
        <v>1</v>
      </c>
      <c r="X707" s="81">
        <f ca="1">IFERROR(IF(OR($B707="No", $J707=""), 1, IFERROR(COUNTIF(IF(COUNTIF(설정!$B$10:$B$19, $H707)=1, OFFSET(설정!$C$5,0,0,1,COUNTA(설정!$C$5:$Q$5)), OFFSET(설정!$C$6,0,0,1,COUNTA(설정!$C$6:$Q$6))), $J707), 0)), 0)</f>
        <v>1</v>
      </c>
      <c r="Y707" s="81">
        <f t="shared" si="33"/>
        <v>1</v>
      </c>
    </row>
    <row r="708" spans="1:25" ht="17.25" customHeight="1" x14ac:dyDescent="0.4">
      <c r="A708" s="2"/>
      <c r="B708" s="58">
        <f t="shared" si="34"/>
        <v>651</v>
      </c>
      <c r="C708" s="94"/>
      <c r="D708" s="58"/>
      <c r="E708" s="58"/>
      <c r="F708" s="274"/>
      <c r="G708" s="62"/>
      <c r="H708" s="58"/>
      <c r="I708" s="58"/>
      <c r="J708" s="58"/>
      <c r="K708" s="58"/>
      <c r="L708" s="56"/>
      <c r="T708" s="56"/>
      <c r="V708" s="81">
        <f>IFERROR(IF(OR($B708="No", $H708=""), 1, COUNTIF(설정!$S$10:$S$41,$H708)), 0)</f>
        <v>1</v>
      </c>
      <c r="W708" s="81">
        <f ca="1">IFERROR(IF(OR($B708="No", $I708=""), 1, IFERROR(COUNTIF(OFFSET(설정!$C$10:$Q$41, MATCH($H708, 설정!$B$10:$B$41, ) - 1, 0, 1, COUNTA(OFFSET(설정!$C$10:$Q$41, MATCH($H708, 설정!$B$10:$B$41, ) - 1, 0, 1, 15))), $I708), 0)), 0)</f>
        <v>1</v>
      </c>
      <c r="X708" s="81">
        <f ca="1">IFERROR(IF(OR($B708="No", $J708=""), 1, IFERROR(COUNTIF(IF(COUNTIF(설정!$B$10:$B$19, $H708)=1, OFFSET(설정!$C$5,0,0,1,COUNTA(설정!$C$5:$Q$5)), OFFSET(설정!$C$6,0,0,1,COUNTA(설정!$C$6:$Q$6))), $J708), 0)), 0)</f>
        <v>1</v>
      </c>
      <c r="Y708" s="81">
        <f t="shared" si="33"/>
        <v>1</v>
      </c>
    </row>
    <row r="709" spans="1:25" ht="17.25" customHeight="1" x14ac:dyDescent="0.4">
      <c r="A709" s="2"/>
      <c r="B709" s="58">
        <f t="shared" si="34"/>
        <v>652</v>
      </c>
      <c r="C709" s="94"/>
      <c r="D709" s="58"/>
      <c r="E709" s="58"/>
      <c r="F709" s="274"/>
      <c r="G709" s="62"/>
      <c r="H709" s="58"/>
      <c r="I709" s="58"/>
      <c r="J709" s="58"/>
      <c r="K709" s="58"/>
      <c r="L709" s="56"/>
      <c r="T709" s="56"/>
      <c r="V709" s="81">
        <f>IFERROR(IF(OR($B709="No", $H709=""), 1, COUNTIF(설정!$S$10:$S$41,$H709)), 0)</f>
        <v>1</v>
      </c>
      <c r="W709" s="81">
        <f ca="1">IFERROR(IF(OR($B709="No", $I709=""), 1, IFERROR(COUNTIF(OFFSET(설정!$C$10:$Q$41, MATCH($H709, 설정!$B$10:$B$41, ) - 1, 0, 1, COUNTA(OFFSET(설정!$C$10:$Q$41, MATCH($H709, 설정!$B$10:$B$41, ) - 1, 0, 1, 15))), $I709), 0)), 0)</f>
        <v>1</v>
      </c>
      <c r="X709" s="81">
        <f ca="1">IFERROR(IF(OR($B709="No", $J709=""), 1, IFERROR(COUNTIF(IF(COUNTIF(설정!$B$10:$B$19, $H709)=1, OFFSET(설정!$C$5,0,0,1,COUNTA(설정!$C$5:$Q$5)), OFFSET(설정!$C$6,0,0,1,COUNTA(설정!$C$6:$Q$6))), $J709), 0)), 0)</f>
        <v>1</v>
      </c>
      <c r="Y709" s="81">
        <f t="shared" si="33"/>
        <v>1</v>
      </c>
    </row>
    <row r="710" spans="1:25" ht="17.25" customHeight="1" x14ac:dyDescent="0.4">
      <c r="A710" s="2"/>
      <c r="B710" s="58">
        <f t="shared" si="34"/>
        <v>653</v>
      </c>
      <c r="C710" s="94"/>
      <c r="D710" s="58"/>
      <c r="E710" s="58"/>
      <c r="F710" s="274"/>
      <c r="G710" s="62"/>
      <c r="H710" s="58"/>
      <c r="I710" s="58"/>
      <c r="J710" s="58"/>
      <c r="K710" s="58"/>
      <c r="L710" s="56"/>
      <c r="T710" s="56"/>
      <c r="V710" s="81">
        <f>IFERROR(IF(OR($B710="No", $H710=""), 1, COUNTIF(설정!$S$10:$S$41,$H710)), 0)</f>
        <v>1</v>
      </c>
      <c r="W710" s="81">
        <f ca="1">IFERROR(IF(OR($B710="No", $I710=""), 1, IFERROR(COUNTIF(OFFSET(설정!$C$10:$Q$41, MATCH($H710, 설정!$B$10:$B$41, ) - 1, 0, 1, COUNTA(OFFSET(설정!$C$10:$Q$41, MATCH($H710, 설정!$B$10:$B$41, ) - 1, 0, 1, 15))), $I710), 0)), 0)</f>
        <v>1</v>
      </c>
      <c r="X710" s="81">
        <f ca="1">IFERROR(IF(OR($B710="No", $J710=""), 1, IFERROR(COUNTIF(IF(COUNTIF(설정!$B$10:$B$19, $H710)=1, OFFSET(설정!$C$5,0,0,1,COUNTA(설정!$C$5:$Q$5)), OFFSET(설정!$C$6,0,0,1,COUNTA(설정!$C$6:$Q$6))), $J710), 0)), 0)</f>
        <v>1</v>
      </c>
      <c r="Y710" s="81">
        <f t="shared" si="33"/>
        <v>1</v>
      </c>
    </row>
    <row r="711" spans="1:25" ht="17.25" customHeight="1" x14ac:dyDescent="0.4">
      <c r="A711" s="2"/>
      <c r="B711" s="58">
        <f t="shared" si="34"/>
        <v>654</v>
      </c>
      <c r="C711" s="94"/>
      <c r="D711" s="58"/>
      <c r="E711" s="58"/>
      <c r="F711" s="274"/>
      <c r="G711" s="62"/>
      <c r="H711" s="58"/>
      <c r="I711" s="58"/>
      <c r="J711" s="58"/>
      <c r="K711" s="58"/>
      <c r="L711" s="56"/>
      <c r="T711" s="56"/>
      <c r="V711" s="81">
        <f>IFERROR(IF(OR($B711="No", $H711=""), 1, COUNTIF(설정!$S$10:$S$41,$H711)), 0)</f>
        <v>1</v>
      </c>
      <c r="W711" s="81">
        <f ca="1">IFERROR(IF(OR($B711="No", $I711=""), 1, IFERROR(COUNTIF(OFFSET(설정!$C$10:$Q$41, MATCH($H711, 설정!$B$10:$B$41, ) - 1, 0, 1, COUNTA(OFFSET(설정!$C$10:$Q$41, MATCH($H711, 설정!$B$10:$B$41, ) - 1, 0, 1, 15))), $I711), 0)), 0)</f>
        <v>1</v>
      </c>
      <c r="X711" s="81">
        <f ca="1">IFERROR(IF(OR($B711="No", $J711=""), 1, IFERROR(COUNTIF(IF(COUNTIF(설정!$B$10:$B$19, $H711)=1, OFFSET(설정!$C$5,0,0,1,COUNTA(설정!$C$5:$Q$5)), OFFSET(설정!$C$6,0,0,1,COUNTA(설정!$C$6:$Q$6))), $J711), 0)), 0)</f>
        <v>1</v>
      </c>
      <c r="Y711" s="81">
        <f t="shared" si="33"/>
        <v>1</v>
      </c>
    </row>
    <row r="712" spans="1:25" ht="17.25" customHeight="1" x14ac:dyDescent="0.4">
      <c r="A712" s="2"/>
      <c r="B712" s="58">
        <f t="shared" si="34"/>
        <v>655</v>
      </c>
      <c r="C712" s="94"/>
      <c r="D712" s="58"/>
      <c r="E712" s="58"/>
      <c r="F712" s="274"/>
      <c r="G712" s="62"/>
      <c r="H712" s="58"/>
      <c r="I712" s="58"/>
      <c r="J712" s="58"/>
      <c r="K712" s="58"/>
      <c r="L712" s="56"/>
      <c r="T712" s="56"/>
      <c r="V712" s="81">
        <f>IFERROR(IF(OR($B712="No", $H712=""), 1, COUNTIF(설정!$S$10:$S$41,$H712)), 0)</f>
        <v>1</v>
      </c>
      <c r="W712" s="81">
        <f ca="1">IFERROR(IF(OR($B712="No", $I712=""), 1, IFERROR(COUNTIF(OFFSET(설정!$C$10:$Q$41, MATCH($H712, 설정!$B$10:$B$41, ) - 1, 0, 1, COUNTA(OFFSET(설정!$C$10:$Q$41, MATCH($H712, 설정!$B$10:$B$41, ) - 1, 0, 1, 15))), $I712), 0)), 0)</f>
        <v>1</v>
      </c>
      <c r="X712" s="81">
        <f ca="1">IFERROR(IF(OR($B712="No", $J712=""), 1, IFERROR(COUNTIF(IF(COUNTIF(설정!$B$10:$B$19, $H712)=1, OFFSET(설정!$C$5,0,0,1,COUNTA(설정!$C$5:$Q$5)), OFFSET(설정!$C$6,0,0,1,COUNTA(설정!$C$6:$Q$6))), $J712), 0)), 0)</f>
        <v>1</v>
      </c>
      <c r="Y712" s="81">
        <f t="shared" si="33"/>
        <v>1</v>
      </c>
    </row>
    <row r="713" spans="1:25" ht="17.25" customHeight="1" x14ac:dyDescent="0.4">
      <c r="A713" s="2"/>
      <c r="B713" s="58">
        <f t="shared" si="34"/>
        <v>656</v>
      </c>
      <c r="C713" s="94"/>
      <c r="D713" s="58"/>
      <c r="E713" s="58"/>
      <c r="F713" s="274"/>
      <c r="G713" s="62"/>
      <c r="H713" s="58"/>
      <c r="I713" s="58"/>
      <c r="J713" s="58"/>
      <c r="K713" s="58"/>
      <c r="L713" s="56"/>
      <c r="T713" s="56"/>
      <c r="V713" s="81">
        <f>IFERROR(IF(OR($B713="No", $H713=""), 1, COUNTIF(설정!$S$10:$S$41,$H713)), 0)</f>
        <v>1</v>
      </c>
      <c r="W713" s="81">
        <f ca="1">IFERROR(IF(OR($B713="No", $I713=""), 1, IFERROR(COUNTIF(OFFSET(설정!$C$10:$Q$41, MATCH($H713, 설정!$B$10:$B$41, ) - 1, 0, 1, COUNTA(OFFSET(설정!$C$10:$Q$41, MATCH($H713, 설정!$B$10:$B$41, ) - 1, 0, 1, 15))), $I713), 0)), 0)</f>
        <v>1</v>
      </c>
      <c r="X713" s="81">
        <f ca="1">IFERROR(IF(OR($B713="No", $J713=""), 1, IFERROR(COUNTIF(IF(COUNTIF(설정!$B$10:$B$19, $H713)=1, OFFSET(설정!$C$5,0,0,1,COUNTA(설정!$C$5:$Q$5)), OFFSET(설정!$C$6,0,0,1,COUNTA(설정!$C$6:$Q$6))), $J713), 0)), 0)</f>
        <v>1</v>
      </c>
      <c r="Y713" s="81">
        <f t="shared" si="33"/>
        <v>1</v>
      </c>
    </row>
    <row r="714" spans="1:25" ht="17.25" customHeight="1" x14ac:dyDescent="0.4">
      <c r="A714" s="2"/>
      <c r="B714" s="58">
        <f t="shared" si="34"/>
        <v>657</v>
      </c>
      <c r="C714" s="94"/>
      <c r="D714" s="58"/>
      <c r="E714" s="58"/>
      <c r="F714" s="274"/>
      <c r="G714" s="62"/>
      <c r="H714" s="58"/>
      <c r="I714" s="58"/>
      <c r="J714" s="58"/>
      <c r="K714" s="58"/>
      <c r="L714" s="56"/>
      <c r="T714" s="56"/>
      <c r="V714" s="81">
        <f>IFERROR(IF(OR($B714="No", $H714=""), 1, COUNTIF(설정!$S$10:$S$41,$H714)), 0)</f>
        <v>1</v>
      </c>
      <c r="W714" s="81">
        <f ca="1">IFERROR(IF(OR($B714="No", $I714=""), 1, IFERROR(COUNTIF(OFFSET(설정!$C$10:$Q$41, MATCH($H714, 설정!$B$10:$B$41, ) - 1, 0, 1, COUNTA(OFFSET(설정!$C$10:$Q$41, MATCH($H714, 설정!$B$10:$B$41, ) - 1, 0, 1, 15))), $I714), 0)), 0)</f>
        <v>1</v>
      </c>
      <c r="X714" s="81">
        <f ca="1">IFERROR(IF(OR($B714="No", $J714=""), 1, IFERROR(COUNTIF(IF(COUNTIF(설정!$B$10:$B$19, $H714)=1, OFFSET(설정!$C$5,0,0,1,COUNTA(설정!$C$5:$Q$5)), OFFSET(설정!$C$6,0,0,1,COUNTA(설정!$C$6:$Q$6))), $J714), 0)), 0)</f>
        <v>1</v>
      </c>
      <c r="Y714" s="81">
        <f t="shared" si="33"/>
        <v>1</v>
      </c>
    </row>
    <row r="715" spans="1:25" ht="17.25" customHeight="1" x14ac:dyDescent="0.4">
      <c r="A715" s="2"/>
      <c r="B715" s="58">
        <f t="shared" si="34"/>
        <v>658</v>
      </c>
      <c r="C715" s="94"/>
      <c r="D715" s="58"/>
      <c r="E715" s="58"/>
      <c r="F715" s="274"/>
      <c r="G715" s="62"/>
      <c r="H715" s="58"/>
      <c r="I715" s="58"/>
      <c r="J715" s="58"/>
      <c r="K715" s="58"/>
      <c r="L715" s="56"/>
      <c r="T715" s="56"/>
      <c r="V715" s="81">
        <f>IFERROR(IF(OR($B715="No", $H715=""), 1, COUNTIF(설정!$S$10:$S$41,$H715)), 0)</f>
        <v>1</v>
      </c>
      <c r="W715" s="81">
        <f ca="1">IFERROR(IF(OR($B715="No", $I715=""), 1, IFERROR(COUNTIF(OFFSET(설정!$C$10:$Q$41, MATCH($H715, 설정!$B$10:$B$41, ) - 1, 0, 1, COUNTA(OFFSET(설정!$C$10:$Q$41, MATCH($H715, 설정!$B$10:$B$41, ) - 1, 0, 1, 15))), $I715), 0)), 0)</f>
        <v>1</v>
      </c>
      <c r="X715" s="81">
        <f ca="1">IFERROR(IF(OR($B715="No", $J715=""), 1, IFERROR(COUNTIF(IF(COUNTIF(설정!$B$10:$B$19, $H715)=1, OFFSET(설정!$C$5,0,0,1,COUNTA(설정!$C$5:$Q$5)), OFFSET(설정!$C$6,0,0,1,COUNTA(설정!$C$6:$Q$6))), $J715), 0)), 0)</f>
        <v>1</v>
      </c>
      <c r="Y715" s="81">
        <f t="shared" si="33"/>
        <v>1</v>
      </c>
    </row>
    <row r="716" spans="1:25" ht="17.25" customHeight="1" x14ac:dyDescent="0.4">
      <c r="A716" s="2"/>
      <c r="B716" s="58">
        <f t="shared" si="34"/>
        <v>659</v>
      </c>
      <c r="C716" s="94"/>
      <c r="D716" s="58"/>
      <c r="E716" s="58"/>
      <c r="F716" s="274"/>
      <c r="G716" s="62"/>
      <c r="H716" s="58"/>
      <c r="I716" s="58"/>
      <c r="J716" s="58"/>
      <c r="K716" s="58"/>
      <c r="L716" s="56"/>
      <c r="T716" s="56"/>
      <c r="V716" s="81">
        <f>IFERROR(IF(OR($B716="No", $H716=""), 1, COUNTIF(설정!$S$10:$S$41,$H716)), 0)</f>
        <v>1</v>
      </c>
      <c r="W716" s="81">
        <f ca="1">IFERROR(IF(OR($B716="No", $I716=""), 1, IFERROR(COUNTIF(OFFSET(설정!$C$10:$Q$41, MATCH($H716, 설정!$B$10:$B$41, ) - 1, 0, 1, COUNTA(OFFSET(설정!$C$10:$Q$41, MATCH($H716, 설정!$B$10:$B$41, ) - 1, 0, 1, 15))), $I716), 0)), 0)</f>
        <v>1</v>
      </c>
      <c r="X716" s="81">
        <f ca="1">IFERROR(IF(OR($B716="No", $J716=""), 1, IFERROR(COUNTIF(IF(COUNTIF(설정!$B$10:$B$19, $H716)=1, OFFSET(설정!$C$5,0,0,1,COUNTA(설정!$C$5:$Q$5)), OFFSET(설정!$C$6,0,0,1,COUNTA(설정!$C$6:$Q$6))), $J716), 0)), 0)</f>
        <v>1</v>
      </c>
      <c r="Y716" s="81">
        <f t="shared" si="33"/>
        <v>1</v>
      </c>
    </row>
    <row r="717" spans="1:25" ht="17.25" customHeight="1" x14ac:dyDescent="0.4">
      <c r="A717" s="2"/>
      <c r="B717" s="58">
        <f t="shared" si="34"/>
        <v>660</v>
      </c>
      <c r="C717" s="94"/>
      <c r="D717" s="58"/>
      <c r="E717" s="58"/>
      <c r="F717" s="274"/>
      <c r="G717" s="62"/>
      <c r="H717" s="58"/>
      <c r="I717" s="58"/>
      <c r="J717" s="58"/>
      <c r="K717" s="58"/>
      <c r="L717" s="56"/>
      <c r="T717" s="56"/>
      <c r="V717" s="81">
        <f>IFERROR(IF(OR($B717="No", $H717=""), 1, COUNTIF(설정!$S$10:$S$41,$H717)), 0)</f>
        <v>1</v>
      </c>
      <c r="W717" s="81">
        <f ca="1">IFERROR(IF(OR($B717="No", $I717=""), 1, IFERROR(COUNTIF(OFFSET(설정!$C$10:$Q$41, MATCH($H717, 설정!$B$10:$B$41, ) - 1, 0, 1, COUNTA(OFFSET(설정!$C$10:$Q$41, MATCH($H717, 설정!$B$10:$B$41, ) - 1, 0, 1, 15))), $I717), 0)), 0)</f>
        <v>1</v>
      </c>
      <c r="X717" s="81">
        <f ca="1">IFERROR(IF(OR($B717="No", $J717=""), 1, IFERROR(COUNTIF(IF(COUNTIF(설정!$B$10:$B$19, $H717)=1, OFFSET(설정!$C$5,0,0,1,COUNTA(설정!$C$5:$Q$5)), OFFSET(설정!$C$6,0,0,1,COUNTA(설정!$C$6:$Q$6))), $J717), 0)), 0)</f>
        <v>1</v>
      </c>
      <c r="Y717" s="81">
        <f t="shared" si="33"/>
        <v>1</v>
      </c>
    </row>
    <row r="718" spans="1:25" ht="17.25" customHeight="1" x14ac:dyDescent="0.4">
      <c r="A718" s="2"/>
      <c r="B718" s="58">
        <f t="shared" si="34"/>
        <v>661</v>
      </c>
      <c r="C718" s="94"/>
      <c r="D718" s="58"/>
      <c r="E718" s="58"/>
      <c r="F718" s="274"/>
      <c r="G718" s="62"/>
      <c r="H718" s="58"/>
      <c r="I718" s="58"/>
      <c r="J718" s="58"/>
      <c r="K718" s="58"/>
      <c r="L718" s="56"/>
      <c r="T718" s="56"/>
      <c r="V718" s="81">
        <f>IFERROR(IF(OR($B718="No", $H718=""), 1, COUNTIF(설정!$S$10:$S$41,$H718)), 0)</f>
        <v>1</v>
      </c>
      <c r="W718" s="81">
        <f ca="1">IFERROR(IF(OR($B718="No", $I718=""), 1, IFERROR(COUNTIF(OFFSET(설정!$C$10:$Q$41, MATCH($H718, 설정!$B$10:$B$41, ) - 1, 0, 1, COUNTA(OFFSET(설정!$C$10:$Q$41, MATCH($H718, 설정!$B$10:$B$41, ) - 1, 0, 1, 15))), $I718), 0)), 0)</f>
        <v>1</v>
      </c>
      <c r="X718" s="81">
        <f ca="1">IFERROR(IF(OR($B718="No", $J718=""), 1, IFERROR(COUNTIF(IF(COUNTIF(설정!$B$10:$B$19, $H718)=1, OFFSET(설정!$C$5,0,0,1,COUNTA(설정!$C$5:$Q$5)), OFFSET(설정!$C$6,0,0,1,COUNTA(설정!$C$6:$Q$6))), $J718), 0)), 0)</f>
        <v>1</v>
      </c>
      <c r="Y718" s="81">
        <f t="shared" si="33"/>
        <v>1</v>
      </c>
    </row>
    <row r="719" spans="1:25" ht="17.25" customHeight="1" x14ac:dyDescent="0.4">
      <c r="A719" s="2"/>
      <c r="B719" s="58">
        <f t="shared" si="34"/>
        <v>662</v>
      </c>
      <c r="C719" s="94"/>
      <c r="D719" s="58"/>
      <c r="E719" s="58"/>
      <c r="F719" s="274"/>
      <c r="G719" s="62"/>
      <c r="H719" s="58"/>
      <c r="I719" s="58"/>
      <c r="J719" s="58"/>
      <c r="K719" s="58"/>
      <c r="L719" s="56"/>
      <c r="T719" s="56"/>
      <c r="V719" s="81">
        <f>IFERROR(IF(OR($B719="No", $H719=""), 1, COUNTIF(설정!$S$10:$S$41,$H719)), 0)</f>
        <v>1</v>
      </c>
      <c r="W719" s="81">
        <f ca="1">IFERROR(IF(OR($B719="No", $I719=""), 1, IFERROR(COUNTIF(OFFSET(설정!$C$10:$Q$41, MATCH($H719, 설정!$B$10:$B$41, ) - 1, 0, 1, COUNTA(OFFSET(설정!$C$10:$Q$41, MATCH($H719, 설정!$B$10:$B$41, ) - 1, 0, 1, 15))), $I719), 0)), 0)</f>
        <v>1</v>
      </c>
      <c r="X719" s="81">
        <f ca="1">IFERROR(IF(OR($B719="No", $J719=""), 1, IFERROR(COUNTIF(IF(COUNTIF(설정!$B$10:$B$19, $H719)=1, OFFSET(설정!$C$5,0,0,1,COUNTA(설정!$C$5:$Q$5)), OFFSET(설정!$C$6,0,0,1,COUNTA(설정!$C$6:$Q$6))), $J719), 0)), 0)</f>
        <v>1</v>
      </c>
      <c r="Y719" s="81">
        <f t="shared" si="33"/>
        <v>1</v>
      </c>
    </row>
    <row r="720" spans="1:25" ht="17.25" customHeight="1" x14ac:dyDescent="0.4">
      <c r="A720" s="2"/>
      <c r="B720" s="58">
        <f t="shared" si="34"/>
        <v>663</v>
      </c>
      <c r="C720" s="94"/>
      <c r="D720" s="58"/>
      <c r="E720" s="58"/>
      <c r="F720" s="274"/>
      <c r="G720" s="62"/>
      <c r="H720" s="58"/>
      <c r="I720" s="58"/>
      <c r="J720" s="58"/>
      <c r="K720" s="58"/>
      <c r="L720" s="56"/>
      <c r="T720" s="56"/>
      <c r="V720" s="81">
        <f>IFERROR(IF(OR($B720="No", $H720=""), 1, COUNTIF(설정!$S$10:$S$41,$H720)), 0)</f>
        <v>1</v>
      </c>
      <c r="W720" s="81">
        <f ca="1">IFERROR(IF(OR($B720="No", $I720=""), 1, IFERROR(COUNTIF(OFFSET(설정!$C$10:$Q$41, MATCH($H720, 설정!$B$10:$B$41, ) - 1, 0, 1, COUNTA(OFFSET(설정!$C$10:$Q$41, MATCH($H720, 설정!$B$10:$B$41, ) - 1, 0, 1, 15))), $I720), 0)), 0)</f>
        <v>1</v>
      </c>
      <c r="X720" s="81">
        <f ca="1">IFERROR(IF(OR($B720="No", $J720=""), 1, IFERROR(COUNTIF(IF(COUNTIF(설정!$B$10:$B$19, $H720)=1, OFFSET(설정!$C$5,0,0,1,COUNTA(설정!$C$5:$Q$5)), OFFSET(설정!$C$6,0,0,1,COUNTA(설정!$C$6:$Q$6))), $J720), 0)), 0)</f>
        <v>1</v>
      </c>
      <c r="Y720" s="81">
        <f t="shared" si="33"/>
        <v>1</v>
      </c>
    </row>
    <row r="721" spans="1:25" ht="17.25" customHeight="1" x14ac:dyDescent="0.4">
      <c r="A721" s="2"/>
      <c r="B721" s="58">
        <f t="shared" si="34"/>
        <v>664</v>
      </c>
      <c r="C721" s="94"/>
      <c r="D721" s="58"/>
      <c r="E721" s="58"/>
      <c r="F721" s="274"/>
      <c r="G721" s="62"/>
      <c r="H721" s="58"/>
      <c r="I721" s="58"/>
      <c r="J721" s="58"/>
      <c r="K721" s="58"/>
      <c r="L721" s="56"/>
      <c r="T721" s="56"/>
      <c r="V721" s="81">
        <f>IFERROR(IF(OR($B721="No", $H721=""), 1, COUNTIF(설정!$S$10:$S$41,$H721)), 0)</f>
        <v>1</v>
      </c>
      <c r="W721" s="81">
        <f ca="1">IFERROR(IF(OR($B721="No", $I721=""), 1, IFERROR(COUNTIF(OFFSET(설정!$C$10:$Q$41, MATCH($H721, 설정!$B$10:$B$41, ) - 1, 0, 1, COUNTA(OFFSET(설정!$C$10:$Q$41, MATCH($H721, 설정!$B$10:$B$41, ) - 1, 0, 1, 15))), $I721), 0)), 0)</f>
        <v>1</v>
      </c>
      <c r="X721" s="81">
        <f ca="1">IFERROR(IF(OR($B721="No", $J721=""), 1, IFERROR(COUNTIF(IF(COUNTIF(설정!$B$10:$B$19, $H721)=1, OFFSET(설정!$C$5,0,0,1,COUNTA(설정!$C$5:$Q$5)), OFFSET(설정!$C$6,0,0,1,COUNTA(설정!$C$6:$Q$6))), $J721), 0)), 0)</f>
        <v>1</v>
      </c>
      <c r="Y721" s="81">
        <f t="shared" si="33"/>
        <v>1</v>
      </c>
    </row>
    <row r="722" spans="1:25" ht="17.25" customHeight="1" x14ac:dyDescent="0.4">
      <c r="A722" s="2"/>
      <c r="B722" s="58">
        <f t="shared" si="34"/>
        <v>665</v>
      </c>
      <c r="C722" s="94"/>
      <c r="D722" s="58"/>
      <c r="E722" s="58"/>
      <c r="F722" s="274"/>
      <c r="G722" s="62"/>
      <c r="H722" s="58"/>
      <c r="I722" s="58"/>
      <c r="J722" s="58"/>
      <c r="K722" s="58"/>
      <c r="L722" s="56"/>
      <c r="T722" s="56"/>
      <c r="V722" s="81">
        <f>IFERROR(IF(OR($B722="No", $H722=""), 1, COUNTIF(설정!$S$10:$S$41,$H722)), 0)</f>
        <v>1</v>
      </c>
      <c r="W722" s="81">
        <f ca="1">IFERROR(IF(OR($B722="No", $I722=""), 1, IFERROR(COUNTIF(OFFSET(설정!$C$10:$Q$41, MATCH($H722, 설정!$B$10:$B$41, ) - 1, 0, 1, COUNTA(OFFSET(설정!$C$10:$Q$41, MATCH($H722, 설정!$B$10:$B$41, ) - 1, 0, 1, 15))), $I722), 0)), 0)</f>
        <v>1</v>
      </c>
      <c r="X722" s="81">
        <f ca="1">IFERROR(IF(OR($B722="No", $J722=""), 1, IFERROR(COUNTIF(IF(COUNTIF(설정!$B$10:$B$19, $H722)=1, OFFSET(설정!$C$5,0,0,1,COUNTA(설정!$C$5:$Q$5)), OFFSET(설정!$C$6,0,0,1,COUNTA(설정!$C$6:$Q$6))), $J722), 0)), 0)</f>
        <v>1</v>
      </c>
      <c r="Y722" s="81">
        <f t="shared" si="33"/>
        <v>1</v>
      </c>
    </row>
    <row r="723" spans="1:25" ht="17.25" customHeight="1" x14ac:dyDescent="0.4">
      <c r="A723" s="2"/>
      <c r="B723" s="58">
        <f t="shared" si="34"/>
        <v>666</v>
      </c>
      <c r="C723" s="94"/>
      <c r="D723" s="58"/>
      <c r="E723" s="58"/>
      <c r="F723" s="274"/>
      <c r="G723" s="62"/>
      <c r="H723" s="58"/>
      <c r="I723" s="58"/>
      <c r="J723" s="58"/>
      <c r="K723" s="58"/>
      <c r="L723" s="56"/>
      <c r="T723" s="56"/>
      <c r="V723" s="81">
        <f>IFERROR(IF(OR($B723="No", $H723=""), 1, COUNTIF(설정!$S$10:$S$41,$H723)), 0)</f>
        <v>1</v>
      </c>
      <c r="W723" s="81">
        <f ca="1">IFERROR(IF(OR($B723="No", $I723=""), 1, IFERROR(COUNTIF(OFFSET(설정!$C$10:$Q$41, MATCH($H723, 설정!$B$10:$B$41, ) - 1, 0, 1, COUNTA(OFFSET(설정!$C$10:$Q$41, MATCH($H723, 설정!$B$10:$B$41, ) - 1, 0, 1, 15))), $I723), 0)), 0)</f>
        <v>1</v>
      </c>
      <c r="X723" s="81">
        <f ca="1">IFERROR(IF(OR($B723="No", $J723=""), 1, IFERROR(COUNTIF(IF(COUNTIF(설정!$B$10:$B$19, $H723)=1, OFFSET(설정!$C$5,0,0,1,COUNTA(설정!$C$5:$Q$5)), OFFSET(설정!$C$6,0,0,1,COUNTA(설정!$C$6:$Q$6))), $J723), 0)), 0)</f>
        <v>1</v>
      </c>
      <c r="Y723" s="81">
        <f t="shared" si="33"/>
        <v>1</v>
      </c>
    </row>
    <row r="724" spans="1:25" ht="17.25" customHeight="1" x14ac:dyDescent="0.4">
      <c r="A724" s="2"/>
      <c r="B724" s="58">
        <f t="shared" si="34"/>
        <v>667</v>
      </c>
      <c r="C724" s="94"/>
      <c r="D724" s="58"/>
      <c r="E724" s="58"/>
      <c r="F724" s="274"/>
      <c r="G724" s="62"/>
      <c r="H724" s="58"/>
      <c r="I724" s="58"/>
      <c r="J724" s="58"/>
      <c r="K724" s="58"/>
      <c r="L724" s="56"/>
      <c r="T724" s="56"/>
      <c r="V724" s="81">
        <f>IFERROR(IF(OR($B724="No", $H724=""), 1, COUNTIF(설정!$S$10:$S$41,$H724)), 0)</f>
        <v>1</v>
      </c>
      <c r="W724" s="81">
        <f ca="1">IFERROR(IF(OR($B724="No", $I724=""), 1, IFERROR(COUNTIF(OFFSET(설정!$C$10:$Q$41, MATCH($H724, 설정!$B$10:$B$41, ) - 1, 0, 1, COUNTA(OFFSET(설정!$C$10:$Q$41, MATCH($H724, 설정!$B$10:$B$41, ) - 1, 0, 1, 15))), $I724), 0)), 0)</f>
        <v>1</v>
      </c>
      <c r="X724" s="81">
        <f ca="1">IFERROR(IF(OR($B724="No", $J724=""), 1, IFERROR(COUNTIF(IF(COUNTIF(설정!$B$10:$B$19, $H724)=1, OFFSET(설정!$C$5,0,0,1,COUNTA(설정!$C$5:$Q$5)), OFFSET(설정!$C$6,0,0,1,COUNTA(설정!$C$6:$Q$6))), $J724), 0)), 0)</f>
        <v>1</v>
      </c>
      <c r="Y724" s="81">
        <f t="shared" si="33"/>
        <v>1</v>
      </c>
    </row>
    <row r="725" spans="1:25" ht="17.25" customHeight="1" x14ac:dyDescent="0.4">
      <c r="A725" s="2"/>
      <c r="B725" s="58">
        <f t="shared" si="34"/>
        <v>668</v>
      </c>
      <c r="C725" s="94"/>
      <c r="D725" s="58"/>
      <c r="E725" s="58"/>
      <c r="F725" s="274"/>
      <c r="G725" s="62"/>
      <c r="H725" s="58"/>
      <c r="I725" s="58"/>
      <c r="J725" s="58"/>
      <c r="K725" s="58"/>
      <c r="L725" s="56"/>
      <c r="T725" s="56"/>
      <c r="V725" s="81">
        <f>IFERROR(IF(OR($B725="No", $H725=""), 1, COUNTIF(설정!$S$10:$S$41,$H725)), 0)</f>
        <v>1</v>
      </c>
      <c r="W725" s="81">
        <f ca="1">IFERROR(IF(OR($B725="No", $I725=""), 1, IFERROR(COUNTIF(OFFSET(설정!$C$10:$Q$41, MATCH($H725, 설정!$B$10:$B$41, ) - 1, 0, 1, COUNTA(OFFSET(설정!$C$10:$Q$41, MATCH($H725, 설정!$B$10:$B$41, ) - 1, 0, 1, 15))), $I725), 0)), 0)</f>
        <v>1</v>
      </c>
      <c r="X725" s="81">
        <f ca="1">IFERROR(IF(OR($B725="No", $J725=""), 1, IFERROR(COUNTIF(IF(COUNTIF(설정!$B$10:$B$19, $H725)=1, OFFSET(설정!$C$5,0,0,1,COUNTA(설정!$C$5:$Q$5)), OFFSET(설정!$C$6,0,0,1,COUNTA(설정!$C$6:$Q$6))), $J725), 0)), 0)</f>
        <v>1</v>
      </c>
      <c r="Y725" s="81">
        <f t="shared" si="33"/>
        <v>1</v>
      </c>
    </row>
    <row r="726" spans="1:25" ht="17.25" customHeight="1" x14ac:dyDescent="0.4">
      <c r="A726" s="2"/>
      <c r="B726" s="58">
        <f t="shared" si="34"/>
        <v>669</v>
      </c>
      <c r="C726" s="94"/>
      <c r="D726" s="58"/>
      <c r="E726" s="58"/>
      <c r="F726" s="274"/>
      <c r="G726" s="62"/>
      <c r="H726" s="58"/>
      <c r="I726" s="58"/>
      <c r="J726" s="58"/>
      <c r="K726" s="58"/>
      <c r="L726" s="56"/>
      <c r="T726" s="56"/>
      <c r="V726" s="81">
        <f>IFERROR(IF(OR($B726="No", $H726=""), 1, COUNTIF(설정!$S$10:$S$41,$H726)), 0)</f>
        <v>1</v>
      </c>
      <c r="W726" s="81">
        <f ca="1">IFERROR(IF(OR($B726="No", $I726=""), 1, IFERROR(COUNTIF(OFFSET(설정!$C$10:$Q$41, MATCH($H726, 설정!$B$10:$B$41, ) - 1, 0, 1, COUNTA(OFFSET(설정!$C$10:$Q$41, MATCH($H726, 설정!$B$10:$B$41, ) - 1, 0, 1, 15))), $I726), 0)), 0)</f>
        <v>1</v>
      </c>
      <c r="X726" s="81">
        <f ca="1">IFERROR(IF(OR($B726="No", $J726=""), 1, IFERROR(COUNTIF(IF(COUNTIF(설정!$B$10:$B$19, $H726)=1, OFFSET(설정!$C$5,0,0,1,COUNTA(설정!$C$5:$Q$5)), OFFSET(설정!$C$6,0,0,1,COUNTA(설정!$C$6:$Q$6))), $J726), 0)), 0)</f>
        <v>1</v>
      </c>
      <c r="Y726" s="81">
        <f t="shared" si="33"/>
        <v>1</v>
      </c>
    </row>
    <row r="727" spans="1:25" ht="17.25" customHeight="1" x14ac:dyDescent="0.4">
      <c r="A727" s="2"/>
      <c r="B727" s="58">
        <f t="shared" si="34"/>
        <v>670</v>
      </c>
      <c r="C727" s="94"/>
      <c r="D727" s="58"/>
      <c r="E727" s="58"/>
      <c r="F727" s="274"/>
      <c r="G727" s="62"/>
      <c r="H727" s="58"/>
      <c r="I727" s="58"/>
      <c r="J727" s="58"/>
      <c r="K727" s="58"/>
      <c r="L727" s="56"/>
      <c r="T727" s="56"/>
      <c r="V727" s="81">
        <f>IFERROR(IF(OR($B727="No", $H727=""), 1, COUNTIF(설정!$S$10:$S$41,$H727)), 0)</f>
        <v>1</v>
      </c>
      <c r="W727" s="81">
        <f ca="1">IFERROR(IF(OR($B727="No", $I727=""), 1, IFERROR(COUNTIF(OFFSET(설정!$C$10:$Q$41, MATCH($H727, 설정!$B$10:$B$41, ) - 1, 0, 1, COUNTA(OFFSET(설정!$C$10:$Q$41, MATCH($H727, 설정!$B$10:$B$41, ) - 1, 0, 1, 15))), $I727), 0)), 0)</f>
        <v>1</v>
      </c>
      <c r="X727" s="81">
        <f ca="1">IFERROR(IF(OR($B727="No", $J727=""), 1, IFERROR(COUNTIF(IF(COUNTIF(설정!$B$10:$B$19, $H727)=1, OFFSET(설정!$C$5,0,0,1,COUNTA(설정!$C$5:$Q$5)), OFFSET(설정!$C$6,0,0,1,COUNTA(설정!$C$6:$Q$6))), $J727), 0)), 0)</f>
        <v>1</v>
      </c>
      <c r="Y727" s="81">
        <f t="shared" si="33"/>
        <v>1</v>
      </c>
    </row>
    <row r="728" spans="1:25" ht="17.25" customHeight="1" x14ac:dyDescent="0.4">
      <c r="A728" s="2"/>
      <c r="B728" s="58">
        <f t="shared" si="34"/>
        <v>671</v>
      </c>
      <c r="C728" s="94"/>
      <c r="D728" s="58"/>
      <c r="E728" s="58"/>
      <c r="F728" s="274"/>
      <c r="G728" s="62"/>
      <c r="H728" s="58"/>
      <c r="I728" s="58"/>
      <c r="J728" s="58"/>
      <c r="K728" s="58"/>
      <c r="L728" s="56"/>
      <c r="T728" s="56"/>
      <c r="V728" s="81">
        <f>IFERROR(IF(OR($B728="No", $H728=""), 1, COUNTIF(설정!$S$10:$S$41,$H728)), 0)</f>
        <v>1</v>
      </c>
      <c r="W728" s="81">
        <f ca="1">IFERROR(IF(OR($B728="No", $I728=""), 1, IFERROR(COUNTIF(OFFSET(설정!$C$10:$Q$41, MATCH($H728, 설정!$B$10:$B$41, ) - 1, 0, 1, COUNTA(OFFSET(설정!$C$10:$Q$41, MATCH($H728, 설정!$B$10:$B$41, ) - 1, 0, 1, 15))), $I728), 0)), 0)</f>
        <v>1</v>
      </c>
      <c r="X728" s="81">
        <f ca="1">IFERROR(IF(OR($B728="No", $J728=""), 1, IFERROR(COUNTIF(IF(COUNTIF(설정!$B$10:$B$19, $H728)=1, OFFSET(설정!$C$5,0,0,1,COUNTA(설정!$C$5:$Q$5)), OFFSET(설정!$C$6,0,0,1,COUNTA(설정!$C$6:$Q$6))), $J728), 0)), 0)</f>
        <v>1</v>
      </c>
      <c r="Y728" s="81">
        <f t="shared" si="33"/>
        <v>1</v>
      </c>
    </row>
    <row r="729" spans="1:25" ht="17.25" customHeight="1" x14ac:dyDescent="0.4">
      <c r="A729" s="2"/>
      <c r="B729" s="58">
        <f t="shared" si="34"/>
        <v>672</v>
      </c>
      <c r="C729" s="94"/>
      <c r="D729" s="58"/>
      <c r="E729" s="58"/>
      <c r="F729" s="274"/>
      <c r="G729" s="62"/>
      <c r="H729" s="58"/>
      <c r="I729" s="58"/>
      <c r="J729" s="58"/>
      <c r="K729" s="58"/>
      <c r="L729" s="56"/>
      <c r="T729" s="56"/>
      <c r="V729" s="81">
        <f>IFERROR(IF(OR($B729="No", $H729=""), 1, COUNTIF(설정!$S$10:$S$41,$H729)), 0)</f>
        <v>1</v>
      </c>
      <c r="W729" s="81">
        <f ca="1">IFERROR(IF(OR($B729="No", $I729=""), 1, IFERROR(COUNTIF(OFFSET(설정!$C$10:$Q$41, MATCH($H729, 설정!$B$10:$B$41, ) - 1, 0, 1, COUNTA(OFFSET(설정!$C$10:$Q$41, MATCH($H729, 설정!$B$10:$B$41, ) - 1, 0, 1, 15))), $I729), 0)), 0)</f>
        <v>1</v>
      </c>
      <c r="X729" s="81">
        <f ca="1">IFERROR(IF(OR($B729="No", $J729=""), 1, IFERROR(COUNTIF(IF(COUNTIF(설정!$B$10:$B$19, $H729)=1, OFFSET(설정!$C$5,0,0,1,COUNTA(설정!$C$5:$Q$5)), OFFSET(설정!$C$6,0,0,1,COUNTA(설정!$C$6:$Q$6))), $J729), 0)), 0)</f>
        <v>1</v>
      </c>
      <c r="Y729" s="81">
        <f t="shared" si="33"/>
        <v>1</v>
      </c>
    </row>
    <row r="730" spans="1:25" ht="17.25" customHeight="1" x14ac:dyDescent="0.4">
      <c r="A730" s="2"/>
      <c r="B730" s="58">
        <f t="shared" si="34"/>
        <v>673</v>
      </c>
      <c r="C730" s="94"/>
      <c r="D730" s="58"/>
      <c r="E730" s="58"/>
      <c r="F730" s="274"/>
      <c r="G730" s="62"/>
      <c r="H730" s="58"/>
      <c r="I730" s="58"/>
      <c r="J730" s="58"/>
      <c r="K730" s="58"/>
      <c r="L730" s="56"/>
      <c r="T730" s="56"/>
      <c r="V730" s="81">
        <f>IFERROR(IF(OR($B730="No", $H730=""), 1, COUNTIF(설정!$S$10:$S$41,$H730)), 0)</f>
        <v>1</v>
      </c>
      <c r="W730" s="81">
        <f ca="1">IFERROR(IF(OR($B730="No", $I730=""), 1, IFERROR(COUNTIF(OFFSET(설정!$C$10:$Q$41, MATCH($H730, 설정!$B$10:$B$41, ) - 1, 0, 1, COUNTA(OFFSET(설정!$C$10:$Q$41, MATCH($H730, 설정!$B$10:$B$41, ) - 1, 0, 1, 15))), $I730), 0)), 0)</f>
        <v>1</v>
      </c>
      <c r="X730" s="81">
        <f ca="1">IFERROR(IF(OR($B730="No", $J730=""), 1, IFERROR(COUNTIF(IF(COUNTIF(설정!$B$10:$B$19, $H730)=1, OFFSET(설정!$C$5,0,0,1,COUNTA(설정!$C$5:$Q$5)), OFFSET(설정!$C$6,0,0,1,COUNTA(설정!$C$6:$Q$6))), $J730), 0)), 0)</f>
        <v>1</v>
      </c>
      <c r="Y730" s="81">
        <f t="shared" si="33"/>
        <v>1</v>
      </c>
    </row>
    <row r="731" spans="1:25" ht="17.25" customHeight="1" x14ac:dyDescent="0.4">
      <c r="A731" s="2"/>
      <c r="B731" s="58">
        <f t="shared" si="34"/>
        <v>674</v>
      </c>
      <c r="C731" s="94"/>
      <c r="D731" s="58"/>
      <c r="E731" s="58"/>
      <c r="F731" s="274"/>
      <c r="G731" s="62"/>
      <c r="H731" s="58"/>
      <c r="I731" s="58"/>
      <c r="J731" s="58"/>
      <c r="K731" s="58"/>
      <c r="L731" s="56"/>
      <c r="T731" s="56"/>
      <c r="V731" s="81">
        <f>IFERROR(IF(OR($B731="No", $H731=""), 1, COUNTIF(설정!$S$10:$S$41,$H731)), 0)</f>
        <v>1</v>
      </c>
      <c r="W731" s="81">
        <f ca="1">IFERROR(IF(OR($B731="No", $I731=""), 1, IFERROR(COUNTIF(OFFSET(설정!$C$10:$Q$41, MATCH($H731, 설정!$B$10:$B$41, ) - 1, 0, 1, COUNTA(OFFSET(설정!$C$10:$Q$41, MATCH($H731, 설정!$B$10:$B$41, ) - 1, 0, 1, 15))), $I731), 0)), 0)</f>
        <v>1</v>
      </c>
      <c r="X731" s="81">
        <f ca="1">IFERROR(IF(OR($B731="No", $J731=""), 1, IFERROR(COUNTIF(IF(COUNTIF(설정!$B$10:$B$19, $H731)=1, OFFSET(설정!$C$5,0,0,1,COUNTA(설정!$C$5:$Q$5)), OFFSET(설정!$C$6,0,0,1,COUNTA(설정!$C$6:$Q$6))), $J731), 0)), 0)</f>
        <v>1</v>
      </c>
      <c r="Y731" s="81">
        <f t="shared" si="33"/>
        <v>1</v>
      </c>
    </row>
    <row r="732" spans="1:25" ht="17.25" customHeight="1" x14ac:dyDescent="0.4">
      <c r="A732" s="2"/>
      <c r="B732" s="58">
        <f t="shared" si="34"/>
        <v>675</v>
      </c>
      <c r="C732" s="94"/>
      <c r="D732" s="58"/>
      <c r="E732" s="58"/>
      <c r="F732" s="274"/>
      <c r="G732" s="62"/>
      <c r="H732" s="58"/>
      <c r="I732" s="58"/>
      <c r="J732" s="58"/>
      <c r="K732" s="58"/>
      <c r="L732" s="56"/>
      <c r="T732" s="56"/>
      <c r="V732" s="81">
        <f>IFERROR(IF(OR($B732="No", $H732=""), 1, COUNTIF(설정!$S$10:$S$41,$H732)), 0)</f>
        <v>1</v>
      </c>
      <c r="W732" s="81">
        <f ca="1">IFERROR(IF(OR($B732="No", $I732=""), 1, IFERROR(COUNTIF(OFFSET(설정!$C$10:$Q$41, MATCH($H732, 설정!$B$10:$B$41, ) - 1, 0, 1, COUNTA(OFFSET(설정!$C$10:$Q$41, MATCH($H732, 설정!$B$10:$B$41, ) - 1, 0, 1, 15))), $I732), 0)), 0)</f>
        <v>1</v>
      </c>
      <c r="X732" s="81">
        <f ca="1">IFERROR(IF(OR($B732="No", $J732=""), 1, IFERROR(COUNTIF(IF(COUNTIF(설정!$B$10:$B$19, $H732)=1, OFFSET(설정!$C$5,0,0,1,COUNTA(설정!$C$5:$Q$5)), OFFSET(설정!$C$6,0,0,1,COUNTA(설정!$C$6:$Q$6))), $J732), 0)), 0)</f>
        <v>1</v>
      </c>
      <c r="Y732" s="81">
        <f t="shared" si="33"/>
        <v>1</v>
      </c>
    </row>
    <row r="733" spans="1:25" ht="17.25" customHeight="1" x14ac:dyDescent="0.4">
      <c r="A733" s="2"/>
      <c r="B733" s="58">
        <f t="shared" si="34"/>
        <v>676</v>
      </c>
      <c r="C733" s="94"/>
      <c r="D733" s="58"/>
      <c r="E733" s="58"/>
      <c r="F733" s="274"/>
      <c r="G733" s="62"/>
      <c r="H733" s="58"/>
      <c r="I733" s="58"/>
      <c r="J733" s="58"/>
      <c r="K733" s="58"/>
      <c r="L733" s="56"/>
      <c r="T733" s="56"/>
      <c r="V733" s="81">
        <f>IFERROR(IF(OR($B733="No", $H733=""), 1, COUNTIF(설정!$S$10:$S$41,$H733)), 0)</f>
        <v>1</v>
      </c>
      <c r="W733" s="81">
        <f ca="1">IFERROR(IF(OR($B733="No", $I733=""), 1, IFERROR(COUNTIF(OFFSET(설정!$C$10:$Q$41, MATCH($H733, 설정!$B$10:$B$41, ) - 1, 0, 1, COUNTA(OFFSET(설정!$C$10:$Q$41, MATCH($H733, 설정!$B$10:$B$41, ) - 1, 0, 1, 15))), $I733), 0)), 0)</f>
        <v>1</v>
      </c>
      <c r="X733" s="81">
        <f ca="1">IFERROR(IF(OR($B733="No", $J733=""), 1, IFERROR(COUNTIF(IF(COUNTIF(설정!$B$10:$B$19, $H733)=1, OFFSET(설정!$C$5,0,0,1,COUNTA(설정!$C$5:$Q$5)), OFFSET(설정!$C$6,0,0,1,COUNTA(설정!$C$6:$Q$6))), $J733), 0)), 0)</f>
        <v>1</v>
      </c>
      <c r="Y733" s="81">
        <f t="shared" si="33"/>
        <v>1</v>
      </c>
    </row>
    <row r="734" spans="1:25" ht="17.25" customHeight="1" x14ac:dyDescent="0.4">
      <c r="A734" s="2"/>
      <c r="B734" s="58">
        <f t="shared" si="34"/>
        <v>677</v>
      </c>
      <c r="C734" s="94"/>
      <c r="D734" s="58"/>
      <c r="E734" s="58"/>
      <c r="F734" s="274"/>
      <c r="G734" s="62"/>
      <c r="H734" s="58"/>
      <c r="I734" s="58"/>
      <c r="J734" s="58"/>
      <c r="K734" s="58"/>
      <c r="L734" s="56"/>
      <c r="T734" s="56"/>
      <c r="V734" s="81">
        <f>IFERROR(IF(OR($B734="No", $H734=""), 1, COUNTIF(설정!$S$10:$S$41,$H734)), 0)</f>
        <v>1</v>
      </c>
      <c r="W734" s="81">
        <f ca="1">IFERROR(IF(OR($B734="No", $I734=""), 1, IFERROR(COUNTIF(OFFSET(설정!$C$10:$Q$41, MATCH($H734, 설정!$B$10:$B$41, ) - 1, 0, 1, COUNTA(OFFSET(설정!$C$10:$Q$41, MATCH($H734, 설정!$B$10:$B$41, ) - 1, 0, 1, 15))), $I734), 0)), 0)</f>
        <v>1</v>
      </c>
      <c r="X734" s="81">
        <f ca="1">IFERROR(IF(OR($B734="No", $J734=""), 1, IFERROR(COUNTIF(IF(COUNTIF(설정!$B$10:$B$19, $H734)=1, OFFSET(설정!$C$5,0,0,1,COUNTA(설정!$C$5:$Q$5)), OFFSET(설정!$C$6,0,0,1,COUNTA(설정!$C$6:$Q$6))), $J734), 0)), 0)</f>
        <v>1</v>
      </c>
      <c r="Y734" s="81">
        <f t="shared" si="33"/>
        <v>1</v>
      </c>
    </row>
    <row r="735" spans="1:25" ht="17.25" customHeight="1" x14ac:dyDescent="0.4">
      <c r="A735" s="2"/>
      <c r="B735" s="58">
        <f t="shared" si="34"/>
        <v>678</v>
      </c>
      <c r="C735" s="94"/>
      <c r="D735" s="58"/>
      <c r="E735" s="58"/>
      <c r="F735" s="274"/>
      <c r="G735" s="62"/>
      <c r="H735" s="58"/>
      <c r="I735" s="58"/>
      <c r="J735" s="58"/>
      <c r="K735" s="58"/>
      <c r="L735" s="56"/>
      <c r="T735" s="56"/>
      <c r="V735" s="81">
        <f>IFERROR(IF(OR($B735="No", $H735=""), 1, COUNTIF(설정!$S$10:$S$41,$H735)), 0)</f>
        <v>1</v>
      </c>
      <c r="W735" s="81">
        <f ca="1">IFERROR(IF(OR($B735="No", $I735=""), 1, IFERROR(COUNTIF(OFFSET(설정!$C$10:$Q$41, MATCH($H735, 설정!$B$10:$B$41, ) - 1, 0, 1, COUNTA(OFFSET(설정!$C$10:$Q$41, MATCH($H735, 설정!$B$10:$B$41, ) - 1, 0, 1, 15))), $I735), 0)), 0)</f>
        <v>1</v>
      </c>
      <c r="X735" s="81">
        <f ca="1">IFERROR(IF(OR($B735="No", $J735=""), 1, IFERROR(COUNTIF(IF(COUNTIF(설정!$B$10:$B$19, $H735)=1, OFFSET(설정!$C$5,0,0,1,COUNTA(설정!$C$5:$Q$5)), OFFSET(설정!$C$6,0,0,1,COUNTA(설정!$C$6:$Q$6))), $J735), 0)), 0)</f>
        <v>1</v>
      </c>
      <c r="Y735" s="81">
        <f t="shared" si="33"/>
        <v>1</v>
      </c>
    </row>
    <row r="736" spans="1:25" ht="17.25" customHeight="1" x14ac:dyDescent="0.4">
      <c r="A736" s="2"/>
      <c r="B736" s="58">
        <f t="shared" si="34"/>
        <v>679</v>
      </c>
      <c r="C736" s="94"/>
      <c r="D736" s="58"/>
      <c r="E736" s="58"/>
      <c r="F736" s="274"/>
      <c r="G736" s="62"/>
      <c r="H736" s="58"/>
      <c r="I736" s="58"/>
      <c r="J736" s="58"/>
      <c r="K736" s="58"/>
      <c r="L736" s="56"/>
      <c r="T736" s="56"/>
      <c r="V736" s="81">
        <f>IFERROR(IF(OR($B736="No", $H736=""), 1, COUNTIF(설정!$S$10:$S$41,$H736)), 0)</f>
        <v>1</v>
      </c>
      <c r="W736" s="81">
        <f ca="1">IFERROR(IF(OR($B736="No", $I736=""), 1, IFERROR(COUNTIF(OFFSET(설정!$C$10:$Q$41, MATCH($H736, 설정!$B$10:$B$41, ) - 1, 0, 1, COUNTA(OFFSET(설정!$C$10:$Q$41, MATCH($H736, 설정!$B$10:$B$41, ) - 1, 0, 1, 15))), $I736), 0)), 0)</f>
        <v>1</v>
      </c>
      <c r="X736" s="81">
        <f ca="1">IFERROR(IF(OR($B736="No", $J736=""), 1, IFERROR(COUNTIF(IF(COUNTIF(설정!$B$10:$B$19, $H736)=1, OFFSET(설정!$C$5,0,0,1,COUNTA(설정!$C$5:$Q$5)), OFFSET(설정!$C$6,0,0,1,COUNTA(설정!$C$6:$Q$6))), $J736), 0)), 0)</f>
        <v>1</v>
      </c>
      <c r="Y736" s="81">
        <f t="shared" si="33"/>
        <v>1</v>
      </c>
    </row>
    <row r="737" spans="1:25" ht="17.25" customHeight="1" x14ac:dyDescent="0.4">
      <c r="A737" s="2"/>
      <c r="B737" s="58">
        <f t="shared" si="34"/>
        <v>680</v>
      </c>
      <c r="C737" s="94"/>
      <c r="D737" s="58"/>
      <c r="E737" s="58"/>
      <c r="F737" s="274"/>
      <c r="G737" s="62"/>
      <c r="H737" s="58"/>
      <c r="I737" s="58"/>
      <c r="J737" s="58"/>
      <c r="K737" s="58"/>
      <c r="L737" s="56"/>
      <c r="T737" s="56"/>
      <c r="V737" s="81">
        <f>IFERROR(IF(OR($B737="No", $H737=""), 1, COUNTIF(설정!$S$10:$S$41,$H737)), 0)</f>
        <v>1</v>
      </c>
      <c r="W737" s="81">
        <f ca="1">IFERROR(IF(OR($B737="No", $I737=""), 1, IFERROR(COUNTIF(OFFSET(설정!$C$10:$Q$41, MATCH($H737, 설정!$B$10:$B$41, ) - 1, 0, 1, COUNTA(OFFSET(설정!$C$10:$Q$41, MATCH($H737, 설정!$B$10:$B$41, ) - 1, 0, 1, 15))), $I737), 0)), 0)</f>
        <v>1</v>
      </c>
      <c r="X737" s="81">
        <f ca="1">IFERROR(IF(OR($B737="No", $J737=""), 1, IFERROR(COUNTIF(IF(COUNTIF(설정!$B$10:$B$19, $H737)=1, OFFSET(설정!$C$5,0,0,1,COUNTA(설정!$C$5:$Q$5)), OFFSET(설정!$C$6,0,0,1,COUNTA(설정!$C$6:$Q$6))), $J737), 0)), 0)</f>
        <v>1</v>
      </c>
      <c r="Y737" s="81">
        <f t="shared" si="33"/>
        <v>1</v>
      </c>
    </row>
    <row r="738" spans="1:25" ht="17.25" customHeight="1" x14ac:dyDescent="0.4">
      <c r="A738" s="2"/>
      <c r="B738" s="58">
        <f t="shared" si="34"/>
        <v>681</v>
      </c>
      <c r="C738" s="94"/>
      <c r="D738" s="58"/>
      <c r="E738" s="58"/>
      <c r="F738" s="274"/>
      <c r="G738" s="62"/>
      <c r="H738" s="58"/>
      <c r="I738" s="58"/>
      <c r="J738" s="58"/>
      <c r="K738" s="58"/>
      <c r="L738" s="56"/>
      <c r="T738" s="56"/>
      <c r="V738" s="81">
        <f>IFERROR(IF(OR($B738="No", $H738=""), 1, COUNTIF(설정!$S$10:$S$41,$H738)), 0)</f>
        <v>1</v>
      </c>
      <c r="W738" s="81">
        <f ca="1">IFERROR(IF(OR($B738="No", $I738=""), 1, IFERROR(COUNTIF(OFFSET(설정!$C$10:$Q$41, MATCH($H738, 설정!$B$10:$B$41, ) - 1, 0, 1, COUNTA(OFFSET(설정!$C$10:$Q$41, MATCH($H738, 설정!$B$10:$B$41, ) - 1, 0, 1, 15))), $I738), 0)), 0)</f>
        <v>1</v>
      </c>
      <c r="X738" s="81">
        <f ca="1">IFERROR(IF(OR($B738="No", $J738=""), 1, IFERROR(COUNTIF(IF(COUNTIF(설정!$B$10:$B$19, $H738)=1, OFFSET(설정!$C$5,0,0,1,COUNTA(설정!$C$5:$Q$5)), OFFSET(설정!$C$6,0,0,1,COUNTA(설정!$C$6:$Q$6))), $J738), 0)), 0)</f>
        <v>1</v>
      </c>
      <c r="Y738" s="81">
        <f t="shared" si="33"/>
        <v>1</v>
      </c>
    </row>
    <row r="739" spans="1:25" ht="17.25" customHeight="1" x14ac:dyDescent="0.4">
      <c r="A739" s="2"/>
      <c r="B739" s="58">
        <f t="shared" si="34"/>
        <v>682</v>
      </c>
      <c r="C739" s="94"/>
      <c r="D739" s="58"/>
      <c r="E739" s="58"/>
      <c r="F739" s="274"/>
      <c r="G739" s="62"/>
      <c r="H739" s="58"/>
      <c r="I739" s="58"/>
      <c r="J739" s="58"/>
      <c r="K739" s="58"/>
      <c r="L739" s="56"/>
      <c r="T739" s="56"/>
      <c r="V739" s="81">
        <f>IFERROR(IF(OR($B739="No", $H739=""), 1, COUNTIF(설정!$S$10:$S$41,$H739)), 0)</f>
        <v>1</v>
      </c>
      <c r="W739" s="81">
        <f ca="1">IFERROR(IF(OR($B739="No", $I739=""), 1, IFERROR(COUNTIF(OFFSET(설정!$C$10:$Q$41, MATCH($H739, 설정!$B$10:$B$41, ) - 1, 0, 1, COUNTA(OFFSET(설정!$C$10:$Q$41, MATCH($H739, 설정!$B$10:$B$41, ) - 1, 0, 1, 15))), $I739), 0)), 0)</f>
        <v>1</v>
      </c>
      <c r="X739" s="81">
        <f ca="1">IFERROR(IF(OR($B739="No", $J739=""), 1, IFERROR(COUNTIF(IF(COUNTIF(설정!$B$10:$B$19, $H739)=1, OFFSET(설정!$C$5,0,0,1,COUNTA(설정!$C$5:$Q$5)), OFFSET(설정!$C$6,0,0,1,COUNTA(설정!$C$6:$Q$6))), $J739), 0)), 0)</f>
        <v>1</v>
      </c>
      <c r="Y739" s="81">
        <f t="shared" ref="Y739:Y802" si="35">IFERROR(IF(OR($B739="No", $K739=""), 1, COUNTIF($R$35:$R$44,$K739)), 0)</f>
        <v>1</v>
      </c>
    </row>
    <row r="740" spans="1:25" ht="17.25" customHeight="1" x14ac:dyDescent="0.4">
      <c r="A740" s="2"/>
      <c r="B740" s="58">
        <f t="shared" si="34"/>
        <v>683</v>
      </c>
      <c r="C740" s="94"/>
      <c r="D740" s="58"/>
      <c r="E740" s="58"/>
      <c r="F740" s="274"/>
      <c r="G740" s="62"/>
      <c r="H740" s="58"/>
      <c r="I740" s="58"/>
      <c r="J740" s="58"/>
      <c r="K740" s="58"/>
      <c r="L740" s="56"/>
      <c r="T740" s="56"/>
      <c r="V740" s="81">
        <f>IFERROR(IF(OR($B740="No", $H740=""), 1, COUNTIF(설정!$S$10:$S$41,$H740)), 0)</f>
        <v>1</v>
      </c>
      <c r="W740" s="81">
        <f ca="1">IFERROR(IF(OR($B740="No", $I740=""), 1, IFERROR(COUNTIF(OFFSET(설정!$C$10:$Q$41, MATCH($H740, 설정!$B$10:$B$41, ) - 1, 0, 1, COUNTA(OFFSET(설정!$C$10:$Q$41, MATCH($H740, 설정!$B$10:$B$41, ) - 1, 0, 1, 15))), $I740), 0)), 0)</f>
        <v>1</v>
      </c>
      <c r="X740" s="81">
        <f ca="1">IFERROR(IF(OR($B740="No", $J740=""), 1, IFERROR(COUNTIF(IF(COUNTIF(설정!$B$10:$B$19, $H740)=1, OFFSET(설정!$C$5,0,0,1,COUNTA(설정!$C$5:$Q$5)), OFFSET(설정!$C$6,0,0,1,COUNTA(설정!$C$6:$Q$6))), $J740), 0)), 0)</f>
        <v>1</v>
      </c>
      <c r="Y740" s="81">
        <f t="shared" si="35"/>
        <v>1</v>
      </c>
    </row>
    <row r="741" spans="1:25" ht="17.25" customHeight="1" x14ac:dyDescent="0.4">
      <c r="A741" s="2"/>
      <c r="B741" s="58">
        <f t="shared" si="34"/>
        <v>684</v>
      </c>
      <c r="C741" s="94"/>
      <c r="D741" s="58"/>
      <c r="E741" s="58"/>
      <c r="F741" s="274"/>
      <c r="G741" s="62"/>
      <c r="H741" s="58"/>
      <c r="I741" s="58"/>
      <c r="J741" s="58"/>
      <c r="K741" s="58"/>
      <c r="L741" s="56"/>
      <c r="T741" s="56"/>
      <c r="V741" s="81">
        <f>IFERROR(IF(OR($B741="No", $H741=""), 1, COUNTIF(설정!$S$10:$S$41,$H741)), 0)</f>
        <v>1</v>
      </c>
      <c r="W741" s="81">
        <f ca="1">IFERROR(IF(OR($B741="No", $I741=""), 1, IFERROR(COUNTIF(OFFSET(설정!$C$10:$Q$41, MATCH($H741, 설정!$B$10:$B$41, ) - 1, 0, 1, COUNTA(OFFSET(설정!$C$10:$Q$41, MATCH($H741, 설정!$B$10:$B$41, ) - 1, 0, 1, 15))), $I741), 0)), 0)</f>
        <v>1</v>
      </c>
      <c r="X741" s="81">
        <f ca="1">IFERROR(IF(OR($B741="No", $J741=""), 1, IFERROR(COUNTIF(IF(COUNTIF(설정!$B$10:$B$19, $H741)=1, OFFSET(설정!$C$5,0,0,1,COUNTA(설정!$C$5:$Q$5)), OFFSET(설정!$C$6,0,0,1,COUNTA(설정!$C$6:$Q$6))), $J741), 0)), 0)</f>
        <v>1</v>
      </c>
      <c r="Y741" s="81">
        <f t="shared" si="35"/>
        <v>1</v>
      </c>
    </row>
    <row r="742" spans="1:25" ht="17.25" customHeight="1" x14ac:dyDescent="0.4">
      <c r="A742" s="2"/>
      <c r="B742" s="58">
        <f t="shared" si="34"/>
        <v>685</v>
      </c>
      <c r="C742" s="94"/>
      <c r="D742" s="58"/>
      <c r="E742" s="58"/>
      <c r="F742" s="274"/>
      <c r="G742" s="62"/>
      <c r="H742" s="58"/>
      <c r="I742" s="58"/>
      <c r="J742" s="58"/>
      <c r="K742" s="58"/>
      <c r="L742" s="56"/>
      <c r="T742" s="56"/>
      <c r="V742" s="81">
        <f>IFERROR(IF(OR($B742="No", $H742=""), 1, COUNTIF(설정!$S$10:$S$41,$H742)), 0)</f>
        <v>1</v>
      </c>
      <c r="W742" s="81">
        <f ca="1">IFERROR(IF(OR($B742="No", $I742=""), 1, IFERROR(COUNTIF(OFFSET(설정!$C$10:$Q$41, MATCH($H742, 설정!$B$10:$B$41, ) - 1, 0, 1, COUNTA(OFFSET(설정!$C$10:$Q$41, MATCH($H742, 설정!$B$10:$B$41, ) - 1, 0, 1, 15))), $I742), 0)), 0)</f>
        <v>1</v>
      </c>
      <c r="X742" s="81">
        <f ca="1">IFERROR(IF(OR($B742="No", $J742=""), 1, IFERROR(COUNTIF(IF(COUNTIF(설정!$B$10:$B$19, $H742)=1, OFFSET(설정!$C$5,0,0,1,COUNTA(설정!$C$5:$Q$5)), OFFSET(설정!$C$6,0,0,1,COUNTA(설정!$C$6:$Q$6))), $J742), 0)), 0)</f>
        <v>1</v>
      </c>
      <c r="Y742" s="81">
        <f t="shared" si="35"/>
        <v>1</v>
      </c>
    </row>
    <row r="743" spans="1:25" ht="17.25" customHeight="1" x14ac:dyDescent="0.4">
      <c r="A743" s="2"/>
      <c r="B743" s="58">
        <f t="shared" si="34"/>
        <v>686</v>
      </c>
      <c r="C743" s="94"/>
      <c r="D743" s="58"/>
      <c r="E743" s="58"/>
      <c r="F743" s="274"/>
      <c r="G743" s="62"/>
      <c r="H743" s="58"/>
      <c r="I743" s="58"/>
      <c r="J743" s="58"/>
      <c r="K743" s="58"/>
      <c r="L743" s="56"/>
      <c r="T743" s="56"/>
      <c r="V743" s="81">
        <f>IFERROR(IF(OR($B743="No", $H743=""), 1, COUNTIF(설정!$S$10:$S$41,$H743)), 0)</f>
        <v>1</v>
      </c>
      <c r="W743" s="81">
        <f ca="1">IFERROR(IF(OR($B743="No", $I743=""), 1, IFERROR(COUNTIF(OFFSET(설정!$C$10:$Q$41, MATCH($H743, 설정!$B$10:$B$41, ) - 1, 0, 1, COUNTA(OFFSET(설정!$C$10:$Q$41, MATCH($H743, 설정!$B$10:$B$41, ) - 1, 0, 1, 15))), $I743), 0)), 0)</f>
        <v>1</v>
      </c>
      <c r="X743" s="81">
        <f ca="1">IFERROR(IF(OR($B743="No", $J743=""), 1, IFERROR(COUNTIF(IF(COUNTIF(설정!$B$10:$B$19, $H743)=1, OFFSET(설정!$C$5,0,0,1,COUNTA(설정!$C$5:$Q$5)), OFFSET(설정!$C$6,0,0,1,COUNTA(설정!$C$6:$Q$6))), $J743), 0)), 0)</f>
        <v>1</v>
      </c>
      <c r="Y743" s="81">
        <f t="shared" si="35"/>
        <v>1</v>
      </c>
    </row>
    <row r="744" spans="1:25" ht="17.25" customHeight="1" x14ac:dyDescent="0.4">
      <c r="A744" s="2"/>
      <c r="B744" s="58">
        <f t="shared" si="34"/>
        <v>687</v>
      </c>
      <c r="C744" s="94"/>
      <c r="D744" s="58"/>
      <c r="E744" s="58"/>
      <c r="F744" s="274"/>
      <c r="G744" s="62"/>
      <c r="H744" s="58"/>
      <c r="I744" s="58"/>
      <c r="J744" s="58"/>
      <c r="K744" s="58"/>
      <c r="L744" s="56"/>
      <c r="T744" s="56"/>
      <c r="V744" s="81">
        <f>IFERROR(IF(OR($B744="No", $H744=""), 1, COUNTIF(설정!$S$10:$S$41,$H744)), 0)</f>
        <v>1</v>
      </c>
      <c r="W744" s="81">
        <f ca="1">IFERROR(IF(OR($B744="No", $I744=""), 1, IFERROR(COUNTIF(OFFSET(설정!$C$10:$Q$41, MATCH($H744, 설정!$B$10:$B$41, ) - 1, 0, 1, COUNTA(OFFSET(설정!$C$10:$Q$41, MATCH($H744, 설정!$B$10:$B$41, ) - 1, 0, 1, 15))), $I744), 0)), 0)</f>
        <v>1</v>
      </c>
      <c r="X744" s="81">
        <f ca="1">IFERROR(IF(OR($B744="No", $J744=""), 1, IFERROR(COUNTIF(IF(COUNTIF(설정!$B$10:$B$19, $H744)=1, OFFSET(설정!$C$5,0,0,1,COUNTA(설정!$C$5:$Q$5)), OFFSET(설정!$C$6,0,0,1,COUNTA(설정!$C$6:$Q$6))), $J744), 0)), 0)</f>
        <v>1</v>
      </c>
      <c r="Y744" s="81">
        <f t="shared" si="35"/>
        <v>1</v>
      </c>
    </row>
    <row r="745" spans="1:25" ht="17.25" customHeight="1" x14ac:dyDescent="0.4">
      <c r="A745" s="2"/>
      <c r="B745" s="58">
        <f t="shared" si="34"/>
        <v>688</v>
      </c>
      <c r="C745" s="94"/>
      <c r="D745" s="58"/>
      <c r="E745" s="58"/>
      <c r="F745" s="274"/>
      <c r="G745" s="62"/>
      <c r="H745" s="58"/>
      <c r="I745" s="58"/>
      <c r="J745" s="58"/>
      <c r="K745" s="58"/>
      <c r="L745" s="56"/>
      <c r="T745" s="56"/>
      <c r="V745" s="81">
        <f>IFERROR(IF(OR($B745="No", $H745=""), 1, COUNTIF(설정!$S$10:$S$41,$H745)), 0)</f>
        <v>1</v>
      </c>
      <c r="W745" s="81">
        <f ca="1">IFERROR(IF(OR($B745="No", $I745=""), 1, IFERROR(COUNTIF(OFFSET(설정!$C$10:$Q$41, MATCH($H745, 설정!$B$10:$B$41, ) - 1, 0, 1, COUNTA(OFFSET(설정!$C$10:$Q$41, MATCH($H745, 설정!$B$10:$B$41, ) - 1, 0, 1, 15))), $I745), 0)), 0)</f>
        <v>1</v>
      </c>
      <c r="X745" s="81">
        <f ca="1">IFERROR(IF(OR($B745="No", $J745=""), 1, IFERROR(COUNTIF(IF(COUNTIF(설정!$B$10:$B$19, $H745)=1, OFFSET(설정!$C$5,0,0,1,COUNTA(설정!$C$5:$Q$5)), OFFSET(설정!$C$6,0,0,1,COUNTA(설정!$C$6:$Q$6))), $J745), 0)), 0)</f>
        <v>1</v>
      </c>
      <c r="Y745" s="81">
        <f t="shared" si="35"/>
        <v>1</v>
      </c>
    </row>
    <row r="746" spans="1:25" ht="17.25" customHeight="1" x14ac:dyDescent="0.4">
      <c r="A746" s="2"/>
      <c r="B746" s="58">
        <f t="shared" si="34"/>
        <v>689</v>
      </c>
      <c r="C746" s="94"/>
      <c r="D746" s="58"/>
      <c r="E746" s="58"/>
      <c r="F746" s="274"/>
      <c r="G746" s="62"/>
      <c r="H746" s="58"/>
      <c r="I746" s="58"/>
      <c r="J746" s="58"/>
      <c r="K746" s="58"/>
      <c r="L746" s="56"/>
      <c r="T746" s="56"/>
      <c r="V746" s="81">
        <f>IFERROR(IF(OR($B746="No", $H746=""), 1, COUNTIF(설정!$S$10:$S$41,$H746)), 0)</f>
        <v>1</v>
      </c>
      <c r="W746" s="81">
        <f ca="1">IFERROR(IF(OR($B746="No", $I746=""), 1, IFERROR(COUNTIF(OFFSET(설정!$C$10:$Q$41, MATCH($H746, 설정!$B$10:$B$41, ) - 1, 0, 1, COUNTA(OFFSET(설정!$C$10:$Q$41, MATCH($H746, 설정!$B$10:$B$41, ) - 1, 0, 1, 15))), $I746), 0)), 0)</f>
        <v>1</v>
      </c>
      <c r="X746" s="81">
        <f ca="1">IFERROR(IF(OR($B746="No", $J746=""), 1, IFERROR(COUNTIF(IF(COUNTIF(설정!$B$10:$B$19, $H746)=1, OFFSET(설정!$C$5,0,0,1,COUNTA(설정!$C$5:$Q$5)), OFFSET(설정!$C$6,0,0,1,COUNTA(설정!$C$6:$Q$6))), $J746), 0)), 0)</f>
        <v>1</v>
      </c>
      <c r="Y746" s="81">
        <f t="shared" si="35"/>
        <v>1</v>
      </c>
    </row>
    <row r="747" spans="1:25" ht="17.25" customHeight="1" x14ac:dyDescent="0.4">
      <c r="A747" s="2"/>
      <c r="B747" s="58">
        <f t="shared" si="34"/>
        <v>690</v>
      </c>
      <c r="C747" s="94"/>
      <c r="D747" s="58"/>
      <c r="E747" s="58"/>
      <c r="F747" s="274"/>
      <c r="G747" s="62"/>
      <c r="H747" s="58"/>
      <c r="I747" s="58"/>
      <c r="J747" s="58"/>
      <c r="K747" s="58"/>
      <c r="L747" s="56"/>
      <c r="T747" s="56"/>
      <c r="V747" s="81">
        <f>IFERROR(IF(OR($B747="No", $H747=""), 1, COUNTIF(설정!$S$10:$S$41,$H747)), 0)</f>
        <v>1</v>
      </c>
      <c r="W747" s="81">
        <f ca="1">IFERROR(IF(OR($B747="No", $I747=""), 1, IFERROR(COUNTIF(OFFSET(설정!$C$10:$Q$41, MATCH($H747, 설정!$B$10:$B$41, ) - 1, 0, 1, COUNTA(OFFSET(설정!$C$10:$Q$41, MATCH($H747, 설정!$B$10:$B$41, ) - 1, 0, 1, 15))), $I747), 0)), 0)</f>
        <v>1</v>
      </c>
      <c r="X747" s="81">
        <f ca="1">IFERROR(IF(OR($B747="No", $J747=""), 1, IFERROR(COUNTIF(IF(COUNTIF(설정!$B$10:$B$19, $H747)=1, OFFSET(설정!$C$5,0,0,1,COUNTA(설정!$C$5:$Q$5)), OFFSET(설정!$C$6,0,0,1,COUNTA(설정!$C$6:$Q$6))), $J747), 0)), 0)</f>
        <v>1</v>
      </c>
      <c r="Y747" s="81">
        <f t="shared" si="35"/>
        <v>1</v>
      </c>
    </row>
    <row r="748" spans="1:25" ht="17.25" customHeight="1" x14ac:dyDescent="0.4">
      <c r="A748" s="2"/>
      <c r="B748" s="58">
        <f t="shared" si="34"/>
        <v>691</v>
      </c>
      <c r="C748" s="94"/>
      <c r="D748" s="58"/>
      <c r="E748" s="58"/>
      <c r="F748" s="274"/>
      <c r="G748" s="62"/>
      <c r="H748" s="58"/>
      <c r="I748" s="58"/>
      <c r="J748" s="58"/>
      <c r="K748" s="58"/>
      <c r="L748" s="56"/>
      <c r="T748" s="56"/>
      <c r="V748" s="81">
        <f>IFERROR(IF(OR($B748="No", $H748=""), 1, COUNTIF(설정!$S$10:$S$41,$H748)), 0)</f>
        <v>1</v>
      </c>
      <c r="W748" s="81">
        <f ca="1">IFERROR(IF(OR($B748="No", $I748=""), 1, IFERROR(COUNTIF(OFFSET(설정!$C$10:$Q$41, MATCH($H748, 설정!$B$10:$B$41, ) - 1, 0, 1, COUNTA(OFFSET(설정!$C$10:$Q$41, MATCH($H748, 설정!$B$10:$B$41, ) - 1, 0, 1, 15))), $I748), 0)), 0)</f>
        <v>1</v>
      </c>
      <c r="X748" s="81">
        <f ca="1">IFERROR(IF(OR($B748="No", $J748=""), 1, IFERROR(COUNTIF(IF(COUNTIF(설정!$B$10:$B$19, $H748)=1, OFFSET(설정!$C$5,0,0,1,COUNTA(설정!$C$5:$Q$5)), OFFSET(설정!$C$6,0,0,1,COUNTA(설정!$C$6:$Q$6))), $J748), 0)), 0)</f>
        <v>1</v>
      </c>
      <c r="Y748" s="81">
        <f t="shared" si="35"/>
        <v>1</v>
      </c>
    </row>
    <row r="749" spans="1:25" ht="17.25" customHeight="1" x14ac:dyDescent="0.4">
      <c r="A749" s="2"/>
      <c r="B749" s="58">
        <f t="shared" si="34"/>
        <v>692</v>
      </c>
      <c r="C749" s="94"/>
      <c r="D749" s="58"/>
      <c r="E749" s="58"/>
      <c r="F749" s="274"/>
      <c r="G749" s="62"/>
      <c r="H749" s="58"/>
      <c r="I749" s="58"/>
      <c r="J749" s="58"/>
      <c r="K749" s="58"/>
      <c r="L749" s="56"/>
      <c r="T749" s="56"/>
      <c r="V749" s="81">
        <f>IFERROR(IF(OR($B749="No", $H749=""), 1, COUNTIF(설정!$S$10:$S$41,$H749)), 0)</f>
        <v>1</v>
      </c>
      <c r="W749" s="81">
        <f ca="1">IFERROR(IF(OR($B749="No", $I749=""), 1, IFERROR(COUNTIF(OFFSET(설정!$C$10:$Q$41, MATCH($H749, 설정!$B$10:$B$41, ) - 1, 0, 1, COUNTA(OFFSET(설정!$C$10:$Q$41, MATCH($H749, 설정!$B$10:$B$41, ) - 1, 0, 1, 15))), $I749), 0)), 0)</f>
        <v>1</v>
      </c>
      <c r="X749" s="81">
        <f ca="1">IFERROR(IF(OR($B749="No", $J749=""), 1, IFERROR(COUNTIF(IF(COUNTIF(설정!$B$10:$B$19, $H749)=1, OFFSET(설정!$C$5,0,0,1,COUNTA(설정!$C$5:$Q$5)), OFFSET(설정!$C$6,0,0,1,COUNTA(설정!$C$6:$Q$6))), $J749), 0)), 0)</f>
        <v>1</v>
      </c>
      <c r="Y749" s="81">
        <f t="shared" si="35"/>
        <v>1</v>
      </c>
    </row>
    <row r="750" spans="1:25" ht="17.25" customHeight="1" x14ac:dyDescent="0.4">
      <c r="A750" s="2"/>
      <c r="B750" s="58">
        <f t="shared" si="34"/>
        <v>693</v>
      </c>
      <c r="C750" s="94"/>
      <c r="D750" s="58"/>
      <c r="E750" s="58"/>
      <c r="F750" s="274"/>
      <c r="G750" s="62"/>
      <c r="H750" s="58"/>
      <c r="I750" s="58"/>
      <c r="J750" s="58"/>
      <c r="K750" s="58"/>
      <c r="L750" s="56"/>
      <c r="T750" s="56"/>
      <c r="V750" s="81">
        <f>IFERROR(IF(OR($B750="No", $H750=""), 1, COUNTIF(설정!$S$10:$S$41,$H750)), 0)</f>
        <v>1</v>
      </c>
      <c r="W750" s="81">
        <f ca="1">IFERROR(IF(OR($B750="No", $I750=""), 1, IFERROR(COUNTIF(OFFSET(설정!$C$10:$Q$41, MATCH($H750, 설정!$B$10:$B$41, ) - 1, 0, 1, COUNTA(OFFSET(설정!$C$10:$Q$41, MATCH($H750, 설정!$B$10:$B$41, ) - 1, 0, 1, 15))), $I750), 0)), 0)</f>
        <v>1</v>
      </c>
      <c r="X750" s="81">
        <f ca="1">IFERROR(IF(OR($B750="No", $J750=""), 1, IFERROR(COUNTIF(IF(COUNTIF(설정!$B$10:$B$19, $H750)=1, OFFSET(설정!$C$5,0,0,1,COUNTA(설정!$C$5:$Q$5)), OFFSET(설정!$C$6,0,0,1,COUNTA(설정!$C$6:$Q$6))), $J750), 0)), 0)</f>
        <v>1</v>
      </c>
      <c r="Y750" s="81">
        <f t="shared" si="35"/>
        <v>1</v>
      </c>
    </row>
    <row r="751" spans="1:25" ht="17.25" customHeight="1" x14ac:dyDescent="0.4">
      <c r="A751" s="2"/>
      <c r="B751" s="58">
        <f t="shared" si="34"/>
        <v>694</v>
      </c>
      <c r="C751" s="94"/>
      <c r="D751" s="58"/>
      <c r="E751" s="58"/>
      <c r="F751" s="274"/>
      <c r="G751" s="62"/>
      <c r="H751" s="58"/>
      <c r="I751" s="58"/>
      <c r="J751" s="58"/>
      <c r="K751" s="58"/>
      <c r="L751" s="56"/>
      <c r="T751" s="56"/>
      <c r="V751" s="81">
        <f>IFERROR(IF(OR($B751="No", $H751=""), 1, COUNTIF(설정!$S$10:$S$41,$H751)), 0)</f>
        <v>1</v>
      </c>
      <c r="W751" s="81">
        <f ca="1">IFERROR(IF(OR($B751="No", $I751=""), 1, IFERROR(COUNTIF(OFFSET(설정!$C$10:$Q$41, MATCH($H751, 설정!$B$10:$B$41, ) - 1, 0, 1, COUNTA(OFFSET(설정!$C$10:$Q$41, MATCH($H751, 설정!$B$10:$B$41, ) - 1, 0, 1, 15))), $I751), 0)), 0)</f>
        <v>1</v>
      </c>
      <c r="X751" s="81">
        <f ca="1">IFERROR(IF(OR($B751="No", $J751=""), 1, IFERROR(COUNTIF(IF(COUNTIF(설정!$B$10:$B$19, $H751)=1, OFFSET(설정!$C$5,0,0,1,COUNTA(설정!$C$5:$Q$5)), OFFSET(설정!$C$6,0,0,1,COUNTA(설정!$C$6:$Q$6))), $J751), 0)), 0)</f>
        <v>1</v>
      </c>
      <c r="Y751" s="81">
        <f t="shared" si="35"/>
        <v>1</v>
      </c>
    </row>
    <row r="752" spans="1:25" ht="17.25" customHeight="1" x14ac:dyDescent="0.4">
      <c r="A752" s="2"/>
      <c r="B752" s="58">
        <f t="shared" si="34"/>
        <v>695</v>
      </c>
      <c r="C752" s="94"/>
      <c r="D752" s="58"/>
      <c r="E752" s="58"/>
      <c r="F752" s="274"/>
      <c r="G752" s="62"/>
      <c r="H752" s="58"/>
      <c r="I752" s="58"/>
      <c r="J752" s="58"/>
      <c r="K752" s="58"/>
      <c r="L752" s="56"/>
      <c r="T752" s="56"/>
      <c r="V752" s="81">
        <f>IFERROR(IF(OR($B752="No", $H752=""), 1, COUNTIF(설정!$S$10:$S$41,$H752)), 0)</f>
        <v>1</v>
      </c>
      <c r="W752" s="81">
        <f ca="1">IFERROR(IF(OR($B752="No", $I752=""), 1, IFERROR(COUNTIF(OFFSET(설정!$C$10:$Q$41, MATCH($H752, 설정!$B$10:$B$41, ) - 1, 0, 1, COUNTA(OFFSET(설정!$C$10:$Q$41, MATCH($H752, 설정!$B$10:$B$41, ) - 1, 0, 1, 15))), $I752), 0)), 0)</f>
        <v>1</v>
      </c>
      <c r="X752" s="81">
        <f ca="1">IFERROR(IF(OR($B752="No", $J752=""), 1, IFERROR(COUNTIF(IF(COUNTIF(설정!$B$10:$B$19, $H752)=1, OFFSET(설정!$C$5,0,0,1,COUNTA(설정!$C$5:$Q$5)), OFFSET(설정!$C$6,0,0,1,COUNTA(설정!$C$6:$Q$6))), $J752), 0)), 0)</f>
        <v>1</v>
      </c>
      <c r="Y752" s="81">
        <f t="shared" si="35"/>
        <v>1</v>
      </c>
    </row>
    <row r="753" spans="1:25" ht="17.25" customHeight="1" x14ac:dyDescent="0.4">
      <c r="A753" s="2"/>
      <c r="B753" s="58">
        <f t="shared" si="34"/>
        <v>696</v>
      </c>
      <c r="C753" s="94"/>
      <c r="D753" s="58"/>
      <c r="E753" s="58"/>
      <c r="F753" s="274"/>
      <c r="G753" s="62"/>
      <c r="H753" s="58"/>
      <c r="I753" s="58"/>
      <c r="J753" s="58"/>
      <c r="K753" s="58"/>
      <c r="L753" s="56"/>
      <c r="T753" s="56"/>
      <c r="V753" s="81">
        <f>IFERROR(IF(OR($B753="No", $H753=""), 1, COUNTIF(설정!$S$10:$S$41,$H753)), 0)</f>
        <v>1</v>
      </c>
      <c r="W753" s="81">
        <f ca="1">IFERROR(IF(OR($B753="No", $I753=""), 1, IFERROR(COUNTIF(OFFSET(설정!$C$10:$Q$41, MATCH($H753, 설정!$B$10:$B$41, ) - 1, 0, 1, COUNTA(OFFSET(설정!$C$10:$Q$41, MATCH($H753, 설정!$B$10:$B$41, ) - 1, 0, 1, 15))), $I753), 0)), 0)</f>
        <v>1</v>
      </c>
      <c r="X753" s="81">
        <f ca="1">IFERROR(IF(OR($B753="No", $J753=""), 1, IFERROR(COUNTIF(IF(COUNTIF(설정!$B$10:$B$19, $H753)=1, OFFSET(설정!$C$5,0,0,1,COUNTA(설정!$C$5:$Q$5)), OFFSET(설정!$C$6,0,0,1,COUNTA(설정!$C$6:$Q$6))), $J753), 0)), 0)</f>
        <v>1</v>
      </c>
      <c r="Y753" s="81">
        <f t="shared" si="35"/>
        <v>1</v>
      </c>
    </row>
    <row r="754" spans="1:25" ht="17.25" customHeight="1" x14ac:dyDescent="0.4">
      <c r="A754" s="2"/>
      <c r="B754" s="58">
        <f t="shared" si="34"/>
        <v>697</v>
      </c>
      <c r="C754" s="94"/>
      <c r="D754" s="58"/>
      <c r="E754" s="58"/>
      <c r="F754" s="274"/>
      <c r="G754" s="62"/>
      <c r="H754" s="58"/>
      <c r="I754" s="58"/>
      <c r="J754" s="58"/>
      <c r="K754" s="58"/>
      <c r="L754" s="56"/>
      <c r="T754" s="56"/>
      <c r="V754" s="81">
        <f>IFERROR(IF(OR($B754="No", $H754=""), 1, COUNTIF(설정!$S$10:$S$41,$H754)), 0)</f>
        <v>1</v>
      </c>
      <c r="W754" s="81">
        <f ca="1">IFERROR(IF(OR($B754="No", $I754=""), 1, IFERROR(COUNTIF(OFFSET(설정!$C$10:$Q$41, MATCH($H754, 설정!$B$10:$B$41, ) - 1, 0, 1, COUNTA(OFFSET(설정!$C$10:$Q$41, MATCH($H754, 설정!$B$10:$B$41, ) - 1, 0, 1, 15))), $I754), 0)), 0)</f>
        <v>1</v>
      </c>
      <c r="X754" s="81">
        <f ca="1">IFERROR(IF(OR($B754="No", $J754=""), 1, IFERROR(COUNTIF(IF(COUNTIF(설정!$B$10:$B$19, $H754)=1, OFFSET(설정!$C$5,0,0,1,COUNTA(설정!$C$5:$Q$5)), OFFSET(설정!$C$6,0,0,1,COUNTA(설정!$C$6:$Q$6))), $J754), 0)), 0)</f>
        <v>1</v>
      </c>
      <c r="Y754" s="81">
        <f t="shared" si="35"/>
        <v>1</v>
      </c>
    </row>
    <row r="755" spans="1:25" ht="17.25" customHeight="1" x14ac:dyDescent="0.4">
      <c r="A755" s="2"/>
      <c r="B755" s="58">
        <f t="shared" si="34"/>
        <v>698</v>
      </c>
      <c r="C755" s="94"/>
      <c r="D755" s="58"/>
      <c r="E755" s="58"/>
      <c r="F755" s="274"/>
      <c r="G755" s="62"/>
      <c r="H755" s="58"/>
      <c r="I755" s="58"/>
      <c r="J755" s="58"/>
      <c r="K755" s="58"/>
      <c r="L755" s="56"/>
      <c r="T755" s="56"/>
      <c r="V755" s="81">
        <f>IFERROR(IF(OR($B755="No", $H755=""), 1, COUNTIF(설정!$S$10:$S$41,$H755)), 0)</f>
        <v>1</v>
      </c>
      <c r="W755" s="81">
        <f ca="1">IFERROR(IF(OR($B755="No", $I755=""), 1, IFERROR(COUNTIF(OFFSET(설정!$C$10:$Q$41, MATCH($H755, 설정!$B$10:$B$41, ) - 1, 0, 1, COUNTA(OFFSET(설정!$C$10:$Q$41, MATCH($H755, 설정!$B$10:$B$41, ) - 1, 0, 1, 15))), $I755), 0)), 0)</f>
        <v>1</v>
      </c>
      <c r="X755" s="81">
        <f ca="1">IFERROR(IF(OR($B755="No", $J755=""), 1, IFERROR(COUNTIF(IF(COUNTIF(설정!$B$10:$B$19, $H755)=1, OFFSET(설정!$C$5,0,0,1,COUNTA(설정!$C$5:$Q$5)), OFFSET(설정!$C$6,0,0,1,COUNTA(설정!$C$6:$Q$6))), $J755), 0)), 0)</f>
        <v>1</v>
      </c>
      <c r="Y755" s="81">
        <f t="shared" si="35"/>
        <v>1</v>
      </c>
    </row>
    <row r="756" spans="1:25" ht="17.25" customHeight="1" x14ac:dyDescent="0.4">
      <c r="A756" s="2"/>
      <c r="B756" s="58">
        <f t="shared" si="34"/>
        <v>699</v>
      </c>
      <c r="C756" s="94"/>
      <c r="D756" s="58"/>
      <c r="E756" s="58"/>
      <c r="F756" s="274"/>
      <c r="G756" s="62"/>
      <c r="H756" s="58"/>
      <c r="I756" s="58"/>
      <c r="J756" s="58"/>
      <c r="K756" s="58"/>
      <c r="L756" s="56"/>
      <c r="T756" s="56"/>
      <c r="V756" s="81">
        <f>IFERROR(IF(OR($B756="No", $H756=""), 1, COUNTIF(설정!$S$10:$S$41,$H756)), 0)</f>
        <v>1</v>
      </c>
      <c r="W756" s="81">
        <f ca="1">IFERROR(IF(OR($B756="No", $I756=""), 1, IFERROR(COUNTIF(OFFSET(설정!$C$10:$Q$41, MATCH($H756, 설정!$B$10:$B$41, ) - 1, 0, 1, COUNTA(OFFSET(설정!$C$10:$Q$41, MATCH($H756, 설정!$B$10:$B$41, ) - 1, 0, 1, 15))), $I756), 0)), 0)</f>
        <v>1</v>
      </c>
      <c r="X756" s="81">
        <f ca="1">IFERROR(IF(OR($B756="No", $J756=""), 1, IFERROR(COUNTIF(IF(COUNTIF(설정!$B$10:$B$19, $H756)=1, OFFSET(설정!$C$5,0,0,1,COUNTA(설정!$C$5:$Q$5)), OFFSET(설정!$C$6,0,0,1,COUNTA(설정!$C$6:$Q$6))), $J756), 0)), 0)</f>
        <v>1</v>
      </c>
      <c r="Y756" s="81">
        <f t="shared" si="35"/>
        <v>1</v>
      </c>
    </row>
    <row r="757" spans="1:25" ht="17.25" customHeight="1" x14ac:dyDescent="0.4">
      <c r="A757" s="2"/>
      <c r="B757" s="58">
        <f t="shared" si="34"/>
        <v>700</v>
      </c>
      <c r="C757" s="94"/>
      <c r="D757" s="58"/>
      <c r="E757" s="58"/>
      <c r="F757" s="274"/>
      <c r="G757" s="62"/>
      <c r="H757" s="58"/>
      <c r="I757" s="58"/>
      <c r="J757" s="58"/>
      <c r="K757" s="58"/>
      <c r="L757" s="56"/>
      <c r="T757" s="56"/>
      <c r="V757" s="81">
        <f>IFERROR(IF(OR($B757="No", $H757=""), 1, COUNTIF(설정!$S$10:$S$41,$H757)), 0)</f>
        <v>1</v>
      </c>
      <c r="W757" s="81">
        <f ca="1">IFERROR(IF(OR($B757="No", $I757=""), 1, IFERROR(COUNTIF(OFFSET(설정!$C$10:$Q$41, MATCH($H757, 설정!$B$10:$B$41, ) - 1, 0, 1, COUNTA(OFFSET(설정!$C$10:$Q$41, MATCH($H757, 설정!$B$10:$B$41, ) - 1, 0, 1, 15))), $I757), 0)), 0)</f>
        <v>1</v>
      </c>
      <c r="X757" s="81">
        <f ca="1">IFERROR(IF(OR($B757="No", $J757=""), 1, IFERROR(COUNTIF(IF(COUNTIF(설정!$B$10:$B$19, $H757)=1, OFFSET(설정!$C$5,0,0,1,COUNTA(설정!$C$5:$Q$5)), OFFSET(설정!$C$6,0,0,1,COUNTA(설정!$C$6:$Q$6))), $J757), 0)), 0)</f>
        <v>1</v>
      </c>
      <c r="Y757" s="81">
        <f t="shared" si="35"/>
        <v>1</v>
      </c>
    </row>
    <row r="758" spans="1:25" ht="17.25" customHeight="1" x14ac:dyDescent="0.4">
      <c r="A758" s="2"/>
      <c r="B758" s="58">
        <f t="shared" si="34"/>
        <v>701</v>
      </c>
      <c r="C758" s="94"/>
      <c r="D758" s="58"/>
      <c r="E758" s="58"/>
      <c r="F758" s="274"/>
      <c r="G758" s="62"/>
      <c r="H758" s="58"/>
      <c r="I758" s="58"/>
      <c r="J758" s="58"/>
      <c r="K758" s="58"/>
      <c r="L758" s="56"/>
      <c r="T758" s="56"/>
      <c r="V758" s="81">
        <f>IFERROR(IF(OR($B758="No", $H758=""), 1, COUNTIF(설정!$S$10:$S$41,$H758)), 0)</f>
        <v>1</v>
      </c>
      <c r="W758" s="81">
        <f ca="1">IFERROR(IF(OR($B758="No", $I758=""), 1, IFERROR(COUNTIF(OFFSET(설정!$C$10:$Q$41, MATCH($H758, 설정!$B$10:$B$41, ) - 1, 0, 1, COUNTA(OFFSET(설정!$C$10:$Q$41, MATCH($H758, 설정!$B$10:$B$41, ) - 1, 0, 1, 15))), $I758), 0)), 0)</f>
        <v>1</v>
      </c>
      <c r="X758" s="81">
        <f ca="1">IFERROR(IF(OR($B758="No", $J758=""), 1, IFERROR(COUNTIF(IF(COUNTIF(설정!$B$10:$B$19, $H758)=1, OFFSET(설정!$C$5,0,0,1,COUNTA(설정!$C$5:$Q$5)), OFFSET(설정!$C$6,0,0,1,COUNTA(설정!$C$6:$Q$6))), $J758), 0)), 0)</f>
        <v>1</v>
      </c>
      <c r="Y758" s="81">
        <f t="shared" si="35"/>
        <v>1</v>
      </c>
    </row>
    <row r="759" spans="1:25" ht="17.25" customHeight="1" x14ac:dyDescent="0.4">
      <c r="A759" s="2"/>
      <c r="B759" s="58">
        <f t="shared" si="34"/>
        <v>702</v>
      </c>
      <c r="C759" s="94"/>
      <c r="D759" s="58"/>
      <c r="E759" s="58"/>
      <c r="F759" s="274"/>
      <c r="G759" s="62"/>
      <c r="H759" s="58"/>
      <c r="I759" s="58"/>
      <c r="J759" s="58"/>
      <c r="K759" s="58"/>
      <c r="L759" s="56"/>
      <c r="T759" s="56"/>
      <c r="V759" s="81">
        <f>IFERROR(IF(OR($B759="No", $H759=""), 1, COUNTIF(설정!$S$10:$S$41,$H759)), 0)</f>
        <v>1</v>
      </c>
      <c r="W759" s="81">
        <f ca="1">IFERROR(IF(OR($B759="No", $I759=""), 1, IFERROR(COUNTIF(OFFSET(설정!$C$10:$Q$41, MATCH($H759, 설정!$B$10:$B$41, ) - 1, 0, 1, COUNTA(OFFSET(설정!$C$10:$Q$41, MATCH($H759, 설정!$B$10:$B$41, ) - 1, 0, 1, 15))), $I759), 0)), 0)</f>
        <v>1</v>
      </c>
      <c r="X759" s="81">
        <f ca="1">IFERROR(IF(OR($B759="No", $J759=""), 1, IFERROR(COUNTIF(IF(COUNTIF(설정!$B$10:$B$19, $H759)=1, OFFSET(설정!$C$5,0,0,1,COUNTA(설정!$C$5:$Q$5)), OFFSET(설정!$C$6,0,0,1,COUNTA(설정!$C$6:$Q$6))), $J759), 0)), 0)</f>
        <v>1</v>
      </c>
      <c r="Y759" s="81">
        <f t="shared" si="35"/>
        <v>1</v>
      </c>
    </row>
    <row r="760" spans="1:25" ht="17.25" customHeight="1" x14ac:dyDescent="0.4">
      <c r="A760" s="2"/>
      <c r="B760" s="58">
        <f t="shared" si="34"/>
        <v>703</v>
      </c>
      <c r="C760" s="94"/>
      <c r="D760" s="58"/>
      <c r="E760" s="58"/>
      <c r="F760" s="274"/>
      <c r="G760" s="62"/>
      <c r="H760" s="58"/>
      <c r="I760" s="58"/>
      <c r="J760" s="58"/>
      <c r="K760" s="58"/>
      <c r="L760" s="56"/>
      <c r="T760" s="56"/>
      <c r="V760" s="81">
        <f>IFERROR(IF(OR($B760="No", $H760=""), 1, COUNTIF(설정!$S$10:$S$41,$H760)), 0)</f>
        <v>1</v>
      </c>
      <c r="W760" s="81">
        <f ca="1">IFERROR(IF(OR($B760="No", $I760=""), 1, IFERROR(COUNTIF(OFFSET(설정!$C$10:$Q$41, MATCH($H760, 설정!$B$10:$B$41, ) - 1, 0, 1, COUNTA(OFFSET(설정!$C$10:$Q$41, MATCH($H760, 설정!$B$10:$B$41, ) - 1, 0, 1, 15))), $I760), 0)), 0)</f>
        <v>1</v>
      </c>
      <c r="X760" s="81">
        <f ca="1">IFERROR(IF(OR($B760="No", $J760=""), 1, IFERROR(COUNTIF(IF(COUNTIF(설정!$B$10:$B$19, $H760)=1, OFFSET(설정!$C$5,0,0,1,COUNTA(설정!$C$5:$Q$5)), OFFSET(설정!$C$6,0,0,1,COUNTA(설정!$C$6:$Q$6))), $J760), 0)), 0)</f>
        <v>1</v>
      </c>
      <c r="Y760" s="81">
        <f t="shared" si="35"/>
        <v>1</v>
      </c>
    </row>
    <row r="761" spans="1:25" ht="17.25" customHeight="1" x14ac:dyDescent="0.4">
      <c r="A761" s="2"/>
      <c r="B761" s="58">
        <f t="shared" si="34"/>
        <v>704</v>
      </c>
      <c r="C761" s="94"/>
      <c r="D761" s="58"/>
      <c r="E761" s="58"/>
      <c r="F761" s="274"/>
      <c r="G761" s="62"/>
      <c r="H761" s="58"/>
      <c r="I761" s="58"/>
      <c r="J761" s="58"/>
      <c r="K761" s="58"/>
      <c r="L761" s="56"/>
      <c r="T761" s="56"/>
      <c r="V761" s="81">
        <f>IFERROR(IF(OR($B761="No", $H761=""), 1, COUNTIF(설정!$S$10:$S$41,$H761)), 0)</f>
        <v>1</v>
      </c>
      <c r="W761" s="81">
        <f ca="1">IFERROR(IF(OR($B761="No", $I761=""), 1, IFERROR(COUNTIF(OFFSET(설정!$C$10:$Q$41, MATCH($H761, 설정!$B$10:$B$41, ) - 1, 0, 1, COUNTA(OFFSET(설정!$C$10:$Q$41, MATCH($H761, 설정!$B$10:$B$41, ) - 1, 0, 1, 15))), $I761), 0)), 0)</f>
        <v>1</v>
      </c>
      <c r="X761" s="81">
        <f ca="1">IFERROR(IF(OR($B761="No", $J761=""), 1, IFERROR(COUNTIF(IF(COUNTIF(설정!$B$10:$B$19, $H761)=1, OFFSET(설정!$C$5,0,0,1,COUNTA(설정!$C$5:$Q$5)), OFFSET(설정!$C$6,0,0,1,COUNTA(설정!$C$6:$Q$6))), $J761), 0)), 0)</f>
        <v>1</v>
      </c>
      <c r="Y761" s="81">
        <f t="shared" si="35"/>
        <v>1</v>
      </c>
    </row>
    <row r="762" spans="1:25" ht="17.25" customHeight="1" x14ac:dyDescent="0.4">
      <c r="A762" s="2"/>
      <c r="B762" s="58">
        <f t="shared" ref="B762:B825" si="36">ROW(A705)</f>
        <v>705</v>
      </c>
      <c r="C762" s="94"/>
      <c r="D762" s="58"/>
      <c r="E762" s="58"/>
      <c r="F762" s="274"/>
      <c r="G762" s="62"/>
      <c r="H762" s="58"/>
      <c r="I762" s="58"/>
      <c r="J762" s="58"/>
      <c r="K762" s="58"/>
      <c r="L762" s="56"/>
      <c r="T762" s="56"/>
      <c r="V762" s="81">
        <f>IFERROR(IF(OR($B762="No", $H762=""), 1, COUNTIF(설정!$S$10:$S$41,$H762)), 0)</f>
        <v>1</v>
      </c>
      <c r="W762" s="81">
        <f ca="1">IFERROR(IF(OR($B762="No", $I762=""), 1, IFERROR(COUNTIF(OFFSET(설정!$C$10:$Q$41, MATCH($H762, 설정!$B$10:$B$41, ) - 1, 0, 1, COUNTA(OFFSET(설정!$C$10:$Q$41, MATCH($H762, 설정!$B$10:$B$41, ) - 1, 0, 1, 15))), $I762), 0)), 0)</f>
        <v>1</v>
      </c>
      <c r="X762" s="81">
        <f ca="1">IFERROR(IF(OR($B762="No", $J762=""), 1, IFERROR(COUNTIF(IF(COUNTIF(설정!$B$10:$B$19, $H762)=1, OFFSET(설정!$C$5,0,0,1,COUNTA(설정!$C$5:$Q$5)), OFFSET(설정!$C$6,0,0,1,COUNTA(설정!$C$6:$Q$6))), $J762), 0)), 0)</f>
        <v>1</v>
      </c>
      <c r="Y762" s="81">
        <f t="shared" si="35"/>
        <v>1</v>
      </c>
    </row>
    <row r="763" spans="1:25" ht="17.25" customHeight="1" x14ac:dyDescent="0.4">
      <c r="A763" s="2"/>
      <c r="B763" s="58">
        <f t="shared" si="36"/>
        <v>706</v>
      </c>
      <c r="C763" s="94"/>
      <c r="D763" s="58"/>
      <c r="E763" s="58"/>
      <c r="F763" s="274"/>
      <c r="G763" s="62"/>
      <c r="H763" s="58"/>
      <c r="I763" s="58"/>
      <c r="J763" s="58"/>
      <c r="K763" s="58"/>
      <c r="L763" s="56"/>
      <c r="T763" s="56"/>
      <c r="V763" s="81">
        <f>IFERROR(IF(OR($B763="No", $H763=""), 1, COUNTIF(설정!$S$10:$S$41,$H763)), 0)</f>
        <v>1</v>
      </c>
      <c r="W763" s="81">
        <f ca="1">IFERROR(IF(OR($B763="No", $I763=""), 1, IFERROR(COUNTIF(OFFSET(설정!$C$10:$Q$41, MATCH($H763, 설정!$B$10:$B$41, ) - 1, 0, 1, COUNTA(OFFSET(설정!$C$10:$Q$41, MATCH($H763, 설정!$B$10:$B$41, ) - 1, 0, 1, 15))), $I763), 0)), 0)</f>
        <v>1</v>
      </c>
      <c r="X763" s="81">
        <f ca="1">IFERROR(IF(OR($B763="No", $J763=""), 1, IFERROR(COUNTIF(IF(COUNTIF(설정!$B$10:$B$19, $H763)=1, OFFSET(설정!$C$5,0,0,1,COUNTA(설정!$C$5:$Q$5)), OFFSET(설정!$C$6,0,0,1,COUNTA(설정!$C$6:$Q$6))), $J763), 0)), 0)</f>
        <v>1</v>
      </c>
      <c r="Y763" s="81">
        <f t="shared" si="35"/>
        <v>1</v>
      </c>
    </row>
    <row r="764" spans="1:25" ht="17.25" customHeight="1" x14ac:dyDescent="0.4">
      <c r="A764" s="2"/>
      <c r="B764" s="58">
        <f t="shared" si="36"/>
        <v>707</v>
      </c>
      <c r="C764" s="94"/>
      <c r="D764" s="58"/>
      <c r="E764" s="58"/>
      <c r="F764" s="274"/>
      <c r="G764" s="62"/>
      <c r="H764" s="58"/>
      <c r="I764" s="58"/>
      <c r="J764" s="58"/>
      <c r="K764" s="58"/>
      <c r="L764" s="56"/>
      <c r="T764" s="56"/>
      <c r="V764" s="81">
        <f>IFERROR(IF(OR($B764="No", $H764=""), 1, COUNTIF(설정!$S$10:$S$41,$H764)), 0)</f>
        <v>1</v>
      </c>
      <c r="W764" s="81">
        <f ca="1">IFERROR(IF(OR($B764="No", $I764=""), 1, IFERROR(COUNTIF(OFFSET(설정!$C$10:$Q$41, MATCH($H764, 설정!$B$10:$B$41, ) - 1, 0, 1, COUNTA(OFFSET(설정!$C$10:$Q$41, MATCH($H764, 설정!$B$10:$B$41, ) - 1, 0, 1, 15))), $I764), 0)), 0)</f>
        <v>1</v>
      </c>
      <c r="X764" s="81">
        <f ca="1">IFERROR(IF(OR($B764="No", $J764=""), 1, IFERROR(COUNTIF(IF(COUNTIF(설정!$B$10:$B$19, $H764)=1, OFFSET(설정!$C$5,0,0,1,COUNTA(설정!$C$5:$Q$5)), OFFSET(설정!$C$6,0,0,1,COUNTA(설정!$C$6:$Q$6))), $J764), 0)), 0)</f>
        <v>1</v>
      </c>
      <c r="Y764" s="81">
        <f t="shared" si="35"/>
        <v>1</v>
      </c>
    </row>
    <row r="765" spans="1:25" ht="17.25" customHeight="1" x14ac:dyDescent="0.4">
      <c r="A765" s="2"/>
      <c r="B765" s="58">
        <f t="shared" si="36"/>
        <v>708</v>
      </c>
      <c r="C765" s="94"/>
      <c r="D765" s="58"/>
      <c r="E765" s="58"/>
      <c r="F765" s="274"/>
      <c r="G765" s="62"/>
      <c r="H765" s="58"/>
      <c r="I765" s="58"/>
      <c r="J765" s="58"/>
      <c r="K765" s="58"/>
      <c r="L765" s="56"/>
      <c r="T765" s="56"/>
      <c r="V765" s="81">
        <f>IFERROR(IF(OR($B765="No", $H765=""), 1, COUNTIF(설정!$S$10:$S$41,$H765)), 0)</f>
        <v>1</v>
      </c>
      <c r="W765" s="81">
        <f ca="1">IFERROR(IF(OR($B765="No", $I765=""), 1, IFERROR(COUNTIF(OFFSET(설정!$C$10:$Q$41, MATCH($H765, 설정!$B$10:$B$41, ) - 1, 0, 1, COUNTA(OFFSET(설정!$C$10:$Q$41, MATCH($H765, 설정!$B$10:$B$41, ) - 1, 0, 1, 15))), $I765), 0)), 0)</f>
        <v>1</v>
      </c>
      <c r="X765" s="81">
        <f ca="1">IFERROR(IF(OR($B765="No", $J765=""), 1, IFERROR(COUNTIF(IF(COUNTIF(설정!$B$10:$B$19, $H765)=1, OFFSET(설정!$C$5,0,0,1,COUNTA(설정!$C$5:$Q$5)), OFFSET(설정!$C$6,0,0,1,COUNTA(설정!$C$6:$Q$6))), $J765), 0)), 0)</f>
        <v>1</v>
      </c>
      <c r="Y765" s="81">
        <f t="shared" si="35"/>
        <v>1</v>
      </c>
    </row>
    <row r="766" spans="1:25" ht="17.25" customHeight="1" x14ac:dyDescent="0.4">
      <c r="A766" s="2"/>
      <c r="B766" s="58">
        <f t="shared" si="36"/>
        <v>709</v>
      </c>
      <c r="C766" s="94"/>
      <c r="D766" s="58"/>
      <c r="E766" s="58"/>
      <c r="F766" s="274"/>
      <c r="G766" s="62"/>
      <c r="H766" s="58"/>
      <c r="I766" s="58"/>
      <c r="J766" s="58"/>
      <c r="K766" s="58"/>
      <c r="L766" s="56"/>
      <c r="T766" s="56"/>
      <c r="V766" s="81">
        <f>IFERROR(IF(OR($B766="No", $H766=""), 1, COUNTIF(설정!$S$10:$S$41,$H766)), 0)</f>
        <v>1</v>
      </c>
      <c r="W766" s="81">
        <f ca="1">IFERROR(IF(OR($B766="No", $I766=""), 1, IFERROR(COUNTIF(OFFSET(설정!$C$10:$Q$41, MATCH($H766, 설정!$B$10:$B$41, ) - 1, 0, 1, COUNTA(OFFSET(설정!$C$10:$Q$41, MATCH($H766, 설정!$B$10:$B$41, ) - 1, 0, 1, 15))), $I766), 0)), 0)</f>
        <v>1</v>
      </c>
      <c r="X766" s="81">
        <f ca="1">IFERROR(IF(OR($B766="No", $J766=""), 1, IFERROR(COUNTIF(IF(COUNTIF(설정!$B$10:$B$19, $H766)=1, OFFSET(설정!$C$5,0,0,1,COUNTA(설정!$C$5:$Q$5)), OFFSET(설정!$C$6,0,0,1,COUNTA(설정!$C$6:$Q$6))), $J766), 0)), 0)</f>
        <v>1</v>
      </c>
      <c r="Y766" s="81">
        <f t="shared" si="35"/>
        <v>1</v>
      </c>
    </row>
    <row r="767" spans="1:25" ht="17.25" customHeight="1" x14ac:dyDescent="0.4">
      <c r="A767" s="2"/>
      <c r="B767" s="58">
        <f t="shared" si="36"/>
        <v>710</v>
      </c>
      <c r="C767" s="94"/>
      <c r="D767" s="58"/>
      <c r="E767" s="58"/>
      <c r="F767" s="274"/>
      <c r="G767" s="62"/>
      <c r="H767" s="58"/>
      <c r="I767" s="58"/>
      <c r="J767" s="58"/>
      <c r="K767" s="58"/>
      <c r="L767" s="56"/>
      <c r="T767" s="56"/>
      <c r="V767" s="81">
        <f>IFERROR(IF(OR($B767="No", $H767=""), 1, COUNTIF(설정!$S$10:$S$41,$H767)), 0)</f>
        <v>1</v>
      </c>
      <c r="W767" s="81">
        <f ca="1">IFERROR(IF(OR($B767="No", $I767=""), 1, IFERROR(COUNTIF(OFFSET(설정!$C$10:$Q$41, MATCH($H767, 설정!$B$10:$B$41, ) - 1, 0, 1, COUNTA(OFFSET(설정!$C$10:$Q$41, MATCH($H767, 설정!$B$10:$B$41, ) - 1, 0, 1, 15))), $I767), 0)), 0)</f>
        <v>1</v>
      </c>
      <c r="X767" s="81">
        <f ca="1">IFERROR(IF(OR($B767="No", $J767=""), 1, IFERROR(COUNTIF(IF(COUNTIF(설정!$B$10:$B$19, $H767)=1, OFFSET(설정!$C$5,0,0,1,COUNTA(설정!$C$5:$Q$5)), OFFSET(설정!$C$6,0,0,1,COUNTA(설정!$C$6:$Q$6))), $J767), 0)), 0)</f>
        <v>1</v>
      </c>
      <c r="Y767" s="81">
        <f t="shared" si="35"/>
        <v>1</v>
      </c>
    </row>
    <row r="768" spans="1:25" ht="17.25" customHeight="1" x14ac:dyDescent="0.4">
      <c r="A768" s="2"/>
      <c r="B768" s="58">
        <f t="shared" si="36"/>
        <v>711</v>
      </c>
      <c r="C768" s="94"/>
      <c r="D768" s="58"/>
      <c r="E768" s="58"/>
      <c r="F768" s="274"/>
      <c r="G768" s="62"/>
      <c r="H768" s="58"/>
      <c r="I768" s="58"/>
      <c r="J768" s="58"/>
      <c r="K768" s="58"/>
      <c r="L768" s="56"/>
      <c r="T768" s="56"/>
      <c r="V768" s="81">
        <f>IFERROR(IF(OR($B768="No", $H768=""), 1, COUNTIF(설정!$S$10:$S$41,$H768)), 0)</f>
        <v>1</v>
      </c>
      <c r="W768" s="81">
        <f ca="1">IFERROR(IF(OR($B768="No", $I768=""), 1, IFERROR(COUNTIF(OFFSET(설정!$C$10:$Q$41, MATCH($H768, 설정!$B$10:$B$41, ) - 1, 0, 1, COUNTA(OFFSET(설정!$C$10:$Q$41, MATCH($H768, 설정!$B$10:$B$41, ) - 1, 0, 1, 15))), $I768), 0)), 0)</f>
        <v>1</v>
      </c>
      <c r="X768" s="81">
        <f ca="1">IFERROR(IF(OR($B768="No", $J768=""), 1, IFERROR(COUNTIF(IF(COUNTIF(설정!$B$10:$B$19, $H768)=1, OFFSET(설정!$C$5,0,0,1,COUNTA(설정!$C$5:$Q$5)), OFFSET(설정!$C$6,0,0,1,COUNTA(설정!$C$6:$Q$6))), $J768), 0)), 0)</f>
        <v>1</v>
      </c>
      <c r="Y768" s="81">
        <f t="shared" si="35"/>
        <v>1</v>
      </c>
    </row>
    <row r="769" spans="1:25" ht="17.25" customHeight="1" x14ac:dyDescent="0.4">
      <c r="A769" s="2"/>
      <c r="B769" s="58">
        <f t="shared" si="36"/>
        <v>712</v>
      </c>
      <c r="C769" s="94"/>
      <c r="D769" s="58"/>
      <c r="E769" s="58"/>
      <c r="F769" s="274"/>
      <c r="G769" s="62"/>
      <c r="H769" s="58"/>
      <c r="I769" s="58"/>
      <c r="J769" s="58"/>
      <c r="K769" s="58"/>
      <c r="L769" s="56"/>
      <c r="T769" s="56"/>
      <c r="V769" s="81">
        <f>IFERROR(IF(OR($B769="No", $H769=""), 1, COUNTIF(설정!$S$10:$S$41,$H769)), 0)</f>
        <v>1</v>
      </c>
      <c r="W769" s="81">
        <f ca="1">IFERROR(IF(OR($B769="No", $I769=""), 1, IFERROR(COUNTIF(OFFSET(설정!$C$10:$Q$41, MATCH($H769, 설정!$B$10:$B$41, ) - 1, 0, 1, COUNTA(OFFSET(설정!$C$10:$Q$41, MATCH($H769, 설정!$B$10:$B$41, ) - 1, 0, 1, 15))), $I769), 0)), 0)</f>
        <v>1</v>
      </c>
      <c r="X769" s="81">
        <f ca="1">IFERROR(IF(OR($B769="No", $J769=""), 1, IFERROR(COUNTIF(IF(COUNTIF(설정!$B$10:$B$19, $H769)=1, OFFSET(설정!$C$5,0,0,1,COUNTA(설정!$C$5:$Q$5)), OFFSET(설정!$C$6,0,0,1,COUNTA(설정!$C$6:$Q$6))), $J769), 0)), 0)</f>
        <v>1</v>
      </c>
      <c r="Y769" s="81">
        <f t="shared" si="35"/>
        <v>1</v>
      </c>
    </row>
    <row r="770" spans="1:25" ht="17.25" customHeight="1" x14ac:dyDescent="0.4">
      <c r="A770" s="2"/>
      <c r="B770" s="58">
        <f t="shared" si="36"/>
        <v>713</v>
      </c>
      <c r="C770" s="94"/>
      <c r="D770" s="58"/>
      <c r="E770" s="58"/>
      <c r="F770" s="274"/>
      <c r="G770" s="62"/>
      <c r="H770" s="58"/>
      <c r="I770" s="58"/>
      <c r="J770" s="58"/>
      <c r="K770" s="58"/>
      <c r="L770" s="56"/>
      <c r="T770" s="56"/>
      <c r="V770" s="81">
        <f>IFERROR(IF(OR($B770="No", $H770=""), 1, COUNTIF(설정!$S$10:$S$41,$H770)), 0)</f>
        <v>1</v>
      </c>
      <c r="W770" s="81">
        <f ca="1">IFERROR(IF(OR($B770="No", $I770=""), 1, IFERROR(COUNTIF(OFFSET(설정!$C$10:$Q$41, MATCH($H770, 설정!$B$10:$B$41, ) - 1, 0, 1, COUNTA(OFFSET(설정!$C$10:$Q$41, MATCH($H770, 설정!$B$10:$B$41, ) - 1, 0, 1, 15))), $I770), 0)), 0)</f>
        <v>1</v>
      </c>
      <c r="X770" s="81">
        <f ca="1">IFERROR(IF(OR($B770="No", $J770=""), 1, IFERROR(COUNTIF(IF(COUNTIF(설정!$B$10:$B$19, $H770)=1, OFFSET(설정!$C$5,0,0,1,COUNTA(설정!$C$5:$Q$5)), OFFSET(설정!$C$6,0,0,1,COUNTA(설정!$C$6:$Q$6))), $J770), 0)), 0)</f>
        <v>1</v>
      </c>
      <c r="Y770" s="81">
        <f t="shared" si="35"/>
        <v>1</v>
      </c>
    </row>
    <row r="771" spans="1:25" ht="17.25" customHeight="1" x14ac:dyDescent="0.4">
      <c r="A771" s="2"/>
      <c r="B771" s="58">
        <f t="shared" si="36"/>
        <v>714</v>
      </c>
      <c r="C771" s="94"/>
      <c r="D771" s="58"/>
      <c r="E771" s="58"/>
      <c r="F771" s="274"/>
      <c r="G771" s="62"/>
      <c r="H771" s="58"/>
      <c r="I771" s="58"/>
      <c r="J771" s="58"/>
      <c r="K771" s="58"/>
      <c r="L771" s="56"/>
      <c r="T771" s="56"/>
      <c r="V771" s="81">
        <f>IFERROR(IF(OR($B771="No", $H771=""), 1, COUNTIF(설정!$S$10:$S$41,$H771)), 0)</f>
        <v>1</v>
      </c>
      <c r="W771" s="81">
        <f ca="1">IFERROR(IF(OR($B771="No", $I771=""), 1, IFERROR(COUNTIF(OFFSET(설정!$C$10:$Q$41, MATCH($H771, 설정!$B$10:$B$41, ) - 1, 0, 1, COUNTA(OFFSET(설정!$C$10:$Q$41, MATCH($H771, 설정!$B$10:$B$41, ) - 1, 0, 1, 15))), $I771), 0)), 0)</f>
        <v>1</v>
      </c>
      <c r="X771" s="81">
        <f ca="1">IFERROR(IF(OR($B771="No", $J771=""), 1, IFERROR(COUNTIF(IF(COUNTIF(설정!$B$10:$B$19, $H771)=1, OFFSET(설정!$C$5,0,0,1,COUNTA(설정!$C$5:$Q$5)), OFFSET(설정!$C$6,0,0,1,COUNTA(설정!$C$6:$Q$6))), $J771), 0)), 0)</f>
        <v>1</v>
      </c>
      <c r="Y771" s="81">
        <f t="shared" si="35"/>
        <v>1</v>
      </c>
    </row>
    <row r="772" spans="1:25" ht="17.25" customHeight="1" x14ac:dyDescent="0.4">
      <c r="A772" s="2"/>
      <c r="B772" s="58">
        <f t="shared" si="36"/>
        <v>715</v>
      </c>
      <c r="C772" s="94"/>
      <c r="D772" s="58"/>
      <c r="E772" s="58"/>
      <c r="F772" s="274"/>
      <c r="G772" s="62"/>
      <c r="H772" s="58"/>
      <c r="I772" s="58"/>
      <c r="J772" s="58"/>
      <c r="K772" s="58"/>
      <c r="L772" s="56"/>
      <c r="T772" s="56"/>
      <c r="V772" s="81">
        <f>IFERROR(IF(OR($B772="No", $H772=""), 1, COUNTIF(설정!$S$10:$S$41,$H772)), 0)</f>
        <v>1</v>
      </c>
      <c r="W772" s="81">
        <f ca="1">IFERROR(IF(OR($B772="No", $I772=""), 1, IFERROR(COUNTIF(OFFSET(설정!$C$10:$Q$41, MATCH($H772, 설정!$B$10:$B$41, ) - 1, 0, 1, COUNTA(OFFSET(설정!$C$10:$Q$41, MATCH($H772, 설정!$B$10:$B$41, ) - 1, 0, 1, 15))), $I772), 0)), 0)</f>
        <v>1</v>
      </c>
      <c r="X772" s="81">
        <f ca="1">IFERROR(IF(OR($B772="No", $J772=""), 1, IFERROR(COUNTIF(IF(COUNTIF(설정!$B$10:$B$19, $H772)=1, OFFSET(설정!$C$5,0,0,1,COUNTA(설정!$C$5:$Q$5)), OFFSET(설정!$C$6,0,0,1,COUNTA(설정!$C$6:$Q$6))), $J772), 0)), 0)</f>
        <v>1</v>
      </c>
      <c r="Y772" s="81">
        <f t="shared" si="35"/>
        <v>1</v>
      </c>
    </row>
    <row r="773" spans="1:25" ht="17.25" customHeight="1" x14ac:dyDescent="0.4">
      <c r="A773" s="2"/>
      <c r="B773" s="58">
        <f t="shared" si="36"/>
        <v>716</v>
      </c>
      <c r="C773" s="94"/>
      <c r="D773" s="58"/>
      <c r="E773" s="58"/>
      <c r="F773" s="274"/>
      <c r="G773" s="62"/>
      <c r="H773" s="58"/>
      <c r="I773" s="58"/>
      <c r="J773" s="58"/>
      <c r="K773" s="58"/>
      <c r="L773" s="56"/>
      <c r="T773" s="56"/>
      <c r="V773" s="81">
        <f>IFERROR(IF(OR($B773="No", $H773=""), 1, COUNTIF(설정!$S$10:$S$41,$H773)), 0)</f>
        <v>1</v>
      </c>
      <c r="W773" s="81">
        <f ca="1">IFERROR(IF(OR($B773="No", $I773=""), 1, IFERROR(COUNTIF(OFFSET(설정!$C$10:$Q$41, MATCH($H773, 설정!$B$10:$B$41, ) - 1, 0, 1, COUNTA(OFFSET(설정!$C$10:$Q$41, MATCH($H773, 설정!$B$10:$B$41, ) - 1, 0, 1, 15))), $I773), 0)), 0)</f>
        <v>1</v>
      </c>
      <c r="X773" s="81">
        <f ca="1">IFERROR(IF(OR($B773="No", $J773=""), 1, IFERROR(COUNTIF(IF(COUNTIF(설정!$B$10:$B$19, $H773)=1, OFFSET(설정!$C$5,0,0,1,COUNTA(설정!$C$5:$Q$5)), OFFSET(설정!$C$6,0,0,1,COUNTA(설정!$C$6:$Q$6))), $J773), 0)), 0)</f>
        <v>1</v>
      </c>
      <c r="Y773" s="81">
        <f t="shared" si="35"/>
        <v>1</v>
      </c>
    </row>
    <row r="774" spans="1:25" ht="17.25" customHeight="1" x14ac:dyDescent="0.4">
      <c r="A774" s="2"/>
      <c r="B774" s="58">
        <f t="shared" si="36"/>
        <v>717</v>
      </c>
      <c r="C774" s="94"/>
      <c r="D774" s="58"/>
      <c r="E774" s="58"/>
      <c r="F774" s="274"/>
      <c r="G774" s="62"/>
      <c r="H774" s="58"/>
      <c r="I774" s="58"/>
      <c r="J774" s="58"/>
      <c r="K774" s="58"/>
      <c r="L774" s="56"/>
      <c r="T774" s="56"/>
      <c r="V774" s="81">
        <f>IFERROR(IF(OR($B774="No", $H774=""), 1, COUNTIF(설정!$S$10:$S$41,$H774)), 0)</f>
        <v>1</v>
      </c>
      <c r="W774" s="81">
        <f ca="1">IFERROR(IF(OR($B774="No", $I774=""), 1, IFERROR(COUNTIF(OFFSET(설정!$C$10:$Q$41, MATCH($H774, 설정!$B$10:$B$41, ) - 1, 0, 1, COUNTA(OFFSET(설정!$C$10:$Q$41, MATCH($H774, 설정!$B$10:$B$41, ) - 1, 0, 1, 15))), $I774), 0)), 0)</f>
        <v>1</v>
      </c>
      <c r="X774" s="81">
        <f ca="1">IFERROR(IF(OR($B774="No", $J774=""), 1, IFERROR(COUNTIF(IF(COUNTIF(설정!$B$10:$B$19, $H774)=1, OFFSET(설정!$C$5,0,0,1,COUNTA(설정!$C$5:$Q$5)), OFFSET(설정!$C$6,0,0,1,COUNTA(설정!$C$6:$Q$6))), $J774), 0)), 0)</f>
        <v>1</v>
      </c>
      <c r="Y774" s="81">
        <f t="shared" si="35"/>
        <v>1</v>
      </c>
    </row>
    <row r="775" spans="1:25" ht="17.25" customHeight="1" x14ac:dyDescent="0.4">
      <c r="A775" s="2"/>
      <c r="B775" s="58">
        <f t="shared" si="36"/>
        <v>718</v>
      </c>
      <c r="C775" s="94"/>
      <c r="D775" s="58"/>
      <c r="E775" s="58"/>
      <c r="F775" s="274"/>
      <c r="G775" s="62"/>
      <c r="H775" s="58"/>
      <c r="I775" s="58"/>
      <c r="J775" s="58"/>
      <c r="K775" s="58"/>
      <c r="L775" s="56"/>
      <c r="T775" s="56"/>
      <c r="V775" s="81">
        <f>IFERROR(IF(OR($B775="No", $H775=""), 1, COUNTIF(설정!$S$10:$S$41,$H775)), 0)</f>
        <v>1</v>
      </c>
      <c r="W775" s="81">
        <f ca="1">IFERROR(IF(OR($B775="No", $I775=""), 1, IFERROR(COUNTIF(OFFSET(설정!$C$10:$Q$41, MATCH($H775, 설정!$B$10:$B$41, ) - 1, 0, 1, COUNTA(OFFSET(설정!$C$10:$Q$41, MATCH($H775, 설정!$B$10:$B$41, ) - 1, 0, 1, 15))), $I775), 0)), 0)</f>
        <v>1</v>
      </c>
      <c r="X775" s="81">
        <f ca="1">IFERROR(IF(OR($B775="No", $J775=""), 1, IFERROR(COUNTIF(IF(COUNTIF(설정!$B$10:$B$19, $H775)=1, OFFSET(설정!$C$5,0,0,1,COUNTA(설정!$C$5:$Q$5)), OFFSET(설정!$C$6,0,0,1,COUNTA(설정!$C$6:$Q$6))), $J775), 0)), 0)</f>
        <v>1</v>
      </c>
      <c r="Y775" s="81">
        <f t="shared" si="35"/>
        <v>1</v>
      </c>
    </row>
    <row r="776" spans="1:25" ht="17.25" customHeight="1" x14ac:dyDescent="0.4">
      <c r="A776" s="2"/>
      <c r="B776" s="58">
        <f t="shared" si="36"/>
        <v>719</v>
      </c>
      <c r="C776" s="94"/>
      <c r="D776" s="58"/>
      <c r="E776" s="58"/>
      <c r="F776" s="274"/>
      <c r="G776" s="62"/>
      <c r="H776" s="58"/>
      <c r="I776" s="58"/>
      <c r="J776" s="58"/>
      <c r="K776" s="58"/>
      <c r="L776" s="56"/>
      <c r="T776" s="56"/>
      <c r="V776" s="81">
        <f>IFERROR(IF(OR($B776="No", $H776=""), 1, COUNTIF(설정!$S$10:$S$41,$H776)), 0)</f>
        <v>1</v>
      </c>
      <c r="W776" s="81">
        <f ca="1">IFERROR(IF(OR($B776="No", $I776=""), 1, IFERROR(COUNTIF(OFFSET(설정!$C$10:$Q$41, MATCH($H776, 설정!$B$10:$B$41, ) - 1, 0, 1, COUNTA(OFFSET(설정!$C$10:$Q$41, MATCH($H776, 설정!$B$10:$B$41, ) - 1, 0, 1, 15))), $I776), 0)), 0)</f>
        <v>1</v>
      </c>
      <c r="X776" s="81">
        <f ca="1">IFERROR(IF(OR($B776="No", $J776=""), 1, IFERROR(COUNTIF(IF(COUNTIF(설정!$B$10:$B$19, $H776)=1, OFFSET(설정!$C$5,0,0,1,COUNTA(설정!$C$5:$Q$5)), OFFSET(설정!$C$6,0,0,1,COUNTA(설정!$C$6:$Q$6))), $J776), 0)), 0)</f>
        <v>1</v>
      </c>
      <c r="Y776" s="81">
        <f t="shared" si="35"/>
        <v>1</v>
      </c>
    </row>
    <row r="777" spans="1:25" ht="17.25" customHeight="1" x14ac:dyDescent="0.4">
      <c r="A777" s="2"/>
      <c r="B777" s="58">
        <f t="shared" si="36"/>
        <v>720</v>
      </c>
      <c r="C777" s="94"/>
      <c r="D777" s="58"/>
      <c r="E777" s="58"/>
      <c r="F777" s="274"/>
      <c r="G777" s="62"/>
      <c r="H777" s="58"/>
      <c r="I777" s="58"/>
      <c r="J777" s="58"/>
      <c r="K777" s="58"/>
      <c r="L777" s="56"/>
      <c r="T777" s="56"/>
      <c r="V777" s="81">
        <f>IFERROR(IF(OR($B777="No", $H777=""), 1, COUNTIF(설정!$S$10:$S$41,$H777)), 0)</f>
        <v>1</v>
      </c>
      <c r="W777" s="81">
        <f ca="1">IFERROR(IF(OR($B777="No", $I777=""), 1, IFERROR(COUNTIF(OFFSET(설정!$C$10:$Q$41, MATCH($H777, 설정!$B$10:$B$41, ) - 1, 0, 1, COUNTA(OFFSET(설정!$C$10:$Q$41, MATCH($H777, 설정!$B$10:$B$41, ) - 1, 0, 1, 15))), $I777), 0)), 0)</f>
        <v>1</v>
      </c>
      <c r="X777" s="81">
        <f ca="1">IFERROR(IF(OR($B777="No", $J777=""), 1, IFERROR(COUNTIF(IF(COUNTIF(설정!$B$10:$B$19, $H777)=1, OFFSET(설정!$C$5,0,0,1,COUNTA(설정!$C$5:$Q$5)), OFFSET(설정!$C$6,0,0,1,COUNTA(설정!$C$6:$Q$6))), $J777), 0)), 0)</f>
        <v>1</v>
      </c>
      <c r="Y777" s="81">
        <f t="shared" si="35"/>
        <v>1</v>
      </c>
    </row>
    <row r="778" spans="1:25" ht="17.25" customHeight="1" x14ac:dyDescent="0.4">
      <c r="A778" s="2"/>
      <c r="B778" s="58">
        <f t="shared" si="36"/>
        <v>721</v>
      </c>
      <c r="C778" s="94"/>
      <c r="D778" s="58"/>
      <c r="E778" s="58"/>
      <c r="F778" s="274"/>
      <c r="G778" s="62"/>
      <c r="H778" s="58"/>
      <c r="I778" s="58"/>
      <c r="J778" s="58"/>
      <c r="K778" s="58"/>
      <c r="L778" s="56"/>
      <c r="T778" s="56"/>
      <c r="V778" s="81">
        <f>IFERROR(IF(OR($B778="No", $H778=""), 1, COUNTIF(설정!$S$10:$S$41,$H778)), 0)</f>
        <v>1</v>
      </c>
      <c r="W778" s="81">
        <f ca="1">IFERROR(IF(OR($B778="No", $I778=""), 1, IFERROR(COUNTIF(OFFSET(설정!$C$10:$Q$41, MATCH($H778, 설정!$B$10:$B$41, ) - 1, 0, 1, COUNTA(OFFSET(설정!$C$10:$Q$41, MATCH($H778, 설정!$B$10:$B$41, ) - 1, 0, 1, 15))), $I778), 0)), 0)</f>
        <v>1</v>
      </c>
      <c r="X778" s="81">
        <f ca="1">IFERROR(IF(OR($B778="No", $J778=""), 1, IFERROR(COUNTIF(IF(COUNTIF(설정!$B$10:$B$19, $H778)=1, OFFSET(설정!$C$5,0,0,1,COUNTA(설정!$C$5:$Q$5)), OFFSET(설정!$C$6,0,0,1,COUNTA(설정!$C$6:$Q$6))), $J778), 0)), 0)</f>
        <v>1</v>
      </c>
      <c r="Y778" s="81">
        <f t="shared" si="35"/>
        <v>1</v>
      </c>
    </row>
    <row r="779" spans="1:25" ht="17.25" customHeight="1" x14ac:dyDescent="0.4">
      <c r="A779" s="2"/>
      <c r="B779" s="58">
        <f t="shared" si="36"/>
        <v>722</v>
      </c>
      <c r="C779" s="94"/>
      <c r="D779" s="58"/>
      <c r="E779" s="58"/>
      <c r="F779" s="274"/>
      <c r="G779" s="62"/>
      <c r="H779" s="58"/>
      <c r="I779" s="58"/>
      <c r="J779" s="58"/>
      <c r="K779" s="58"/>
      <c r="L779" s="56"/>
      <c r="T779" s="56"/>
      <c r="V779" s="81">
        <f>IFERROR(IF(OR($B779="No", $H779=""), 1, COUNTIF(설정!$S$10:$S$41,$H779)), 0)</f>
        <v>1</v>
      </c>
      <c r="W779" s="81">
        <f ca="1">IFERROR(IF(OR($B779="No", $I779=""), 1, IFERROR(COUNTIF(OFFSET(설정!$C$10:$Q$41, MATCH($H779, 설정!$B$10:$B$41, ) - 1, 0, 1, COUNTA(OFFSET(설정!$C$10:$Q$41, MATCH($H779, 설정!$B$10:$B$41, ) - 1, 0, 1, 15))), $I779), 0)), 0)</f>
        <v>1</v>
      </c>
      <c r="X779" s="81">
        <f ca="1">IFERROR(IF(OR($B779="No", $J779=""), 1, IFERROR(COUNTIF(IF(COUNTIF(설정!$B$10:$B$19, $H779)=1, OFFSET(설정!$C$5,0,0,1,COUNTA(설정!$C$5:$Q$5)), OFFSET(설정!$C$6,0,0,1,COUNTA(설정!$C$6:$Q$6))), $J779), 0)), 0)</f>
        <v>1</v>
      </c>
      <c r="Y779" s="81">
        <f t="shared" si="35"/>
        <v>1</v>
      </c>
    </row>
    <row r="780" spans="1:25" ht="17.25" customHeight="1" x14ac:dyDescent="0.4">
      <c r="A780" s="2"/>
      <c r="B780" s="58">
        <f t="shared" si="36"/>
        <v>723</v>
      </c>
      <c r="C780" s="94"/>
      <c r="D780" s="58"/>
      <c r="E780" s="58"/>
      <c r="F780" s="274"/>
      <c r="G780" s="62"/>
      <c r="H780" s="58"/>
      <c r="I780" s="58"/>
      <c r="J780" s="58"/>
      <c r="K780" s="58"/>
      <c r="L780" s="56"/>
      <c r="T780" s="56"/>
      <c r="V780" s="81">
        <f>IFERROR(IF(OR($B780="No", $H780=""), 1, COUNTIF(설정!$S$10:$S$41,$H780)), 0)</f>
        <v>1</v>
      </c>
      <c r="W780" s="81">
        <f ca="1">IFERROR(IF(OR($B780="No", $I780=""), 1, IFERROR(COUNTIF(OFFSET(설정!$C$10:$Q$41, MATCH($H780, 설정!$B$10:$B$41, ) - 1, 0, 1, COUNTA(OFFSET(설정!$C$10:$Q$41, MATCH($H780, 설정!$B$10:$B$41, ) - 1, 0, 1, 15))), $I780), 0)), 0)</f>
        <v>1</v>
      </c>
      <c r="X780" s="81">
        <f ca="1">IFERROR(IF(OR($B780="No", $J780=""), 1, IFERROR(COUNTIF(IF(COUNTIF(설정!$B$10:$B$19, $H780)=1, OFFSET(설정!$C$5,0,0,1,COUNTA(설정!$C$5:$Q$5)), OFFSET(설정!$C$6,0,0,1,COUNTA(설정!$C$6:$Q$6))), $J780), 0)), 0)</f>
        <v>1</v>
      </c>
      <c r="Y780" s="81">
        <f t="shared" si="35"/>
        <v>1</v>
      </c>
    </row>
    <row r="781" spans="1:25" ht="17.25" customHeight="1" x14ac:dyDescent="0.4">
      <c r="A781" s="2"/>
      <c r="B781" s="58">
        <f t="shared" si="36"/>
        <v>724</v>
      </c>
      <c r="C781" s="94"/>
      <c r="D781" s="58"/>
      <c r="E781" s="58"/>
      <c r="F781" s="274"/>
      <c r="G781" s="62"/>
      <c r="H781" s="58"/>
      <c r="I781" s="58"/>
      <c r="J781" s="58"/>
      <c r="K781" s="58"/>
      <c r="L781" s="56"/>
      <c r="T781" s="56"/>
      <c r="V781" s="81">
        <f>IFERROR(IF(OR($B781="No", $H781=""), 1, COUNTIF(설정!$S$10:$S$41,$H781)), 0)</f>
        <v>1</v>
      </c>
      <c r="W781" s="81">
        <f ca="1">IFERROR(IF(OR($B781="No", $I781=""), 1, IFERROR(COUNTIF(OFFSET(설정!$C$10:$Q$41, MATCH($H781, 설정!$B$10:$B$41, ) - 1, 0, 1, COUNTA(OFFSET(설정!$C$10:$Q$41, MATCH($H781, 설정!$B$10:$B$41, ) - 1, 0, 1, 15))), $I781), 0)), 0)</f>
        <v>1</v>
      </c>
      <c r="X781" s="81">
        <f ca="1">IFERROR(IF(OR($B781="No", $J781=""), 1, IFERROR(COUNTIF(IF(COUNTIF(설정!$B$10:$B$19, $H781)=1, OFFSET(설정!$C$5,0,0,1,COUNTA(설정!$C$5:$Q$5)), OFFSET(설정!$C$6,0,0,1,COUNTA(설정!$C$6:$Q$6))), $J781), 0)), 0)</f>
        <v>1</v>
      </c>
      <c r="Y781" s="81">
        <f t="shared" si="35"/>
        <v>1</v>
      </c>
    </row>
    <row r="782" spans="1:25" ht="17.25" customHeight="1" x14ac:dyDescent="0.4">
      <c r="A782" s="2"/>
      <c r="B782" s="58">
        <f t="shared" si="36"/>
        <v>725</v>
      </c>
      <c r="C782" s="94"/>
      <c r="D782" s="58"/>
      <c r="E782" s="58"/>
      <c r="F782" s="274"/>
      <c r="G782" s="62"/>
      <c r="H782" s="58"/>
      <c r="I782" s="58"/>
      <c r="J782" s="58"/>
      <c r="K782" s="58"/>
      <c r="L782" s="56"/>
      <c r="T782" s="56"/>
      <c r="V782" s="81">
        <f>IFERROR(IF(OR($B782="No", $H782=""), 1, COUNTIF(설정!$S$10:$S$41,$H782)), 0)</f>
        <v>1</v>
      </c>
      <c r="W782" s="81">
        <f ca="1">IFERROR(IF(OR($B782="No", $I782=""), 1, IFERROR(COUNTIF(OFFSET(설정!$C$10:$Q$41, MATCH($H782, 설정!$B$10:$B$41, ) - 1, 0, 1, COUNTA(OFFSET(설정!$C$10:$Q$41, MATCH($H782, 설정!$B$10:$B$41, ) - 1, 0, 1, 15))), $I782), 0)), 0)</f>
        <v>1</v>
      </c>
      <c r="X782" s="81">
        <f ca="1">IFERROR(IF(OR($B782="No", $J782=""), 1, IFERROR(COUNTIF(IF(COUNTIF(설정!$B$10:$B$19, $H782)=1, OFFSET(설정!$C$5,0,0,1,COUNTA(설정!$C$5:$Q$5)), OFFSET(설정!$C$6,0,0,1,COUNTA(설정!$C$6:$Q$6))), $J782), 0)), 0)</f>
        <v>1</v>
      </c>
      <c r="Y782" s="81">
        <f t="shared" si="35"/>
        <v>1</v>
      </c>
    </row>
    <row r="783" spans="1:25" ht="17.25" customHeight="1" x14ac:dyDescent="0.4">
      <c r="A783" s="2"/>
      <c r="B783" s="58">
        <f t="shared" si="36"/>
        <v>726</v>
      </c>
      <c r="C783" s="94"/>
      <c r="D783" s="58"/>
      <c r="E783" s="58"/>
      <c r="F783" s="274"/>
      <c r="G783" s="62"/>
      <c r="H783" s="58"/>
      <c r="I783" s="58"/>
      <c r="J783" s="58"/>
      <c r="K783" s="58"/>
      <c r="L783" s="56"/>
      <c r="T783" s="56"/>
      <c r="V783" s="81">
        <f>IFERROR(IF(OR($B783="No", $H783=""), 1, COUNTIF(설정!$S$10:$S$41,$H783)), 0)</f>
        <v>1</v>
      </c>
      <c r="W783" s="81">
        <f ca="1">IFERROR(IF(OR($B783="No", $I783=""), 1, IFERROR(COUNTIF(OFFSET(설정!$C$10:$Q$41, MATCH($H783, 설정!$B$10:$B$41, ) - 1, 0, 1, COUNTA(OFFSET(설정!$C$10:$Q$41, MATCH($H783, 설정!$B$10:$B$41, ) - 1, 0, 1, 15))), $I783), 0)), 0)</f>
        <v>1</v>
      </c>
      <c r="X783" s="81">
        <f ca="1">IFERROR(IF(OR($B783="No", $J783=""), 1, IFERROR(COUNTIF(IF(COUNTIF(설정!$B$10:$B$19, $H783)=1, OFFSET(설정!$C$5,0,0,1,COUNTA(설정!$C$5:$Q$5)), OFFSET(설정!$C$6,0,0,1,COUNTA(설정!$C$6:$Q$6))), $J783), 0)), 0)</f>
        <v>1</v>
      </c>
      <c r="Y783" s="81">
        <f t="shared" si="35"/>
        <v>1</v>
      </c>
    </row>
    <row r="784" spans="1:25" ht="17.25" customHeight="1" x14ac:dyDescent="0.4">
      <c r="A784" s="2"/>
      <c r="B784" s="58">
        <f t="shared" si="36"/>
        <v>727</v>
      </c>
      <c r="C784" s="94"/>
      <c r="D784" s="58"/>
      <c r="E784" s="58"/>
      <c r="F784" s="274"/>
      <c r="G784" s="62"/>
      <c r="H784" s="58"/>
      <c r="I784" s="58"/>
      <c r="J784" s="58"/>
      <c r="K784" s="58"/>
      <c r="L784" s="56"/>
      <c r="T784" s="56"/>
      <c r="V784" s="81">
        <f>IFERROR(IF(OR($B784="No", $H784=""), 1, COUNTIF(설정!$S$10:$S$41,$H784)), 0)</f>
        <v>1</v>
      </c>
      <c r="W784" s="81">
        <f ca="1">IFERROR(IF(OR($B784="No", $I784=""), 1, IFERROR(COUNTIF(OFFSET(설정!$C$10:$Q$41, MATCH($H784, 설정!$B$10:$B$41, ) - 1, 0, 1, COUNTA(OFFSET(설정!$C$10:$Q$41, MATCH($H784, 설정!$B$10:$B$41, ) - 1, 0, 1, 15))), $I784), 0)), 0)</f>
        <v>1</v>
      </c>
      <c r="X784" s="81">
        <f ca="1">IFERROR(IF(OR($B784="No", $J784=""), 1, IFERROR(COUNTIF(IF(COUNTIF(설정!$B$10:$B$19, $H784)=1, OFFSET(설정!$C$5,0,0,1,COUNTA(설정!$C$5:$Q$5)), OFFSET(설정!$C$6,0,0,1,COUNTA(설정!$C$6:$Q$6))), $J784), 0)), 0)</f>
        <v>1</v>
      </c>
      <c r="Y784" s="81">
        <f t="shared" si="35"/>
        <v>1</v>
      </c>
    </row>
    <row r="785" spans="1:25" ht="17.25" customHeight="1" x14ac:dyDescent="0.4">
      <c r="A785" s="2"/>
      <c r="B785" s="58">
        <f t="shared" si="36"/>
        <v>728</v>
      </c>
      <c r="C785" s="94"/>
      <c r="D785" s="58"/>
      <c r="E785" s="58"/>
      <c r="F785" s="274"/>
      <c r="G785" s="62"/>
      <c r="H785" s="58"/>
      <c r="I785" s="58"/>
      <c r="J785" s="58"/>
      <c r="K785" s="58"/>
      <c r="L785" s="56"/>
      <c r="T785" s="56"/>
      <c r="V785" s="81">
        <f>IFERROR(IF(OR($B785="No", $H785=""), 1, COUNTIF(설정!$S$10:$S$41,$H785)), 0)</f>
        <v>1</v>
      </c>
      <c r="W785" s="81">
        <f ca="1">IFERROR(IF(OR($B785="No", $I785=""), 1, IFERROR(COUNTIF(OFFSET(설정!$C$10:$Q$41, MATCH($H785, 설정!$B$10:$B$41, ) - 1, 0, 1, COUNTA(OFFSET(설정!$C$10:$Q$41, MATCH($H785, 설정!$B$10:$B$41, ) - 1, 0, 1, 15))), $I785), 0)), 0)</f>
        <v>1</v>
      </c>
      <c r="X785" s="81">
        <f ca="1">IFERROR(IF(OR($B785="No", $J785=""), 1, IFERROR(COUNTIF(IF(COUNTIF(설정!$B$10:$B$19, $H785)=1, OFFSET(설정!$C$5,0,0,1,COUNTA(설정!$C$5:$Q$5)), OFFSET(설정!$C$6,0,0,1,COUNTA(설정!$C$6:$Q$6))), $J785), 0)), 0)</f>
        <v>1</v>
      </c>
      <c r="Y785" s="81">
        <f t="shared" si="35"/>
        <v>1</v>
      </c>
    </row>
    <row r="786" spans="1:25" ht="17.25" customHeight="1" x14ac:dyDescent="0.4">
      <c r="A786" s="2"/>
      <c r="B786" s="58">
        <f t="shared" si="36"/>
        <v>729</v>
      </c>
      <c r="C786" s="94"/>
      <c r="D786" s="58"/>
      <c r="E786" s="58"/>
      <c r="F786" s="274"/>
      <c r="G786" s="62"/>
      <c r="H786" s="58"/>
      <c r="I786" s="58"/>
      <c r="J786" s="58"/>
      <c r="K786" s="58"/>
      <c r="L786" s="56"/>
      <c r="T786" s="56"/>
      <c r="V786" s="81">
        <f>IFERROR(IF(OR($B786="No", $H786=""), 1, COUNTIF(설정!$S$10:$S$41,$H786)), 0)</f>
        <v>1</v>
      </c>
      <c r="W786" s="81">
        <f ca="1">IFERROR(IF(OR($B786="No", $I786=""), 1, IFERROR(COUNTIF(OFFSET(설정!$C$10:$Q$41, MATCH($H786, 설정!$B$10:$B$41, ) - 1, 0, 1, COUNTA(OFFSET(설정!$C$10:$Q$41, MATCH($H786, 설정!$B$10:$B$41, ) - 1, 0, 1, 15))), $I786), 0)), 0)</f>
        <v>1</v>
      </c>
      <c r="X786" s="81">
        <f ca="1">IFERROR(IF(OR($B786="No", $J786=""), 1, IFERROR(COUNTIF(IF(COUNTIF(설정!$B$10:$B$19, $H786)=1, OFFSET(설정!$C$5,0,0,1,COUNTA(설정!$C$5:$Q$5)), OFFSET(설정!$C$6,0,0,1,COUNTA(설정!$C$6:$Q$6))), $J786), 0)), 0)</f>
        <v>1</v>
      </c>
      <c r="Y786" s="81">
        <f t="shared" si="35"/>
        <v>1</v>
      </c>
    </row>
    <row r="787" spans="1:25" ht="17.25" customHeight="1" x14ac:dyDescent="0.4">
      <c r="A787" s="2"/>
      <c r="B787" s="58">
        <f t="shared" si="36"/>
        <v>730</v>
      </c>
      <c r="C787" s="94"/>
      <c r="D787" s="58"/>
      <c r="E787" s="58"/>
      <c r="F787" s="274"/>
      <c r="G787" s="62"/>
      <c r="H787" s="58"/>
      <c r="I787" s="58"/>
      <c r="J787" s="58"/>
      <c r="K787" s="58"/>
      <c r="L787" s="56"/>
      <c r="T787" s="56"/>
      <c r="V787" s="81">
        <f>IFERROR(IF(OR($B787="No", $H787=""), 1, COUNTIF(설정!$S$10:$S$41,$H787)), 0)</f>
        <v>1</v>
      </c>
      <c r="W787" s="81">
        <f ca="1">IFERROR(IF(OR($B787="No", $I787=""), 1, IFERROR(COUNTIF(OFFSET(설정!$C$10:$Q$41, MATCH($H787, 설정!$B$10:$B$41, ) - 1, 0, 1, COUNTA(OFFSET(설정!$C$10:$Q$41, MATCH($H787, 설정!$B$10:$B$41, ) - 1, 0, 1, 15))), $I787), 0)), 0)</f>
        <v>1</v>
      </c>
      <c r="X787" s="81">
        <f ca="1">IFERROR(IF(OR($B787="No", $J787=""), 1, IFERROR(COUNTIF(IF(COUNTIF(설정!$B$10:$B$19, $H787)=1, OFFSET(설정!$C$5,0,0,1,COUNTA(설정!$C$5:$Q$5)), OFFSET(설정!$C$6,0,0,1,COUNTA(설정!$C$6:$Q$6))), $J787), 0)), 0)</f>
        <v>1</v>
      </c>
      <c r="Y787" s="81">
        <f t="shared" si="35"/>
        <v>1</v>
      </c>
    </row>
    <row r="788" spans="1:25" ht="17.25" customHeight="1" x14ac:dyDescent="0.4">
      <c r="A788" s="2"/>
      <c r="B788" s="58">
        <f t="shared" si="36"/>
        <v>731</v>
      </c>
      <c r="C788" s="94"/>
      <c r="D788" s="58"/>
      <c r="E788" s="58"/>
      <c r="F788" s="274"/>
      <c r="G788" s="62"/>
      <c r="H788" s="58"/>
      <c r="I788" s="58"/>
      <c r="J788" s="58"/>
      <c r="K788" s="58"/>
      <c r="L788" s="56"/>
      <c r="T788" s="56"/>
      <c r="V788" s="81">
        <f>IFERROR(IF(OR($B788="No", $H788=""), 1, COUNTIF(설정!$S$10:$S$41,$H788)), 0)</f>
        <v>1</v>
      </c>
      <c r="W788" s="81">
        <f ca="1">IFERROR(IF(OR($B788="No", $I788=""), 1, IFERROR(COUNTIF(OFFSET(설정!$C$10:$Q$41, MATCH($H788, 설정!$B$10:$B$41, ) - 1, 0, 1, COUNTA(OFFSET(설정!$C$10:$Q$41, MATCH($H788, 설정!$B$10:$B$41, ) - 1, 0, 1, 15))), $I788), 0)), 0)</f>
        <v>1</v>
      </c>
      <c r="X788" s="81">
        <f ca="1">IFERROR(IF(OR($B788="No", $J788=""), 1, IFERROR(COUNTIF(IF(COUNTIF(설정!$B$10:$B$19, $H788)=1, OFFSET(설정!$C$5,0,0,1,COUNTA(설정!$C$5:$Q$5)), OFFSET(설정!$C$6,0,0,1,COUNTA(설정!$C$6:$Q$6))), $J788), 0)), 0)</f>
        <v>1</v>
      </c>
      <c r="Y788" s="81">
        <f t="shared" si="35"/>
        <v>1</v>
      </c>
    </row>
    <row r="789" spans="1:25" ht="17.25" customHeight="1" x14ac:dyDescent="0.4">
      <c r="A789" s="2"/>
      <c r="B789" s="58">
        <f t="shared" si="36"/>
        <v>732</v>
      </c>
      <c r="C789" s="94"/>
      <c r="D789" s="58"/>
      <c r="E789" s="58"/>
      <c r="F789" s="274"/>
      <c r="G789" s="62"/>
      <c r="H789" s="58"/>
      <c r="I789" s="58"/>
      <c r="J789" s="58"/>
      <c r="K789" s="58"/>
      <c r="L789" s="56"/>
      <c r="T789" s="56"/>
      <c r="V789" s="81">
        <f>IFERROR(IF(OR($B789="No", $H789=""), 1, COUNTIF(설정!$S$10:$S$41,$H789)), 0)</f>
        <v>1</v>
      </c>
      <c r="W789" s="81">
        <f ca="1">IFERROR(IF(OR($B789="No", $I789=""), 1, IFERROR(COUNTIF(OFFSET(설정!$C$10:$Q$41, MATCH($H789, 설정!$B$10:$B$41, ) - 1, 0, 1, COUNTA(OFFSET(설정!$C$10:$Q$41, MATCH($H789, 설정!$B$10:$B$41, ) - 1, 0, 1, 15))), $I789), 0)), 0)</f>
        <v>1</v>
      </c>
      <c r="X789" s="81">
        <f ca="1">IFERROR(IF(OR($B789="No", $J789=""), 1, IFERROR(COUNTIF(IF(COUNTIF(설정!$B$10:$B$19, $H789)=1, OFFSET(설정!$C$5,0,0,1,COUNTA(설정!$C$5:$Q$5)), OFFSET(설정!$C$6,0,0,1,COUNTA(설정!$C$6:$Q$6))), $J789), 0)), 0)</f>
        <v>1</v>
      </c>
      <c r="Y789" s="81">
        <f t="shared" si="35"/>
        <v>1</v>
      </c>
    </row>
    <row r="790" spans="1:25" ht="17.25" customHeight="1" x14ac:dyDescent="0.4">
      <c r="A790" s="2"/>
      <c r="B790" s="58">
        <f t="shared" si="36"/>
        <v>733</v>
      </c>
      <c r="C790" s="94"/>
      <c r="D790" s="58"/>
      <c r="E790" s="58"/>
      <c r="F790" s="274"/>
      <c r="G790" s="62"/>
      <c r="H790" s="58"/>
      <c r="I790" s="58"/>
      <c r="J790" s="58"/>
      <c r="K790" s="58"/>
      <c r="L790" s="56"/>
      <c r="T790" s="56"/>
      <c r="V790" s="81">
        <f>IFERROR(IF(OR($B790="No", $H790=""), 1, COUNTIF(설정!$S$10:$S$41,$H790)), 0)</f>
        <v>1</v>
      </c>
      <c r="W790" s="81">
        <f ca="1">IFERROR(IF(OR($B790="No", $I790=""), 1, IFERROR(COUNTIF(OFFSET(설정!$C$10:$Q$41, MATCH($H790, 설정!$B$10:$B$41, ) - 1, 0, 1, COUNTA(OFFSET(설정!$C$10:$Q$41, MATCH($H790, 설정!$B$10:$B$41, ) - 1, 0, 1, 15))), $I790), 0)), 0)</f>
        <v>1</v>
      </c>
      <c r="X790" s="81">
        <f ca="1">IFERROR(IF(OR($B790="No", $J790=""), 1, IFERROR(COUNTIF(IF(COUNTIF(설정!$B$10:$B$19, $H790)=1, OFFSET(설정!$C$5,0,0,1,COUNTA(설정!$C$5:$Q$5)), OFFSET(설정!$C$6,0,0,1,COUNTA(설정!$C$6:$Q$6))), $J790), 0)), 0)</f>
        <v>1</v>
      </c>
      <c r="Y790" s="81">
        <f t="shared" si="35"/>
        <v>1</v>
      </c>
    </row>
    <row r="791" spans="1:25" ht="17.25" customHeight="1" x14ac:dyDescent="0.4">
      <c r="A791" s="2"/>
      <c r="B791" s="58">
        <f t="shared" si="36"/>
        <v>734</v>
      </c>
      <c r="C791" s="94"/>
      <c r="D791" s="58"/>
      <c r="E791" s="58"/>
      <c r="F791" s="274"/>
      <c r="G791" s="62"/>
      <c r="H791" s="58"/>
      <c r="I791" s="58"/>
      <c r="J791" s="58"/>
      <c r="K791" s="58"/>
      <c r="L791" s="56"/>
      <c r="T791" s="56"/>
      <c r="V791" s="81">
        <f>IFERROR(IF(OR($B791="No", $H791=""), 1, COUNTIF(설정!$S$10:$S$41,$H791)), 0)</f>
        <v>1</v>
      </c>
      <c r="W791" s="81">
        <f ca="1">IFERROR(IF(OR($B791="No", $I791=""), 1, IFERROR(COUNTIF(OFFSET(설정!$C$10:$Q$41, MATCH($H791, 설정!$B$10:$B$41, ) - 1, 0, 1, COUNTA(OFFSET(설정!$C$10:$Q$41, MATCH($H791, 설정!$B$10:$B$41, ) - 1, 0, 1, 15))), $I791), 0)), 0)</f>
        <v>1</v>
      </c>
      <c r="X791" s="81">
        <f ca="1">IFERROR(IF(OR($B791="No", $J791=""), 1, IFERROR(COUNTIF(IF(COUNTIF(설정!$B$10:$B$19, $H791)=1, OFFSET(설정!$C$5,0,0,1,COUNTA(설정!$C$5:$Q$5)), OFFSET(설정!$C$6,0,0,1,COUNTA(설정!$C$6:$Q$6))), $J791), 0)), 0)</f>
        <v>1</v>
      </c>
      <c r="Y791" s="81">
        <f t="shared" si="35"/>
        <v>1</v>
      </c>
    </row>
    <row r="792" spans="1:25" ht="17.25" customHeight="1" x14ac:dyDescent="0.4">
      <c r="A792" s="2"/>
      <c r="B792" s="58">
        <f t="shared" si="36"/>
        <v>735</v>
      </c>
      <c r="C792" s="94"/>
      <c r="D792" s="58"/>
      <c r="E792" s="58"/>
      <c r="F792" s="274"/>
      <c r="G792" s="62"/>
      <c r="H792" s="58"/>
      <c r="I792" s="58"/>
      <c r="J792" s="58"/>
      <c r="K792" s="58"/>
      <c r="L792" s="56"/>
      <c r="T792" s="56"/>
      <c r="V792" s="81">
        <f>IFERROR(IF(OR($B792="No", $H792=""), 1, COUNTIF(설정!$S$10:$S$41,$H792)), 0)</f>
        <v>1</v>
      </c>
      <c r="W792" s="81">
        <f ca="1">IFERROR(IF(OR($B792="No", $I792=""), 1, IFERROR(COUNTIF(OFFSET(설정!$C$10:$Q$41, MATCH($H792, 설정!$B$10:$B$41, ) - 1, 0, 1, COUNTA(OFFSET(설정!$C$10:$Q$41, MATCH($H792, 설정!$B$10:$B$41, ) - 1, 0, 1, 15))), $I792), 0)), 0)</f>
        <v>1</v>
      </c>
      <c r="X792" s="81">
        <f ca="1">IFERROR(IF(OR($B792="No", $J792=""), 1, IFERROR(COUNTIF(IF(COUNTIF(설정!$B$10:$B$19, $H792)=1, OFFSET(설정!$C$5,0,0,1,COUNTA(설정!$C$5:$Q$5)), OFFSET(설정!$C$6,0,0,1,COUNTA(설정!$C$6:$Q$6))), $J792), 0)), 0)</f>
        <v>1</v>
      </c>
      <c r="Y792" s="81">
        <f t="shared" si="35"/>
        <v>1</v>
      </c>
    </row>
    <row r="793" spans="1:25" ht="17.25" customHeight="1" x14ac:dyDescent="0.4">
      <c r="A793" s="2"/>
      <c r="B793" s="58">
        <f t="shared" si="36"/>
        <v>736</v>
      </c>
      <c r="C793" s="94"/>
      <c r="D793" s="58"/>
      <c r="E793" s="58"/>
      <c r="F793" s="274"/>
      <c r="G793" s="62"/>
      <c r="H793" s="58"/>
      <c r="I793" s="58"/>
      <c r="J793" s="58"/>
      <c r="K793" s="58"/>
      <c r="L793" s="56"/>
      <c r="T793" s="56"/>
      <c r="V793" s="81">
        <f>IFERROR(IF(OR($B793="No", $H793=""), 1, COUNTIF(설정!$S$10:$S$41,$H793)), 0)</f>
        <v>1</v>
      </c>
      <c r="W793" s="81">
        <f ca="1">IFERROR(IF(OR($B793="No", $I793=""), 1, IFERROR(COUNTIF(OFFSET(설정!$C$10:$Q$41, MATCH($H793, 설정!$B$10:$B$41, ) - 1, 0, 1, COUNTA(OFFSET(설정!$C$10:$Q$41, MATCH($H793, 설정!$B$10:$B$41, ) - 1, 0, 1, 15))), $I793), 0)), 0)</f>
        <v>1</v>
      </c>
      <c r="X793" s="81">
        <f ca="1">IFERROR(IF(OR($B793="No", $J793=""), 1, IFERROR(COUNTIF(IF(COUNTIF(설정!$B$10:$B$19, $H793)=1, OFFSET(설정!$C$5,0,0,1,COUNTA(설정!$C$5:$Q$5)), OFFSET(설정!$C$6,0,0,1,COUNTA(설정!$C$6:$Q$6))), $J793), 0)), 0)</f>
        <v>1</v>
      </c>
      <c r="Y793" s="81">
        <f t="shared" si="35"/>
        <v>1</v>
      </c>
    </row>
    <row r="794" spans="1:25" ht="17.25" customHeight="1" x14ac:dyDescent="0.4">
      <c r="A794" s="2"/>
      <c r="B794" s="58">
        <f t="shared" si="36"/>
        <v>737</v>
      </c>
      <c r="C794" s="94"/>
      <c r="D794" s="58"/>
      <c r="E794" s="58"/>
      <c r="F794" s="274"/>
      <c r="G794" s="62"/>
      <c r="H794" s="58"/>
      <c r="I794" s="58"/>
      <c r="J794" s="58"/>
      <c r="K794" s="58"/>
      <c r="L794" s="56"/>
      <c r="T794" s="56"/>
      <c r="V794" s="81">
        <f>IFERROR(IF(OR($B794="No", $H794=""), 1, COUNTIF(설정!$S$10:$S$41,$H794)), 0)</f>
        <v>1</v>
      </c>
      <c r="W794" s="81">
        <f ca="1">IFERROR(IF(OR($B794="No", $I794=""), 1, IFERROR(COUNTIF(OFFSET(설정!$C$10:$Q$41, MATCH($H794, 설정!$B$10:$B$41, ) - 1, 0, 1, COUNTA(OFFSET(설정!$C$10:$Q$41, MATCH($H794, 설정!$B$10:$B$41, ) - 1, 0, 1, 15))), $I794), 0)), 0)</f>
        <v>1</v>
      </c>
      <c r="X794" s="81">
        <f ca="1">IFERROR(IF(OR($B794="No", $J794=""), 1, IFERROR(COUNTIF(IF(COUNTIF(설정!$B$10:$B$19, $H794)=1, OFFSET(설정!$C$5,0,0,1,COUNTA(설정!$C$5:$Q$5)), OFFSET(설정!$C$6,0,0,1,COUNTA(설정!$C$6:$Q$6))), $J794), 0)), 0)</f>
        <v>1</v>
      </c>
      <c r="Y794" s="81">
        <f t="shared" si="35"/>
        <v>1</v>
      </c>
    </row>
    <row r="795" spans="1:25" ht="17.25" customHeight="1" x14ac:dyDescent="0.4">
      <c r="A795" s="2"/>
      <c r="B795" s="58">
        <f t="shared" si="36"/>
        <v>738</v>
      </c>
      <c r="C795" s="94"/>
      <c r="D795" s="58"/>
      <c r="E795" s="58"/>
      <c r="F795" s="274"/>
      <c r="G795" s="62"/>
      <c r="H795" s="58"/>
      <c r="I795" s="58"/>
      <c r="J795" s="58"/>
      <c r="K795" s="58"/>
      <c r="L795" s="56"/>
      <c r="T795" s="56"/>
      <c r="V795" s="81">
        <f>IFERROR(IF(OR($B795="No", $H795=""), 1, COUNTIF(설정!$S$10:$S$41,$H795)), 0)</f>
        <v>1</v>
      </c>
      <c r="W795" s="81">
        <f ca="1">IFERROR(IF(OR($B795="No", $I795=""), 1, IFERROR(COUNTIF(OFFSET(설정!$C$10:$Q$41, MATCH($H795, 설정!$B$10:$B$41, ) - 1, 0, 1, COUNTA(OFFSET(설정!$C$10:$Q$41, MATCH($H795, 설정!$B$10:$B$41, ) - 1, 0, 1, 15))), $I795), 0)), 0)</f>
        <v>1</v>
      </c>
      <c r="X795" s="81">
        <f ca="1">IFERROR(IF(OR($B795="No", $J795=""), 1, IFERROR(COUNTIF(IF(COUNTIF(설정!$B$10:$B$19, $H795)=1, OFFSET(설정!$C$5,0,0,1,COUNTA(설정!$C$5:$Q$5)), OFFSET(설정!$C$6,0,0,1,COUNTA(설정!$C$6:$Q$6))), $J795), 0)), 0)</f>
        <v>1</v>
      </c>
      <c r="Y795" s="81">
        <f t="shared" si="35"/>
        <v>1</v>
      </c>
    </row>
    <row r="796" spans="1:25" ht="17.25" customHeight="1" x14ac:dyDescent="0.4">
      <c r="A796" s="2"/>
      <c r="B796" s="58">
        <f t="shared" si="36"/>
        <v>739</v>
      </c>
      <c r="C796" s="94"/>
      <c r="D796" s="58"/>
      <c r="E796" s="58"/>
      <c r="F796" s="274"/>
      <c r="G796" s="62"/>
      <c r="H796" s="58"/>
      <c r="I796" s="58"/>
      <c r="J796" s="58"/>
      <c r="K796" s="58"/>
      <c r="L796" s="56"/>
      <c r="T796" s="56"/>
      <c r="V796" s="81">
        <f>IFERROR(IF(OR($B796="No", $H796=""), 1, COUNTIF(설정!$S$10:$S$41,$H796)), 0)</f>
        <v>1</v>
      </c>
      <c r="W796" s="81">
        <f ca="1">IFERROR(IF(OR($B796="No", $I796=""), 1, IFERROR(COUNTIF(OFFSET(설정!$C$10:$Q$41, MATCH($H796, 설정!$B$10:$B$41, ) - 1, 0, 1, COUNTA(OFFSET(설정!$C$10:$Q$41, MATCH($H796, 설정!$B$10:$B$41, ) - 1, 0, 1, 15))), $I796), 0)), 0)</f>
        <v>1</v>
      </c>
      <c r="X796" s="81">
        <f ca="1">IFERROR(IF(OR($B796="No", $J796=""), 1, IFERROR(COUNTIF(IF(COUNTIF(설정!$B$10:$B$19, $H796)=1, OFFSET(설정!$C$5,0,0,1,COUNTA(설정!$C$5:$Q$5)), OFFSET(설정!$C$6,0,0,1,COUNTA(설정!$C$6:$Q$6))), $J796), 0)), 0)</f>
        <v>1</v>
      </c>
      <c r="Y796" s="81">
        <f t="shared" si="35"/>
        <v>1</v>
      </c>
    </row>
    <row r="797" spans="1:25" ht="17.25" customHeight="1" x14ac:dyDescent="0.4">
      <c r="A797" s="2"/>
      <c r="B797" s="58">
        <f t="shared" si="36"/>
        <v>740</v>
      </c>
      <c r="C797" s="94"/>
      <c r="D797" s="58"/>
      <c r="E797" s="58"/>
      <c r="F797" s="274"/>
      <c r="G797" s="62"/>
      <c r="H797" s="58"/>
      <c r="I797" s="58"/>
      <c r="J797" s="58"/>
      <c r="K797" s="58"/>
      <c r="L797" s="56"/>
      <c r="T797" s="56"/>
      <c r="V797" s="81">
        <f>IFERROR(IF(OR($B797="No", $H797=""), 1, COUNTIF(설정!$S$10:$S$41,$H797)), 0)</f>
        <v>1</v>
      </c>
      <c r="W797" s="81">
        <f ca="1">IFERROR(IF(OR($B797="No", $I797=""), 1, IFERROR(COUNTIF(OFFSET(설정!$C$10:$Q$41, MATCH($H797, 설정!$B$10:$B$41, ) - 1, 0, 1, COUNTA(OFFSET(설정!$C$10:$Q$41, MATCH($H797, 설정!$B$10:$B$41, ) - 1, 0, 1, 15))), $I797), 0)), 0)</f>
        <v>1</v>
      </c>
      <c r="X797" s="81">
        <f ca="1">IFERROR(IF(OR($B797="No", $J797=""), 1, IFERROR(COUNTIF(IF(COUNTIF(설정!$B$10:$B$19, $H797)=1, OFFSET(설정!$C$5,0,0,1,COUNTA(설정!$C$5:$Q$5)), OFFSET(설정!$C$6,0,0,1,COUNTA(설정!$C$6:$Q$6))), $J797), 0)), 0)</f>
        <v>1</v>
      </c>
      <c r="Y797" s="81">
        <f t="shared" si="35"/>
        <v>1</v>
      </c>
    </row>
    <row r="798" spans="1:25" ht="17.25" customHeight="1" x14ac:dyDescent="0.4">
      <c r="A798" s="2"/>
      <c r="B798" s="58">
        <f t="shared" si="36"/>
        <v>741</v>
      </c>
      <c r="C798" s="94"/>
      <c r="D798" s="58"/>
      <c r="E798" s="58"/>
      <c r="F798" s="274"/>
      <c r="G798" s="62"/>
      <c r="H798" s="58"/>
      <c r="I798" s="58"/>
      <c r="J798" s="58"/>
      <c r="K798" s="58"/>
      <c r="L798" s="56"/>
      <c r="T798" s="56"/>
      <c r="V798" s="81">
        <f>IFERROR(IF(OR($B798="No", $H798=""), 1, COUNTIF(설정!$S$10:$S$41,$H798)), 0)</f>
        <v>1</v>
      </c>
      <c r="W798" s="81">
        <f ca="1">IFERROR(IF(OR($B798="No", $I798=""), 1, IFERROR(COUNTIF(OFFSET(설정!$C$10:$Q$41, MATCH($H798, 설정!$B$10:$B$41, ) - 1, 0, 1, COUNTA(OFFSET(설정!$C$10:$Q$41, MATCH($H798, 설정!$B$10:$B$41, ) - 1, 0, 1, 15))), $I798), 0)), 0)</f>
        <v>1</v>
      </c>
      <c r="X798" s="81">
        <f ca="1">IFERROR(IF(OR($B798="No", $J798=""), 1, IFERROR(COUNTIF(IF(COUNTIF(설정!$B$10:$B$19, $H798)=1, OFFSET(설정!$C$5,0,0,1,COUNTA(설정!$C$5:$Q$5)), OFFSET(설정!$C$6,0,0,1,COUNTA(설정!$C$6:$Q$6))), $J798), 0)), 0)</f>
        <v>1</v>
      </c>
      <c r="Y798" s="81">
        <f t="shared" si="35"/>
        <v>1</v>
      </c>
    </row>
    <row r="799" spans="1:25" ht="17.25" customHeight="1" x14ac:dyDescent="0.4">
      <c r="A799" s="2"/>
      <c r="B799" s="58">
        <f t="shared" si="36"/>
        <v>742</v>
      </c>
      <c r="C799" s="94"/>
      <c r="D799" s="58"/>
      <c r="E799" s="58"/>
      <c r="F799" s="274"/>
      <c r="G799" s="62"/>
      <c r="H799" s="58"/>
      <c r="I799" s="58"/>
      <c r="J799" s="58"/>
      <c r="K799" s="58"/>
      <c r="L799" s="56"/>
      <c r="T799" s="56"/>
      <c r="V799" s="81">
        <f>IFERROR(IF(OR($B799="No", $H799=""), 1, COUNTIF(설정!$S$10:$S$41,$H799)), 0)</f>
        <v>1</v>
      </c>
      <c r="W799" s="81">
        <f ca="1">IFERROR(IF(OR($B799="No", $I799=""), 1, IFERROR(COUNTIF(OFFSET(설정!$C$10:$Q$41, MATCH($H799, 설정!$B$10:$B$41, ) - 1, 0, 1, COUNTA(OFFSET(설정!$C$10:$Q$41, MATCH($H799, 설정!$B$10:$B$41, ) - 1, 0, 1, 15))), $I799), 0)), 0)</f>
        <v>1</v>
      </c>
      <c r="X799" s="81">
        <f ca="1">IFERROR(IF(OR($B799="No", $J799=""), 1, IFERROR(COUNTIF(IF(COUNTIF(설정!$B$10:$B$19, $H799)=1, OFFSET(설정!$C$5,0,0,1,COUNTA(설정!$C$5:$Q$5)), OFFSET(설정!$C$6,0,0,1,COUNTA(설정!$C$6:$Q$6))), $J799), 0)), 0)</f>
        <v>1</v>
      </c>
      <c r="Y799" s="81">
        <f t="shared" si="35"/>
        <v>1</v>
      </c>
    </row>
    <row r="800" spans="1:25" ht="17.25" customHeight="1" x14ac:dyDescent="0.4">
      <c r="A800" s="2"/>
      <c r="B800" s="58">
        <f t="shared" si="36"/>
        <v>743</v>
      </c>
      <c r="C800" s="94"/>
      <c r="D800" s="58"/>
      <c r="E800" s="58"/>
      <c r="F800" s="274"/>
      <c r="G800" s="62"/>
      <c r="H800" s="58"/>
      <c r="I800" s="58"/>
      <c r="J800" s="58"/>
      <c r="K800" s="58"/>
      <c r="L800" s="56"/>
      <c r="T800" s="56"/>
      <c r="V800" s="81">
        <f>IFERROR(IF(OR($B800="No", $H800=""), 1, COUNTIF(설정!$S$10:$S$41,$H800)), 0)</f>
        <v>1</v>
      </c>
      <c r="W800" s="81">
        <f ca="1">IFERROR(IF(OR($B800="No", $I800=""), 1, IFERROR(COUNTIF(OFFSET(설정!$C$10:$Q$41, MATCH($H800, 설정!$B$10:$B$41, ) - 1, 0, 1, COUNTA(OFFSET(설정!$C$10:$Q$41, MATCH($H800, 설정!$B$10:$B$41, ) - 1, 0, 1, 15))), $I800), 0)), 0)</f>
        <v>1</v>
      </c>
      <c r="X800" s="81">
        <f ca="1">IFERROR(IF(OR($B800="No", $J800=""), 1, IFERROR(COUNTIF(IF(COUNTIF(설정!$B$10:$B$19, $H800)=1, OFFSET(설정!$C$5,0,0,1,COUNTA(설정!$C$5:$Q$5)), OFFSET(설정!$C$6,0,0,1,COUNTA(설정!$C$6:$Q$6))), $J800), 0)), 0)</f>
        <v>1</v>
      </c>
      <c r="Y800" s="81">
        <f t="shared" si="35"/>
        <v>1</v>
      </c>
    </row>
    <row r="801" spans="1:25" ht="17.25" customHeight="1" x14ac:dyDescent="0.4">
      <c r="A801" s="2"/>
      <c r="B801" s="58">
        <f t="shared" si="36"/>
        <v>744</v>
      </c>
      <c r="C801" s="94"/>
      <c r="D801" s="58"/>
      <c r="E801" s="58"/>
      <c r="F801" s="274"/>
      <c r="G801" s="62"/>
      <c r="H801" s="58"/>
      <c r="I801" s="58"/>
      <c r="J801" s="58"/>
      <c r="K801" s="58"/>
      <c r="L801" s="56"/>
      <c r="T801" s="56"/>
      <c r="V801" s="81">
        <f>IFERROR(IF(OR($B801="No", $H801=""), 1, COUNTIF(설정!$S$10:$S$41,$H801)), 0)</f>
        <v>1</v>
      </c>
      <c r="W801" s="81">
        <f ca="1">IFERROR(IF(OR($B801="No", $I801=""), 1, IFERROR(COUNTIF(OFFSET(설정!$C$10:$Q$41, MATCH($H801, 설정!$B$10:$B$41, ) - 1, 0, 1, COUNTA(OFFSET(설정!$C$10:$Q$41, MATCH($H801, 설정!$B$10:$B$41, ) - 1, 0, 1, 15))), $I801), 0)), 0)</f>
        <v>1</v>
      </c>
      <c r="X801" s="81">
        <f ca="1">IFERROR(IF(OR($B801="No", $J801=""), 1, IFERROR(COUNTIF(IF(COUNTIF(설정!$B$10:$B$19, $H801)=1, OFFSET(설정!$C$5,0,0,1,COUNTA(설정!$C$5:$Q$5)), OFFSET(설정!$C$6,0,0,1,COUNTA(설정!$C$6:$Q$6))), $J801), 0)), 0)</f>
        <v>1</v>
      </c>
      <c r="Y801" s="81">
        <f t="shared" si="35"/>
        <v>1</v>
      </c>
    </row>
    <row r="802" spans="1:25" ht="17.25" customHeight="1" x14ac:dyDescent="0.4">
      <c r="A802" s="2"/>
      <c r="B802" s="58">
        <f t="shared" si="36"/>
        <v>745</v>
      </c>
      <c r="C802" s="94"/>
      <c r="D802" s="58"/>
      <c r="E802" s="58"/>
      <c r="F802" s="274"/>
      <c r="G802" s="62"/>
      <c r="H802" s="58"/>
      <c r="I802" s="58"/>
      <c r="J802" s="58"/>
      <c r="K802" s="58"/>
      <c r="L802" s="56"/>
      <c r="T802" s="56"/>
      <c r="V802" s="81">
        <f>IFERROR(IF(OR($B802="No", $H802=""), 1, COUNTIF(설정!$S$10:$S$41,$H802)), 0)</f>
        <v>1</v>
      </c>
      <c r="W802" s="81">
        <f ca="1">IFERROR(IF(OR($B802="No", $I802=""), 1, IFERROR(COUNTIF(OFFSET(설정!$C$10:$Q$41, MATCH($H802, 설정!$B$10:$B$41, ) - 1, 0, 1, COUNTA(OFFSET(설정!$C$10:$Q$41, MATCH($H802, 설정!$B$10:$B$41, ) - 1, 0, 1, 15))), $I802), 0)), 0)</f>
        <v>1</v>
      </c>
      <c r="X802" s="81">
        <f ca="1">IFERROR(IF(OR($B802="No", $J802=""), 1, IFERROR(COUNTIF(IF(COUNTIF(설정!$B$10:$B$19, $H802)=1, OFFSET(설정!$C$5,0,0,1,COUNTA(설정!$C$5:$Q$5)), OFFSET(설정!$C$6,0,0,1,COUNTA(설정!$C$6:$Q$6))), $J802), 0)), 0)</f>
        <v>1</v>
      </c>
      <c r="Y802" s="81">
        <f t="shared" si="35"/>
        <v>1</v>
      </c>
    </row>
    <row r="803" spans="1:25" ht="17.25" customHeight="1" x14ac:dyDescent="0.4">
      <c r="A803" s="2"/>
      <c r="B803" s="58">
        <f t="shared" si="36"/>
        <v>746</v>
      </c>
      <c r="C803" s="94"/>
      <c r="D803" s="58"/>
      <c r="E803" s="58"/>
      <c r="F803" s="274"/>
      <c r="G803" s="62"/>
      <c r="H803" s="58"/>
      <c r="I803" s="58"/>
      <c r="J803" s="58"/>
      <c r="K803" s="58"/>
      <c r="L803" s="56"/>
      <c r="T803" s="56"/>
      <c r="V803" s="81">
        <f>IFERROR(IF(OR($B803="No", $H803=""), 1, COUNTIF(설정!$S$10:$S$41,$H803)), 0)</f>
        <v>1</v>
      </c>
      <c r="W803" s="81">
        <f ca="1">IFERROR(IF(OR($B803="No", $I803=""), 1, IFERROR(COUNTIF(OFFSET(설정!$C$10:$Q$41, MATCH($H803, 설정!$B$10:$B$41, ) - 1, 0, 1, COUNTA(OFFSET(설정!$C$10:$Q$41, MATCH($H803, 설정!$B$10:$B$41, ) - 1, 0, 1, 15))), $I803), 0)), 0)</f>
        <v>1</v>
      </c>
      <c r="X803" s="81">
        <f ca="1">IFERROR(IF(OR($B803="No", $J803=""), 1, IFERROR(COUNTIF(IF(COUNTIF(설정!$B$10:$B$19, $H803)=1, OFFSET(설정!$C$5,0,0,1,COUNTA(설정!$C$5:$Q$5)), OFFSET(설정!$C$6,0,0,1,COUNTA(설정!$C$6:$Q$6))), $J803), 0)), 0)</f>
        <v>1</v>
      </c>
      <c r="Y803" s="81">
        <f t="shared" ref="Y803:Y866" si="37">IFERROR(IF(OR($B803="No", $K803=""), 1, COUNTIF($R$35:$R$44,$K803)), 0)</f>
        <v>1</v>
      </c>
    </row>
    <row r="804" spans="1:25" ht="17.25" customHeight="1" x14ac:dyDescent="0.4">
      <c r="A804" s="2"/>
      <c r="B804" s="58">
        <f t="shared" si="36"/>
        <v>747</v>
      </c>
      <c r="C804" s="94"/>
      <c r="D804" s="58"/>
      <c r="E804" s="58"/>
      <c r="F804" s="274"/>
      <c r="G804" s="62"/>
      <c r="H804" s="58"/>
      <c r="I804" s="58"/>
      <c r="J804" s="58"/>
      <c r="K804" s="58"/>
      <c r="L804" s="56"/>
      <c r="T804" s="56"/>
      <c r="V804" s="81">
        <f>IFERROR(IF(OR($B804="No", $H804=""), 1, COUNTIF(설정!$S$10:$S$41,$H804)), 0)</f>
        <v>1</v>
      </c>
      <c r="W804" s="81">
        <f ca="1">IFERROR(IF(OR($B804="No", $I804=""), 1, IFERROR(COUNTIF(OFFSET(설정!$C$10:$Q$41, MATCH($H804, 설정!$B$10:$B$41, ) - 1, 0, 1, COUNTA(OFFSET(설정!$C$10:$Q$41, MATCH($H804, 설정!$B$10:$B$41, ) - 1, 0, 1, 15))), $I804), 0)), 0)</f>
        <v>1</v>
      </c>
      <c r="X804" s="81">
        <f ca="1">IFERROR(IF(OR($B804="No", $J804=""), 1, IFERROR(COUNTIF(IF(COUNTIF(설정!$B$10:$B$19, $H804)=1, OFFSET(설정!$C$5,0,0,1,COUNTA(설정!$C$5:$Q$5)), OFFSET(설정!$C$6,0,0,1,COUNTA(설정!$C$6:$Q$6))), $J804), 0)), 0)</f>
        <v>1</v>
      </c>
      <c r="Y804" s="81">
        <f t="shared" si="37"/>
        <v>1</v>
      </c>
    </row>
    <row r="805" spans="1:25" ht="17.25" customHeight="1" x14ac:dyDescent="0.4">
      <c r="A805" s="2"/>
      <c r="B805" s="58">
        <f t="shared" si="36"/>
        <v>748</v>
      </c>
      <c r="C805" s="94"/>
      <c r="D805" s="58"/>
      <c r="E805" s="58"/>
      <c r="F805" s="274"/>
      <c r="G805" s="62"/>
      <c r="H805" s="58"/>
      <c r="I805" s="58"/>
      <c r="J805" s="58"/>
      <c r="K805" s="58"/>
      <c r="L805" s="56"/>
      <c r="T805" s="56"/>
      <c r="V805" s="81">
        <f>IFERROR(IF(OR($B805="No", $H805=""), 1, COUNTIF(설정!$S$10:$S$41,$H805)), 0)</f>
        <v>1</v>
      </c>
      <c r="W805" s="81">
        <f ca="1">IFERROR(IF(OR($B805="No", $I805=""), 1, IFERROR(COUNTIF(OFFSET(설정!$C$10:$Q$41, MATCH($H805, 설정!$B$10:$B$41, ) - 1, 0, 1, COUNTA(OFFSET(설정!$C$10:$Q$41, MATCH($H805, 설정!$B$10:$B$41, ) - 1, 0, 1, 15))), $I805), 0)), 0)</f>
        <v>1</v>
      </c>
      <c r="X805" s="81">
        <f ca="1">IFERROR(IF(OR($B805="No", $J805=""), 1, IFERROR(COUNTIF(IF(COUNTIF(설정!$B$10:$B$19, $H805)=1, OFFSET(설정!$C$5,0,0,1,COUNTA(설정!$C$5:$Q$5)), OFFSET(설정!$C$6,0,0,1,COUNTA(설정!$C$6:$Q$6))), $J805), 0)), 0)</f>
        <v>1</v>
      </c>
      <c r="Y805" s="81">
        <f t="shared" si="37"/>
        <v>1</v>
      </c>
    </row>
    <row r="806" spans="1:25" ht="17.25" customHeight="1" x14ac:dyDescent="0.4">
      <c r="A806" s="2"/>
      <c r="B806" s="58">
        <f t="shared" si="36"/>
        <v>749</v>
      </c>
      <c r="C806" s="94"/>
      <c r="D806" s="58"/>
      <c r="E806" s="58"/>
      <c r="F806" s="274"/>
      <c r="G806" s="62"/>
      <c r="H806" s="58"/>
      <c r="I806" s="58"/>
      <c r="J806" s="58"/>
      <c r="K806" s="58"/>
      <c r="L806" s="56"/>
      <c r="T806" s="56"/>
      <c r="V806" s="81">
        <f>IFERROR(IF(OR($B806="No", $H806=""), 1, COUNTIF(설정!$S$10:$S$41,$H806)), 0)</f>
        <v>1</v>
      </c>
      <c r="W806" s="81">
        <f ca="1">IFERROR(IF(OR($B806="No", $I806=""), 1, IFERROR(COUNTIF(OFFSET(설정!$C$10:$Q$41, MATCH($H806, 설정!$B$10:$B$41, ) - 1, 0, 1, COUNTA(OFFSET(설정!$C$10:$Q$41, MATCH($H806, 설정!$B$10:$B$41, ) - 1, 0, 1, 15))), $I806), 0)), 0)</f>
        <v>1</v>
      </c>
      <c r="X806" s="81">
        <f ca="1">IFERROR(IF(OR($B806="No", $J806=""), 1, IFERROR(COUNTIF(IF(COUNTIF(설정!$B$10:$B$19, $H806)=1, OFFSET(설정!$C$5,0,0,1,COUNTA(설정!$C$5:$Q$5)), OFFSET(설정!$C$6,0,0,1,COUNTA(설정!$C$6:$Q$6))), $J806), 0)), 0)</f>
        <v>1</v>
      </c>
      <c r="Y806" s="81">
        <f t="shared" si="37"/>
        <v>1</v>
      </c>
    </row>
    <row r="807" spans="1:25" ht="17.25" customHeight="1" x14ac:dyDescent="0.4">
      <c r="A807" s="2"/>
      <c r="B807" s="58">
        <f t="shared" si="36"/>
        <v>750</v>
      </c>
      <c r="C807" s="94"/>
      <c r="D807" s="58"/>
      <c r="E807" s="58"/>
      <c r="F807" s="274"/>
      <c r="G807" s="62"/>
      <c r="H807" s="58"/>
      <c r="I807" s="58"/>
      <c r="J807" s="58"/>
      <c r="K807" s="58"/>
      <c r="L807" s="56"/>
      <c r="T807" s="56"/>
      <c r="V807" s="81">
        <f>IFERROR(IF(OR($B807="No", $H807=""), 1, COUNTIF(설정!$S$10:$S$41,$H807)), 0)</f>
        <v>1</v>
      </c>
      <c r="W807" s="81">
        <f ca="1">IFERROR(IF(OR($B807="No", $I807=""), 1, IFERROR(COUNTIF(OFFSET(설정!$C$10:$Q$41, MATCH($H807, 설정!$B$10:$B$41, ) - 1, 0, 1, COUNTA(OFFSET(설정!$C$10:$Q$41, MATCH($H807, 설정!$B$10:$B$41, ) - 1, 0, 1, 15))), $I807), 0)), 0)</f>
        <v>1</v>
      </c>
      <c r="X807" s="81">
        <f ca="1">IFERROR(IF(OR($B807="No", $J807=""), 1, IFERROR(COUNTIF(IF(COUNTIF(설정!$B$10:$B$19, $H807)=1, OFFSET(설정!$C$5,0,0,1,COUNTA(설정!$C$5:$Q$5)), OFFSET(설정!$C$6,0,0,1,COUNTA(설정!$C$6:$Q$6))), $J807), 0)), 0)</f>
        <v>1</v>
      </c>
      <c r="Y807" s="81">
        <f t="shared" si="37"/>
        <v>1</v>
      </c>
    </row>
    <row r="808" spans="1:25" ht="17.25" customHeight="1" x14ac:dyDescent="0.4">
      <c r="A808" s="2"/>
      <c r="B808" s="58">
        <f t="shared" si="36"/>
        <v>751</v>
      </c>
      <c r="C808" s="94"/>
      <c r="D808" s="58"/>
      <c r="E808" s="58"/>
      <c r="F808" s="274"/>
      <c r="G808" s="62"/>
      <c r="H808" s="58"/>
      <c r="I808" s="58"/>
      <c r="J808" s="58"/>
      <c r="K808" s="58"/>
      <c r="L808" s="56"/>
      <c r="T808" s="56"/>
      <c r="V808" s="81">
        <f>IFERROR(IF(OR($B808="No", $H808=""), 1, COUNTIF(설정!$S$10:$S$41,$H808)), 0)</f>
        <v>1</v>
      </c>
      <c r="W808" s="81">
        <f ca="1">IFERROR(IF(OR($B808="No", $I808=""), 1, IFERROR(COUNTIF(OFFSET(설정!$C$10:$Q$41, MATCH($H808, 설정!$B$10:$B$41, ) - 1, 0, 1, COUNTA(OFFSET(설정!$C$10:$Q$41, MATCH($H808, 설정!$B$10:$B$41, ) - 1, 0, 1, 15))), $I808), 0)), 0)</f>
        <v>1</v>
      </c>
      <c r="X808" s="81">
        <f ca="1">IFERROR(IF(OR($B808="No", $J808=""), 1, IFERROR(COUNTIF(IF(COUNTIF(설정!$B$10:$B$19, $H808)=1, OFFSET(설정!$C$5,0,0,1,COUNTA(설정!$C$5:$Q$5)), OFFSET(설정!$C$6,0,0,1,COUNTA(설정!$C$6:$Q$6))), $J808), 0)), 0)</f>
        <v>1</v>
      </c>
      <c r="Y808" s="81">
        <f t="shared" si="37"/>
        <v>1</v>
      </c>
    </row>
    <row r="809" spans="1:25" ht="17.25" customHeight="1" x14ac:dyDescent="0.4">
      <c r="A809" s="2"/>
      <c r="B809" s="58">
        <f t="shared" si="36"/>
        <v>752</v>
      </c>
      <c r="C809" s="94"/>
      <c r="D809" s="58"/>
      <c r="E809" s="58"/>
      <c r="F809" s="274"/>
      <c r="G809" s="62"/>
      <c r="H809" s="58"/>
      <c r="I809" s="58"/>
      <c r="J809" s="58"/>
      <c r="K809" s="58"/>
      <c r="L809" s="56"/>
      <c r="T809" s="56"/>
      <c r="V809" s="81">
        <f>IFERROR(IF(OR($B809="No", $H809=""), 1, COUNTIF(설정!$S$10:$S$41,$H809)), 0)</f>
        <v>1</v>
      </c>
      <c r="W809" s="81">
        <f ca="1">IFERROR(IF(OR($B809="No", $I809=""), 1, IFERROR(COUNTIF(OFFSET(설정!$C$10:$Q$41, MATCH($H809, 설정!$B$10:$B$41, ) - 1, 0, 1, COUNTA(OFFSET(설정!$C$10:$Q$41, MATCH($H809, 설정!$B$10:$B$41, ) - 1, 0, 1, 15))), $I809), 0)), 0)</f>
        <v>1</v>
      </c>
      <c r="X809" s="81">
        <f ca="1">IFERROR(IF(OR($B809="No", $J809=""), 1, IFERROR(COUNTIF(IF(COUNTIF(설정!$B$10:$B$19, $H809)=1, OFFSET(설정!$C$5,0,0,1,COUNTA(설정!$C$5:$Q$5)), OFFSET(설정!$C$6,0,0,1,COUNTA(설정!$C$6:$Q$6))), $J809), 0)), 0)</f>
        <v>1</v>
      </c>
      <c r="Y809" s="81">
        <f t="shared" si="37"/>
        <v>1</v>
      </c>
    </row>
    <row r="810" spans="1:25" ht="17.25" customHeight="1" x14ac:dyDescent="0.4">
      <c r="A810" s="2"/>
      <c r="B810" s="58">
        <f t="shared" si="36"/>
        <v>753</v>
      </c>
      <c r="C810" s="94"/>
      <c r="D810" s="58"/>
      <c r="E810" s="58"/>
      <c r="F810" s="274"/>
      <c r="G810" s="62"/>
      <c r="H810" s="58"/>
      <c r="I810" s="58"/>
      <c r="J810" s="58"/>
      <c r="K810" s="58"/>
      <c r="L810" s="56"/>
      <c r="T810" s="56"/>
      <c r="V810" s="81">
        <f>IFERROR(IF(OR($B810="No", $H810=""), 1, COUNTIF(설정!$S$10:$S$41,$H810)), 0)</f>
        <v>1</v>
      </c>
      <c r="W810" s="81">
        <f ca="1">IFERROR(IF(OR($B810="No", $I810=""), 1, IFERROR(COUNTIF(OFFSET(설정!$C$10:$Q$41, MATCH($H810, 설정!$B$10:$B$41, ) - 1, 0, 1, COUNTA(OFFSET(설정!$C$10:$Q$41, MATCH($H810, 설정!$B$10:$B$41, ) - 1, 0, 1, 15))), $I810), 0)), 0)</f>
        <v>1</v>
      </c>
      <c r="X810" s="81">
        <f ca="1">IFERROR(IF(OR($B810="No", $J810=""), 1, IFERROR(COUNTIF(IF(COUNTIF(설정!$B$10:$B$19, $H810)=1, OFFSET(설정!$C$5,0,0,1,COUNTA(설정!$C$5:$Q$5)), OFFSET(설정!$C$6,0,0,1,COUNTA(설정!$C$6:$Q$6))), $J810), 0)), 0)</f>
        <v>1</v>
      </c>
      <c r="Y810" s="81">
        <f t="shared" si="37"/>
        <v>1</v>
      </c>
    </row>
    <row r="811" spans="1:25" ht="17.25" customHeight="1" x14ac:dyDescent="0.4">
      <c r="A811" s="2"/>
      <c r="B811" s="58">
        <f t="shared" si="36"/>
        <v>754</v>
      </c>
      <c r="C811" s="94"/>
      <c r="D811" s="58"/>
      <c r="E811" s="58"/>
      <c r="F811" s="274"/>
      <c r="G811" s="62"/>
      <c r="H811" s="58"/>
      <c r="I811" s="58"/>
      <c r="J811" s="58"/>
      <c r="K811" s="58"/>
      <c r="L811" s="56"/>
      <c r="T811" s="56"/>
      <c r="V811" s="81">
        <f>IFERROR(IF(OR($B811="No", $H811=""), 1, COUNTIF(설정!$S$10:$S$41,$H811)), 0)</f>
        <v>1</v>
      </c>
      <c r="W811" s="81">
        <f ca="1">IFERROR(IF(OR($B811="No", $I811=""), 1, IFERROR(COUNTIF(OFFSET(설정!$C$10:$Q$41, MATCH($H811, 설정!$B$10:$B$41, ) - 1, 0, 1, COUNTA(OFFSET(설정!$C$10:$Q$41, MATCH($H811, 설정!$B$10:$B$41, ) - 1, 0, 1, 15))), $I811), 0)), 0)</f>
        <v>1</v>
      </c>
      <c r="X811" s="81">
        <f ca="1">IFERROR(IF(OR($B811="No", $J811=""), 1, IFERROR(COUNTIF(IF(COUNTIF(설정!$B$10:$B$19, $H811)=1, OFFSET(설정!$C$5,0,0,1,COUNTA(설정!$C$5:$Q$5)), OFFSET(설정!$C$6,0,0,1,COUNTA(설정!$C$6:$Q$6))), $J811), 0)), 0)</f>
        <v>1</v>
      </c>
      <c r="Y811" s="81">
        <f t="shared" si="37"/>
        <v>1</v>
      </c>
    </row>
    <row r="812" spans="1:25" ht="17.25" customHeight="1" x14ac:dyDescent="0.4">
      <c r="A812" s="2"/>
      <c r="B812" s="58">
        <f t="shared" si="36"/>
        <v>755</v>
      </c>
      <c r="C812" s="94"/>
      <c r="D812" s="58"/>
      <c r="E812" s="58"/>
      <c r="F812" s="274"/>
      <c r="G812" s="62"/>
      <c r="H812" s="58"/>
      <c r="I812" s="58"/>
      <c r="J812" s="58"/>
      <c r="K812" s="58"/>
      <c r="L812" s="56"/>
      <c r="T812" s="56"/>
      <c r="V812" s="81">
        <f>IFERROR(IF(OR($B812="No", $H812=""), 1, COUNTIF(설정!$S$10:$S$41,$H812)), 0)</f>
        <v>1</v>
      </c>
      <c r="W812" s="81">
        <f ca="1">IFERROR(IF(OR($B812="No", $I812=""), 1, IFERROR(COUNTIF(OFFSET(설정!$C$10:$Q$41, MATCH($H812, 설정!$B$10:$B$41, ) - 1, 0, 1, COUNTA(OFFSET(설정!$C$10:$Q$41, MATCH($H812, 설정!$B$10:$B$41, ) - 1, 0, 1, 15))), $I812), 0)), 0)</f>
        <v>1</v>
      </c>
      <c r="X812" s="81">
        <f ca="1">IFERROR(IF(OR($B812="No", $J812=""), 1, IFERROR(COUNTIF(IF(COUNTIF(설정!$B$10:$B$19, $H812)=1, OFFSET(설정!$C$5,0,0,1,COUNTA(설정!$C$5:$Q$5)), OFFSET(설정!$C$6,0,0,1,COUNTA(설정!$C$6:$Q$6))), $J812), 0)), 0)</f>
        <v>1</v>
      </c>
      <c r="Y812" s="81">
        <f t="shared" si="37"/>
        <v>1</v>
      </c>
    </row>
    <row r="813" spans="1:25" ht="17.25" customHeight="1" x14ac:dyDescent="0.4">
      <c r="A813" s="2"/>
      <c r="B813" s="58">
        <f t="shared" si="36"/>
        <v>756</v>
      </c>
      <c r="C813" s="94"/>
      <c r="D813" s="58"/>
      <c r="E813" s="58"/>
      <c r="F813" s="274"/>
      <c r="G813" s="62"/>
      <c r="H813" s="58"/>
      <c r="I813" s="58"/>
      <c r="J813" s="58"/>
      <c r="K813" s="58"/>
      <c r="L813" s="56"/>
      <c r="T813" s="56"/>
      <c r="V813" s="81">
        <f>IFERROR(IF(OR($B813="No", $H813=""), 1, COUNTIF(설정!$S$10:$S$41,$H813)), 0)</f>
        <v>1</v>
      </c>
      <c r="W813" s="81">
        <f ca="1">IFERROR(IF(OR($B813="No", $I813=""), 1, IFERROR(COUNTIF(OFFSET(설정!$C$10:$Q$41, MATCH($H813, 설정!$B$10:$B$41, ) - 1, 0, 1, COUNTA(OFFSET(설정!$C$10:$Q$41, MATCH($H813, 설정!$B$10:$B$41, ) - 1, 0, 1, 15))), $I813), 0)), 0)</f>
        <v>1</v>
      </c>
      <c r="X813" s="81">
        <f ca="1">IFERROR(IF(OR($B813="No", $J813=""), 1, IFERROR(COUNTIF(IF(COUNTIF(설정!$B$10:$B$19, $H813)=1, OFFSET(설정!$C$5,0,0,1,COUNTA(설정!$C$5:$Q$5)), OFFSET(설정!$C$6,0,0,1,COUNTA(설정!$C$6:$Q$6))), $J813), 0)), 0)</f>
        <v>1</v>
      </c>
      <c r="Y813" s="81">
        <f t="shared" si="37"/>
        <v>1</v>
      </c>
    </row>
    <row r="814" spans="1:25" ht="17.25" customHeight="1" x14ac:dyDescent="0.4">
      <c r="A814" s="2"/>
      <c r="B814" s="58">
        <f t="shared" si="36"/>
        <v>757</v>
      </c>
      <c r="C814" s="94"/>
      <c r="D814" s="58"/>
      <c r="E814" s="58"/>
      <c r="F814" s="274"/>
      <c r="G814" s="62"/>
      <c r="H814" s="58"/>
      <c r="I814" s="58"/>
      <c r="J814" s="58"/>
      <c r="K814" s="58"/>
      <c r="L814" s="56"/>
      <c r="T814" s="56"/>
      <c r="V814" s="81">
        <f>IFERROR(IF(OR($B814="No", $H814=""), 1, COUNTIF(설정!$S$10:$S$41,$H814)), 0)</f>
        <v>1</v>
      </c>
      <c r="W814" s="81">
        <f ca="1">IFERROR(IF(OR($B814="No", $I814=""), 1, IFERROR(COUNTIF(OFFSET(설정!$C$10:$Q$41, MATCH($H814, 설정!$B$10:$B$41, ) - 1, 0, 1, COUNTA(OFFSET(설정!$C$10:$Q$41, MATCH($H814, 설정!$B$10:$B$41, ) - 1, 0, 1, 15))), $I814), 0)), 0)</f>
        <v>1</v>
      </c>
      <c r="X814" s="81">
        <f ca="1">IFERROR(IF(OR($B814="No", $J814=""), 1, IFERROR(COUNTIF(IF(COUNTIF(설정!$B$10:$B$19, $H814)=1, OFFSET(설정!$C$5,0,0,1,COUNTA(설정!$C$5:$Q$5)), OFFSET(설정!$C$6,0,0,1,COUNTA(설정!$C$6:$Q$6))), $J814), 0)), 0)</f>
        <v>1</v>
      </c>
      <c r="Y814" s="81">
        <f t="shared" si="37"/>
        <v>1</v>
      </c>
    </row>
    <row r="815" spans="1:25" ht="17.25" customHeight="1" x14ac:dyDescent="0.4">
      <c r="A815" s="2"/>
      <c r="B815" s="58">
        <f t="shared" si="36"/>
        <v>758</v>
      </c>
      <c r="C815" s="94"/>
      <c r="D815" s="58"/>
      <c r="E815" s="58"/>
      <c r="F815" s="274"/>
      <c r="G815" s="62"/>
      <c r="H815" s="58"/>
      <c r="I815" s="58"/>
      <c r="J815" s="58"/>
      <c r="K815" s="58"/>
      <c r="L815" s="56"/>
      <c r="T815" s="56"/>
      <c r="V815" s="81">
        <f>IFERROR(IF(OR($B815="No", $H815=""), 1, COUNTIF(설정!$S$10:$S$41,$H815)), 0)</f>
        <v>1</v>
      </c>
      <c r="W815" s="81">
        <f ca="1">IFERROR(IF(OR($B815="No", $I815=""), 1, IFERROR(COUNTIF(OFFSET(설정!$C$10:$Q$41, MATCH($H815, 설정!$B$10:$B$41, ) - 1, 0, 1, COUNTA(OFFSET(설정!$C$10:$Q$41, MATCH($H815, 설정!$B$10:$B$41, ) - 1, 0, 1, 15))), $I815), 0)), 0)</f>
        <v>1</v>
      </c>
      <c r="X815" s="81">
        <f ca="1">IFERROR(IF(OR($B815="No", $J815=""), 1, IFERROR(COUNTIF(IF(COUNTIF(설정!$B$10:$B$19, $H815)=1, OFFSET(설정!$C$5,0,0,1,COUNTA(설정!$C$5:$Q$5)), OFFSET(설정!$C$6,0,0,1,COUNTA(설정!$C$6:$Q$6))), $J815), 0)), 0)</f>
        <v>1</v>
      </c>
      <c r="Y815" s="81">
        <f t="shared" si="37"/>
        <v>1</v>
      </c>
    </row>
    <row r="816" spans="1:25" ht="17.25" customHeight="1" x14ac:dyDescent="0.4">
      <c r="A816" s="2"/>
      <c r="B816" s="58">
        <f t="shared" si="36"/>
        <v>759</v>
      </c>
      <c r="C816" s="94"/>
      <c r="D816" s="58"/>
      <c r="E816" s="58"/>
      <c r="F816" s="274"/>
      <c r="G816" s="62"/>
      <c r="H816" s="58"/>
      <c r="I816" s="58"/>
      <c r="J816" s="58"/>
      <c r="K816" s="58"/>
      <c r="L816" s="56"/>
      <c r="T816" s="56"/>
      <c r="V816" s="81">
        <f>IFERROR(IF(OR($B816="No", $H816=""), 1, COUNTIF(설정!$S$10:$S$41,$H816)), 0)</f>
        <v>1</v>
      </c>
      <c r="W816" s="81">
        <f ca="1">IFERROR(IF(OR($B816="No", $I816=""), 1, IFERROR(COUNTIF(OFFSET(설정!$C$10:$Q$41, MATCH($H816, 설정!$B$10:$B$41, ) - 1, 0, 1, COUNTA(OFFSET(설정!$C$10:$Q$41, MATCH($H816, 설정!$B$10:$B$41, ) - 1, 0, 1, 15))), $I816), 0)), 0)</f>
        <v>1</v>
      </c>
      <c r="X816" s="81">
        <f ca="1">IFERROR(IF(OR($B816="No", $J816=""), 1, IFERROR(COUNTIF(IF(COUNTIF(설정!$B$10:$B$19, $H816)=1, OFFSET(설정!$C$5,0,0,1,COUNTA(설정!$C$5:$Q$5)), OFFSET(설정!$C$6,0,0,1,COUNTA(설정!$C$6:$Q$6))), $J816), 0)), 0)</f>
        <v>1</v>
      </c>
      <c r="Y816" s="81">
        <f t="shared" si="37"/>
        <v>1</v>
      </c>
    </row>
    <row r="817" spans="1:25" ht="17.25" customHeight="1" x14ac:dyDescent="0.4">
      <c r="A817" s="2"/>
      <c r="B817" s="58">
        <f t="shared" si="36"/>
        <v>760</v>
      </c>
      <c r="C817" s="94"/>
      <c r="D817" s="58"/>
      <c r="E817" s="58"/>
      <c r="F817" s="274"/>
      <c r="G817" s="62"/>
      <c r="H817" s="58"/>
      <c r="I817" s="58"/>
      <c r="J817" s="58"/>
      <c r="K817" s="58"/>
      <c r="L817" s="56"/>
      <c r="T817" s="56"/>
      <c r="V817" s="81">
        <f>IFERROR(IF(OR($B817="No", $H817=""), 1, COUNTIF(설정!$S$10:$S$41,$H817)), 0)</f>
        <v>1</v>
      </c>
      <c r="W817" s="81">
        <f ca="1">IFERROR(IF(OR($B817="No", $I817=""), 1, IFERROR(COUNTIF(OFFSET(설정!$C$10:$Q$41, MATCH($H817, 설정!$B$10:$B$41, ) - 1, 0, 1, COUNTA(OFFSET(설정!$C$10:$Q$41, MATCH($H817, 설정!$B$10:$B$41, ) - 1, 0, 1, 15))), $I817), 0)), 0)</f>
        <v>1</v>
      </c>
      <c r="X817" s="81">
        <f ca="1">IFERROR(IF(OR($B817="No", $J817=""), 1, IFERROR(COUNTIF(IF(COUNTIF(설정!$B$10:$B$19, $H817)=1, OFFSET(설정!$C$5,0,0,1,COUNTA(설정!$C$5:$Q$5)), OFFSET(설정!$C$6,0,0,1,COUNTA(설정!$C$6:$Q$6))), $J817), 0)), 0)</f>
        <v>1</v>
      </c>
      <c r="Y817" s="81">
        <f t="shared" si="37"/>
        <v>1</v>
      </c>
    </row>
    <row r="818" spans="1:25" ht="17.25" customHeight="1" x14ac:dyDescent="0.4">
      <c r="A818" s="2"/>
      <c r="B818" s="58">
        <f t="shared" si="36"/>
        <v>761</v>
      </c>
      <c r="C818" s="94"/>
      <c r="D818" s="58"/>
      <c r="E818" s="58"/>
      <c r="F818" s="274"/>
      <c r="G818" s="62"/>
      <c r="H818" s="58"/>
      <c r="I818" s="58"/>
      <c r="J818" s="58"/>
      <c r="K818" s="58"/>
      <c r="L818" s="56"/>
      <c r="T818" s="56"/>
      <c r="V818" s="81">
        <f>IFERROR(IF(OR($B818="No", $H818=""), 1, COUNTIF(설정!$S$10:$S$41,$H818)), 0)</f>
        <v>1</v>
      </c>
      <c r="W818" s="81">
        <f ca="1">IFERROR(IF(OR($B818="No", $I818=""), 1, IFERROR(COUNTIF(OFFSET(설정!$C$10:$Q$41, MATCH($H818, 설정!$B$10:$B$41, ) - 1, 0, 1, COUNTA(OFFSET(설정!$C$10:$Q$41, MATCH($H818, 설정!$B$10:$B$41, ) - 1, 0, 1, 15))), $I818), 0)), 0)</f>
        <v>1</v>
      </c>
      <c r="X818" s="81">
        <f ca="1">IFERROR(IF(OR($B818="No", $J818=""), 1, IFERROR(COUNTIF(IF(COUNTIF(설정!$B$10:$B$19, $H818)=1, OFFSET(설정!$C$5,0,0,1,COUNTA(설정!$C$5:$Q$5)), OFFSET(설정!$C$6,0,0,1,COUNTA(설정!$C$6:$Q$6))), $J818), 0)), 0)</f>
        <v>1</v>
      </c>
      <c r="Y818" s="81">
        <f t="shared" si="37"/>
        <v>1</v>
      </c>
    </row>
    <row r="819" spans="1:25" ht="17.25" customHeight="1" x14ac:dyDescent="0.4">
      <c r="A819" s="2"/>
      <c r="B819" s="58">
        <f t="shared" si="36"/>
        <v>762</v>
      </c>
      <c r="C819" s="94"/>
      <c r="D819" s="58"/>
      <c r="E819" s="58"/>
      <c r="F819" s="274"/>
      <c r="G819" s="62"/>
      <c r="H819" s="58"/>
      <c r="I819" s="58"/>
      <c r="J819" s="58"/>
      <c r="K819" s="58"/>
      <c r="L819" s="56"/>
      <c r="T819" s="56"/>
      <c r="V819" s="81">
        <f>IFERROR(IF(OR($B819="No", $H819=""), 1, COUNTIF(설정!$S$10:$S$41,$H819)), 0)</f>
        <v>1</v>
      </c>
      <c r="W819" s="81">
        <f ca="1">IFERROR(IF(OR($B819="No", $I819=""), 1, IFERROR(COUNTIF(OFFSET(설정!$C$10:$Q$41, MATCH($H819, 설정!$B$10:$B$41, ) - 1, 0, 1, COUNTA(OFFSET(설정!$C$10:$Q$41, MATCH($H819, 설정!$B$10:$B$41, ) - 1, 0, 1, 15))), $I819), 0)), 0)</f>
        <v>1</v>
      </c>
      <c r="X819" s="81">
        <f ca="1">IFERROR(IF(OR($B819="No", $J819=""), 1, IFERROR(COUNTIF(IF(COUNTIF(설정!$B$10:$B$19, $H819)=1, OFFSET(설정!$C$5,0,0,1,COUNTA(설정!$C$5:$Q$5)), OFFSET(설정!$C$6,0,0,1,COUNTA(설정!$C$6:$Q$6))), $J819), 0)), 0)</f>
        <v>1</v>
      </c>
      <c r="Y819" s="81">
        <f t="shared" si="37"/>
        <v>1</v>
      </c>
    </row>
    <row r="820" spans="1:25" ht="17.25" customHeight="1" x14ac:dyDescent="0.4">
      <c r="A820" s="2"/>
      <c r="B820" s="58">
        <f t="shared" si="36"/>
        <v>763</v>
      </c>
      <c r="C820" s="94"/>
      <c r="D820" s="58"/>
      <c r="E820" s="58"/>
      <c r="F820" s="274"/>
      <c r="G820" s="62"/>
      <c r="H820" s="58"/>
      <c r="I820" s="58"/>
      <c r="J820" s="58"/>
      <c r="K820" s="58"/>
      <c r="L820" s="56"/>
      <c r="T820" s="56"/>
      <c r="V820" s="81">
        <f>IFERROR(IF(OR($B820="No", $H820=""), 1, COUNTIF(설정!$S$10:$S$41,$H820)), 0)</f>
        <v>1</v>
      </c>
      <c r="W820" s="81">
        <f ca="1">IFERROR(IF(OR($B820="No", $I820=""), 1, IFERROR(COUNTIF(OFFSET(설정!$C$10:$Q$41, MATCH($H820, 설정!$B$10:$B$41, ) - 1, 0, 1, COUNTA(OFFSET(설정!$C$10:$Q$41, MATCH($H820, 설정!$B$10:$B$41, ) - 1, 0, 1, 15))), $I820), 0)), 0)</f>
        <v>1</v>
      </c>
      <c r="X820" s="81">
        <f ca="1">IFERROR(IF(OR($B820="No", $J820=""), 1, IFERROR(COUNTIF(IF(COUNTIF(설정!$B$10:$B$19, $H820)=1, OFFSET(설정!$C$5,0,0,1,COUNTA(설정!$C$5:$Q$5)), OFFSET(설정!$C$6,0,0,1,COUNTA(설정!$C$6:$Q$6))), $J820), 0)), 0)</f>
        <v>1</v>
      </c>
      <c r="Y820" s="81">
        <f t="shared" si="37"/>
        <v>1</v>
      </c>
    </row>
    <row r="821" spans="1:25" ht="17.25" customHeight="1" x14ac:dyDescent="0.4">
      <c r="A821" s="2"/>
      <c r="B821" s="58">
        <f t="shared" si="36"/>
        <v>764</v>
      </c>
      <c r="C821" s="94"/>
      <c r="D821" s="58"/>
      <c r="E821" s="58"/>
      <c r="F821" s="274"/>
      <c r="G821" s="62"/>
      <c r="H821" s="58"/>
      <c r="I821" s="58"/>
      <c r="J821" s="58"/>
      <c r="K821" s="58"/>
      <c r="L821" s="56"/>
      <c r="T821" s="56"/>
      <c r="V821" s="81">
        <f>IFERROR(IF(OR($B821="No", $H821=""), 1, COUNTIF(설정!$S$10:$S$41,$H821)), 0)</f>
        <v>1</v>
      </c>
      <c r="W821" s="81">
        <f ca="1">IFERROR(IF(OR($B821="No", $I821=""), 1, IFERROR(COUNTIF(OFFSET(설정!$C$10:$Q$41, MATCH($H821, 설정!$B$10:$B$41, ) - 1, 0, 1, COUNTA(OFFSET(설정!$C$10:$Q$41, MATCH($H821, 설정!$B$10:$B$41, ) - 1, 0, 1, 15))), $I821), 0)), 0)</f>
        <v>1</v>
      </c>
      <c r="X821" s="81">
        <f ca="1">IFERROR(IF(OR($B821="No", $J821=""), 1, IFERROR(COUNTIF(IF(COUNTIF(설정!$B$10:$B$19, $H821)=1, OFFSET(설정!$C$5,0,0,1,COUNTA(설정!$C$5:$Q$5)), OFFSET(설정!$C$6,0,0,1,COUNTA(설정!$C$6:$Q$6))), $J821), 0)), 0)</f>
        <v>1</v>
      </c>
      <c r="Y821" s="81">
        <f t="shared" si="37"/>
        <v>1</v>
      </c>
    </row>
    <row r="822" spans="1:25" ht="17.25" customHeight="1" x14ac:dyDescent="0.4">
      <c r="A822" s="2"/>
      <c r="B822" s="58">
        <f t="shared" si="36"/>
        <v>765</v>
      </c>
      <c r="C822" s="94"/>
      <c r="D822" s="58"/>
      <c r="E822" s="58"/>
      <c r="F822" s="274"/>
      <c r="G822" s="62"/>
      <c r="H822" s="58"/>
      <c r="I822" s="58"/>
      <c r="J822" s="58"/>
      <c r="K822" s="58"/>
      <c r="L822" s="56"/>
      <c r="T822" s="56"/>
      <c r="V822" s="81">
        <f>IFERROR(IF(OR($B822="No", $H822=""), 1, COUNTIF(설정!$S$10:$S$41,$H822)), 0)</f>
        <v>1</v>
      </c>
      <c r="W822" s="81">
        <f ca="1">IFERROR(IF(OR($B822="No", $I822=""), 1, IFERROR(COUNTIF(OFFSET(설정!$C$10:$Q$41, MATCH($H822, 설정!$B$10:$B$41, ) - 1, 0, 1, COUNTA(OFFSET(설정!$C$10:$Q$41, MATCH($H822, 설정!$B$10:$B$41, ) - 1, 0, 1, 15))), $I822), 0)), 0)</f>
        <v>1</v>
      </c>
      <c r="X822" s="81">
        <f ca="1">IFERROR(IF(OR($B822="No", $J822=""), 1, IFERROR(COUNTIF(IF(COUNTIF(설정!$B$10:$B$19, $H822)=1, OFFSET(설정!$C$5,0,0,1,COUNTA(설정!$C$5:$Q$5)), OFFSET(설정!$C$6,0,0,1,COUNTA(설정!$C$6:$Q$6))), $J822), 0)), 0)</f>
        <v>1</v>
      </c>
      <c r="Y822" s="81">
        <f t="shared" si="37"/>
        <v>1</v>
      </c>
    </row>
    <row r="823" spans="1:25" ht="17.25" customHeight="1" x14ac:dyDescent="0.4">
      <c r="A823" s="2"/>
      <c r="B823" s="58">
        <f t="shared" si="36"/>
        <v>766</v>
      </c>
      <c r="C823" s="94"/>
      <c r="D823" s="58"/>
      <c r="E823" s="58"/>
      <c r="F823" s="274"/>
      <c r="G823" s="62"/>
      <c r="H823" s="58"/>
      <c r="I823" s="58"/>
      <c r="J823" s="58"/>
      <c r="K823" s="58"/>
      <c r="L823" s="56"/>
      <c r="T823" s="56"/>
      <c r="V823" s="81">
        <f>IFERROR(IF(OR($B823="No", $H823=""), 1, COUNTIF(설정!$S$10:$S$41,$H823)), 0)</f>
        <v>1</v>
      </c>
      <c r="W823" s="81">
        <f ca="1">IFERROR(IF(OR($B823="No", $I823=""), 1, IFERROR(COUNTIF(OFFSET(설정!$C$10:$Q$41, MATCH($H823, 설정!$B$10:$B$41, ) - 1, 0, 1, COUNTA(OFFSET(설정!$C$10:$Q$41, MATCH($H823, 설정!$B$10:$B$41, ) - 1, 0, 1, 15))), $I823), 0)), 0)</f>
        <v>1</v>
      </c>
      <c r="X823" s="81">
        <f ca="1">IFERROR(IF(OR($B823="No", $J823=""), 1, IFERROR(COUNTIF(IF(COUNTIF(설정!$B$10:$B$19, $H823)=1, OFFSET(설정!$C$5,0,0,1,COUNTA(설정!$C$5:$Q$5)), OFFSET(설정!$C$6,0,0,1,COUNTA(설정!$C$6:$Q$6))), $J823), 0)), 0)</f>
        <v>1</v>
      </c>
      <c r="Y823" s="81">
        <f t="shared" si="37"/>
        <v>1</v>
      </c>
    </row>
    <row r="824" spans="1:25" ht="17.25" customHeight="1" x14ac:dyDescent="0.4">
      <c r="A824" s="2"/>
      <c r="B824" s="58">
        <f t="shared" si="36"/>
        <v>767</v>
      </c>
      <c r="C824" s="94"/>
      <c r="D824" s="58"/>
      <c r="E824" s="58"/>
      <c r="F824" s="274"/>
      <c r="G824" s="62"/>
      <c r="H824" s="58"/>
      <c r="I824" s="58"/>
      <c r="J824" s="58"/>
      <c r="K824" s="58"/>
      <c r="L824" s="56"/>
      <c r="T824" s="56"/>
      <c r="V824" s="81">
        <f>IFERROR(IF(OR($B824="No", $H824=""), 1, COUNTIF(설정!$S$10:$S$41,$H824)), 0)</f>
        <v>1</v>
      </c>
      <c r="W824" s="81">
        <f ca="1">IFERROR(IF(OR($B824="No", $I824=""), 1, IFERROR(COUNTIF(OFFSET(설정!$C$10:$Q$41, MATCH($H824, 설정!$B$10:$B$41, ) - 1, 0, 1, COUNTA(OFFSET(설정!$C$10:$Q$41, MATCH($H824, 설정!$B$10:$B$41, ) - 1, 0, 1, 15))), $I824), 0)), 0)</f>
        <v>1</v>
      </c>
      <c r="X824" s="81">
        <f ca="1">IFERROR(IF(OR($B824="No", $J824=""), 1, IFERROR(COUNTIF(IF(COUNTIF(설정!$B$10:$B$19, $H824)=1, OFFSET(설정!$C$5,0,0,1,COUNTA(설정!$C$5:$Q$5)), OFFSET(설정!$C$6,0,0,1,COUNTA(설정!$C$6:$Q$6))), $J824), 0)), 0)</f>
        <v>1</v>
      </c>
      <c r="Y824" s="81">
        <f t="shared" si="37"/>
        <v>1</v>
      </c>
    </row>
    <row r="825" spans="1:25" ht="17.25" customHeight="1" x14ac:dyDescent="0.4">
      <c r="A825" s="2"/>
      <c r="B825" s="58">
        <f t="shared" si="36"/>
        <v>768</v>
      </c>
      <c r="C825" s="94"/>
      <c r="D825" s="58"/>
      <c r="E825" s="58"/>
      <c r="F825" s="274"/>
      <c r="G825" s="62"/>
      <c r="H825" s="58"/>
      <c r="I825" s="58"/>
      <c r="J825" s="58"/>
      <c r="K825" s="58"/>
      <c r="L825" s="56"/>
      <c r="T825" s="56"/>
      <c r="V825" s="81">
        <f>IFERROR(IF(OR($B825="No", $H825=""), 1, COUNTIF(설정!$S$10:$S$41,$H825)), 0)</f>
        <v>1</v>
      </c>
      <c r="W825" s="81">
        <f ca="1">IFERROR(IF(OR($B825="No", $I825=""), 1, IFERROR(COUNTIF(OFFSET(설정!$C$10:$Q$41, MATCH($H825, 설정!$B$10:$B$41, ) - 1, 0, 1, COUNTA(OFFSET(설정!$C$10:$Q$41, MATCH($H825, 설정!$B$10:$B$41, ) - 1, 0, 1, 15))), $I825), 0)), 0)</f>
        <v>1</v>
      </c>
      <c r="X825" s="81">
        <f ca="1">IFERROR(IF(OR($B825="No", $J825=""), 1, IFERROR(COUNTIF(IF(COUNTIF(설정!$B$10:$B$19, $H825)=1, OFFSET(설정!$C$5,0,0,1,COUNTA(설정!$C$5:$Q$5)), OFFSET(설정!$C$6,0,0,1,COUNTA(설정!$C$6:$Q$6))), $J825), 0)), 0)</f>
        <v>1</v>
      </c>
      <c r="Y825" s="81">
        <f t="shared" si="37"/>
        <v>1</v>
      </c>
    </row>
    <row r="826" spans="1:25" ht="17.25" customHeight="1" x14ac:dyDescent="0.4">
      <c r="A826" s="2"/>
      <c r="B826" s="58">
        <f t="shared" ref="B826:B889" si="38">ROW(A769)</f>
        <v>769</v>
      </c>
      <c r="C826" s="94"/>
      <c r="D826" s="58"/>
      <c r="E826" s="58"/>
      <c r="F826" s="274"/>
      <c r="G826" s="62"/>
      <c r="H826" s="58"/>
      <c r="I826" s="58"/>
      <c r="J826" s="58"/>
      <c r="K826" s="58"/>
      <c r="L826" s="56"/>
      <c r="T826" s="56"/>
      <c r="V826" s="81">
        <f>IFERROR(IF(OR($B826="No", $H826=""), 1, COUNTIF(설정!$S$10:$S$41,$H826)), 0)</f>
        <v>1</v>
      </c>
      <c r="W826" s="81">
        <f ca="1">IFERROR(IF(OR($B826="No", $I826=""), 1, IFERROR(COUNTIF(OFFSET(설정!$C$10:$Q$41, MATCH($H826, 설정!$B$10:$B$41, ) - 1, 0, 1, COUNTA(OFFSET(설정!$C$10:$Q$41, MATCH($H826, 설정!$B$10:$B$41, ) - 1, 0, 1, 15))), $I826), 0)), 0)</f>
        <v>1</v>
      </c>
      <c r="X826" s="81">
        <f ca="1">IFERROR(IF(OR($B826="No", $J826=""), 1, IFERROR(COUNTIF(IF(COUNTIF(설정!$B$10:$B$19, $H826)=1, OFFSET(설정!$C$5,0,0,1,COUNTA(설정!$C$5:$Q$5)), OFFSET(설정!$C$6,0,0,1,COUNTA(설정!$C$6:$Q$6))), $J826), 0)), 0)</f>
        <v>1</v>
      </c>
      <c r="Y826" s="81">
        <f t="shared" si="37"/>
        <v>1</v>
      </c>
    </row>
    <row r="827" spans="1:25" ht="17.25" customHeight="1" x14ac:dyDescent="0.4">
      <c r="A827" s="2"/>
      <c r="B827" s="58">
        <f t="shared" si="38"/>
        <v>770</v>
      </c>
      <c r="C827" s="94"/>
      <c r="D827" s="58"/>
      <c r="E827" s="58"/>
      <c r="F827" s="274"/>
      <c r="G827" s="62"/>
      <c r="H827" s="58"/>
      <c r="I827" s="58"/>
      <c r="J827" s="58"/>
      <c r="K827" s="58"/>
      <c r="L827" s="56"/>
      <c r="T827" s="56"/>
      <c r="V827" s="81">
        <f>IFERROR(IF(OR($B827="No", $H827=""), 1, COUNTIF(설정!$S$10:$S$41,$H827)), 0)</f>
        <v>1</v>
      </c>
      <c r="W827" s="81">
        <f ca="1">IFERROR(IF(OR($B827="No", $I827=""), 1, IFERROR(COUNTIF(OFFSET(설정!$C$10:$Q$41, MATCH($H827, 설정!$B$10:$B$41, ) - 1, 0, 1, COUNTA(OFFSET(설정!$C$10:$Q$41, MATCH($H827, 설정!$B$10:$B$41, ) - 1, 0, 1, 15))), $I827), 0)), 0)</f>
        <v>1</v>
      </c>
      <c r="X827" s="81">
        <f ca="1">IFERROR(IF(OR($B827="No", $J827=""), 1, IFERROR(COUNTIF(IF(COUNTIF(설정!$B$10:$B$19, $H827)=1, OFFSET(설정!$C$5,0,0,1,COUNTA(설정!$C$5:$Q$5)), OFFSET(설정!$C$6,0,0,1,COUNTA(설정!$C$6:$Q$6))), $J827), 0)), 0)</f>
        <v>1</v>
      </c>
      <c r="Y827" s="81">
        <f t="shared" si="37"/>
        <v>1</v>
      </c>
    </row>
    <row r="828" spans="1:25" ht="17.25" customHeight="1" x14ac:dyDescent="0.4">
      <c r="A828" s="2"/>
      <c r="B828" s="58">
        <f t="shared" si="38"/>
        <v>771</v>
      </c>
      <c r="C828" s="94"/>
      <c r="D828" s="58"/>
      <c r="E828" s="58"/>
      <c r="F828" s="274"/>
      <c r="G828" s="62"/>
      <c r="H828" s="58"/>
      <c r="I828" s="58"/>
      <c r="J828" s="58"/>
      <c r="K828" s="58"/>
      <c r="L828" s="56"/>
      <c r="T828" s="56"/>
      <c r="V828" s="81">
        <f>IFERROR(IF(OR($B828="No", $H828=""), 1, COUNTIF(설정!$S$10:$S$41,$H828)), 0)</f>
        <v>1</v>
      </c>
      <c r="W828" s="81">
        <f ca="1">IFERROR(IF(OR($B828="No", $I828=""), 1, IFERROR(COUNTIF(OFFSET(설정!$C$10:$Q$41, MATCH($H828, 설정!$B$10:$B$41, ) - 1, 0, 1, COUNTA(OFFSET(설정!$C$10:$Q$41, MATCH($H828, 설정!$B$10:$B$41, ) - 1, 0, 1, 15))), $I828), 0)), 0)</f>
        <v>1</v>
      </c>
      <c r="X828" s="81">
        <f ca="1">IFERROR(IF(OR($B828="No", $J828=""), 1, IFERROR(COUNTIF(IF(COUNTIF(설정!$B$10:$B$19, $H828)=1, OFFSET(설정!$C$5,0,0,1,COUNTA(설정!$C$5:$Q$5)), OFFSET(설정!$C$6,0,0,1,COUNTA(설정!$C$6:$Q$6))), $J828), 0)), 0)</f>
        <v>1</v>
      </c>
      <c r="Y828" s="81">
        <f t="shared" si="37"/>
        <v>1</v>
      </c>
    </row>
    <row r="829" spans="1:25" ht="17.25" customHeight="1" x14ac:dyDescent="0.4">
      <c r="A829" s="2"/>
      <c r="B829" s="58">
        <f t="shared" si="38"/>
        <v>772</v>
      </c>
      <c r="C829" s="94"/>
      <c r="D829" s="58"/>
      <c r="E829" s="58"/>
      <c r="F829" s="274"/>
      <c r="G829" s="62"/>
      <c r="H829" s="58"/>
      <c r="I829" s="58"/>
      <c r="J829" s="58"/>
      <c r="K829" s="58"/>
      <c r="L829" s="56"/>
      <c r="T829" s="56"/>
      <c r="V829" s="81">
        <f>IFERROR(IF(OR($B829="No", $H829=""), 1, COUNTIF(설정!$S$10:$S$41,$H829)), 0)</f>
        <v>1</v>
      </c>
      <c r="W829" s="81">
        <f ca="1">IFERROR(IF(OR($B829="No", $I829=""), 1, IFERROR(COUNTIF(OFFSET(설정!$C$10:$Q$41, MATCH($H829, 설정!$B$10:$B$41, ) - 1, 0, 1, COUNTA(OFFSET(설정!$C$10:$Q$41, MATCH($H829, 설정!$B$10:$B$41, ) - 1, 0, 1, 15))), $I829), 0)), 0)</f>
        <v>1</v>
      </c>
      <c r="X829" s="81">
        <f ca="1">IFERROR(IF(OR($B829="No", $J829=""), 1, IFERROR(COUNTIF(IF(COUNTIF(설정!$B$10:$B$19, $H829)=1, OFFSET(설정!$C$5,0,0,1,COUNTA(설정!$C$5:$Q$5)), OFFSET(설정!$C$6,0,0,1,COUNTA(설정!$C$6:$Q$6))), $J829), 0)), 0)</f>
        <v>1</v>
      </c>
      <c r="Y829" s="81">
        <f t="shared" si="37"/>
        <v>1</v>
      </c>
    </row>
    <row r="830" spans="1:25" ht="17.25" customHeight="1" x14ac:dyDescent="0.4">
      <c r="A830" s="2"/>
      <c r="B830" s="58">
        <f t="shared" si="38"/>
        <v>773</v>
      </c>
      <c r="C830" s="94"/>
      <c r="D830" s="58"/>
      <c r="E830" s="58"/>
      <c r="F830" s="274"/>
      <c r="G830" s="62"/>
      <c r="H830" s="58"/>
      <c r="I830" s="58"/>
      <c r="J830" s="58"/>
      <c r="K830" s="58"/>
      <c r="L830" s="56"/>
      <c r="T830" s="56"/>
      <c r="V830" s="81">
        <f>IFERROR(IF(OR($B830="No", $H830=""), 1, COUNTIF(설정!$S$10:$S$41,$H830)), 0)</f>
        <v>1</v>
      </c>
      <c r="W830" s="81">
        <f ca="1">IFERROR(IF(OR($B830="No", $I830=""), 1, IFERROR(COUNTIF(OFFSET(설정!$C$10:$Q$41, MATCH($H830, 설정!$B$10:$B$41, ) - 1, 0, 1, COUNTA(OFFSET(설정!$C$10:$Q$41, MATCH($H830, 설정!$B$10:$B$41, ) - 1, 0, 1, 15))), $I830), 0)), 0)</f>
        <v>1</v>
      </c>
      <c r="X830" s="81">
        <f ca="1">IFERROR(IF(OR($B830="No", $J830=""), 1, IFERROR(COUNTIF(IF(COUNTIF(설정!$B$10:$B$19, $H830)=1, OFFSET(설정!$C$5,0,0,1,COUNTA(설정!$C$5:$Q$5)), OFFSET(설정!$C$6,0,0,1,COUNTA(설정!$C$6:$Q$6))), $J830), 0)), 0)</f>
        <v>1</v>
      </c>
      <c r="Y830" s="81">
        <f t="shared" si="37"/>
        <v>1</v>
      </c>
    </row>
    <row r="831" spans="1:25" ht="17.25" customHeight="1" x14ac:dyDescent="0.4">
      <c r="A831" s="2"/>
      <c r="B831" s="58">
        <f t="shared" si="38"/>
        <v>774</v>
      </c>
      <c r="C831" s="94"/>
      <c r="D831" s="58"/>
      <c r="E831" s="58"/>
      <c r="F831" s="274"/>
      <c r="G831" s="62"/>
      <c r="H831" s="58"/>
      <c r="I831" s="58"/>
      <c r="J831" s="58"/>
      <c r="K831" s="58"/>
      <c r="L831" s="56"/>
      <c r="T831" s="56"/>
      <c r="V831" s="81">
        <f>IFERROR(IF(OR($B831="No", $H831=""), 1, COUNTIF(설정!$S$10:$S$41,$H831)), 0)</f>
        <v>1</v>
      </c>
      <c r="W831" s="81">
        <f ca="1">IFERROR(IF(OR($B831="No", $I831=""), 1, IFERROR(COUNTIF(OFFSET(설정!$C$10:$Q$41, MATCH($H831, 설정!$B$10:$B$41, ) - 1, 0, 1, COUNTA(OFFSET(설정!$C$10:$Q$41, MATCH($H831, 설정!$B$10:$B$41, ) - 1, 0, 1, 15))), $I831), 0)), 0)</f>
        <v>1</v>
      </c>
      <c r="X831" s="81">
        <f ca="1">IFERROR(IF(OR($B831="No", $J831=""), 1, IFERROR(COUNTIF(IF(COUNTIF(설정!$B$10:$B$19, $H831)=1, OFFSET(설정!$C$5,0,0,1,COUNTA(설정!$C$5:$Q$5)), OFFSET(설정!$C$6,0,0,1,COUNTA(설정!$C$6:$Q$6))), $J831), 0)), 0)</f>
        <v>1</v>
      </c>
      <c r="Y831" s="81">
        <f t="shared" si="37"/>
        <v>1</v>
      </c>
    </row>
    <row r="832" spans="1:25" ht="17.25" customHeight="1" x14ac:dyDescent="0.4">
      <c r="A832" s="2"/>
      <c r="B832" s="58">
        <f t="shared" si="38"/>
        <v>775</v>
      </c>
      <c r="C832" s="94"/>
      <c r="D832" s="58"/>
      <c r="E832" s="58"/>
      <c r="F832" s="274"/>
      <c r="G832" s="62"/>
      <c r="H832" s="58"/>
      <c r="I832" s="58"/>
      <c r="J832" s="58"/>
      <c r="K832" s="58"/>
      <c r="L832" s="56"/>
      <c r="T832" s="56"/>
      <c r="V832" s="81">
        <f>IFERROR(IF(OR($B832="No", $H832=""), 1, COUNTIF(설정!$S$10:$S$41,$H832)), 0)</f>
        <v>1</v>
      </c>
      <c r="W832" s="81">
        <f ca="1">IFERROR(IF(OR($B832="No", $I832=""), 1, IFERROR(COUNTIF(OFFSET(설정!$C$10:$Q$41, MATCH($H832, 설정!$B$10:$B$41, ) - 1, 0, 1, COUNTA(OFFSET(설정!$C$10:$Q$41, MATCH($H832, 설정!$B$10:$B$41, ) - 1, 0, 1, 15))), $I832), 0)), 0)</f>
        <v>1</v>
      </c>
      <c r="X832" s="81">
        <f ca="1">IFERROR(IF(OR($B832="No", $J832=""), 1, IFERROR(COUNTIF(IF(COUNTIF(설정!$B$10:$B$19, $H832)=1, OFFSET(설정!$C$5,0,0,1,COUNTA(설정!$C$5:$Q$5)), OFFSET(설정!$C$6,0,0,1,COUNTA(설정!$C$6:$Q$6))), $J832), 0)), 0)</f>
        <v>1</v>
      </c>
      <c r="Y832" s="81">
        <f t="shared" si="37"/>
        <v>1</v>
      </c>
    </row>
    <row r="833" spans="1:25" ht="17.25" customHeight="1" x14ac:dyDescent="0.4">
      <c r="A833" s="2"/>
      <c r="B833" s="58">
        <f t="shared" si="38"/>
        <v>776</v>
      </c>
      <c r="C833" s="94"/>
      <c r="D833" s="58"/>
      <c r="E833" s="58"/>
      <c r="F833" s="274"/>
      <c r="G833" s="62"/>
      <c r="H833" s="58"/>
      <c r="I833" s="58"/>
      <c r="J833" s="58"/>
      <c r="K833" s="58"/>
      <c r="L833" s="56"/>
      <c r="T833" s="56"/>
      <c r="V833" s="81">
        <f>IFERROR(IF(OR($B833="No", $H833=""), 1, COUNTIF(설정!$S$10:$S$41,$H833)), 0)</f>
        <v>1</v>
      </c>
      <c r="W833" s="81">
        <f ca="1">IFERROR(IF(OR($B833="No", $I833=""), 1, IFERROR(COUNTIF(OFFSET(설정!$C$10:$Q$41, MATCH($H833, 설정!$B$10:$B$41, ) - 1, 0, 1, COUNTA(OFFSET(설정!$C$10:$Q$41, MATCH($H833, 설정!$B$10:$B$41, ) - 1, 0, 1, 15))), $I833), 0)), 0)</f>
        <v>1</v>
      </c>
      <c r="X833" s="81">
        <f ca="1">IFERROR(IF(OR($B833="No", $J833=""), 1, IFERROR(COUNTIF(IF(COUNTIF(설정!$B$10:$B$19, $H833)=1, OFFSET(설정!$C$5,0,0,1,COUNTA(설정!$C$5:$Q$5)), OFFSET(설정!$C$6,0,0,1,COUNTA(설정!$C$6:$Q$6))), $J833), 0)), 0)</f>
        <v>1</v>
      </c>
      <c r="Y833" s="81">
        <f t="shared" si="37"/>
        <v>1</v>
      </c>
    </row>
    <row r="834" spans="1:25" ht="17.25" customHeight="1" x14ac:dyDescent="0.4">
      <c r="A834" s="2"/>
      <c r="B834" s="58">
        <f t="shared" si="38"/>
        <v>777</v>
      </c>
      <c r="C834" s="94"/>
      <c r="D834" s="58"/>
      <c r="E834" s="58"/>
      <c r="F834" s="274"/>
      <c r="G834" s="62"/>
      <c r="H834" s="58"/>
      <c r="I834" s="58"/>
      <c r="J834" s="58"/>
      <c r="K834" s="58"/>
      <c r="L834" s="56"/>
      <c r="T834" s="56"/>
      <c r="V834" s="81">
        <f>IFERROR(IF(OR($B834="No", $H834=""), 1, COUNTIF(설정!$S$10:$S$41,$H834)), 0)</f>
        <v>1</v>
      </c>
      <c r="W834" s="81">
        <f ca="1">IFERROR(IF(OR($B834="No", $I834=""), 1, IFERROR(COUNTIF(OFFSET(설정!$C$10:$Q$41, MATCH($H834, 설정!$B$10:$B$41, ) - 1, 0, 1, COUNTA(OFFSET(설정!$C$10:$Q$41, MATCH($H834, 설정!$B$10:$B$41, ) - 1, 0, 1, 15))), $I834), 0)), 0)</f>
        <v>1</v>
      </c>
      <c r="X834" s="81">
        <f ca="1">IFERROR(IF(OR($B834="No", $J834=""), 1, IFERROR(COUNTIF(IF(COUNTIF(설정!$B$10:$B$19, $H834)=1, OFFSET(설정!$C$5,0,0,1,COUNTA(설정!$C$5:$Q$5)), OFFSET(설정!$C$6,0,0,1,COUNTA(설정!$C$6:$Q$6))), $J834), 0)), 0)</f>
        <v>1</v>
      </c>
      <c r="Y834" s="81">
        <f t="shared" si="37"/>
        <v>1</v>
      </c>
    </row>
    <row r="835" spans="1:25" ht="17.25" customHeight="1" x14ac:dyDescent="0.4">
      <c r="A835" s="2"/>
      <c r="B835" s="58">
        <f t="shared" si="38"/>
        <v>778</v>
      </c>
      <c r="C835" s="94"/>
      <c r="D835" s="58"/>
      <c r="E835" s="58"/>
      <c r="F835" s="274"/>
      <c r="G835" s="62"/>
      <c r="H835" s="58"/>
      <c r="I835" s="58"/>
      <c r="J835" s="58"/>
      <c r="K835" s="58"/>
      <c r="L835" s="56"/>
      <c r="T835" s="56"/>
      <c r="V835" s="81">
        <f>IFERROR(IF(OR($B835="No", $H835=""), 1, COUNTIF(설정!$S$10:$S$41,$H835)), 0)</f>
        <v>1</v>
      </c>
      <c r="W835" s="81">
        <f ca="1">IFERROR(IF(OR($B835="No", $I835=""), 1, IFERROR(COUNTIF(OFFSET(설정!$C$10:$Q$41, MATCH($H835, 설정!$B$10:$B$41, ) - 1, 0, 1, COUNTA(OFFSET(설정!$C$10:$Q$41, MATCH($H835, 설정!$B$10:$B$41, ) - 1, 0, 1, 15))), $I835), 0)), 0)</f>
        <v>1</v>
      </c>
      <c r="X835" s="81">
        <f ca="1">IFERROR(IF(OR($B835="No", $J835=""), 1, IFERROR(COUNTIF(IF(COUNTIF(설정!$B$10:$B$19, $H835)=1, OFFSET(설정!$C$5,0,0,1,COUNTA(설정!$C$5:$Q$5)), OFFSET(설정!$C$6,0,0,1,COUNTA(설정!$C$6:$Q$6))), $J835), 0)), 0)</f>
        <v>1</v>
      </c>
      <c r="Y835" s="81">
        <f t="shared" si="37"/>
        <v>1</v>
      </c>
    </row>
    <row r="836" spans="1:25" ht="17.25" customHeight="1" x14ac:dyDescent="0.4">
      <c r="A836" s="2"/>
      <c r="B836" s="58">
        <f t="shared" si="38"/>
        <v>779</v>
      </c>
      <c r="C836" s="94"/>
      <c r="D836" s="58"/>
      <c r="E836" s="58"/>
      <c r="F836" s="274"/>
      <c r="G836" s="62"/>
      <c r="H836" s="58"/>
      <c r="I836" s="58"/>
      <c r="J836" s="58"/>
      <c r="K836" s="58"/>
      <c r="L836" s="56"/>
      <c r="T836" s="56"/>
      <c r="V836" s="81">
        <f>IFERROR(IF(OR($B836="No", $H836=""), 1, COUNTIF(설정!$S$10:$S$41,$H836)), 0)</f>
        <v>1</v>
      </c>
      <c r="W836" s="81">
        <f ca="1">IFERROR(IF(OR($B836="No", $I836=""), 1, IFERROR(COUNTIF(OFFSET(설정!$C$10:$Q$41, MATCH($H836, 설정!$B$10:$B$41, ) - 1, 0, 1, COUNTA(OFFSET(설정!$C$10:$Q$41, MATCH($H836, 설정!$B$10:$B$41, ) - 1, 0, 1, 15))), $I836), 0)), 0)</f>
        <v>1</v>
      </c>
      <c r="X836" s="81">
        <f ca="1">IFERROR(IF(OR($B836="No", $J836=""), 1, IFERROR(COUNTIF(IF(COUNTIF(설정!$B$10:$B$19, $H836)=1, OFFSET(설정!$C$5,0,0,1,COUNTA(설정!$C$5:$Q$5)), OFFSET(설정!$C$6,0,0,1,COUNTA(설정!$C$6:$Q$6))), $J836), 0)), 0)</f>
        <v>1</v>
      </c>
      <c r="Y836" s="81">
        <f t="shared" si="37"/>
        <v>1</v>
      </c>
    </row>
    <row r="837" spans="1:25" ht="17.25" customHeight="1" x14ac:dyDescent="0.4">
      <c r="A837" s="2"/>
      <c r="B837" s="58">
        <f t="shared" si="38"/>
        <v>780</v>
      </c>
      <c r="C837" s="94"/>
      <c r="D837" s="58"/>
      <c r="E837" s="58"/>
      <c r="F837" s="274"/>
      <c r="G837" s="62"/>
      <c r="H837" s="58"/>
      <c r="I837" s="58"/>
      <c r="J837" s="58"/>
      <c r="K837" s="58"/>
      <c r="L837" s="56"/>
      <c r="T837" s="56"/>
      <c r="V837" s="81">
        <f>IFERROR(IF(OR($B837="No", $H837=""), 1, COUNTIF(설정!$S$10:$S$41,$H837)), 0)</f>
        <v>1</v>
      </c>
      <c r="W837" s="81">
        <f ca="1">IFERROR(IF(OR($B837="No", $I837=""), 1, IFERROR(COUNTIF(OFFSET(설정!$C$10:$Q$41, MATCH($H837, 설정!$B$10:$B$41, ) - 1, 0, 1, COUNTA(OFFSET(설정!$C$10:$Q$41, MATCH($H837, 설정!$B$10:$B$41, ) - 1, 0, 1, 15))), $I837), 0)), 0)</f>
        <v>1</v>
      </c>
      <c r="X837" s="81">
        <f ca="1">IFERROR(IF(OR($B837="No", $J837=""), 1, IFERROR(COUNTIF(IF(COUNTIF(설정!$B$10:$B$19, $H837)=1, OFFSET(설정!$C$5,0,0,1,COUNTA(설정!$C$5:$Q$5)), OFFSET(설정!$C$6,0,0,1,COUNTA(설정!$C$6:$Q$6))), $J837), 0)), 0)</f>
        <v>1</v>
      </c>
      <c r="Y837" s="81">
        <f t="shared" si="37"/>
        <v>1</v>
      </c>
    </row>
    <row r="838" spans="1:25" ht="17.25" customHeight="1" x14ac:dyDescent="0.4">
      <c r="A838" s="2"/>
      <c r="B838" s="58">
        <f t="shared" si="38"/>
        <v>781</v>
      </c>
      <c r="C838" s="94"/>
      <c r="D838" s="58"/>
      <c r="E838" s="58"/>
      <c r="F838" s="274"/>
      <c r="G838" s="62"/>
      <c r="H838" s="58"/>
      <c r="I838" s="58"/>
      <c r="J838" s="58"/>
      <c r="K838" s="58"/>
      <c r="L838" s="56"/>
      <c r="T838" s="56"/>
      <c r="V838" s="81">
        <f>IFERROR(IF(OR($B838="No", $H838=""), 1, COUNTIF(설정!$S$10:$S$41,$H838)), 0)</f>
        <v>1</v>
      </c>
      <c r="W838" s="81">
        <f ca="1">IFERROR(IF(OR($B838="No", $I838=""), 1, IFERROR(COUNTIF(OFFSET(설정!$C$10:$Q$41, MATCH($H838, 설정!$B$10:$B$41, ) - 1, 0, 1, COUNTA(OFFSET(설정!$C$10:$Q$41, MATCH($H838, 설정!$B$10:$B$41, ) - 1, 0, 1, 15))), $I838), 0)), 0)</f>
        <v>1</v>
      </c>
      <c r="X838" s="81">
        <f ca="1">IFERROR(IF(OR($B838="No", $J838=""), 1, IFERROR(COUNTIF(IF(COUNTIF(설정!$B$10:$B$19, $H838)=1, OFFSET(설정!$C$5,0,0,1,COUNTA(설정!$C$5:$Q$5)), OFFSET(설정!$C$6,0,0,1,COUNTA(설정!$C$6:$Q$6))), $J838), 0)), 0)</f>
        <v>1</v>
      </c>
      <c r="Y838" s="81">
        <f t="shared" si="37"/>
        <v>1</v>
      </c>
    </row>
    <row r="839" spans="1:25" ht="17.25" customHeight="1" x14ac:dyDescent="0.4">
      <c r="A839" s="2"/>
      <c r="B839" s="58">
        <f t="shared" si="38"/>
        <v>782</v>
      </c>
      <c r="C839" s="94"/>
      <c r="D839" s="58"/>
      <c r="E839" s="58"/>
      <c r="F839" s="274"/>
      <c r="G839" s="62"/>
      <c r="H839" s="58"/>
      <c r="I839" s="58"/>
      <c r="J839" s="58"/>
      <c r="K839" s="58"/>
      <c r="L839" s="56"/>
      <c r="T839" s="56"/>
      <c r="V839" s="81">
        <f>IFERROR(IF(OR($B839="No", $H839=""), 1, COUNTIF(설정!$S$10:$S$41,$H839)), 0)</f>
        <v>1</v>
      </c>
      <c r="W839" s="81">
        <f ca="1">IFERROR(IF(OR($B839="No", $I839=""), 1, IFERROR(COUNTIF(OFFSET(설정!$C$10:$Q$41, MATCH($H839, 설정!$B$10:$B$41, ) - 1, 0, 1, COUNTA(OFFSET(설정!$C$10:$Q$41, MATCH($H839, 설정!$B$10:$B$41, ) - 1, 0, 1, 15))), $I839), 0)), 0)</f>
        <v>1</v>
      </c>
      <c r="X839" s="81">
        <f ca="1">IFERROR(IF(OR($B839="No", $J839=""), 1, IFERROR(COUNTIF(IF(COUNTIF(설정!$B$10:$B$19, $H839)=1, OFFSET(설정!$C$5,0,0,1,COUNTA(설정!$C$5:$Q$5)), OFFSET(설정!$C$6,0,0,1,COUNTA(설정!$C$6:$Q$6))), $J839), 0)), 0)</f>
        <v>1</v>
      </c>
      <c r="Y839" s="81">
        <f t="shared" si="37"/>
        <v>1</v>
      </c>
    </row>
    <row r="840" spans="1:25" ht="17.25" customHeight="1" x14ac:dyDescent="0.4">
      <c r="A840" s="2"/>
      <c r="B840" s="58">
        <f t="shared" si="38"/>
        <v>783</v>
      </c>
      <c r="C840" s="94"/>
      <c r="D840" s="58"/>
      <c r="E840" s="58"/>
      <c r="F840" s="274"/>
      <c r="G840" s="62"/>
      <c r="H840" s="58"/>
      <c r="I840" s="58"/>
      <c r="J840" s="58"/>
      <c r="K840" s="58"/>
      <c r="L840" s="56"/>
      <c r="T840" s="56"/>
      <c r="V840" s="81">
        <f>IFERROR(IF(OR($B840="No", $H840=""), 1, COUNTIF(설정!$S$10:$S$41,$H840)), 0)</f>
        <v>1</v>
      </c>
      <c r="W840" s="81">
        <f ca="1">IFERROR(IF(OR($B840="No", $I840=""), 1, IFERROR(COUNTIF(OFFSET(설정!$C$10:$Q$41, MATCH($H840, 설정!$B$10:$B$41, ) - 1, 0, 1, COUNTA(OFFSET(설정!$C$10:$Q$41, MATCH($H840, 설정!$B$10:$B$41, ) - 1, 0, 1, 15))), $I840), 0)), 0)</f>
        <v>1</v>
      </c>
      <c r="X840" s="81">
        <f ca="1">IFERROR(IF(OR($B840="No", $J840=""), 1, IFERROR(COUNTIF(IF(COUNTIF(설정!$B$10:$B$19, $H840)=1, OFFSET(설정!$C$5,0,0,1,COUNTA(설정!$C$5:$Q$5)), OFFSET(설정!$C$6,0,0,1,COUNTA(설정!$C$6:$Q$6))), $J840), 0)), 0)</f>
        <v>1</v>
      </c>
      <c r="Y840" s="81">
        <f t="shared" si="37"/>
        <v>1</v>
      </c>
    </row>
    <row r="841" spans="1:25" ht="17.25" customHeight="1" x14ac:dyDescent="0.4">
      <c r="A841" s="2"/>
      <c r="B841" s="58">
        <f t="shared" si="38"/>
        <v>784</v>
      </c>
      <c r="C841" s="94"/>
      <c r="D841" s="58"/>
      <c r="E841" s="58"/>
      <c r="F841" s="274"/>
      <c r="G841" s="62"/>
      <c r="H841" s="58"/>
      <c r="I841" s="58"/>
      <c r="J841" s="58"/>
      <c r="K841" s="58"/>
      <c r="L841" s="56"/>
      <c r="T841" s="56"/>
      <c r="V841" s="81">
        <f>IFERROR(IF(OR($B841="No", $H841=""), 1, COUNTIF(설정!$S$10:$S$41,$H841)), 0)</f>
        <v>1</v>
      </c>
      <c r="W841" s="81">
        <f ca="1">IFERROR(IF(OR($B841="No", $I841=""), 1, IFERROR(COUNTIF(OFFSET(설정!$C$10:$Q$41, MATCH($H841, 설정!$B$10:$B$41, ) - 1, 0, 1, COUNTA(OFFSET(설정!$C$10:$Q$41, MATCH($H841, 설정!$B$10:$B$41, ) - 1, 0, 1, 15))), $I841), 0)), 0)</f>
        <v>1</v>
      </c>
      <c r="X841" s="81">
        <f ca="1">IFERROR(IF(OR($B841="No", $J841=""), 1, IFERROR(COUNTIF(IF(COUNTIF(설정!$B$10:$B$19, $H841)=1, OFFSET(설정!$C$5,0,0,1,COUNTA(설정!$C$5:$Q$5)), OFFSET(설정!$C$6,0,0,1,COUNTA(설정!$C$6:$Q$6))), $J841), 0)), 0)</f>
        <v>1</v>
      </c>
      <c r="Y841" s="81">
        <f t="shared" si="37"/>
        <v>1</v>
      </c>
    </row>
    <row r="842" spans="1:25" ht="17.25" customHeight="1" x14ac:dyDescent="0.4">
      <c r="A842" s="2"/>
      <c r="B842" s="58">
        <f t="shared" si="38"/>
        <v>785</v>
      </c>
      <c r="C842" s="94"/>
      <c r="D842" s="58"/>
      <c r="E842" s="58"/>
      <c r="F842" s="274"/>
      <c r="G842" s="62"/>
      <c r="H842" s="58"/>
      <c r="I842" s="58"/>
      <c r="J842" s="58"/>
      <c r="K842" s="58"/>
      <c r="L842" s="56"/>
      <c r="T842" s="56"/>
      <c r="V842" s="81">
        <f>IFERROR(IF(OR($B842="No", $H842=""), 1, COUNTIF(설정!$S$10:$S$41,$H842)), 0)</f>
        <v>1</v>
      </c>
      <c r="W842" s="81">
        <f ca="1">IFERROR(IF(OR($B842="No", $I842=""), 1, IFERROR(COUNTIF(OFFSET(설정!$C$10:$Q$41, MATCH($H842, 설정!$B$10:$B$41, ) - 1, 0, 1, COUNTA(OFFSET(설정!$C$10:$Q$41, MATCH($H842, 설정!$B$10:$B$41, ) - 1, 0, 1, 15))), $I842), 0)), 0)</f>
        <v>1</v>
      </c>
      <c r="X842" s="81">
        <f ca="1">IFERROR(IF(OR($B842="No", $J842=""), 1, IFERROR(COUNTIF(IF(COUNTIF(설정!$B$10:$B$19, $H842)=1, OFFSET(설정!$C$5,0,0,1,COUNTA(설정!$C$5:$Q$5)), OFFSET(설정!$C$6,0,0,1,COUNTA(설정!$C$6:$Q$6))), $J842), 0)), 0)</f>
        <v>1</v>
      </c>
      <c r="Y842" s="81">
        <f t="shared" si="37"/>
        <v>1</v>
      </c>
    </row>
    <row r="843" spans="1:25" ht="17.25" customHeight="1" x14ac:dyDescent="0.4">
      <c r="A843" s="2"/>
      <c r="B843" s="58">
        <f t="shared" si="38"/>
        <v>786</v>
      </c>
      <c r="C843" s="94"/>
      <c r="D843" s="58"/>
      <c r="E843" s="58"/>
      <c r="F843" s="274"/>
      <c r="G843" s="62"/>
      <c r="H843" s="58"/>
      <c r="I843" s="58"/>
      <c r="J843" s="58"/>
      <c r="K843" s="58"/>
      <c r="L843" s="56"/>
      <c r="T843" s="56"/>
      <c r="V843" s="81">
        <f>IFERROR(IF(OR($B843="No", $H843=""), 1, COUNTIF(설정!$S$10:$S$41,$H843)), 0)</f>
        <v>1</v>
      </c>
      <c r="W843" s="81">
        <f ca="1">IFERROR(IF(OR($B843="No", $I843=""), 1, IFERROR(COUNTIF(OFFSET(설정!$C$10:$Q$41, MATCH($H843, 설정!$B$10:$B$41, ) - 1, 0, 1, COUNTA(OFFSET(설정!$C$10:$Q$41, MATCH($H843, 설정!$B$10:$B$41, ) - 1, 0, 1, 15))), $I843), 0)), 0)</f>
        <v>1</v>
      </c>
      <c r="X843" s="81">
        <f ca="1">IFERROR(IF(OR($B843="No", $J843=""), 1, IFERROR(COUNTIF(IF(COUNTIF(설정!$B$10:$B$19, $H843)=1, OFFSET(설정!$C$5,0,0,1,COUNTA(설정!$C$5:$Q$5)), OFFSET(설정!$C$6,0,0,1,COUNTA(설정!$C$6:$Q$6))), $J843), 0)), 0)</f>
        <v>1</v>
      </c>
      <c r="Y843" s="81">
        <f t="shared" si="37"/>
        <v>1</v>
      </c>
    </row>
    <row r="844" spans="1:25" ht="17.25" customHeight="1" x14ac:dyDescent="0.4">
      <c r="A844" s="2"/>
      <c r="B844" s="58">
        <f t="shared" si="38"/>
        <v>787</v>
      </c>
      <c r="C844" s="94"/>
      <c r="D844" s="58"/>
      <c r="E844" s="58"/>
      <c r="F844" s="274"/>
      <c r="G844" s="62"/>
      <c r="H844" s="58"/>
      <c r="I844" s="58"/>
      <c r="J844" s="58"/>
      <c r="K844" s="58"/>
      <c r="L844" s="56"/>
      <c r="T844" s="56"/>
      <c r="V844" s="81">
        <f>IFERROR(IF(OR($B844="No", $H844=""), 1, COUNTIF(설정!$S$10:$S$41,$H844)), 0)</f>
        <v>1</v>
      </c>
      <c r="W844" s="81">
        <f ca="1">IFERROR(IF(OR($B844="No", $I844=""), 1, IFERROR(COUNTIF(OFFSET(설정!$C$10:$Q$41, MATCH($H844, 설정!$B$10:$B$41, ) - 1, 0, 1, COUNTA(OFFSET(설정!$C$10:$Q$41, MATCH($H844, 설정!$B$10:$B$41, ) - 1, 0, 1, 15))), $I844), 0)), 0)</f>
        <v>1</v>
      </c>
      <c r="X844" s="81">
        <f ca="1">IFERROR(IF(OR($B844="No", $J844=""), 1, IFERROR(COUNTIF(IF(COUNTIF(설정!$B$10:$B$19, $H844)=1, OFFSET(설정!$C$5,0,0,1,COUNTA(설정!$C$5:$Q$5)), OFFSET(설정!$C$6,0,0,1,COUNTA(설정!$C$6:$Q$6))), $J844), 0)), 0)</f>
        <v>1</v>
      </c>
      <c r="Y844" s="81">
        <f t="shared" si="37"/>
        <v>1</v>
      </c>
    </row>
    <row r="845" spans="1:25" ht="17.25" customHeight="1" x14ac:dyDescent="0.4">
      <c r="A845" s="2"/>
      <c r="B845" s="58">
        <f t="shared" si="38"/>
        <v>788</v>
      </c>
      <c r="C845" s="94"/>
      <c r="D845" s="58"/>
      <c r="E845" s="58"/>
      <c r="F845" s="274"/>
      <c r="G845" s="62"/>
      <c r="H845" s="58"/>
      <c r="I845" s="58"/>
      <c r="J845" s="58"/>
      <c r="K845" s="58"/>
      <c r="L845" s="56"/>
      <c r="T845" s="56"/>
      <c r="V845" s="81">
        <f>IFERROR(IF(OR($B845="No", $H845=""), 1, COUNTIF(설정!$S$10:$S$41,$H845)), 0)</f>
        <v>1</v>
      </c>
      <c r="W845" s="81">
        <f ca="1">IFERROR(IF(OR($B845="No", $I845=""), 1, IFERROR(COUNTIF(OFFSET(설정!$C$10:$Q$41, MATCH($H845, 설정!$B$10:$B$41, ) - 1, 0, 1, COUNTA(OFFSET(설정!$C$10:$Q$41, MATCH($H845, 설정!$B$10:$B$41, ) - 1, 0, 1, 15))), $I845), 0)), 0)</f>
        <v>1</v>
      </c>
      <c r="X845" s="81">
        <f ca="1">IFERROR(IF(OR($B845="No", $J845=""), 1, IFERROR(COUNTIF(IF(COUNTIF(설정!$B$10:$B$19, $H845)=1, OFFSET(설정!$C$5,0,0,1,COUNTA(설정!$C$5:$Q$5)), OFFSET(설정!$C$6,0,0,1,COUNTA(설정!$C$6:$Q$6))), $J845), 0)), 0)</f>
        <v>1</v>
      </c>
      <c r="Y845" s="81">
        <f t="shared" si="37"/>
        <v>1</v>
      </c>
    </row>
    <row r="846" spans="1:25" ht="17.25" customHeight="1" x14ac:dyDescent="0.4">
      <c r="A846" s="2"/>
      <c r="B846" s="58">
        <f t="shared" si="38"/>
        <v>789</v>
      </c>
      <c r="C846" s="94"/>
      <c r="D846" s="58"/>
      <c r="E846" s="58"/>
      <c r="F846" s="274"/>
      <c r="G846" s="62"/>
      <c r="H846" s="58"/>
      <c r="I846" s="58"/>
      <c r="J846" s="58"/>
      <c r="K846" s="58"/>
      <c r="L846" s="56"/>
      <c r="T846" s="56"/>
      <c r="V846" s="81">
        <f>IFERROR(IF(OR($B846="No", $H846=""), 1, COUNTIF(설정!$S$10:$S$41,$H846)), 0)</f>
        <v>1</v>
      </c>
      <c r="W846" s="81">
        <f ca="1">IFERROR(IF(OR($B846="No", $I846=""), 1, IFERROR(COUNTIF(OFFSET(설정!$C$10:$Q$41, MATCH($H846, 설정!$B$10:$B$41, ) - 1, 0, 1, COUNTA(OFFSET(설정!$C$10:$Q$41, MATCH($H846, 설정!$B$10:$B$41, ) - 1, 0, 1, 15))), $I846), 0)), 0)</f>
        <v>1</v>
      </c>
      <c r="X846" s="81">
        <f ca="1">IFERROR(IF(OR($B846="No", $J846=""), 1, IFERROR(COUNTIF(IF(COUNTIF(설정!$B$10:$B$19, $H846)=1, OFFSET(설정!$C$5,0,0,1,COUNTA(설정!$C$5:$Q$5)), OFFSET(설정!$C$6,0,0,1,COUNTA(설정!$C$6:$Q$6))), $J846), 0)), 0)</f>
        <v>1</v>
      </c>
      <c r="Y846" s="81">
        <f t="shared" si="37"/>
        <v>1</v>
      </c>
    </row>
    <row r="847" spans="1:25" ht="17.25" customHeight="1" x14ac:dyDescent="0.4">
      <c r="A847" s="2"/>
      <c r="B847" s="58">
        <f t="shared" si="38"/>
        <v>790</v>
      </c>
      <c r="C847" s="94"/>
      <c r="D847" s="58"/>
      <c r="E847" s="58"/>
      <c r="F847" s="274"/>
      <c r="G847" s="62"/>
      <c r="H847" s="58"/>
      <c r="I847" s="58"/>
      <c r="J847" s="58"/>
      <c r="K847" s="58"/>
      <c r="L847" s="56"/>
      <c r="T847" s="56"/>
      <c r="V847" s="81">
        <f>IFERROR(IF(OR($B847="No", $H847=""), 1, COUNTIF(설정!$S$10:$S$41,$H847)), 0)</f>
        <v>1</v>
      </c>
      <c r="W847" s="81">
        <f ca="1">IFERROR(IF(OR($B847="No", $I847=""), 1, IFERROR(COUNTIF(OFFSET(설정!$C$10:$Q$41, MATCH($H847, 설정!$B$10:$B$41, ) - 1, 0, 1, COUNTA(OFFSET(설정!$C$10:$Q$41, MATCH($H847, 설정!$B$10:$B$41, ) - 1, 0, 1, 15))), $I847), 0)), 0)</f>
        <v>1</v>
      </c>
      <c r="X847" s="81">
        <f ca="1">IFERROR(IF(OR($B847="No", $J847=""), 1, IFERROR(COUNTIF(IF(COUNTIF(설정!$B$10:$B$19, $H847)=1, OFFSET(설정!$C$5,0,0,1,COUNTA(설정!$C$5:$Q$5)), OFFSET(설정!$C$6,0,0,1,COUNTA(설정!$C$6:$Q$6))), $J847), 0)), 0)</f>
        <v>1</v>
      </c>
      <c r="Y847" s="81">
        <f t="shared" si="37"/>
        <v>1</v>
      </c>
    </row>
    <row r="848" spans="1:25" ht="17.25" customHeight="1" x14ac:dyDescent="0.4">
      <c r="A848" s="2"/>
      <c r="B848" s="58">
        <f t="shared" si="38"/>
        <v>791</v>
      </c>
      <c r="C848" s="94"/>
      <c r="D848" s="58"/>
      <c r="E848" s="58"/>
      <c r="F848" s="274"/>
      <c r="G848" s="62"/>
      <c r="H848" s="58"/>
      <c r="I848" s="58"/>
      <c r="J848" s="58"/>
      <c r="K848" s="58"/>
      <c r="L848" s="56"/>
      <c r="T848" s="56"/>
      <c r="V848" s="81">
        <f>IFERROR(IF(OR($B848="No", $H848=""), 1, COUNTIF(설정!$S$10:$S$41,$H848)), 0)</f>
        <v>1</v>
      </c>
      <c r="W848" s="81">
        <f ca="1">IFERROR(IF(OR($B848="No", $I848=""), 1, IFERROR(COUNTIF(OFFSET(설정!$C$10:$Q$41, MATCH($H848, 설정!$B$10:$B$41, ) - 1, 0, 1, COUNTA(OFFSET(설정!$C$10:$Q$41, MATCH($H848, 설정!$B$10:$B$41, ) - 1, 0, 1, 15))), $I848), 0)), 0)</f>
        <v>1</v>
      </c>
      <c r="X848" s="81">
        <f ca="1">IFERROR(IF(OR($B848="No", $J848=""), 1, IFERROR(COUNTIF(IF(COUNTIF(설정!$B$10:$B$19, $H848)=1, OFFSET(설정!$C$5,0,0,1,COUNTA(설정!$C$5:$Q$5)), OFFSET(설정!$C$6,0,0,1,COUNTA(설정!$C$6:$Q$6))), $J848), 0)), 0)</f>
        <v>1</v>
      </c>
      <c r="Y848" s="81">
        <f t="shared" si="37"/>
        <v>1</v>
      </c>
    </row>
    <row r="849" spans="1:25" ht="17.25" customHeight="1" x14ac:dyDescent="0.4">
      <c r="A849" s="2"/>
      <c r="B849" s="58">
        <f t="shared" si="38"/>
        <v>792</v>
      </c>
      <c r="C849" s="94"/>
      <c r="D849" s="58"/>
      <c r="E849" s="58"/>
      <c r="F849" s="274"/>
      <c r="G849" s="62"/>
      <c r="H849" s="58"/>
      <c r="I849" s="58"/>
      <c r="J849" s="58"/>
      <c r="K849" s="58"/>
      <c r="L849" s="56"/>
      <c r="T849" s="56"/>
      <c r="V849" s="81">
        <f>IFERROR(IF(OR($B849="No", $H849=""), 1, COUNTIF(설정!$S$10:$S$41,$H849)), 0)</f>
        <v>1</v>
      </c>
      <c r="W849" s="81">
        <f ca="1">IFERROR(IF(OR($B849="No", $I849=""), 1, IFERROR(COUNTIF(OFFSET(설정!$C$10:$Q$41, MATCH($H849, 설정!$B$10:$B$41, ) - 1, 0, 1, COUNTA(OFFSET(설정!$C$10:$Q$41, MATCH($H849, 설정!$B$10:$B$41, ) - 1, 0, 1, 15))), $I849), 0)), 0)</f>
        <v>1</v>
      </c>
      <c r="X849" s="81">
        <f ca="1">IFERROR(IF(OR($B849="No", $J849=""), 1, IFERROR(COUNTIF(IF(COUNTIF(설정!$B$10:$B$19, $H849)=1, OFFSET(설정!$C$5,0,0,1,COUNTA(설정!$C$5:$Q$5)), OFFSET(설정!$C$6,0,0,1,COUNTA(설정!$C$6:$Q$6))), $J849), 0)), 0)</f>
        <v>1</v>
      </c>
      <c r="Y849" s="81">
        <f t="shared" si="37"/>
        <v>1</v>
      </c>
    </row>
    <row r="850" spans="1:25" ht="17.25" customHeight="1" x14ac:dyDescent="0.4">
      <c r="A850" s="2"/>
      <c r="B850" s="58">
        <f t="shared" si="38"/>
        <v>793</v>
      </c>
      <c r="C850" s="94"/>
      <c r="D850" s="58"/>
      <c r="E850" s="58"/>
      <c r="F850" s="274"/>
      <c r="G850" s="62"/>
      <c r="H850" s="58"/>
      <c r="I850" s="58"/>
      <c r="J850" s="58"/>
      <c r="K850" s="58"/>
      <c r="L850" s="56"/>
      <c r="T850" s="56"/>
      <c r="V850" s="81">
        <f>IFERROR(IF(OR($B850="No", $H850=""), 1, COUNTIF(설정!$S$10:$S$41,$H850)), 0)</f>
        <v>1</v>
      </c>
      <c r="W850" s="81">
        <f ca="1">IFERROR(IF(OR($B850="No", $I850=""), 1, IFERROR(COUNTIF(OFFSET(설정!$C$10:$Q$41, MATCH($H850, 설정!$B$10:$B$41, ) - 1, 0, 1, COUNTA(OFFSET(설정!$C$10:$Q$41, MATCH($H850, 설정!$B$10:$B$41, ) - 1, 0, 1, 15))), $I850), 0)), 0)</f>
        <v>1</v>
      </c>
      <c r="X850" s="81">
        <f ca="1">IFERROR(IF(OR($B850="No", $J850=""), 1, IFERROR(COUNTIF(IF(COUNTIF(설정!$B$10:$B$19, $H850)=1, OFFSET(설정!$C$5,0,0,1,COUNTA(설정!$C$5:$Q$5)), OFFSET(설정!$C$6,0,0,1,COUNTA(설정!$C$6:$Q$6))), $J850), 0)), 0)</f>
        <v>1</v>
      </c>
      <c r="Y850" s="81">
        <f t="shared" si="37"/>
        <v>1</v>
      </c>
    </row>
    <row r="851" spans="1:25" ht="17.25" customHeight="1" x14ac:dyDescent="0.4">
      <c r="A851" s="2"/>
      <c r="B851" s="58">
        <f t="shared" si="38"/>
        <v>794</v>
      </c>
      <c r="C851" s="94"/>
      <c r="D851" s="58"/>
      <c r="E851" s="58"/>
      <c r="F851" s="274"/>
      <c r="G851" s="62"/>
      <c r="H851" s="58"/>
      <c r="I851" s="58"/>
      <c r="J851" s="58"/>
      <c r="K851" s="58"/>
      <c r="L851" s="56"/>
      <c r="T851" s="56"/>
      <c r="V851" s="81">
        <f>IFERROR(IF(OR($B851="No", $H851=""), 1, COUNTIF(설정!$S$10:$S$41,$H851)), 0)</f>
        <v>1</v>
      </c>
      <c r="W851" s="81">
        <f ca="1">IFERROR(IF(OR($B851="No", $I851=""), 1, IFERROR(COUNTIF(OFFSET(설정!$C$10:$Q$41, MATCH($H851, 설정!$B$10:$B$41, ) - 1, 0, 1, COUNTA(OFFSET(설정!$C$10:$Q$41, MATCH($H851, 설정!$B$10:$B$41, ) - 1, 0, 1, 15))), $I851), 0)), 0)</f>
        <v>1</v>
      </c>
      <c r="X851" s="81">
        <f ca="1">IFERROR(IF(OR($B851="No", $J851=""), 1, IFERROR(COUNTIF(IF(COUNTIF(설정!$B$10:$B$19, $H851)=1, OFFSET(설정!$C$5,0,0,1,COUNTA(설정!$C$5:$Q$5)), OFFSET(설정!$C$6,0,0,1,COUNTA(설정!$C$6:$Q$6))), $J851), 0)), 0)</f>
        <v>1</v>
      </c>
      <c r="Y851" s="81">
        <f t="shared" si="37"/>
        <v>1</v>
      </c>
    </row>
    <row r="852" spans="1:25" ht="17.25" customHeight="1" x14ac:dyDescent="0.4">
      <c r="A852" s="2"/>
      <c r="B852" s="58">
        <f t="shared" si="38"/>
        <v>795</v>
      </c>
      <c r="C852" s="94"/>
      <c r="D852" s="58"/>
      <c r="E852" s="58"/>
      <c r="F852" s="274"/>
      <c r="G852" s="62"/>
      <c r="H852" s="58"/>
      <c r="I852" s="58"/>
      <c r="J852" s="58"/>
      <c r="K852" s="58"/>
      <c r="L852" s="56"/>
      <c r="T852" s="56"/>
      <c r="V852" s="81">
        <f>IFERROR(IF(OR($B852="No", $H852=""), 1, COUNTIF(설정!$S$10:$S$41,$H852)), 0)</f>
        <v>1</v>
      </c>
      <c r="W852" s="81">
        <f ca="1">IFERROR(IF(OR($B852="No", $I852=""), 1, IFERROR(COUNTIF(OFFSET(설정!$C$10:$Q$41, MATCH($H852, 설정!$B$10:$B$41, ) - 1, 0, 1, COUNTA(OFFSET(설정!$C$10:$Q$41, MATCH($H852, 설정!$B$10:$B$41, ) - 1, 0, 1, 15))), $I852), 0)), 0)</f>
        <v>1</v>
      </c>
      <c r="X852" s="81">
        <f ca="1">IFERROR(IF(OR($B852="No", $J852=""), 1, IFERROR(COUNTIF(IF(COUNTIF(설정!$B$10:$B$19, $H852)=1, OFFSET(설정!$C$5,0,0,1,COUNTA(설정!$C$5:$Q$5)), OFFSET(설정!$C$6,0,0,1,COUNTA(설정!$C$6:$Q$6))), $J852), 0)), 0)</f>
        <v>1</v>
      </c>
      <c r="Y852" s="81">
        <f t="shared" si="37"/>
        <v>1</v>
      </c>
    </row>
    <row r="853" spans="1:25" ht="17.25" customHeight="1" x14ac:dyDescent="0.4">
      <c r="A853" s="2"/>
      <c r="B853" s="58">
        <f t="shared" si="38"/>
        <v>796</v>
      </c>
      <c r="C853" s="94"/>
      <c r="D853" s="58"/>
      <c r="E853" s="58"/>
      <c r="F853" s="274"/>
      <c r="G853" s="62"/>
      <c r="H853" s="58"/>
      <c r="I853" s="58"/>
      <c r="J853" s="58"/>
      <c r="K853" s="58"/>
      <c r="L853" s="56"/>
      <c r="T853" s="56"/>
      <c r="V853" s="81">
        <f>IFERROR(IF(OR($B853="No", $H853=""), 1, COUNTIF(설정!$S$10:$S$41,$H853)), 0)</f>
        <v>1</v>
      </c>
      <c r="W853" s="81">
        <f ca="1">IFERROR(IF(OR($B853="No", $I853=""), 1, IFERROR(COUNTIF(OFFSET(설정!$C$10:$Q$41, MATCH($H853, 설정!$B$10:$B$41, ) - 1, 0, 1, COUNTA(OFFSET(설정!$C$10:$Q$41, MATCH($H853, 설정!$B$10:$B$41, ) - 1, 0, 1, 15))), $I853), 0)), 0)</f>
        <v>1</v>
      </c>
      <c r="X853" s="81">
        <f ca="1">IFERROR(IF(OR($B853="No", $J853=""), 1, IFERROR(COUNTIF(IF(COUNTIF(설정!$B$10:$B$19, $H853)=1, OFFSET(설정!$C$5,0,0,1,COUNTA(설정!$C$5:$Q$5)), OFFSET(설정!$C$6,0,0,1,COUNTA(설정!$C$6:$Q$6))), $J853), 0)), 0)</f>
        <v>1</v>
      </c>
      <c r="Y853" s="81">
        <f t="shared" si="37"/>
        <v>1</v>
      </c>
    </row>
    <row r="854" spans="1:25" ht="17.25" customHeight="1" x14ac:dyDescent="0.4">
      <c r="A854" s="2"/>
      <c r="B854" s="58">
        <f t="shared" si="38"/>
        <v>797</v>
      </c>
      <c r="C854" s="94"/>
      <c r="D854" s="58"/>
      <c r="E854" s="58"/>
      <c r="F854" s="274"/>
      <c r="G854" s="62"/>
      <c r="H854" s="58"/>
      <c r="I854" s="58"/>
      <c r="J854" s="58"/>
      <c r="K854" s="58"/>
      <c r="L854" s="56"/>
      <c r="T854" s="56"/>
      <c r="V854" s="81">
        <f>IFERROR(IF(OR($B854="No", $H854=""), 1, COUNTIF(설정!$S$10:$S$41,$H854)), 0)</f>
        <v>1</v>
      </c>
      <c r="W854" s="81">
        <f ca="1">IFERROR(IF(OR($B854="No", $I854=""), 1, IFERROR(COUNTIF(OFFSET(설정!$C$10:$Q$41, MATCH($H854, 설정!$B$10:$B$41, ) - 1, 0, 1, COUNTA(OFFSET(설정!$C$10:$Q$41, MATCH($H854, 설정!$B$10:$B$41, ) - 1, 0, 1, 15))), $I854), 0)), 0)</f>
        <v>1</v>
      </c>
      <c r="X854" s="81">
        <f ca="1">IFERROR(IF(OR($B854="No", $J854=""), 1, IFERROR(COUNTIF(IF(COUNTIF(설정!$B$10:$B$19, $H854)=1, OFFSET(설정!$C$5,0,0,1,COUNTA(설정!$C$5:$Q$5)), OFFSET(설정!$C$6,0,0,1,COUNTA(설정!$C$6:$Q$6))), $J854), 0)), 0)</f>
        <v>1</v>
      </c>
      <c r="Y854" s="81">
        <f t="shared" si="37"/>
        <v>1</v>
      </c>
    </row>
    <row r="855" spans="1:25" ht="17.25" customHeight="1" x14ac:dyDescent="0.4">
      <c r="A855" s="2"/>
      <c r="B855" s="58">
        <f t="shared" si="38"/>
        <v>798</v>
      </c>
      <c r="C855" s="94"/>
      <c r="D855" s="58"/>
      <c r="E855" s="58"/>
      <c r="F855" s="274"/>
      <c r="G855" s="62"/>
      <c r="H855" s="58"/>
      <c r="I855" s="58"/>
      <c r="J855" s="58"/>
      <c r="K855" s="58"/>
      <c r="L855" s="56"/>
      <c r="T855" s="56"/>
      <c r="V855" s="81">
        <f>IFERROR(IF(OR($B855="No", $H855=""), 1, COUNTIF(설정!$S$10:$S$41,$H855)), 0)</f>
        <v>1</v>
      </c>
      <c r="W855" s="81">
        <f ca="1">IFERROR(IF(OR($B855="No", $I855=""), 1, IFERROR(COUNTIF(OFFSET(설정!$C$10:$Q$41, MATCH($H855, 설정!$B$10:$B$41, ) - 1, 0, 1, COUNTA(OFFSET(설정!$C$10:$Q$41, MATCH($H855, 설정!$B$10:$B$41, ) - 1, 0, 1, 15))), $I855), 0)), 0)</f>
        <v>1</v>
      </c>
      <c r="X855" s="81">
        <f ca="1">IFERROR(IF(OR($B855="No", $J855=""), 1, IFERROR(COUNTIF(IF(COUNTIF(설정!$B$10:$B$19, $H855)=1, OFFSET(설정!$C$5,0,0,1,COUNTA(설정!$C$5:$Q$5)), OFFSET(설정!$C$6,0,0,1,COUNTA(설정!$C$6:$Q$6))), $J855), 0)), 0)</f>
        <v>1</v>
      </c>
      <c r="Y855" s="81">
        <f t="shared" si="37"/>
        <v>1</v>
      </c>
    </row>
    <row r="856" spans="1:25" ht="17.25" customHeight="1" x14ac:dyDescent="0.4">
      <c r="A856" s="2"/>
      <c r="B856" s="58">
        <f t="shared" si="38"/>
        <v>799</v>
      </c>
      <c r="C856" s="94"/>
      <c r="D856" s="58"/>
      <c r="E856" s="58"/>
      <c r="F856" s="274"/>
      <c r="G856" s="62"/>
      <c r="H856" s="58"/>
      <c r="I856" s="58"/>
      <c r="J856" s="58"/>
      <c r="K856" s="58"/>
      <c r="L856" s="56"/>
      <c r="T856" s="56"/>
      <c r="V856" s="81">
        <f>IFERROR(IF(OR($B856="No", $H856=""), 1, COUNTIF(설정!$S$10:$S$41,$H856)), 0)</f>
        <v>1</v>
      </c>
      <c r="W856" s="81">
        <f ca="1">IFERROR(IF(OR($B856="No", $I856=""), 1, IFERROR(COUNTIF(OFFSET(설정!$C$10:$Q$41, MATCH($H856, 설정!$B$10:$B$41, ) - 1, 0, 1, COUNTA(OFFSET(설정!$C$10:$Q$41, MATCH($H856, 설정!$B$10:$B$41, ) - 1, 0, 1, 15))), $I856), 0)), 0)</f>
        <v>1</v>
      </c>
      <c r="X856" s="81">
        <f ca="1">IFERROR(IF(OR($B856="No", $J856=""), 1, IFERROR(COUNTIF(IF(COUNTIF(설정!$B$10:$B$19, $H856)=1, OFFSET(설정!$C$5,0,0,1,COUNTA(설정!$C$5:$Q$5)), OFFSET(설정!$C$6,0,0,1,COUNTA(설정!$C$6:$Q$6))), $J856), 0)), 0)</f>
        <v>1</v>
      </c>
      <c r="Y856" s="81">
        <f t="shared" si="37"/>
        <v>1</v>
      </c>
    </row>
    <row r="857" spans="1:25" ht="17.25" customHeight="1" x14ac:dyDescent="0.4">
      <c r="A857" s="2"/>
      <c r="B857" s="58">
        <f t="shared" si="38"/>
        <v>800</v>
      </c>
      <c r="C857" s="94"/>
      <c r="D857" s="58"/>
      <c r="E857" s="58"/>
      <c r="F857" s="274"/>
      <c r="G857" s="62"/>
      <c r="H857" s="58"/>
      <c r="I857" s="58"/>
      <c r="J857" s="58"/>
      <c r="K857" s="58"/>
      <c r="L857" s="56"/>
      <c r="T857" s="56"/>
      <c r="V857" s="81">
        <f>IFERROR(IF(OR($B857="No", $H857=""), 1, COUNTIF(설정!$S$10:$S$41,$H857)), 0)</f>
        <v>1</v>
      </c>
      <c r="W857" s="81">
        <f ca="1">IFERROR(IF(OR($B857="No", $I857=""), 1, IFERROR(COUNTIF(OFFSET(설정!$C$10:$Q$41, MATCH($H857, 설정!$B$10:$B$41, ) - 1, 0, 1, COUNTA(OFFSET(설정!$C$10:$Q$41, MATCH($H857, 설정!$B$10:$B$41, ) - 1, 0, 1, 15))), $I857), 0)), 0)</f>
        <v>1</v>
      </c>
      <c r="X857" s="81">
        <f ca="1">IFERROR(IF(OR($B857="No", $J857=""), 1, IFERROR(COUNTIF(IF(COUNTIF(설정!$B$10:$B$19, $H857)=1, OFFSET(설정!$C$5,0,0,1,COUNTA(설정!$C$5:$Q$5)), OFFSET(설정!$C$6,0,0,1,COUNTA(설정!$C$6:$Q$6))), $J857), 0)), 0)</f>
        <v>1</v>
      </c>
      <c r="Y857" s="81">
        <f t="shared" si="37"/>
        <v>1</v>
      </c>
    </row>
    <row r="858" spans="1:25" ht="17.25" customHeight="1" x14ac:dyDescent="0.4">
      <c r="A858" s="2"/>
      <c r="B858" s="58">
        <f t="shared" si="38"/>
        <v>801</v>
      </c>
      <c r="C858" s="94"/>
      <c r="D858" s="58"/>
      <c r="E858" s="58"/>
      <c r="F858" s="274"/>
      <c r="G858" s="62"/>
      <c r="H858" s="58"/>
      <c r="I858" s="58"/>
      <c r="J858" s="58"/>
      <c r="K858" s="58"/>
      <c r="L858" s="56"/>
      <c r="T858" s="56"/>
      <c r="V858" s="81">
        <f>IFERROR(IF(OR($B858="No", $H858=""), 1, COUNTIF(설정!$S$10:$S$41,$H858)), 0)</f>
        <v>1</v>
      </c>
      <c r="W858" s="81">
        <f ca="1">IFERROR(IF(OR($B858="No", $I858=""), 1, IFERROR(COUNTIF(OFFSET(설정!$C$10:$Q$41, MATCH($H858, 설정!$B$10:$B$41, ) - 1, 0, 1, COUNTA(OFFSET(설정!$C$10:$Q$41, MATCH($H858, 설정!$B$10:$B$41, ) - 1, 0, 1, 15))), $I858), 0)), 0)</f>
        <v>1</v>
      </c>
      <c r="X858" s="81">
        <f ca="1">IFERROR(IF(OR($B858="No", $J858=""), 1, IFERROR(COUNTIF(IF(COUNTIF(설정!$B$10:$B$19, $H858)=1, OFFSET(설정!$C$5,0,0,1,COUNTA(설정!$C$5:$Q$5)), OFFSET(설정!$C$6,0,0,1,COUNTA(설정!$C$6:$Q$6))), $J858), 0)), 0)</f>
        <v>1</v>
      </c>
      <c r="Y858" s="81">
        <f t="shared" si="37"/>
        <v>1</v>
      </c>
    </row>
    <row r="859" spans="1:25" ht="17.25" customHeight="1" x14ac:dyDescent="0.4">
      <c r="A859" s="2"/>
      <c r="B859" s="58">
        <f t="shared" si="38"/>
        <v>802</v>
      </c>
      <c r="C859" s="94"/>
      <c r="D859" s="58"/>
      <c r="E859" s="58"/>
      <c r="F859" s="274"/>
      <c r="G859" s="62"/>
      <c r="H859" s="58"/>
      <c r="I859" s="58"/>
      <c r="J859" s="58"/>
      <c r="K859" s="58"/>
      <c r="L859" s="56"/>
      <c r="T859" s="56"/>
      <c r="V859" s="81">
        <f>IFERROR(IF(OR($B859="No", $H859=""), 1, COUNTIF(설정!$S$10:$S$41,$H859)), 0)</f>
        <v>1</v>
      </c>
      <c r="W859" s="81">
        <f ca="1">IFERROR(IF(OR($B859="No", $I859=""), 1, IFERROR(COUNTIF(OFFSET(설정!$C$10:$Q$41, MATCH($H859, 설정!$B$10:$B$41, ) - 1, 0, 1, COUNTA(OFFSET(설정!$C$10:$Q$41, MATCH($H859, 설정!$B$10:$B$41, ) - 1, 0, 1, 15))), $I859), 0)), 0)</f>
        <v>1</v>
      </c>
      <c r="X859" s="81">
        <f ca="1">IFERROR(IF(OR($B859="No", $J859=""), 1, IFERROR(COUNTIF(IF(COUNTIF(설정!$B$10:$B$19, $H859)=1, OFFSET(설정!$C$5,0,0,1,COUNTA(설정!$C$5:$Q$5)), OFFSET(설정!$C$6,0,0,1,COUNTA(설정!$C$6:$Q$6))), $J859), 0)), 0)</f>
        <v>1</v>
      </c>
      <c r="Y859" s="81">
        <f t="shared" si="37"/>
        <v>1</v>
      </c>
    </row>
    <row r="860" spans="1:25" ht="17.25" customHeight="1" x14ac:dyDescent="0.4">
      <c r="A860" s="2"/>
      <c r="B860" s="58">
        <f t="shared" si="38"/>
        <v>803</v>
      </c>
      <c r="C860" s="94"/>
      <c r="D860" s="58"/>
      <c r="E860" s="58"/>
      <c r="F860" s="274"/>
      <c r="G860" s="62"/>
      <c r="H860" s="58"/>
      <c r="I860" s="58"/>
      <c r="J860" s="58"/>
      <c r="K860" s="58"/>
      <c r="L860" s="56"/>
      <c r="T860" s="56"/>
      <c r="V860" s="81">
        <f>IFERROR(IF(OR($B860="No", $H860=""), 1, COUNTIF(설정!$S$10:$S$41,$H860)), 0)</f>
        <v>1</v>
      </c>
      <c r="W860" s="81">
        <f ca="1">IFERROR(IF(OR($B860="No", $I860=""), 1, IFERROR(COUNTIF(OFFSET(설정!$C$10:$Q$41, MATCH($H860, 설정!$B$10:$B$41, ) - 1, 0, 1, COUNTA(OFFSET(설정!$C$10:$Q$41, MATCH($H860, 설정!$B$10:$B$41, ) - 1, 0, 1, 15))), $I860), 0)), 0)</f>
        <v>1</v>
      </c>
      <c r="X860" s="81">
        <f ca="1">IFERROR(IF(OR($B860="No", $J860=""), 1, IFERROR(COUNTIF(IF(COUNTIF(설정!$B$10:$B$19, $H860)=1, OFFSET(설정!$C$5,0,0,1,COUNTA(설정!$C$5:$Q$5)), OFFSET(설정!$C$6,0,0,1,COUNTA(설정!$C$6:$Q$6))), $J860), 0)), 0)</f>
        <v>1</v>
      </c>
      <c r="Y860" s="81">
        <f t="shared" si="37"/>
        <v>1</v>
      </c>
    </row>
    <row r="861" spans="1:25" ht="17.25" customHeight="1" x14ac:dyDescent="0.4">
      <c r="A861" s="2"/>
      <c r="B861" s="58">
        <f t="shared" si="38"/>
        <v>804</v>
      </c>
      <c r="C861" s="94"/>
      <c r="D861" s="58"/>
      <c r="E861" s="58"/>
      <c r="F861" s="274"/>
      <c r="G861" s="62"/>
      <c r="H861" s="58"/>
      <c r="I861" s="58"/>
      <c r="J861" s="58"/>
      <c r="K861" s="58"/>
      <c r="L861" s="56"/>
      <c r="T861" s="56"/>
      <c r="V861" s="81">
        <f>IFERROR(IF(OR($B861="No", $H861=""), 1, COUNTIF(설정!$S$10:$S$41,$H861)), 0)</f>
        <v>1</v>
      </c>
      <c r="W861" s="81">
        <f ca="1">IFERROR(IF(OR($B861="No", $I861=""), 1, IFERROR(COUNTIF(OFFSET(설정!$C$10:$Q$41, MATCH($H861, 설정!$B$10:$B$41, ) - 1, 0, 1, COUNTA(OFFSET(설정!$C$10:$Q$41, MATCH($H861, 설정!$B$10:$B$41, ) - 1, 0, 1, 15))), $I861), 0)), 0)</f>
        <v>1</v>
      </c>
      <c r="X861" s="81">
        <f ca="1">IFERROR(IF(OR($B861="No", $J861=""), 1, IFERROR(COUNTIF(IF(COUNTIF(설정!$B$10:$B$19, $H861)=1, OFFSET(설정!$C$5,0,0,1,COUNTA(설정!$C$5:$Q$5)), OFFSET(설정!$C$6,0,0,1,COUNTA(설정!$C$6:$Q$6))), $J861), 0)), 0)</f>
        <v>1</v>
      </c>
      <c r="Y861" s="81">
        <f t="shared" si="37"/>
        <v>1</v>
      </c>
    </row>
    <row r="862" spans="1:25" ht="17.25" customHeight="1" x14ac:dyDescent="0.4">
      <c r="A862" s="2"/>
      <c r="B862" s="58">
        <f t="shared" si="38"/>
        <v>805</v>
      </c>
      <c r="C862" s="94"/>
      <c r="D862" s="58"/>
      <c r="E862" s="58"/>
      <c r="F862" s="274"/>
      <c r="G862" s="62"/>
      <c r="H862" s="58"/>
      <c r="I862" s="58"/>
      <c r="J862" s="58"/>
      <c r="K862" s="58"/>
      <c r="L862" s="56"/>
      <c r="T862" s="56"/>
      <c r="V862" s="81">
        <f>IFERROR(IF(OR($B862="No", $H862=""), 1, COUNTIF(설정!$S$10:$S$41,$H862)), 0)</f>
        <v>1</v>
      </c>
      <c r="W862" s="81">
        <f ca="1">IFERROR(IF(OR($B862="No", $I862=""), 1, IFERROR(COUNTIF(OFFSET(설정!$C$10:$Q$41, MATCH($H862, 설정!$B$10:$B$41, ) - 1, 0, 1, COUNTA(OFFSET(설정!$C$10:$Q$41, MATCH($H862, 설정!$B$10:$B$41, ) - 1, 0, 1, 15))), $I862), 0)), 0)</f>
        <v>1</v>
      </c>
      <c r="X862" s="81">
        <f ca="1">IFERROR(IF(OR($B862="No", $J862=""), 1, IFERROR(COUNTIF(IF(COUNTIF(설정!$B$10:$B$19, $H862)=1, OFFSET(설정!$C$5,0,0,1,COUNTA(설정!$C$5:$Q$5)), OFFSET(설정!$C$6,0,0,1,COUNTA(설정!$C$6:$Q$6))), $J862), 0)), 0)</f>
        <v>1</v>
      </c>
      <c r="Y862" s="81">
        <f t="shared" si="37"/>
        <v>1</v>
      </c>
    </row>
    <row r="863" spans="1:25" ht="17.25" customHeight="1" x14ac:dyDescent="0.4">
      <c r="A863" s="2"/>
      <c r="B863" s="58">
        <f t="shared" si="38"/>
        <v>806</v>
      </c>
      <c r="C863" s="94"/>
      <c r="D863" s="58"/>
      <c r="E863" s="58"/>
      <c r="F863" s="274"/>
      <c r="G863" s="62"/>
      <c r="H863" s="58"/>
      <c r="I863" s="58"/>
      <c r="J863" s="58"/>
      <c r="K863" s="58"/>
      <c r="L863" s="56"/>
      <c r="T863" s="56"/>
      <c r="V863" s="81">
        <f>IFERROR(IF(OR($B863="No", $H863=""), 1, COUNTIF(설정!$S$10:$S$41,$H863)), 0)</f>
        <v>1</v>
      </c>
      <c r="W863" s="81">
        <f ca="1">IFERROR(IF(OR($B863="No", $I863=""), 1, IFERROR(COUNTIF(OFFSET(설정!$C$10:$Q$41, MATCH($H863, 설정!$B$10:$B$41, ) - 1, 0, 1, COUNTA(OFFSET(설정!$C$10:$Q$41, MATCH($H863, 설정!$B$10:$B$41, ) - 1, 0, 1, 15))), $I863), 0)), 0)</f>
        <v>1</v>
      </c>
      <c r="X863" s="81">
        <f ca="1">IFERROR(IF(OR($B863="No", $J863=""), 1, IFERROR(COUNTIF(IF(COUNTIF(설정!$B$10:$B$19, $H863)=1, OFFSET(설정!$C$5,0,0,1,COUNTA(설정!$C$5:$Q$5)), OFFSET(설정!$C$6,0,0,1,COUNTA(설정!$C$6:$Q$6))), $J863), 0)), 0)</f>
        <v>1</v>
      </c>
      <c r="Y863" s="81">
        <f t="shared" si="37"/>
        <v>1</v>
      </c>
    </row>
    <row r="864" spans="1:25" ht="17.25" customHeight="1" x14ac:dyDescent="0.4">
      <c r="A864" s="2"/>
      <c r="B864" s="58">
        <f t="shared" si="38"/>
        <v>807</v>
      </c>
      <c r="C864" s="94"/>
      <c r="D864" s="58"/>
      <c r="E864" s="58"/>
      <c r="F864" s="274"/>
      <c r="G864" s="62"/>
      <c r="H864" s="58"/>
      <c r="I864" s="58"/>
      <c r="J864" s="58"/>
      <c r="K864" s="58"/>
      <c r="L864" s="56"/>
      <c r="T864" s="56"/>
      <c r="V864" s="81">
        <f>IFERROR(IF(OR($B864="No", $H864=""), 1, COUNTIF(설정!$S$10:$S$41,$H864)), 0)</f>
        <v>1</v>
      </c>
      <c r="W864" s="81">
        <f ca="1">IFERROR(IF(OR($B864="No", $I864=""), 1, IFERROR(COUNTIF(OFFSET(설정!$C$10:$Q$41, MATCH($H864, 설정!$B$10:$B$41, ) - 1, 0, 1, COUNTA(OFFSET(설정!$C$10:$Q$41, MATCH($H864, 설정!$B$10:$B$41, ) - 1, 0, 1, 15))), $I864), 0)), 0)</f>
        <v>1</v>
      </c>
      <c r="X864" s="81">
        <f ca="1">IFERROR(IF(OR($B864="No", $J864=""), 1, IFERROR(COUNTIF(IF(COUNTIF(설정!$B$10:$B$19, $H864)=1, OFFSET(설정!$C$5,0,0,1,COUNTA(설정!$C$5:$Q$5)), OFFSET(설정!$C$6,0,0,1,COUNTA(설정!$C$6:$Q$6))), $J864), 0)), 0)</f>
        <v>1</v>
      </c>
      <c r="Y864" s="81">
        <f t="shared" si="37"/>
        <v>1</v>
      </c>
    </row>
    <row r="865" spans="1:25" ht="17.25" customHeight="1" x14ac:dyDescent="0.4">
      <c r="A865" s="2"/>
      <c r="B865" s="58">
        <f t="shared" si="38"/>
        <v>808</v>
      </c>
      <c r="C865" s="94"/>
      <c r="D865" s="58"/>
      <c r="E865" s="58"/>
      <c r="F865" s="274"/>
      <c r="G865" s="62"/>
      <c r="H865" s="58"/>
      <c r="I865" s="58"/>
      <c r="J865" s="58"/>
      <c r="K865" s="58"/>
      <c r="L865" s="56"/>
      <c r="T865" s="56"/>
      <c r="V865" s="81">
        <f>IFERROR(IF(OR($B865="No", $H865=""), 1, COUNTIF(설정!$S$10:$S$41,$H865)), 0)</f>
        <v>1</v>
      </c>
      <c r="W865" s="81">
        <f ca="1">IFERROR(IF(OR($B865="No", $I865=""), 1, IFERROR(COUNTIF(OFFSET(설정!$C$10:$Q$41, MATCH($H865, 설정!$B$10:$B$41, ) - 1, 0, 1, COUNTA(OFFSET(설정!$C$10:$Q$41, MATCH($H865, 설정!$B$10:$B$41, ) - 1, 0, 1, 15))), $I865), 0)), 0)</f>
        <v>1</v>
      </c>
      <c r="X865" s="81">
        <f ca="1">IFERROR(IF(OR($B865="No", $J865=""), 1, IFERROR(COUNTIF(IF(COUNTIF(설정!$B$10:$B$19, $H865)=1, OFFSET(설정!$C$5,0,0,1,COUNTA(설정!$C$5:$Q$5)), OFFSET(설정!$C$6,0,0,1,COUNTA(설정!$C$6:$Q$6))), $J865), 0)), 0)</f>
        <v>1</v>
      </c>
      <c r="Y865" s="81">
        <f t="shared" si="37"/>
        <v>1</v>
      </c>
    </row>
    <row r="866" spans="1:25" ht="17.25" customHeight="1" x14ac:dyDescent="0.4">
      <c r="A866" s="2"/>
      <c r="B866" s="58">
        <f t="shared" si="38"/>
        <v>809</v>
      </c>
      <c r="C866" s="94"/>
      <c r="D866" s="58"/>
      <c r="E866" s="58"/>
      <c r="F866" s="274"/>
      <c r="G866" s="62"/>
      <c r="H866" s="58"/>
      <c r="I866" s="58"/>
      <c r="J866" s="58"/>
      <c r="K866" s="58"/>
      <c r="L866" s="56"/>
      <c r="T866" s="56"/>
      <c r="V866" s="81">
        <f>IFERROR(IF(OR($B866="No", $H866=""), 1, COUNTIF(설정!$S$10:$S$41,$H866)), 0)</f>
        <v>1</v>
      </c>
      <c r="W866" s="81">
        <f ca="1">IFERROR(IF(OR($B866="No", $I866=""), 1, IFERROR(COUNTIF(OFFSET(설정!$C$10:$Q$41, MATCH($H866, 설정!$B$10:$B$41, ) - 1, 0, 1, COUNTA(OFFSET(설정!$C$10:$Q$41, MATCH($H866, 설정!$B$10:$B$41, ) - 1, 0, 1, 15))), $I866), 0)), 0)</f>
        <v>1</v>
      </c>
      <c r="X866" s="81">
        <f ca="1">IFERROR(IF(OR($B866="No", $J866=""), 1, IFERROR(COUNTIF(IF(COUNTIF(설정!$B$10:$B$19, $H866)=1, OFFSET(설정!$C$5,0,0,1,COUNTA(설정!$C$5:$Q$5)), OFFSET(설정!$C$6,0,0,1,COUNTA(설정!$C$6:$Q$6))), $J866), 0)), 0)</f>
        <v>1</v>
      </c>
      <c r="Y866" s="81">
        <f t="shared" si="37"/>
        <v>1</v>
      </c>
    </row>
    <row r="867" spans="1:25" ht="17.25" customHeight="1" x14ac:dyDescent="0.4">
      <c r="A867" s="2"/>
      <c r="B867" s="58">
        <f t="shared" si="38"/>
        <v>810</v>
      </c>
      <c r="C867" s="94"/>
      <c r="D867" s="58"/>
      <c r="E867" s="58"/>
      <c r="F867" s="274"/>
      <c r="G867" s="62"/>
      <c r="H867" s="58"/>
      <c r="I867" s="58"/>
      <c r="J867" s="58"/>
      <c r="K867" s="58"/>
      <c r="L867" s="56"/>
      <c r="T867" s="56"/>
      <c r="V867" s="81">
        <f>IFERROR(IF(OR($B867="No", $H867=""), 1, COUNTIF(설정!$S$10:$S$41,$H867)), 0)</f>
        <v>1</v>
      </c>
      <c r="W867" s="81">
        <f ca="1">IFERROR(IF(OR($B867="No", $I867=""), 1, IFERROR(COUNTIF(OFFSET(설정!$C$10:$Q$41, MATCH($H867, 설정!$B$10:$B$41, ) - 1, 0, 1, COUNTA(OFFSET(설정!$C$10:$Q$41, MATCH($H867, 설정!$B$10:$B$41, ) - 1, 0, 1, 15))), $I867), 0)), 0)</f>
        <v>1</v>
      </c>
      <c r="X867" s="81">
        <f ca="1">IFERROR(IF(OR($B867="No", $J867=""), 1, IFERROR(COUNTIF(IF(COUNTIF(설정!$B$10:$B$19, $H867)=1, OFFSET(설정!$C$5,0,0,1,COUNTA(설정!$C$5:$Q$5)), OFFSET(설정!$C$6,0,0,1,COUNTA(설정!$C$6:$Q$6))), $J867), 0)), 0)</f>
        <v>1</v>
      </c>
      <c r="Y867" s="81">
        <f t="shared" ref="Y867:Y930" si="39">IFERROR(IF(OR($B867="No", $K867=""), 1, COUNTIF($R$35:$R$44,$K867)), 0)</f>
        <v>1</v>
      </c>
    </row>
    <row r="868" spans="1:25" ht="17.25" customHeight="1" x14ac:dyDescent="0.4">
      <c r="A868" s="2"/>
      <c r="B868" s="58">
        <f t="shared" si="38"/>
        <v>811</v>
      </c>
      <c r="C868" s="94"/>
      <c r="D868" s="58"/>
      <c r="E868" s="58"/>
      <c r="F868" s="274"/>
      <c r="G868" s="62"/>
      <c r="H868" s="58"/>
      <c r="I868" s="58"/>
      <c r="J868" s="58"/>
      <c r="K868" s="58"/>
      <c r="L868" s="56"/>
      <c r="T868" s="56"/>
      <c r="V868" s="81">
        <f>IFERROR(IF(OR($B868="No", $H868=""), 1, COUNTIF(설정!$S$10:$S$41,$H868)), 0)</f>
        <v>1</v>
      </c>
      <c r="W868" s="81">
        <f ca="1">IFERROR(IF(OR($B868="No", $I868=""), 1, IFERROR(COUNTIF(OFFSET(설정!$C$10:$Q$41, MATCH($H868, 설정!$B$10:$B$41, ) - 1, 0, 1, COUNTA(OFFSET(설정!$C$10:$Q$41, MATCH($H868, 설정!$B$10:$B$41, ) - 1, 0, 1, 15))), $I868), 0)), 0)</f>
        <v>1</v>
      </c>
      <c r="X868" s="81">
        <f ca="1">IFERROR(IF(OR($B868="No", $J868=""), 1, IFERROR(COUNTIF(IF(COUNTIF(설정!$B$10:$B$19, $H868)=1, OFFSET(설정!$C$5,0,0,1,COUNTA(설정!$C$5:$Q$5)), OFFSET(설정!$C$6,0,0,1,COUNTA(설정!$C$6:$Q$6))), $J868), 0)), 0)</f>
        <v>1</v>
      </c>
      <c r="Y868" s="81">
        <f t="shared" si="39"/>
        <v>1</v>
      </c>
    </row>
    <row r="869" spans="1:25" ht="17.25" customHeight="1" x14ac:dyDescent="0.4">
      <c r="A869" s="2"/>
      <c r="B869" s="58">
        <f t="shared" si="38"/>
        <v>812</v>
      </c>
      <c r="C869" s="94"/>
      <c r="D869" s="58"/>
      <c r="E869" s="58"/>
      <c r="F869" s="274"/>
      <c r="G869" s="62"/>
      <c r="H869" s="58"/>
      <c r="I869" s="58"/>
      <c r="J869" s="58"/>
      <c r="K869" s="58"/>
      <c r="L869" s="56"/>
      <c r="T869" s="56"/>
      <c r="V869" s="81">
        <f>IFERROR(IF(OR($B869="No", $H869=""), 1, COUNTIF(설정!$S$10:$S$41,$H869)), 0)</f>
        <v>1</v>
      </c>
      <c r="W869" s="81">
        <f ca="1">IFERROR(IF(OR($B869="No", $I869=""), 1, IFERROR(COUNTIF(OFFSET(설정!$C$10:$Q$41, MATCH($H869, 설정!$B$10:$B$41, ) - 1, 0, 1, COUNTA(OFFSET(설정!$C$10:$Q$41, MATCH($H869, 설정!$B$10:$B$41, ) - 1, 0, 1, 15))), $I869), 0)), 0)</f>
        <v>1</v>
      </c>
      <c r="X869" s="81">
        <f ca="1">IFERROR(IF(OR($B869="No", $J869=""), 1, IFERROR(COUNTIF(IF(COUNTIF(설정!$B$10:$B$19, $H869)=1, OFFSET(설정!$C$5,0,0,1,COUNTA(설정!$C$5:$Q$5)), OFFSET(설정!$C$6,0,0,1,COUNTA(설정!$C$6:$Q$6))), $J869), 0)), 0)</f>
        <v>1</v>
      </c>
      <c r="Y869" s="81">
        <f t="shared" si="39"/>
        <v>1</v>
      </c>
    </row>
    <row r="870" spans="1:25" ht="17.25" customHeight="1" x14ac:dyDescent="0.4">
      <c r="A870" s="2"/>
      <c r="B870" s="58">
        <f t="shared" si="38"/>
        <v>813</v>
      </c>
      <c r="C870" s="94"/>
      <c r="D870" s="58"/>
      <c r="E870" s="58"/>
      <c r="F870" s="274"/>
      <c r="G870" s="62"/>
      <c r="H870" s="58"/>
      <c r="I870" s="58"/>
      <c r="J870" s="58"/>
      <c r="K870" s="58"/>
      <c r="L870" s="56"/>
      <c r="T870" s="56"/>
      <c r="V870" s="81">
        <f>IFERROR(IF(OR($B870="No", $H870=""), 1, COUNTIF(설정!$S$10:$S$41,$H870)), 0)</f>
        <v>1</v>
      </c>
      <c r="W870" s="81">
        <f ca="1">IFERROR(IF(OR($B870="No", $I870=""), 1, IFERROR(COUNTIF(OFFSET(설정!$C$10:$Q$41, MATCH($H870, 설정!$B$10:$B$41, ) - 1, 0, 1, COUNTA(OFFSET(설정!$C$10:$Q$41, MATCH($H870, 설정!$B$10:$B$41, ) - 1, 0, 1, 15))), $I870), 0)), 0)</f>
        <v>1</v>
      </c>
      <c r="X870" s="81">
        <f ca="1">IFERROR(IF(OR($B870="No", $J870=""), 1, IFERROR(COUNTIF(IF(COUNTIF(설정!$B$10:$B$19, $H870)=1, OFFSET(설정!$C$5,0,0,1,COUNTA(설정!$C$5:$Q$5)), OFFSET(설정!$C$6,0,0,1,COUNTA(설정!$C$6:$Q$6))), $J870), 0)), 0)</f>
        <v>1</v>
      </c>
      <c r="Y870" s="81">
        <f t="shared" si="39"/>
        <v>1</v>
      </c>
    </row>
    <row r="871" spans="1:25" ht="17.25" customHeight="1" x14ac:dyDescent="0.4">
      <c r="A871" s="2"/>
      <c r="B871" s="58">
        <f t="shared" si="38"/>
        <v>814</v>
      </c>
      <c r="C871" s="94"/>
      <c r="D871" s="58"/>
      <c r="E871" s="58"/>
      <c r="F871" s="274"/>
      <c r="G871" s="62"/>
      <c r="H871" s="58"/>
      <c r="I871" s="58"/>
      <c r="J871" s="58"/>
      <c r="K871" s="58"/>
      <c r="L871" s="56"/>
      <c r="T871" s="56"/>
      <c r="V871" s="81">
        <f>IFERROR(IF(OR($B871="No", $H871=""), 1, COUNTIF(설정!$S$10:$S$41,$H871)), 0)</f>
        <v>1</v>
      </c>
      <c r="W871" s="81">
        <f ca="1">IFERROR(IF(OR($B871="No", $I871=""), 1, IFERROR(COUNTIF(OFFSET(설정!$C$10:$Q$41, MATCH($H871, 설정!$B$10:$B$41, ) - 1, 0, 1, COUNTA(OFFSET(설정!$C$10:$Q$41, MATCH($H871, 설정!$B$10:$B$41, ) - 1, 0, 1, 15))), $I871), 0)), 0)</f>
        <v>1</v>
      </c>
      <c r="X871" s="81">
        <f ca="1">IFERROR(IF(OR($B871="No", $J871=""), 1, IFERROR(COUNTIF(IF(COUNTIF(설정!$B$10:$B$19, $H871)=1, OFFSET(설정!$C$5,0,0,1,COUNTA(설정!$C$5:$Q$5)), OFFSET(설정!$C$6,0,0,1,COUNTA(설정!$C$6:$Q$6))), $J871), 0)), 0)</f>
        <v>1</v>
      </c>
      <c r="Y871" s="81">
        <f t="shared" si="39"/>
        <v>1</v>
      </c>
    </row>
    <row r="872" spans="1:25" ht="17.25" customHeight="1" x14ac:dyDescent="0.4">
      <c r="A872" s="2"/>
      <c r="B872" s="58">
        <f t="shared" si="38"/>
        <v>815</v>
      </c>
      <c r="C872" s="94"/>
      <c r="D872" s="58"/>
      <c r="E872" s="58"/>
      <c r="F872" s="274"/>
      <c r="G872" s="62"/>
      <c r="H872" s="58"/>
      <c r="I872" s="58"/>
      <c r="J872" s="58"/>
      <c r="K872" s="58"/>
      <c r="L872" s="56"/>
      <c r="T872" s="56"/>
      <c r="V872" s="81">
        <f>IFERROR(IF(OR($B872="No", $H872=""), 1, COUNTIF(설정!$S$10:$S$41,$H872)), 0)</f>
        <v>1</v>
      </c>
      <c r="W872" s="81">
        <f ca="1">IFERROR(IF(OR($B872="No", $I872=""), 1, IFERROR(COUNTIF(OFFSET(설정!$C$10:$Q$41, MATCH($H872, 설정!$B$10:$B$41, ) - 1, 0, 1, COUNTA(OFFSET(설정!$C$10:$Q$41, MATCH($H872, 설정!$B$10:$B$41, ) - 1, 0, 1, 15))), $I872), 0)), 0)</f>
        <v>1</v>
      </c>
      <c r="X872" s="81">
        <f ca="1">IFERROR(IF(OR($B872="No", $J872=""), 1, IFERROR(COUNTIF(IF(COUNTIF(설정!$B$10:$B$19, $H872)=1, OFFSET(설정!$C$5,0,0,1,COUNTA(설정!$C$5:$Q$5)), OFFSET(설정!$C$6,0,0,1,COUNTA(설정!$C$6:$Q$6))), $J872), 0)), 0)</f>
        <v>1</v>
      </c>
      <c r="Y872" s="81">
        <f t="shared" si="39"/>
        <v>1</v>
      </c>
    </row>
    <row r="873" spans="1:25" ht="17.25" customHeight="1" x14ac:dyDescent="0.4">
      <c r="A873" s="2"/>
      <c r="B873" s="58">
        <f t="shared" si="38"/>
        <v>816</v>
      </c>
      <c r="C873" s="94"/>
      <c r="D873" s="58"/>
      <c r="E873" s="58"/>
      <c r="F873" s="274"/>
      <c r="G873" s="62"/>
      <c r="H873" s="58"/>
      <c r="I873" s="58"/>
      <c r="J873" s="58"/>
      <c r="K873" s="58"/>
      <c r="L873" s="56"/>
      <c r="T873" s="56"/>
      <c r="V873" s="81">
        <f>IFERROR(IF(OR($B873="No", $H873=""), 1, COUNTIF(설정!$S$10:$S$41,$H873)), 0)</f>
        <v>1</v>
      </c>
      <c r="W873" s="81">
        <f ca="1">IFERROR(IF(OR($B873="No", $I873=""), 1, IFERROR(COUNTIF(OFFSET(설정!$C$10:$Q$41, MATCH($H873, 설정!$B$10:$B$41, ) - 1, 0, 1, COUNTA(OFFSET(설정!$C$10:$Q$41, MATCH($H873, 설정!$B$10:$B$41, ) - 1, 0, 1, 15))), $I873), 0)), 0)</f>
        <v>1</v>
      </c>
      <c r="X873" s="81">
        <f ca="1">IFERROR(IF(OR($B873="No", $J873=""), 1, IFERROR(COUNTIF(IF(COUNTIF(설정!$B$10:$B$19, $H873)=1, OFFSET(설정!$C$5,0,0,1,COUNTA(설정!$C$5:$Q$5)), OFFSET(설정!$C$6,0,0,1,COUNTA(설정!$C$6:$Q$6))), $J873), 0)), 0)</f>
        <v>1</v>
      </c>
      <c r="Y873" s="81">
        <f t="shared" si="39"/>
        <v>1</v>
      </c>
    </row>
    <row r="874" spans="1:25" ht="17.25" customHeight="1" x14ac:dyDescent="0.4">
      <c r="A874" s="2"/>
      <c r="B874" s="58">
        <f t="shared" si="38"/>
        <v>817</v>
      </c>
      <c r="C874" s="94"/>
      <c r="D874" s="58"/>
      <c r="E874" s="58"/>
      <c r="F874" s="274"/>
      <c r="G874" s="62"/>
      <c r="H874" s="58"/>
      <c r="I874" s="58"/>
      <c r="J874" s="58"/>
      <c r="K874" s="58"/>
      <c r="L874" s="56"/>
      <c r="T874" s="56"/>
      <c r="V874" s="81">
        <f>IFERROR(IF(OR($B874="No", $H874=""), 1, COUNTIF(설정!$S$10:$S$41,$H874)), 0)</f>
        <v>1</v>
      </c>
      <c r="W874" s="81">
        <f ca="1">IFERROR(IF(OR($B874="No", $I874=""), 1, IFERROR(COUNTIF(OFFSET(설정!$C$10:$Q$41, MATCH($H874, 설정!$B$10:$B$41, ) - 1, 0, 1, COUNTA(OFFSET(설정!$C$10:$Q$41, MATCH($H874, 설정!$B$10:$B$41, ) - 1, 0, 1, 15))), $I874), 0)), 0)</f>
        <v>1</v>
      </c>
      <c r="X874" s="81">
        <f ca="1">IFERROR(IF(OR($B874="No", $J874=""), 1, IFERROR(COUNTIF(IF(COUNTIF(설정!$B$10:$B$19, $H874)=1, OFFSET(설정!$C$5,0,0,1,COUNTA(설정!$C$5:$Q$5)), OFFSET(설정!$C$6,0,0,1,COUNTA(설정!$C$6:$Q$6))), $J874), 0)), 0)</f>
        <v>1</v>
      </c>
      <c r="Y874" s="81">
        <f t="shared" si="39"/>
        <v>1</v>
      </c>
    </row>
    <row r="875" spans="1:25" ht="17.25" customHeight="1" x14ac:dyDescent="0.4">
      <c r="A875" s="2"/>
      <c r="B875" s="58">
        <f t="shared" si="38"/>
        <v>818</v>
      </c>
      <c r="C875" s="94"/>
      <c r="D875" s="58"/>
      <c r="E875" s="58"/>
      <c r="F875" s="274"/>
      <c r="G875" s="62"/>
      <c r="H875" s="58"/>
      <c r="I875" s="58"/>
      <c r="J875" s="58"/>
      <c r="K875" s="58"/>
      <c r="L875" s="56"/>
      <c r="T875" s="56"/>
      <c r="V875" s="81">
        <f>IFERROR(IF(OR($B875="No", $H875=""), 1, COUNTIF(설정!$S$10:$S$41,$H875)), 0)</f>
        <v>1</v>
      </c>
      <c r="W875" s="81">
        <f ca="1">IFERROR(IF(OR($B875="No", $I875=""), 1, IFERROR(COUNTIF(OFFSET(설정!$C$10:$Q$41, MATCH($H875, 설정!$B$10:$B$41, ) - 1, 0, 1, COUNTA(OFFSET(설정!$C$10:$Q$41, MATCH($H875, 설정!$B$10:$B$41, ) - 1, 0, 1, 15))), $I875), 0)), 0)</f>
        <v>1</v>
      </c>
      <c r="X875" s="81">
        <f ca="1">IFERROR(IF(OR($B875="No", $J875=""), 1, IFERROR(COUNTIF(IF(COUNTIF(설정!$B$10:$B$19, $H875)=1, OFFSET(설정!$C$5,0,0,1,COUNTA(설정!$C$5:$Q$5)), OFFSET(설정!$C$6,0,0,1,COUNTA(설정!$C$6:$Q$6))), $J875), 0)), 0)</f>
        <v>1</v>
      </c>
      <c r="Y875" s="81">
        <f t="shared" si="39"/>
        <v>1</v>
      </c>
    </row>
    <row r="876" spans="1:25" ht="17.25" customHeight="1" x14ac:dyDescent="0.4">
      <c r="A876" s="2"/>
      <c r="B876" s="58">
        <f t="shared" si="38"/>
        <v>819</v>
      </c>
      <c r="C876" s="94"/>
      <c r="D876" s="58"/>
      <c r="E876" s="58"/>
      <c r="F876" s="274"/>
      <c r="G876" s="62"/>
      <c r="H876" s="58"/>
      <c r="I876" s="58"/>
      <c r="J876" s="58"/>
      <c r="K876" s="58"/>
      <c r="L876" s="56"/>
      <c r="T876" s="56"/>
      <c r="V876" s="81">
        <f>IFERROR(IF(OR($B876="No", $H876=""), 1, COUNTIF(설정!$S$10:$S$41,$H876)), 0)</f>
        <v>1</v>
      </c>
      <c r="W876" s="81">
        <f ca="1">IFERROR(IF(OR($B876="No", $I876=""), 1, IFERROR(COUNTIF(OFFSET(설정!$C$10:$Q$41, MATCH($H876, 설정!$B$10:$B$41, ) - 1, 0, 1, COUNTA(OFFSET(설정!$C$10:$Q$41, MATCH($H876, 설정!$B$10:$B$41, ) - 1, 0, 1, 15))), $I876), 0)), 0)</f>
        <v>1</v>
      </c>
      <c r="X876" s="81">
        <f ca="1">IFERROR(IF(OR($B876="No", $J876=""), 1, IFERROR(COUNTIF(IF(COUNTIF(설정!$B$10:$B$19, $H876)=1, OFFSET(설정!$C$5,0,0,1,COUNTA(설정!$C$5:$Q$5)), OFFSET(설정!$C$6,0,0,1,COUNTA(설정!$C$6:$Q$6))), $J876), 0)), 0)</f>
        <v>1</v>
      </c>
      <c r="Y876" s="81">
        <f t="shared" si="39"/>
        <v>1</v>
      </c>
    </row>
    <row r="877" spans="1:25" ht="17.25" customHeight="1" x14ac:dyDescent="0.4">
      <c r="A877" s="2"/>
      <c r="B877" s="58">
        <f t="shared" si="38"/>
        <v>820</v>
      </c>
      <c r="C877" s="94"/>
      <c r="D877" s="58"/>
      <c r="E877" s="58"/>
      <c r="F877" s="274"/>
      <c r="G877" s="62"/>
      <c r="H877" s="58"/>
      <c r="I877" s="58"/>
      <c r="J877" s="58"/>
      <c r="K877" s="58"/>
      <c r="L877" s="56"/>
      <c r="T877" s="56"/>
      <c r="V877" s="81">
        <f>IFERROR(IF(OR($B877="No", $H877=""), 1, COUNTIF(설정!$S$10:$S$41,$H877)), 0)</f>
        <v>1</v>
      </c>
      <c r="W877" s="81">
        <f ca="1">IFERROR(IF(OR($B877="No", $I877=""), 1, IFERROR(COUNTIF(OFFSET(설정!$C$10:$Q$41, MATCH($H877, 설정!$B$10:$B$41, ) - 1, 0, 1, COUNTA(OFFSET(설정!$C$10:$Q$41, MATCH($H877, 설정!$B$10:$B$41, ) - 1, 0, 1, 15))), $I877), 0)), 0)</f>
        <v>1</v>
      </c>
      <c r="X877" s="81">
        <f ca="1">IFERROR(IF(OR($B877="No", $J877=""), 1, IFERROR(COUNTIF(IF(COUNTIF(설정!$B$10:$B$19, $H877)=1, OFFSET(설정!$C$5,0,0,1,COUNTA(설정!$C$5:$Q$5)), OFFSET(설정!$C$6,0,0,1,COUNTA(설정!$C$6:$Q$6))), $J877), 0)), 0)</f>
        <v>1</v>
      </c>
      <c r="Y877" s="81">
        <f t="shared" si="39"/>
        <v>1</v>
      </c>
    </row>
    <row r="878" spans="1:25" ht="17.25" customHeight="1" x14ac:dyDescent="0.4">
      <c r="A878" s="2"/>
      <c r="B878" s="58">
        <f t="shared" si="38"/>
        <v>821</v>
      </c>
      <c r="C878" s="94"/>
      <c r="D878" s="58"/>
      <c r="E878" s="58"/>
      <c r="F878" s="274"/>
      <c r="G878" s="62"/>
      <c r="H878" s="58"/>
      <c r="I878" s="58"/>
      <c r="J878" s="58"/>
      <c r="K878" s="58"/>
      <c r="L878" s="56"/>
      <c r="T878" s="56"/>
      <c r="V878" s="81">
        <f>IFERROR(IF(OR($B878="No", $H878=""), 1, COUNTIF(설정!$S$10:$S$41,$H878)), 0)</f>
        <v>1</v>
      </c>
      <c r="W878" s="81">
        <f ca="1">IFERROR(IF(OR($B878="No", $I878=""), 1, IFERROR(COUNTIF(OFFSET(설정!$C$10:$Q$41, MATCH($H878, 설정!$B$10:$B$41, ) - 1, 0, 1, COUNTA(OFFSET(설정!$C$10:$Q$41, MATCH($H878, 설정!$B$10:$B$41, ) - 1, 0, 1, 15))), $I878), 0)), 0)</f>
        <v>1</v>
      </c>
      <c r="X878" s="81">
        <f ca="1">IFERROR(IF(OR($B878="No", $J878=""), 1, IFERROR(COUNTIF(IF(COUNTIF(설정!$B$10:$B$19, $H878)=1, OFFSET(설정!$C$5,0,0,1,COUNTA(설정!$C$5:$Q$5)), OFFSET(설정!$C$6,0,0,1,COUNTA(설정!$C$6:$Q$6))), $J878), 0)), 0)</f>
        <v>1</v>
      </c>
      <c r="Y878" s="81">
        <f t="shared" si="39"/>
        <v>1</v>
      </c>
    </row>
    <row r="879" spans="1:25" ht="17.25" customHeight="1" x14ac:dyDescent="0.4">
      <c r="A879" s="2"/>
      <c r="B879" s="58">
        <f t="shared" si="38"/>
        <v>822</v>
      </c>
      <c r="C879" s="94"/>
      <c r="D879" s="58"/>
      <c r="E879" s="58"/>
      <c r="F879" s="274"/>
      <c r="G879" s="62"/>
      <c r="H879" s="58"/>
      <c r="I879" s="58"/>
      <c r="J879" s="58"/>
      <c r="K879" s="58"/>
      <c r="L879" s="56"/>
      <c r="T879" s="56"/>
      <c r="V879" s="81">
        <f>IFERROR(IF(OR($B879="No", $H879=""), 1, COUNTIF(설정!$S$10:$S$41,$H879)), 0)</f>
        <v>1</v>
      </c>
      <c r="W879" s="81">
        <f ca="1">IFERROR(IF(OR($B879="No", $I879=""), 1, IFERROR(COUNTIF(OFFSET(설정!$C$10:$Q$41, MATCH($H879, 설정!$B$10:$B$41, ) - 1, 0, 1, COUNTA(OFFSET(설정!$C$10:$Q$41, MATCH($H879, 설정!$B$10:$B$41, ) - 1, 0, 1, 15))), $I879), 0)), 0)</f>
        <v>1</v>
      </c>
      <c r="X879" s="81">
        <f ca="1">IFERROR(IF(OR($B879="No", $J879=""), 1, IFERROR(COUNTIF(IF(COUNTIF(설정!$B$10:$B$19, $H879)=1, OFFSET(설정!$C$5,0,0,1,COUNTA(설정!$C$5:$Q$5)), OFFSET(설정!$C$6,0,0,1,COUNTA(설정!$C$6:$Q$6))), $J879), 0)), 0)</f>
        <v>1</v>
      </c>
      <c r="Y879" s="81">
        <f t="shared" si="39"/>
        <v>1</v>
      </c>
    </row>
    <row r="880" spans="1:25" ht="17.25" customHeight="1" x14ac:dyDescent="0.4">
      <c r="A880" s="2"/>
      <c r="B880" s="58">
        <f t="shared" si="38"/>
        <v>823</v>
      </c>
      <c r="C880" s="94"/>
      <c r="D880" s="58"/>
      <c r="E880" s="58"/>
      <c r="F880" s="274"/>
      <c r="G880" s="62"/>
      <c r="H880" s="58"/>
      <c r="I880" s="58"/>
      <c r="J880" s="58"/>
      <c r="K880" s="58"/>
      <c r="L880" s="56"/>
      <c r="T880" s="56"/>
      <c r="V880" s="81">
        <f>IFERROR(IF(OR($B880="No", $H880=""), 1, COUNTIF(설정!$S$10:$S$41,$H880)), 0)</f>
        <v>1</v>
      </c>
      <c r="W880" s="81">
        <f ca="1">IFERROR(IF(OR($B880="No", $I880=""), 1, IFERROR(COUNTIF(OFFSET(설정!$C$10:$Q$41, MATCH($H880, 설정!$B$10:$B$41, ) - 1, 0, 1, COUNTA(OFFSET(설정!$C$10:$Q$41, MATCH($H880, 설정!$B$10:$B$41, ) - 1, 0, 1, 15))), $I880), 0)), 0)</f>
        <v>1</v>
      </c>
      <c r="X880" s="81">
        <f ca="1">IFERROR(IF(OR($B880="No", $J880=""), 1, IFERROR(COUNTIF(IF(COUNTIF(설정!$B$10:$B$19, $H880)=1, OFFSET(설정!$C$5,0,0,1,COUNTA(설정!$C$5:$Q$5)), OFFSET(설정!$C$6,0,0,1,COUNTA(설정!$C$6:$Q$6))), $J880), 0)), 0)</f>
        <v>1</v>
      </c>
      <c r="Y880" s="81">
        <f t="shared" si="39"/>
        <v>1</v>
      </c>
    </row>
    <row r="881" spans="1:25" ht="17.25" customHeight="1" x14ac:dyDescent="0.4">
      <c r="A881" s="2"/>
      <c r="B881" s="58">
        <f t="shared" si="38"/>
        <v>824</v>
      </c>
      <c r="C881" s="94"/>
      <c r="D881" s="58"/>
      <c r="E881" s="58"/>
      <c r="F881" s="274"/>
      <c r="G881" s="62"/>
      <c r="H881" s="58"/>
      <c r="I881" s="58"/>
      <c r="J881" s="58"/>
      <c r="K881" s="58"/>
      <c r="L881" s="56"/>
      <c r="T881" s="56"/>
      <c r="V881" s="81">
        <f>IFERROR(IF(OR($B881="No", $H881=""), 1, COUNTIF(설정!$S$10:$S$41,$H881)), 0)</f>
        <v>1</v>
      </c>
      <c r="W881" s="81">
        <f ca="1">IFERROR(IF(OR($B881="No", $I881=""), 1, IFERROR(COUNTIF(OFFSET(설정!$C$10:$Q$41, MATCH($H881, 설정!$B$10:$B$41, ) - 1, 0, 1, COUNTA(OFFSET(설정!$C$10:$Q$41, MATCH($H881, 설정!$B$10:$B$41, ) - 1, 0, 1, 15))), $I881), 0)), 0)</f>
        <v>1</v>
      </c>
      <c r="X881" s="81">
        <f ca="1">IFERROR(IF(OR($B881="No", $J881=""), 1, IFERROR(COUNTIF(IF(COUNTIF(설정!$B$10:$B$19, $H881)=1, OFFSET(설정!$C$5,0,0,1,COUNTA(설정!$C$5:$Q$5)), OFFSET(설정!$C$6,0,0,1,COUNTA(설정!$C$6:$Q$6))), $J881), 0)), 0)</f>
        <v>1</v>
      </c>
      <c r="Y881" s="81">
        <f t="shared" si="39"/>
        <v>1</v>
      </c>
    </row>
    <row r="882" spans="1:25" ht="17.25" customHeight="1" x14ac:dyDescent="0.4">
      <c r="A882" s="2"/>
      <c r="B882" s="58">
        <f t="shared" si="38"/>
        <v>825</v>
      </c>
      <c r="C882" s="94"/>
      <c r="D882" s="58"/>
      <c r="E882" s="58"/>
      <c r="F882" s="274"/>
      <c r="G882" s="62"/>
      <c r="H882" s="58"/>
      <c r="I882" s="58"/>
      <c r="J882" s="58"/>
      <c r="K882" s="58"/>
      <c r="L882" s="56"/>
      <c r="T882" s="56"/>
      <c r="V882" s="81">
        <f>IFERROR(IF(OR($B882="No", $H882=""), 1, COUNTIF(설정!$S$10:$S$41,$H882)), 0)</f>
        <v>1</v>
      </c>
      <c r="W882" s="81">
        <f ca="1">IFERROR(IF(OR($B882="No", $I882=""), 1, IFERROR(COUNTIF(OFFSET(설정!$C$10:$Q$41, MATCH($H882, 설정!$B$10:$B$41, ) - 1, 0, 1, COUNTA(OFFSET(설정!$C$10:$Q$41, MATCH($H882, 설정!$B$10:$B$41, ) - 1, 0, 1, 15))), $I882), 0)), 0)</f>
        <v>1</v>
      </c>
      <c r="X882" s="81">
        <f ca="1">IFERROR(IF(OR($B882="No", $J882=""), 1, IFERROR(COUNTIF(IF(COUNTIF(설정!$B$10:$B$19, $H882)=1, OFFSET(설정!$C$5,0,0,1,COUNTA(설정!$C$5:$Q$5)), OFFSET(설정!$C$6,0,0,1,COUNTA(설정!$C$6:$Q$6))), $J882), 0)), 0)</f>
        <v>1</v>
      </c>
      <c r="Y882" s="81">
        <f t="shared" si="39"/>
        <v>1</v>
      </c>
    </row>
    <row r="883" spans="1:25" ht="17.25" customHeight="1" x14ac:dyDescent="0.4">
      <c r="A883" s="2"/>
      <c r="B883" s="58">
        <f t="shared" si="38"/>
        <v>826</v>
      </c>
      <c r="C883" s="94"/>
      <c r="D883" s="58"/>
      <c r="E883" s="58"/>
      <c r="F883" s="274"/>
      <c r="G883" s="62"/>
      <c r="H883" s="58"/>
      <c r="I883" s="58"/>
      <c r="J883" s="58"/>
      <c r="K883" s="58"/>
      <c r="L883" s="56"/>
      <c r="T883" s="56"/>
      <c r="V883" s="81">
        <f>IFERROR(IF(OR($B883="No", $H883=""), 1, COUNTIF(설정!$S$10:$S$41,$H883)), 0)</f>
        <v>1</v>
      </c>
      <c r="W883" s="81">
        <f ca="1">IFERROR(IF(OR($B883="No", $I883=""), 1, IFERROR(COUNTIF(OFFSET(설정!$C$10:$Q$41, MATCH($H883, 설정!$B$10:$B$41, ) - 1, 0, 1, COUNTA(OFFSET(설정!$C$10:$Q$41, MATCH($H883, 설정!$B$10:$B$41, ) - 1, 0, 1, 15))), $I883), 0)), 0)</f>
        <v>1</v>
      </c>
      <c r="X883" s="81">
        <f ca="1">IFERROR(IF(OR($B883="No", $J883=""), 1, IFERROR(COUNTIF(IF(COUNTIF(설정!$B$10:$B$19, $H883)=1, OFFSET(설정!$C$5,0,0,1,COUNTA(설정!$C$5:$Q$5)), OFFSET(설정!$C$6,0,0,1,COUNTA(설정!$C$6:$Q$6))), $J883), 0)), 0)</f>
        <v>1</v>
      </c>
      <c r="Y883" s="81">
        <f t="shared" si="39"/>
        <v>1</v>
      </c>
    </row>
    <row r="884" spans="1:25" ht="17.25" customHeight="1" x14ac:dyDescent="0.4">
      <c r="A884" s="2"/>
      <c r="B884" s="58">
        <f t="shared" si="38"/>
        <v>827</v>
      </c>
      <c r="C884" s="94"/>
      <c r="D884" s="58"/>
      <c r="E884" s="58"/>
      <c r="F884" s="274"/>
      <c r="G884" s="62"/>
      <c r="H884" s="58"/>
      <c r="I884" s="58"/>
      <c r="J884" s="58"/>
      <c r="K884" s="58"/>
      <c r="L884" s="56"/>
      <c r="T884" s="56"/>
      <c r="V884" s="81">
        <f>IFERROR(IF(OR($B884="No", $H884=""), 1, COUNTIF(설정!$S$10:$S$41,$H884)), 0)</f>
        <v>1</v>
      </c>
      <c r="W884" s="81">
        <f ca="1">IFERROR(IF(OR($B884="No", $I884=""), 1, IFERROR(COUNTIF(OFFSET(설정!$C$10:$Q$41, MATCH($H884, 설정!$B$10:$B$41, ) - 1, 0, 1, COUNTA(OFFSET(설정!$C$10:$Q$41, MATCH($H884, 설정!$B$10:$B$41, ) - 1, 0, 1, 15))), $I884), 0)), 0)</f>
        <v>1</v>
      </c>
      <c r="X884" s="81">
        <f ca="1">IFERROR(IF(OR($B884="No", $J884=""), 1, IFERROR(COUNTIF(IF(COUNTIF(설정!$B$10:$B$19, $H884)=1, OFFSET(설정!$C$5,0,0,1,COUNTA(설정!$C$5:$Q$5)), OFFSET(설정!$C$6,0,0,1,COUNTA(설정!$C$6:$Q$6))), $J884), 0)), 0)</f>
        <v>1</v>
      </c>
      <c r="Y884" s="81">
        <f t="shared" si="39"/>
        <v>1</v>
      </c>
    </row>
    <row r="885" spans="1:25" ht="17.25" customHeight="1" x14ac:dyDescent="0.4">
      <c r="A885" s="2"/>
      <c r="B885" s="58">
        <f t="shared" si="38"/>
        <v>828</v>
      </c>
      <c r="C885" s="94"/>
      <c r="D885" s="58"/>
      <c r="E885" s="58"/>
      <c r="F885" s="274"/>
      <c r="G885" s="62"/>
      <c r="H885" s="58"/>
      <c r="I885" s="58"/>
      <c r="J885" s="58"/>
      <c r="K885" s="58"/>
      <c r="L885" s="56"/>
      <c r="T885" s="56"/>
      <c r="V885" s="81">
        <f>IFERROR(IF(OR($B885="No", $H885=""), 1, COUNTIF(설정!$S$10:$S$41,$H885)), 0)</f>
        <v>1</v>
      </c>
      <c r="W885" s="81">
        <f ca="1">IFERROR(IF(OR($B885="No", $I885=""), 1, IFERROR(COUNTIF(OFFSET(설정!$C$10:$Q$41, MATCH($H885, 설정!$B$10:$B$41, ) - 1, 0, 1, COUNTA(OFFSET(설정!$C$10:$Q$41, MATCH($H885, 설정!$B$10:$B$41, ) - 1, 0, 1, 15))), $I885), 0)), 0)</f>
        <v>1</v>
      </c>
      <c r="X885" s="81">
        <f ca="1">IFERROR(IF(OR($B885="No", $J885=""), 1, IFERROR(COUNTIF(IF(COUNTIF(설정!$B$10:$B$19, $H885)=1, OFFSET(설정!$C$5,0,0,1,COUNTA(설정!$C$5:$Q$5)), OFFSET(설정!$C$6,0,0,1,COUNTA(설정!$C$6:$Q$6))), $J885), 0)), 0)</f>
        <v>1</v>
      </c>
      <c r="Y885" s="81">
        <f t="shared" si="39"/>
        <v>1</v>
      </c>
    </row>
    <row r="886" spans="1:25" ht="17.25" customHeight="1" x14ac:dyDescent="0.4">
      <c r="A886" s="2"/>
      <c r="B886" s="58">
        <f t="shared" si="38"/>
        <v>829</v>
      </c>
      <c r="C886" s="94"/>
      <c r="D886" s="58"/>
      <c r="E886" s="58"/>
      <c r="F886" s="274"/>
      <c r="G886" s="62"/>
      <c r="H886" s="58"/>
      <c r="I886" s="58"/>
      <c r="J886" s="58"/>
      <c r="K886" s="58"/>
      <c r="L886" s="56"/>
      <c r="T886" s="56"/>
      <c r="V886" s="81">
        <f>IFERROR(IF(OR($B886="No", $H886=""), 1, COUNTIF(설정!$S$10:$S$41,$H886)), 0)</f>
        <v>1</v>
      </c>
      <c r="W886" s="81">
        <f ca="1">IFERROR(IF(OR($B886="No", $I886=""), 1, IFERROR(COUNTIF(OFFSET(설정!$C$10:$Q$41, MATCH($H886, 설정!$B$10:$B$41, ) - 1, 0, 1, COUNTA(OFFSET(설정!$C$10:$Q$41, MATCH($H886, 설정!$B$10:$B$41, ) - 1, 0, 1, 15))), $I886), 0)), 0)</f>
        <v>1</v>
      </c>
      <c r="X886" s="81">
        <f ca="1">IFERROR(IF(OR($B886="No", $J886=""), 1, IFERROR(COUNTIF(IF(COUNTIF(설정!$B$10:$B$19, $H886)=1, OFFSET(설정!$C$5,0,0,1,COUNTA(설정!$C$5:$Q$5)), OFFSET(설정!$C$6,0,0,1,COUNTA(설정!$C$6:$Q$6))), $J886), 0)), 0)</f>
        <v>1</v>
      </c>
      <c r="Y886" s="81">
        <f t="shared" si="39"/>
        <v>1</v>
      </c>
    </row>
    <row r="887" spans="1:25" ht="17.25" customHeight="1" x14ac:dyDescent="0.4">
      <c r="A887" s="2"/>
      <c r="B887" s="58">
        <f t="shared" si="38"/>
        <v>830</v>
      </c>
      <c r="C887" s="94"/>
      <c r="D887" s="58"/>
      <c r="E887" s="58"/>
      <c r="F887" s="274"/>
      <c r="G887" s="62"/>
      <c r="H887" s="58"/>
      <c r="I887" s="58"/>
      <c r="J887" s="58"/>
      <c r="K887" s="58"/>
      <c r="L887" s="56"/>
      <c r="T887" s="56"/>
      <c r="V887" s="81">
        <f>IFERROR(IF(OR($B887="No", $H887=""), 1, COUNTIF(설정!$S$10:$S$41,$H887)), 0)</f>
        <v>1</v>
      </c>
      <c r="W887" s="81">
        <f ca="1">IFERROR(IF(OR($B887="No", $I887=""), 1, IFERROR(COUNTIF(OFFSET(설정!$C$10:$Q$41, MATCH($H887, 설정!$B$10:$B$41, ) - 1, 0, 1, COUNTA(OFFSET(설정!$C$10:$Q$41, MATCH($H887, 설정!$B$10:$B$41, ) - 1, 0, 1, 15))), $I887), 0)), 0)</f>
        <v>1</v>
      </c>
      <c r="X887" s="81">
        <f ca="1">IFERROR(IF(OR($B887="No", $J887=""), 1, IFERROR(COUNTIF(IF(COUNTIF(설정!$B$10:$B$19, $H887)=1, OFFSET(설정!$C$5,0,0,1,COUNTA(설정!$C$5:$Q$5)), OFFSET(설정!$C$6,0,0,1,COUNTA(설정!$C$6:$Q$6))), $J887), 0)), 0)</f>
        <v>1</v>
      </c>
      <c r="Y887" s="81">
        <f t="shared" si="39"/>
        <v>1</v>
      </c>
    </row>
    <row r="888" spans="1:25" ht="17.25" customHeight="1" x14ac:dyDescent="0.4">
      <c r="A888" s="2"/>
      <c r="B888" s="58">
        <f t="shared" si="38"/>
        <v>831</v>
      </c>
      <c r="C888" s="94"/>
      <c r="D888" s="58"/>
      <c r="E888" s="58"/>
      <c r="F888" s="274"/>
      <c r="G888" s="62"/>
      <c r="H888" s="58"/>
      <c r="I888" s="58"/>
      <c r="J888" s="58"/>
      <c r="K888" s="58"/>
      <c r="L888" s="56"/>
      <c r="T888" s="56"/>
      <c r="V888" s="81">
        <f>IFERROR(IF(OR($B888="No", $H888=""), 1, COUNTIF(설정!$S$10:$S$41,$H888)), 0)</f>
        <v>1</v>
      </c>
      <c r="W888" s="81">
        <f ca="1">IFERROR(IF(OR($B888="No", $I888=""), 1, IFERROR(COUNTIF(OFFSET(설정!$C$10:$Q$41, MATCH($H888, 설정!$B$10:$B$41, ) - 1, 0, 1, COUNTA(OFFSET(설정!$C$10:$Q$41, MATCH($H888, 설정!$B$10:$B$41, ) - 1, 0, 1, 15))), $I888), 0)), 0)</f>
        <v>1</v>
      </c>
      <c r="X888" s="81">
        <f ca="1">IFERROR(IF(OR($B888="No", $J888=""), 1, IFERROR(COUNTIF(IF(COUNTIF(설정!$B$10:$B$19, $H888)=1, OFFSET(설정!$C$5,0,0,1,COUNTA(설정!$C$5:$Q$5)), OFFSET(설정!$C$6,0,0,1,COUNTA(설정!$C$6:$Q$6))), $J888), 0)), 0)</f>
        <v>1</v>
      </c>
      <c r="Y888" s="81">
        <f t="shared" si="39"/>
        <v>1</v>
      </c>
    </row>
    <row r="889" spans="1:25" ht="17.25" customHeight="1" x14ac:dyDescent="0.4">
      <c r="A889" s="2"/>
      <c r="B889" s="58">
        <f t="shared" si="38"/>
        <v>832</v>
      </c>
      <c r="C889" s="94"/>
      <c r="D889" s="58"/>
      <c r="E889" s="58"/>
      <c r="F889" s="274"/>
      <c r="G889" s="62"/>
      <c r="H889" s="58"/>
      <c r="I889" s="58"/>
      <c r="J889" s="58"/>
      <c r="K889" s="58"/>
      <c r="L889" s="56"/>
      <c r="T889" s="56"/>
      <c r="V889" s="81">
        <f>IFERROR(IF(OR($B889="No", $H889=""), 1, COUNTIF(설정!$S$10:$S$41,$H889)), 0)</f>
        <v>1</v>
      </c>
      <c r="W889" s="81">
        <f ca="1">IFERROR(IF(OR($B889="No", $I889=""), 1, IFERROR(COUNTIF(OFFSET(설정!$C$10:$Q$41, MATCH($H889, 설정!$B$10:$B$41, ) - 1, 0, 1, COUNTA(OFFSET(설정!$C$10:$Q$41, MATCH($H889, 설정!$B$10:$B$41, ) - 1, 0, 1, 15))), $I889), 0)), 0)</f>
        <v>1</v>
      </c>
      <c r="X889" s="81">
        <f ca="1">IFERROR(IF(OR($B889="No", $J889=""), 1, IFERROR(COUNTIF(IF(COUNTIF(설정!$B$10:$B$19, $H889)=1, OFFSET(설정!$C$5,0,0,1,COUNTA(설정!$C$5:$Q$5)), OFFSET(설정!$C$6,0,0,1,COUNTA(설정!$C$6:$Q$6))), $J889), 0)), 0)</f>
        <v>1</v>
      </c>
      <c r="Y889" s="81">
        <f t="shared" si="39"/>
        <v>1</v>
      </c>
    </row>
    <row r="890" spans="1:25" ht="17.25" customHeight="1" x14ac:dyDescent="0.4">
      <c r="A890" s="2"/>
      <c r="B890" s="58">
        <f t="shared" ref="B890:B953" si="40">ROW(A833)</f>
        <v>833</v>
      </c>
      <c r="C890" s="94"/>
      <c r="D890" s="58"/>
      <c r="E890" s="58"/>
      <c r="F890" s="274"/>
      <c r="G890" s="62"/>
      <c r="H890" s="58"/>
      <c r="I890" s="58"/>
      <c r="J890" s="58"/>
      <c r="K890" s="58"/>
      <c r="L890" s="56"/>
      <c r="T890" s="56"/>
      <c r="V890" s="81">
        <f>IFERROR(IF(OR($B890="No", $H890=""), 1, COUNTIF(설정!$S$10:$S$41,$H890)), 0)</f>
        <v>1</v>
      </c>
      <c r="W890" s="81">
        <f ca="1">IFERROR(IF(OR($B890="No", $I890=""), 1, IFERROR(COUNTIF(OFFSET(설정!$C$10:$Q$41, MATCH($H890, 설정!$B$10:$B$41, ) - 1, 0, 1, COUNTA(OFFSET(설정!$C$10:$Q$41, MATCH($H890, 설정!$B$10:$B$41, ) - 1, 0, 1, 15))), $I890), 0)), 0)</f>
        <v>1</v>
      </c>
      <c r="X890" s="81">
        <f ca="1">IFERROR(IF(OR($B890="No", $J890=""), 1, IFERROR(COUNTIF(IF(COUNTIF(설정!$B$10:$B$19, $H890)=1, OFFSET(설정!$C$5,0,0,1,COUNTA(설정!$C$5:$Q$5)), OFFSET(설정!$C$6,0,0,1,COUNTA(설정!$C$6:$Q$6))), $J890), 0)), 0)</f>
        <v>1</v>
      </c>
      <c r="Y890" s="81">
        <f t="shared" si="39"/>
        <v>1</v>
      </c>
    </row>
    <row r="891" spans="1:25" ht="17.25" customHeight="1" x14ac:dyDescent="0.4">
      <c r="A891" s="2"/>
      <c r="B891" s="58">
        <f t="shared" si="40"/>
        <v>834</v>
      </c>
      <c r="C891" s="94"/>
      <c r="D891" s="58"/>
      <c r="E891" s="58"/>
      <c r="F891" s="274"/>
      <c r="G891" s="62"/>
      <c r="H891" s="58"/>
      <c r="I891" s="58"/>
      <c r="J891" s="58"/>
      <c r="K891" s="58"/>
      <c r="L891" s="56"/>
      <c r="T891" s="56"/>
      <c r="V891" s="81">
        <f>IFERROR(IF(OR($B891="No", $H891=""), 1, COUNTIF(설정!$S$10:$S$41,$H891)), 0)</f>
        <v>1</v>
      </c>
      <c r="W891" s="81">
        <f ca="1">IFERROR(IF(OR($B891="No", $I891=""), 1, IFERROR(COUNTIF(OFFSET(설정!$C$10:$Q$41, MATCH($H891, 설정!$B$10:$B$41, ) - 1, 0, 1, COUNTA(OFFSET(설정!$C$10:$Q$41, MATCH($H891, 설정!$B$10:$B$41, ) - 1, 0, 1, 15))), $I891), 0)), 0)</f>
        <v>1</v>
      </c>
      <c r="X891" s="81">
        <f ca="1">IFERROR(IF(OR($B891="No", $J891=""), 1, IFERROR(COUNTIF(IF(COUNTIF(설정!$B$10:$B$19, $H891)=1, OFFSET(설정!$C$5,0,0,1,COUNTA(설정!$C$5:$Q$5)), OFFSET(설정!$C$6,0,0,1,COUNTA(설정!$C$6:$Q$6))), $J891), 0)), 0)</f>
        <v>1</v>
      </c>
      <c r="Y891" s="81">
        <f t="shared" si="39"/>
        <v>1</v>
      </c>
    </row>
    <row r="892" spans="1:25" ht="17.25" customHeight="1" x14ac:dyDescent="0.4">
      <c r="A892" s="2"/>
      <c r="B892" s="58">
        <f t="shared" si="40"/>
        <v>835</v>
      </c>
      <c r="C892" s="94"/>
      <c r="D892" s="58"/>
      <c r="E892" s="58"/>
      <c r="F892" s="274"/>
      <c r="G892" s="62"/>
      <c r="H892" s="58"/>
      <c r="I892" s="58"/>
      <c r="J892" s="58"/>
      <c r="K892" s="58"/>
      <c r="L892" s="56"/>
      <c r="T892" s="56"/>
      <c r="V892" s="81">
        <f>IFERROR(IF(OR($B892="No", $H892=""), 1, COUNTIF(설정!$S$10:$S$41,$H892)), 0)</f>
        <v>1</v>
      </c>
      <c r="W892" s="81">
        <f ca="1">IFERROR(IF(OR($B892="No", $I892=""), 1, IFERROR(COUNTIF(OFFSET(설정!$C$10:$Q$41, MATCH($H892, 설정!$B$10:$B$41, ) - 1, 0, 1, COUNTA(OFFSET(설정!$C$10:$Q$41, MATCH($H892, 설정!$B$10:$B$41, ) - 1, 0, 1, 15))), $I892), 0)), 0)</f>
        <v>1</v>
      </c>
      <c r="X892" s="81">
        <f ca="1">IFERROR(IF(OR($B892="No", $J892=""), 1, IFERROR(COUNTIF(IF(COUNTIF(설정!$B$10:$B$19, $H892)=1, OFFSET(설정!$C$5,0,0,1,COUNTA(설정!$C$5:$Q$5)), OFFSET(설정!$C$6,0,0,1,COUNTA(설정!$C$6:$Q$6))), $J892), 0)), 0)</f>
        <v>1</v>
      </c>
      <c r="Y892" s="81">
        <f t="shared" si="39"/>
        <v>1</v>
      </c>
    </row>
    <row r="893" spans="1:25" ht="17.25" customHeight="1" x14ac:dyDescent="0.4">
      <c r="A893" s="2"/>
      <c r="B893" s="58">
        <f t="shared" si="40"/>
        <v>836</v>
      </c>
      <c r="C893" s="94"/>
      <c r="D893" s="58"/>
      <c r="E893" s="58"/>
      <c r="F893" s="274"/>
      <c r="G893" s="62"/>
      <c r="H893" s="58"/>
      <c r="I893" s="58"/>
      <c r="J893" s="58"/>
      <c r="K893" s="58"/>
      <c r="L893" s="56"/>
      <c r="T893" s="56"/>
      <c r="V893" s="81">
        <f>IFERROR(IF(OR($B893="No", $H893=""), 1, COUNTIF(설정!$S$10:$S$41,$H893)), 0)</f>
        <v>1</v>
      </c>
      <c r="W893" s="81">
        <f ca="1">IFERROR(IF(OR($B893="No", $I893=""), 1, IFERROR(COUNTIF(OFFSET(설정!$C$10:$Q$41, MATCH($H893, 설정!$B$10:$B$41, ) - 1, 0, 1, COUNTA(OFFSET(설정!$C$10:$Q$41, MATCH($H893, 설정!$B$10:$B$41, ) - 1, 0, 1, 15))), $I893), 0)), 0)</f>
        <v>1</v>
      </c>
      <c r="X893" s="81">
        <f ca="1">IFERROR(IF(OR($B893="No", $J893=""), 1, IFERROR(COUNTIF(IF(COUNTIF(설정!$B$10:$B$19, $H893)=1, OFFSET(설정!$C$5,0,0,1,COUNTA(설정!$C$5:$Q$5)), OFFSET(설정!$C$6,0,0,1,COUNTA(설정!$C$6:$Q$6))), $J893), 0)), 0)</f>
        <v>1</v>
      </c>
      <c r="Y893" s="81">
        <f t="shared" si="39"/>
        <v>1</v>
      </c>
    </row>
    <row r="894" spans="1:25" ht="17.25" customHeight="1" x14ac:dyDescent="0.4">
      <c r="A894" s="2"/>
      <c r="B894" s="58">
        <f t="shared" si="40"/>
        <v>837</v>
      </c>
      <c r="C894" s="94"/>
      <c r="D894" s="58"/>
      <c r="E894" s="58"/>
      <c r="F894" s="274"/>
      <c r="G894" s="62"/>
      <c r="H894" s="58"/>
      <c r="I894" s="58"/>
      <c r="J894" s="58"/>
      <c r="K894" s="58"/>
      <c r="L894" s="56"/>
      <c r="T894" s="56"/>
      <c r="V894" s="81">
        <f>IFERROR(IF(OR($B894="No", $H894=""), 1, COUNTIF(설정!$S$10:$S$41,$H894)), 0)</f>
        <v>1</v>
      </c>
      <c r="W894" s="81">
        <f ca="1">IFERROR(IF(OR($B894="No", $I894=""), 1, IFERROR(COUNTIF(OFFSET(설정!$C$10:$Q$41, MATCH($H894, 설정!$B$10:$B$41, ) - 1, 0, 1, COUNTA(OFFSET(설정!$C$10:$Q$41, MATCH($H894, 설정!$B$10:$B$41, ) - 1, 0, 1, 15))), $I894), 0)), 0)</f>
        <v>1</v>
      </c>
      <c r="X894" s="81">
        <f ca="1">IFERROR(IF(OR($B894="No", $J894=""), 1, IFERROR(COUNTIF(IF(COUNTIF(설정!$B$10:$B$19, $H894)=1, OFFSET(설정!$C$5,0,0,1,COUNTA(설정!$C$5:$Q$5)), OFFSET(설정!$C$6,0,0,1,COUNTA(설정!$C$6:$Q$6))), $J894), 0)), 0)</f>
        <v>1</v>
      </c>
      <c r="Y894" s="81">
        <f t="shared" si="39"/>
        <v>1</v>
      </c>
    </row>
    <row r="895" spans="1:25" ht="17.25" customHeight="1" x14ac:dyDescent="0.4">
      <c r="A895" s="2"/>
      <c r="B895" s="58">
        <f t="shared" si="40"/>
        <v>838</v>
      </c>
      <c r="C895" s="94"/>
      <c r="D895" s="58"/>
      <c r="E895" s="58"/>
      <c r="F895" s="274"/>
      <c r="G895" s="62"/>
      <c r="H895" s="58"/>
      <c r="I895" s="58"/>
      <c r="J895" s="58"/>
      <c r="K895" s="58"/>
      <c r="L895" s="56"/>
      <c r="T895" s="56"/>
      <c r="V895" s="81">
        <f>IFERROR(IF(OR($B895="No", $H895=""), 1, COUNTIF(설정!$S$10:$S$41,$H895)), 0)</f>
        <v>1</v>
      </c>
      <c r="W895" s="81">
        <f ca="1">IFERROR(IF(OR($B895="No", $I895=""), 1, IFERROR(COUNTIF(OFFSET(설정!$C$10:$Q$41, MATCH($H895, 설정!$B$10:$B$41, ) - 1, 0, 1, COUNTA(OFFSET(설정!$C$10:$Q$41, MATCH($H895, 설정!$B$10:$B$41, ) - 1, 0, 1, 15))), $I895), 0)), 0)</f>
        <v>1</v>
      </c>
      <c r="X895" s="81">
        <f ca="1">IFERROR(IF(OR($B895="No", $J895=""), 1, IFERROR(COUNTIF(IF(COUNTIF(설정!$B$10:$B$19, $H895)=1, OFFSET(설정!$C$5,0,0,1,COUNTA(설정!$C$5:$Q$5)), OFFSET(설정!$C$6,0,0,1,COUNTA(설정!$C$6:$Q$6))), $J895), 0)), 0)</f>
        <v>1</v>
      </c>
      <c r="Y895" s="81">
        <f t="shared" si="39"/>
        <v>1</v>
      </c>
    </row>
    <row r="896" spans="1:25" ht="17.25" customHeight="1" x14ac:dyDescent="0.4">
      <c r="A896" s="2"/>
      <c r="B896" s="58">
        <f t="shared" si="40"/>
        <v>839</v>
      </c>
      <c r="C896" s="94"/>
      <c r="D896" s="58"/>
      <c r="E896" s="58"/>
      <c r="F896" s="274"/>
      <c r="G896" s="62"/>
      <c r="H896" s="58"/>
      <c r="I896" s="58"/>
      <c r="J896" s="58"/>
      <c r="K896" s="58"/>
      <c r="L896" s="56"/>
      <c r="T896" s="56"/>
      <c r="V896" s="81">
        <f>IFERROR(IF(OR($B896="No", $H896=""), 1, COUNTIF(설정!$S$10:$S$41,$H896)), 0)</f>
        <v>1</v>
      </c>
      <c r="W896" s="81">
        <f ca="1">IFERROR(IF(OR($B896="No", $I896=""), 1, IFERROR(COUNTIF(OFFSET(설정!$C$10:$Q$41, MATCH($H896, 설정!$B$10:$B$41, ) - 1, 0, 1, COUNTA(OFFSET(설정!$C$10:$Q$41, MATCH($H896, 설정!$B$10:$B$41, ) - 1, 0, 1, 15))), $I896), 0)), 0)</f>
        <v>1</v>
      </c>
      <c r="X896" s="81">
        <f ca="1">IFERROR(IF(OR($B896="No", $J896=""), 1, IFERROR(COUNTIF(IF(COUNTIF(설정!$B$10:$B$19, $H896)=1, OFFSET(설정!$C$5,0,0,1,COUNTA(설정!$C$5:$Q$5)), OFFSET(설정!$C$6,0,0,1,COUNTA(설정!$C$6:$Q$6))), $J896), 0)), 0)</f>
        <v>1</v>
      </c>
      <c r="Y896" s="81">
        <f t="shared" si="39"/>
        <v>1</v>
      </c>
    </row>
    <row r="897" spans="1:25" ht="17.25" customHeight="1" x14ac:dyDescent="0.4">
      <c r="A897" s="2"/>
      <c r="B897" s="58">
        <f t="shared" si="40"/>
        <v>840</v>
      </c>
      <c r="C897" s="94"/>
      <c r="D897" s="58"/>
      <c r="E897" s="58"/>
      <c r="F897" s="274"/>
      <c r="G897" s="62"/>
      <c r="H897" s="58"/>
      <c r="I897" s="58"/>
      <c r="J897" s="58"/>
      <c r="K897" s="58"/>
      <c r="L897" s="56"/>
      <c r="T897" s="56"/>
      <c r="V897" s="81">
        <f>IFERROR(IF(OR($B897="No", $H897=""), 1, COUNTIF(설정!$S$10:$S$41,$H897)), 0)</f>
        <v>1</v>
      </c>
      <c r="W897" s="81">
        <f ca="1">IFERROR(IF(OR($B897="No", $I897=""), 1, IFERROR(COUNTIF(OFFSET(설정!$C$10:$Q$41, MATCH($H897, 설정!$B$10:$B$41, ) - 1, 0, 1, COUNTA(OFFSET(설정!$C$10:$Q$41, MATCH($H897, 설정!$B$10:$B$41, ) - 1, 0, 1, 15))), $I897), 0)), 0)</f>
        <v>1</v>
      </c>
      <c r="X897" s="81">
        <f ca="1">IFERROR(IF(OR($B897="No", $J897=""), 1, IFERROR(COUNTIF(IF(COUNTIF(설정!$B$10:$B$19, $H897)=1, OFFSET(설정!$C$5,0,0,1,COUNTA(설정!$C$5:$Q$5)), OFFSET(설정!$C$6,0,0,1,COUNTA(설정!$C$6:$Q$6))), $J897), 0)), 0)</f>
        <v>1</v>
      </c>
      <c r="Y897" s="81">
        <f t="shared" si="39"/>
        <v>1</v>
      </c>
    </row>
    <row r="898" spans="1:25" ht="17.25" customHeight="1" x14ac:dyDescent="0.4">
      <c r="A898" s="2"/>
      <c r="B898" s="58">
        <f t="shared" si="40"/>
        <v>841</v>
      </c>
      <c r="C898" s="94"/>
      <c r="D898" s="58"/>
      <c r="E898" s="58"/>
      <c r="F898" s="274"/>
      <c r="G898" s="62"/>
      <c r="H898" s="58"/>
      <c r="I898" s="58"/>
      <c r="J898" s="58"/>
      <c r="K898" s="58"/>
      <c r="L898" s="56"/>
      <c r="T898" s="56"/>
      <c r="V898" s="81">
        <f>IFERROR(IF(OR($B898="No", $H898=""), 1, COUNTIF(설정!$S$10:$S$41,$H898)), 0)</f>
        <v>1</v>
      </c>
      <c r="W898" s="81">
        <f ca="1">IFERROR(IF(OR($B898="No", $I898=""), 1, IFERROR(COUNTIF(OFFSET(설정!$C$10:$Q$41, MATCH($H898, 설정!$B$10:$B$41, ) - 1, 0, 1, COUNTA(OFFSET(설정!$C$10:$Q$41, MATCH($H898, 설정!$B$10:$B$41, ) - 1, 0, 1, 15))), $I898), 0)), 0)</f>
        <v>1</v>
      </c>
      <c r="X898" s="81">
        <f ca="1">IFERROR(IF(OR($B898="No", $J898=""), 1, IFERROR(COUNTIF(IF(COUNTIF(설정!$B$10:$B$19, $H898)=1, OFFSET(설정!$C$5,0,0,1,COUNTA(설정!$C$5:$Q$5)), OFFSET(설정!$C$6,0,0,1,COUNTA(설정!$C$6:$Q$6))), $J898), 0)), 0)</f>
        <v>1</v>
      </c>
      <c r="Y898" s="81">
        <f t="shared" si="39"/>
        <v>1</v>
      </c>
    </row>
    <row r="899" spans="1:25" ht="17.25" customHeight="1" x14ac:dyDescent="0.4">
      <c r="A899" s="2"/>
      <c r="B899" s="58">
        <f t="shared" si="40"/>
        <v>842</v>
      </c>
      <c r="C899" s="94"/>
      <c r="D899" s="58"/>
      <c r="E899" s="58"/>
      <c r="F899" s="274"/>
      <c r="G899" s="62"/>
      <c r="H899" s="58"/>
      <c r="I899" s="58"/>
      <c r="J899" s="58"/>
      <c r="K899" s="58"/>
      <c r="L899" s="56"/>
      <c r="T899" s="56"/>
      <c r="V899" s="81">
        <f>IFERROR(IF(OR($B899="No", $H899=""), 1, COUNTIF(설정!$S$10:$S$41,$H899)), 0)</f>
        <v>1</v>
      </c>
      <c r="W899" s="81">
        <f ca="1">IFERROR(IF(OR($B899="No", $I899=""), 1, IFERROR(COUNTIF(OFFSET(설정!$C$10:$Q$41, MATCH($H899, 설정!$B$10:$B$41, ) - 1, 0, 1, COUNTA(OFFSET(설정!$C$10:$Q$41, MATCH($H899, 설정!$B$10:$B$41, ) - 1, 0, 1, 15))), $I899), 0)), 0)</f>
        <v>1</v>
      </c>
      <c r="X899" s="81">
        <f ca="1">IFERROR(IF(OR($B899="No", $J899=""), 1, IFERROR(COUNTIF(IF(COUNTIF(설정!$B$10:$B$19, $H899)=1, OFFSET(설정!$C$5,0,0,1,COUNTA(설정!$C$5:$Q$5)), OFFSET(설정!$C$6,0,0,1,COUNTA(설정!$C$6:$Q$6))), $J899), 0)), 0)</f>
        <v>1</v>
      </c>
      <c r="Y899" s="81">
        <f t="shared" si="39"/>
        <v>1</v>
      </c>
    </row>
    <row r="900" spans="1:25" ht="17.25" customHeight="1" x14ac:dyDescent="0.4">
      <c r="A900" s="2"/>
      <c r="B900" s="58">
        <f t="shared" si="40"/>
        <v>843</v>
      </c>
      <c r="C900" s="94"/>
      <c r="D900" s="58"/>
      <c r="E900" s="58"/>
      <c r="F900" s="274"/>
      <c r="G900" s="62"/>
      <c r="H900" s="58"/>
      <c r="I900" s="58"/>
      <c r="J900" s="58"/>
      <c r="K900" s="58"/>
      <c r="L900" s="56"/>
      <c r="T900" s="56"/>
      <c r="V900" s="81">
        <f>IFERROR(IF(OR($B900="No", $H900=""), 1, COUNTIF(설정!$S$10:$S$41,$H900)), 0)</f>
        <v>1</v>
      </c>
      <c r="W900" s="81">
        <f ca="1">IFERROR(IF(OR($B900="No", $I900=""), 1, IFERROR(COUNTIF(OFFSET(설정!$C$10:$Q$41, MATCH($H900, 설정!$B$10:$B$41, ) - 1, 0, 1, COUNTA(OFFSET(설정!$C$10:$Q$41, MATCH($H900, 설정!$B$10:$B$41, ) - 1, 0, 1, 15))), $I900), 0)), 0)</f>
        <v>1</v>
      </c>
      <c r="X900" s="81">
        <f ca="1">IFERROR(IF(OR($B900="No", $J900=""), 1, IFERROR(COUNTIF(IF(COUNTIF(설정!$B$10:$B$19, $H900)=1, OFFSET(설정!$C$5,0,0,1,COUNTA(설정!$C$5:$Q$5)), OFFSET(설정!$C$6,0,0,1,COUNTA(설정!$C$6:$Q$6))), $J900), 0)), 0)</f>
        <v>1</v>
      </c>
      <c r="Y900" s="81">
        <f t="shared" si="39"/>
        <v>1</v>
      </c>
    </row>
    <row r="901" spans="1:25" ht="17.25" customHeight="1" x14ac:dyDescent="0.4">
      <c r="A901" s="2"/>
      <c r="B901" s="58">
        <f t="shared" si="40"/>
        <v>844</v>
      </c>
      <c r="C901" s="94"/>
      <c r="D901" s="58"/>
      <c r="E901" s="58"/>
      <c r="F901" s="274"/>
      <c r="G901" s="62"/>
      <c r="H901" s="58"/>
      <c r="I901" s="58"/>
      <c r="J901" s="58"/>
      <c r="K901" s="58"/>
      <c r="L901" s="56"/>
      <c r="T901" s="56"/>
      <c r="V901" s="81">
        <f>IFERROR(IF(OR($B901="No", $H901=""), 1, COUNTIF(설정!$S$10:$S$41,$H901)), 0)</f>
        <v>1</v>
      </c>
      <c r="W901" s="81">
        <f ca="1">IFERROR(IF(OR($B901="No", $I901=""), 1, IFERROR(COUNTIF(OFFSET(설정!$C$10:$Q$41, MATCH($H901, 설정!$B$10:$B$41, ) - 1, 0, 1, COUNTA(OFFSET(설정!$C$10:$Q$41, MATCH($H901, 설정!$B$10:$B$41, ) - 1, 0, 1, 15))), $I901), 0)), 0)</f>
        <v>1</v>
      </c>
      <c r="X901" s="81">
        <f ca="1">IFERROR(IF(OR($B901="No", $J901=""), 1, IFERROR(COUNTIF(IF(COUNTIF(설정!$B$10:$B$19, $H901)=1, OFFSET(설정!$C$5,0,0,1,COUNTA(설정!$C$5:$Q$5)), OFFSET(설정!$C$6,0,0,1,COUNTA(설정!$C$6:$Q$6))), $J901), 0)), 0)</f>
        <v>1</v>
      </c>
      <c r="Y901" s="81">
        <f t="shared" si="39"/>
        <v>1</v>
      </c>
    </row>
    <row r="902" spans="1:25" ht="17.25" customHeight="1" x14ac:dyDescent="0.4">
      <c r="A902" s="2"/>
      <c r="B902" s="58">
        <f t="shared" si="40"/>
        <v>845</v>
      </c>
      <c r="C902" s="94"/>
      <c r="D902" s="58"/>
      <c r="E902" s="58"/>
      <c r="F902" s="274"/>
      <c r="G902" s="62"/>
      <c r="H902" s="58"/>
      <c r="I902" s="58"/>
      <c r="J902" s="58"/>
      <c r="K902" s="58"/>
      <c r="L902" s="56"/>
      <c r="T902" s="56"/>
      <c r="V902" s="81">
        <f>IFERROR(IF(OR($B902="No", $H902=""), 1, COUNTIF(설정!$S$10:$S$41,$H902)), 0)</f>
        <v>1</v>
      </c>
      <c r="W902" s="81">
        <f ca="1">IFERROR(IF(OR($B902="No", $I902=""), 1, IFERROR(COUNTIF(OFFSET(설정!$C$10:$Q$41, MATCH($H902, 설정!$B$10:$B$41, ) - 1, 0, 1, COUNTA(OFFSET(설정!$C$10:$Q$41, MATCH($H902, 설정!$B$10:$B$41, ) - 1, 0, 1, 15))), $I902), 0)), 0)</f>
        <v>1</v>
      </c>
      <c r="X902" s="81">
        <f ca="1">IFERROR(IF(OR($B902="No", $J902=""), 1, IFERROR(COUNTIF(IF(COUNTIF(설정!$B$10:$B$19, $H902)=1, OFFSET(설정!$C$5,0,0,1,COUNTA(설정!$C$5:$Q$5)), OFFSET(설정!$C$6,0,0,1,COUNTA(설정!$C$6:$Q$6))), $J902), 0)), 0)</f>
        <v>1</v>
      </c>
      <c r="Y902" s="81">
        <f t="shared" si="39"/>
        <v>1</v>
      </c>
    </row>
    <row r="903" spans="1:25" ht="17.25" customHeight="1" x14ac:dyDescent="0.4">
      <c r="A903" s="2"/>
      <c r="B903" s="58">
        <f t="shared" si="40"/>
        <v>846</v>
      </c>
      <c r="C903" s="94"/>
      <c r="D903" s="58"/>
      <c r="E903" s="58"/>
      <c r="F903" s="274"/>
      <c r="G903" s="62"/>
      <c r="H903" s="58"/>
      <c r="I903" s="58"/>
      <c r="J903" s="58"/>
      <c r="K903" s="58"/>
      <c r="L903" s="56"/>
      <c r="T903" s="56"/>
      <c r="V903" s="81">
        <f>IFERROR(IF(OR($B903="No", $H903=""), 1, COUNTIF(설정!$S$10:$S$41,$H903)), 0)</f>
        <v>1</v>
      </c>
      <c r="W903" s="81">
        <f ca="1">IFERROR(IF(OR($B903="No", $I903=""), 1, IFERROR(COUNTIF(OFFSET(설정!$C$10:$Q$41, MATCH($H903, 설정!$B$10:$B$41, ) - 1, 0, 1, COUNTA(OFFSET(설정!$C$10:$Q$41, MATCH($H903, 설정!$B$10:$B$41, ) - 1, 0, 1, 15))), $I903), 0)), 0)</f>
        <v>1</v>
      </c>
      <c r="X903" s="81">
        <f ca="1">IFERROR(IF(OR($B903="No", $J903=""), 1, IFERROR(COUNTIF(IF(COUNTIF(설정!$B$10:$B$19, $H903)=1, OFFSET(설정!$C$5,0,0,1,COUNTA(설정!$C$5:$Q$5)), OFFSET(설정!$C$6,0,0,1,COUNTA(설정!$C$6:$Q$6))), $J903), 0)), 0)</f>
        <v>1</v>
      </c>
      <c r="Y903" s="81">
        <f t="shared" si="39"/>
        <v>1</v>
      </c>
    </row>
    <row r="904" spans="1:25" ht="17.25" customHeight="1" x14ac:dyDescent="0.4">
      <c r="A904" s="2"/>
      <c r="B904" s="58">
        <f t="shared" si="40"/>
        <v>847</v>
      </c>
      <c r="C904" s="94"/>
      <c r="D904" s="58"/>
      <c r="E904" s="58"/>
      <c r="F904" s="274"/>
      <c r="G904" s="62"/>
      <c r="H904" s="58"/>
      <c r="I904" s="58"/>
      <c r="J904" s="58"/>
      <c r="K904" s="58"/>
      <c r="L904" s="56"/>
      <c r="T904" s="56"/>
      <c r="V904" s="81">
        <f>IFERROR(IF(OR($B904="No", $H904=""), 1, COUNTIF(설정!$S$10:$S$41,$H904)), 0)</f>
        <v>1</v>
      </c>
      <c r="W904" s="81">
        <f ca="1">IFERROR(IF(OR($B904="No", $I904=""), 1, IFERROR(COUNTIF(OFFSET(설정!$C$10:$Q$41, MATCH($H904, 설정!$B$10:$B$41, ) - 1, 0, 1, COUNTA(OFFSET(설정!$C$10:$Q$41, MATCH($H904, 설정!$B$10:$B$41, ) - 1, 0, 1, 15))), $I904), 0)), 0)</f>
        <v>1</v>
      </c>
      <c r="X904" s="81">
        <f ca="1">IFERROR(IF(OR($B904="No", $J904=""), 1, IFERROR(COUNTIF(IF(COUNTIF(설정!$B$10:$B$19, $H904)=1, OFFSET(설정!$C$5,0,0,1,COUNTA(설정!$C$5:$Q$5)), OFFSET(설정!$C$6,0,0,1,COUNTA(설정!$C$6:$Q$6))), $J904), 0)), 0)</f>
        <v>1</v>
      </c>
      <c r="Y904" s="81">
        <f t="shared" si="39"/>
        <v>1</v>
      </c>
    </row>
    <row r="905" spans="1:25" ht="17.25" customHeight="1" x14ac:dyDescent="0.4">
      <c r="A905" s="2"/>
      <c r="B905" s="58">
        <f t="shared" si="40"/>
        <v>848</v>
      </c>
      <c r="C905" s="94"/>
      <c r="D905" s="58"/>
      <c r="E905" s="58"/>
      <c r="F905" s="274"/>
      <c r="G905" s="62"/>
      <c r="H905" s="58"/>
      <c r="I905" s="58"/>
      <c r="J905" s="58"/>
      <c r="K905" s="58"/>
      <c r="L905" s="56"/>
      <c r="T905" s="56"/>
      <c r="V905" s="81">
        <f>IFERROR(IF(OR($B905="No", $H905=""), 1, COUNTIF(설정!$S$10:$S$41,$H905)), 0)</f>
        <v>1</v>
      </c>
      <c r="W905" s="81">
        <f ca="1">IFERROR(IF(OR($B905="No", $I905=""), 1, IFERROR(COUNTIF(OFFSET(설정!$C$10:$Q$41, MATCH($H905, 설정!$B$10:$B$41, ) - 1, 0, 1, COUNTA(OFFSET(설정!$C$10:$Q$41, MATCH($H905, 설정!$B$10:$B$41, ) - 1, 0, 1, 15))), $I905), 0)), 0)</f>
        <v>1</v>
      </c>
      <c r="X905" s="81">
        <f ca="1">IFERROR(IF(OR($B905="No", $J905=""), 1, IFERROR(COUNTIF(IF(COUNTIF(설정!$B$10:$B$19, $H905)=1, OFFSET(설정!$C$5,0,0,1,COUNTA(설정!$C$5:$Q$5)), OFFSET(설정!$C$6,0,0,1,COUNTA(설정!$C$6:$Q$6))), $J905), 0)), 0)</f>
        <v>1</v>
      </c>
      <c r="Y905" s="81">
        <f t="shared" si="39"/>
        <v>1</v>
      </c>
    </row>
    <row r="906" spans="1:25" ht="17.25" customHeight="1" x14ac:dyDescent="0.4">
      <c r="A906" s="2"/>
      <c r="B906" s="58">
        <f t="shared" si="40"/>
        <v>849</v>
      </c>
      <c r="C906" s="94"/>
      <c r="D906" s="58"/>
      <c r="E906" s="58"/>
      <c r="F906" s="274"/>
      <c r="G906" s="62"/>
      <c r="H906" s="58"/>
      <c r="I906" s="58"/>
      <c r="J906" s="58"/>
      <c r="K906" s="58"/>
      <c r="L906" s="56"/>
      <c r="T906" s="56"/>
      <c r="V906" s="81">
        <f>IFERROR(IF(OR($B906="No", $H906=""), 1, COUNTIF(설정!$S$10:$S$41,$H906)), 0)</f>
        <v>1</v>
      </c>
      <c r="W906" s="81">
        <f ca="1">IFERROR(IF(OR($B906="No", $I906=""), 1, IFERROR(COUNTIF(OFFSET(설정!$C$10:$Q$41, MATCH($H906, 설정!$B$10:$B$41, ) - 1, 0, 1, COUNTA(OFFSET(설정!$C$10:$Q$41, MATCH($H906, 설정!$B$10:$B$41, ) - 1, 0, 1, 15))), $I906), 0)), 0)</f>
        <v>1</v>
      </c>
      <c r="X906" s="81">
        <f ca="1">IFERROR(IF(OR($B906="No", $J906=""), 1, IFERROR(COUNTIF(IF(COUNTIF(설정!$B$10:$B$19, $H906)=1, OFFSET(설정!$C$5,0,0,1,COUNTA(설정!$C$5:$Q$5)), OFFSET(설정!$C$6,0,0,1,COUNTA(설정!$C$6:$Q$6))), $J906), 0)), 0)</f>
        <v>1</v>
      </c>
      <c r="Y906" s="81">
        <f t="shared" si="39"/>
        <v>1</v>
      </c>
    </row>
    <row r="907" spans="1:25" ht="17.25" customHeight="1" x14ac:dyDescent="0.4">
      <c r="A907" s="2"/>
      <c r="B907" s="58">
        <f t="shared" si="40"/>
        <v>850</v>
      </c>
      <c r="C907" s="94"/>
      <c r="D907" s="58"/>
      <c r="E907" s="58"/>
      <c r="F907" s="274"/>
      <c r="G907" s="62"/>
      <c r="H907" s="58"/>
      <c r="I907" s="58"/>
      <c r="J907" s="58"/>
      <c r="K907" s="58"/>
      <c r="L907" s="56"/>
      <c r="T907" s="56"/>
      <c r="V907" s="81">
        <f>IFERROR(IF(OR($B907="No", $H907=""), 1, COUNTIF(설정!$S$10:$S$41,$H907)), 0)</f>
        <v>1</v>
      </c>
      <c r="W907" s="81">
        <f ca="1">IFERROR(IF(OR($B907="No", $I907=""), 1, IFERROR(COUNTIF(OFFSET(설정!$C$10:$Q$41, MATCH($H907, 설정!$B$10:$B$41, ) - 1, 0, 1, COUNTA(OFFSET(설정!$C$10:$Q$41, MATCH($H907, 설정!$B$10:$B$41, ) - 1, 0, 1, 15))), $I907), 0)), 0)</f>
        <v>1</v>
      </c>
      <c r="X907" s="81">
        <f ca="1">IFERROR(IF(OR($B907="No", $J907=""), 1, IFERROR(COUNTIF(IF(COUNTIF(설정!$B$10:$B$19, $H907)=1, OFFSET(설정!$C$5,0,0,1,COUNTA(설정!$C$5:$Q$5)), OFFSET(설정!$C$6,0,0,1,COUNTA(설정!$C$6:$Q$6))), $J907), 0)), 0)</f>
        <v>1</v>
      </c>
      <c r="Y907" s="81">
        <f t="shared" si="39"/>
        <v>1</v>
      </c>
    </row>
    <row r="908" spans="1:25" ht="17.25" customHeight="1" x14ac:dyDescent="0.4">
      <c r="A908" s="2"/>
      <c r="B908" s="58">
        <f t="shared" si="40"/>
        <v>851</v>
      </c>
      <c r="C908" s="94"/>
      <c r="D908" s="58"/>
      <c r="E908" s="58"/>
      <c r="F908" s="274"/>
      <c r="G908" s="62"/>
      <c r="H908" s="58"/>
      <c r="I908" s="58"/>
      <c r="J908" s="58"/>
      <c r="K908" s="58"/>
      <c r="L908" s="56"/>
      <c r="T908" s="56"/>
      <c r="V908" s="81">
        <f>IFERROR(IF(OR($B908="No", $H908=""), 1, COUNTIF(설정!$S$10:$S$41,$H908)), 0)</f>
        <v>1</v>
      </c>
      <c r="W908" s="81">
        <f ca="1">IFERROR(IF(OR($B908="No", $I908=""), 1, IFERROR(COUNTIF(OFFSET(설정!$C$10:$Q$41, MATCH($H908, 설정!$B$10:$B$41, ) - 1, 0, 1, COUNTA(OFFSET(설정!$C$10:$Q$41, MATCH($H908, 설정!$B$10:$B$41, ) - 1, 0, 1, 15))), $I908), 0)), 0)</f>
        <v>1</v>
      </c>
      <c r="X908" s="81">
        <f ca="1">IFERROR(IF(OR($B908="No", $J908=""), 1, IFERROR(COUNTIF(IF(COUNTIF(설정!$B$10:$B$19, $H908)=1, OFFSET(설정!$C$5,0,0,1,COUNTA(설정!$C$5:$Q$5)), OFFSET(설정!$C$6,0,0,1,COUNTA(설정!$C$6:$Q$6))), $J908), 0)), 0)</f>
        <v>1</v>
      </c>
      <c r="Y908" s="81">
        <f t="shared" si="39"/>
        <v>1</v>
      </c>
    </row>
    <row r="909" spans="1:25" ht="17.25" customHeight="1" x14ac:dyDescent="0.4">
      <c r="A909" s="2"/>
      <c r="B909" s="58">
        <f t="shared" si="40"/>
        <v>852</v>
      </c>
      <c r="C909" s="94"/>
      <c r="D909" s="58"/>
      <c r="E909" s="58"/>
      <c r="F909" s="274"/>
      <c r="G909" s="62"/>
      <c r="H909" s="58"/>
      <c r="I909" s="58"/>
      <c r="J909" s="58"/>
      <c r="K909" s="58"/>
      <c r="L909" s="56"/>
      <c r="T909" s="56"/>
      <c r="V909" s="81">
        <f>IFERROR(IF(OR($B909="No", $H909=""), 1, COUNTIF(설정!$S$10:$S$41,$H909)), 0)</f>
        <v>1</v>
      </c>
      <c r="W909" s="81">
        <f ca="1">IFERROR(IF(OR($B909="No", $I909=""), 1, IFERROR(COUNTIF(OFFSET(설정!$C$10:$Q$41, MATCH($H909, 설정!$B$10:$B$41, ) - 1, 0, 1, COUNTA(OFFSET(설정!$C$10:$Q$41, MATCH($H909, 설정!$B$10:$B$41, ) - 1, 0, 1, 15))), $I909), 0)), 0)</f>
        <v>1</v>
      </c>
      <c r="X909" s="81">
        <f ca="1">IFERROR(IF(OR($B909="No", $J909=""), 1, IFERROR(COUNTIF(IF(COUNTIF(설정!$B$10:$B$19, $H909)=1, OFFSET(설정!$C$5,0,0,1,COUNTA(설정!$C$5:$Q$5)), OFFSET(설정!$C$6,0,0,1,COUNTA(설정!$C$6:$Q$6))), $J909), 0)), 0)</f>
        <v>1</v>
      </c>
      <c r="Y909" s="81">
        <f t="shared" si="39"/>
        <v>1</v>
      </c>
    </row>
    <row r="910" spans="1:25" ht="17.25" customHeight="1" x14ac:dyDescent="0.4">
      <c r="A910" s="2"/>
      <c r="B910" s="58">
        <f t="shared" si="40"/>
        <v>853</v>
      </c>
      <c r="C910" s="94"/>
      <c r="D910" s="58"/>
      <c r="E910" s="58"/>
      <c r="F910" s="274"/>
      <c r="G910" s="62"/>
      <c r="H910" s="58"/>
      <c r="I910" s="58"/>
      <c r="J910" s="58"/>
      <c r="K910" s="58"/>
      <c r="L910" s="56"/>
      <c r="T910" s="56"/>
      <c r="V910" s="81">
        <f>IFERROR(IF(OR($B910="No", $H910=""), 1, COUNTIF(설정!$S$10:$S$41,$H910)), 0)</f>
        <v>1</v>
      </c>
      <c r="W910" s="81">
        <f ca="1">IFERROR(IF(OR($B910="No", $I910=""), 1, IFERROR(COUNTIF(OFFSET(설정!$C$10:$Q$41, MATCH($H910, 설정!$B$10:$B$41, ) - 1, 0, 1, COUNTA(OFFSET(설정!$C$10:$Q$41, MATCH($H910, 설정!$B$10:$B$41, ) - 1, 0, 1, 15))), $I910), 0)), 0)</f>
        <v>1</v>
      </c>
      <c r="X910" s="81">
        <f ca="1">IFERROR(IF(OR($B910="No", $J910=""), 1, IFERROR(COUNTIF(IF(COUNTIF(설정!$B$10:$B$19, $H910)=1, OFFSET(설정!$C$5,0,0,1,COUNTA(설정!$C$5:$Q$5)), OFFSET(설정!$C$6,0,0,1,COUNTA(설정!$C$6:$Q$6))), $J910), 0)), 0)</f>
        <v>1</v>
      </c>
      <c r="Y910" s="81">
        <f t="shared" si="39"/>
        <v>1</v>
      </c>
    </row>
    <row r="911" spans="1:25" ht="17.25" customHeight="1" x14ac:dyDescent="0.4">
      <c r="A911" s="2"/>
      <c r="B911" s="58">
        <f t="shared" si="40"/>
        <v>854</v>
      </c>
      <c r="C911" s="94"/>
      <c r="D911" s="58"/>
      <c r="E911" s="58"/>
      <c r="F911" s="274"/>
      <c r="G911" s="62"/>
      <c r="H911" s="58"/>
      <c r="I911" s="58"/>
      <c r="J911" s="58"/>
      <c r="K911" s="58"/>
      <c r="L911" s="56"/>
      <c r="T911" s="56"/>
      <c r="V911" s="81">
        <f>IFERROR(IF(OR($B911="No", $H911=""), 1, COUNTIF(설정!$S$10:$S$41,$H911)), 0)</f>
        <v>1</v>
      </c>
      <c r="W911" s="81">
        <f ca="1">IFERROR(IF(OR($B911="No", $I911=""), 1, IFERROR(COUNTIF(OFFSET(설정!$C$10:$Q$41, MATCH($H911, 설정!$B$10:$B$41, ) - 1, 0, 1, COUNTA(OFFSET(설정!$C$10:$Q$41, MATCH($H911, 설정!$B$10:$B$41, ) - 1, 0, 1, 15))), $I911), 0)), 0)</f>
        <v>1</v>
      </c>
      <c r="X911" s="81">
        <f ca="1">IFERROR(IF(OR($B911="No", $J911=""), 1, IFERROR(COUNTIF(IF(COUNTIF(설정!$B$10:$B$19, $H911)=1, OFFSET(설정!$C$5,0,0,1,COUNTA(설정!$C$5:$Q$5)), OFFSET(설정!$C$6,0,0,1,COUNTA(설정!$C$6:$Q$6))), $J911), 0)), 0)</f>
        <v>1</v>
      </c>
      <c r="Y911" s="81">
        <f t="shared" si="39"/>
        <v>1</v>
      </c>
    </row>
    <row r="912" spans="1:25" ht="17.25" customHeight="1" x14ac:dyDescent="0.4">
      <c r="A912" s="2"/>
      <c r="B912" s="58">
        <f t="shared" si="40"/>
        <v>855</v>
      </c>
      <c r="C912" s="94"/>
      <c r="D912" s="58"/>
      <c r="E912" s="58"/>
      <c r="F912" s="274"/>
      <c r="G912" s="62"/>
      <c r="H912" s="58"/>
      <c r="I912" s="58"/>
      <c r="J912" s="58"/>
      <c r="K912" s="58"/>
      <c r="L912" s="56"/>
      <c r="T912" s="56"/>
      <c r="V912" s="81">
        <f>IFERROR(IF(OR($B912="No", $H912=""), 1, COUNTIF(설정!$S$10:$S$41,$H912)), 0)</f>
        <v>1</v>
      </c>
      <c r="W912" s="81">
        <f ca="1">IFERROR(IF(OR($B912="No", $I912=""), 1, IFERROR(COUNTIF(OFFSET(설정!$C$10:$Q$41, MATCH($H912, 설정!$B$10:$B$41, ) - 1, 0, 1, COUNTA(OFFSET(설정!$C$10:$Q$41, MATCH($H912, 설정!$B$10:$B$41, ) - 1, 0, 1, 15))), $I912), 0)), 0)</f>
        <v>1</v>
      </c>
      <c r="X912" s="81">
        <f ca="1">IFERROR(IF(OR($B912="No", $J912=""), 1, IFERROR(COUNTIF(IF(COUNTIF(설정!$B$10:$B$19, $H912)=1, OFFSET(설정!$C$5,0,0,1,COUNTA(설정!$C$5:$Q$5)), OFFSET(설정!$C$6,0,0,1,COUNTA(설정!$C$6:$Q$6))), $J912), 0)), 0)</f>
        <v>1</v>
      </c>
      <c r="Y912" s="81">
        <f t="shared" si="39"/>
        <v>1</v>
      </c>
    </row>
    <row r="913" spans="1:25" ht="17.25" customHeight="1" x14ac:dyDescent="0.4">
      <c r="A913" s="2"/>
      <c r="B913" s="58">
        <f t="shared" si="40"/>
        <v>856</v>
      </c>
      <c r="C913" s="94"/>
      <c r="D913" s="58"/>
      <c r="E913" s="58"/>
      <c r="F913" s="274"/>
      <c r="G913" s="62"/>
      <c r="H913" s="58"/>
      <c r="I913" s="58"/>
      <c r="J913" s="58"/>
      <c r="K913" s="58"/>
      <c r="L913" s="56"/>
      <c r="T913" s="56"/>
      <c r="V913" s="81">
        <f>IFERROR(IF(OR($B913="No", $H913=""), 1, COUNTIF(설정!$S$10:$S$41,$H913)), 0)</f>
        <v>1</v>
      </c>
      <c r="W913" s="81">
        <f ca="1">IFERROR(IF(OR($B913="No", $I913=""), 1, IFERROR(COUNTIF(OFFSET(설정!$C$10:$Q$41, MATCH($H913, 설정!$B$10:$B$41, ) - 1, 0, 1, COUNTA(OFFSET(설정!$C$10:$Q$41, MATCH($H913, 설정!$B$10:$B$41, ) - 1, 0, 1, 15))), $I913), 0)), 0)</f>
        <v>1</v>
      </c>
      <c r="X913" s="81">
        <f ca="1">IFERROR(IF(OR($B913="No", $J913=""), 1, IFERROR(COUNTIF(IF(COUNTIF(설정!$B$10:$B$19, $H913)=1, OFFSET(설정!$C$5,0,0,1,COUNTA(설정!$C$5:$Q$5)), OFFSET(설정!$C$6,0,0,1,COUNTA(설정!$C$6:$Q$6))), $J913), 0)), 0)</f>
        <v>1</v>
      </c>
      <c r="Y913" s="81">
        <f t="shared" si="39"/>
        <v>1</v>
      </c>
    </row>
    <row r="914" spans="1:25" ht="17.25" customHeight="1" x14ac:dyDescent="0.4">
      <c r="A914" s="2"/>
      <c r="B914" s="58">
        <f t="shared" si="40"/>
        <v>857</v>
      </c>
      <c r="C914" s="94"/>
      <c r="D914" s="58"/>
      <c r="E914" s="58"/>
      <c r="F914" s="274"/>
      <c r="G914" s="62"/>
      <c r="H914" s="58"/>
      <c r="I914" s="58"/>
      <c r="J914" s="58"/>
      <c r="K914" s="58"/>
      <c r="L914" s="56"/>
      <c r="T914" s="56"/>
      <c r="V914" s="81">
        <f>IFERROR(IF(OR($B914="No", $H914=""), 1, COUNTIF(설정!$S$10:$S$41,$H914)), 0)</f>
        <v>1</v>
      </c>
      <c r="W914" s="81">
        <f ca="1">IFERROR(IF(OR($B914="No", $I914=""), 1, IFERROR(COUNTIF(OFFSET(설정!$C$10:$Q$41, MATCH($H914, 설정!$B$10:$B$41, ) - 1, 0, 1, COUNTA(OFFSET(설정!$C$10:$Q$41, MATCH($H914, 설정!$B$10:$B$41, ) - 1, 0, 1, 15))), $I914), 0)), 0)</f>
        <v>1</v>
      </c>
      <c r="X914" s="81">
        <f ca="1">IFERROR(IF(OR($B914="No", $J914=""), 1, IFERROR(COUNTIF(IF(COUNTIF(설정!$B$10:$B$19, $H914)=1, OFFSET(설정!$C$5,0,0,1,COUNTA(설정!$C$5:$Q$5)), OFFSET(설정!$C$6,0,0,1,COUNTA(설정!$C$6:$Q$6))), $J914), 0)), 0)</f>
        <v>1</v>
      </c>
      <c r="Y914" s="81">
        <f t="shared" si="39"/>
        <v>1</v>
      </c>
    </row>
    <row r="915" spans="1:25" ht="17.25" customHeight="1" x14ac:dyDescent="0.4">
      <c r="A915" s="2"/>
      <c r="B915" s="58">
        <f t="shared" si="40"/>
        <v>858</v>
      </c>
      <c r="C915" s="94"/>
      <c r="D915" s="58"/>
      <c r="E915" s="58"/>
      <c r="F915" s="274"/>
      <c r="G915" s="62"/>
      <c r="H915" s="58"/>
      <c r="I915" s="58"/>
      <c r="J915" s="58"/>
      <c r="K915" s="58"/>
      <c r="L915" s="56"/>
      <c r="T915" s="56"/>
      <c r="V915" s="81">
        <f>IFERROR(IF(OR($B915="No", $H915=""), 1, COUNTIF(설정!$S$10:$S$41,$H915)), 0)</f>
        <v>1</v>
      </c>
      <c r="W915" s="81">
        <f ca="1">IFERROR(IF(OR($B915="No", $I915=""), 1, IFERROR(COUNTIF(OFFSET(설정!$C$10:$Q$41, MATCH($H915, 설정!$B$10:$B$41, ) - 1, 0, 1, COUNTA(OFFSET(설정!$C$10:$Q$41, MATCH($H915, 설정!$B$10:$B$41, ) - 1, 0, 1, 15))), $I915), 0)), 0)</f>
        <v>1</v>
      </c>
      <c r="X915" s="81">
        <f ca="1">IFERROR(IF(OR($B915="No", $J915=""), 1, IFERROR(COUNTIF(IF(COUNTIF(설정!$B$10:$B$19, $H915)=1, OFFSET(설정!$C$5,0,0,1,COUNTA(설정!$C$5:$Q$5)), OFFSET(설정!$C$6,0,0,1,COUNTA(설정!$C$6:$Q$6))), $J915), 0)), 0)</f>
        <v>1</v>
      </c>
      <c r="Y915" s="81">
        <f t="shared" si="39"/>
        <v>1</v>
      </c>
    </row>
    <row r="916" spans="1:25" ht="17.25" customHeight="1" x14ac:dyDescent="0.4">
      <c r="A916" s="2"/>
      <c r="B916" s="58">
        <f t="shared" si="40"/>
        <v>859</v>
      </c>
      <c r="C916" s="94"/>
      <c r="D916" s="58"/>
      <c r="E916" s="58"/>
      <c r="F916" s="274"/>
      <c r="G916" s="62"/>
      <c r="H916" s="58"/>
      <c r="I916" s="58"/>
      <c r="J916" s="58"/>
      <c r="K916" s="58"/>
      <c r="L916" s="56"/>
      <c r="T916" s="56"/>
      <c r="V916" s="81">
        <f>IFERROR(IF(OR($B916="No", $H916=""), 1, COUNTIF(설정!$S$10:$S$41,$H916)), 0)</f>
        <v>1</v>
      </c>
      <c r="W916" s="81">
        <f ca="1">IFERROR(IF(OR($B916="No", $I916=""), 1, IFERROR(COUNTIF(OFFSET(설정!$C$10:$Q$41, MATCH($H916, 설정!$B$10:$B$41, ) - 1, 0, 1, COUNTA(OFFSET(설정!$C$10:$Q$41, MATCH($H916, 설정!$B$10:$B$41, ) - 1, 0, 1, 15))), $I916), 0)), 0)</f>
        <v>1</v>
      </c>
      <c r="X916" s="81">
        <f ca="1">IFERROR(IF(OR($B916="No", $J916=""), 1, IFERROR(COUNTIF(IF(COUNTIF(설정!$B$10:$B$19, $H916)=1, OFFSET(설정!$C$5,0,0,1,COUNTA(설정!$C$5:$Q$5)), OFFSET(설정!$C$6,0,0,1,COUNTA(설정!$C$6:$Q$6))), $J916), 0)), 0)</f>
        <v>1</v>
      </c>
      <c r="Y916" s="81">
        <f t="shared" si="39"/>
        <v>1</v>
      </c>
    </row>
    <row r="917" spans="1:25" ht="17.25" customHeight="1" x14ac:dyDescent="0.4">
      <c r="A917" s="2"/>
      <c r="B917" s="58">
        <f t="shared" si="40"/>
        <v>860</v>
      </c>
      <c r="C917" s="94"/>
      <c r="D917" s="58"/>
      <c r="E917" s="58"/>
      <c r="F917" s="274"/>
      <c r="G917" s="62"/>
      <c r="H917" s="58"/>
      <c r="I917" s="58"/>
      <c r="J917" s="58"/>
      <c r="K917" s="58"/>
      <c r="L917" s="56"/>
      <c r="T917" s="56"/>
      <c r="V917" s="81">
        <f>IFERROR(IF(OR($B917="No", $H917=""), 1, COUNTIF(설정!$S$10:$S$41,$H917)), 0)</f>
        <v>1</v>
      </c>
      <c r="W917" s="81">
        <f ca="1">IFERROR(IF(OR($B917="No", $I917=""), 1, IFERROR(COUNTIF(OFFSET(설정!$C$10:$Q$41, MATCH($H917, 설정!$B$10:$B$41, ) - 1, 0, 1, COUNTA(OFFSET(설정!$C$10:$Q$41, MATCH($H917, 설정!$B$10:$B$41, ) - 1, 0, 1, 15))), $I917), 0)), 0)</f>
        <v>1</v>
      </c>
      <c r="X917" s="81">
        <f ca="1">IFERROR(IF(OR($B917="No", $J917=""), 1, IFERROR(COUNTIF(IF(COUNTIF(설정!$B$10:$B$19, $H917)=1, OFFSET(설정!$C$5,0,0,1,COUNTA(설정!$C$5:$Q$5)), OFFSET(설정!$C$6,0,0,1,COUNTA(설정!$C$6:$Q$6))), $J917), 0)), 0)</f>
        <v>1</v>
      </c>
      <c r="Y917" s="81">
        <f t="shared" si="39"/>
        <v>1</v>
      </c>
    </row>
    <row r="918" spans="1:25" ht="17.25" customHeight="1" x14ac:dyDescent="0.4">
      <c r="A918" s="2"/>
      <c r="B918" s="58">
        <f t="shared" si="40"/>
        <v>861</v>
      </c>
      <c r="C918" s="94"/>
      <c r="D918" s="58"/>
      <c r="E918" s="58"/>
      <c r="F918" s="274"/>
      <c r="G918" s="62"/>
      <c r="H918" s="58"/>
      <c r="I918" s="58"/>
      <c r="J918" s="58"/>
      <c r="K918" s="58"/>
      <c r="L918" s="56"/>
      <c r="T918" s="56"/>
      <c r="V918" s="81">
        <f>IFERROR(IF(OR($B918="No", $H918=""), 1, COUNTIF(설정!$S$10:$S$41,$H918)), 0)</f>
        <v>1</v>
      </c>
      <c r="W918" s="81">
        <f ca="1">IFERROR(IF(OR($B918="No", $I918=""), 1, IFERROR(COUNTIF(OFFSET(설정!$C$10:$Q$41, MATCH($H918, 설정!$B$10:$B$41, ) - 1, 0, 1, COUNTA(OFFSET(설정!$C$10:$Q$41, MATCH($H918, 설정!$B$10:$B$41, ) - 1, 0, 1, 15))), $I918), 0)), 0)</f>
        <v>1</v>
      </c>
      <c r="X918" s="81">
        <f ca="1">IFERROR(IF(OR($B918="No", $J918=""), 1, IFERROR(COUNTIF(IF(COUNTIF(설정!$B$10:$B$19, $H918)=1, OFFSET(설정!$C$5,0,0,1,COUNTA(설정!$C$5:$Q$5)), OFFSET(설정!$C$6,0,0,1,COUNTA(설정!$C$6:$Q$6))), $J918), 0)), 0)</f>
        <v>1</v>
      </c>
      <c r="Y918" s="81">
        <f t="shared" si="39"/>
        <v>1</v>
      </c>
    </row>
    <row r="919" spans="1:25" ht="17.25" customHeight="1" x14ac:dyDescent="0.4">
      <c r="A919" s="2"/>
      <c r="B919" s="58">
        <f t="shared" si="40"/>
        <v>862</v>
      </c>
      <c r="C919" s="94"/>
      <c r="D919" s="58"/>
      <c r="E919" s="58"/>
      <c r="F919" s="274"/>
      <c r="G919" s="62"/>
      <c r="H919" s="58"/>
      <c r="I919" s="58"/>
      <c r="J919" s="58"/>
      <c r="K919" s="58"/>
      <c r="L919" s="56"/>
      <c r="T919" s="56"/>
      <c r="V919" s="81">
        <f>IFERROR(IF(OR($B919="No", $H919=""), 1, COUNTIF(설정!$S$10:$S$41,$H919)), 0)</f>
        <v>1</v>
      </c>
      <c r="W919" s="81">
        <f ca="1">IFERROR(IF(OR($B919="No", $I919=""), 1, IFERROR(COUNTIF(OFFSET(설정!$C$10:$Q$41, MATCH($H919, 설정!$B$10:$B$41, ) - 1, 0, 1, COUNTA(OFFSET(설정!$C$10:$Q$41, MATCH($H919, 설정!$B$10:$B$41, ) - 1, 0, 1, 15))), $I919), 0)), 0)</f>
        <v>1</v>
      </c>
      <c r="X919" s="81">
        <f ca="1">IFERROR(IF(OR($B919="No", $J919=""), 1, IFERROR(COUNTIF(IF(COUNTIF(설정!$B$10:$B$19, $H919)=1, OFFSET(설정!$C$5,0,0,1,COUNTA(설정!$C$5:$Q$5)), OFFSET(설정!$C$6,0,0,1,COUNTA(설정!$C$6:$Q$6))), $J919), 0)), 0)</f>
        <v>1</v>
      </c>
      <c r="Y919" s="81">
        <f t="shared" si="39"/>
        <v>1</v>
      </c>
    </row>
    <row r="920" spans="1:25" ht="17.25" customHeight="1" x14ac:dyDescent="0.4">
      <c r="A920" s="2"/>
      <c r="B920" s="58">
        <f t="shared" si="40"/>
        <v>863</v>
      </c>
      <c r="C920" s="94"/>
      <c r="D920" s="58"/>
      <c r="E920" s="58"/>
      <c r="F920" s="274"/>
      <c r="G920" s="62"/>
      <c r="H920" s="58"/>
      <c r="I920" s="58"/>
      <c r="J920" s="58"/>
      <c r="K920" s="58"/>
      <c r="L920" s="56"/>
      <c r="T920" s="56"/>
      <c r="V920" s="81">
        <f>IFERROR(IF(OR($B920="No", $H920=""), 1, COUNTIF(설정!$S$10:$S$41,$H920)), 0)</f>
        <v>1</v>
      </c>
      <c r="W920" s="81">
        <f ca="1">IFERROR(IF(OR($B920="No", $I920=""), 1, IFERROR(COUNTIF(OFFSET(설정!$C$10:$Q$41, MATCH($H920, 설정!$B$10:$B$41, ) - 1, 0, 1, COUNTA(OFFSET(설정!$C$10:$Q$41, MATCH($H920, 설정!$B$10:$B$41, ) - 1, 0, 1, 15))), $I920), 0)), 0)</f>
        <v>1</v>
      </c>
      <c r="X920" s="81">
        <f ca="1">IFERROR(IF(OR($B920="No", $J920=""), 1, IFERROR(COUNTIF(IF(COUNTIF(설정!$B$10:$B$19, $H920)=1, OFFSET(설정!$C$5,0,0,1,COUNTA(설정!$C$5:$Q$5)), OFFSET(설정!$C$6,0,0,1,COUNTA(설정!$C$6:$Q$6))), $J920), 0)), 0)</f>
        <v>1</v>
      </c>
      <c r="Y920" s="81">
        <f t="shared" si="39"/>
        <v>1</v>
      </c>
    </row>
    <row r="921" spans="1:25" ht="17.25" customHeight="1" x14ac:dyDescent="0.4">
      <c r="A921" s="2"/>
      <c r="B921" s="58">
        <f t="shared" si="40"/>
        <v>864</v>
      </c>
      <c r="C921" s="94"/>
      <c r="D921" s="58"/>
      <c r="E921" s="58"/>
      <c r="F921" s="274"/>
      <c r="G921" s="62"/>
      <c r="H921" s="58"/>
      <c r="I921" s="58"/>
      <c r="J921" s="58"/>
      <c r="K921" s="58"/>
      <c r="L921" s="56"/>
      <c r="T921" s="56"/>
      <c r="V921" s="81">
        <f>IFERROR(IF(OR($B921="No", $H921=""), 1, COUNTIF(설정!$S$10:$S$41,$H921)), 0)</f>
        <v>1</v>
      </c>
      <c r="W921" s="81">
        <f ca="1">IFERROR(IF(OR($B921="No", $I921=""), 1, IFERROR(COUNTIF(OFFSET(설정!$C$10:$Q$41, MATCH($H921, 설정!$B$10:$B$41, ) - 1, 0, 1, COUNTA(OFFSET(설정!$C$10:$Q$41, MATCH($H921, 설정!$B$10:$B$41, ) - 1, 0, 1, 15))), $I921), 0)), 0)</f>
        <v>1</v>
      </c>
      <c r="X921" s="81">
        <f ca="1">IFERROR(IF(OR($B921="No", $J921=""), 1, IFERROR(COUNTIF(IF(COUNTIF(설정!$B$10:$B$19, $H921)=1, OFFSET(설정!$C$5,0,0,1,COUNTA(설정!$C$5:$Q$5)), OFFSET(설정!$C$6,0,0,1,COUNTA(설정!$C$6:$Q$6))), $J921), 0)), 0)</f>
        <v>1</v>
      </c>
      <c r="Y921" s="81">
        <f t="shared" si="39"/>
        <v>1</v>
      </c>
    </row>
    <row r="922" spans="1:25" ht="17.25" customHeight="1" x14ac:dyDescent="0.4">
      <c r="A922" s="2"/>
      <c r="B922" s="58">
        <f t="shared" si="40"/>
        <v>865</v>
      </c>
      <c r="C922" s="94"/>
      <c r="D922" s="58"/>
      <c r="E922" s="58"/>
      <c r="F922" s="274"/>
      <c r="G922" s="62"/>
      <c r="H922" s="58"/>
      <c r="I922" s="58"/>
      <c r="J922" s="58"/>
      <c r="K922" s="58"/>
      <c r="L922" s="56"/>
      <c r="T922" s="56"/>
      <c r="V922" s="81">
        <f>IFERROR(IF(OR($B922="No", $H922=""), 1, COUNTIF(설정!$S$10:$S$41,$H922)), 0)</f>
        <v>1</v>
      </c>
      <c r="W922" s="81">
        <f ca="1">IFERROR(IF(OR($B922="No", $I922=""), 1, IFERROR(COUNTIF(OFFSET(설정!$C$10:$Q$41, MATCH($H922, 설정!$B$10:$B$41, ) - 1, 0, 1, COUNTA(OFFSET(설정!$C$10:$Q$41, MATCH($H922, 설정!$B$10:$B$41, ) - 1, 0, 1, 15))), $I922), 0)), 0)</f>
        <v>1</v>
      </c>
      <c r="X922" s="81">
        <f ca="1">IFERROR(IF(OR($B922="No", $J922=""), 1, IFERROR(COUNTIF(IF(COUNTIF(설정!$B$10:$B$19, $H922)=1, OFFSET(설정!$C$5,0,0,1,COUNTA(설정!$C$5:$Q$5)), OFFSET(설정!$C$6,0,0,1,COUNTA(설정!$C$6:$Q$6))), $J922), 0)), 0)</f>
        <v>1</v>
      </c>
      <c r="Y922" s="81">
        <f t="shared" si="39"/>
        <v>1</v>
      </c>
    </row>
    <row r="923" spans="1:25" ht="17.25" customHeight="1" x14ac:dyDescent="0.4">
      <c r="A923" s="2"/>
      <c r="B923" s="58">
        <f t="shared" si="40"/>
        <v>866</v>
      </c>
      <c r="C923" s="94"/>
      <c r="D923" s="58"/>
      <c r="E923" s="58"/>
      <c r="F923" s="274"/>
      <c r="G923" s="62"/>
      <c r="H923" s="58"/>
      <c r="I923" s="58"/>
      <c r="J923" s="58"/>
      <c r="K923" s="58"/>
      <c r="L923" s="56"/>
      <c r="T923" s="56"/>
      <c r="V923" s="81">
        <f>IFERROR(IF(OR($B923="No", $H923=""), 1, COUNTIF(설정!$S$10:$S$41,$H923)), 0)</f>
        <v>1</v>
      </c>
      <c r="W923" s="81">
        <f ca="1">IFERROR(IF(OR($B923="No", $I923=""), 1, IFERROR(COUNTIF(OFFSET(설정!$C$10:$Q$41, MATCH($H923, 설정!$B$10:$B$41, ) - 1, 0, 1, COUNTA(OFFSET(설정!$C$10:$Q$41, MATCH($H923, 설정!$B$10:$B$41, ) - 1, 0, 1, 15))), $I923), 0)), 0)</f>
        <v>1</v>
      </c>
      <c r="X923" s="81">
        <f ca="1">IFERROR(IF(OR($B923="No", $J923=""), 1, IFERROR(COUNTIF(IF(COUNTIF(설정!$B$10:$B$19, $H923)=1, OFFSET(설정!$C$5,0,0,1,COUNTA(설정!$C$5:$Q$5)), OFFSET(설정!$C$6,0,0,1,COUNTA(설정!$C$6:$Q$6))), $J923), 0)), 0)</f>
        <v>1</v>
      </c>
      <c r="Y923" s="81">
        <f t="shared" si="39"/>
        <v>1</v>
      </c>
    </row>
    <row r="924" spans="1:25" ht="17.25" customHeight="1" x14ac:dyDescent="0.4">
      <c r="A924" s="2"/>
      <c r="B924" s="58">
        <f t="shared" si="40"/>
        <v>867</v>
      </c>
      <c r="C924" s="94"/>
      <c r="D924" s="58"/>
      <c r="E924" s="58"/>
      <c r="F924" s="274"/>
      <c r="G924" s="62"/>
      <c r="H924" s="58"/>
      <c r="I924" s="58"/>
      <c r="J924" s="58"/>
      <c r="K924" s="58"/>
      <c r="L924" s="56"/>
      <c r="T924" s="56"/>
      <c r="V924" s="81">
        <f>IFERROR(IF(OR($B924="No", $H924=""), 1, COUNTIF(설정!$S$10:$S$41,$H924)), 0)</f>
        <v>1</v>
      </c>
      <c r="W924" s="81">
        <f ca="1">IFERROR(IF(OR($B924="No", $I924=""), 1, IFERROR(COUNTIF(OFFSET(설정!$C$10:$Q$41, MATCH($H924, 설정!$B$10:$B$41, ) - 1, 0, 1, COUNTA(OFFSET(설정!$C$10:$Q$41, MATCH($H924, 설정!$B$10:$B$41, ) - 1, 0, 1, 15))), $I924), 0)), 0)</f>
        <v>1</v>
      </c>
      <c r="X924" s="81">
        <f ca="1">IFERROR(IF(OR($B924="No", $J924=""), 1, IFERROR(COUNTIF(IF(COUNTIF(설정!$B$10:$B$19, $H924)=1, OFFSET(설정!$C$5,0,0,1,COUNTA(설정!$C$5:$Q$5)), OFFSET(설정!$C$6,0,0,1,COUNTA(설정!$C$6:$Q$6))), $J924), 0)), 0)</f>
        <v>1</v>
      </c>
      <c r="Y924" s="81">
        <f t="shared" si="39"/>
        <v>1</v>
      </c>
    </row>
    <row r="925" spans="1:25" ht="17.25" customHeight="1" x14ac:dyDescent="0.4">
      <c r="A925" s="2"/>
      <c r="B925" s="58">
        <f t="shared" si="40"/>
        <v>868</v>
      </c>
      <c r="C925" s="94"/>
      <c r="D925" s="58"/>
      <c r="E925" s="58"/>
      <c r="F925" s="274"/>
      <c r="G925" s="62"/>
      <c r="H925" s="58"/>
      <c r="I925" s="58"/>
      <c r="J925" s="58"/>
      <c r="K925" s="58"/>
      <c r="L925" s="56"/>
      <c r="T925" s="56"/>
      <c r="V925" s="81">
        <f>IFERROR(IF(OR($B925="No", $H925=""), 1, COUNTIF(설정!$S$10:$S$41,$H925)), 0)</f>
        <v>1</v>
      </c>
      <c r="W925" s="81">
        <f ca="1">IFERROR(IF(OR($B925="No", $I925=""), 1, IFERROR(COUNTIF(OFFSET(설정!$C$10:$Q$41, MATCH($H925, 설정!$B$10:$B$41, ) - 1, 0, 1, COUNTA(OFFSET(설정!$C$10:$Q$41, MATCH($H925, 설정!$B$10:$B$41, ) - 1, 0, 1, 15))), $I925), 0)), 0)</f>
        <v>1</v>
      </c>
      <c r="X925" s="81">
        <f ca="1">IFERROR(IF(OR($B925="No", $J925=""), 1, IFERROR(COUNTIF(IF(COUNTIF(설정!$B$10:$B$19, $H925)=1, OFFSET(설정!$C$5,0,0,1,COUNTA(설정!$C$5:$Q$5)), OFFSET(설정!$C$6,0,0,1,COUNTA(설정!$C$6:$Q$6))), $J925), 0)), 0)</f>
        <v>1</v>
      </c>
      <c r="Y925" s="81">
        <f t="shared" si="39"/>
        <v>1</v>
      </c>
    </row>
    <row r="926" spans="1:25" ht="17.25" customHeight="1" x14ac:dyDescent="0.4">
      <c r="A926" s="2"/>
      <c r="B926" s="58">
        <f t="shared" si="40"/>
        <v>869</v>
      </c>
      <c r="C926" s="94"/>
      <c r="D926" s="58"/>
      <c r="E926" s="58"/>
      <c r="F926" s="274"/>
      <c r="G926" s="62"/>
      <c r="H926" s="58"/>
      <c r="I926" s="58"/>
      <c r="J926" s="58"/>
      <c r="K926" s="58"/>
      <c r="L926" s="56"/>
      <c r="T926" s="56"/>
      <c r="V926" s="81">
        <f>IFERROR(IF(OR($B926="No", $H926=""), 1, COUNTIF(설정!$S$10:$S$41,$H926)), 0)</f>
        <v>1</v>
      </c>
      <c r="W926" s="81">
        <f ca="1">IFERROR(IF(OR($B926="No", $I926=""), 1, IFERROR(COUNTIF(OFFSET(설정!$C$10:$Q$41, MATCH($H926, 설정!$B$10:$B$41, ) - 1, 0, 1, COUNTA(OFFSET(설정!$C$10:$Q$41, MATCH($H926, 설정!$B$10:$B$41, ) - 1, 0, 1, 15))), $I926), 0)), 0)</f>
        <v>1</v>
      </c>
      <c r="X926" s="81">
        <f ca="1">IFERROR(IF(OR($B926="No", $J926=""), 1, IFERROR(COUNTIF(IF(COUNTIF(설정!$B$10:$B$19, $H926)=1, OFFSET(설정!$C$5,0,0,1,COUNTA(설정!$C$5:$Q$5)), OFFSET(설정!$C$6,0,0,1,COUNTA(설정!$C$6:$Q$6))), $J926), 0)), 0)</f>
        <v>1</v>
      </c>
      <c r="Y926" s="81">
        <f t="shared" si="39"/>
        <v>1</v>
      </c>
    </row>
    <row r="927" spans="1:25" ht="17.25" customHeight="1" x14ac:dyDescent="0.4">
      <c r="A927" s="2"/>
      <c r="B927" s="58">
        <f t="shared" si="40"/>
        <v>870</v>
      </c>
      <c r="C927" s="94"/>
      <c r="D927" s="58"/>
      <c r="E927" s="58"/>
      <c r="F927" s="274"/>
      <c r="G927" s="62"/>
      <c r="H927" s="58"/>
      <c r="I927" s="58"/>
      <c r="J927" s="58"/>
      <c r="K927" s="58"/>
      <c r="L927" s="56"/>
      <c r="T927" s="56"/>
      <c r="V927" s="81">
        <f>IFERROR(IF(OR($B927="No", $H927=""), 1, COUNTIF(설정!$S$10:$S$41,$H927)), 0)</f>
        <v>1</v>
      </c>
      <c r="W927" s="81">
        <f ca="1">IFERROR(IF(OR($B927="No", $I927=""), 1, IFERROR(COUNTIF(OFFSET(설정!$C$10:$Q$41, MATCH($H927, 설정!$B$10:$B$41, ) - 1, 0, 1, COUNTA(OFFSET(설정!$C$10:$Q$41, MATCH($H927, 설정!$B$10:$B$41, ) - 1, 0, 1, 15))), $I927), 0)), 0)</f>
        <v>1</v>
      </c>
      <c r="X927" s="81">
        <f ca="1">IFERROR(IF(OR($B927="No", $J927=""), 1, IFERROR(COUNTIF(IF(COUNTIF(설정!$B$10:$B$19, $H927)=1, OFFSET(설정!$C$5,0,0,1,COUNTA(설정!$C$5:$Q$5)), OFFSET(설정!$C$6,0,0,1,COUNTA(설정!$C$6:$Q$6))), $J927), 0)), 0)</f>
        <v>1</v>
      </c>
      <c r="Y927" s="81">
        <f t="shared" si="39"/>
        <v>1</v>
      </c>
    </row>
    <row r="928" spans="1:25" ht="17.25" customHeight="1" x14ac:dyDescent="0.4">
      <c r="A928" s="2"/>
      <c r="B928" s="58">
        <f t="shared" si="40"/>
        <v>871</v>
      </c>
      <c r="C928" s="94"/>
      <c r="D928" s="58"/>
      <c r="E928" s="58"/>
      <c r="F928" s="274"/>
      <c r="G928" s="62"/>
      <c r="H928" s="58"/>
      <c r="I928" s="58"/>
      <c r="J928" s="58"/>
      <c r="K928" s="58"/>
      <c r="L928" s="56"/>
      <c r="T928" s="56"/>
      <c r="V928" s="81">
        <f>IFERROR(IF(OR($B928="No", $H928=""), 1, COUNTIF(설정!$S$10:$S$41,$H928)), 0)</f>
        <v>1</v>
      </c>
      <c r="W928" s="81">
        <f ca="1">IFERROR(IF(OR($B928="No", $I928=""), 1, IFERROR(COUNTIF(OFFSET(설정!$C$10:$Q$41, MATCH($H928, 설정!$B$10:$B$41, ) - 1, 0, 1, COUNTA(OFFSET(설정!$C$10:$Q$41, MATCH($H928, 설정!$B$10:$B$41, ) - 1, 0, 1, 15))), $I928), 0)), 0)</f>
        <v>1</v>
      </c>
      <c r="X928" s="81">
        <f ca="1">IFERROR(IF(OR($B928="No", $J928=""), 1, IFERROR(COUNTIF(IF(COUNTIF(설정!$B$10:$B$19, $H928)=1, OFFSET(설정!$C$5,0,0,1,COUNTA(설정!$C$5:$Q$5)), OFFSET(설정!$C$6,0,0,1,COUNTA(설정!$C$6:$Q$6))), $J928), 0)), 0)</f>
        <v>1</v>
      </c>
      <c r="Y928" s="81">
        <f t="shared" si="39"/>
        <v>1</v>
      </c>
    </row>
    <row r="929" spans="1:25" ht="17.25" customHeight="1" x14ac:dyDescent="0.4">
      <c r="A929" s="2"/>
      <c r="B929" s="58">
        <f t="shared" si="40"/>
        <v>872</v>
      </c>
      <c r="C929" s="94"/>
      <c r="D929" s="58"/>
      <c r="E929" s="58"/>
      <c r="F929" s="274"/>
      <c r="G929" s="62"/>
      <c r="H929" s="58"/>
      <c r="I929" s="58"/>
      <c r="J929" s="58"/>
      <c r="K929" s="58"/>
      <c r="L929" s="56"/>
      <c r="T929" s="56"/>
      <c r="V929" s="81">
        <f>IFERROR(IF(OR($B929="No", $H929=""), 1, COUNTIF(설정!$S$10:$S$41,$H929)), 0)</f>
        <v>1</v>
      </c>
      <c r="W929" s="81">
        <f ca="1">IFERROR(IF(OR($B929="No", $I929=""), 1, IFERROR(COUNTIF(OFFSET(설정!$C$10:$Q$41, MATCH($H929, 설정!$B$10:$B$41, ) - 1, 0, 1, COUNTA(OFFSET(설정!$C$10:$Q$41, MATCH($H929, 설정!$B$10:$B$41, ) - 1, 0, 1, 15))), $I929), 0)), 0)</f>
        <v>1</v>
      </c>
      <c r="X929" s="81">
        <f ca="1">IFERROR(IF(OR($B929="No", $J929=""), 1, IFERROR(COUNTIF(IF(COUNTIF(설정!$B$10:$B$19, $H929)=1, OFFSET(설정!$C$5,0,0,1,COUNTA(설정!$C$5:$Q$5)), OFFSET(설정!$C$6,0,0,1,COUNTA(설정!$C$6:$Q$6))), $J929), 0)), 0)</f>
        <v>1</v>
      </c>
      <c r="Y929" s="81">
        <f t="shared" si="39"/>
        <v>1</v>
      </c>
    </row>
    <row r="930" spans="1:25" ht="17.25" customHeight="1" x14ac:dyDescent="0.4">
      <c r="A930" s="2"/>
      <c r="B930" s="58">
        <f t="shared" si="40"/>
        <v>873</v>
      </c>
      <c r="C930" s="94"/>
      <c r="D930" s="58"/>
      <c r="E930" s="58"/>
      <c r="F930" s="274"/>
      <c r="G930" s="62"/>
      <c r="H930" s="58"/>
      <c r="I930" s="58"/>
      <c r="J930" s="58"/>
      <c r="K930" s="58"/>
      <c r="L930" s="56"/>
      <c r="T930" s="56"/>
      <c r="V930" s="81">
        <f>IFERROR(IF(OR($B930="No", $H930=""), 1, COUNTIF(설정!$S$10:$S$41,$H930)), 0)</f>
        <v>1</v>
      </c>
      <c r="W930" s="81">
        <f ca="1">IFERROR(IF(OR($B930="No", $I930=""), 1, IFERROR(COUNTIF(OFFSET(설정!$C$10:$Q$41, MATCH($H930, 설정!$B$10:$B$41, ) - 1, 0, 1, COUNTA(OFFSET(설정!$C$10:$Q$41, MATCH($H930, 설정!$B$10:$B$41, ) - 1, 0, 1, 15))), $I930), 0)), 0)</f>
        <v>1</v>
      </c>
      <c r="X930" s="81">
        <f ca="1">IFERROR(IF(OR($B930="No", $J930=""), 1, IFERROR(COUNTIF(IF(COUNTIF(설정!$B$10:$B$19, $H930)=1, OFFSET(설정!$C$5,0,0,1,COUNTA(설정!$C$5:$Q$5)), OFFSET(설정!$C$6,0,0,1,COUNTA(설정!$C$6:$Q$6))), $J930), 0)), 0)</f>
        <v>1</v>
      </c>
      <c r="Y930" s="81">
        <f t="shared" si="39"/>
        <v>1</v>
      </c>
    </row>
    <row r="931" spans="1:25" ht="17.25" customHeight="1" x14ac:dyDescent="0.4">
      <c r="A931" s="2"/>
      <c r="B931" s="58">
        <f t="shared" si="40"/>
        <v>874</v>
      </c>
      <c r="C931" s="94"/>
      <c r="D931" s="58"/>
      <c r="E931" s="58"/>
      <c r="F931" s="274"/>
      <c r="G931" s="62"/>
      <c r="H931" s="58"/>
      <c r="I931" s="58"/>
      <c r="J931" s="58"/>
      <c r="K931" s="58"/>
      <c r="L931" s="56"/>
      <c r="T931" s="56"/>
      <c r="V931" s="81">
        <f>IFERROR(IF(OR($B931="No", $H931=""), 1, COUNTIF(설정!$S$10:$S$41,$H931)), 0)</f>
        <v>1</v>
      </c>
      <c r="W931" s="81">
        <f ca="1">IFERROR(IF(OR($B931="No", $I931=""), 1, IFERROR(COUNTIF(OFFSET(설정!$C$10:$Q$41, MATCH($H931, 설정!$B$10:$B$41, ) - 1, 0, 1, COUNTA(OFFSET(설정!$C$10:$Q$41, MATCH($H931, 설정!$B$10:$B$41, ) - 1, 0, 1, 15))), $I931), 0)), 0)</f>
        <v>1</v>
      </c>
      <c r="X931" s="81">
        <f ca="1">IFERROR(IF(OR($B931="No", $J931=""), 1, IFERROR(COUNTIF(IF(COUNTIF(설정!$B$10:$B$19, $H931)=1, OFFSET(설정!$C$5,0,0,1,COUNTA(설정!$C$5:$Q$5)), OFFSET(설정!$C$6,0,0,1,COUNTA(설정!$C$6:$Q$6))), $J931), 0)), 0)</f>
        <v>1</v>
      </c>
      <c r="Y931" s="81">
        <f t="shared" ref="Y931:Y994" si="41">IFERROR(IF(OR($B931="No", $K931=""), 1, COUNTIF($R$35:$R$44,$K931)), 0)</f>
        <v>1</v>
      </c>
    </row>
    <row r="932" spans="1:25" ht="17.25" customHeight="1" x14ac:dyDescent="0.4">
      <c r="A932" s="2"/>
      <c r="B932" s="58">
        <f t="shared" si="40"/>
        <v>875</v>
      </c>
      <c r="C932" s="94"/>
      <c r="D932" s="58"/>
      <c r="E932" s="58"/>
      <c r="F932" s="274"/>
      <c r="G932" s="62"/>
      <c r="H932" s="58"/>
      <c r="I932" s="58"/>
      <c r="J932" s="58"/>
      <c r="K932" s="58"/>
      <c r="L932" s="56"/>
      <c r="T932" s="56"/>
      <c r="V932" s="81">
        <f>IFERROR(IF(OR($B932="No", $H932=""), 1, COUNTIF(설정!$S$10:$S$41,$H932)), 0)</f>
        <v>1</v>
      </c>
      <c r="W932" s="81">
        <f ca="1">IFERROR(IF(OR($B932="No", $I932=""), 1, IFERROR(COUNTIF(OFFSET(설정!$C$10:$Q$41, MATCH($H932, 설정!$B$10:$B$41, ) - 1, 0, 1, COUNTA(OFFSET(설정!$C$10:$Q$41, MATCH($H932, 설정!$B$10:$B$41, ) - 1, 0, 1, 15))), $I932), 0)), 0)</f>
        <v>1</v>
      </c>
      <c r="X932" s="81">
        <f ca="1">IFERROR(IF(OR($B932="No", $J932=""), 1, IFERROR(COUNTIF(IF(COUNTIF(설정!$B$10:$B$19, $H932)=1, OFFSET(설정!$C$5,0,0,1,COUNTA(설정!$C$5:$Q$5)), OFFSET(설정!$C$6,0,0,1,COUNTA(설정!$C$6:$Q$6))), $J932), 0)), 0)</f>
        <v>1</v>
      </c>
      <c r="Y932" s="81">
        <f t="shared" si="41"/>
        <v>1</v>
      </c>
    </row>
    <row r="933" spans="1:25" ht="17.25" customHeight="1" x14ac:dyDescent="0.4">
      <c r="A933" s="2"/>
      <c r="B933" s="58">
        <f t="shared" si="40"/>
        <v>876</v>
      </c>
      <c r="C933" s="94"/>
      <c r="D933" s="58"/>
      <c r="E933" s="58"/>
      <c r="F933" s="274"/>
      <c r="G933" s="62"/>
      <c r="H933" s="58"/>
      <c r="I933" s="58"/>
      <c r="J933" s="58"/>
      <c r="K933" s="58"/>
      <c r="L933" s="56"/>
      <c r="T933" s="56"/>
      <c r="V933" s="81">
        <f>IFERROR(IF(OR($B933="No", $H933=""), 1, COUNTIF(설정!$S$10:$S$41,$H933)), 0)</f>
        <v>1</v>
      </c>
      <c r="W933" s="81">
        <f ca="1">IFERROR(IF(OR($B933="No", $I933=""), 1, IFERROR(COUNTIF(OFFSET(설정!$C$10:$Q$41, MATCH($H933, 설정!$B$10:$B$41, ) - 1, 0, 1, COUNTA(OFFSET(설정!$C$10:$Q$41, MATCH($H933, 설정!$B$10:$B$41, ) - 1, 0, 1, 15))), $I933), 0)), 0)</f>
        <v>1</v>
      </c>
      <c r="X933" s="81">
        <f ca="1">IFERROR(IF(OR($B933="No", $J933=""), 1, IFERROR(COUNTIF(IF(COUNTIF(설정!$B$10:$B$19, $H933)=1, OFFSET(설정!$C$5,0,0,1,COUNTA(설정!$C$5:$Q$5)), OFFSET(설정!$C$6,0,0,1,COUNTA(설정!$C$6:$Q$6))), $J933), 0)), 0)</f>
        <v>1</v>
      </c>
      <c r="Y933" s="81">
        <f t="shared" si="41"/>
        <v>1</v>
      </c>
    </row>
    <row r="934" spans="1:25" ht="17.25" customHeight="1" x14ac:dyDescent="0.4">
      <c r="A934" s="2"/>
      <c r="B934" s="58">
        <f t="shared" si="40"/>
        <v>877</v>
      </c>
      <c r="C934" s="94"/>
      <c r="D934" s="58"/>
      <c r="E934" s="58"/>
      <c r="F934" s="274"/>
      <c r="G934" s="62"/>
      <c r="H934" s="58"/>
      <c r="I934" s="58"/>
      <c r="J934" s="58"/>
      <c r="K934" s="58"/>
      <c r="L934" s="56"/>
      <c r="T934" s="56"/>
      <c r="V934" s="81">
        <f>IFERROR(IF(OR($B934="No", $H934=""), 1, COUNTIF(설정!$S$10:$S$41,$H934)), 0)</f>
        <v>1</v>
      </c>
      <c r="W934" s="81">
        <f ca="1">IFERROR(IF(OR($B934="No", $I934=""), 1, IFERROR(COUNTIF(OFFSET(설정!$C$10:$Q$41, MATCH($H934, 설정!$B$10:$B$41, ) - 1, 0, 1, COUNTA(OFFSET(설정!$C$10:$Q$41, MATCH($H934, 설정!$B$10:$B$41, ) - 1, 0, 1, 15))), $I934), 0)), 0)</f>
        <v>1</v>
      </c>
      <c r="X934" s="81">
        <f ca="1">IFERROR(IF(OR($B934="No", $J934=""), 1, IFERROR(COUNTIF(IF(COUNTIF(설정!$B$10:$B$19, $H934)=1, OFFSET(설정!$C$5,0,0,1,COUNTA(설정!$C$5:$Q$5)), OFFSET(설정!$C$6,0,0,1,COUNTA(설정!$C$6:$Q$6))), $J934), 0)), 0)</f>
        <v>1</v>
      </c>
      <c r="Y934" s="81">
        <f t="shared" si="41"/>
        <v>1</v>
      </c>
    </row>
    <row r="935" spans="1:25" ht="17.25" customHeight="1" x14ac:dyDescent="0.4">
      <c r="A935" s="2"/>
      <c r="B935" s="58">
        <f t="shared" si="40"/>
        <v>878</v>
      </c>
      <c r="C935" s="94"/>
      <c r="D935" s="58"/>
      <c r="E935" s="58"/>
      <c r="F935" s="274"/>
      <c r="G935" s="62"/>
      <c r="H935" s="58"/>
      <c r="I935" s="58"/>
      <c r="J935" s="58"/>
      <c r="K935" s="58"/>
      <c r="L935" s="56"/>
      <c r="T935" s="56"/>
      <c r="V935" s="81">
        <f>IFERROR(IF(OR($B935="No", $H935=""), 1, COUNTIF(설정!$S$10:$S$41,$H935)), 0)</f>
        <v>1</v>
      </c>
      <c r="W935" s="81">
        <f ca="1">IFERROR(IF(OR($B935="No", $I935=""), 1, IFERROR(COUNTIF(OFFSET(설정!$C$10:$Q$41, MATCH($H935, 설정!$B$10:$B$41, ) - 1, 0, 1, COUNTA(OFFSET(설정!$C$10:$Q$41, MATCH($H935, 설정!$B$10:$B$41, ) - 1, 0, 1, 15))), $I935), 0)), 0)</f>
        <v>1</v>
      </c>
      <c r="X935" s="81">
        <f ca="1">IFERROR(IF(OR($B935="No", $J935=""), 1, IFERROR(COUNTIF(IF(COUNTIF(설정!$B$10:$B$19, $H935)=1, OFFSET(설정!$C$5,0,0,1,COUNTA(설정!$C$5:$Q$5)), OFFSET(설정!$C$6,0,0,1,COUNTA(설정!$C$6:$Q$6))), $J935), 0)), 0)</f>
        <v>1</v>
      </c>
      <c r="Y935" s="81">
        <f t="shared" si="41"/>
        <v>1</v>
      </c>
    </row>
    <row r="936" spans="1:25" ht="17.25" customHeight="1" x14ac:dyDescent="0.4">
      <c r="A936" s="2"/>
      <c r="B936" s="58">
        <f t="shared" si="40"/>
        <v>879</v>
      </c>
      <c r="C936" s="94"/>
      <c r="D936" s="58"/>
      <c r="E936" s="58"/>
      <c r="F936" s="274"/>
      <c r="G936" s="62"/>
      <c r="H936" s="58"/>
      <c r="I936" s="58"/>
      <c r="J936" s="58"/>
      <c r="K936" s="58"/>
      <c r="L936" s="56"/>
      <c r="T936" s="56"/>
      <c r="V936" s="81">
        <f>IFERROR(IF(OR($B936="No", $H936=""), 1, COUNTIF(설정!$S$10:$S$41,$H936)), 0)</f>
        <v>1</v>
      </c>
      <c r="W936" s="81">
        <f ca="1">IFERROR(IF(OR($B936="No", $I936=""), 1, IFERROR(COUNTIF(OFFSET(설정!$C$10:$Q$41, MATCH($H936, 설정!$B$10:$B$41, ) - 1, 0, 1, COUNTA(OFFSET(설정!$C$10:$Q$41, MATCH($H936, 설정!$B$10:$B$41, ) - 1, 0, 1, 15))), $I936), 0)), 0)</f>
        <v>1</v>
      </c>
      <c r="X936" s="81">
        <f ca="1">IFERROR(IF(OR($B936="No", $J936=""), 1, IFERROR(COUNTIF(IF(COUNTIF(설정!$B$10:$B$19, $H936)=1, OFFSET(설정!$C$5,0,0,1,COUNTA(설정!$C$5:$Q$5)), OFFSET(설정!$C$6,0,0,1,COUNTA(설정!$C$6:$Q$6))), $J936), 0)), 0)</f>
        <v>1</v>
      </c>
      <c r="Y936" s="81">
        <f t="shared" si="41"/>
        <v>1</v>
      </c>
    </row>
    <row r="937" spans="1:25" ht="17.25" customHeight="1" x14ac:dyDescent="0.4">
      <c r="A937" s="2"/>
      <c r="B937" s="58">
        <f t="shared" si="40"/>
        <v>880</v>
      </c>
      <c r="C937" s="94"/>
      <c r="D937" s="58"/>
      <c r="E937" s="58"/>
      <c r="F937" s="274"/>
      <c r="G937" s="62"/>
      <c r="H937" s="58"/>
      <c r="I937" s="58"/>
      <c r="J937" s="58"/>
      <c r="K937" s="58"/>
      <c r="L937" s="56"/>
      <c r="T937" s="56"/>
      <c r="V937" s="81">
        <f>IFERROR(IF(OR($B937="No", $H937=""), 1, COUNTIF(설정!$S$10:$S$41,$H937)), 0)</f>
        <v>1</v>
      </c>
      <c r="W937" s="81">
        <f ca="1">IFERROR(IF(OR($B937="No", $I937=""), 1, IFERROR(COUNTIF(OFFSET(설정!$C$10:$Q$41, MATCH($H937, 설정!$B$10:$B$41, ) - 1, 0, 1, COUNTA(OFFSET(설정!$C$10:$Q$41, MATCH($H937, 설정!$B$10:$B$41, ) - 1, 0, 1, 15))), $I937), 0)), 0)</f>
        <v>1</v>
      </c>
      <c r="X937" s="81">
        <f ca="1">IFERROR(IF(OR($B937="No", $J937=""), 1, IFERROR(COUNTIF(IF(COUNTIF(설정!$B$10:$B$19, $H937)=1, OFFSET(설정!$C$5,0,0,1,COUNTA(설정!$C$5:$Q$5)), OFFSET(설정!$C$6,0,0,1,COUNTA(설정!$C$6:$Q$6))), $J937), 0)), 0)</f>
        <v>1</v>
      </c>
      <c r="Y937" s="81">
        <f t="shared" si="41"/>
        <v>1</v>
      </c>
    </row>
    <row r="938" spans="1:25" ht="17.25" customHeight="1" x14ac:dyDescent="0.4">
      <c r="A938" s="2"/>
      <c r="B938" s="58">
        <f t="shared" si="40"/>
        <v>881</v>
      </c>
      <c r="C938" s="94"/>
      <c r="D938" s="58"/>
      <c r="E938" s="58"/>
      <c r="F938" s="274"/>
      <c r="G938" s="62"/>
      <c r="H938" s="58"/>
      <c r="I938" s="58"/>
      <c r="J938" s="58"/>
      <c r="K938" s="58"/>
      <c r="L938" s="56"/>
      <c r="T938" s="56"/>
      <c r="V938" s="81">
        <f>IFERROR(IF(OR($B938="No", $H938=""), 1, COUNTIF(설정!$S$10:$S$41,$H938)), 0)</f>
        <v>1</v>
      </c>
      <c r="W938" s="81">
        <f ca="1">IFERROR(IF(OR($B938="No", $I938=""), 1, IFERROR(COUNTIF(OFFSET(설정!$C$10:$Q$41, MATCH($H938, 설정!$B$10:$B$41, ) - 1, 0, 1, COUNTA(OFFSET(설정!$C$10:$Q$41, MATCH($H938, 설정!$B$10:$B$41, ) - 1, 0, 1, 15))), $I938), 0)), 0)</f>
        <v>1</v>
      </c>
      <c r="X938" s="81">
        <f ca="1">IFERROR(IF(OR($B938="No", $J938=""), 1, IFERROR(COUNTIF(IF(COUNTIF(설정!$B$10:$B$19, $H938)=1, OFFSET(설정!$C$5,0,0,1,COUNTA(설정!$C$5:$Q$5)), OFFSET(설정!$C$6,0,0,1,COUNTA(설정!$C$6:$Q$6))), $J938), 0)), 0)</f>
        <v>1</v>
      </c>
      <c r="Y938" s="81">
        <f t="shared" si="41"/>
        <v>1</v>
      </c>
    </row>
    <row r="939" spans="1:25" ht="17.25" customHeight="1" x14ac:dyDescent="0.4">
      <c r="A939" s="2"/>
      <c r="B939" s="58">
        <f t="shared" si="40"/>
        <v>882</v>
      </c>
      <c r="C939" s="94"/>
      <c r="D939" s="58"/>
      <c r="E939" s="58"/>
      <c r="F939" s="274"/>
      <c r="G939" s="62"/>
      <c r="H939" s="58"/>
      <c r="I939" s="58"/>
      <c r="J939" s="58"/>
      <c r="K939" s="58"/>
      <c r="L939" s="56"/>
      <c r="T939" s="56"/>
      <c r="V939" s="81">
        <f>IFERROR(IF(OR($B939="No", $H939=""), 1, COUNTIF(설정!$S$10:$S$41,$H939)), 0)</f>
        <v>1</v>
      </c>
      <c r="W939" s="81">
        <f ca="1">IFERROR(IF(OR($B939="No", $I939=""), 1, IFERROR(COUNTIF(OFFSET(설정!$C$10:$Q$41, MATCH($H939, 설정!$B$10:$B$41, ) - 1, 0, 1, COUNTA(OFFSET(설정!$C$10:$Q$41, MATCH($H939, 설정!$B$10:$B$41, ) - 1, 0, 1, 15))), $I939), 0)), 0)</f>
        <v>1</v>
      </c>
      <c r="X939" s="81">
        <f ca="1">IFERROR(IF(OR($B939="No", $J939=""), 1, IFERROR(COUNTIF(IF(COUNTIF(설정!$B$10:$B$19, $H939)=1, OFFSET(설정!$C$5,0,0,1,COUNTA(설정!$C$5:$Q$5)), OFFSET(설정!$C$6,0,0,1,COUNTA(설정!$C$6:$Q$6))), $J939), 0)), 0)</f>
        <v>1</v>
      </c>
      <c r="Y939" s="81">
        <f t="shared" si="41"/>
        <v>1</v>
      </c>
    </row>
    <row r="940" spans="1:25" ht="17.25" customHeight="1" x14ac:dyDescent="0.4">
      <c r="A940" s="2"/>
      <c r="B940" s="58">
        <f t="shared" si="40"/>
        <v>883</v>
      </c>
      <c r="C940" s="94"/>
      <c r="D940" s="58"/>
      <c r="E940" s="58"/>
      <c r="F940" s="274"/>
      <c r="G940" s="62"/>
      <c r="H940" s="58"/>
      <c r="I940" s="58"/>
      <c r="J940" s="58"/>
      <c r="K940" s="58"/>
      <c r="L940" s="56"/>
      <c r="T940" s="56"/>
      <c r="V940" s="81">
        <f>IFERROR(IF(OR($B940="No", $H940=""), 1, COUNTIF(설정!$S$10:$S$41,$H940)), 0)</f>
        <v>1</v>
      </c>
      <c r="W940" s="81">
        <f ca="1">IFERROR(IF(OR($B940="No", $I940=""), 1, IFERROR(COUNTIF(OFFSET(설정!$C$10:$Q$41, MATCH($H940, 설정!$B$10:$B$41, ) - 1, 0, 1, COUNTA(OFFSET(설정!$C$10:$Q$41, MATCH($H940, 설정!$B$10:$B$41, ) - 1, 0, 1, 15))), $I940), 0)), 0)</f>
        <v>1</v>
      </c>
      <c r="X940" s="81">
        <f ca="1">IFERROR(IF(OR($B940="No", $J940=""), 1, IFERROR(COUNTIF(IF(COUNTIF(설정!$B$10:$B$19, $H940)=1, OFFSET(설정!$C$5,0,0,1,COUNTA(설정!$C$5:$Q$5)), OFFSET(설정!$C$6,0,0,1,COUNTA(설정!$C$6:$Q$6))), $J940), 0)), 0)</f>
        <v>1</v>
      </c>
      <c r="Y940" s="81">
        <f t="shared" si="41"/>
        <v>1</v>
      </c>
    </row>
    <row r="941" spans="1:25" ht="17.25" customHeight="1" x14ac:dyDescent="0.4">
      <c r="A941" s="2"/>
      <c r="B941" s="58">
        <f t="shared" si="40"/>
        <v>884</v>
      </c>
      <c r="C941" s="94"/>
      <c r="D941" s="58"/>
      <c r="E941" s="58"/>
      <c r="F941" s="274"/>
      <c r="G941" s="62"/>
      <c r="H941" s="58"/>
      <c r="I941" s="58"/>
      <c r="J941" s="58"/>
      <c r="K941" s="58"/>
      <c r="L941" s="56"/>
      <c r="T941" s="56"/>
      <c r="V941" s="81">
        <f>IFERROR(IF(OR($B941="No", $H941=""), 1, COUNTIF(설정!$S$10:$S$41,$H941)), 0)</f>
        <v>1</v>
      </c>
      <c r="W941" s="81">
        <f ca="1">IFERROR(IF(OR($B941="No", $I941=""), 1, IFERROR(COUNTIF(OFFSET(설정!$C$10:$Q$41, MATCH($H941, 설정!$B$10:$B$41, ) - 1, 0, 1, COUNTA(OFFSET(설정!$C$10:$Q$41, MATCH($H941, 설정!$B$10:$B$41, ) - 1, 0, 1, 15))), $I941), 0)), 0)</f>
        <v>1</v>
      </c>
      <c r="X941" s="81">
        <f ca="1">IFERROR(IF(OR($B941="No", $J941=""), 1, IFERROR(COUNTIF(IF(COUNTIF(설정!$B$10:$B$19, $H941)=1, OFFSET(설정!$C$5,0,0,1,COUNTA(설정!$C$5:$Q$5)), OFFSET(설정!$C$6,0,0,1,COUNTA(설정!$C$6:$Q$6))), $J941), 0)), 0)</f>
        <v>1</v>
      </c>
      <c r="Y941" s="81">
        <f t="shared" si="41"/>
        <v>1</v>
      </c>
    </row>
    <row r="942" spans="1:25" ht="17.25" customHeight="1" x14ac:dyDescent="0.4">
      <c r="A942" s="2"/>
      <c r="B942" s="58">
        <f t="shared" si="40"/>
        <v>885</v>
      </c>
      <c r="C942" s="94"/>
      <c r="D942" s="58"/>
      <c r="E942" s="58"/>
      <c r="F942" s="274"/>
      <c r="G942" s="62"/>
      <c r="H942" s="58"/>
      <c r="I942" s="58"/>
      <c r="J942" s="58"/>
      <c r="K942" s="58"/>
      <c r="L942" s="56"/>
      <c r="T942" s="56"/>
      <c r="V942" s="81">
        <f>IFERROR(IF(OR($B942="No", $H942=""), 1, COUNTIF(설정!$S$10:$S$41,$H942)), 0)</f>
        <v>1</v>
      </c>
      <c r="W942" s="81">
        <f ca="1">IFERROR(IF(OR($B942="No", $I942=""), 1, IFERROR(COUNTIF(OFFSET(설정!$C$10:$Q$41, MATCH($H942, 설정!$B$10:$B$41, ) - 1, 0, 1, COUNTA(OFFSET(설정!$C$10:$Q$41, MATCH($H942, 설정!$B$10:$B$41, ) - 1, 0, 1, 15))), $I942), 0)), 0)</f>
        <v>1</v>
      </c>
      <c r="X942" s="81">
        <f ca="1">IFERROR(IF(OR($B942="No", $J942=""), 1, IFERROR(COUNTIF(IF(COUNTIF(설정!$B$10:$B$19, $H942)=1, OFFSET(설정!$C$5,0,0,1,COUNTA(설정!$C$5:$Q$5)), OFFSET(설정!$C$6,0,0,1,COUNTA(설정!$C$6:$Q$6))), $J942), 0)), 0)</f>
        <v>1</v>
      </c>
      <c r="Y942" s="81">
        <f t="shared" si="41"/>
        <v>1</v>
      </c>
    </row>
    <row r="943" spans="1:25" ht="17.25" customHeight="1" x14ac:dyDescent="0.4">
      <c r="A943" s="2"/>
      <c r="B943" s="58">
        <f t="shared" si="40"/>
        <v>886</v>
      </c>
      <c r="C943" s="94"/>
      <c r="D943" s="58"/>
      <c r="E943" s="58"/>
      <c r="F943" s="274"/>
      <c r="G943" s="62"/>
      <c r="H943" s="58"/>
      <c r="I943" s="58"/>
      <c r="J943" s="58"/>
      <c r="K943" s="58"/>
      <c r="L943" s="56"/>
      <c r="T943" s="56"/>
      <c r="V943" s="81">
        <f>IFERROR(IF(OR($B943="No", $H943=""), 1, COUNTIF(설정!$S$10:$S$41,$H943)), 0)</f>
        <v>1</v>
      </c>
      <c r="W943" s="81">
        <f ca="1">IFERROR(IF(OR($B943="No", $I943=""), 1, IFERROR(COUNTIF(OFFSET(설정!$C$10:$Q$41, MATCH($H943, 설정!$B$10:$B$41, ) - 1, 0, 1, COUNTA(OFFSET(설정!$C$10:$Q$41, MATCH($H943, 설정!$B$10:$B$41, ) - 1, 0, 1, 15))), $I943), 0)), 0)</f>
        <v>1</v>
      </c>
      <c r="X943" s="81">
        <f ca="1">IFERROR(IF(OR($B943="No", $J943=""), 1, IFERROR(COUNTIF(IF(COUNTIF(설정!$B$10:$B$19, $H943)=1, OFFSET(설정!$C$5,0,0,1,COUNTA(설정!$C$5:$Q$5)), OFFSET(설정!$C$6,0,0,1,COUNTA(설정!$C$6:$Q$6))), $J943), 0)), 0)</f>
        <v>1</v>
      </c>
      <c r="Y943" s="81">
        <f t="shared" si="41"/>
        <v>1</v>
      </c>
    </row>
    <row r="944" spans="1:25" ht="17.25" customHeight="1" x14ac:dyDescent="0.4">
      <c r="A944" s="2"/>
      <c r="B944" s="58">
        <f t="shared" si="40"/>
        <v>887</v>
      </c>
      <c r="C944" s="94"/>
      <c r="D944" s="58"/>
      <c r="E944" s="58"/>
      <c r="F944" s="274"/>
      <c r="G944" s="62"/>
      <c r="H944" s="58"/>
      <c r="I944" s="58"/>
      <c r="J944" s="58"/>
      <c r="K944" s="58"/>
      <c r="L944" s="56"/>
      <c r="T944" s="56"/>
      <c r="V944" s="81">
        <f>IFERROR(IF(OR($B944="No", $H944=""), 1, COUNTIF(설정!$S$10:$S$41,$H944)), 0)</f>
        <v>1</v>
      </c>
      <c r="W944" s="81">
        <f ca="1">IFERROR(IF(OR($B944="No", $I944=""), 1, IFERROR(COUNTIF(OFFSET(설정!$C$10:$Q$41, MATCH($H944, 설정!$B$10:$B$41, ) - 1, 0, 1, COUNTA(OFFSET(설정!$C$10:$Q$41, MATCH($H944, 설정!$B$10:$B$41, ) - 1, 0, 1, 15))), $I944), 0)), 0)</f>
        <v>1</v>
      </c>
      <c r="X944" s="81">
        <f ca="1">IFERROR(IF(OR($B944="No", $J944=""), 1, IFERROR(COUNTIF(IF(COUNTIF(설정!$B$10:$B$19, $H944)=1, OFFSET(설정!$C$5,0,0,1,COUNTA(설정!$C$5:$Q$5)), OFFSET(설정!$C$6,0,0,1,COUNTA(설정!$C$6:$Q$6))), $J944), 0)), 0)</f>
        <v>1</v>
      </c>
      <c r="Y944" s="81">
        <f t="shared" si="41"/>
        <v>1</v>
      </c>
    </row>
    <row r="945" spans="1:25" ht="17.25" customHeight="1" x14ac:dyDescent="0.4">
      <c r="A945" s="2"/>
      <c r="B945" s="58">
        <f t="shared" si="40"/>
        <v>888</v>
      </c>
      <c r="C945" s="94"/>
      <c r="D945" s="58"/>
      <c r="E945" s="58"/>
      <c r="F945" s="274"/>
      <c r="G945" s="62"/>
      <c r="H945" s="58"/>
      <c r="I945" s="58"/>
      <c r="J945" s="58"/>
      <c r="K945" s="58"/>
      <c r="L945" s="56"/>
      <c r="T945" s="56"/>
      <c r="V945" s="81">
        <f>IFERROR(IF(OR($B945="No", $H945=""), 1, COUNTIF(설정!$S$10:$S$41,$H945)), 0)</f>
        <v>1</v>
      </c>
      <c r="W945" s="81">
        <f ca="1">IFERROR(IF(OR($B945="No", $I945=""), 1, IFERROR(COUNTIF(OFFSET(설정!$C$10:$Q$41, MATCH($H945, 설정!$B$10:$B$41, ) - 1, 0, 1, COUNTA(OFFSET(설정!$C$10:$Q$41, MATCH($H945, 설정!$B$10:$B$41, ) - 1, 0, 1, 15))), $I945), 0)), 0)</f>
        <v>1</v>
      </c>
      <c r="X945" s="81">
        <f ca="1">IFERROR(IF(OR($B945="No", $J945=""), 1, IFERROR(COUNTIF(IF(COUNTIF(설정!$B$10:$B$19, $H945)=1, OFFSET(설정!$C$5,0,0,1,COUNTA(설정!$C$5:$Q$5)), OFFSET(설정!$C$6,0,0,1,COUNTA(설정!$C$6:$Q$6))), $J945), 0)), 0)</f>
        <v>1</v>
      </c>
      <c r="Y945" s="81">
        <f t="shared" si="41"/>
        <v>1</v>
      </c>
    </row>
    <row r="946" spans="1:25" ht="17.25" customHeight="1" x14ac:dyDescent="0.4">
      <c r="A946" s="2"/>
      <c r="B946" s="58">
        <f t="shared" si="40"/>
        <v>889</v>
      </c>
      <c r="C946" s="94"/>
      <c r="D946" s="58"/>
      <c r="E946" s="58"/>
      <c r="F946" s="274"/>
      <c r="G946" s="62"/>
      <c r="H946" s="58"/>
      <c r="I946" s="58"/>
      <c r="J946" s="58"/>
      <c r="K946" s="58"/>
      <c r="L946" s="56"/>
      <c r="T946" s="56"/>
      <c r="V946" s="81">
        <f>IFERROR(IF(OR($B946="No", $H946=""), 1, COUNTIF(설정!$S$10:$S$41,$H946)), 0)</f>
        <v>1</v>
      </c>
      <c r="W946" s="81">
        <f ca="1">IFERROR(IF(OR($B946="No", $I946=""), 1, IFERROR(COUNTIF(OFFSET(설정!$C$10:$Q$41, MATCH($H946, 설정!$B$10:$B$41, ) - 1, 0, 1, COUNTA(OFFSET(설정!$C$10:$Q$41, MATCH($H946, 설정!$B$10:$B$41, ) - 1, 0, 1, 15))), $I946), 0)), 0)</f>
        <v>1</v>
      </c>
      <c r="X946" s="81">
        <f ca="1">IFERROR(IF(OR($B946="No", $J946=""), 1, IFERROR(COUNTIF(IF(COUNTIF(설정!$B$10:$B$19, $H946)=1, OFFSET(설정!$C$5,0,0,1,COUNTA(설정!$C$5:$Q$5)), OFFSET(설정!$C$6,0,0,1,COUNTA(설정!$C$6:$Q$6))), $J946), 0)), 0)</f>
        <v>1</v>
      </c>
      <c r="Y946" s="81">
        <f t="shared" si="41"/>
        <v>1</v>
      </c>
    </row>
    <row r="947" spans="1:25" ht="17.25" customHeight="1" x14ac:dyDescent="0.4">
      <c r="A947" s="2"/>
      <c r="B947" s="58">
        <f t="shared" si="40"/>
        <v>890</v>
      </c>
      <c r="C947" s="94"/>
      <c r="D947" s="58"/>
      <c r="E947" s="58"/>
      <c r="F947" s="274"/>
      <c r="G947" s="62"/>
      <c r="H947" s="58"/>
      <c r="I947" s="58"/>
      <c r="J947" s="58"/>
      <c r="K947" s="58"/>
      <c r="L947" s="56"/>
      <c r="T947" s="56"/>
      <c r="V947" s="81">
        <f>IFERROR(IF(OR($B947="No", $H947=""), 1, COUNTIF(설정!$S$10:$S$41,$H947)), 0)</f>
        <v>1</v>
      </c>
      <c r="W947" s="81">
        <f ca="1">IFERROR(IF(OR($B947="No", $I947=""), 1, IFERROR(COUNTIF(OFFSET(설정!$C$10:$Q$41, MATCH($H947, 설정!$B$10:$B$41, ) - 1, 0, 1, COUNTA(OFFSET(설정!$C$10:$Q$41, MATCH($H947, 설정!$B$10:$B$41, ) - 1, 0, 1, 15))), $I947), 0)), 0)</f>
        <v>1</v>
      </c>
      <c r="X947" s="81">
        <f ca="1">IFERROR(IF(OR($B947="No", $J947=""), 1, IFERROR(COUNTIF(IF(COUNTIF(설정!$B$10:$B$19, $H947)=1, OFFSET(설정!$C$5,0,0,1,COUNTA(설정!$C$5:$Q$5)), OFFSET(설정!$C$6,0,0,1,COUNTA(설정!$C$6:$Q$6))), $J947), 0)), 0)</f>
        <v>1</v>
      </c>
      <c r="Y947" s="81">
        <f t="shared" si="41"/>
        <v>1</v>
      </c>
    </row>
    <row r="948" spans="1:25" ht="17.25" customHeight="1" x14ac:dyDescent="0.4">
      <c r="A948" s="2"/>
      <c r="B948" s="58">
        <f t="shared" si="40"/>
        <v>891</v>
      </c>
      <c r="C948" s="94"/>
      <c r="D948" s="58"/>
      <c r="E948" s="58"/>
      <c r="F948" s="274"/>
      <c r="G948" s="62"/>
      <c r="H948" s="58"/>
      <c r="I948" s="58"/>
      <c r="J948" s="58"/>
      <c r="K948" s="58"/>
      <c r="L948" s="56"/>
      <c r="T948" s="56"/>
      <c r="V948" s="81">
        <f>IFERROR(IF(OR($B948="No", $H948=""), 1, COUNTIF(설정!$S$10:$S$41,$H948)), 0)</f>
        <v>1</v>
      </c>
      <c r="W948" s="81">
        <f ca="1">IFERROR(IF(OR($B948="No", $I948=""), 1, IFERROR(COUNTIF(OFFSET(설정!$C$10:$Q$41, MATCH($H948, 설정!$B$10:$B$41, ) - 1, 0, 1, COUNTA(OFFSET(설정!$C$10:$Q$41, MATCH($H948, 설정!$B$10:$B$41, ) - 1, 0, 1, 15))), $I948), 0)), 0)</f>
        <v>1</v>
      </c>
      <c r="X948" s="81">
        <f ca="1">IFERROR(IF(OR($B948="No", $J948=""), 1, IFERROR(COUNTIF(IF(COUNTIF(설정!$B$10:$B$19, $H948)=1, OFFSET(설정!$C$5,0,0,1,COUNTA(설정!$C$5:$Q$5)), OFFSET(설정!$C$6,0,0,1,COUNTA(설정!$C$6:$Q$6))), $J948), 0)), 0)</f>
        <v>1</v>
      </c>
      <c r="Y948" s="81">
        <f t="shared" si="41"/>
        <v>1</v>
      </c>
    </row>
    <row r="949" spans="1:25" ht="17.25" customHeight="1" x14ac:dyDescent="0.4">
      <c r="A949" s="2"/>
      <c r="B949" s="58">
        <f t="shared" si="40"/>
        <v>892</v>
      </c>
      <c r="C949" s="94"/>
      <c r="D949" s="58"/>
      <c r="E949" s="58"/>
      <c r="F949" s="274"/>
      <c r="G949" s="62"/>
      <c r="H949" s="58"/>
      <c r="I949" s="58"/>
      <c r="J949" s="58"/>
      <c r="K949" s="58"/>
      <c r="L949" s="56"/>
      <c r="T949" s="56"/>
      <c r="V949" s="81">
        <f>IFERROR(IF(OR($B949="No", $H949=""), 1, COUNTIF(설정!$S$10:$S$41,$H949)), 0)</f>
        <v>1</v>
      </c>
      <c r="W949" s="81">
        <f ca="1">IFERROR(IF(OR($B949="No", $I949=""), 1, IFERROR(COUNTIF(OFFSET(설정!$C$10:$Q$41, MATCH($H949, 설정!$B$10:$B$41, ) - 1, 0, 1, COUNTA(OFFSET(설정!$C$10:$Q$41, MATCH($H949, 설정!$B$10:$B$41, ) - 1, 0, 1, 15))), $I949), 0)), 0)</f>
        <v>1</v>
      </c>
      <c r="X949" s="81">
        <f ca="1">IFERROR(IF(OR($B949="No", $J949=""), 1, IFERROR(COUNTIF(IF(COUNTIF(설정!$B$10:$B$19, $H949)=1, OFFSET(설정!$C$5,0,0,1,COUNTA(설정!$C$5:$Q$5)), OFFSET(설정!$C$6,0,0,1,COUNTA(설정!$C$6:$Q$6))), $J949), 0)), 0)</f>
        <v>1</v>
      </c>
      <c r="Y949" s="81">
        <f t="shared" si="41"/>
        <v>1</v>
      </c>
    </row>
    <row r="950" spans="1:25" ht="17.25" customHeight="1" x14ac:dyDescent="0.4">
      <c r="A950" s="2"/>
      <c r="B950" s="58">
        <f t="shared" si="40"/>
        <v>893</v>
      </c>
      <c r="C950" s="94"/>
      <c r="D950" s="58"/>
      <c r="E950" s="58"/>
      <c r="F950" s="274"/>
      <c r="G950" s="62"/>
      <c r="H950" s="58"/>
      <c r="I950" s="58"/>
      <c r="J950" s="58"/>
      <c r="K950" s="58"/>
      <c r="L950" s="56"/>
      <c r="T950" s="56"/>
      <c r="V950" s="81">
        <f>IFERROR(IF(OR($B950="No", $H950=""), 1, COUNTIF(설정!$S$10:$S$41,$H950)), 0)</f>
        <v>1</v>
      </c>
      <c r="W950" s="81">
        <f ca="1">IFERROR(IF(OR($B950="No", $I950=""), 1, IFERROR(COUNTIF(OFFSET(설정!$C$10:$Q$41, MATCH($H950, 설정!$B$10:$B$41, ) - 1, 0, 1, COUNTA(OFFSET(설정!$C$10:$Q$41, MATCH($H950, 설정!$B$10:$B$41, ) - 1, 0, 1, 15))), $I950), 0)), 0)</f>
        <v>1</v>
      </c>
      <c r="X950" s="81">
        <f ca="1">IFERROR(IF(OR($B950="No", $J950=""), 1, IFERROR(COUNTIF(IF(COUNTIF(설정!$B$10:$B$19, $H950)=1, OFFSET(설정!$C$5,0,0,1,COUNTA(설정!$C$5:$Q$5)), OFFSET(설정!$C$6,0,0,1,COUNTA(설정!$C$6:$Q$6))), $J950), 0)), 0)</f>
        <v>1</v>
      </c>
      <c r="Y950" s="81">
        <f t="shared" si="41"/>
        <v>1</v>
      </c>
    </row>
    <row r="951" spans="1:25" ht="17.25" customHeight="1" x14ac:dyDescent="0.4">
      <c r="A951" s="2"/>
      <c r="B951" s="58">
        <f t="shared" si="40"/>
        <v>894</v>
      </c>
      <c r="C951" s="94"/>
      <c r="D951" s="58"/>
      <c r="E951" s="58"/>
      <c r="F951" s="274"/>
      <c r="G951" s="62"/>
      <c r="H951" s="58"/>
      <c r="I951" s="58"/>
      <c r="J951" s="58"/>
      <c r="K951" s="58"/>
      <c r="L951" s="56"/>
      <c r="T951" s="56"/>
      <c r="V951" s="81">
        <f>IFERROR(IF(OR($B951="No", $H951=""), 1, COUNTIF(설정!$S$10:$S$41,$H951)), 0)</f>
        <v>1</v>
      </c>
      <c r="W951" s="81">
        <f ca="1">IFERROR(IF(OR($B951="No", $I951=""), 1, IFERROR(COUNTIF(OFFSET(설정!$C$10:$Q$41, MATCH($H951, 설정!$B$10:$B$41, ) - 1, 0, 1, COUNTA(OFFSET(설정!$C$10:$Q$41, MATCH($H951, 설정!$B$10:$B$41, ) - 1, 0, 1, 15))), $I951), 0)), 0)</f>
        <v>1</v>
      </c>
      <c r="X951" s="81">
        <f ca="1">IFERROR(IF(OR($B951="No", $J951=""), 1, IFERROR(COUNTIF(IF(COUNTIF(설정!$B$10:$B$19, $H951)=1, OFFSET(설정!$C$5,0,0,1,COUNTA(설정!$C$5:$Q$5)), OFFSET(설정!$C$6,0,0,1,COUNTA(설정!$C$6:$Q$6))), $J951), 0)), 0)</f>
        <v>1</v>
      </c>
      <c r="Y951" s="81">
        <f t="shared" si="41"/>
        <v>1</v>
      </c>
    </row>
    <row r="952" spans="1:25" ht="17.25" customHeight="1" x14ac:dyDescent="0.4">
      <c r="A952" s="2"/>
      <c r="B952" s="58">
        <f t="shared" si="40"/>
        <v>895</v>
      </c>
      <c r="C952" s="94"/>
      <c r="D952" s="58"/>
      <c r="E952" s="58"/>
      <c r="F952" s="274"/>
      <c r="G952" s="62"/>
      <c r="H952" s="58"/>
      <c r="I952" s="58"/>
      <c r="J952" s="58"/>
      <c r="K952" s="58"/>
      <c r="L952" s="56"/>
      <c r="T952" s="56"/>
      <c r="V952" s="81">
        <f>IFERROR(IF(OR($B952="No", $H952=""), 1, COUNTIF(설정!$S$10:$S$41,$H952)), 0)</f>
        <v>1</v>
      </c>
      <c r="W952" s="81">
        <f ca="1">IFERROR(IF(OR($B952="No", $I952=""), 1, IFERROR(COUNTIF(OFFSET(설정!$C$10:$Q$41, MATCH($H952, 설정!$B$10:$B$41, ) - 1, 0, 1, COUNTA(OFFSET(설정!$C$10:$Q$41, MATCH($H952, 설정!$B$10:$B$41, ) - 1, 0, 1, 15))), $I952), 0)), 0)</f>
        <v>1</v>
      </c>
      <c r="X952" s="81">
        <f ca="1">IFERROR(IF(OR($B952="No", $J952=""), 1, IFERROR(COUNTIF(IF(COUNTIF(설정!$B$10:$B$19, $H952)=1, OFFSET(설정!$C$5,0,0,1,COUNTA(설정!$C$5:$Q$5)), OFFSET(설정!$C$6,0,0,1,COUNTA(설정!$C$6:$Q$6))), $J952), 0)), 0)</f>
        <v>1</v>
      </c>
      <c r="Y952" s="81">
        <f t="shared" si="41"/>
        <v>1</v>
      </c>
    </row>
    <row r="953" spans="1:25" ht="17.25" customHeight="1" x14ac:dyDescent="0.4">
      <c r="A953" s="2"/>
      <c r="B953" s="58">
        <f t="shared" si="40"/>
        <v>896</v>
      </c>
      <c r="C953" s="94"/>
      <c r="D953" s="58"/>
      <c r="E953" s="58"/>
      <c r="F953" s="274"/>
      <c r="G953" s="62"/>
      <c r="H953" s="58"/>
      <c r="I953" s="58"/>
      <c r="J953" s="58"/>
      <c r="K953" s="58"/>
      <c r="L953" s="56"/>
      <c r="T953" s="56"/>
      <c r="V953" s="81">
        <f>IFERROR(IF(OR($B953="No", $H953=""), 1, COUNTIF(설정!$S$10:$S$41,$H953)), 0)</f>
        <v>1</v>
      </c>
      <c r="W953" s="81">
        <f ca="1">IFERROR(IF(OR($B953="No", $I953=""), 1, IFERROR(COUNTIF(OFFSET(설정!$C$10:$Q$41, MATCH($H953, 설정!$B$10:$B$41, ) - 1, 0, 1, COUNTA(OFFSET(설정!$C$10:$Q$41, MATCH($H953, 설정!$B$10:$B$41, ) - 1, 0, 1, 15))), $I953), 0)), 0)</f>
        <v>1</v>
      </c>
      <c r="X953" s="81">
        <f ca="1">IFERROR(IF(OR($B953="No", $J953=""), 1, IFERROR(COUNTIF(IF(COUNTIF(설정!$B$10:$B$19, $H953)=1, OFFSET(설정!$C$5,0,0,1,COUNTA(설정!$C$5:$Q$5)), OFFSET(설정!$C$6,0,0,1,COUNTA(설정!$C$6:$Q$6))), $J953), 0)), 0)</f>
        <v>1</v>
      </c>
      <c r="Y953" s="81">
        <f t="shared" si="41"/>
        <v>1</v>
      </c>
    </row>
    <row r="954" spans="1:25" ht="17.25" customHeight="1" x14ac:dyDescent="0.4">
      <c r="A954" s="2"/>
      <c r="B954" s="58">
        <f t="shared" ref="B954:B1017" si="42">ROW(A897)</f>
        <v>897</v>
      </c>
      <c r="C954" s="94"/>
      <c r="D954" s="58"/>
      <c r="E954" s="58"/>
      <c r="F954" s="274"/>
      <c r="G954" s="62"/>
      <c r="H954" s="58"/>
      <c r="I954" s="58"/>
      <c r="J954" s="58"/>
      <c r="K954" s="58"/>
      <c r="L954" s="56"/>
      <c r="T954" s="56"/>
      <c r="V954" s="81">
        <f>IFERROR(IF(OR($B954="No", $H954=""), 1, COUNTIF(설정!$S$10:$S$41,$H954)), 0)</f>
        <v>1</v>
      </c>
      <c r="W954" s="81">
        <f ca="1">IFERROR(IF(OR($B954="No", $I954=""), 1, IFERROR(COUNTIF(OFFSET(설정!$C$10:$Q$41, MATCH($H954, 설정!$B$10:$B$41, ) - 1, 0, 1, COUNTA(OFFSET(설정!$C$10:$Q$41, MATCH($H954, 설정!$B$10:$B$41, ) - 1, 0, 1, 15))), $I954), 0)), 0)</f>
        <v>1</v>
      </c>
      <c r="X954" s="81">
        <f ca="1">IFERROR(IF(OR($B954="No", $J954=""), 1, IFERROR(COUNTIF(IF(COUNTIF(설정!$B$10:$B$19, $H954)=1, OFFSET(설정!$C$5,0,0,1,COUNTA(설정!$C$5:$Q$5)), OFFSET(설정!$C$6,0,0,1,COUNTA(설정!$C$6:$Q$6))), $J954), 0)), 0)</f>
        <v>1</v>
      </c>
      <c r="Y954" s="81">
        <f t="shared" si="41"/>
        <v>1</v>
      </c>
    </row>
    <row r="955" spans="1:25" ht="17.25" customHeight="1" x14ac:dyDescent="0.4">
      <c r="A955" s="2"/>
      <c r="B955" s="58">
        <f t="shared" si="42"/>
        <v>898</v>
      </c>
      <c r="C955" s="94"/>
      <c r="D955" s="58"/>
      <c r="E955" s="58"/>
      <c r="F955" s="274"/>
      <c r="G955" s="62"/>
      <c r="H955" s="58"/>
      <c r="I955" s="58"/>
      <c r="J955" s="58"/>
      <c r="K955" s="58"/>
      <c r="L955" s="56"/>
      <c r="T955" s="56"/>
      <c r="V955" s="81">
        <f>IFERROR(IF(OR($B955="No", $H955=""), 1, COUNTIF(설정!$S$10:$S$41,$H955)), 0)</f>
        <v>1</v>
      </c>
      <c r="W955" s="81">
        <f ca="1">IFERROR(IF(OR($B955="No", $I955=""), 1, IFERROR(COUNTIF(OFFSET(설정!$C$10:$Q$41, MATCH($H955, 설정!$B$10:$B$41, ) - 1, 0, 1, COUNTA(OFFSET(설정!$C$10:$Q$41, MATCH($H955, 설정!$B$10:$B$41, ) - 1, 0, 1, 15))), $I955), 0)), 0)</f>
        <v>1</v>
      </c>
      <c r="X955" s="81">
        <f ca="1">IFERROR(IF(OR($B955="No", $J955=""), 1, IFERROR(COUNTIF(IF(COUNTIF(설정!$B$10:$B$19, $H955)=1, OFFSET(설정!$C$5,0,0,1,COUNTA(설정!$C$5:$Q$5)), OFFSET(설정!$C$6,0,0,1,COUNTA(설정!$C$6:$Q$6))), $J955), 0)), 0)</f>
        <v>1</v>
      </c>
      <c r="Y955" s="81">
        <f t="shared" si="41"/>
        <v>1</v>
      </c>
    </row>
    <row r="956" spans="1:25" ht="17.25" customHeight="1" x14ac:dyDescent="0.4">
      <c r="A956" s="2"/>
      <c r="B956" s="58">
        <f t="shared" si="42"/>
        <v>899</v>
      </c>
      <c r="C956" s="94"/>
      <c r="D956" s="58"/>
      <c r="E956" s="58"/>
      <c r="F956" s="274"/>
      <c r="G956" s="62"/>
      <c r="H956" s="58"/>
      <c r="I956" s="58"/>
      <c r="J956" s="58"/>
      <c r="K956" s="58"/>
      <c r="L956" s="56"/>
      <c r="T956" s="56"/>
      <c r="V956" s="81">
        <f>IFERROR(IF(OR($B956="No", $H956=""), 1, COUNTIF(설정!$S$10:$S$41,$H956)), 0)</f>
        <v>1</v>
      </c>
      <c r="W956" s="81">
        <f ca="1">IFERROR(IF(OR($B956="No", $I956=""), 1, IFERROR(COUNTIF(OFFSET(설정!$C$10:$Q$41, MATCH($H956, 설정!$B$10:$B$41, ) - 1, 0, 1, COUNTA(OFFSET(설정!$C$10:$Q$41, MATCH($H956, 설정!$B$10:$B$41, ) - 1, 0, 1, 15))), $I956), 0)), 0)</f>
        <v>1</v>
      </c>
      <c r="X956" s="81">
        <f ca="1">IFERROR(IF(OR($B956="No", $J956=""), 1, IFERROR(COUNTIF(IF(COUNTIF(설정!$B$10:$B$19, $H956)=1, OFFSET(설정!$C$5,0,0,1,COUNTA(설정!$C$5:$Q$5)), OFFSET(설정!$C$6,0,0,1,COUNTA(설정!$C$6:$Q$6))), $J956), 0)), 0)</f>
        <v>1</v>
      </c>
      <c r="Y956" s="81">
        <f t="shared" si="41"/>
        <v>1</v>
      </c>
    </row>
    <row r="957" spans="1:25" ht="17.25" customHeight="1" x14ac:dyDescent="0.4">
      <c r="A957" s="2"/>
      <c r="B957" s="58">
        <f t="shared" si="42"/>
        <v>900</v>
      </c>
      <c r="C957" s="94"/>
      <c r="D957" s="58"/>
      <c r="E957" s="58"/>
      <c r="F957" s="274"/>
      <c r="G957" s="62"/>
      <c r="H957" s="58"/>
      <c r="I957" s="58"/>
      <c r="J957" s="58"/>
      <c r="K957" s="58"/>
      <c r="L957" s="56"/>
      <c r="T957" s="56"/>
      <c r="V957" s="81">
        <f>IFERROR(IF(OR($B957="No", $H957=""), 1, COUNTIF(설정!$S$10:$S$41,$H957)), 0)</f>
        <v>1</v>
      </c>
      <c r="W957" s="81">
        <f ca="1">IFERROR(IF(OR($B957="No", $I957=""), 1, IFERROR(COUNTIF(OFFSET(설정!$C$10:$Q$41, MATCH($H957, 설정!$B$10:$B$41, ) - 1, 0, 1, COUNTA(OFFSET(설정!$C$10:$Q$41, MATCH($H957, 설정!$B$10:$B$41, ) - 1, 0, 1, 15))), $I957), 0)), 0)</f>
        <v>1</v>
      </c>
      <c r="X957" s="81">
        <f ca="1">IFERROR(IF(OR($B957="No", $J957=""), 1, IFERROR(COUNTIF(IF(COUNTIF(설정!$B$10:$B$19, $H957)=1, OFFSET(설정!$C$5,0,0,1,COUNTA(설정!$C$5:$Q$5)), OFFSET(설정!$C$6,0,0,1,COUNTA(설정!$C$6:$Q$6))), $J957), 0)), 0)</f>
        <v>1</v>
      </c>
      <c r="Y957" s="81">
        <f t="shared" si="41"/>
        <v>1</v>
      </c>
    </row>
    <row r="958" spans="1:25" ht="17.25" customHeight="1" x14ac:dyDescent="0.4">
      <c r="A958" s="2"/>
      <c r="B958" s="58">
        <f t="shared" si="42"/>
        <v>901</v>
      </c>
      <c r="C958" s="94"/>
      <c r="D958" s="58"/>
      <c r="E958" s="58"/>
      <c r="F958" s="274"/>
      <c r="G958" s="62"/>
      <c r="H958" s="58"/>
      <c r="I958" s="58"/>
      <c r="J958" s="58"/>
      <c r="K958" s="58"/>
      <c r="L958" s="56"/>
      <c r="T958" s="56"/>
      <c r="V958" s="81">
        <f>IFERROR(IF(OR($B958="No", $H958=""), 1, COUNTIF(설정!$S$10:$S$41,$H958)), 0)</f>
        <v>1</v>
      </c>
      <c r="W958" s="81">
        <f ca="1">IFERROR(IF(OR($B958="No", $I958=""), 1, IFERROR(COUNTIF(OFFSET(설정!$C$10:$Q$41, MATCH($H958, 설정!$B$10:$B$41, ) - 1, 0, 1, COUNTA(OFFSET(설정!$C$10:$Q$41, MATCH($H958, 설정!$B$10:$B$41, ) - 1, 0, 1, 15))), $I958), 0)), 0)</f>
        <v>1</v>
      </c>
      <c r="X958" s="81">
        <f ca="1">IFERROR(IF(OR($B958="No", $J958=""), 1, IFERROR(COUNTIF(IF(COUNTIF(설정!$B$10:$B$19, $H958)=1, OFFSET(설정!$C$5,0,0,1,COUNTA(설정!$C$5:$Q$5)), OFFSET(설정!$C$6,0,0,1,COUNTA(설정!$C$6:$Q$6))), $J958), 0)), 0)</f>
        <v>1</v>
      </c>
      <c r="Y958" s="81">
        <f t="shared" si="41"/>
        <v>1</v>
      </c>
    </row>
    <row r="959" spans="1:25" ht="17.25" customHeight="1" x14ac:dyDescent="0.4">
      <c r="A959" s="2"/>
      <c r="B959" s="58">
        <f t="shared" si="42"/>
        <v>902</v>
      </c>
      <c r="C959" s="94"/>
      <c r="D959" s="58"/>
      <c r="E959" s="58"/>
      <c r="F959" s="274"/>
      <c r="G959" s="62"/>
      <c r="H959" s="58"/>
      <c r="I959" s="58"/>
      <c r="J959" s="58"/>
      <c r="K959" s="58"/>
      <c r="L959" s="56"/>
      <c r="T959" s="56"/>
      <c r="V959" s="81">
        <f>IFERROR(IF(OR($B959="No", $H959=""), 1, COUNTIF(설정!$S$10:$S$41,$H959)), 0)</f>
        <v>1</v>
      </c>
      <c r="W959" s="81">
        <f ca="1">IFERROR(IF(OR($B959="No", $I959=""), 1, IFERROR(COUNTIF(OFFSET(설정!$C$10:$Q$41, MATCH($H959, 설정!$B$10:$B$41, ) - 1, 0, 1, COUNTA(OFFSET(설정!$C$10:$Q$41, MATCH($H959, 설정!$B$10:$B$41, ) - 1, 0, 1, 15))), $I959), 0)), 0)</f>
        <v>1</v>
      </c>
      <c r="X959" s="81">
        <f ca="1">IFERROR(IF(OR($B959="No", $J959=""), 1, IFERROR(COUNTIF(IF(COUNTIF(설정!$B$10:$B$19, $H959)=1, OFFSET(설정!$C$5,0,0,1,COUNTA(설정!$C$5:$Q$5)), OFFSET(설정!$C$6,0,0,1,COUNTA(설정!$C$6:$Q$6))), $J959), 0)), 0)</f>
        <v>1</v>
      </c>
      <c r="Y959" s="81">
        <f t="shared" si="41"/>
        <v>1</v>
      </c>
    </row>
    <row r="960" spans="1:25" ht="17.25" customHeight="1" x14ac:dyDescent="0.4">
      <c r="A960" s="2"/>
      <c r="B960" s="58">
        <f t="shared" si="42"/>
        <v>903</v>
      </c>
      <c r="C960" s="94"/>
      <c r="D960" s="58"/>
      <c r="E960" s="58"/>
      <c r="F960" s="274"/>
      <c r="G960" s="62"/>
      <c r="H960" s="58"/>
      <c r="I960" s="58"/>
      <c r="J960" s="58"/>
      <c r="K960" s="58"/>
      <c r="L960" s="56"/>
      <c r="T960" s="56"/>
      <c r="V960" s="81">
        <f>IFERROR(IF(OR($B960="No", $H960=""), 1, COUNTIF(설정!$S$10:$S$41,$H960)), 0)</f>
        <v>1</v>
      </c>
      <c r="W960" s="81">
        <f ca="1">IFERROR(IF(OR($B960="No", $I960=""), 1, IFERROR(COUNTIF(OFFSET(설정!$C$10:$Q$41, MATCH($H960, 설정!$B$10:$B$41, ) - 1, 0, 1, COUNTA(OFFSET(설정!$C$10:$Q$41, MATCH($H960, 설정!$B$10:$B$41, ) - 1, 0, 1, 15))), $I960), 0)), 0)</f>
        <v>1</v>
      </c>
      <c r="X960" s="81">
        <f ca="1">IFERROR(IF(OR($B960="No", $J960=""), 1, IFERROR(COUNTIF(IF(COUNTIF(설정!$B$10:$B$19, $H960)=1, OFFSET(설정!$C$5,0,0,1,COUNTA(설정!$C$5:$Q$5)), OFFSET(설정!$C$6,0,0,1,COUNTA(설정!$C$6:$Q$6))), $J960), 0)), 0)</f>
        <v>1</v>
      </c>
      <c r="Y960" s="81">
        <f t="shared" si="41"/>
        <v>1</v>
      </c>
    </row>
    <row r="961" spans="1:25" ht="17.25" customHeight="1" x14ac:dyDescent="0.4">
      <c r="A961" s="2"/>
      <c r="B961" s="58">
        <f t="shared" si="42"/>
        <v>904</v>
      </c>
      <c r="C961" s="94"/>
      <c r="D961" s="58"/>
      <c r="E961" s="58"/>
      <c r="F961" s="274"/>
      <c r="G961" s="62"/>
      <c r="H961" s="58"/>
      <c r="I961" s="58"/>
      <c r="J961" s="58"/>
      <c r="K961" s="58"/>
      <c r="L961" s="56"/>
      <c r="T961" s="56"/>
      <c r="V961" s="81">
        <f>IFERROR(IF(OR($B961="No", $H961=""), 1, COUNTIF(설정!$S$10:$S$41,$H961)), 0)</f>
        <v>1</v>
      </c>
      <c r="W961" s="81">
        <f ca="1">IFERROR(IF(OR($B961="No", $I961=""), 1, IFERROR(COUNTIF(OFFSET(설정!$C$10:$Q$41, MATCH($H961, 설정!$B$10:$B$41, ) - 1, 0, 1, COUNTA(OFFSET(설정!$C$10:$Q$41, MATCH($H961, 설정!$B$10:$B$41, ) - 1, 0, 1, 15))), $I961), 0)), 0)</f>
        <v>1</v>
      </c>
      <c r="X961" s="81">
        <f ca="1">IFERROR(IF(OR($B961="No", $J961=""), 1, IFERROR(COUNTIF(IF(COUNTIF(설정!$B$10:$B$19, $H961)=1, OFFSET(설정!$C$5,0,0,1,COUNTA(설정!$C$5:$Q$5)), OFFSET(설정!$C$6,0,0,1,COUNTA(설정!$C$6:$Q$6))), $J961), 0)), 0)</f>
        <v>1</v>
      </c>
      <c r="Y961" s="81">
        <f t="shared" si="41"/>
        <v>1</v>
      </c>
    </row>
    <row r="962" spans="1:25" ht="17.25" customHeight="1" x14ac:dyDescent="0.4">
      <c r="A962" s="2"/>
      <c r="B962" s="58">
        <f t="shared" si="42"/>
        <v>905</v>
      </c>
      <c r="C962" s="94"/>
      <c r="D962" s="58"/>
      <c r="E962" s="58"/>
      <c r="F962" s="274"/>
      <c r="G962" s="62"/>
      <c r="H962" s="58"/>
      <c r="I962" s="58"/>
      <c r="J962" s="58"/>
      <c r="K962" s="58"/>
      <c r="L962" s="56"/>
      <c r="T962" s="56"/>
      <c r="V962" s="81">
        <f>IFERROR(IF(OR($B962="No", $H962=""), 1, COUNTIF(설정!$S$10:$S$41,$H962)), 0)</f>
        <v>1</v>
      </c>
      <c r="W962" s="81">
        <f ca="1">IFERROR(IF(OR($B962="No", $I962=""), 1, IFERROR(COUNTIF(OFFSET(설정!$C$10:$Q$41, MATCH($H962, 설정!$B$10:$B$41, ) - 1, 0, 1, COUNTA(OFFSET(설정!$C$10:$Q$41, MATCH($H962, 설정!$B$10:$B$41, ) - 1, 0, 1, 15))), $I962), 0)), 0)</f>
        <v>1</v>
      </c>
      <c r="X962" s="81">
        <f ca="1">IFERROR(IF(OR($B962="No", $J962=""), 1, IFERROR(COUNTIF(IF(COUNTIF(설정!$B$10:$B$19, $H962)=1, OFFSET(설정!$C$5,0,0,1,COUNTA(설정!$C$5:$Q$5)), OFFSET(설정!$C$6,0,0,1,COUNTA(설정!$C$6:$Q$6))), $J962), 0)), 0)</f>
        <v>1</v>
      </c>
      <c r="Y962" s="81">
        <f t="shared" si="41"/>
        <v>1</v>
      </c>
    </row>
    <row r="963" spans="1:25" ht="17.25" customHeight="1" x14ac:dyDescent="0.4">
      <c r="A963" s="2"/>
      <c r="B963" s="58">
        <f t="shared" si="42"/>
        <v>906</v>
      </c>
      <c r="C963" s="94"/>
      <c r="D963" s="58"/>
      <c r="E963" s="58"/>
      <c r="F963" s="274"/>
      <c r="G963" s="62"/>
      <c r="H963" s="58"/>
      <c r="I963" s="58"/>
      <c r="J963" s="58"/>
      <c r="K963" s="58"/>
      <c r="L963" s="56"/>
      <c r="T963" s="56"/>
      <c r="V963" s="81">
        <f>IFERROR(IF(OR($B963="No", $H963=""), 1, COUNTIF(설정!$S$10:$S$41,$H963)), 0)</f>
        <v>1</v>
      </c>
      <c r="W963" s="81">
        <f ca="1">IFERROR(IF(OR($B963="No", $I963=""), 1, IFERROR(COUNTIF(OFFSET(설정!$C$10:$Q$41, MATCH($H963, 설정!$B$10:$B$41, ) - 1, 0, 1, COUNTA(OFFSET(설정!$C$10:$Q$41, MATCH($H963, 설정!$B$10:$B$41, ) - 1, 0, 1, 15))), $I963), 0)), 0)</f>
        <v>1</v>
      </c>
      <c r="X963" s="81">
        <f ca="1">IFERROR(IF(OR($B963="No", $J963=""), 1, IFERROR(COUNTIF(IF(COUNTIF(설정!$B$10:$B$19, $H963)=1, OFFSET(설정!$C$5,0,0,1,COUNTA(설정!$C$5:$Q$5)), OFFSET(설정!$C$6,0,0,1,COUNTA(설정!$C$6:$Q$6))), $J963), 0)), 0)</f>
        <v>1</v>
      </c>
      <c r="Y963" s="81">
        <f t="shared" si="41"/>
        <v>1</v>
      </c>
    </row>
    <row r="964" spans="1:25" ht="17.25" customHeight="1" x14ac:dyDescent="0.4">
      <c r="A964" s="2"/>
      <c r="B964" s="58">
        <f t="shared" si="42"/>
        <v>907</v>
      </c>
      <c r="C964" s="94"/>
      <c r="D964" s="58"/>
      <c r="E964" s="58"/>
      <c r="F964" s="274"/>
      <c r="G964" s="62"/>
      <c r="H964" s="58"/>
      <c r="I964" s="58"/>
      <c r="J964" s="58"/>
      <c r="K964" s="58"/>
      <c r="L964" s="56"/>
      <c r="T964" s="56"/>
      <c r="V964" s="81">
        <f>IFERROR(IF(OR($B964="No", $H964=""), 1, COUNTIF(설정!$S$10:$S$41,$H964)), 0)</f>
        <v>1</v>
      </c>
      <c r="W964" s="81">
        <f ca="1">IFERROR(IF(OR($B964="No", $I964=""), 1, IFERROR(COUNTIF(OFFSET(설정!$C$10:$Q$41, MATCH($H964, 설정!$B$10:$B$41, ) - 1, 0, 1, COUNTA(OFFSET(설정!$C$10:$Q$41, MATCH($H964, 설정!$B$10:$B$41, ) - 1, 0, 1, 15))), $I964), 0)), 0)</f>
        <v>1</v>
      </c>
      <c r="X964" s="81">
        <f ca="1">IFERROR(IF(OR($B964="No", $J964=""), 1, IFERROR(COUNTIF(IF(COUNTIF(설정!$B$10:$B$19, $H964)=1, OFFSET(설정!$C$5,0,0,1,COUNTA(설정!$C$5:$Q$5)), OFFSET(설정!$C$6,0,0,1,COUNTA(설정!$C$6:$Q$6))), $J964), 0)), 0)</f>
        <v>1</v>
      </c>
      <c r="Y964" s="81">
        <f t="shared" si="41"/>
        <v>1</v>
      </c>
    </row>
    <row r="965" spans="1:25" ht="17.25" customHeight="1" x14ac:dyDescent="0.4">
      <c r="A965" s="2"/>
      <c r="B965" s="58">
        <f t="shared" si="42"/>
        <v>908</v>
      </c>
      <c r="C965" s="94"/>
      <c r="D965" s="58"/>
      <c r="E965" s="58"/>
      <c r="F965" s="274"/>
      <c r="G965" s="62"/>
      <c r="H965" s="58"/>
      <c r="I965" s="58"/>
      <c r="J965" s="58"/>
      <c r="K965" s="58"/>
      <c r="L965" s="56"/>
      <c r="T965" s="56"/>
      <c r="V965" s="81">
        <f>IFERROR(IF(OR($B965="No", $H965=""), 1, COUNTIF(설정!$S$10:$S$41,$H965)), 0)</f>
        <v>1</v>
      </c>
      <c r="W965" s="81">
        <f ca="1">IFERROR(IF(OR($B965="No", $I965=""), 1, IFERROR(COUNTIF(OFFSET(설정!$C$10:$Q$41, MATCH($H965, 설정!$B$10:$B$41, ) - 1, 0, 1, COUNTA(OFFSET(설정!$C$10:$Q$41, MATCH($H965, 설정!$B$10:$B$41, ) - 1, 0, 1, 15))), $I965), 0)), 0)</f>
        <v>1</v>
      </c>
      <c r="X965" s="81">
        <f ca="1">IFERROR(IF(OR($B965="No", $J965=""), 1, IFERROR(COUNTIF(IF(COUNTIF(설정!$B$10:$B$19, $H965)=1, OFFSET(설정!$C$5,0,0,1,COUNTA(설정!$C$5:$Q$5)), OFFSET(설정!$C$6,0,0,1,COUNTA(설정!$C$6:$Q$6))), $J965), 0)), 0)</f>
        <v>1</v>
      </c>
      <c r="Y965" s="81">
        <f t="shared" si="41"/>
        <v>1</v>
      </c>
    </row>
    <row r="966" spans="1:25" ht="17.25" customHeight="1" x14ac:dyDescent="0.4">
      <c r="A966" s="2"/>
      <c r="B966" s="58">
        <f t="shared" si="42"/>
        <v>909</v>
      </c>
      <c r="C966" s="94"/>
      <c r="D966" s="58"/>
      <c r="E966" s="58"/>
      <c r="F966" s="274"/>
      <c r="G966" s="62"/>
      <c r="H966" s="58"/>
      <c r="I966" s="58"/>
      <c r="J966" s="58"/>
      <c r="K966" s="58"/>
      <c r="L966" s="56"/>
      <c r="T966" s="56"/>
      <c r="V966" s="81">
        <f>IFERROR(IF(OR($B966="No", $H966=""), 1, COUNTIF(설정!$S$10:$S$41,$H966)), 0)</f>
        <v>1</v>
      </c>
      <c r="W966" s="81">
        <f ca="1">IFERROR(IF(OR($B966="No", $I966=""), 1, IFERROR(COUNTIF(OFFSET(설정!$C$10:$Q$41, MATCH($H966, 설정!$B$10:$B$41, ) - 1, 0, 1, COUNTA(OFFSET(설정!$C$10:$Q$41, MATCH($H966, 설정!$B$10:$B$41, ) - 1, 0, 1, 15))), $I966), 0)), 0)</f>
        <v>1</v>
      </c>
      <c r="X966" s="81">
        <f ca="1">IFERROR(IF(OR($B966="No", $J966=""), 1, IFERROR(COUNTIF(IF(COUNTIF(설정!$B$10:$B$19, $H966)=1, OFFSET(설정!$C$5,0,0,1,COUNTA(설정!$C$5:$Q$5)), OFFSET(설정!$C$6,0,0,1,COUNTA(설정!$C$6:$Q$6))), $J966), 0)), 0)</f>
        <v>1</v>
      </c>
      <c r="Y966" s="81">
        <f t="shared" si="41"/>
        <v>1</v>
      </c>
    </row>
    <row r="967" spans="1:25" ht="17.25" customHeight="1" x14ac:dyDescent="0.4">
      <c r="A967" s="2"/>
      <c r="B967" s="58">
        <f t="shared" si="42"/>
        <v>910</v>
      </c>
      <c r="C967" s="94"/>
      <c r="D967" s="58"/>
      <c r="E967" s="58"/>
      <c r="F967" s="274"/>
      <c r="G967" s="62"/>
      <c r="H967" s="58"/>
      <c r="I967" s="58"/>
      <c r="J967" s="58"/>
      <c r="K967" s="58"/>
      <c r="L967" s="56"/>
      <c r="T967" s="56"/>
      <c r="V967" s="81">
        <f>IFERROR(IF(OR($B967="No", $H967=""), 1, COUNTIF(설정!$S$10:$S$41,$H967)), 0)</f>
        <v>1</v>
      </c>
      <c r="W967" s="81">
        <f ca="1">IFERROR(IF(OR($B967="No", $I967=""), 1, IFERROR(COUNTIF(OFFSET(설정!$C$10:$Q$41, MATCH($H967, 설정!$B$10:$B$41, ) - 1, 0, 1, COUNTA(OFFSET(설정!$C$10:$Q$41, MATCH($H967, 설정!$B$10:$B$41, ) - 1, 0, 1, 15))), $I967), 0)), 0)</f>
        <v>1</v>
      </c>
      <c r="X967" s="81">
        <f ca="1">IFERROR(IF(OR($B967="No", $J967=""), 1, IFERROR(COUNTIF(IF(COUNTIF(설정!$B$10:$B$19, $H967)=1, OFFSET(설정!$C$5,0,0,1,COUNTA(설정!$C$5:$Q$5)), OFFSET(설정!$C$6,0,0,1,COUNTA(설정!$C$6:$Q$6))), $J967), 0)), 0)</f>
        <v>1</v>
      </c>
      <c r="Y967" s="81">
        <f t="shared" si="41"/>
        <v>1</v>
      </c>
    </row>
    <row r="968" spans="1:25" ht="17.25" customHeight="1" x14ac:dyDescent="0.4">
      <c r="A968" s="2"/>
      <c r="B968" s="58">
        <f t="shared" si="42"/>
        <v>911</v>
      </c>
      <c r="C968" s="94"/>
      <c r="D968" s="58"/>
      <c r="E968" s="58"/>
      <c r="F968" s="274"/>
      <c r="G968" s="62"/>
      <c r="H968" s="58"/>
      <c r="I968" s="58"/>
      <c r="J968" s="58"/>
      <c r="K968" s="58"/>
      <c r="L968" s="56"/>
      <c r="T968" s="56"/>
      <c r="V968" s="81">
        <f>IFERROR(IF(OR($B968="No", $H968=""), 1, COUNTIF(설정!$S$10:$S$41,$H968)), 0)</f>
        <v>1</v>
      </c>
      <c r="W968" s="81">
        <f ca="1">IFERROR(IF(OR($B968="No", $I968=""), 1, IFERROR(COUNTIF(OFFSET(설정!$C$10:$Q$41, MATCH($H968, 설정!$B$10:$B$41, ) - 1, 0, 1, COUNTA(OFFSET(설정!$C$10:$Q$41, MATCH($H968, 설정!$B$10:$B$41, ) - 1, 0, 1, 15))), $I968), 0)), 0)</f>
        <v>1</v>
      </c>
      <c r="X968" s="81">
        <f ca="1">IFERROR(IF(OR($B968="No", $J968=""), 1, IFERROR(COUNTIF(IF(COUNTIF(설정!$B$10:$B$19, $H968)=1, OFFSET(설정!$C$5,0,0,1,COUNTA(설정!$C$5:$Q$5)), OFFSET(설정!$C$6,0,0,1,COUNTA(설정!$C$6:$Q$6))), $J968), 0)), 0)</f>
        <v>1</v>
      </c>
      <c r="Y968" s="81">
        <f t="shared" si="41"/>
        <v>1</v>
      </c>
    </row>
    <row r="969" spans="1:25" ht="17.25" customHeight="1" x14ac:dyDescent="0.4">
      <c r="A969" s="2"/>
      <c r="B969" s="58">
        <f t="shared" si="42"/>
        <v>912</v>
      </c>
      <c r="C969" s="94"/>
      <c r="D969" s="58"/>
      <c r="E969" s="58"/>
      <c r="F969" s="274"/>
      <c r="G969" s="62"/>
      <c r="H969" s="58"/>
      <c r="I969" s="58"/>
      <c r="J969" s="58"/>
      <c r="K969" s="58"/>
      <c r="L969" s="56"/>
      <c r="T969" s="56"/>
      <c r="V969" s="81">
        <f>IFERROR(IF(OR($B969="No", $H969=""), 1, COUNTIF(설정!$S$10:$S$41,$H969)), 0)</f>
        <v>1</v>
      </c>
      <c r="W969" s="81">
        <f ca="1">IFERROR(IF(OR($B969="No", $I969=""), 1, IFERROR(COUNTIF(OFFSET(설정!$C$10:$Q$41, MATCH($H969, 설정!$B$10:$B$41, ) - 1, 0, 1, COUNTA(OFFSET(설정!$C$10:$Q$41, MATCH($H969, 설정!$B$10:$B$41, ) - 1, 0, 1, 15))), $I969), 0)), 0)</f>
        <v>1</v>
      </c>
      <c r="X969" s="81">
        <f ca="1">IFERROR(IF(OR($B969="No", $J969=""), 1, IFERROR(COUNTIF(IF(COUNTIF(설정!$B$10:$B$19, $H969)=1, OFFSET(설정!$C$5,0,0,1,COUNTA(설정!$C$5:$Q$5)), OFFSET(설정!$C$6,0,0,1,COUNTA(설정!$C$6:$Q$6))), $J969), 0)), 0)</f>
        <v>1</v>
      </c>
      <c r="Y969" s="81">
        <f t="shared" si="41"/>
        <v>1</v>
      </c>
    </row>
    <row r="970" spans="1:25" ht="17.25" customHeight="1" x14ac:dyDescent="0.4">
      <c r="A970" s="2"/>
      <c r="B970" s="58">
        <f t="shared" si="42"/>
        <v>913</v>
      </c>
      <c r="C970" s="94"/>
      <c r="D970" s="58"/>
      <c r="E970" s="58"/>
      <c r="F970" s="274"/>
      <c r="G970" s="62"/>
      <c r="H970" s="58"/>
      <c r="I970" s="58"/>
      <c r="J970" s="58"/>
      <c r="K970" s="58"/>
      <c r="L970" s="56"/>
      <c r="T970" s="56"/>
      <c r="V970" s="81">
        <f>IFERROR(IF(OR($B970="No", $H970=""), 1, COUNTIF(설정!$S$10:$S$41,$H970)), 0)</f>
        <v>1</v>
      </c>
      <c r="W970" s="81">
        <f ca="1">IFERROR(IF(OR($B970="No", $I970=""), 1, IFERROR(COUNTIF(OFFSET(설정!$C$10:$Q$41, MATCH($H970, 설정!$B$10:$B$41, ) - 1, 0, 1, COUNTA(OFFSET(설정!$C$10:$Q$41, MATCH($H970, 설정!$B$10:$B$41, ) - 1, 0, 1, 15))), $I970), 0)), 0)</f>
        <v>1</v>
      </c>
      <c r="X970" s="81">
        <f ca="1">IFERROR(IF(OR($B970="No", $J970=""), 1, IFERROR(COUNTIF(IF(COUNTIF(설정!$B$10:$B$19, $H970)=1, OFFSET(설정!$C$5,0,0,1,COUNTA(설정!$C$5:$Q$5)), OFFSET(설정!$C$6,0,0,1,COUNTA(설정!$C$6:$Q$6))), $J970), 0)), 0)</f>
        <v>1</v>
      </c>
      <c r="Y970" s="81">
        <f t="shared" si="41"/>
        <v>1</v>
      </c>
    </row>
    <row r="971" spans="1:25" ht="17.25" customHeight="1" x14ac:dyDescent="0.4">
      <c r="A971" s="2"/>
      <c r="B971" s="58">
        <f t="shared" si="42"/>
        <v>914</v>
      </c>
      <c r="C971" s="94"/>
      <c r="D971" s="58"/>
      <c r="E971" s="58"/>
      <c r="F971" s="274"/>
      <c r="G971" s="62"/>
      <c r="H971" s="58"/>
      <c r="I971" s="58"/>
      <c r="J971" s="58"/>
      <c r="K971" s="58"/>
      <c r="L971" s="56"/>
      <c r="T971" s="56"/>
      <c r="V971" s="81">
        <f>IFERROR(IF(OR($B971="No", $H971=""), 1, COUNTIF(설정!$S$10:$S$41,$H971)), 0)</f>
        <v>1</v>
      </c>
      <c r="W971" s="81">
        <f ca="1">IFERROR(IF(OR($B971="No", $I971=""), 1, IFERROR(COUNTIF(OFFSET(설정!$C$10:$Q$41, MATCH($H971, 설정!$B$10:$B$41, ) - 1, 0, 1, COUNTA(OFFSET(설정!$C$10:$Q$41, MATCH($H971, 설정!$B$10:$B$41, ) - 1, 0, 1, 15))), $I971), 0)), 0)</f>
        <v>1</v>
      </c>
      <c r="X971" s="81">
        <f ca="1">IFERROR(IF(OR($B971="No", $J971=""), 1, IFERROR(COUNTIF(IF(COUNTIF(설정!$B$10:$B$19, $H971)=1, OFFSET(설정!$C$5,0,0,1,COUNTA(설정!$C$5:$Q$5)), OFFSET(설정!$C$6,0,0,1,COUNTA(설정!$C$6:$Q$6))), $J971), 0)), 0)</f>
        <v>1</v>
      </c>
      <c r="Y971" s="81">
        <f t="shared" si="41"/>
        <v>1</v>
      </c>
    </row>
    <row r="972" spans="1:25" ht="17.25" customHeight="1" x14ac:dyDescent="0.4">
      <c r="A972" s="2"/>
      <c r="B972" s="58">
        <f t="shared" si="42"/>
        <v>915</v>
      </c>
      <c r="C972" s="94"/>
      <c r="D972" s="58"/>
      <c r="E972" s="58"/>
      <c r="F972" s="274"/>
      <c r="G972" s="62"/>
      <c r="H972" s="58"/>
      <c r="I972" s="58"/>
      <c r="J972" s="58"/>
      <c r="K972" s="58"/>
      <c r="L972" s="56"/>
      <c r="T972" s="56"/>
      <c r="V972" s="81">
        <f>IFERROR(IF(OR($B972="No", $H972=""), 1, COUNTIF(설정!$S$10:$S$41,$H972)), 0)</f>
        <v>1</v>
      </c>
      <c r="W972" s="81">
        <f ca="1">IFERROR(IF(OR($B972="No", $I972=""), 1, IFERROR(COUNTIF(OFFSET(설정!$C$10:$Q$41, MATCH($H972, 설정!$B$10:$B$41, ) - 1, 0, 1, COUNTA(OFFSET(설정!$C$10:$Q$41, MATCH($H972, 설정!$B$10:$B$41, ) - 1, 0, 1, 15))), $I972), 0)), 0)</f>
        <v>1</v>
      </c>
      <c r="X972" s="81">
        <f ca="1">IFERROR(IF(OR($B972="No", $J972=""), 1, IFERROR(COUNTIF(IF(COUNTIF(설정!$B$10:$B$19, $H972)=1, OFFSET(설정!$C$5,0,0,1,COUNTA(설정!$C$5:$Q$5)), OFFSET(설정!$C$6,0,0,1,COUNTA(설정!$C$6:$Q$6))), $J972), 0)), 0)</f>
        <v>1</v>
      </c>
      <c r="Y972" s="81">
        <f t="shared" si="41"/>
        <v>1</v>
      </c>
    </row>
    <row r="973" spans="1:25" ht="17.25" customHeight="1" x14ac:dyDescent="0.4">
      <c r="A973" s="2"/>
      <c r="B973" s="58">
        <f t="shared" si="42"/>
        <v>916</v>
      </c>
      <c r="C973" s="94"/>
      <c r="D973" s="58"/>
      <c r="E973" s="58"/>
      <c r="F973" s="274"/>
      <c r="G973" s="62"/>
      <c r="H973" s="58"/>
      <c r="I973" s="58"/>
      <c r="J973" s="58"/>
      <c r="K973" s="58"/>
      <c r="L973" s="56"/>
      <c r="T973" s="56"/>
      <c r="V973" s="81">
        <f>IFERROR(IF(OR($B973="No", $H973=""), 1, COUNTIF(설정!$S$10:$S$41,$H973)), 0)</f>
        <v>1</v>
      </c>
      <c r="W973" s="81">
        <f ca="1">IFERROR(IF(OR($B973="No", $I973=""), 1, IFERROR(COUNTIF(OFFSET(설정!$C$10:$Q$41, MATCH($H973, 설정!$B$10:$B$41, ) - 1, 0, 1, COUNTA(OFFSET(설정!$C$10:$Q$41, MATCH($H973, 설정!$B$10:$B$41, ) - 1, 0, 1, 15))), $I973), 0)), 0)</f>
        <v>1</v>
      </c>
      <c r="X973" s="81">
        <f ca="1">IFERROR(IF(OR($B973="No", $J973=""), 1, IFERROR(COUNTIF(IF(COUNTIF(설정!$B$10:$B$19, $H973)=1, OFFSET(설정!$C$5,0,0,1,COUNTA(설정!$C$5:$Q$5)), OFFSET(설정!$C$6,0,0,1,COUNTA(설정!$C$6:$Q$6))), $J973), 0)), 0)</f>
        <v>1</v>
      </c>
      <c r="Y973" s="81">
        <f t="shared" si="41"/>
        <v>1</v>
      </c>
    </row>
    <row r="974" spans="1:25" ht="17.25" customHeight="1" x14ac:dyDescent="0.4">
      <c r="A974" s="2"/>
      <c r="B974" s="58">
        <f t="shared" si="42"/>
        <v>917</v>
      </c>
      <c r="C974" s="94"/>
      <c r="D974" s="58"/>
      <c r="E974" s="58"/>
      <c r="F974" s="274"/>
      <c r="G974" s="62"/>
      <c r="H974" s="58"/>
      <c r="I974" s="58"/>
      <c r="J974" s="58"/>
      <c r="K974" s="58"/>
      <c r="L974" s="56"/>
      <c r="T974" s="56"/>
      <c r="V974" s="81">
        <f>IFERROR(IF(OR($B974="No", $H974=""), 1, COUNTIF(설정!$S$10:$S$41,$H974)), 0)</f>
        <v>1</v>
      </c>
      <c r="W974" s="81">
        <f ca="1">IFERROR(IF(OR($B974="No", $I974=""), 1, IFERROR(COUNTIF(OFFSET(설정!$C$10:$Q$41, MATCH($H974, 설정!$B$10:$B$41, ) - 1, 0, 1, COUNTA(OFFSET(설정!$C$10:$Q$41, MATCH($H974, 설정!$B$10:$B$41, ) - 1, 0, 1, 15))), $I974), 0)), 0)</f>
        <v>1</v>
      </c>
      <c r="X974" s="81">
        <f ca="1">IFERROR(IF(OR($B974="No", $J974=""), 1, IFERROR(COUNTIF(IF(COUNTIF(설정!$B$10:$B$19, $H974)=1, OFFSET(설정!$C$5,0,0,1,COUNTA(설정!$C$5:$Q$5)), OFFSET(설정!$C$6,0,0,1,COUNTA(설정!$C$6:$Q$6))), $J974), 0)), 0)</f>
        <v>1</v>
      </c>
      <c r="Y974" s="81">
        <f t="shared" si="41"/>
        <v>1</v>
      </c>
    </row>
    <row r="975" spans="1:25" ht="17.25" customHeight="1" x14ac:dyDescent="0.4">
      <c r="A975" s="2"/>
      <c r="B975" s="58">
        <f t="shared" si="42"/>
        <v>918</v>
      </c>
      <c r="C975" s="94"/>
      <c r="D975" s="58"/>
      <c r="E975" s="58"/>
      <c r="F975" s="274"/>
      <c r="G975" s="62"/>
      <c r="H975" s="58"/>
      <c r="I975" s="58"/>
      <c r="J975" s="58"/>
      <c r="K975" s="58"/>
      <c r="L975" s="56"/>
      <c r="T975" s="56"/>
      <c r="V975" s="81">
        <f>IFERROR(IF(OR($B975="No", $H975=""), 1, COUNTIF(설정!$S$10:$S$41,$H975)), 0)</f>
        <v>1</v>
      </c>
      <c r="W975" s="81">
        <f ca="1">IFERROR(IF(OR($B975="No", $I975=""), 1, IFERROR(COUNTIF(OFFSET(설정!$C$10:$Q$41, MATCH($H975, 설정!$B$10:$B$41, ) - 1, 0, 1, COUNTA(OFFSET(설정!$C$10:$Q$41, MATCH($H975, 설정!$B$10:$B$41, ) - 1, 0, 1, 15))), $I975), 0)), 0)</f>
        <v>1</v>
      </c>
      <c r="X975" s="81">
        <f ca="1">IFERROR(IF(OR($B975="No", $J975=""), 1, IFERROR(COUNTIF(IF(COUNTIF(설정!$B$10:$B$19, $H975)=1, OFFSET(설정!$C$5,0,0,1,COUNTA(설정!$C$5:$Q$5)), OFFSET(설정!$C$6,0,0,1,COUNTA(설정!$C$6:$Q$6))), $J975), 0)), 0)</f>
        <v>1</v>
      </c>
      <c r="Y975" s="81">
        <f t="shared" si="41"/>
        <v>1</v>
      </c>
    </row>
    <row r="976" spans="1:25" ht="17.25" customHeight="1" x14ac:dyDescent="0.4">
      <c r="A976" s="2"/>
      <c r="B976" s="58">
        <f t="shared" si="42"/>
        <v>919</v>
      </c>
      <c r="C976" s="94"/>
      <c r="D976" s="58"/>
      <c r="E976" s="58"/>
      <c r="F976" s="274"/>
      <c r="G976" s="62"/>
      <c r="H976" s="58"/>
      <c r="I976" s="58"/>
      <c r="J976" s="58"/>
      <c r="K976" s="58"/>
      <c r="L976" s="56"/>
      <c r="T976" s="56"/>
      <c r="V976" s="81">
        <f>IFERROR(IF(OR($B976="No", $H976=""), 1, COUNTIF(설정!$S$10:$S$41,$H976)), 0)</f>
        <v>1</v>
      </c>
      <c r="W976" s="81">
        <f ca="1">IFERROR(IF(OR($B976="No", $I976=""), 1, IFERROR(COUNTIF(OFFSET(설정!$C$10:$Q$41, MATCH($H976, 설정!$B$10:$B$41, ) - 1, 0, 1, COUNTA(OFFSET(설정!$C$10:$Q$41, MATCH($H976, 설정!$B$10:$B$41, ) - 1, 0, 1, 15))), $I976), 0)), 0)</f>
        <v>1</v>
      </c>
      <c r="X976" s="81">
        <f ca="1">IFERROR(IF(OR($B976="No", $J976=""), 1, IFERROR(COUNTIF(IF(COUNTIF(설정!$B$10:$B$19, $H976)=1, OFFSET(설정!$C$5,0,0,1,COUNTA(설정!$C$5:$Q$5)), OFFSET(설정!$C$6,0,0,1,COUNTA(설정!$C$6:$Q$6))), $J976), 0)), 0)</f>
        <v>1</v>
      </c>
      <c r="Y976" s="81">
        <f t="shared" si="41"/>
        <v>1</v>
      </c>
    </row>
    <row r="977" spans="1:25" ht="17.25" customHeight="1" x14ac:dyDescent="0.4">
      <c r="A977" s="2"/>
      <c r="B977" s="58">
        <f t="shared" si="42"/>
        <v>920</v>
      </c>
      <c r="C977" s="94"/>
      <c r="D977" s="58"/>
      <c r="E977" s="58"/>
      <c r="F977" s="274"/>
      <c r="G977" s="62"/>
      <c r="H977" s="58"/>
      <c r="I977" s="58"/>
      <c r="J977" s="58"/>
      <c r="K977" s="58"/>
      <c r="L977" s="56"/>
      <c r="T977" s="56"/>
      <c r="V977" s="81">
        <f>IFERROR(IF(OR($B977="No", $H977=""), 1, COUNTIF(설정!$S$10:$S$41,$H977)), 0)</f>
        <v>1</v>
      </c>
      <c r="W977" s="81">
        <f ca="1">IFERROR(IF(OR($B977="No", $I977=""), 1, IFERROR(COUNTIF(OFFSET(설정!$C$10:$Q$41, MATCH($H977, 설정!$B$10:$B$41, ) - 1, 0, 1, COUNTA(OFFSET(설정!$C$10:$Q$41, MATCH($H977, 설정!$B$10:$B$41, ) - 1, 0, 1, 15))), $I977), 0)), 0)</f>
        <v>1</v>
      </c>
      <c r="X977" s="81">
        <f ca="1">IFERROR(IF(OR($B977="No", $J977=""), 1, IFERROR(COUNTIF(IF(COUNTIF(설정!$B$10:$B$19, $H977)=1, OFFSET(설정!$C$5,0,0,1,COUNTA(설정!$C$5:$Q$5)), OFFSET(설정!$C$6,0,0,1,COUNTA(설정!$C$6:$Q$6))), $J977), 0)), 0)</f>
        <v>1</v>
      </c>
      <c r="Y977" s="81">
        <f t="shared" si="41"/>
        <v>1</v>
      </c>
    </row>
    <row r="978" spans="1:25" ht="17.25" customHeight="1" x14ac:dyDescent="0.4">
      <c r="A978" s="2"/>
      <c r="B978" s="58">
        <f t="shared" si="42"/>
        <v>921</v>
      </c>
      <c r="C978" s="94"/>
      <c r="D978" s="58"/>
      <c r="E978" s="58"/>
      <c r="F978" s="274"/>
      <c r="G978" s="62"/>
      <c r="H978" s="58"/>
      <c r="I978" s="58"/>
      <c r="J978" s="58"/>
      <c r="K978" s="58"/>
      <c r="L978" s="56"/>
      <c r="T978" s="56"/>
      <c r="V978" s="81">
        <f>IFERROR(IF(OR($B978="No", $H978=""), 1, COUNTIF(설정!$S$10:$S$41,$H978)), 0)</f>
        <v>1</v>
      </c>
      <c r="W978" s="81">
        <f ca="1">IFERROR(IF(OR($B978="No", $I978=""), 1, IFERROR(COUNTIF(OFFSET(설정!$C$10:$Q$41, MATCH($H978, 설정!$B$10:$B$41, ) - 1, 0, 1, COUNTA(OFFSET(설정!$C$10:$Q$41, MATCH($H978, 설정!$B$10:$B$41, ) - 1, 0, 1, 15))), $I978), 0)), 0)</f>
        <v>1</v>
      </c>
      <c r="X978" s="81">
        <f ca="1">IFERROR(IF(OR($B978="No", $J978=""), 1, IFERROR(COUNTIF(IF(COUNTIF(설정!$B$10:$B$19, $H978)=1, OFFSET(설정!$C$5,0,0,1,COUNTA(설정!$C$5:$Q$5)), OFFSET(설정!$C$6,0,0,1,COUNTA(설정!$C$6:$Q$6))), $J978), 0)), 0)</f>
        <v>1</v>
      </c>
      <c r="Y978" s="81">
        <f t="shared" si="41"/>
        <v>1</v>
      </c>
    </row>
    <row r="979" spans="1:25" ht="17.25" customHeight="1" x14ac:dyDescent="0.4">
      <c r="A979" s="2"/>
      <c r="B979" s="58">
        <f t="shared" si="42"/>
        <v>922</v>
      </c>
      <c r="C979" s="94"/>
      <c r="D979" s="58"/>
      <c r="E979" s="58"/>
      <c r="F979" s="274"/>
      <c r="G979" s="62"/>
      <c r="H979" s="58"/>
      <c r="I979" s="58"/>
      <c r="J979" s="58"/>
      <c r="K979" s="58"/>
      <c r="L979" s="56"/>
      <c r="T979" s="56"/>
      <c r="V979" s="81">
        <f>IFERROR(IF(OR($B979="No", $H979=""), 1, COUNTIF(설정!$S$10:$S$41,$H979)), 0)</f>
        <v>1</v>
      </c>
      <c r="W979" s="81">
        <f ca="1">IFERROR(IF(OR($B979="No", $I979=""), 1, IFERROR(COUNTIF(OFFSET(설정!$C$10:$Q$41, MATCH($H979, 설정!$B$10:$B$41, ) - 1, 0, 1, COUNTA(OFFSET(설정!$C$10:$Q$41, MATCH($H979, 설정!$B$10:$B$41, ) - 1, 0, 1, 15))), $I979), 0)), 0)</f>
        <v>1</v>
      </c>
      <c r="X979" s="81">
        <f ca="1">IFERROR(IF(OR($B979="No", $J979=""), 1, IFERROR(COUNTIF(IF(COUNTIF(설정!$B$10:$B$19, $H979)=1, OFFSET(설정!$C$5,0,0,1,COUNTA(설정!$C$5:$Q$5)), OFFSET(설정!$C$6,0,0,1,COUNTA(설정!$C$6:$Q$6))), $J979), 0)), 0)</f>
        <v>1</v>
      </c>
      <c r="Y979" s="81">
        <f t="shared" si="41"/>
        <v>1</v>
      </c>
    </row>
    <row r="980" spans="1:25" ht="17.25" customHeight="1" x14ac:dyDescent="0.4">
      <c r="A980" s="2"/>
      <c r="B980" s="58">
        <f t="shared" si="42"/>
        <v>923</v>
      </c>
      <c r="C980" s="94"/>
      <c r="D980" s="58"/>
      <c r="E980" s="58"/>
      <c r="F980" s="274"/>
      <c r="G980" s="62"/>
      <c r="H980" s="58"/>
      <c r="I980" s="58"/>
      <c r="J980" s="58"/>
      <c r="K980" s="58"/>
      <c r="L980" s="56"/>
      <c r="T980" s="56"/>
      <c r="V980" s="81">
        <f>IFERROR(IF(OR($B980="No", $H980=""), 1, COUNTIF(설정!$S$10:$S$41,$H980)), 0)</f>
        <v>1</v>
      </c>
      <c r="W980" s="81">
        <f ca="1">IFERROR(IF(OR($B980="No", $I980=""), 1, IFERROR(COUNTIF(OFFSET(설정!$C$10:$Q$41, MATCH($H980, 설정!$B$10:$B$41, ) - 1, 0, 1, COUNTA(OFFSET(설정!$C$10:$Q$41, MATCH($H980, 설정!$B$10:$B$41, ) - 1, 0, 1, 15))), $I980), 0)), 0)</f>
        <v>1</v>
      </c>
      <c r="X980" s="81">
        <f ca="1">IFERROR(IF(OR($B980="No", $J980=""), 1, IFERROR(COUNTIF(IF(COUNTIF(설정!$B$10:$B$19, $H980)=1, OFFSET(설정!$C$5,0,0,1,COUNTA(설정!$C$5:$Q$5)), OFFSET(설정!$C$6,0,0,1,COUNTA(설정!$C$6:$Q$6))), $J980), 0)), 0)</f>
        <v>1</v>
      </c>
      <c r="Y980" s="81">
        <f t="shared" si="41"/>
        <v>1</v>
      </c>
    </row>
    <row r="981" spans="1:25" ht="17.25" customHeight="1" x14ac:dyDescent="0.4">
      <c r="A981" s="2"/>
      <c r="B981" s="58">
        <f t="shared" si="42"/>
        <v>924</v>
      </c>
      <c r="C981" s="94"/>
      <c r="D981" s="58"/>
      <c r="E981" s="58"/>
      <c r="F981" s="274"/>
      <c r="G981" s="62"/>
      <c r="H981" s="58"/>
      <c r="I981" s="58"/>
      <c r="J981" s="58"/>
      <c r="K981" s="58"/>
      <c r="L981" s="56"/>
      <c r="T981" s="56"/>
      <c r="V981" s="81">
        <f>IFERROR(IF(OR($B981="No", $H981=""), 1, COUNTIF(설정!$S$10:$S$41,$H981)), 0)</f>
        <v>1</v>
      </c>
      <c r="W981" s="81">
        <f ca="1">IFERROR(IF(OR($B981="No", $I981=""), 1, IFERROR(COUNTIF(OFFSET(설정!$C$10:$Q$41, MATCH($H981, 설정!$B$10:$B$41, ) - 1, 0, 1, COUNTA(OFFSET(설정!$C$10:$Q$41, MATCH($H981, 설정!$B$10:$B$41, ) - 1, 0, 1, 15))), $I981), 0)), 0)</f>
        <v>1</v>
      </c>
      <c r="X981" s="81">
        <f ca="1">IFERROR(IF(OR($B981="No", $J981=""), 1, IFERROR(COUNTIF(IF(COUNTIF(설정!$B$10:$B$19, $H981)=1, OFFSET(설정!$C$5,0,0,1,COUNTA(설정!$C$5:$Q$5)), OFFSET(설정!$C$6,0,0,1,COUNTA(설정!$C$6:$Q$6))), $J981), 0)), 0)</f>
        <v>1</v>
      </c>
      <c r="Y981" s="81">
        <f t="shared" si="41"/>
        <v>1</v>
      </c>
    </row>
    <row r="982" spans="1:25" ht="17.25" customHeight="1" x14ac:dyDescent="0.4">
      <c r="A982" s="2"/>
      <c r="B982" s="58">
        <f t="shared" si="42"/>
        <v>925</v>
      </c>
      <c r="C982" s="94"/>
      <c r="D982" s="58"/>
      <c r="E982" s="58"/>
      <c r="F982" s="274"/>
      <c r="G982" s="62"/>
      <c r="H982" s="58"/>
      <c r="I982" s="58"/>
      <c r="J982" s="58"/>
      <c r="K982" s="58"/>
      <c r="L982" s="56"/>
      <c r="T982" s="56"/>
      <c r="V982" s="81">
        <f>IFERROR(IF(OR($B982="No", $H982=""), 1, COUNTIF(설정!$S$10:$S$41,$H982)), 0)</f>
        <v>1</v>
      </c>
      <c r="W982" s="81">
        <f ca="1">IFERROR(IF(OR($B982="No", $I982=""), 1, IFERROR(COUNTIF(OFFSET(설정!$C$10:$Q$41, MATCH($H982, 설정!$B$10:$B$41, ) - 1, 0, 1, COUNTA(OFFSET(설정!$C$10:$Q$41, MATCH($H982, 설정!$B$10:$B$41, ) - 1, 0, 1, 15))), $I982), 0)), 0)</f>
        <v>1</v>
      </c>
      <c r="X982" s="81">
        <f ca="1">IFERROR(IF(OR($B982="No", $J982=""), 1, IFERROR(COUNTIF(IF(COUNTIF(설정!$B$10:$B$19, $H982)=1, OFFSET(설정!$C$5,0,0,1,COUNTA(설정!$C$5:$Q$5)), OFFSET(설정!$C$6,0,0,1,COUNTA(설정!$C$6:$Q$6))), $J982), 0)), 0)</f>
        <v>1</v>
      </c>
      <c r="Y982" s="81">
        <f t="shared" si="41"/>
        <v>1</v>
      </c>
    </row>
    <row r="983" spans="1:25" ht="17.25" customHeight="1" x14ac:dyDescent="0.4">
      <c r="A983" s="2"/>
      <c r="B983" s="58">
        <f t="shared" si="42"/>
        <v>926</v>
      </c>
      <c r="C983" s="94"/>
      <c r="D983" s="58"/>
      <c r="E983" s="58"/>
      <c r="F983" s="274"/>
      <c r="G983" s="62"/>
      <c r="H983" s="58"/>
      <c r="I983" s="58"/>
      <c r="J983" s="58"/>
      <c r="K983" s="58"/>
      <c r="L983" s="56"/>
      <c r="T983" s="56"/>
      <c r="V983" s="81">
        <f>IFERROR(IF(OR($B983="No", $H983=""), 1, COUNTIF(설정!$S$10:$S$41,$H983)), 0)</f>
        <v>1</v>
      </c>
      <c r="W983" s="81">
        <f ca="1">IFERROR(IF(OR($B983="No", $I983=""), 1, IFERROR(COUNTIF(OFFSET(설정!$C$10:$Q$41, MATCH($H983, 설정!$B$10:$B$41, ) - 1, 0, 1, COUNTA(OFFSET(설정!$C$10:$Q$41, MATCH($H983, 설정!$B$10:$B$41, ) - 1, 0, 1, 15))), $I983), 0)), 0)</f>
        <v>1</v>
      </c>
      <c r="X983" s="81">
        <f ca="1">IFERROR(IF(OR($B983="No", $J983=""), 1, IFERROR(COUNTIF(IF(COUNTIF(설정!$B$10:$B$19, $H983)=1, OFFSET(설정!$C$5,0,0,1,COUNTA(설정!$C$5:$Q$5)), OFFSET(설정!$C$6,0,0,1,COUNTA(설정!$C$6:$Q$6))), $J983), 0)), 0)</f>
        <v>1</v>
      </c>
      <c r="Y983" s="81">
        <f t="shared" si="41"/>
        <v>1</v>
      </c>
    </row>
    <row r="984" spans="1:25" ht="17.25" customHeight="1" x14ac:dyDescent="0.4">
      <c r="A984" s="2"/>
      <c r="B984" s="58">
        <f t="shared" si="42"/>
        <v>927</v>
      </c>
      <c r="C984" s="94"/>
      <c r="D984" s="58"/>
      <c r="E984" s="58"/>
      <c r="F984" s="274"/>
      <c r="G984" s="62"/>
      <c r="H984" s="58"/>
      <c r="I984" s="58"/>
      <c r="J984" s="58"/>
      <c r="K984" s="58"/>
      <c r="L984" s="56"/>
      <c r="T984" s="56"/>
      <c r="V984" s="81">
        <f>IFERROR(IF(OR($B984="No", $H984=""), 1, COUNTIF(설정!$S$10:$S$41,$H984)), 0)</f>
        <v>1</v>
      </c>
      <c r="W984" s="81">
        <f ca="1">IFERROR(IF(OR($B984="No", $I984=""), 1, IFERROR(COUNTIF(OFFSET(설정!$C$10:$Q$41, MATCH($H984, 설정!$B$10:$B$41, ) - 1, 0, 1, COUNTA(OFFSET(설정!$C$10:$Q$41, MATCH($H984, 설정!$B$10:$B$41, ) - 1, 0, 1, 15))), $I984), 0)), 0)</f>
        <v>1</v>
      </c>
      <c r="X984" s="81">
        <f ca="1">IFERROR(IF(OR($B984="No", $J984=""), 1, IFERROR(COUNTIF(IF(COUNTIF(설정!$B$10:$B$19, $H984)=1, OFFSET(설정!$C$5,0,0,1,COUNTA(설정!$C$5:$Q$5)), OFFSET(설정!$C$6,0,0,1,COUNTA(설정!$C$6:$Q$6))), $J984), 0)), 0)</f>
        <v>1</v>
      </c>
      <c r="Y984" s="81">
        <f t="shared" si="41"/>
        <v>1</v>
      </c>
    </row>
    <row r="985" spans="1:25" ht="17.25" customHeight="1" x14ac:dyDescent="0.4">
      <c r="A985" s="2"/>
      <c r="B985" s="58">
        <f t="shared" si="42"/>
        <v>928</v>
      </c>
      <c r="C985" s="94"/>
      <c r="D985" s="58"/>
      <c r="E985" s="58"/>
      <c r="F985" s="274"/>
      <c r="G985" s="62"/>
      <c r="H985" s="58"/>
      <c r="I985" s="58"/>
      <c r="J985" s="58"/>
      <c r="K985" s="58"/>
      <c r="L985" s="56"/>
      <c r="T985" s="56"/>
      <c r="V985" s="81">
        <f>IFERROR(IF(OR($B985="No", $H985=""), 1, COUNTIF(설정!$S$10:$S$41,$H985)), 0)</f>
        <v>1</v>
      </c>
      <c r="W985" s="81">
        <f ca="1">IFERROR(IF(OR($B985="No", $I985=""), 1, IFERROR(COUNTIF(OFFSET(설정!$C$10:$Q$41, MATCH($H985, 설정!$B$10:$B$41, ) - 1, 0, 1, COUNTA(OFFSET(설정!$C$10:$Q$41, MATCH($H985, 설정!$B$10:$B$41, ) - 1, 0, 1, 15))), $I985), 0)), 0)</f>
        <v>1</v>
      </c>
      <c r="X985" s="81">
        <f ca="1">IFERROR(IF(OR($B985="No", $J985=""), 1, IFERROR(COUNTIF(IF(COUNTIF(설정!$B$10:$B$19, $H985)=1, OFFSET(설정!$C$5,0,0,1,COUNTA(설정!$C$5:$Q$5)), OFFSET(설정!$C$6,0,0,1,COUNTA(설정!$C$6:$Q$6))), $J985), 0)), 0)</f>
        <v>1</v>
      </c>
      <c r="Y985" s="81">
        <f t="shared" si="41"/>
        <v>1</v>
      </c>
    </row>
    <row r="986" spans="1:25" ht="17.25" customHeight="1" x14ac:dyDescent="0.4">
      <c r="A986" s="2"/>
      <c r="B986" s="58">
        <f t="shared" si="42"/>
        <v>929</v>
      </c>
      <c r="C986" s="94"/>
      <c r="D986" s="58"/>
      <c r="E986" s="58"/>
      <c r="F986" s="274"/>
      <c r="G986" s="62"/>
      <c r="H986" s="58"/>
      <c r="I986" s="58"/>
      <c r="J986" s="58"/>
      <c r="K986" s="58"/>
      <c r="L986" s="56"/>
      <c r="T986" s="56"/>
      <c r="V986" s="81">
        <f>IFERROR(IF(OR($B986="No", $H986=""), 1, COUNTIF(설정!$S$10:$S$41,$H986)), 0)</f>
        <v>1</v>
      </c>
      <c r="W986" s="81">
        <f ca="1">IFERROR(IF(OR($B986="No", $I986=""), 1, IFERROR(COUNTIF(OFFSET(설정!$C$10:$Q$41, MATCH($H986, 설정!$B$10:$B$41, ) - 1, 0, 1, COUNTA(OFFSET(설정!$C$10:$Q$41, MATCH($H986, 설정!$B$10:$B$41, ) - 1, 0, 1, 15))), $I986), 0)), 0)</f>
        <v>1</v>
      </c>
      <c r="X986" s="81">
        <f ca="1">IFERROR(IF(OR($B986="No", $J986=""), 1, IFERROR(COUNTIF(IF(COUNTIF(설정!$B$10:$B$19, $H986)=1, OFFSET(설정!$C$5,0,0,1,COUNTA(설정!$C$5:$Q$5)), OFFSET(설정!$C$6,0,0,1,COUNTA(설정!$C$6:$Q$6))), $J986), 0)), 0)</f>
        <v>1</v>
      </c>
      <c r="Y986" s="81">
        <f t="shared" si="41"/>
        <v>1</v>
      </c>
    </row>
    <row r="987" spans="1:25" ht="17.25" customHeight="1" x14ac:dyDescent="0.4">
      <c r="A987" s="2"/>
      <c r="B987" s="58">
        <f t="shared" si="42"/>
        <v>930</v>
      </c>
      <c r="C987" s="94"/>
      <c r="D987" s="58"/>
      <c r="E987" s="58"/>
      <c r="F987" s="274"/>
      <c r="G987" s="62"/>
      <c r="H987" s="58"/>
      <c r="I987" s="58"/>
      <c r="J987" s="58"/>
      <c r="K987" s="58"/>
      <c r="L987" s="56"/>
      <c r="T987" s="56"/>
      <c r="V987" s="81">
        <f>IFERROR(IF(OR($B987="No", $H987=""), 1, COUNTIF(설정!$S$10:$S$41,$H987)), 0)</f>
        <v>1</v>
      </c>
      <c r="W987" s="81">
        <f ca="1">IFERROR(IF(OR($B987="No", $I987=""), 1, IFERROR(COUNTIF(OFFSET(설정!$C$10:$Q$41, MATCH($H987, 설정!$B$10:$B$41, ) - 1, 0, 1, COUNTA(OFFSET(설정!$C$10:$Q$41, MATCH($H987, 설정!$B$10:$B$41, ) - 1, 0, 1, 15))), $I987), 0)), 0)</f>
        <v>1</v>
      </c>
      <c r="X987" s="81">
        <f ca="1">IFERROR(IF(OR($B987="No", $J987=""), 1, IFERROR(COUNTIF(IF(COUNTIF(설정!$B$10:$B$19, $H987)=1, OFFSET(설정!$C$5,0,0,1,COUNTA(설정!$C$5:$Q$5)), OFFSET(설정!$C$6,0,0,1,COUNTA(설정!$C$6:$Q$6))), $J987), 0)), 0)</f>
        <v>1</v>
      </c>
      <c r="Y987" s="81">
        <f t="shared" si="41"/>
        <v>1</v>
      </c>
    </row>
    <row r="988" spans="1:25" ht="17.25" customHeight="1" x14ac:dyDescent="0.4">
      <c r="A988" s="2"/>
      <c r="B988" s="58">
        <f t="shared" si="42"/>
        <v>931</v>
      </c>
      <c r="C988" s="94"/>
      <c r="D988" s="58"/>
      <c r="E988" s="58"/>
      <c r="F988" s="274"/>
      <c r="G988" s="62"/>
      <c r="H988" s="58"/>
      <c r="I988" s="58"/>
      <c r="J988" s="58"/>
      <c r="K988" s="58"/>
      <c r="L988" s="56"/>
      <c r="T988" s="56"/>
      <c r="V988" s="81">
        <f>IFERROR(IF(OR($B988="No", $H988=""), 1, COUNTIF(설정!$S$10:$S$41,$H988)), 0)</f>
        <v>1</v>
      </c>
      <c r="W988" s="81">
        <f ca="1">IFERROR(IF(OR($B988="No", $I988=""), 1, IFERROR(COUNTIF(OFFSET(설정!$C$10:$Q$41, MATCH($H988, 설정!$B$10:$B$41, ) - 1, 0, 1, COUNTA(OFFSET(설정!$C$10:$Q$41, MATCH($H988, 설정!$B$10:$B$41, ) - 1, 0, 1, 15))), $I988), 0)), 0)</f>
        <v>1</v>
      </c>
      <c r="X988" s="81">
        <f ca="1">IFERROR(IF(OR($B988="No", $J988=""), 1, IFERROR(COUNTIF(IF(COUNTIF(설정!$B$10:$B$19, $H988)=1, OFFSET(설정!$C$5,0,0,1,COUNTA(설정!$C$5:$Q$5)), OFFSET(설정!$C$6,0,0,1,COUNTA(설정!$C$6:$Q$6))), $J988), 0)), 0)</f>
        <v>1</v>
      </c>
      <c r="Y988" s="81">
        <f t="shared" si="41"/>
        <v>1</v>
      </c>
    </row>
    <row r="989" spans="1:25" ht="17.25" customHeight="1" x14ac:dyDescent="0.4">
      <c r="A989" s="2"/>
      <c r="B989" s="58">
        <f t="shared" si="42"/>
        <v>932</v>
      </c>
      <c r="C989" s="94"/>
      <c r="D989" s="58"/>
      <c r="E989" s="58"/>
      <c r="F989" s="274"/>
      <c r="G989" s="62"/>
      <c r="H989" s="58"/>
      <c r="I989" s="58"/>
      <c r="J989" s="58"/>
      <c r="K989" s="58"/>
      <c r="L989" s="56"/>
      <c r="T989" s="56"/>
      <c r="V989" s="81">
        <f>IFERROR(IF(OR($B989="No", $H989=""), 1, COUNTIF(설정!$S$10:$S$41,$H989)), 0)</f>
        <v>1</v>
      </c>
      <c r="W989" s="81">
        <f ca="1">IFERROR(IF(OR($B989="No", $I989=""), 1, IFERROR(COUNTIF(OFFSET(설정!$C$10:$Q$41, MATCH($H989, 설정!$B$10:$B$41, ) - 1, 0, 1, COUNTA(OFFSET(설정!$C$10:$Q$41, MATCH($H989, 설정!$B$10:$B$41, ) - 1, 0, 1, 15))), $I989), 0)), 0)</f>
        <v>1</v>
      </c>
      <c r="X989" s="81">
        <f ca="1">IFERROR(IF(OR($B989="No", $J989=""), 1, IFERROR(COUNTIF(IF(COUNTIF(설정!$B$10:$B$19, $H989)=1, OFFSET(설정!$C$5,0,0,1,COUNTA(설정!$C$5:$Q$5)), OFFSET(설정!$C$6,0,0,1,COUNTA(설정!$C$6:$Q$6))), $J989), 0)), 0)</f>
        <v>1</v>
      </c>
      <c r="Y989" s="81">
        <f t="shared" si="41"/>
        <v>1</v>
      </c>
    </row>
    <row r="990" spans="1:25" ht="17.25" customHeight="1" x14ac:dyDescent="0.4">
      <c r="A990" s="2"/>
      <c r="B990" s="58">
        <f t="shared" si="42"/>
        <v>933</v>
      </c>
      <c r="C990" s="94"/>
      <c r="D990" s="58"/>
      <c r="E990" s="58"/>
      <c r="F990" s="274"/>
      <c r="G990" s="62"/>
      <c r="H990" s="58"/>
      <c r="I990" s="58"/>
      <c r="J990" s="58"/>
      <c r="K990" s="58"/>
      <c r="L990" s="56"/>
      <c r="T990" s="56"/>
      <c r="V990" s="81">
        <f>IFERROR(IF(OR($B990="No", $H990=""), 1, COUNTIF(설정!$S$10:$S$41,$H990)), 0)</f>
        <v>1</v>
      </c>
      <c r="W990" s="81">
        <f ca="1">IFERROR(IF(OR($B990="No", $I990=""), 1, IFERROR(COUNTIF(OFFSET(설정!$C$10:$Q$41, MATCH($H990, 설정!$B$10:$B$41, ) - 1, 0, 1, COUNTA(OFFSET(설정!$C$10:$Q$41, MATCH($H990, 설정!$B$10:$B$41, ) - 1, 0, 1, 15))), $I990), 0)), 0)</f>
        <v>1</v>
      </c>
      <c r="X990" s="81">
        <f ca="1">IFERROR(IF(OR($B990="No", $J990=""), 1, IFERROR(COUNTIF(IF(COUNTIF(설정!$B$10:$B$19, $H990)=1, OFFSET(설정!$C$5,0,0,1,COUNTA(설정!$C$5:$Q$5)), OFFSET(설정!$C$6,0,0,1,COUNTA(설정!$C$6:$Q$6))), $J990), 0)), 0)</f>
        <v>1</v>
      </c>
      <c r="Y990" s="81">
        <f t="shared" si="41"/>
        <v>1</v>
      </c>
    </row>
    <row r="991" spans="1:25" ht="17.25" customHeight="1" x14ac:dyDescent="0.4">
      <c r="A991" s="2"/>
      <c r="B991" s="58">
        <f t="shared" si="42"/>
        <v>934</v>
      </c>
      <c r="C991" s="94"/>
      <c r="D991" s="58"/>
      <c r="E991" s="58"/>
      <c r="F991" s="274"/>
      <c r="G991" s="62"/>
      <c r="H991" s="58"/>
      <c r="I991" s="58"/>
      <c r="J991" s="58"/>
      <c r="K991" s="58"/>
      <c r="L991" s="56"/>
      <c r="T991" s="56"/>
      <c r="V991" s="81">
        <f>IFERROR(IF(OR($B991="No", $H991=""), 1, COUNTIF(설정!$S$10:$S$41,$H991)), 0)</f>
        <v>1</v>
      </c>
      <c r="W991" s="81">
        <f ca="1">IFERROR(IF(OR($B991="No", $I991=""), 1, IFERROR(COUNTIF(OFFSET(설정!$C$10:$Q$41, MATCH($H991, 설정!$B$10:$B$41, ) - 1, 0, 1, COUNTA(OFFSET(설정!$C$10:$Q$41, MATCH($H991, 설정!$B$10:$B$41, ) - 1, 0, 1, 15))), $I991), 0)), 0)</f>
        <v>1</v>
      </c>
      <c r="X991" s="81">
        <f ca="1">IFERROR(IF(OR($B991="No", $J991=""), 1, IFERROR(COUNTIF(IF(COUNTIF(설정!$B$10:$B$19, $H991)=1, OFFSET(설정!$C$5,0,0,1,COUNTA(설정!$C$5:$Q$5)), OFFSET(설정!$C$6,0,0,1,COUNTA(설정!$C$6:$Q$6))), $J991), 0)), 0)</f>
        <v>1</v>
      </c>
      <c r="Y991" s="81">
        <f t="shared" si="41"/>
        <v>1</v>
      </c>
    </row>
    <row r="992" spans="1:25" ht="17.25" customHeight="1" x14ac:dyDescent="0.4">
      <c r="A992" s="2"/>
      <c r="B992" s="58">
        <f t="shared" si="42"/>
        <v>935</v>
      </c>
      <c r="C992" s="94"/>
      <c r="D992" s="58"/>
      <c r="E992" s="58"/>
      <c r="F992" s="274"/>
      <c r="G992" s="62"/>
      <c r="H992" s="58"/>
      <c r="I992" s="58"/>
      <c r="J992" s="58"/>
      <c r="K992" s="58"/>
      <c r="L992" s="56"/>
      <c r="T992" s="56"/>
      <c r="V992" s="81">
        <f>IFERROR(IF(OR($B992="No", $H992=""), 1, COUNTIF(설정!$S$10:$S$41,$H992)), 0)</f>
        <v>1</v>
      </c>
      <c r="W992" s="81">
        <f ca="1">IFERROR(IF(OR($B992="No", $I992=""), 1, IFERROR(COUNTIF(OFFSET(설정!$C$10:$Q$41, MATCH($H992, 설정!$B$10:$B$41, ) - 1, 0, 1, COUNTA(OFFSET(설정!$C$10:$Q$41, MATCH($H992, 설정!$B$10:$B$41, ) - 1, 0, 1, 15))), $I992), 0)), 0)</f>
        <v>1</v>
      </c>
      <c r="X992" s="81">
        <f ca="1">IFERROR(IF(OR($B992="No", $J992=""), 1, IFERROR(COUNTIF(IF(COUNTIF(설정!$B$10:$B$19, $H992)=1, OFFSET(설정!$C$5,0,0,1,COUNTA(설정!$C$5:$Q$5)), OFFSET(설정!$C$6,0,0,1,COUNTA(설정!$C$6:$Q$6))), $J992), 0)), 0)</f>
        <v>1</v>
      </c>
      <c r="Y992" s="81">
        <f t="shared" si="41"/>
        <v>1</v>
      </c>
    </row>
    <row r="993" spans="1:25" ht="17.25" customHeight="1" x14ac:dyDescent="0.4">
      <c r="A993" s="2"/>
      <c r="B993" s="58">
        <f t="shared" si="42"/>
        <v>936</v>
      </c>
      <c r="C993" s="94"/>
      <c r="D993" s="58"/>
      <c r="E993" s="58"/>
      <c r="F993" s="274"/>
      <c r="G993" s="62"/>
      <c r="H993" s="58"/>
      <c r="I993" s="58"/>
      <c r="J993" s="58"/>
      <c r="K993" s="58"/>
      <c r="L993" s="56"/>
      <c r="T993" s="56"/>
      <c r="V993" s="81">
        <f>IFERROR(IF(OR($B993="No", $H993=""), 1, COUNTIF(설정!$S$10:$S$41,$H993)), 0)</f>
        <v>1</v>
      </c>
      <c r="W993" s="81">
        <f ca="1">IFERROR(IF(OR($B993="No", $I993=""), 1, IFERROR(COUNTIF(OFFSET(설정!$C$10:$Q$41, MATCH($H993, 설정!$B$10:$B$41, ) - 1, 0, 1, COUNTA(OFFSET(설정!$C$10:$Q$41, MATCH($H993, 설정!$B$10:$B$41, ) - 1, 0, 1, 15))), $I993), 0)), 0)</f>
        <v>1</v>
      </c>
      <c r="X993" s="81">
        <f ca="1">IFERROR(IF(OR($B993="No", $J993=""), 1, IFERROR(COUNTIF(IF(COUNTIF(설정!$B$10:$B$19, $H993)=1, OFFSET(설정!$C$5,0,0,1,COUNTA(설정!$C$5:$Q$5)), OFFSET(설정!$C$6,0,0,1,COUNTA(설정!$C$6:$Q$6))), $J993), 0)), 0)</f>
        <v>1</v>
      </c>
      <c r="Y993" s="81">
        <f t="shared" si="41"/>
        <v>1</v>
      </c>
    </row>
    <row r="994" spans="1:25" ht="17.25" customHeight="1" x14ac:dyDescent="0.4">
      <c r="A994" s="2"/>
      <c r="B994" s="58">
        <f t="shared" si="42"/>
        <v>937</v>
      </c>
      <c r="C994" s="94"/>
      <c r="D994" s="58"/>
      <c r="E994" s="58"/>
      <c r="F994" s="274"/>
      <c r="G994" s="62"/>
      <c r="H994" s="58"/>
      <c r="I994" s="58"/>
      <c r="J994" s="58"/>
      <c r="K994" s="58"/>
      <c r="L994" s="56"/>
      <c r="T994" s="56"/>
      <c r="V994" s="81">
        <f>IFERROR(IF(OR($B994="No", $H994=""), 1, COUNTIF(설정!$S$10:$S$41,$H994)), 0)</f>
        <v>1</v>
      </c>
      <c r="W994" s="81">
        <f ca="1">IFERROR(IF(OR($B994="No", $I994=""), 1, IFERROR(COUNTIF(OFFSET(설정!$C$10:$Q$41, MATCH($H994, 설정!$B$10:$B$41, ) - 1, 0, 1, COUNTA(OFFSET(설정!$C$10:$Q$41, MATCH($H994, 설정!$B$10:$B$41, ) - 1, 0, 1, 15))), $I994), 0)), 0)</f>
        <v>1</v>
      </c>
      <c r="X994" s="81">
        <f ca="1">IFERROR(IF(OR($B994="No", $J994=""), 1, IFERROR(COUNTIF(IF(COUNTIF(설정!$B$10:$B$19, $H994)=1, OFFSET(설정!$C$5,0,0,1,COUNTA(설정!$C$5:$Q$5)), OFFSET(설정!$C$6,0,0,1,COUNTA(설정!$C$6:$Q$6))), $J994), 0)), 0)</f>
        <v>1</v>
      </c>
      <c r="Y994" s="81">
        <f t="shared" si="41"/>
        <v>1</v>
      </c>
    </row>
    <row r="995" spans="1:25" ht="17.25" customHeight="1" x14ac:dyDescent="0.4">
      <c r="A995" s="2"/>
      <c r="B995" s="58">
        <f t="shared" si="42"/>
        <v>938</v>
      </c>
      <c r="C995" s="94"/>
      <c r="D995" s="58"/>
      <c r="E995" s="58"/>
      <c r="F995" s="274"/>
      <c r="G995" s="62"/>
      <c r="H995" s="58"/>
      <c r="I995" s="58"/>
      <c r="J995" s="58"/>
      <c r="K995" s="58"/>
      <c r="L995" s="56"/>
      <c r="T995" s="56"/>
      <c r="V995" s="81">
        <f>IFERROR(IF(OR($B995="No", $H995=""), 1, COUNTIF(설정!$S$10:$S$41,$H995)), 0)</f>
        <v>1</v>
      </c>
      <c r="W995" s="81">
        <f ca="1">IFERROR(IF(OR($B995="No", $I995=""), 1, IFERROR(COUNTIF(OFFSET(설정!$C$10:$Q$41, MATCH($H995, 설정!$B$10:$B$41, ) - 1, 0, 1, COUNTA(OFFSET(설정!$C$10:$Q$41, MATCH($H995, 설정!$B$10:$B$41, ) - 1, 0, 1, 15))), $I995), 0)), 0)</f>
        <v>1</v>
      </c>
      <c r="X995" s="81">
        <f ca="1">IFERROR(IF(OR($B995="No", $J995=""), 1, IFERROR(COUNTIF(IF(COUNTIF(설정!$B$10:$B$19, $H995)=1, OFFSET(설정!$C$5,0,0,1,COUNTA(설정!$C$5:$Q$5)), OFFSET(설정!$C$6,0,0,1,COUNTA(설정!$C$6:$Q$6))), $J995), 0)), 0)</f>
        <v>1</v>
      </c>
      <c r="Y995" s="81">
        <f t="shared" ref="Y995:Y1057" si="43">IFERROR(IF(OR($B995="No", $K995=""), 1, COUNTIF($R$35:$R$44,$K995)), 0)</f>
        <v>1</v>
      </c>
    </row>
    <row r="996" spans="1:25" ht="17.25" customHeight="1" x14ac:dyDescent="0.4">
      <c r="A996" s="2"/>
      <c r="B996" s="58">
        <f t="shared" si="42"/>
        <v>939</v>
      </c>
      <c r="C996" s="94"/>
      <c r="D996" s="58"/>
      <c r="E996" s="58"/>
      <c r="F996" s="274"/>
      <c r="G996" s="62"/>
      <c r="H996" s="58"/>
      <c r="I996" s="58"/>
      <c r="J996" s="58"/>
      <c r="K996" s="58"/>
      <c r="L996" s="56"/>
      <c r="T996" s="56"/>
      <c r="V996" s="81">
        <f>IFERROR(IF(OR($B996="No", $H996=""), 1, COUNTIF(설정!$S$10:$S$41,$H996)), 0)</f>
        <v>1</v>
      </c>
      <c r="W996" s="81">
        <f ca="1">IFERROR(IF(OR($B996="No", $I996=""), 1, IFERROR(COUNTIF(OFFSET(설정!$C$10:$Q$41, MATCH($H996, 설정!$B$10:$B$41, ) - 1, 0, 1, COUNTA(OFFSET(설정!$C$10:$Q$41, MATCH($H996, 설정!$B$10:$B$41, ) - 1, 0, 1, 15))), $I996), 0)), 0)</f>
        <v>1</v>
      </c>
      <c r="X996" s="81">
        <f ca="1">IFERROR(IF(OR($B996="No", $J996=""), 1, IFERROR(COUNTIF(IF(COUNTIF(설정!$B$10:$B$19, $H996)=1, OFFSET(설정!$C$5,0,0,1,COUNTA(설정!$C$5:$Q$5)), OFFSET(설정!$C$6,0,0,1,COUNTA(설정!$C$6:$Q$6))), $J996), 0)), 0)</f>
        <v>1</v>
      </c>
      <c r="Y996" s="81">
        <f t="shared" si="43"/>
        <v>1</v>
      </c>
    </row>
    <row r="997" spans="1:25" ht="17.25" customHeight="1" x14ac:dyDescent="0.4">
      <c r="A997" s="2"/>
      <c r="B997" s="58">
        <f t="shared" si="42"/>
        <v>940</v>
      </c>
      <c r="C997" s="94"/>
      <c r="D997" s="58"/>
      <c r="E997" s="58"/>
      <c r="F997" s="274"/>
      <c r="G997" s="62"/>
      <c r="H997" s="58"/>
      <c r="I997" s="58"/>
      <c r="J997" s="58"/>
      <c r="K997" s="58"/>
      <c r="L997" s="56"/>
      <c r="T997" s="56"/>
      <c r="V997" s="81">
        <f>IFERROR(IF(OR($B997="No", $H997=""), 1, COUNTIF(설정!$S$10:$S$41,$H997)), 0)</f>
        <v>1</v>
      </c>
      <c r="W997" s="81">
        <f ca="1">IFERROR(IF(OR($B997="No", $I997=""), 1, IFERROR(COUNTIF(OFFSET(설정!$C$10:$Q$41, MATCH($H997, 설정!$B$10:$B$41, ) - 1, 0, 1, COUNTA(OFFSET(설정!$C$10:$Q$41, MATCH($H997, 설정!$B$10:$B$41, ) - 1, 0, 1, 15))), $I997), 0)), 0)</f>
        <v>1</v>
      </c>
      <c r="X997" s="81">
        <f ca="1">IFERROR(IF(OR($B997="No", $J997=""), 1, IFERROR(COUNTIF(IF(COUNTIF(설정!$B$10:$B$19, $H997)=1, OFFSET(설정!$C$5,0,0,1,COUNTA(설정!$C$5:$Q$5)), OFFSET(설정!$C$6,0,0,1,COUNTA(설정!$C$6:$Q$6))), $J997), 0)), 0)</f>
        <v>1</v>
      </c>
      <c r="Y997" s="81">
        <f t="shared" si="43"/>
        <v>1</v>
      </c>
    </row>
    <row r="998" spans="1:25" ht="17.25" customHeight="1" x14ac:dyDescent="0.4">
      <c r="A998" s="2"/>
      <c r="B998" s="58">
        <f t="shared" si="42"/>
        <v>941</v>
      </c>
      <c r="C998" s="94"/>
      <c r="D998" s="58"/>
      <c r="E998" s="58"/>
      <c r="F998" s="274"/>
      <c r="G998" s="62"/>
      <c r="H998" s="58"/>
      <c r="I998" s="58"/>
      <c r="J998" s="58"/>
      <c r="K998" s="58"/>
      <c r="L998" s="56"/>
      <c r="T998" s="56"/>
      <c r="V998" s="81">
        <f>IFERROR(IF(OR($B998="No", $H998=""), 1, COUNTIF(설정!$S$10:$S$41,$H998)), 0)</f>
        <v>1</v>
      </c>
      <c r="W998" s="81">
        <f ca="1">IFERROR(IF(OR($B998="No", $I998=""), 1, IFERROR(COUNTIF(OFFSET(설정!$C$10:$Q$41, MATCH($H998, 설정!$B$10:$B$41, ) - 1, 0, 1, COUNTA(OFFSET(설정!$C$10:$Q$41, MATCH($H998, 설정!$B$10:$B$41, ) - 1, 0, 1, 15))), $I998), 0)), 0)</f>
        <v>1</v>
      </c>
      <c r="X998" s="81">
        <f ca="1">IFERROR(IF(OR($B998="No", $J998=""), 1, IFERROR(COUNTIF(IF(COUNTIF(설정!$B$10:$B$19, $H998)=1, OFFSET(설정!$C$5,0,0,1,COUNTA(설정!$C$5:$Q$5)), OFFSET(설정!$C$6,0,0,1,COUNTA(설정!$C$6:$Q$6))), $J998), 0)), 0)</f>
        <v>1</v>
      </c>
      <c r="Y998" s="81">
        <f t="shared" si="43"/>
        <v>1</v>
      </c>
    </row>
    <row r="999" spans="1:25" ht="17.25" customHeight="1" x14ac:dyDescent="0.4">
      <c r="A999" s="2"/>
      <c r="B999" s="58">
        <f t="shared" si="42"/>
        <v>942</v>
      </c>
      <c r="C999" s="94"/>
      <c r="D999" s="58"/>
      <c r="E999" s="58"/>
      <c r="F999" s="274"/>
      <c r="G999" s="62"/>
      <c r="H999" s="58"/>
      <c r="I999" s="58"/>
      <c r="J999" s="58"/>
      <c r="K999" s="58"/>
      <c r="L999" s="56"/>
      <c r="T999" s="56"/>
      <c r="V999" s="81">
        <f>IFERROR(IF(OR($B999="No", $H999=""), 1, COUNTIF(설정!$S$10:$S$41,$H999)), 0)</f>
        <v>1</v>
      </c>
      <c r="W999" s="81">
        <f ca="1">IFERROR(IF(OR($B999="No", $I999=""), 1, IFERROR(COUNTIF(OFFSET(설정!$C$10:$Q$41, MATCH($H999, 설정!$B$10:$B$41, ) - 1, 0, 1, COUNTA(OFFSET(설정!$C$10:$Q$41, MATCH($H999, 설정!$B$10:$B$41, ) - 1, 0, 1, 15))), $I999), 0)), 0)</f>
        <v>1</v>
      </c>
      <c r="X999" s="81">
        <f ca="1">IFERROR(IF(OR($B999="No", $J999=""), 1, IFERROR(COUNTIF(IF(COUNTIF(설정!$B$10:$B$19, $H999)=1, OFFSET(설정!$C$5,0,0,1,COUNTA(설정!$C$5:$Q$5)), OFFSET(설정!$C$6,0,0,1,COUNTA(설정!$C$6:$Q$6))), $J999), 0)), 0)</f>
        <v>1</v>
      </c>
      <c r="Y999" s="81">
        <f t="shared" si="43"/>
        <v>1</v>
      </c>
    </row>
    <row r="1000" spans="1:25" ht="17.25" customHeight="1" x14ac:dyDescent="0.4">
      <c r="A1000" s="2"/>
      <c r="B1000" s="58">
        <f t="shared" si="42"/>
        <v>943</v>
      </c>
      <c r="C1000" s="94"/>
      <c r="D1000" s="58"/>
      <c r="E1000" s="58"/>
      <c r="F1000" s="274"/>
      <c r="G1000" s="62"/>
      <c r="H1000" s="58"/>
      <c r="I1000" s="58"/>
      <c r="J1000" s="58"/>
      <c r="K1000" s="58"/>
      <c r="L1000" s="56"/>
      <c r="T1000" s="56"/>
      <c r="V1000" s="81">
        <f>IFERROR(IF(OR($B1000="No", $H1000=""), 1, COUNTIF(설정!$S$10:$S$41,$H1000)), 0)</f>
        <v>1</v>
      </c>
      <c r="W1000" s="81">
        <f ca="1">IFERROR(IF(OR($B1000="No", $I1000=""), 1, IFERROR(COUNTIF(OFFSET(설정!$C$10:$Q$41, MATCH($H1000, 설정!$B$10:$B$41, ) - 1, 0, 1, COUNTA(OFFSET(설정!$C$10:$Q$41, MATCH($H1000, 설정!$B$10:$B$41, ) - 1, 0, 1, 15))), $I1000), 0)), 0)</f>
        <v>1</v>
      </c>
      <c r="X1000" s="81">
        <f ca="1">IFERROR(IF(OR($B1000="No", $J1000=""), 1, IFERROR(COUNTIF(IF(COUNTIF(설정!$B$10:$B$19, $H1000)=1, OFFSET(설정!$C$5,0,0,1,COUNTA(설정!$C$5:$Q$5)), OFFSET(설정!$C$6,0,0,1,COUNTA(설정!$C$6:$Q$6))), $J1000), 0)), 0)</f>
        <v>1</v>
      </c>
      <c r="Y1000" s="81">
        <f t="shared" si="43"/>
        <v>1</v>
      </c>
    </row>
    <row r="1001" spans="1:25" ht="17.25" customHeight="1" x14ac:dyDescent="0.4">
      <c r="A1001" s="2"/>
      <c r="B1001" s="58">
        <f t="shared" si="42"/>
        <v>944</v>
      </c>
      <c r="C1001" s="94"/>
      <c r="D1001" s="58"/>
      <c r="E1001" s="58"/>
      <c r="F1001" s="274"/>
      <c r="G1001" s="62"/>
      <c r="H1001" s="58"/>
      <c r="I1001" s="58"/>
      <c r="J1001" s="58"/>
      <c r="K1001" s="58"/>
      <c r="L1001" s="56"/>
      <c r="T1001" s="56"/>
      <c r="V1001" s="81">
        <f>IFERROR(IF(OR($B1001="No", $H1001=""), 1, COUNTIF(설정!$S$10:$S$41,$H1001)), 0)</f>
        <v>1</v>
      </c>
      <c r="W1001" s="81">
        <f ca="1">IFERROR(IF(OR($B1001="No", $I1001=""), 1, IFERROR(COUNTIF(OFFSET(설정!$C$10:$Q$41, MATCH($H1001, 설정!$B$10:$B$41, ) - 1, 0, 1, COUNTA(OFFSET(설정!$C$10:$Q$41, MATCH($H1001, 설정!$B$10:$B$41, ) - 1, 0, 1, 15))), $I1001), 0)), 0)</f>
        <v>1</v>
      </c>
      <c r="X1001" s="81">
        <f ca="1">IFERROR(IF(OR($B1001="No", $J1001=""), 1, IFERROR(COUNTIF(IF(COUNTIF(설정!$B$10:$B$19, $H1001)=1, OFFSET(설정!$C$5,0,0,1,COUNTA(설정!$C$5:$Q$5)), OFFSET(설정!$C$6,0,0,1,COUNTA(설정!$C$6:$Q$6))), $J1001), 0)), 0)</f>
        <v>1</v>
      </c>
      <c r="Y1001" s="81">
        <f t="shared" si="43"/>
        <v>1</v>
      </c>
    </row>
    <row r="1002" spans="1:25" ht="17.25" customHeight="1" x14ac:dyDescent="0.4">
      <c r="A1002" s="2"/>
      <c r="B1002" s="58">
        <f t="shared" si="42"/>
        <v>945</v>
      </c>
      <c r="C1002" s="94"/>
      <c r="D1002" s="58"/>
      <c r="E1002" s="58"/>
      <c r="F1002" s="274"/>
      <c r="G1002" s="62"/>
      <c r="H1002" s="58"/>
      <c r="I1002" s="58"/>
      <c r="J1002" s="58"/>
      <c r="K1002" s="58"/>
      <c r="L1002" s="56"/>
      <c r="T1002" s="56"/>
      <c r="V1002" s="81">
        <f>IFERROR(IF(OR($B1002="No", $H1002=""), 1, COUNTIF(설정!$S$10:$S$41,$H1002)), 0)</f>
        <v>1</v>
      </c>
      <c r="W1002" s="81">
        <f ca="1">IFERROR(IF(OR($B1002="No", $I1002=""), 1, IFERROR(COUNTIF(OFFSET(설정!$C$10:$Q$41, MATCH($H1002, 설정!$B$10:$B$41, ) - 1, 0, 1, COUNTA(OFFSET(설정!$C$10:$Q$41, MATCH($H1002, 설정!$B$10:$B$41, ) - 1, 0, 1, 15))), $I1002), 0)), 0)</f>
        <v>1</v>
      </c>
      <c r="X1002" s="81">
        <f ca="1">IFERROR(IF(OR($B1002="No", $J1002=""), 1, IFERROR(COUNTIF(IF(COUNTIF(설정!$B$10:$B$19, $H1002)=1, OFFSET(설정!$C$5,0,0,1,COUNTA(설정!$C$5:$Q$5)), OFFSET(설정!$C$6,0,0,1,COUNTA(설정!$C$6:$Q$6))), $J1002), 0)), 0)</f>
        <v>1</v>
      </c>
      <c r="Y1002" s="81">
        <f t="shared" si="43"/>
        <v>1</v>
      </c>
    </row>
    <row r="1003" spans="1:25" ht="17.25" customHeight="1" x14ac:dyDescent="0.4">
      <c r="A1003" s="2"/>
      <c r="B1003" s="58">
        <f t="shared" si="42"/>
        <v>946</v>
      </c>
      <c r="C1003" s="94"/>
      <c r="D1003" s="58"/>
      <c r="E1003" s="58"/>
      <c r="F1003" s="274"/>
      <c r="G1003" s="62"/>
      <c r="H1003" s="58"/>
      <c r="I1003" s="58"/>
      <c r="J1003" s="58"/>
      <c r="K1003" s="58"/>
      <c r="L1003" s="56"/>
      <c r="T1003" s="56"/>
      <c r="V1003" s="81">
        <f>IFERROR(IF(OR($B1003="No", $H1003=""), 1, COUNTIF(설정!$S$10:$S$41,$H1003)), 0)</f>
        <v>1</v>
      </c>
      <c r="W1003" s="81">
        <f ca="1">IFERROR(IF(OR($B1003="No", $I1003=""), 1, IFERROR(COUNTIF(OFFSET(설정!$C$10:$Q$41, MATCH($H1003, 설정!$B$10:$B$41, ) - 1, 0, 1, COUNTA(OFFSET(설정!$C$10:$Q$41, MATCH($H1003, 설정!$B$10:$B$41, ) - 1, 0, 1, 15))), $I1003), 0)), 0)</f>
        <v>1</v>
      </c>
      <c r="X1003" s="81">
        <f ca="1">IFERROR(IF(OR($B1003="No", $J1003=""), 1, IFERROR(COUNTIF(IF(COUNTIF(설정!$B$10:$B$19, $H1003)=1, OFFSET(설정!$C$5,0,0,1,COUNTA(설정!$C$5:$Q$5)), OFFSET(설정!$C$6,0,0,1,COUNTA(설정!$C$6:$Q$6))), $J1003), 0)), 0)</f>
        <v>1</v>
      </c>
      <c r="Y1003" s="81">
        <f t="shared" si="43"/>
        <v>1</v>
      </c>
    </row>
    <row r="1004" spans="1:25" ht="17.25" customHeight="1" x14ac:dyDescent="0.4">
      <c r="A1004" s="2"/>
      <c r="B1004" s="58">
        <f t="shared" si="42"/>
        <v>947</v>
      </c>
      <c r="C1004" s="94"/>
      <c r="D1004" s="58"/>
      <c r="E1004" s="58"/>
      <c r="F1004" s="274"/>
      <c r="G1004" s="62"/>
      <c r="H1004" s="58"/>
      <c r="I1004" s="58"/>
      <c r="J1004" s="58"/>
      <c r="K1004" s="58"/>
      <c r="L1004" s="56"/>
      <c r="T1004" s="56"/>
      <c r="V1004" s="81">
        <f>IFERROR(IF(OR($B1004="No", $H1004=""), 1, COUNTIF(설정!$S$10:$S$41,$H1004)), 0)</f>
        <v>1</v>
      </c>
      <c r="W1004" s="81">
        <f ca="1">IFERROR(IF(OR($B1004="No", $I1004=""), 1, IFERROR(COUNTIF(OFFSET(설정!$C$10:$Q$41, MATCH($H1004, 설정!$B$10:$B$41, ) - 1, 0, 1, COUNTA(OFFSET(설정!$C$10:$Q$41, MATCH($H1004, 설정!$B$10:$B$41, ) - 1, 0, 1, 15))), $I1004), 0)), 0)</f>
        <v>1</v>
      </c>
      <c r="X1004" s="81">
        <f ca="1">IFERROR(IF(OR($B1004="No", $J1004=""), 1, IFERROR(COUNTIF(IF(COUNTIF(설정!$B$10:$B$19, $H1004)=1, OFFSET(설정!$C$5,0,0,1,COUNTA(설정!$C$5:$Q$5)), OFFSET(설정!$C$6,0,0,1,COUNTA(설정!$C$6:$Q$6))), $J1004), 0)), 0)</f>
        <v>1</v>
      </c>
      <c r="Y1004" s="81">
        <f t="shared" si="43"/>
        <v>1</v>
      </c>
    </row>
    <row r="1005" spans="1:25" ht="17.25" customHeight="1" x14ac:dyDescent="0.4">
      <c r="A1005" s="2"/>
      <c r="B1005" s="58">
        <f t="shared" si="42"/>
        <v>948</v>
      </c>
      <c r="C1005" s="94"/>
      <c r="D1005" s="58"/>
      <c r="E1005" s="58"/>
      <c r="F1005" s="274"/>
      <c r="G1005" s="62"/>
      <c r="H1005" s="58"/>
      <c r="I1005" s="58"/>
      <c r="J1005" s="58"/>
      <c r="K1005" s="58"/>
      <c r="L1005" s="56"/>
      <c r="T1005" s="56"/>
      <c r="V1005" s="81">
        <f>IFERROR(IF(OR($B1005="No", $H1005=""), 1, COUNTIF(설정!$S$10:$S$41,$H1005)), 0)</f>
        <v>1</v>
      </c>
      <c r="W1005" s="81">
        <f ca="1">IFERROR(IF(OR($B1005="No", $I1005=""), 1, IFERROR(COUNTIF(OFFSET(설정!$C$10:$Q$41, MATCH($H1005, 설정!$B$10:$B$41, ) - 1, 0, 1, COUNTA(OFFSET(설정!$C$10:$Q$41, MATCH($H1005, 설정!$B$10:$B$41, ) - 1, 0, 1, 15))), $I1005), 0)), 0)</f>
        <v>1</v>
      </c>
      <c r="X1005" s="81">
        <f ca="1">IFERROR(IF(OR($B1005="No", $J1005=""), 1, IFERROR(COUNTIF(IF(COUNTIF(설정!$B$10:$B$19, $H1005)=1, OFFSET(설정!$C$5,0,0,1,COUNTA(설정!$C$5:$Q$5)), OFFSET(설정!$C$6,0,0,1,COUNTA(설정!$C$6:$Q$6))), $J1005), 0)), 0)</f>
        <v>1</v>
      </c>
      <c r="Y1005" s="81">
        <f t="shared" si="43"/>
        <v>1</v>
      </c>
    </row>
    <row r="1006" spans="1:25" ht="17.25" customHeight="1" x14ac:dyDescent="0.4">
      <c r="A1006" s="2"/>
      <c r="B1006" s="58">
        <f t="shared" si="42"/>
        <v>949</v>
      </c>
      <c r="C1006" s="94"/>
      <c r="D1006" s="58"/>
      <c r="E1006" s="58"/>
      <c r="F1006" s="274"/>
      <c r="G1006" s="62"/>
      <c r="H1006" s="58"/>
      <c r="I1006" s="58"/>
      <c r="J1006" s="58"/>
      <c r="K1006" s="58"/>
      <c r="L1006" s="56"/>
      <c r="T1006" s="56"/>
      <c r="V1006" s="81">
        <f>IFERROR(IF(OR($B1006="No", $H1006=""), 1, COUNTIF(설정!$S$10:$S$41,$H1006)), 0)</f>
        <v>1</v>
      </c>
      <c r="W1006" s="81">
        <f ca="1">IFERROR(IF(OR($B1006="No", $I1006=""), 1, IFERROR(COUNTIF(OFFSET(설정!$C$10:$Q$41, MATCH($H1006, 설정!$B$10:$B$41, ) - 1, 0, 1, COUNTA(OFFSET(설정!$C$10:$Q$41, MATCH($H1006, 설정!$B$10:$B$41, ) - 1, 0, 1, 15))), $I1006), 0)), 0)</f>
        <v>1</v>
      </c>
      <c r="X1006" s="81">
        <f ca="1">IFERROR(IF(OR($B1006="No", $J1006=""), 1, IFERROR(COUNTIF(IF(COUNTIF(설정!$B$10:$B$19, $H1006)=1, OFFSET(설정!$C$5,0,0,1,COUNTA(설정!$C$5:$Q$5)), OFFSET(설정!$C$6,0,0,1,COUNTA(설정!$C$6:$Q$6))), $J1006), 0)), 0)</f>
        <v>1</v>
      </c>
      <c r="Y1006" s="81">
        <f t="shared" si="43"/>
        <v>1</v>
      </c>
    </row>
    <row r="1007" spans="1:25" ht="17.25" customHeight="1" x14ac:dyDescent="0.4">
      <c r="A1007" s="2"/>
      <c r="B1007" s="58">
        <f t="shared" si="42"/>
        <v>950</v>
      </c>
      <c r="C1007" s="94"/>
      <c r="D1007" s="58"/>
      <c r="E1007" s="58"/>
      <c r="F1007" s="274"/>
      <c r="G1007" s="62"/>
      <c r="H1007" s="58"/>
      <c r="I1007" s="58"/>
      <c r="J1007" s="58"/>
      <c r="K1007" s="58"/>
      <c r="L1007" s="56"/>
      <c r="T1007" s="56"/>
      <c r="V1007" s="81">
        <f>IFERROR(IF(OR($B1007="No", $H1007=""), 1, COUNTIF(설정!$S$10:$S$41,$H1007)), 0)</f>
        <v>1</v>
      </c>
      <c r="W1007" s="81">
        <f ca="1">IFERROR(IF(OR($B1007="No", $I1007=""), 1, IFERROR(COUNTIF(OFFSET(설정!$C$10:$Q$41, MATCH($H1007, 설정!$B$10:$B$41, ) - 1, 0, 1, COUNTA(OFFSET(설정!$C$10:$Q$41, MATCH($H1007, 설정!$B$10:$B$41, ) - 1, 0, 1, 15))), $I1007), 0)), 0)</f>
        <v>1</v>
      </c>
      <c r="X1007" s="81">
        <f ca="1">IFERROR(IF(OR($B1007="No", $J1007=""), 1, IFERROR(COUNTIF(IF(COUNTIF(설정!$B$10:$B$19, $H1007)=1, OFFSET(설정!$C$5,0,0,1,COUNTA(설정!$C$5:$Q$5)), OFFSET(설정!$C$6,0,0,1,COUNTA(설정!$C$6:$Q$6))), $J1007), 0)), 0)</f>
        <v>1</v>
      </c>
      <c r="Y1007" s="81">
        <f t="shared" si="43"/>
        <v>1</v>
      </c>
    </row>
    <row r="1008" spans="1:25" ht="17.25" customHeight="1" x14ac:dyDescent="0.4">
      <c r="A1008" s="2"/>
      <c r="B1008" s="58">
        <f t="shared" si="42"/>
        <v>951</v>
      </c>
      <c r="C1008" s="94"/>
      <c r="D1008" s="58"/>
      <c r="E1008" s="58"/>
      <c r="F1008" s="274"/>
      <c r="G1008" s="62"/>
      <c r="H1008" s="58"/>
      <c r="I1008" s="58"/>
      <c r="J1008" s="58"/>
      <c r="K1008" s="58"/>
      <c r="L1008" s="56"/>
      <c r="T1008" s="56"/>
      <c r="V1008" s="81">
        <f>IFERROR(IF(OR($B1008="No", $H1008=""), 1, COUNTIF(설정!$S$10:$S$41,$H1008)), 0)</f>
        <v>1</v>
      </c>
      <c r="W1008" s="81">
        <f ca="1">IFERROR(IF(OR($B1008="No", $I1008=""), 1, IFERROR(COUNTIF(OFFSET(설정!$C$10:$Q$41, MATCH($H1008, 설정!$B$10:$B$41, ) - 1, 0, 1, COUNTA(OFFSET(설정!$C$10:$Q$41, MATCH($H1008, 설정!$B$10:$B$41, ) - 1, 0, 1, 15))), $I1008), 0)), 0)</f>
        <v>1</v>
      </c>
      <c r="X1008" s="81">
        <f ca="1">IFERROR(IF(OR($B1008="No", $J1008=""), 1, IFERROR(COUNTIF(IF(COUNTIF(설정!$B$10:$B$19, $H1008)=1, OFFSET(설정!$C$5,0,0,1,COUNTA(설정!$C$5:$Q$5)), OFFSET(설정!$C$6,0,0,1,COUNTA(설정!$C$6:$Q$6))), $J1008), 0)), 0)</f>
        <v>1</v>
      </c>
      <c r="Y1008" s="81">
        <f t="shared" si="43"/>
        <v>1</v>
      </c>
    </row>
    <row r="1009" spans="1:25" ht="17.25" customHeight="1" x14ac:dyDescent="0.4">
      <c r="A1009" s="2"/>
      <c r="B1009" s="58">
        <f t="shared" si="42"/>
        <v>952</v>
      </c>
      <c r="C1009" s="94"/>
      <c r="D1009" s="58"/>
      <c r="E1009" s="58"/>
      <c r="F1009" s="274"/>
      <c r="G1009" s="62"/>
      <c r="H1009" s="58"/>
      <c r="I1009" s="58"/>
      <c r="J1009" s="58"/>
      <c r="K1009" s="58"/>
      <c r="L1009" s="56"/>
      <c r="T1009" s="56"/>
      <c r="V1009" s="81">
        <f>IFERROR(IF(OR($B1009="No", $H1009=""), 1, COUNTIF(설정!$S$10:$S$41,$H1009)), 0)</f>
        <v>1</v>
      </c>
      <c r="W1009" s="81">
        <f ca="1">IFERROR(IF(OR($B1009="No", $I1009=""), 1, IFERROR(COUNTIF(OFFSET(설정!$C$10:$Q$41, MATCH($H1009, 설정!$B$10:$B$41, ) - 1, 0, 1, COUNTA(OFFSET(설정!$C$10:$Q$41, MATCH($H1009, 설정!$B$10:$B$41, ) - 1, 0, 1, 15))), $I1009), 0)), 0)</f>
        <v>1</v>
      </c>
      <c r="X1009" s="81">
        <f ca="1">IFERROR(IF(OR($B1009="No", $J1009=""), 1, IFERROR(COUNTIF(IF(COUNTIF(설정!$B$10:$B$19, $H1009)=1, OFFSET(설정!$C$5,0,0,1,COUNTA(설정!$C$5:$Q$5)), OFFSET(설정!$C$6,0,0,1,COUNTA(설정!$C$6:$Q$6))), $J1009), 0)), 0)</f>
        <v>1</v>
      </c>
      <c r="Y1009" s="81">
        <f t="shared" si="43"/>
        <v>1</v>
      </c>
    </row>
    <row r="1010" spans="1:25" ht="17.25" customHeight="1" x14ac:dyDescent="0.4">
      <c r="A1010" s="2"/>
      <c r="B1010" s="58">
        <f t="shared" si="42"/>
        <v>953</v>
      </c>
      <c r="C1010" s="94"/>
      <c r="D1010" s="58"/>
      <c r="E1010" s="58"/>
      <c r="F1010" s="274"/>
      <c r="G1010" s="62"/>
      <c r="H1010" s="58"/>
      <c r="I1010" s="58"/>
      <c r="J1010" s="58"/>
      <c r="K1010" s="58"/>
      <c r="L1010" s="56"/>
      <c r="T1010" s="56"/>
      <c r="V1010" s="81">
        <f>IFERROR(IF(OR($B1010="No", $H1010=""), 1, COUNTIF(설정!$S$10:$S$41,$H1010)), 0)</f>
        <v>1</v>
      </c>
      <c r="W1010" s="81">
        <f ca="1">IFERROR(IF(OR($B1010="No", $I1010=""), 1, IFERROR(COUNTIF(OFFSET(설정!$C$10:$Q$41, MATCH($H1010, 설정!$B$10:$B$41, ) - 1, 0, 1, COUNTA(OFFSET(설정!$C$10:$Q$41, MATCH($H1010, 설정!$B$10:$B$41, ) - 1, 0, 1, 15))), $I1010), 0)), 0)</f>
        <v>1</v>
      </c>
      <c r="X1010" s="81">
        <f ca="1">IFERROR(IF(OR($B1010="No", $J1010=""), 1, IFERROR(COUNTIF(IF(COUNTIF(설정!$B$10:$B$19, $H1010)=1, OFFSET(설정!$C$5,0,0,1,COUNTA(설정!$C$5:$Q$5)), OFFSET(설정!$C$6,0,0,1,COUNTA(설정!$C$6:$Q$6))), $J1010), 0)), 0)</f>
        <v>1</v>
      </c>
      <c r="Y1010" s="81">
        <f t="shared" si="43"/>
        <v>1</v>
      </c>
    </row>
    <row r="1011" spans="1:25" ht="17.25" customHeight="1" x14ac:dyDescent="0.4">
      <c r="A1011" s="2"/>
      <c r="B1011" s="58">
        <f t="shared" si="42"/>
        <v>954</v>
      </c>
      <c r="C1011" s="94"/>
      <c r="D1011" s="58"/>
      <c r="E1011" s="58"/>
      <c r="F1011" s="274"/>
      <c r="G1011" s="62"/>
      <c r="H1011" s="58"/>
      <c r="I1011" s="58"/>
      <c r="J1011" s="58"/>
      <c r="K1011" s="58"/>
      <c r="L1011" s="56"/>
      <c r="T1011" s="56"/>
      <c r="V1011" s="81">
        <f>IFERROR(IF(OR($B1011="No", $H1011=""), 1, COUNTIF(설정!$S$10:$S$41,$H1011)), 0)</f>
        <v>1</v>
      </c>
      <c r="W1011" s="81">
        <f ca="1">IFERROR(IF(OR($B1011="No", $I1011=""), 1, IFERROR(COUNTIF(OFFSET(설정!$C$10:$Q$41, MATCH($H1011, 설정!$B$10:$B$41, ) - 1, 0, 1, COUNTA(OFFSET(설정!$C$10:$Q$41, MATCH($H1011, 설정!$B$10:$B$41, ) - 1, 0, 1, 15))), $I1011), 0)), 0)</f>
        <v>1</v>
      </c>
      <c r="X1011" s="81">
        <f ca="1">IFERROR(IF(OR($B1011="No", $J1011=""), 1, IFERROR(COUNTIF(IF(COUNTIF(설정!$B$10:$B$19, $H1011)=1, OFFSET(설정!$C$5,0,0,1,COUNTA(설정!$C$5:$Q$5)), OFFSET(설정!$C$6,0,0,1,COUNTA(설정!$C$6:$Q$6))), $J1011), 0)), 0)</f>
        <v>1</v>
      </c>
      <c r="Y1011" s="81">
        <f t="shared" si="43"/>
        <v>1</v>
      </c>
    </row>
    <row r="1012" spans="1:25" ht="17.25" customHeight="1" x14ac:dyDescent="0.4">
      <c r="A1012" s="2"/>
      <c r="B1012" s="58">
        <f t="shared" si="42"/>
        <v>955</v>
      </c>
      <c r="C1012" s="94"/>
      <c r="D1012" s="58"/>
      <c r="E1012" s="58"/>
      <c r="F1012" s="274"/>
      <c r="G1012" s="62"/>
      <c r="H1012" s="58"/>
      <c r="I1012" s="58"/>
      <c r="J1012" s="58"/>
      <c r="K1012" s="58"/>
      <c r="L1012" s="56"/>
      <c r="T1012" s="56"/>
      <c r="V1012" s="81">
        <f>IFERROR(IF(OR($B1012="No", $H1012=""), 1, COUNTIF(설정!$S$10:$S$41,$H1012)), 0)</f>
        <v>1</v>
      </c>
      <c r="W1012" s="81">
        <f ca="1">IFERROR(IF(OR($B1012="No", $I1012=""), 1, IFERROR(COUNTIF(OFFSET(설정!$C$10:$Q$41, MATCH($H1012, 설정!$B$10:$B$41, ) - 1, 0, 1, COUNTA(OFFSET(설정!$C$10:$Q$41, MATCH($H1012, 설정!$B$10:$B$41, ) - 1, 0, 1, 15))), $I1012), 0)), 0)</f>
        <v>1</v>
      </c>
      <c r="X1012" s="81">
        <f ca="1">IFERROR(IF(OR($B1012="No", $J1012=""), 1, IFERROR(COUNTIF(IF(COUNTIF(설정!$B$10:$B$19, $H1012)=1, OFFSET(설정!$C$5,0,0,1,COUNTA(설정!$C$5:$Q$5)), OFFSET(설정!$C$6,0,0,1,COUNTA(설정!$C$6:$Q$6))), $J1012), 0)), 0)</f>
        <v>1</v>
      </c>
      <c r="Y1012" s="81">
        <f t="shared" si="43"/>
        <v>1</v>
      </c>
    </row>
    <row r="1013" spans="1:25" ht="17.25" customHeight="1" x14ac:dyDescent="0.4">
      <c r="A1013" s="2"/>
      <c r="B1013" s="58">
        <f t="shared" si="42"/>
        <v>956</v>
      </c>
      <c r="C1013" s="94"/>
      <c r="D1013" s="58"/>
      <c r="E1013" s="58"/>
      <c r="F1013" s="274"/>
      <c r="G1013" s="62"/>
      <c r="H1013" s="58"/>
      <c r="I1013" s="58"/>
      <c r="J1013" s="58"/>
      <c r="K1013" s="58"/>
      <c r="L1013" s="56"/>
      <c r="T1013" s="56"/>
      <c r="V1013" s="81">
        <f>IFERROR(IF(OR($B1013="No", $H1013=""), 1, COUNTIF(설정!$S$10:$S$41,$H1013)), 0)</f>
        <v>1</v>
      </c>
      <c r="W1013" s="81">
        <f ca="1">IFERROR(IF(OR($B1013="No", $I1013=""), 1, IFERROR(COUNTIF(OFFSET(설정!$C$10:$Q$41, MATCH($H1013, 설정!$B$10:$B$41, ) - 1, 0, 1, COUNTA(OFFSET(설정!$C$10:$Q$41, MATCH($H1013, 설정!$B$10:$B$41, ) - 1, 0, 1, 15))), $I1013), 0)), 0)</f>
        <v>1</v>
      </c>
      <c r="X1013" s="81">
        <f ca="1">IFERROR(IF(OR($B1013="No", $J1013=""), 1, IFERROR(COUNTIF(IF(COUNTIF(설정!$B$10:$B$19, $H1013)=1, OFFSET(설정!$C$5,0,0,1,COUNTA(설정!$C$5:$Q$5)), OFFSET(설정!$C$6,0,0,1,COUNTA(설정!$C$6:$Q$6))), $J1013), 0)), 0)</f>
        <v>1</v>
      </c>
      <c r="Y1013" s="81">
        <f t="shared" si="43"/>
        <v>1</v>
      </c>
    </row>
    <row r="1014" spans="1:25" ht="17.25" customHeight="1" x14ac:dyDescent="0.4">
      <c r="A1014" s="2"/>
      <c r="B1014" s="58">
        <f t="shared" si="42"/>
        <v>957</v>
      </c>
      <c r="C1014" s="94"/>
      <c r="D1014" s="58"/>
      <c r="E1014" s="58"/>
      <c r="F1014" s="274"/>
      <c r="G1014" s="62"/>
      <c r="H1014" s="58"/>
      <c r="I1014" s="58"/>
      <c r="J1014" s="58"/>
      <c r="K1014" s="58"/>
      <c r="L1014" s="56"/>
      <c r="T1014" s="56"/>
      <c r="V1014" s="81">
        <f>IFERROR(IF(OR($B1014="No", $H1014=""), 1, COUNTIF(설정!$S$10:$S$41,$H1014)), 0)</f>
        <v>1</v>
      </c>
      <c r="W1014" s="81">
        <f ca="1">IFERROR(IF(OR($B1014="No", $I1014=""), 1, IFERROR(COUNTIF(OFFSET(설정!$C$10:$Q$41, MATCH($H1014, 설정!$B$10:$B$41, ) - 1, 0, 1, COUNTA(OFFSET(설정!$C$10:$Q$41, MATCH($H1014, 설정!$B$10:$B$41, ) - 1, 0, 1, 15))), $I1014), 0)), 0)</f>
        <v>1</v>
      </c>
      <c r="X1014" s="81">
        <f ca="1">IFERROR(IF(OR($B1014="No", $J1014=""), 1, IFERROR(COUNTIF(IF(COUNTIF(설정!$B$10:$B$19, $H1014)=1, OFFSET(설정!$C$5,0,0,1,COUNTA(설정!$C$5:$Q$5)), OFFSET(설정!$C$6,0,0,1,COUNTA(설정!$C$6:$Q$6))), $J1014), 0)), 0)</f>
        <v>1</v>
      </c>
      <c r="Y1014" s="81">
        <f t="shared" si="43"/>
        <v>1</v>
      </c>
    </row>
    <row r="1015" spans="1:25" ht="17.25" customHeight="1" x14ac:dyDescent="0.4">
      <c r="A1015" s="2"/>
      <c r="B1015" s="58">
        <f t="shared" si="42"/>
        <v>958</v>
      </c>
      <c r="C1015" s="94"/>
      <c r="D1015" s="58"/>
      <c r="E1015" s="58"/>
      <c r="F1015" s="274"/>
      <c r="G1015" s="62"/>
      <c r="H1015" s="58"/>
      <c r="I1015" s="58"/>
      <c r="J1015" s="58"/>
      <c r="K1015" s="58"/>
      <c r="L1015" s="56"/>
      <c r="T1015" s="56"/>
      <c r="V1015" s="81">
        <f>IFERROR(IF(OR($B1015="No", $H1015=""), 1, COUNTIF(설정!$S$10:$S$41,$H1015)), 0)</f>
        <v>1</v>
      </c>
      <c r="W1015" s="81">
        <f ca="1">IFERROR(IF(OR($B1015="No", $I1015=""), 1, IFERROR(COUNTIF(OFFSET(설정!$C$10:$Q$41, MATCH($H1015, 설정!$B$10:$B$41, ) - 1, 0, 1, COUNTA(OFFSET(설정!$C$10:$Q$41, MATCH($H1015, 설정!$B$10:$B$41, ) - 1, 0, 1, 15))), $I1015), 0)), 0)</f>
        <v>1</v>
      </c>
      <c r="X1015" s="81">
        <f ca="1">IFERROR(IF(OR($B1015="No", $J1015=""), 1, IFERROR(COUNTIF(IF(COUNTIF(설정!$B$10:$B$19, $H1015)=1, OFFSET(설정!$C$5,0,0,1,COUNTA(설정!$C$5:$Q$5)), OFFSET(설정!$C$6,0,0,1,COUNTA(설정!$C$6:$Q$6))), $J1015), 0)), 0)</f>
        <v>1</v>
      </c>
      <c r="Y1015" s="81">
        <f t="shared" si="43"/>
        <v>1</v>
      </c>
    </row>
    <row r="1016" spans="1:25" ht="17.25" customHeight="1" x14ac:dyDescent="0.4">
      <c r="A1016" s="2"/>
      <c r="B1016" s="58">
        <f t="shared" si="42"/>
        <v>959</v>
      </c>
      <c r="C1016" s="94"/>
      <c r="D1016" s="58"/>
      <c r="E1016" s="58"/>
      <c r="F1016" s="274"/>
      <c r="G1016" s="62"/>
      <c r="H1016" s="58"/>
      <c r="I1016" s="58"/>
      <c r="J1016" s="58"/>
      <c r="K1016" s="58"/>
      <c r="L1016" s="56"/>
      <c r="T1016" s="56"/>
      <c r="V1016" s="81">
        <f>IFERROR(IF(OR($B1016="No", $H1016=""), 1, COUNTIF(설정!$S$10:$S$41,$H1016)), 0)</f>
        <v>1</v>
      </c>
      <c r="W1016" s="81">
        <f ca="1">IFERROR(IF(OR($B1016="No", $I1016=""), 1, IFERROR(COUNTIF(OFFSET(설정!$C$10:$Q$41, MATCH($H1016, 설정!$B$10:$B$41, ) - 1, 0, 1, COUNTA(OFFSET(설정!$C$10:$Q$41, MATCH($H1016, 설정!$B$10:$B$41, ) - 1, 0, 1, 15))), $I1016), 0)), 0)</f>
        <v>1</v>
      </c>
      <c r="X1016" s="81">
        <f ca="1">IFERROR(IF(OR($B1016="No", $J1016=""), 1, IFERROR(COUNTIF(IF(COUNTIF(설정!$B$10:$B$19, $H1016)=1, OFFSET(설정!$C$5,0,0,1,COUNTA(설정!$C$5:$Q$5)), OFFSET(설정!$C$6,0,0,1,COUNTA(설정!$C$6:$Q$6))), $J1016), 0)), 0)</f>
        <v>1</v>
      </c>
      <c r="Y1016" s="81">
        <f t="shared" si="43"/>
        <v>1</v>
      </c>
    </row>
    <row r="1017" spans="1:25" ht="17.25" customHeight="1" x14ac:dyDescent="0.4">
      <c r="A1017" s="2"/>
      <c r="B1017" s="58">
        <f t="shared" si="42"/>
        <v>960</v>
      </c>
      <c r="C1017" s="94"/>
      <c r="D1017" s="58"/>
      <c r="E1017" s="58"/>
      <c r="F1017" s="274"/>
      <c r="G1017" s="62"/>
      <c r="H1017" s="58"/>
      <c r="I1017" s="58"/>
      <c r="J1017" s="58"/>
      <c r="K1017" s="58"/>
      <c r="L1017" s="56"/>
      <c r="T1017" s="56"/>
      <c r="V1017" s="81">
        <f>IFERROR(IF(OR($B1017="No", $H1017=""), 1, COUNTIF(설정!$S$10:$S$41,$H1017)), 0)</f>
        <v>1</v>
      </c>
      <c r="W1017" s="81">
        <f ca="1">IFERROR(IF(OR($B1017="No", $I1017=""), 1, IFERROR(COUNTIF(OFFSET(설정!$C$10:$Q$41, MATCH($H1017, 설정!$B$10:$B$41, ) - 1, 0, 1, COUNTA(OFFSET(설정!$C$10:$Q$41, MATCH($H1017, 설정!$B$10:$B$41, ) - 1, 0, 1, 15))), $I1017), 0)), 0)</f>
        <v>1</v>
      </c>
      <c r="X1017" s="81">
        <f ca="1">IFERROR(IF(OR($B1017="No", $J1017=""), 1, IFERROR(COUNTIF(IF(COUNTIF(설정!$B$10:$B$19, $H1017)=1, OFFSET(설정!$C$5,0,0,1,COUNTA(설정!$C$5:$Q$5)), OFFSET(설정!$C$6,0,0,1,COUNTA(설정!$C$6:$Q$6))), $J1017), 0)), 0)</f>
        <v>1</v>
      </c>
      <c r="Y1017" s="81">
        <f t="shared" si="43"/>
        <v>1</v>
      </c>
    </row>
    <row r="1018" spans="1:25" ht="17.25" customHeight="1" x14ac:dyDescent="0.4">
      <c r="A1018" s="2"/>
      <c r="B1018" s="58">
        <f t="shared" ref="B1018:B1057" si="44">ROW(A961)</f>
        <v>961</v>
      </c>
      <c r="C1018" s="94"/>
      <c r="D1018" s="58"/>
      <c r="E1018" s="58"/>
      <c r="F1018" s="274"/>
      <c r="G1018" s="62"/>
      <c r="H1018" s="58"/>
      <c r="I1018" s="58"/>
      <c r="J1018" s="58"/>
      <c r="K1018" s="58"/>
      <c r="L1018" s="56"/>
      <c r="T1018" s="56"/>
      <c r="V1018" s="81">
        <f>IFERROR(IF(OR($B1018="No", $H1018=""), 1, COUNTIF(설정!$S$10:$S$41,$H1018)), 0)</f>
        <v>1</v>
      </c>
      <c r="W1018" s="81">
        <f ca="1">IFERROR(IF(OR($B1018="No", $I1018=""), 1, IFERROR(COUNTIF(OFFSET(설정!$C$10:$Q$41, MATCH($H1018, 설정!$B$10:$B$41, ) - 1, 0, 1, COUNTA(OFFSET(설정!$C$10:$Q$41, MATCH($H1018, 설정!$B$10:$B$41, ) - 1, 0, 1, 15))), $I1018), 0)), 0)</f>
        <v>1</v>
      </c>
      <c r="X1018" s="81">
        <f ca="1">IFERROR(IF(OR($B1018="No", $J1018=""), 1, IFERROR(COUNTIF(IF(COUNTIF(설정!$B$10:$B$19, $H1018)=1, OFFSET(설정!$C$5,0,0,1,COUNTA(설정!$C$5:$Q$5)), OFFSET(설정!$C$6,0,0,1,COUNTA(설정!$C$6:$Q$6))), $J1018), 0)), 0)</f>
        <v>1</v>
      </c>
      <c r="Y1018" s="81">
        <f t="shared" si="43"/>
        <v>1</v>
      </c>
    </row>
    <row r="1019" spans="1:25" ht="17.25" customHeight="1" x14ac:dyDescent="0.4">
      <c r="A1019" s="2"/>
      <c r="B1019" s="58">
        <f t="shared" si="44"/>
        <v>962</v>
      </c>
      <c r="C1019" s="94"/>
      <c r="D1019" s="58"/>
      <c r="E1019" s="58"/>
      <c r="F1019" s="274"/>
      <c r="G1019" s="62"/>
      <c r="H1019" s="58"/>
      <c r="I1019" s="58"/>
      <c r="J1019" s="58"/>
      <c r="K1019" s="58"/>
      <c r="L1019" s="56"/>
      <c r="T1019" s="56"/>
      <c r="V1019" s="81">
        <f>IFERROR(IF(OR($B1019="No", $H1019=""), 1, COUNTIF(설정!$S$10:$S$41,$H1019)), 0)</f>
        <v>1</v>
      </c>
      <c r="W1019" s="81">
        <f ca="1">IFERROR(IF(OR($B1019="No", $I1019=""), 1, IFERROR(COUNTIF(OFFSET(설정!$C$10:$Q$41, MATCH($H1019, 설정!$B$10:$B$41, ) - 1, 0, 1, COUNTA(OFFSET(설정!$C$10:$Q$41, MATCH($H1019, 설정!$B$10:$B$41, ) - 1, 0, 1, 15))), $I1019), 0)), 0)</f>
        <v>1</v>
      </c>
      <c r="X1019" s="81">
        <f ca="1">IFERROR(IF(OR($B1019="No", $J1019=""), 1, IFERROR(COUNTIF(IF(COUNTIF(설정!$B$10:$B$19, $H1019)=1, OFFSET(설정!$C$5,0,0,1,COUNTA(설정!$C$5:$Q$5)), OFFSET(설정!$C$6,0,0,1,COUNTA(설정!$C$6:$Q$6))), $J1019), 0)), 0)</f>
        <v>1</v>
      </c>
      <c r="Y1019" s="81">
        <f t="shared" si="43"/>
        <v>1</v>
      </c>
    </row>
    <row r="1020" spans="1:25" ht="17.25" customHeight="1" x14ac:dyDescent="0.4">
      <c r="A1020" s="2"/>
      <c r="B1020" s="58">
        <f t="shared" si="44"/>
        <v>963</v>
      </c>
      <c r="C1020" s="94"/>
      <c r="D1020" s="58"/>
      <c r="E1020" s="58"/>
      <c r="F1020" s="274"/>
      <c r="G1020" s="62"/>
      <c r="H1020" s="58"/>
      <c r="I1020" s="58"/>
      <c r="J1020" s="58"/>
      <c r="K1020" s="58"/>
      <c r="L1020" s="56"/>
      <c r="T1020" s="56"/>
      <c r="V1020" s="81">
        <f>IFERROR(IF(OR($B1020="No", $H1020=""), 1, COUNTIF(설정!$S$10:$S$41,$H1020)), 0)</f>
        <v>1</v>
      </c>
      <c r="W1020" s="81">
        <f ca="1">IFERROR(IF(OR($B1020="No", $I1020=""), 1, IFERROR(COUNTIF(OFFSET(설정!$C$10:$Q$41, MATCH($H1020, 설정!$B$10:$B$41, ) - 1, 0, 1, COUNTA(OFFSET(설정!$C$10:$Q$41, MATCH($H1020, 설정!$B$10:$B$41, ) - 1, 0, 1, 15))), $I1020), 0)), 0)</f>
        <v>1</v>
      </c>
      <c r="X1020" s="81">
        <f ca="1">IFERROR(IF(OR($B1020="No", $J1020=""), 1, IFERROR(COUNTIF(IF(COUNTIF(설정!$B$10:$B$19, $H1020)=1, OFFSET(설정!$C$5,0,0,1,COUNTA(설정!$C$5:$Q$5)), OFFSET(설정!$C$6,0,0,1,COUNTA(설정!$C$6:$Q$6))), $J1020), 0)), 0)</f>
        <v>1</v>
      </c>
      <c r="Y1020" s="81">
        <f t="shared" si="43"/>
        <v>1</v>
      </c>
    </row>
    <row r="1021" spans="1:25" ht="17.25" customHeight="1" x14ac:dyDescent="0.4">
      <c r="A1021" s="2"/>
      <c r="B1021" s="58">
        <f t="shared" si="44"/>
        <v>964</v>
      </c>
      <c r="C1021" s="94"/>
      <c r="D1021" s="58"/>
      <c r="E1021" s="58"/>
      <c r="F1021" s="274"/>
      <c r="G1021" s="62"/>
      <c r="H1021" s="58"/>
      <c r="I1021" s="58"/>
      <c r="J1021" s="58"/>
      <c r="K1021" s="58"/>
      <c r="L1021" s="56"/>
      <c r="T1021" s="56"/>
      <c r="V1021" s="81">
        <f>IFERROR(IF(OR($B1021="No", $H1021=""), 1, COUNTIF(설정!$S$10:$S$41,$H1021)), 0)</f>
        <v>1</v>
      </c>
      <c r="W1021" s="81">
        <f ca="1">IFERROR(IF(OR($B1021="No", $I1021=""), 1, IFERROR(COUNTIF(OFFSET(설정!$C$10:$Q$41, MATCH($H1021, 설정!$B$10:$B$41, ) - 1, 0, 1, COUNTA(OFFSET(설정!$C$10:$Q$41, MATCH($H1021, 설정!$B$10:$B$41, ) - 1, 0, 1, 15))), $I1021), 0)), 0)</f>
        <v>1</v>
      </c>
      <c r="X1021" s="81">
        <f ca="1">IFERROR(IF(OR($B1021="No", $J1021=""), 1, IFERROR(COUNTIF(IF(COUNTIF(설정!$B$10:$B$19, $H1021)=1, OFFSET(설정!$C$5,0,0,1,COUNTA(설정!$C$5:$Q$5)), OFFSET(설정!$C$6,0,0,1,COUNTA(설정!$C$6:$Q$6))), $J1021), 0)), 0)</f>
        <v>1</v>
      </c>
      <c r="Y1021" s="81">
        <f t="shared" si="43"/>
        <v>1</v>
      </c>
    </row>
    <row r="1022" spans="1:25" ht="17.25" customHeight="1" x14ac:dyDescent="0.4">
      <c r="A1022" s="2"/>
      <c r="B1022" s="58">
        <f t="shared" si="44"/>
        <v>965</v>
      </c>
      <c r="C1022" s="94"/>
      <c r="D1022" s="58"/>
      <c r="E1022" s="58"/>
      <c r="F1022" s="274"/>
      <c r="G1022" s="62"/>
      <c r="H1022" s="58"/>
      <c r="I1022" s="58"/>
      <c r="J1022" s="58"/>
      <c r="K1022" s="58"/>
      <c r="L1022" s="56"/>
      <c r="T1022" s="56"/>
      <c r="V1022" s="81">
        <f>IFERROR(IF(OR($B1022="No", $H1022=""), 1, COUNTIF(설정!$S$10:$S$41,$H1022)), 0)</f>
        <v>1</v>
      </c>
      <c r="W1022" s="81">
        <f ca="1">IFERROR(IF(OR($B1022="No", $I1022=""), 1, IFERROR(COUNTIF(OFFSET(설정!$C$10:$Q$41, MATCH($H1022, 설정!$B$10:$B$41, ) - 1, 0, 1, COUNTA(OFFSET(설정!$C$10:$Q$41, MATCH($H1022, 설정!$B$10:$B$41, ) - 1, 0, 1, 15))), $I1022), 0)), 0)</f>
        <v>1</v>
      </c>
      <c r="X1022" s="81">
        <f ca="1">IFERROR(IF(OR($B1022="No", $J1022=""), 1, IFERROR(COUNTIF(IF(COUNTIF(설정!$B$10:$B$19, $H1022)=1, OFFSET(설정!$C$5,0,0,1,COUNTA(설정!$C$5:$Q$5)), OFFSET(설정!$C$6,0,0,1,COUNTA(설정!$C$6:$Q$6))), $J1022), 0)), 0)</f>
        <v>1</v>
      </c>
      <c r="Y1022" s="81">
        <f t="shared" si="43"/>
        <v>1</v>
      </c>
    </row>
    <row r="1023" spans="1:25" ht="17.25" customHeight="1" x14ac:dyDescent="0.4">
      <c r="A1023" s="2"/>
      <c r="B1023" s="58">
        <f t="shared" si="44"/>
        <v>966</v>
      </c>
      <c r="C1023" s="94"/>
      <c r="D1023" s="58"/>
      <c r="E1023" s="58"/>
      <c r="F1023" s="274"/>
      <c r="G1023" s="62"/>
      <c r="H1023" s="58"/>
      <c r="I1023" s="58"/>
      <c r="J1023" s="58"/>
      <c r="K1023" s="58"/>
      <c r="L1023" s="56"/>
      <c r="T1023" s="56"/>
      <c r="V1023" s="81">
        <f>IFERROR(IF(OR($B1023="No", $H1023=""), 1, COUNTIF(설정!$S$10:$S$41,$H1023)), 0)</f>
        <v>1</v>
      </c>
      <c r="W1023" s="81">
        <f ca="1">IFERROR(IF(OR($B1023="No", $I1023=""), 1, IFERROR(COUNTIF(OFFSET(설정!$C$10:$Q$41, MATCH($H1023, 설정!$B$10:$B$41, ) - 1, 0, 1, COUNTA(OFFSET(설정!$C$10:$Q$41, MATCH($H1023, 설정!$B$10:$B$41, ) - 1, 0, 1, 15))), $I1023), 0)), 0)</f>
        <v>1</v>
      </c>
      <c r="X1023" s="81">
        <f ca="1">IFERROR(IF(OR($B1023="No", $J1023=""), 1, IFERROR(COUNTIF(IF(COUNTIF(설정!$B$10:$B$19, $H1023)=1, OFFSET(설정!$C$5,0,0,1,COUNTA(설정!$C$5:$Q$5)), OFFSET(설정!$C$6,0,0,1,COUNTA(설정!$C$6:$Q$6))), $J1023), 0)), 0)</f>
        <v>1</v>
      </c>
      <c r="Y1023" s="81">
        <f t="shared" si="43"/>
        <v>1</v>
      </c>
    </row>
    <row r="1024" spans="1:25" ht="17.25" customHeight="1" x14ac:dyDescent="0.4">
      <c r="A1024" s="2"/>
      <c r="B1024" s="58">
        <f t="shared" si="44"/>
        <v>967</v>
      </c>
      <c r="C1024" s="94"/>
      <c r="D1024" s="58"/>
      <c r="E1024" s="58"/>
      <c r="F1024" s="274"/>
      <c r="G1024" s="62"/>
      <c r="H1024" s="58"/>
      <c r="I1024" s="58"/>
      <c r="J1024" s="58"/>
      <c r="K1024" s="58"/>
      <c r="L1024" s="56"/>
      <c r="T1024" s="56"/>
      <c r="V1024" s="81">
        <f>IFERROR(IF(OR($B1024="No", $H1024=""), 1, COUNTIF(설정!$S$10:$S$41,$H1024)), 0)</f>
        <v>1</v>
      </c>
      <c r="W1024" s="81">
        <f ca="1">IFERROR(IF(OR($B1024="No", $I1024=""), 1, IFERROR(COUNTIF(OFFSET(설정!$C$10:$Q$41, MATCH($H1024, 설정!$B$10:$B$41, ) - 1, 0, 1, COUNTA(OFFSET(설정!$C$10:$Q$41, MATCH($H1024, 설정!$B$10:$B$41, ) - 1, 0, 1, 15))), $I1024), 0)), 0)</f>
        <v>1</v>
      </c>
      <c r="X1024" s="81">
        <f ca="1">IFERROR(IF(OR($B1024="No", $J1024=""), 1, IFERROR(COUNTIF(IF(COUNTIF(설정!$B$10:$B$19, $H1024)=1, OFFSET(설정!$C$5,0,0,1,COUNTA(설정!$C$5:$Q$5)), OFFSET(설정!$C$6,0,0,1,COUNTA(설정!$C$6:$Q$6))), $J1024), 0)), 0)</f>
        <v>1</v>
      </c>
      <c r="Y1024" s="81">
        <f t="shared" si="43"/>
        <v>1</v>
      </c>
    </row>
    <row r="1025" spans="1:25" ht="17.25" customHeight="1" x14ac:dyDescent="0.4">
      <c r="A1025" s="2"/>
      <c r="B1025" s="58">
        <f t="shared" si="44"/>
        <v>968</v>
      </c>
      <c r="C1025" s="94"/>
      <c r="D1025" s="58"/>
      <c r="E1025" s="58"/>
      <c r="F1025" s="274"/>
      <c r="G1025" s="62"/>
      <c r="H1025" s="58"/>
      <c r="I1025" s="58"/>
      <c r="J1025" s="58"/>
      <c r="K1025" s="58"/>
      <c r="L1025" s="56"/>
      <c r="T1025" s="56"/>
      <c r="V1025" s="81">
        <f>IFERROR(IF(OR($B1025="No", $H1025=""), 1, COUNTIF(설정!$S$10:$S$41,$H1025)), 0)</f>
        <v>1</v>
      </c>
      <c r="W1025" s="81">
        <f ca="1">IFERROR(IF(OR($B1025="No", $I1025=""), 1, IFERROR(COUNTIF(OFFSET(설정!$C$10:$Q$41, MATCH($H1025, 설정!$B$10:$B$41, ) - 1, 0, 1, COUNTA(OFFSET(설정!$C$10:$Q$41, MATCH($H1025, 설정!$B$10:$B$41, ) - 1, 0, 1, 15))), $I1025), 0)), 0)</f>
        <v>1</v>
      </c>
      <c r="X1025" s="81">
        <f ca="1">IFERROR(IF(OR($B1025="No", $J1025=""), 1, IFERROR(COUNTIF(IF(COUNTIF(설정!$B$10:$B$19, $H1025)=1, OFFSET(설정!$C$5,0,0,1,COUNTA(설정!$C$5:$Q$5)), OFFSET(설정!$C$6,0,0,1,COUNTA(설정!$C$6:$Q$6))), $J1025), 0)), 0)</f>
        <v>1</v>
      </c>
      <c r="Y1025" s="81">
        <f t="shared" si="43"/>
        <v>1</v>
      </c>
    </row>
    <row r="1026" spans="1:25" ht="17.25" customHeight="1" x14ac:dyDescent="0.4">
      <c r="A1026" s="2"/>
      <c r="B1026" s="58">
        <f t="shared" si="44"/>
        <v>969</v>
      </c>
      <c r="C1026" s="94"/>
      <c r="D1026" s="58"/>
      <c r="E1026" s="58"/>
      <c r="F1026" s="274"/>
      <c r="G1026" s="62"/>
      <c r="H1026" s="58"/>
      <c r="I1026" s="58"/>
      <c r="J1026" s="58"/>
      <c r="K1026" s="58"/>
      <c r="L1026" s="56"/>
      <c r="T1026" s="56"/>
      <c r="V1026" s="81">
        <f>IFERROR(IF(OR($B1026="No", $H1026=""), 1, COUNTIF(설정!$S$10:$S$41,$H1026)), 0)</f>
        <v>1</v>
      </c>
      <c r="W1026" s="81">
        <f ca="1">IFERROR(IF(OR($B1026="No", $I1026=""), 1, IFERROR(COUNTIF(OFFSET(설정!$C$10:$Q$41, MATCH($H1026, 설정!$B$10:$B$41, ) - 1, 0, 1, COUNTA(OFFSET(설정!$C$10:$Q$41, MATCH($H1026, 설정!$B$10:$B$41, ) - 1, 0, 1, 15))), $I1026), 0)), 0)</f>
        <v>1</v>
      </c>
      <c r="X1026" s="81">
        <f ca="1">IFERROR(IF(OR($B1026="No", $J1026=""), 1, IFERROR(COUNTIF(IF(COUNTIF(설정!$B$10:$B$19, $H1026)=1, OFFSET(설정!$C$5,0,0,1,COUNTA(설정!$C$5:$Q$5)), OFFSET(설정!$C$6,0,0,1,COUNTA(설정!$C$6:$Q$6))), $J1026), 0)), 0)</f>
        <v>1</v>
      </c>
      <c r="Y1026" s="81">
        <f t="shared" si="43"/>
        <v>1</v>
      </c>
    </row>
    <row r="1027" spans="1:25" ht="17.25" customHeight="1" x14ac:dyDescent="0.4">
      <c r="A1027" s="2"/>
      <c r="B1027" s="58">
        <f t="shared" si="44"/>
        <v>970</v>
      </c>
      <c r="C1027" s="94"/>
      <c r="D1027" s="58"/>
      <c r="E1027" s="58"/>
      <c r="F1027" s="274"/>
      <c r="G1027" s="62"/>
      <c r="H1027" s="58"/>
      <c r="I1027" s="58"/>
      <c r="J1027" s="58"/>
      <c r="K1027" s="58"/>
      <c r="L1027" s="56"/>
      <c r="T1027" s="56"/>
      <c r="V1027" s="81">
        <f>IFERROR(IF(OR($B1027="No", $H1027=""), 1, COUNTIF(설정!$S$10:$S$41,$H1027)), 0)</f>
        <v>1</v>
      </c>
      <c r="W1027" s="81">
        <f ca="1">IFERROR(IF(OR($B1027="No", $I1027=""), 1, IFERROR(COUNTIF(OFFSET(설정!$C$10:$Q$41, MATCH($H1027, 설정!$B$10:$B$41, ) - 1, 0, 1, COUNTA(OFFSET(설정!$C$10:$Q$41, MATCH($H1027, 설정!$B$10:$B$41, ) - 1, 0, 1, 15))), $I1027), 0)), 0)</f>
        <v>1</v>
      </c>
      <c r="X1027" s="81">
        <f ca="1">IFERROR(IF(OR($B1027="No", $J1027=""), 1, IFERROR(COUNTIF(IF(COUNTIF(설정!$B$10:$B$19, $H1027)=1, OFFSET(설정!$C$5,0,0,1,COUNTA(설정!$C$5:$Q$5)), OFFSET(설정!$C$6,0,0,1,COUNTA(설정!$C$6:$Q$6))), $J1027), 0)), 0)</f>
        <v>1</v>
      </c>
      <c r="Y1027" s="81">
        <f t="shared" si="43"/>
        <v>1</v>
      </c>
    </row>
    <row r="1028" spans="1:25" ht="17.25" customHeight="1" x14ac:dyDescent="0.4">
      <c r="A1028" s="2"/>
      <c r="B1028" s="58">
        <f t="shared" si="44"/>
        <v>971</v>
      </c>
      <c r="C1028" s="94"/>
      <c r="D1028" s="58"/>
      <c r="E1028" s="58"/>
      <c r="F1028" s="274"/>
      <c r="G1028" s="62"/>
      <c r="H1028" s="58"/>
      <c r="I1028" s="58"/>
      <c r="J1028" s="58"/>
      <c r="K1028" s="58"/>
      <c r="L1028" s="56"/>
      <c r="T1028" s="56"/>
      <c r="V1028" s="81">
        <f>IFERROR(IF(OR($B1028="No", $H1028=""), 1, COUNTIF(설정!$S$10:$S$41,$H1028)), 0)</f>
        <v>1</v>
      </c>
      <c r="W1028" s="81">
        <f ca="1">IFERROR(IF(OR($B1028="No", $I1028=""), 1, IFERROR(COUNTIF(OFFSET(설정!$C$10:$Q$41, MATCH($H1028, 설정!$B$10:$B$41, ) - 1, 0, 1, COUNTA(OFFSET(설정!$C$10:$Q$41, MATCH($H1028, 설정!$B$10:$B$41, ) - 1, 0, 1, 15))), $I1028), 0)), 0)</f>
        <v>1</v>
      </c>
      <c r="X1028" s="81">
        <f ca="1">IFERROR(IF(OR($B1028="No", $J1028=""), 1, IFERROR(COUNTIF(IF(COUNTIF(설정!$B$10:$B$19, $H1028)=1, OFFSET(설정!$C$5,0,0,1,COUNTA(설정!$C$5:$Q$5)), OFFSET(설정!$C$6,0,0,1,COUNTA(설정!$C$6:$Q$6))), $J1028), 0)), 0)</f>
        <v>1</v>
      </c>
      <c r="Y1028" s="81">
        <f t="shared" si="43"/>
        <v>1</v>
      </c>
    </row>
    <row r="1029" spans="1:25" ht="17.25" customHeight="1" x14ac:dyDescent="0.4">
      <c r="A1029" s="2"/>
      <c r="B1029" s="58">
        <f t="shared" si="44"/>
        <v>972</v>
      </c>
      <c r="C1029" s="94"/>
      <c r="D1029" s="58"/>
      <c r="E1029" s="58"/>
      <c r="F1029" s="274"/>
      <c r="G1029" s="62"/>
      <c r="H1029" s="58"/>
      <c r="I1029" s="58"/>
      <c r="J1029" s="58"/>
      <c r="K1029" s="58"/>
      <c r="L1029" s="56"/>
      <c r="T1029" s="56"/>
      <c r="V1029" s="81">
        <f>IFERROR(IF(OR($B1029="No", $H1029=""), 1, COUNTIF(설정!$S$10:$S$41,$H1029)), 0)</f>
        <v>1</v>
      </c>
      <c r="W1029" s="81">
        <f ca="1">IFERROR(IF(OR($B1029="No", $I1029=""), 1, IFERROR(COUNTIF(OFFSET(설정!$C$10:$Q$41, MATCH($H1029, 설정!$B$10:$B$41, ) - 1, 0, 1, COUNTA(OFFSET(설정!$C$10:$Q$41, MATCH($H1029, 설정!$B$10:$B$41, ) - 1, 0, 1, 15))), $I1029), 0)), 0)</f>
        <v>1</v>
      </c>
      <c r="X1029" s="81">
        <f ca="1">IFERROR(IF(OR($B1029="No", $J1029=""), 1, IFERROR(COUNTIF(IF(COUNTIF(설정!$B$10:$B$19, $H1029)=1, OFFSET(설정!$C$5,0,0,1,COUNTA(설정!$C$5:$Q$5)), OFFSET(설정!$C$6,0,0,1,COUNTA(설정!$C$6:$Q$6))), $J1029), 0)), 0)</f>
        <v>1</v>
      </c>
      <c r="Y1029" s="81">
        <f t="shared" si="43"/>
        <v>1</v>
      </c>
    </row>
    <row r="1030" spans="1:25" ht="17.25" customHeight="1" x14ac:dyDescent="0.4">
      <c r="A1030" s="2"/>
      <c r="B1030" s="58">
        <f t="shared" si="44"/>
        <v>973</v>
      </c>
      <c r="C1030" s="94"/>
      <c r="D1030" s="58"/>
      <c r="E1030" s="58"/>
      <c r="F1030" s="274"/>
      <c r="G1030" s="62"/>
      <c r="H1030" s="58"/>
      <c r="I1030" s="58"/>
      <c r="J1030" s="58"/>
      <c r="K1030" s="58"/>
      <c r="L1030" s="56"/>
      <c r="T1030" s="56"/>
      <c r="V1030" s="81">
        <f>IFERROR(IF(OR($B1030="No", $H1030=""), 1, COUNTIF(설정!$S$10:$S$41,$H1030)), 0)</f>
        <v>1</v>
      </c>
      <c r="W1030" s="81">
        <f ca="1">IFERROR(IF(OR($B1030="No", $I1030=""), 1, IFERROR(COUNTIF(OFFSET(설정!$C$10:$Q$41, MATCH($H1030, 설정!$B$10:$B$41, ) - 1, 0, 1, COUNTA(OFFSET(설정!$C$10:$Q$41, MATCH($H1030, 설정!$B$10:$B$41, ) - 1, 0, 1, 15))), $I1030), 0)), 0)</f>
        <v>1</v>
      </c>
      <c r="X1030" s="81">
        <f ca="1">IFERROR(IF(OR($B1030="No", $J1030=""), 1, IFERROR(COUNTIF(IF(COUNTIF(설정!$B$10:$B$19, $H1030)=1, OFFSET(설정!$C$5,0,0,1,COUNTA(설정!$C$5:$Q$5)), OFFSET(설정!$C$6,0,0,1,COUNTA(설정!$C$6:$Q$6))), $J1030), 0)), 0)</f>
        <v>1</v>
      </c>
      <c r="Y1030" s="81">
        <f t="shared" si="43"/>
        <v>1</v>
      </c>
    </row>
    <row r="1031" spans="1:25" ht="17.25" customHeight="1" x14ac:dyDescent="0.4">
      <c r="A1031" s="2"/>
      <c r="B1031" s="58">
        <f t="shared" si="44"/>
        <v>974</v>
      </c>
      <c r="C1031" s="94"/>
      <c r="D1031" s="58"/>
      <c r="E1031" s="58"/>
      <c r="F1031" s="274"/>
      <c r="G1031" s="62"/>
      <c r="H1031" s="58"/>
      <c r="I1031" s="58"/>
      <c r="J1031" s="58"/>
      <c r="K1031" s="58"/>
      <c r="L1031" s="56"/>
      <c r="T1031" s="56"/>
      <c r="V1031" s="81">
        <f>IFERROR(IF(OR($B1031="No", $H1031=""), 1, COUNTIF(설정!$S$10:$S$41,$H1031)), 0)</f>
        <v>1</v>
      </c>
      <c r="W1031" s="81">
        <f ca="1">IFERROR(IF(OR($B1031="No", $I1031=""), 1, IFERROR(COUNTIF(OFFSET(설정!$C$10:$Q$41, MATCH($H1031, 설정!$B$10:$B$41, ) - 1, 0, 1, COUNTA(OFFSET(설정!$C$10:$Q$41, MATCH($H1031, 설정!$B$10:$B$41, ) - 1, 0, 1, 15))), $I1031), 0)), 0)</f>
        <v>1</v>
      </c>
      <c r="X1031" s="81">
        <f ca="1">IFERROR(IF(OR($B1031="No", $J1031=""), 1, IFERROR(COUNTIF(IF(COUNTIF(설정!$B$10:$B$19, $H1031)=1, OFFSET(설정!$C$5,0,0,1,COUNTA(설정!$C$5:$Q$5)), OFFSET(설정!$C$6,0,0,1,COUNTA(설정!$C$6:$Q$6))), $J1031), 0)), 0)</f>
        <v>1</v>
      </c>
      <c r="Y1031" s="81">
        <f t="shared" si="43"/>
        <v>1</v>
      </c>
    </row>
    <row r="1032" spans="1:25" ht="17.25" customHeight="1" x14ac:dyDescent="0.4">
      <c r="A1032" s="2"/>
      <c r="B1032" s="58">
        <f t="shared" si="44"/>
        <v>975</v>
      </c>
      <c r="C1032" s="94"/>
      <c r="D1032" s="58"/>
      <c r="E1032" s="58"/>
      <c r="F1032" s="274"/>
      <c r="G1032" s="62"/>
      <c r="H1032" s="58"/>
      <c r="I1032" s="58"/>
      <c r="J1032" s="58"/>
      <c r="K1032" s="58"/>
      <c r="L1032" s="56"/>
      <c r="T1032" s="56"/>
      <c r="V1032" s="81">
        <f>IFERROR(IF(OR($B1032="No", $H1032=""), 1, COUNTIF(설정!$S$10:$S$41,$H1032)), 0)</f>
        <v>1</v>
      </c>
      <c r="W1032" s="81">
        <f ca="1">IFERROR(IF(OR($B1032="No", $I1032=""), 1, IFERROR(COUNTIF(OFFSET(설정!$C$10:$Q$41, MATCH($H1032, 설정!$B$10:$B$41, ) - 1, 0, 1, COUNTA(OFFSET(설정!$C$10:$Q$41, MATCH($H1032, 설정!$B$10:$B$41, ) - 1, 0, 1, 15))), $I1032), 0)), 0)</f>
        <v>1</v>
      </c>
      <c r="X1032" s="81">
        <f ca="1">IFERROR(IF(OR($B1032="No", $J1032=""), 1, IFERROR(COUNTIF(IF(COUNTIF(설정!$B$10:$B$19, $H1032)=1, OFFSET(설정!$C$5,0,0,1,COUNTA(설정!$C$5:$Q$5)), OFFSET(설정!$C$6,0,0,1,COUNTA(설정!$C$6:$Q$6))), $J1032), 0)), 0)</f>
        <v>1</v>
      </c>
      <c r="Y1032" s="81">
        <f t="shared" si="43"/>
        <v>1</v>
      </c>
    </row>
    <row r="1033" spans="1:25" ht="17.25" customHeight="1" x14ac:dyDescent="0.4">
      <c r="A1033" s="2"/>
      <c r="B1033" s="58">
        <f t="shared" si="44"/>
        <v>976</v>
      </c>
      <c r="C1033" s="94"/>
      <c r="D1033" s="58"/>
      <c r="E1033" s="58"/>
      <c r="F1033" s="274"/>
      <c r="G1033" s="62"/>
      <c r="H1033" s="58"/>
      <c r="I1033" s="58"/>
      <c r="J1033" s="58"/>
      <c r="K1033" s="58"/>
      <c r="L1033" s="56"/>
      <c r="T1033" s="56"/>
      <c r="V1033" s="81">
        <f>IFERROR(IF(OR($B1033="No", $H1033=""), 1, COUNTIF(설정!$S$10:$S$41,$H1033)), 0)</f>
        <v>1</v>
      </c>
      <c r="W1033" s="81">
        <f ca="1">IFERROR(IF(OR($B1033="No", $I1033=""), 1, IFERROR(COUNTIF(OFFSET(설정!$C$10:$Q$41, MATCH($H1033, 설정!$B$10:$B$41, ) - 1, 0, 1, COUNTA(OFFSET(설정!$C$10:$Q$41, MATCH($H1033, 설정!$B$10:$B$41, ) - 1, 0, 1, 15))), $I1033), 0)), 0)</f>
        <v>1</v>
      </c>
      <c r="X1033" s="81">
        <f ca="1">IFERROR(IF(OR($B1033="No", $J1033=""), 1, IFERROR(COUNTIF(IF(COUNTIF(설정!$B$10:$B$19, $H1033)=1, OFFSET(설정!$C$5,0,0,1,COUNTA(설정!$C$5:$Q$5)), OFFSET(설정!$C$6,0,0,1,COUNTA(설정!$C$6:$Q$6))), $J1033), 0)), 0)</f>
        <v>1</v>
      </c>
      <c r="Y1033" s="81">
        <f t="shared" si="43"/>
        <v>1</v>
      </c>
    </row>
    <row r="1034" spans="1:25" ht="17.25" customHeight="1" x14ac:dyDescent="0.4">
      <c r="A1034" s="2"/>
      <c r="B1034" s="58">
        <f t="shared" si="44"/>
        <v>977</v>
      </c>
      <c r="C1034" s="94"/>
      <c r="D1034" s="58"/>
      <c r="E1034" s="58"/>
      <c r="F1034" s="274"/>
      <c r="G1034" s="62"/>
      <c r="H1034" s="58"/>
      <c r="I1034" s="58"/>
      <c r="J1034" s="58"/>
      <c r="K1034" s="58"/>
      <c r="L1034" s="56"/>
      <c r="T1034" s="56"/>
      <c r="V1034" s="81">
        <f>IFERROR(IF(OR($B1034="No", $H1034=""), 1, COUNTIF(설정!$S$10:$S$41,$H1034)), 0)</f>
        <v>1</v>
      </c>
      <c r="W1034" s="81">
        <f ca="1">IFERROR(IF(OR($B1034="No", $I1034=""), 1, IFERROR(COUNTIF(OFFSET(설정!$C$10:$Q$41, MATCH($H1034, 설정!$B$10:$B$41, ) - 1, 0, 1, COUNTA(OFFSET(설정!$C$10:$Q$41, MATCH($H1034, 설정!$B$10:$B$41, ) - 1, 0, 1, 15))), $I1034), 0)), 0)</f>
        <v>1</v>
      </c>
      <c r="X1034" s="81">
        <f ca="1">IFERROR(IF(OR($B1034="No", $J1034=""), 1, IFERROR(COUNTIF(IF(COUNTIF(설정!$B$10:$B$19, $H1034)=1, OFFSET(설정!$C$5,0,0,1,COUNTA(설정!$C$5:$Q$5)), OFFSET(설정!$C$6,0,0,1,COUNTA(설정!$C$6:$Q$6))), $J1034), 0)), 0)</f>
        <v>1</v>
      </c>
      <c r="Y1034" s="81">
        <f t="shared" si="43"/>
        <v>1</v>
      </c>
    </row>
    <row r="1035" spans="1:25" ht="17.25" customHeight="1" x14ac:dyDescent="0.4">
      <c r="A1035" s="2"/>
      <c r="B1035" s="58">
        <f t="shared" si="44"/>
        <v>978</v>
      </c>
      <c r="C1035" s="94"/>
      <c r="D1035" s="58"/>
      <c r="E1035" s="58"/>
      <c r="F1035" s="274"/>
      <c r="G1035" s="62"/>
      <c r="H1035" s="58"/>
      <c r="I1035" s="58"/>
      <c r="J1035" s="58"/>
      <c r="K1035" s="58"/>
      <c r="L1035" s="56"/>
      <c r="T1035" s="56"/>
      <c r="V1035" s="81">
        <f>IFERROR(IF(OR($B1035="No", $H1035=""), 1, COUNTIF(설정!$S$10:$S$41,$H1035)), 0)</f>
        <v>1</v>
      </c>
      <c r="W1035" s="81">
        <f ca="1">IFERROR(IF(OR($B1035="No", $I1035=""), 1, IFERROR(COUNTIF(OFFSET(설정!$C$10:$Q$41, MATCH($H1035, 설정!$B$10:$B$41, ) - 1, 0, 1, COUNTA(OFFSET(설정!$C$10:$Q$41, MATCH($H1035, 설정!$B$10:$B$41, ) - 1, 0, 1, 15))), $I1035), 0)), 0)</f>
        <v>1</v>
      </c>
      <c r="X1035" s="81">
        <f ca="1">IFERROR(IF(OR($B1035="No", $J1035=""), 1, IFERROR(COUNTIF(IF(COUNTIF(설정!$B$10:$B$19, $H1035)=1, OFFSET(설정!$C$5,0,0,1,COUNTA(설정!$C$5:$Q$5)), OFFSET(설정!$C$6,0,0,1,COUNTA(설정!$C$6:$Q$6))), $J1035), 0)), 0)</f>
        <v>1</v>
      </c>
      <c r="Y1035" s="81">
        <f t="shared" si="43"/>
        <v>1</v>
      </c>
    </row>
    <row r="1036" spans="1:25" ht="17.25" customHeight="1" x14ac:dyDescent="0.4">
      <c r="A1036" s="2"/>
      <c r="B1036" s="58">
        <f t="shared" si="44"/>
        <v>979</v>
      </c>
      <c r="C1036" s="94"/>
      <c r="D1036" s="58"/>
      <c r="E1036" s="58"/>
      <c r="F1036" s="274"/>
      <c r="G1036" s="62"/>
      <c r="H1036" s="58"/>
      <c r="I1036" s="58"/>
      <c r="J1036" s="58"/>
      <c r="K1036" s="58"/>
      <c r="L1036" s="56"/>
      <c r="T1036" s="56"/>
      <c r="V1036" s="81">
        <f>IFERROR(IF(OR($B1036="No", $H1036=""), 1, COUNTIF(설정!$S$10:$S$41,$H1036)), 0)</f>
        <v>1</v>
      </c>
      <c r="W1036" s="81">
        <f ca="1">IFERROR(IF(OR($B1036="No", $I1036=""), 1, IFERROR(COUNTIF(OFFSET(설정!$C$10:$Q$41, MATCH($H1036, 설정!$B$10:$B$41, ) - 1, 0, 1, COUNTA(OFFSET(설정!$C$10:$Q$41, MATCH($H1036, 설정!$B$10:$B$41, ) - 1, 0, 1, 15))), $I1036), 0)), 0)</f>
        <v>1</v>
      </c>
      <c r="X1036" s="81">
        <f ca="1">IFERROR(IF(OR($B1036="No", $J1036=""), 1, IFERROR(COUNTIF(IF(COUNTIF(설정!$B$10:$B$19, $H1036)=1, OFFSET(설정!$C$5,0,0,1,COUNTA(설정!$C$5:$Q$5)), OFFSET(설정!$C$6,0,0,1,COUNTA(설정!$C$6:$Q$6))), $J1036), 0)), 0)</f>
        <v>1</v>
      </c>
      <c r="Y1036" s="81">
        <f t="shared" si="43"/>
        <v>1</v>
      </c>
    </row>
    <row r="1037" spans="1:25" ht="17.25" customHeight="1" x14ac:dyDescent="0.4">
      <c r="A1037" s="2"/>
      <c r="B1037" s="58">
        <f t="shared" si="44"/>
        <v>980</v>
      </c>
      <c r="C1037" s="94"/>
      <c r="D1037" s="58"/>
      <c r="E1037" s="58"/>
      <c r="F1037" s="274"/>
      <c r="G1037" s="62"/>
      <c r="H1037" s="58"/>
      <c r="I1037" s="58"/>
      <c r="J1037" s="58"/>
      <c r="K1037" s="58"/>
      <c r="L1037" s="56"/>
      <c r="T1037" s="56"/>
      <c r="V1037" s="81">
        <f>IFERROR(IF(OR($B1037="No", $H1037=""), 1, COUNTIF(설정!$S$10:$S$41,$H1037)), 0)</f>
        <v>1</v>
      </c>
      <c r="W1037" s="81">
        <f ca="1">IFERROR(IF(OR($B1037="No", $I1037=""), 1, IFERROR(COUNTIF(OFFSET(설정!$C$10:$Q$41, MATCH($H1037, 설정!$B$10:$B$41, ) - 1, 0, 1, COUNTA(OFFSET(설정!$C$10:$Q$41, MATCH($H1037, 설정!$B$10:$B$41, ) - 1, 0, 1, 15))), $I1037), 0)), 0)</f>
        <v>1</v>
      </c>
      <c r="X1037" s="81">
        <f ca="1">IFERROR(IF(OR($B1037="No", $J1037=""), 1, IFERROR(COUNTIF(IF(COUNTIF(설정!$B$10:$B$19, $H1037)=1, OFFSET(설정!$C$5,0,0,1,COUNTA(설정!$C$5:$Q$5)), OFFSET(설정!$C$6,0,0,1,COUNTA(설정!$C$6:$Q$6))), $J1037), 0)), 0)</f>
        <v>1</v>
      </c>
      <c r="Y1037" s="81">
        <f t="shared" si="43"/>
        <v>1</v>
      </c>
    </row>
    <row r="1038" spans="1:25" ht="17.25" customHeight="1" x14ac:dyDescent="0.4">
      <c r="A1038" s="2"/>
      <c r="B1038" s="58">
        <f t="shared" si="44"/>
        <v>981</v>
      </c>
      <c r="C1038" s="94"/>
      <c r="D1038" s="58"/>
      <c r="E1038" s="58"/>
      <c r="F1038" s="274"/>
      <c r="G1038" s="62"/>
      <c r="H1038" s="58"/>
      <c r="I1038" s="58"/>
      <c r="J1038" s="58"/>
      <c r="K1038" s="58"/>
      <c r="L1038" s="56"/>
      <c r="T1038" s="56"/>
      <c r="V1038" s="81">
        <f>IFERROR(IF(OR($B1038="No", $H1038=""), 1, COUNTIF(설정!$S$10:$S$41,$H1038)), 0)</f>
        <v>1</v>
      </c>
      <c r="W1038" s="81">
        <f ca="1">IFERROR(IF(OR($B1038="No", $I1038=""), 1, IFERROR(COUNTIF(OFFSET(설정!$C$10:$Q$41, MATCH($H1038, 설정!$B$10:$B$41, ) - 1, 0, 1, COUNTA(OFFSET(설정!$C$10:$Q$41, MATCH($H1038, 설정!$B$10:$B$41, ) - 1, 0, 1, 15))), $I1038), 0)), 0)</f>
        <v>1</v>
      </c>
      <c r="X1038" s="81">
        <f ca="1">IFERROR(IF(OR($B1038="No", $J1038=""), 1, IFERROR(COUNTIF(IF(COUNTIF(설정!$B$10:$B$19, $H1038)=1, OFFSET(설정!$C$5,0,0,1,COUNTA(설정!$C$5:$Q$5)), OFFSET(설정!$C$6,0,0,1,COUNTA(설정!$C$6:$Q$6))), $J1038), 0)), 0)</f>
        <v>1</v>
      </c>
      <c r="Y1038" s="81">
        <f t="shared" si="43"/>
        <v>1</v>
      </c>
    </row>
    <row r="1039" spans="1:25" ht="17.25" customHeight="1" x14ac:dyDescent="0.4">
      <c r="A1039" s="2"/>
      <c r="B1039" s="58">
        <f t="shared" si="44"/>
        <v>982</v>
      </c>
      <c r="C1039" s="94"/>
      <c r="D1039" s="58"/>
      <c r="E1039" s="58"/>
      <c r="F1039" s="274"/>
      <c r="G1039" s="62"/>
      <c r="H1039" s="58"/>
      <c r="I1039" s="58"/>
      <c r="J1039" s="58"/>
      <c r="K1039" s="58"/>
      <c r="L1039" s="56"/>
      <c r="T1039" s="56"/>
      <c r="V1039" s="81">
        <f>IFERROR(IF(OR($B1039="No", $H1039=""), 1, COUNTIF(설정!$S$10:$S$41,$H1039)), 0)</f>
        <v>1</v>
      </c>
      <c r="W1039" s="81">
        <f ca="1">IFERROR(IF(OR($B1039="No", $I1039=""), 1, IFERROR(COUNTIF(OFFSET(설정!$C$10:$Q$41, MATCH($H1039, 설정!$B$10:$B$41, ) - 1, 0, 1, COUNTA(OFFSET(설정!$C$10:$Q$41, MATCH($H1039, 설정!$B$10:$B$41, ) - 1, 0, 1, 15))), $I1039), 0)), 0)</f>
        <v>1</v>
      </c>
      <c r="X1039" s="81">
        <f ca="1">IFERROR(IF(OR($B1039="No", $J1039=""), 1, IFERROR(COUNTIF(IF(COUNTIF(설정!$B$10:$B$19, $H1039)=1, OFFSET(설정!$C$5,0,0,1,COUNTA(설정!$C$5:$Q$5)), OFFSET(설정!$C$6,0,0,1,COUNTA(설정!$C$6:$Q$6))), $J1039), 0)), 0)</f>
        <v>1</v>
      </c>
      <c r="Y1039" s="81">
        <f t="shared" si="43"/>
        <v>1</v>
      </c>
    </row>
    <row r="1040" spans="1:25" ht="17.25" customHeight="1" x14ac:dyDescent="0.4">
      <c r="A1040" s="2"/>
      <c r="B1040" s="58">
        <f t="shared" si="44"/>
        <v>983</v>
      </c>
      <c r="C1040" s="94"/>
      <c r="D1040" s="58"/>
      <c r="E1040" s="58"/>
      <c r="F1040" s="274"/>
      <c r="G1040" s="62"/>
      <c r="H1040" s="58"/>
      <c r="I1040" s="58"/>
      <c r="J1040" s="58"/>
      <c r="K1040" s="58"/>
      <c r="L1040" s="56"/>
      <c r="T1040" s="56"/>
      <c r="V1040" s="81">
        <f>IFERROR(IF(OR($B1040="No", $H1040=""), 1, COUNTIF(설정!$S$10:$S$41,$H1040)), 0)</f>
        <v>1</v>
      </c>
      <c r="W1040" s="81">
        <f ca="1">IFERROR(IF(OR($B1040="No", $I1040=""), 1, IFERROR(COUNTIF(OFFSET(설정!$C$10:$Q$41, MATCH($H1040, 설정!$B$10:$B$41, ) - 1, 0, 1, COUNTA(OFFSET(설정!$C$10:$Q$41, MATCH($H1040, 설정!$B$10:$B$41, ) - 1, 0, 1, 15))), $I1040), 0)), 0)</f>
        <v>1</v>
      </c>
      <c r="X1040" s="81">
        <f ca="1">IFERROR(IF(OR($B1040="No", $J1040=""), 1, IFERROR(COUNTIF(IF(COUNTIF(설정!$B$10:$B$19, $H1040)=1, OFFSET(설정!$C$5,0,0,1,COUNTA(설정!$C$5:$Q$5)), OFFSET(설정!$C$6,0,0,1,COUNTA(설정!$C$6:$Q$6))), $J1040), 0)), 0)</f>
        <v>1</v>
      </c>
      <c r="Y1040" s="81">
        <f t="shared" si="43"/>
        <v>1</v>
      </c>
    </row>
    <row r="1041" spans="1:25" ht="17.25" customHeight="1" x14ac:dyDescent="0.4">
      <c r="A1041" s="2"/>
      <c r="B1041" s="58">
        <f t="shared" si="44"/>
        <v>984</v>
      </c>
      <c r="C1041" s="94"/>
      <c r="D1041" s="58"/>
      <c r="E1041" s="58"/>
      <c r="F1041" s="274"/>
      <c r="G1041" s="62"/>
      <c r="H1041" s="58"/>
      <c r="I1041" s="58"/>
      <c r="J1041" s="58"/>
      <c r="K1041" s="58"/>
      <c r="L1041" s="56"/>
      <c r="T1041" s="56"/>
      <c r="V1041" s="81">
        <f>IFERROR(IF(OR($B1041="No", $H1041=""), 1, COUNTIF(설정!$S$10:$S$41,$H1041)), 0)</f>
        <v>1</v>
      </c>
      <c r="W1041" s="81">
        <f ca="1">IFERROR(IF(OR($B1041="No", $I1041=""), 1, IFERROR(COUNTIF(OFFSET(설정!$C$10:$Q$41, MATCH($H1041, 설정!$B$10:$B$41, ) - 1, 0, 1, COUNTA(OFFSET(설정!$C$10:$Q$41, MATCH($H1041, 설정!$B$10:$B$41, ) - 1, 0, 1, 15))), $I1041), 0)), 0)</f>
        <v>1</v>
      </c>
      <c r="X1041" s="81">
        <f ca="1">IFERROR(IF(OR($B1041="No", $J1041=""), 1, IFERROR(COUNTIF(IF(COUNTIF(설정!$B$10:$B$19, $H1041)=1, OFFSET(설정!$C$5,0,0,1,COUNTA(설정!$C$5:$Q$5)), OFFSET(설정!$C$6,0,0,1,COUNTA(설정!$C$6:$Q$6))), $J1041), 0)), 0)</f>
        <v>1</v>
      </c>
      <c r="Y1041" s="81">
        <f t="shared" si="43"/>
        <v>1</v>
      </c>
    </row>
    <row r="1042" spans="1:25" ht="17.25" customHeight="1" x14ac:dyDescent="0.4">
      <c r="A1042" s="2"/>
      <c r="B1042" s="58">
        <f t="shared" si="44"/>
        <v>985</v>
      </c>
      <c r="C1042" s="94"/>
      <c r="D1042" s="58"/>
      <c r="E1042" s="58"/>
      <c r="F1042" s="274"/>
      <c r="G1042" s="62"/>
      <c r="H1042" s="58"/>
      <c r="I1042" s="58"/>
      <c r="J1042" s="58"/>
      <c r="K1042" s="58"/>
      <c r="L1042" s="56"/>
      <c r="T1042" s="56"/>
      <c r="V1042" s="81">
        <f>IFERROR(IF(OR($B1042="No", $H1042=""), 1, COUNTIF(설정!$S$10:$S$41,$H1042)), 0)</f>
        <v>1</v>
      </c>
      <c r="W1042" s="81">
        <f ca="1">IFERROR(IF(OR($B1042="No", $I1042=""), 1, IFERROR(COUNTIF(OFFSET(설정!$C$10:$Q$41, MATCH($H1042, 설정!$B$10:$B$41, ) - 1, 0, 1, COUNTA(OFFSET(설정!$C$10:$Q$41, MATCH($H1042, 설정!$B$10:$B$41, ) - 1, 0, 1, 15))), $I1042), 0)), 0)</f>
        <v>1</v>
      </c>
      <c r="X1042" s="81">
        <f ca="1">IFERROR(IF(OR($B1042="No", $J1042=""), 1, IFERROR(COUNTIF(IF(COUNTIF(설정!$B$10:$B$19, $H1042)=1, OFFSET(설정!$C$5,0,0,1,COUNTA(설정!$C$5:$Q$5)), OFFSET(설정!$C$6,0,0,1,COUNTA(설정!$C$6:$Q$6))), $J1042), 0)), 0)</f>
        <v>1</v>
      </c>
      <c r="Y1042" s="81">
        <f t="shared" si="43"/>
        <v>1</v>
      </c>
    </row>
    <row r="1043" spans="1:25" ht="17.25" customHeight="1" x14ac:dyDescent="0.4">
      <c r="A1043" s="2"/>
      <c r="B1043" s="58">
        <f t="shared" si="44"/>
        <v>986</v>
      </c>
      <c r="C1043" s="94"/>
      <c r="D1043" s="58"/>
      <c r="E1043" s="58"/>
      <c r="F1043" s="274"/>
      <c r="G1043" s="62"/>
      <c r="H1043" s="58"/>
      <c r="I1043" s="58"/>
      <c r="J1043" s="58"/>
      <c r="K1043" s="58"/>
      <c r="L1043" s="56"/>
      <c r="T1043" s="56"/>
      <c r="V1043" s="81">
        <f>IFERROR(IF(OR($B1043="No", $H1043=""), 1, COUNTIF(설정!$S$10:$S$41,$H1043)), 0)</f>
        <v>1</v>
      </c>
      <c r="W1043" s="81">
        <f ca="1">IFERROR(IF(OR($B1043="No", $I1043=""), 1, IFERROR(COUNTIF(OFFSET(설정!$C$10:$Q$41, MATCH($H1043, 설정!$B$10:$B$41, ) - 1, 0, 1, COUNTA(OFFSET(설정!$C$10:$Q$41, MATCH($H1043, 설정!$B$10:$B$41, ) - 1, 0, 1, 15))), $I1043), 0)), 0)</f>
        <v>1</v>
      </c>
      <c r="X1043" s="81">
        <f ca="1">IFERROR(IF(OR($B1043="No", $J1043=""), 1, IFERROR(COUNTIF(IF(COUNTIF(설정!$B$10:$B$19, $H1043)=1, OFFSET(설정!$C$5,0,0,1,COUNTA(설정!$C$5:$Q$5)), OFFSET(설정!$C$6,0,0,1,COUNTA(설정!$C$6:$Q$6))), $J1043), 0)), 0)</f>
        <v>1</v>
      </c>
      <c r="Y1043" s="81">
        <f t="shared" si="43"/>
        <v>1</v>
      </c>
    </row>
    <row r="1044" spans="1:25" ht="17.25" customHeight="1" x14ac:dyDescent="0.4">
      <c r="A1044" s="2"/>
      <c r="B1044" s="58">
        <f t="shared" si="44"/>
        <v>987</v>
      </c>
      <c r="C1044" s="94"/>
      <c r="D1044" s="58"/>
      <c r="E1044" s="58"/>
      <c r="F1044" s="274"/>
      <c r="G1044" s="62"/>
      <c r="H1044" s="58"/>
      <c r="I1044" s="58"/>
      <c r="J1044" s="58"/>
      <c r="K1044" s="58"/>
      <c r="L1044" s="56"/>
      <c r="T1044" s="56"/>
      <c r="V1044" s="81">
        <f>IFERROR(IF(OR($B1044="No", $H1044=""), 1, COUNTIF(설정!$S$10:$S$41,$H1044)), 0)</f>
        <v>1</v>
      </c>
      <c r="W1044" s="81">
        <f ca="1">IFERROR(IF(OR($B1044="No", $I1044=""), 1, IFERROR(COUNTIF(OFFSET(설정!$C$10:$Q$41, MATCH($H1044, 설정!$B$10:$B$41, ) - 1, 0, 1, COUNTA(OFFSET(설정!$C$10:$Q$41, MATCH($H1044, 설정!$B$10:$B$41, ) - 1, 0, 1, 15))), $I1044), 0)), 0)</f>
        <v>1</v>
      </c>
      <c r="X1044" s="81">
        <f ca="1">IFERROR(IF(OR($B1044="No", $J1044=""), 1, IFERROR(COUNTIF(IF(COUNTIF(설정!$B$10:$B$19, $H1044)=1, OFFSET(설정!$C$5,0,0,1,COUNTA(설정!$C$5:$Q$5)), OFFSET(설정!$C$6,0,0,1,COUNTA(설정!$C$6:$Q$6))), $J1044), 0)), 0)</f>
        <v>1</v>
      </c>
      <c r="Y1044" s="81">
        <f t="shared" si="43"/>
        <v>1</v>
      </c>
    </row>
    <row r="1045" spans="1:25" ht="17.25" customHeight="1" x14ac:dyDescent="0.4">
      <c r="A1045" s="2"/>
      <c r="B1045" s="58">
        <f t="shared" si="44"/>
        <v>988</v>
      </c>
      <c r="C1045" s="94"/>
      <c r="D1045" s="58"/>
      <c r="E1045" s="58"/>
      <c r="F1045" s="274"/>
      <c r="G1045" s="62"/>
      <c r="H1045" s="58"/>
      <c r="I1045" s="58"/>
      <c r="J1045" s="58"/>
      <c r="K1045" s="58"/>
      <c r="L1045" s="56"/>
      <c r="T1045" s="56"/>
      <c r="V1045" s="81">
        <f>IFERROR(IF(OR($B1045="No", $H1045=""), 1, COUNTIF(설정!$S$10:$S$41,$H1045)), 0)</f>
        <v>1</v>
      </c>
      <c r="W1045" s="81">
        <f ca="1">IFERROR(IF(OR($B1045="No", $I1045=""), 1, IFERROR(COUNTIF(OFFSET(설정!$C$10:$Q$41, MATCH($H1045, 설정!$B$10:$B$41, ) - 1, 0, 1, COUNTA(OFFSET(설정!$C$10:$Q$41, MATCH($H1045, 설정!$B$10:$B$41, ) - 1, 0, 1, 15))), $I1045), 0)), 0)</f>
        <v>1</v>
      </c>
      <c r="X1045" s="81">
        <f ca="1">IFERROR(IF(OR($B1045="No", $J1045=""), 1, IFERROR(COUNTIF(IF(COUNTIF(설정!$B$10:$B$19, $H1045)=1, OFFSET(설정!$C$5,0,0,1,COUNTA(설정!$C$5:$Q$5)), OFFSET(설정!$C$6,0,0,1,COUNTA(설정!$C$6:$Q$6))), $J1045), 0)), 0)</f>
        <v>1</v>
      </c>
      <c r="Y1045" s="81">
        <f t="shared" si="43"/>
        <v>1</v>
      </c>
    </row>
    <row r="1046" spans="1:25" ht="17.25" customHeight="1" x14ac:dyDescent="0.4">
      <c r="A1046" s="2"/>
      <c r="B1046" s="58">
        <f t="shared" si="44"/>
        <v>989</v>
      </c>
      <c r="C1046" s="94"/>
      <c r="D1046" s="58"/>
      <c r="E1046" s="58"/>
      <c r="F1046" s="274"/>
      <c r="G1046" s="62"/>
      <c r="H1046" s="58"/>
      <c r="I1046" s="58"/>
      <c r="J1046" s="58"/>
      <c r="K1046" s="58"/>
      <c r="L1046" s="56"/>
      <c r="T1046" s="56"/>
      <c r="V1046" s="81">
        <f>IFERROR(IF(OR($B1046="No", $H1046=""), 1, COUNTIF(설정!$S$10:$S$41,$H1046)), 0)</f>
        <v>1</v>
      </c>
      <c r="W1046" s="81">
        <f ca="1">IFERROR(IF(OR($B1046="No", $I1046=""), 1, IFERROR(COUNTIF(OFFSET(설정!$C$10:$Q$41, MATCH($H1046, 설정!$B$10:$B$41, ) - 1, 0, 1, COUNTA(OFFSET(설정!$C$10:$Q$41, MATCH($H1046, 설정!$B$10:$B$41, ) - 1, 0, 1, 15))), $I1046), 0)), 0)</f>
        <v>1</v>
      </c>
      <c r="X1046" s="81">
        <f ca="1">IFERROR(IF(OR($B1046="No", $J1046=""), 1, IFERROR(COUNTIF(IF(COUNTIF(설정!$B$10:$B$19, $H1046)=1, OFFSET(설정!$C$5,0,0,1,COUNTA(설정!$C$5:$Q$5)), OFFSET(설정!$C$6,0,0,1,COUNTA(설정!$C$6:$Q$6))), $J1046), 0)), 0)</f>
        <v>1</v>
      </c>
      <c r="Y1046" s="81">
        <f t="shared" si="43"/>
        <v>1</v>
      </c>
    </row>
    <row r="1047" spans="1:25" ht="17.25" customHeight="1" x14ac:dyDescent="0.4">
      <c r="A1047" s="2"/>
      <c r="B1047" s="58">
        <f t="shared" si="44"/>
        <v>990</v>
      </c>
      <c r="C1047" s="94"/>
      <c r="D1047" s="58"/>
      <c r="E1047" s="58"/>
      <c r="F1047" s="274"/>
      <c r="G1047" s="62"/>
      <c r="H1047" s="58"/>
      <c r="I1047" s="58"/>
      <c r="J1047" s="58"/>
      <c r="K1047" s="58"/>
      <c r="L1047" s="56"/>
      <c r="T1047" s="56"/>
      <c r="V1047" s="81">
        <f>IFERROR(IF(OR($B1047="No", $H1047=""), 1, COUNTIF(설정!$S$10:$S$41,$H1047)), 0)</f>
        <v>1</v>
      </c>
      <c r="W1047" s="81">
        <f ca="1">IFERROR(IF(OR($B1047="No", $I1047=""), 1, IFERROR(COUNTIF(OFFSET(설정!$C$10:$Q$41, MATCH($H1047, 설정!$B$10:$B$41, ) - 1, 0, 1, COUNTA(OFFSET(설정!$C$10:$Q$41, MATCH($H1047, 설정!$B$10:$B$41, ) - 1, 0, 1, 15))), $I1047), 0)), 0)</f>
        <v>1</v>
      </c>
      <c r="X1047" s="81">
        <f ca="1">IFERROR(IF(OR($B1047="No", $J1047=""), 1, IFERROR(COUNTIF(IF(COUNTIF(설정!$B$10:$B$19, $H1047)=1, OFFSET(설정!$C$5,0,0,1,COUNTA(설정!$C$5:$Q$5)), OFFSET(설정!$C$6,0,0,1,COUNTA(설정!$C$6:$Q$6))), $J1047), 0)), 0)</f>
        <v>1</v>
      </c>
      <c r="Y1047" s="81">
        <f t="shared" si="43"/>
        <v>1</v>
      </c>
    </row>
    <row r="1048" spans="1:25" ht="17.25" customHeight="1" x14ac:dyDescent="0.4">
      <c r="A1048" s="2"/>
      <c r="B1048" s="58">
        <f t="shared" si="44"/>
        <v>991</v>
      </c>
      <c r="C1048" s="94"/>
      <c r="D1048" s="58"/>
      <c r="E1048" s="58"/>
      <c r="F1048" s="274"/>
      <c r="G1048" s="62"/>
      <c r="H1048" s="58"/>
      <c r="I1048" s="58"/>
      <c r="J1048" s="58"/>
      <c r="K1048" s="58"/>
      <c r="L1048" s="56"/>
      <c r="T1048" s="56"/>
      <c r="V1048" s="81">
        <f>IFERROR(IF(OR($B1048="No", $H1048=""), 1, COUNTIF(설정!$S$10:$S$41,$H1048)), 0)</f>
        <v>1</v>
      </c>
      <c r="W1048" s="81">
        <f ca="1">IFERROR(IF(OR($B1048="No", $I1048=""), 1, IFERROR(COUNTIF(OFFSET(설정!$C$10:$Q$41, MATCH($H1048, 설정!$B$10:$B$41, ) - 1, 0, 1, COUNTA(OFFSET(설정!$C$10:$Q$41, MATCH($H1048, 설정!$B$10:$B$41, ) - 1, 0, 1, 15))), $I1048), 0)), 0)</f>
        <v>1</v>
      </c>
      <c r="X1048" s="81">
        <f ca="1">IFERROR(IF(OR($B1048="No", $J1048=""), 1, IFERROR(COUNTIF(IF(COUNTIF(설정!$B$10:$B$19, $H1048)=1, OFFSET(설정!$C$5,0,0,1,COUNTA(설정!$C$5:$Q$5)), OFFSET(설정!$C$6,0,0,1,COUNTA(설정!$C$6:$Q$6))), $J1048), 0)), 0)</f>
        <v>1</v>
      </c>
      <c r="Y1048" s="81">
        <f t="shared" si="43"/>
        <v>1</v>
      </c>
    </row>
    <row r="1049" spans="1:25" ht="17.25" customHeight="1" x14ac:dyDescent="0.4">
      <c r="A1049" s="2"/>
      <c r="B1049" s="58">
        <f t="shared" si="44"/>
        <v>992</v>
      </c>
      <c r="C1049" s="94"/>
      <c r="D1049" s="58"/>
      <c r="E1049" s="58"/>
      <c r="F1049" s="274"/>
      <c r="G1049" s="62"/>
      <c r="H1049" s="58"/>
      <c r="I1049" s="58"/>
      <c r="J1049" s="58"/>
      <c r="K1049" s="58"/>
      <c r="L1049" s="56"/>
      <c r="T1049" s="56"/>
      <c r="V1049" s="81">
        <f>IFERROR(IF(OR($B1049="No", $H1049=""), 1, COUNTIF(설정!$S$10:$S$41,$H1049)), 0)</f>
        <v>1</v>
      </c>
      <c r="W1049" s="81">
        <f ca="1">IFERROR(IF(OR($B1049="No", $I1049=""), 1, IFERROR(COUNTIF(OFFSET(설정!$C$10:$Q$41, MATCH($H1049, 설정!$B$10:$B$41, ) - 1, 0, 1, COUNTA(OFFSET(설정!$C$10:$Q$41, MATCH($H1049, 설정!$B$10:$B$41, ) - 1, 0, 1, 15))), $I1049), 0)), 0)</f>
        <v>1</v>
      </c>
      <c r="X1049" s="81">
        <f ca="1">IFERROR(IF(OR($B1049="No", $J1049=""), 1, IFERROR(COUNTIF(IF(COUNTIF(설정!$B$10:$B$19, $H1049)=1, OFFSET(설정!$C$5,0,0,1,COUNTA(설정!$C$5:$Q$5)), OFFSET(설정!$C$6,0,0,1,COUNTA(설정!$C$6:$Q$6))), $J1049), 0)), 0)</f>
        <v>1</v>
      </c>
      <c r="Y1049" s="81">
        <f t="shared" si="43"/>
        <v>1</v>
      </c>
    </row>
    <row r="1050" spans="1:25" ht="17.25" customHeight="1" x14ac:dyDescent="0.4">
      <c r="A1050" s="2"/>
      <c r="B1050" s="58">
        <f t="shared" si="44"/>
        <v>993</v>
      </c>
      <c r="C1050" s="94"/>
      <c r="D1050" s="58"/>
      <c r="E1050" s="58"/>
      <c r="F1050" s="274"/>
      <c r="G1050" s="62"/>
      <c r="H1050" s="58"/>
      <c r="I1050" s="58"/>
      <c r="J1050" s="58"/>
      <c r="K1050" s="58"/>
      <c r="L1050" s="56"/>
      <c r="T1050" s="56"/>
      <c r="V1050" s="81">
        <f>IFERROR(IF(OR($B1050="No", $H1050=""), 1, COUNTIF(설정!$S$10:$S$41,$H1050)), 0)</f>
        <v>1</v>
      </c>
      <c r="W1050" s="81">
        <f ca="1">IFERROR(IF(OR($B1050="No", $I1050=""), 1, IFERROR(COUNTIF(OFFSET(설정!$C$10:$Q$41, MATCH($H1050, 설정!$B$10:$B$41, ) - 1, 0, 1, COUNTA(OFFSET(설정!$C$10:$Q$41, MATCH($H1050, 설정!$B$10:$B$41, ) - 1, 0, 1, 15))), $I1050), 0)), 0)</f>
        <v>1</v>
      </c>
      <c r="X1050" s="81">
        <f ca="1">IFERROR(IF(OR($B1050="No", $J1050=""), 1, IFERROR(COUNTIF(IF(COUNTIF(설정!$B$10:$B$19, $H1050)=1, OFFSET(설정!$C$5,0,0,1,COUNTA(설정!$C$5:$Q$5)), OFFSET(설정!$C$6,0,0,1,COUNTA(설정!$C$6:$Q$6))), $J1050), 0)), 0)</f>
        <v>1</v>
      </c>
      <c r="Y1050" s="81">
        <f t="shared" si="43"/>
        <v>1</v>
      </c>
    </row>
    <row r="1051" spans="1:25" ht="17.25" customHeight="1" x14ac:dyDescent="0.4">
      <c r="A1051" s="2"/>
      <c r="B1051" s="58">
        <f t="shared" si="44"/>
        <v>994</v>
      </c>
      <c r="C1051" s="94"/>
      <c r="D1051" s="58"/>
      <c r="E1051" s="58"/>
      <c r="F1051" s="274"/>
      <c r="G1051" s="62"/>
      <c r="H1051" s="58"/>
      <c r="I1051" s="58"/>
      <c r="J1051" s="58"/>
      <c r="K1051" s="58"/>
      <c r="L1051" s="56"/>
      <c r="T1051" s="56"/>
      <c r="V1051" s="81">
        <f>IFERROR(IF(OR($B1051="No", $H1051=""), 1, COUNTIF(설정!$S$10:$S$41,$H1051)), 0)</f>
        <v>1</v>
      </c>
      <c r="W1051" s="81">
        <f ca="1">IFERROR(IF(OR($B1051="No", $I1051=""), 1, IFERROR(COUNTIF(OFFSET(설정!$C$10:$Q$41, MATCH($H1051, 설정!$B$10:$B$41, ) - 1, 0, 1, COUNTA(OFFSET(설정!$C$10:$Q$41, MATCH($H1051, 설정!$B$10:$B$41, ) - 1, 0, 1, 15))), $I1051), 0)), 0)</f>
        <v>1</v>
      </c>
      <c r="X1051" s="81">
        <f ca="1">IFERROR(IF(OR($B1051="No", $J1051=""), 1, IFERROR(COUNTIF(IF(COUNTIF(설정!$B$10:$B$19, $H1051)=1, OFFSET(설정!$C$5,0,0,1,COUNTA(설정!$C$5:$Q$5)), OFFSET(설정!$C$6,0,0,1,COUNTA(설정!$C$6:$Q$6))), $J1051), 0)), 0)</f>
        <v>1</v>
      </c>
      <c r="Y1051" s="81">
        <f t="shared" si="43"/>
        <v>1</v>
      </c>
    </row>
    <row r="1052" spans="1:25" ht="17.25" customHeight="1" x14ac:dyDescent="0.4">
      <c r="A1052" s="2"/>
      <c r="B1052" s="58">
        <f t="shared" si="44"/>
        <v>995</v>
      </c>
      <c r="C1052" s="94"/>
      <c r="D1052" s="58"/>
      <c r="E1052" s="58"/>
      <c r="F1052" s="274"/>
      <c r="G1052" s="62"/>
      <c r="H1052" s="58"/>
      <c r="I1052" s="58"/>
      <c r="J1052" s="58"/>
      <c r="K1052" s="58"/>
      <c r="L1052" s="56"/>
      <c r="T1052" s="56"/>
      <c r="V1052" s="81">
        <f>IFERROR(IF(OR($B1052="No", $H1052=""), 1, COUNTIF(설정!$S$10:$S$41,$H1052)), 0)</f>
        <v>1</v>
      </c>
      <c r="W1052" s="81">
        <f ca="1">IFERROR(IF(OR($B1052="No", $I1052=""), 1, IFERROR(COUNTIF(OFFSET(설정!$C$10:$Q$41, MATCH($H1052, 설정!$B$10:$B$41, ) - 1, 0, 1, COUNTA(OFFSET(설정!$C$10:$Q$41, MATCH($H1052, 설정!$B$10:$B$41, ) - 1, 0, 1, 15))), $I1052), 0)), 0)</f>
        <v>1</v>
      </c>
      <c r="X1052" s="81">
        <f ca="1">IFERROR(IF(OR($B1052="No", $J1052=""), 1, IFERROR(COUNTIF(IF(COUNTIF(설정!$B$10:$B$19, $H1052)=1, OFFSET(설정!$C$5,0,0,1,COUNTA(설정!$C$5:$Q$5)), OFFSET(설정!$C$6,0,0,1,COUNTA(설정!$C$6:$Q$6))), $J1052), 0)), 0)</f>
        <v>1</v>
      </c>
      <c r="Y1052" s="81">
        <f t="shared" si="43"/>
        <v>1</v>
      </c>
    </row>
    <row r="1053" spans="1:25" ht="17.25" customHeight="1" x14ac:dyDescent="0.4">
      <c r="A1053" s="2"/>
      <c r="B1053" s="58">
        <f t="shared" si="44"/>
        <v>996</v>
      </c>
      <c r="C1053" s="94"/>
      <c r="D1053" s="58"/>
      <c r="E1053" s="58"/>
      <c r="F1053" s="274"/>
      <c r="G1053" s="62"/>
      <c r="H1053" s="58"/>
      <c r="I1053" s="58"/>
      <c r="J1053" s="58"/>
      <c r="K1053" s="58"/>
      <c r="L1053" s="56"/>
      <c r="T1053" s="56"/>
      <c r="V1053" s="81">
        <f>IFERROR(IF(OR($B1053="No", $H1053=""), 1, COUNTIF(설정!$S$10:$S$41,$H1053)), 0)</f>
        <v>1</v>
      </c>
      <c r="W1053" s="81">
        <f ca="1">IFERROR(IF(OR($B1053="No", $I1053=""), 1, IFERROR(COUNTIF(OFFSET(설정!$C$10:$Q$41, MATCH($H1053, 설정!$B$10:$B$41, ) - 1, 0, 1, COUNTA(OFFSET(설정!$C$10:$Q$41, MATCH($H1053, 설정!$B$10:$B$41, ) - 1, 0, 1, 15))), $I1053), 0)), 0)</f>
        <v>1</v>
      </c>
      <c r="X1053" s="81">
        <f ca="1">IFERROR(IF(OR($B1053="No", $J1053=""), 1, IFERROR(COUNTIF(IF(COUNTIF(설정!$B$10:$B$19, $H1053)=1, OFFSET(설정!$C$5,0,0,1,COUNTA(설정!$C$5:$Q$5)), OFFSET(설정!$C$6,0,0,1,COUNTA(설정!$C$6:$Q$6))), $J1053), 0)), 0)</f>
        <v>1</v>
      </c>
      <c r="Y1053" s="81">
        <f t="shared" si="43"/>
        <v>1</v>
      </c>
    </row>
    <row r="1054" spans="1:25" ht="17.25" customHeight="1" x14ac:dyDescent="0.4">
      <c r="A1054" s="2"/>
      <c r="B1054" s="58">
        <f t="shared" si="44"/>
        <v>997</v>
      </c>
      <c r="C1054" s="94"/>
      <c r="D1054" s="58"/>
      <c r="E1054" s="58"/>
      <c r="F1054" s="274"/>
      <c r="G1054" s="62"/>
      <c r="H1054" s="58"/>
      <c r="I1054" s="58"/>
      <c r="J1054" s="58"/>
      <c r="K1054" s="58"/>
      <c r="L1054" s="56"/>
      <c r="T1054" s="56"/>
      <c r="V1054" s="81">
        <f>IFERROR(IF(OR($B1054="No", $H1054=""), 1, COUNTIF(설정!$S$10:$S$41,$H1054)), 0)</f>
        <v>1</v>
      </c>
      <c r="W1054" s="81">
        <f ca="1">IFERROR(IF(OR($B1054="No", $I1054=""), 1, IFERROR(COUNTIF(OFFSET(설정!$C$10:$Q$41, MATCH($H1054, 설정!$B$10:$B$41, ) - 1, 0, 1, COUNTA(OFFSET(설정!$C$10:$Q$41, MATCH($H1054, 설정!$B$10:$B$41, ) - 1, 0, 1, 15))), $I1054), 0)), 0)</f>
        <v>1</v>
      </c>
      <c r="X1054" s="81">
        <f ca="1">IFERROR(IF(OR($B1054="No", $J1054=""), 1, IFERROR(COUNTIF(IF(COUNTIF(설정!$B$10:$B$19, $H1054)=1, OFFSET(설정!$C$5,0,0,1,COUNTA(설정!$C$5:$Q$5)), OFFSET(설정!$C$6,0,0,1,COUNTA(설정!$C$6:$Q$6))), $J1054), 0)), 0)</f>
        <v>1</v>
      </c>
      <c r="Y1054" s="81">
        <f t="shared" si="43"/>
        <v>1</v>
      </c>
    </row>
    <row r="1055" spans="1:25" ht="17.25" customHeight="1" x14ac:dyDescent="0.4">
      <c r="A1055" s="2"/>
      <c r="B1055" s="58">
        <f t="shared" si="44"/>
        <v>998</v>
      </c>
      <c r="C1055" s="94"/>
      <c r="D1055" s="58"/>
      <c r="E1055" s="58"/>
      <c r="F1055" s="274"/>
      <c r="G1055" s="62"/>
      <c r="H1055" s="58"/>
      <c r="I1055" s="58"/>
      <c r="J1055" s="58"/>
      <c r="K1055" s="58"/>
      <c r="L1055" s="56"/>
      <c r="T1055" s="56"/>
      <c r="V1055" s="81">
        <f>IFERROR(IF(OR($B1055="No", $H1055=""), 1, COUNTIF(설정!$S$10:$S$41,$H1055)), 0)</f>
        <v>1</v>
      </c>
      <c r="W1055" s="81">
        <f ca="1">IFERROR(IF(OR($B1055="No", $I1055=""), 1, IFERROR(COUNTIF(OFFSET(설정!$C$10:$Q$41, MATCH($H1055, 설정!$B$10:$B$41, ) - 1, 0, 1, COUNTA(OFFSET(설정!$C$10:$Q$41, MATCH($H1055, 설정!$B$10:$B$41, ) - 1, 0, 1, 15))), $I1055), 0)), 0)</f>
        <v>1</v>
      </c>
      <c r="X1055" s="81">
        <f ca="1">IFERROR(IF(OR($B1055="No", $J1055=""), 1, IFERROR(COUNTIF(IF(COUNTIF(설정!$B$10:$B$19, $H1055)=1, OFFSET(설정!$C$5,0,0,1,COUNTA(설정!$C$5:$Q$5)), OFFSET(설정!$C$6,0,0,1,COUNTA(설정!$C$6:$Q$6))), $J1055), 0)), 0)</f>
        <v>1</v>
      </c>
      <c r="Y1055" s="81">
        <f t="shared" si="43"/>
        <v>1</v>
      </c>
    </row>
    <row r="1056" spans="1:25" ht="17.25" customHeight="1" x14ac:dyDescent="0.4">
      <c r="A1056" s="2"/>
      <c r="B1056" s="58">
        <f t="shared" si="44"/>
        <v>999</v>
      </c>
      <c r="C1056" s="94"/>
      <c r="D1056" s="58"/>
      <c r="E1056" s="58"/>
      <c r="F1056" s="274"/>
      <c r="G1056" s="62"/>
      <c r="H1056" s="58"/>
      <c r="I1056" s="58"/>
      <c r="J1056" s="58"/>
      <c r="K1056" s="58"/>
      <c r="L1056" s="56"/>
      <c r="T1056" s="56"/>
      <c r="V1056" s="81">
        <f>IFERROR(IF(OR($B1056="No", $H1056=""), 1, COUNTIF(설정!$S$10:$S$41,$H1056)), 0)</f>
        <v>1</v>
      </c>
      <c r="W1056" s="81">
        <f ca="1">IFERROR(IF(OR($B1056="No", $I1056=""), 1, IFERROR(COUNTIF(OFFSET(설정!$C$10:$Q$41, MATCH($H1056, 설정!$B$10:$B$41, ) - 1, 0, 1, COUNTA(OFFSET(설정!$C$10:$Q$41, MATCH($H1056, 설정!$B$10:$B$41, ) - 1, 0, 1, 15))), $I1056), 0)), 0)</f>
        <v>1</v>
      </c>
      <c r="X1056" s="81">
        <f ca="1">IFERROR(IF(OR($B1056="No", $J1056=""), 1, IFERROR(COUNTIF(IF(COUNTIF(설정!$B$10:$B$19, $H1056)=1, OFFSET(설정!$C$5,0,0,1,COUNTA(설정!$C$5:$Q$5)), OFFSET(설정!$C$6,0,0,1,COUNTA(설정!$C$6:$Q$6))), $J1056), 0)), 0)</f>
        <v>1</v>
      </c>
      <c r="Y1056" s="81">
        <f t="shared" si="43"/>
        <v>1</v>
      </c>
    </row>
    <row r="1057" spans="1:25" ht="17.25" customHeight="1" x14ac:dyDescent="0.4">
      <c r="A1057" s="2"/>
      <c r="B1057" s="59">
        <f t="shared" si="44"/>
        <v>1000</v>
      </c>
      <c r="C1057" s="95"/>
      <c r="D1057" s="59"/>
      <c r="E1057" s="59"/>
      <c r="F1057" s="275"/>
      <c r="G1057" s="63"/>
      <c r="H1057" s="59"/>
      <c r="I1057" s="59"/>
      <c r="J1057" s="59"/>
      <c r="K1057" s="59"/>
      <c r="L1057" s="56"/>
      <c r="T1057" s="56"/>
      <c r="V1057" s="81">
        <f>IFERROR(IF(OR($B1057="No", $H1057=""), 1, COUNTIF(설정!$S$10:$S$41,$H1057)), 0)</f>
        <v>1</v>
      </c>
      <c r="W1057" s="81">
        <f ca="1">IFERROR(IF(OR($B1057="No", $I1057=""), 1, IFERROR(COUNTIF(OFFSET(설정!$C$10:$Q$41, MATCH($H1057, 설정!$B$10:$B$41, ) - 1, 0, 1, COUNTA(OFFSET(설정!$C$10:$Q$41, MATCH($H1057, 설정!$B$10:$B$41, ) - 1, 0, 1, 15))), $I1057), 0)), 0)</f>
        <v>1</v>
      </c>
      <c r="X1057" s="81">
        <f ca="1">IFERROR(IF(OR($B1057="No", $J1057=""), 1, IFERROR(COUNTIF(IF(COUNTIF(설정!$B$10:$B$19, $H1057)=1, OFFSET(설정!$C$5,0,0,1,COUNTA(설정!$C$5:$Q$5)), OFFSET(설정!$C$6,0,0,1,COUNTA(설정!$C$6:$Q$6))), $J1057), 0)), 0)</f>
        <v>1</v>
      </c>
      <c r="Y1057" s="81">
        <f t="shared" si="43"/>
        <v>1</v>
      </c>
    </row>
    <row r="1058" spans="1:25" ht="17.25" customHeight="1" x14ac:dyDescent="0.4">
      <c r="A1058" s="2"/>
      <c r="B1058" s="2"/>
      <c r="C1058" s="2"/>
      <c r="D1058" s="2"/>
      <c r="E1058" s="2"/>
      <c r="F1058" s="266"/>
      <c r="G1058" s="2"/>
      <c r="H1058" s="2"/>
      <c r="I1058" s="2"/>
      <c r="J1058" s="2"/>
      <c r="K1058" s="2"/>
      <c r="L1058" s="56"/>
      <c r="T1058" s="56"/>
    </row>
  </sheetData>
  <autoFilter ref="B57:K57" xr:uid="{C52CD5D5-CFFD-4631-BD21-AD923C8917AD}"/>
  <mergeCells count="64">
    <mergeCell ref="B56:K56"/>
    <mergeCell ref="M41:P41"/>
    <mergeCell ref="M42:P42"/>
    <mergeCell ref="M43:P43"/>
    <mergeCell ref="M44:P44"/>
    <mergeCell ref="M46:P46"/>
    <mergeCell ref="M48:M53"/>
    <mergeCell ref="N48:N53"/>
    <mergeCell ref="M54:O55"/>
    <mergeCell ref="I4:O5"/>
    <mergeCell ref="P4:S5"/>
    <mergeCell ref="E6:H6"/>
    <mergeCell ref="M37:P37"/>
    <mergeCell ref="M38:P38"/>
    <mergeCell ref="B2:C6"/>
    <mergeCell ref="E2:H3"/>
    <mergeCell ref="I2:O3"/>
    <mergeCell ref="M40:P40"/>
    <mergeCell ref="M39:P39"/>
    <mergeCell ref="B18:E18"/>
    <mergeCell ref="M18:S18"/>
    <mergeCell ref="B33:K33"/>
    <mergeCell ref="M33:P33"/>
    <mergeCell ref="R33:S33"/>
    <mergeCell ref="G18:H18"/>
    <mergeCell ref="M34:P34"/>
    <mergeCell ref="M35:P35"/>
    <mergeCell ref="M36:P36"/>
    <mergeCell ref="P2:S3"/>
    <mergeCell ref="E4:H5"/>
    <mergeCell ref="M61:M70"/>
    <mergeCell ref="N61:N70"/>
    <mergeCell ref="M71:O72"/>
    <mergeCell ref="M73:M77"/>
    <mergeCell ref="M96:O97"/>
    <mergeCell ref="M89:O90"/>
    <mergeCell ref="M91:M95"/>
    <mergeCell ref="N91:N95"/>
    <mergeCell ref="N73:N77"/>
    <mergeCell ref="M78:O79"/>
    <mergeCell ref="M80:M83"/>
    <mergeCell ref="N80:N83"/>
    <mergeCell ref="M84:O85"/>
    <mergeCell ref="R46:S46"/>
    <mergeCell ref="M56:M57"/>
    <mergeCell ref="N56:N57"/>
    <mergeCell ref="O56:O57"/>
    <mergeCell ref="M59:P59"/>
    <mergeCell ref="M116:M117"/>
    <mergeCell ref="N116:N117"/>
    <mergeCell ref="O116:O117"/>
    <mergeCell ref="R53:S53"/>
    <mergeCell ref="M107:O108"/>
    <mergeCell ref="M110:O111"/>
    <mergeCell ref="M112:M113"/>
    <mergeCell ref="N112:N113"/>
    <mergeCell ref="M114:O115"/>
    <mergeCell ref="M98:M100"/>
    <mergeCell ref="N98:N100"/>
    <mergeCell ref="M101:O102"/>
    <mergeCell ref="M103:M106"/>
    <mergeCell ref="N103:N106"/>
    <mergeCell ref="M86:M88"/>
    <mergeCell ref="N86:N88"/>
  </mergeCells>
  <phoneticPr fontId="1" type="noConversion"/>
  <conditionalFormatting sqref="B35:K54 B58:K1057">
    <cfRule type="expression" dxfId="29" priority="7">
      <formula>AND(($K35=$R$44), ($K35&lt;&gt;""))</formula>
    </cfRule>
    <cfRule type="expression" dxfId="28" priority="8">
      <formula>AND(($K35=$R$43), ($K35&lt;&gt;""))</formula>
    </cfRule>
    <cfRule type="expression" dxfId="27" priority="9">
      <formula>AND(($K35=$R$42), ($K35&lt;&gt;""))</formula>
    </cfRule>
    <cfRule type="expression" dxfId="26" priority="10">
      <formula>AND(($K35=$R$41), ($K35&lt;&gt;""))</formula>
    </cfRule>
    <cfRule type="expression" dxfId="25" priority="11">
      <formula>AND(($K35=$R$40), ($K35&lt;&gt;""))</formula>
    </cfRule>
    <cfRule type="expression" dxfId="24" priority="12">
      <formula>AND(($K35=$R$39), ($K35&lt;&gt;""))</formula>
    </cfRule>
    <cfRule type="expression" dxfId="23" priority="13">
      <formula>AND(($K35=$R$38), ($K35&lt;&gt;""))</formula>
    </cfRule>
    <cfRule type="expression" dxfId="22" priority="14">
      <formula>AND(($K35=$R$37), ($K35&lt;&gt;""))</formula>
    </cfRule>
    <cfRule type="expression" dxfId="21" priority="15">
      <formula>AND(($K35=$R$36), ($K35&lt;&gt;""))</formula>
    </cfRule>
    <cfRule type="expression" dxfId="20" priority="16">
      <formula>AND(($K35=$R$35), ($K35&lt;&gt;""))</formula>
    </cfRule>
  </conditionalFormatting>
  <conditionalFormatting sqref="C35:C54 C58:C1057">
    <cfRule type="expression" dxfId="19" priority="5">
      <formula>NOT(OR(AND($AU$9&lt;=$C35, $AU$10&gt;=$C35), $C35=""))</formula>
    </cfRule>
  </conditionalFormatting>
  <conditionalFormatting sqref="K35:K54 K58:K1057">
    <cfRule type="expression" dxfId="14" priority="1">
      <formula>NOT(IFERROR(IF(OR($B35="No", $K35=""), 1, COUNTIF($R$35:$R$44,$K35)), 0))</formula>
    </cfRule>
  </conditionalFormatting>
  <dataValidations count="3">
    <dataValidation allowBlank="1" showInputMessage="1" showErrorMessage="1" sqref="I19:I34 H1058:H1048576 B58:B1048576 I1058:I1048576 K1058:K1048576 J1058:J1048576 J1:J34 K1:K34 I1:I17 D58:G1048576 C1058:C1048576 C1:C34 D1:G54 B1:B54 H1:H54 B55:B57 C55:K55 C57:K57" xr:uid="{FBCF41C4-511D-2A44-912C-D5ACA5D8FDEB}"/>
    <dataValidation type="list" allowBlank="1" showInputMessage="1" showErrorMessage="1" error="태그 항목을 선택해 주세요." sqref="K35:K54 K58:K1057" xr:uid="{6E5EEDD3-E330-4C4D-8360-7BA29C5DA361}">
      <formula1>OFFSET($R$35, 0, 0, COUNTA($R$35:$R$44))</formula1>
    </dataValidation>
    <dataValidation type="date" allowBlank="1" showInputMessage="1" showErrorMessage="1" error="해당월의 날짜를 입력해 주세요." sqref="C35:C54 C58:C1057" xr:uid="{BEC5BDEE-BC88-418B-9D7C-D7EA4CF76757}">
      <formula1>$AU$9</formula1>
      <formula2>$AU$10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143EB7FF-D24B-42B8-BFCC-74CDF64B78C2}">
            <xm:f>AND($G35&lt;&gt;0, $C35="", COUNTIF(설정!$B$10:$B$19, $H35)=1)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C35:C54 C58:C1057</xm:sqref>
        </x14:conditionalFormatting>
        <x14:conditionalFormatting xmlns:xm="http://schemas.microsoft.com/office/excel/2006/main">
          <x14:cfRule type="expression" priority="4" id="{6DDEE516-88FB-456D-83AB-31A748FCE626}">
            <xm:f>NOT(IFERROR(IF(OR($B35="No", $H35=""), 1, COUNTIF(설정!$S$10:$S$39,$H35)),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H35:H54 H58:H1057</xm:sqref>
        </x14:conditionalFormatting>
        <x14:conditionalFormatting xmlns:xm="http://schemas.microsoft.com/office/excel/2006/main">
          <x14:cfRule type="expression" priority="3" id="{81598839-857A-4DDC-A089-6BBBB2BFDAE8}">
            <xm:f>NOT(IFERROR(IF(OR($B35="No", $I35=""), 1, IFERROR(COUNTIF(OFFSET(설정!$C$10:$Q$41, MATCH($H35, 설정!$B$10:$B$41, ) - 1, 0, 1, COUNTA(OFFSET(설정!$C$10:$Q$41, MATCH($H35, 설정!$B$10:$B$41, ) - 1, 0, 1, 15))), $I35),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I35:I54 I58:I1057</xm:sqref>
        </x14:conditionalFormatting>
        <x14:conditionalFormatting xmlns:xm="http://schemas.microsoft.com/office/excel/2006/main">
          <x14:cfRule type="expression" priority="2" id="{5B44FD29-2C32-45CF-BB08-CDAFD6E364B5}">
            <xm:f>NOT(IFERROR(IF(OR($B35="No", $J35=""), 1, IFERROR(COUNTIF(IF(COUNTIF(설정!$B$10:$B$19, $H35)=1, OFFSET(설정!$C$5,0,0,1,COUNTA(설정!$C$5:$Q$5)), OFFSET(설정!$C$6,0,0,1,COUNTA(설정!$C$6:$Q$6))), $J35), 0)),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J35:J54 J58:J1057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설정탭에 있는 대분류 항목을 선택해 주세요." xr:uid="{4760C894-ED6C-49C9-AAB3-F7DCC3763CE7}">
          <x14:formula1>
            <xm:f>IF($F58 * $G58 &lt;&gt; 0, 설정!$U$10, IF($F58 &gt; 0, OFFSET(설정!$B$22:$B$41, 0, 0, COUNTA(설정!$B$22:$B$41), 1), IF($G58 &gt; 0, OFFSET(설정!$B$10:$B$19, 0, 0, COUNTA(설정!$B$10:$B$19), 1), 설정!$U$11)))</xm:f>
          </x14:formula1>
          <xm:sqref>H58:H1057</xm:sqref>
        </x14:dataValidation>
        <x14:dataValidation type="list" allowBlank="1" showInputMessage="1" showErrorMessage="1" error="대분류에 맞는 소분류 항목을 선택해 주세요." xr:uid="{6EE44D49-00C1-4A36-8911-29DC9DFFA26C}">
          <x14:formula1>
            <xm:f>OFFSET(설정!$C$10:$Q$41, MATCH($H35, 설정!$B$10:$B$41, ) - 1, 0, 1, COUNTA(OFFSET(설정!$C$10:$Q$41, MATCH($H35, 설정!$B$10:$B$41, ) - 1, 0, 1, 15)))</xm:f>
          </x14:formula1>
          <xm:sqref>I35:I54 I58:I1057</xm:sqref>
        </x14:dataValidation>
        <x14:dataValidation type="list" allowBlank="1" showInputMessage="1" showErrorMessage="1" error="결제방법 항목을 선택해 주세요." xr:uid="{3F8F7235-B7FC-4C86-89F9-354B937FC31A}">
          <x14:formula1>
            <xm:f>IF(COUNTIF(설정!$B$10:$B$19, $H35)=1, OFFSET(설정!$C$5,0,0,1,COUNTA(설정!$C$5:$Q$5)), OFFSET(설정!$C$6,0,0,1,COUNTA(설정!$C$6:$Q$6)))</xm:f>
          </x14:formula1>
          <xm:sqref>J35:J54 J58:J1057</xm:sqref>
        </x14:dataValidation>
        <x14:dataValidation type="list" allowBlank="1" showInputMessage="1" showErrorMessage="1" error="대분류 항목을 선택해 주세요." xr:uid="{691CB825-9BCC-4FB7-BB71-D5855861DC4E}">
          <x14:formula1>
            <xm:f>설정!$B$9:$B$19</xm:f>
          </x14:formula1>
          <xm:sqref>I18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06AB1-31CB-4A42-A78D-E7A4B2211A7B}">
  <sheetPr codeName="Sheet24">
    <tabColor rgb="FFFFC000"/>
  </sheetPr>
  <dimension ref="A2:T320"/>
  <sheetViews>
    <sheetView showGridLines="0" zoomScale="85" zoomScaleNormal="85" workbookViewId="0"/>
  </sheetViews>
  <sheetFormatPr defaultColWidth="0" defaultRowHeight="16.95" customHeight="1" x14ac:dyDescent="0.4"/>
  <cols>
    <col min="1" max="1" width="3.5" style="79" customWidth="1"/>
    <col min="2" max="2" width="5.5" style="79" customWidth="1"/>
    <col min="3" max="9" width="13.5" style="79" customWidth="1"/>
    <col min="10" max="10" width="10.5" style="79" customWidth="1"/>
    <col min="11" max="12" width="13.5" style="79" customWidth="1"/>
    <col min="13" max="13" width="15.5" style="79" customWidth="1"/>
    <col min="14" max="14" width="13.5" style="79" customWidth="1"/>
    <col min="15" max="17" width="17.5" style="79" customWidth="1"/>
    <col min="18" max="18" width="3.5" style="79" customWidth="1"/>
    <col min="19" max="20" width="0" style="79" hidden="1" customWidth="1"/>
    <col min="21" max="16384" width="9" style="79" hidden="1"/>
  </cols>
  <sheetData>
    <row r="2" spans="1:18" ht="16.95" customHeight="1" x14ac:dyDescent="0.35">
      <c r="A2" s="308"/>
      <c r="B2" s="420">
        <f>설정!C2</f>
        <v>2026</v>
      </c>
      <c r="C2" s="420"/>
      <c r="D2" s="310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</row>
    <row r="3" spans="1:18" ht="16.95" customHeight="1" x14ac:dyDescent="0.35">
      <c r="A3" s="308"/>
      <c r="B3" s="420"/>
      <c r="C3" s="420"/>
      <c r="D3" s="310"/>
      <c r="K3" s="308"/>
      <c r="L3" s="308"/>
      <c r="M3" s="308"/>
      <c r="N3" s="308"/>
      <c r="O3" s="311" t="s">
        <v>304</v>
      </c>
      <c r="P3" s="311" t="s">
        <v>303</v>
      </c>
      <c r="Q3" s="311" t="s">
        <v>302</v>
      </c>
      <c r="R3" s="308"/>
    </row>
    <row r="4" spans="1:18" ht="16.95" customHeight="1" x14ac:dyDescent="0.35">
      <c r="A4" s="308"/>
      <c r="B4" s="421" t="s">
        <v>301</v>
      </c>
      <c r="C4" s="421"/>
      <c r="D4" s="310"/>
      <c r="E4" s="308"/>
      <c r="K4" s="308"/>
      <c r="L4" s="308"/>
      <c r="M4" s="308"/>
      <c r="N4" s="308"/>
      <c r="O4" s="309">
        <f>SUM(F8:F17)</f>
        <v>100000000</v>
      </c>
      <c r="P4" s="309">
        <f>SUM(H8:H17)</f>
        <v>98980000</v>
      </c>
      <c r="Q4" s="309">
        <f>SUM(I8:I17)</f>
        <v>323233</v>
      </c>
      <c r="R4" s="308"/>
    </row>
    <row r="5" spans="1:18" ht="16.95" customHeight="1" x14ac:dyDescent="0.35">
      <c r="A5" s="308"/>
      <c r="B5" s="308"/>
      <c r="C5" s="308"/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</row>
    <row r="6" spans="1:18" ht="16.95" customHeight="1" x14ac:dyDescent="0.4">
      <c r="B6" s="422" t="s">
        <v>300</v>
      </c>
      <c r="C6" s="422"/>
      <c r="D6" s="422"/>
      <c r="E6" s="422"/>
      <c r="F6" s="422"/>
      <c r="G6" s="422"/>
      <c r="H6" s="422"/>
      <c r="I6" s="422"/>
      <c r="J6" s="422"/>
      <c r="K6" s="422"/>
      <c r="L6" s="422"/>
      <c r="M6" s="422"/>
      <c r="N6" s="422"/>
      <c r="O6" s="422"/>
      <c r="P6" s="422"/>
      <c r="Q6" s="422"/>
    </row>
    <row r="7" spans="1:18" ht="16.95" customHeight="1" x14ac:dyDescent="0.4">
      <c r="B7" s="306" t="s">
        <v>6</v>
      </c>
      <c r="C7" s="306" t="s">
        <v>299</v>
      </c>
      <c r="D7" s="307" t="s">
        <v>298</v>
      </c>
      <c r="E7" s="306" t="s">
        <v>297</v>
      </c>
      <c r="F7" s="307" t="s">
        <v>296</v>
      </c>
      <c r="G7" s="306" t="s">
        <v>295</v>
      </c>
      <c r="H7" s="306" t="s">
        <v>294</v>
      </c>
      <c r="I7" s="306" t="s">
        <v>293</v>
      </c>
      <c r="J7" s="306" t="s">
        <v>292</v>
      </c>
      <c r="K7" s="306" t="s">
        <v>291</v>
      </c>
      <c r="L7" s="306" t="s">
        <v>290</v>
      </c>
      <c r="M7" s="306" t="s">
        <v>289</v>
      </c>
      <c r="N7" s="306" t="s">
        <v>288</v>
      </c>
      <c r="O7" s="306" t="s">
        <v>287</v>
      </c>
      <c r="P7" s="306" t="s">
        <v>286</v>
      </c>
      <c r="Q7" s="306" t="s">
        <v>285</v>
      </c>
    </row>
    <row r="8" spans="1:18" ht="16.95" customHeight="1" x14ac:dyDescent="0.4">
      <c r="B8" s="301">
        <v>1</v>
      </c>
      <c r="C8" s="301" t="s">
        <v>284</v>
      </c>
      <c r="D8" s="301" t="s">
        <v>283</v>
      </c>
      <c r="E8" s="305" t="s">
        <v>282</v>
      </c>
      <c r="F8" s="304">
        <v>100000000</v>
      </c>
      <c r="G8" s="302">
        <v>4.2999999999999997E-2</v>
      </c>
      <c r="H8" s="312">
        <f t="shared" ref="H8:H17" si="0">F8 - SUMIFS($E$21:$E$216, $D$21:$D$216, D8)</f>
        <v>98980000</v>
      </c>
      <c r="I8" s="312">
        <f t="shared" ref="I8:I17" si="1">SUMIFS($F$21:$F$216, $D$21:$D$216, D8)</f>
        <v>323233</v>
      </c>
      <c r="J8" s="301" t="s">
        <v>281</v>
      </c>
      <c r="K8" s="303">
        <v>494871</v>
      </c>
      <c r="L8" s="301" t="s">
        <v>280</v>
      </c>
      <c r="M8" s="301" t="s">
        <v>279</v>
      </c>
      <c r="N8" s="301" t="s">
        <v>278</v>
      </c>
      <c r="O8" s="301" t="s">
        <v>277</v>
      </c>
      <c r="P8" s="302"/>
      <c r="Q8" s="301"/>
    </row>
    <row r="9" spans="1:18" ht="16.95" customHeight="1" x14ac:dyDescent="0.4">
      <c r="B9" s="295">
        <v>2</v>
      </c>
      <c r="C9" s="295"/>
      <c r="D9" s="295"/>
      <c r="E9" s="300"/>
      <c r="F9" s="299"/>
      <c r="G9" s="298"/>
      <c r="H9" s="313">
        <f t="shared" si="0"/>
        <v>0</v>
      </c>
      <c r="I9" s="314">
        <f t="shared" si="1"/>
        <v>0</v>
      </c>
      <c r="J9" s="295"/>
      <c r="K9" s="297"/>
      <c r="L9" s="295"/>
      <c r="M9" s="295"/>
      <c r="N9" s="295"/>
      <c r="O9" s="295"/>
      <c r="P9" s="296"/>
      <c r="Q9" s="295"/>
    </row>
    <row r="10" spans="1:18" ht="16.95" customHeight="1" x14ac:dyDescent="0.4">
      <c r="B10" s="295">
        <v>3</v>
      </c>
      <c r="C10" s="295"/>
      <c r="D10" s="295"/>
      <c r="E10" s="300"/>
      <c r="F10" s="299"/>
      <c r="G10" s="298"/>
      <c r="H10" s="314">
        <f t="shared" si="0"/>
        <v>0</v>
      </c>
      <c r="I10" s="314">
        <f t="shared" si="1"/>
        <v>0</v>
      </c>
      <c r="J10" s="295"/>
      <c r="K10" s="297"/>
      <c r="L10" s="295"/>
      <c r="M10" s="295"/>
      <c r="N10" s="295"/>
      <c r="O10" s="295"/>
      <c r="P10" s="296"/>
      <c r="Q10" s="295"/>
    </row>
    <row r="11" spans="1:18" ht="16.95" customHeight="1" x14ac:dyDescent="0.4">
      <c r="B11" s="295">
        <v>4</v>
      </c>
      <c r="C11" s="295"/>
      <c r="D11" s="295"/>
      <c r="E11" s="300"/>
      <c r="F11" s="299"/>
      <c r="G11" s="298"/>
      <c r="H11" s="314">
        <f t="shared" si="0"/>
        <v>0</v>
      </c>
      <c r="I11" s="314">
        <f t="shared" si="1"/>
        <v>0</v>
      </c>
      <c r="J11" s="295"/>
      <c r="K11" s="297"/>
      <c r="L11" s="295"/>
      <c r="M11" s="295"/>
      <c r="N11" s="295"/>
      <c r="O11" s="295"/>
      <c r="P11" s="296"/>
      <c r="Q11" s="295"/>
    </row>
    <row r="12" spans="1:18" ht="16.95" customHeight="1" x14ac:dyDescent="0.4">
      <c r="B12" s="295">
        <v>5</v>
      </c>
      <c r="C12" s="295"/>
      <c r="D12" s="295"/>
      <c r="E12" s="300"/>
      <c r="F12" s="299"/>
      <c r="G12" s="298"/>
      <c r="H12" s="314">
        <f t="shared" si="0"/>
        <v>0</v>
      </c>
      <c r="I12" s="314">
        <f t="shared" si="1"/>
        <v>0</v>
      </c>
      <c r="J12" s="295"/>
      <c r="K12" s="297"/>
      <c r="L12" s="295"/>
      <c r="M12" s="295"/>
      <c r="N12" s="295"/>
      <c r="O12" s="295"/>
      <c r="P12" s="296"/>
      <c r="Q12" s="295"/>
    </row>
    <row r="13" spans="1:18" ht="16.95" customHeight="1" x14ac:dyDescent="0.4">
      <c r="B13" s="295">
        <v>6</v>
      </c>
      <c r="C13" s="295"/>
      <c r="D13" s="295"/>
      <c r="E13" s="300"/>
      <c r="F13" s="299"/>
      <c r="G13" s="298"/>
      <c r="H13" s="314">
        <f t="shared" si="0"/>
        <v>0</v>
      </c>
      <c r="I13" s="314">
        <f t="shared" si="1"/>
        <v>0</v>
      </c>
      <c r="J13" s="295"/>
      <c r="K13" s="297"/>
      <c r="L13" s="295"/>
      <c r="M13" s="295"/>
      <c r="N13" s="295"/>
      <c r="O13" s="295"/>
      <c r="P13" s="296"/>
      <c r="Q13" s="295"/>
    </row>
    <row r="14" spans="1:18" ht="16.95" customHeight="1" x14ac:dyDescent="0.4">
      <c r="B14" s="295">
        <v>7</v>
      </c>
      <c r="C14" s="295"/>
      <c r="D14" s="295"/>
      <c r="E14" s="300"/>
      <c r="F14" s="299"/>
      <c r="G14" s="298"/>
      <c r="H14" s="314">
        <f t="shared" si="0"/>
        <v>0</v>
      </c>
      <c r="I14" s="314">
        <f t="shared" si="1"/>
        <v>0</v>
      </c>
      <c r="J14" s="295"/>
      <c r="K14" s="297"/>
      <c r="L14" s="295"/>
      <c r="M14" s="295"/>
      <c r="N14" s="295"/>
      <c r="O14" s="295"/>
      <c r="P14" s="296"/>
      <c r="Q14" s="295"/>
    </row>
    <row r="15" spans="1:18" ht="16.95" customHeight="1" x14ac:dyDescent="0.4">
      <c r="B15" s="295">
        <v>8</v>
      </c>
      <c r="C15" s="295"/>
      <c r="D15" s="295"/>
      <c r="E15" s="300"/>
      <c r="F15" s="299"/>
      <c r="G15" s="298"/>
      <c r="H15" s="314">
        <f t="shared" si="0"/>
        <v>0</v>
      </c>
      <c r="I15" s="314">
        <f t="shared" si="1"/>
        <v>0</v>
      </c>
      <c r="J15" s="295"/>
      <c r="K15" s="297"/>
      <c r="L15" s="295"/>
      <c r="M15" s="295"/>
      <c r="N15" s="295"/>
      <c r="O15" s="295"/>
      <c r="P15" s="296"/>
      <c r="Q15" s="295"/>
    </row>
    <row r="16" spans="1:18" ht="16.95" customHeight="1" x14ac:dyDescent="0.4">
      <c r="B16" s="295">
        <v>9</v>
      </c>
      <c r="C16" s="295"/>
      <c r="D16" s="295"/>
      <c r="E16" s="300"/>
      <c r="F16" s="299"/>
      <c r="G16" s="298"/>
      <c r="H16" s="314">
        <f t="shared" si="0"/>
        <v>0</v>
      </c>
      <c r="I16" s="314">
        <f t="shared" si="1"/>
        <v>0</v>
      </c>
      <c r="J16" s="295"/>
      <c r="K16" s="297"/>
      <c r="L16" s="295"/>
      <c r="M16" s="295"/>
      <c r="N16" s="295"/>
      <c r="O16" s="295"/>
      <c r="P16" s="296"/>
      <c r="Q16" s="295"/>
    </row>
    <row r="17" spans="2:17" ht="16.95" customHeight="1" x14ac:dyDescent="0.4">
      <c r="B17" s="289">
        <v>10</v>
      </c>
      <c r="C17" s="289"/>
      <c r="D17" s="289"/>
      <c r="E17" s="294"/>
      <c r="F17" s="293"/>
      <c r="G17" s="292"/>
      <c r="H17" s="315">
        <f t="shared" si="0"/>
        <v>0</v>
      </c>
      <c r="I17" s="315">
        <f t="shared" si="1"/>
        <v>0</v>
      </c>
      <c r="J17" s="289"/>
      <c r="K17" s="291"/>
      <c r="L17" s="289"/>
      <c r="M17" s="289"/>
      <c r="N17" s="289"/>
      <c r="O17" s="289"/>
      <c r="P17" s="290"/>
      <c r="Q17" s="289"/>
    </row>
    <row r="19" spans="2:17" ht="16.95" customHeight="1" x14ac:dyDescent="0.4">
      <c r="B19" s="424" t="s">
        <v>276</v>
      </c>
      <c r="C19" s="424"/>
      <c r="D19" s="424"/>
      <c r="E19" s="424"/>
      <c r="F19" s="424"/>
      <c r="G19" s="424"/>
      <c r="H19" s="424"/>
      <c r="I19" s="424"/>
      <c r="K19" s="425" t="s">
        <v>70</v>
      </c>
      <c r="L19" s="425"/>
      <c r="M19" s="425"/>
      <c r="N19" s="425"/>
      <c r="O19" s="425"/>
      <c r="P19" s="425"/>
      <c r="Q19" s="425"/>
    </row>
    <row r="20" spans="2:17" ht="16.95" customHeight="1" x14ac:dyDescent="0.4">
      <c r="B20" s="81" t="s">
        <v>275</v>
      </c>
      <c r="C20" s="81" t="s">
        <v>274</v>
      </c>
      <c r="D20" s="81" t="s">
        <v>273</v>
      </c>
      <c r="E20" s="81" t="s">
        <v>272</v>
      </c>
      <c r="F20" s="81" t="s">
        <v>271</v>
      </c>
      <c r="G20" s="423" t="s">
        <v>270</v>
      </c>
      <c r="H20" s="423"/>
      <c r="I20" s="423"/>
      <c r="K20" s="419"/>
      <c r="L20" s="419"/>
      <c r="M20" s="419"/>
      <c r="N20" s="419"/>
      <c r="O20" s="419"/>
      <c r="P20" s="419"/>
      <c r="Q20" s="419"/>
    </row>
    <row r="21" spans="2:17" ht="16.95" customHeight="1" x14ac:dyDescent="0.4">
      <c r="B21" s="156">
        <f>ROW(A1)</f>
        <v>1</v>
      </c>
      <c r="C21" s="157">
        <v>45720</v>
      </c>
      <c r="D21" s="156" t="s">
        <v>269</v>
      </c>
      <c r="E21" s="288">
        <v>1000000</v>
      </c>
      <c r="F21" s="288">
        <v>200001</v>
      </c>
      <c r="G21" s="419"/>
      <c r="H21" s="419"/>
      <c r="I21" s="419"/>
      <c r="K21" s="417"/>
      <c r="L21" s="417"/>
      <c r="M21" s="417"/>
      <c r="N21" s="417"/>
      <c r="O21" s="417"/>
      <c r="P21" s="417"/>
      <c r="Q21" s="417"/>
    </row>
    <row r="22" spans="2:17" ht="16.95" customHeight="1" x14ac:dyDescent="0.4">
      <c r="B22" s="160">
        <f>ROW(A2)</f>
        <v>2</v>
      </c>
      <c r="C22" s="161">
        <v>45748</v>
      </c>
      <c r="D22" s="160" t="s">
        <v>269</v>
      </c>
      <c r="E22" s="287">
        <v>20000</v>
      </c>
      <c r="F22" s="287">
        <v>123232</v>
      </c>
      <c r="G22" s="417"/>
      <c r="H22" s="417"/>
      <c r="I22" s="417"/>
      <c r="K22" s="417"/>
      <c r="L22" s="417"/>
      <c r="M22" s="417"/>
      <c r="N22" s="417"/>
      <c r="O22" s="417"/>
      <c r="P22" s="417"/>
      <c r="Q22" s="417"/>
    </row>
    <row r="23" spans="2:17" ht="16.95" customHeight="1" x14ac:dyDescent="0.4">
      <c r="B23" s="160">
        <f t="shared" ref="B23:B86" si="2">ROW(A3)</f>
        <v>3</v>
      </c>
      <c r="C23" s="161"/>
      <c r="D23" s="160"/>
      <c r="E23" s="287"/>
      <c r="F23" s="287"/>
      <c r="G23" s="417"/>
      <c r="H23" s="417"/>
      <c r="I23" s="417"/>
      <c r="K23" s="417"/>
      <c r="L23" s="417"/>
      <c r="M23" s="417"/>
      <c r="N23" s="417"/>
      <c r="O23" s="417"/>
      <c r="P23" s="417"/>
      <c r="Q23" s="417"/>
    </row>
    <row r="24" spans="2:17" ht="16.95" customHeight="1" x14ac:dyDescent="0.4">
      <c r="B24" s="160">
        <f t="shared" si="2"/>
        <v>4</v>
      </c>
      <c r="C24" s="161"/>
      <c r="D24" s="160"/>
      <c r="E24" s="287"/>
      <c r="F24" s="287"/>
      <c r="G24" s="417"/>
      <c r="H24" s="417"/>
      <c r="I24" s="417"/>
      <c r="K24" s="417"/>
      <c r="L24" s="417"/>
      <c r="M24" s="417"/>
      <c r="N24" s="417"/>
      <c r="O24" s="417"/>
      <c r="P24" s="417"/>
      <c r="Q24" s="417"/>
    </row>
    <row r="25" spans="2:17" ht="16.95" customHeight="1" x14ac:dyDescent="0.4">
      <c r="B25" s="160">
        <f t="shared" si="2"/>
        <v>5</v>
      </c>
      <c r="C25" s="161"/>
      <c r="D25" s="160"/>
      <c r="E25" s="287"/>
      <c r="F25" s="287"/>
      <c r="G25" s="417"/>
      <c r="H25" s="417"/>
      <c r="I25" s="417"/>
      <c r="K25" s="417"/>
      <c r="L25" s="417"/>
      <c r="M25" s="417"/>
      <c r="N25" s="417"/>
      <c r="O25" s="417"/>
      <c r="P25" s="417"/>
      <c r="Q25" s="417"/>
    </row>
    <row r="26" spans="2:17" ht="16.95" customHeight="1" x14ac:dyDescent="0.4">
      <c r="B26" s="160">
        <f t="shared" si="2"/>
        <v>6</v>
      </c>
      <c r="C26" s="161"/>
      <c r="D26" s="160"/>
      <c r="E26" s="287"/>
      <c r="F26" s="287"/>
      <c r="G26" s="417"/>
      <c r="H26" s="417"/>
      <c r="I26" s="417"/>
      <c r="K26" s="417"/>
      <c r="L26" s="417"/>
      <c r="M26" s="417"/>
      <c r="N26" s="417"/>
      <c r="O26" s="417"/>
      <c r="P26" s="417"/>
      <c r="Q26" s="417"/>
    </row>
    <row r="27" spans="2:17" ht="16.95" customHeight="1" x14ac:dyDescent="0.4">
      <c r="B27" s="160">
        <f t="shared" si="2"/>
        <v>7</v>
      </c>
      <c r="C27" s="161"/>
      <c r="D27" s="160"/>
      <c r="E27" s="287"/>
      <c r="F27" s="287"/>
      <c r="G27" s="417"/>
      <c r="H27" s="417"/>
      <c r="I27" s="417"/>
      <c r="K27" s="417"/>
      <c r="L27" s="417"/>
      <c r="M27" s="417"/>
      <c r="N27" s="417"/>
      <c r="O27" s="417"/>
      <c r="P27" s="417"/>
      <c r="Q27" s="417"/>
    </row>
    <row r="28" spans="2:17" ht="16.95" customHeight="1" x14ac:dyDescent="0.4">
      <c r="B28" s="160">
        <f t="shared" si="2"/>
        <v>8</v>
      </c>
      <c r="C28" s="161"/>
      <c r="D28" s="160"/>
      <c r="E28" s="287"/>
      <c r="F28" s="287"/>
      <c r="G28" s="417"/>
      <c r="H28" s="417"/>
      <c r="I28" s="417"/>
      <c r="K28" s="417"/>
      <c r="L28" s="417"/>
      <c r="M28" s="417"/>
      <c r="N28" s="417"/>
      <c r="O28" s="417"/>
      <c r="P28" s="417"/>
      <c r="Q28" s="417"/>
    </row>
    <row r="29" spans="2:17" ht="16.95" customHeight="1" x14ac:dyDescent="0.4">
      <c r="B29" s="160">
        <f t="shared" si="2"/>
        <v>9</v>
      </c>
      <c r="C29" s="161"/>
      <c r="D29" s="160"/>
      <c r="E29" s="287"/>
      <c r="F29" s="287"/>
      <c r="G29" s="417"/>
      <c r="H29" s="417"/>
      <c r="I29" s="417"/>
      <c r="K29" s="417"/>
      <c r="L29" s="417"/>
      <c r="M29" s="417"/>
      <c r="N29" s="417"/>
      <c r="O29" s="417"/>
      <c r="P29" s="417"/>
      <c r="Q29" s="417"/>
    </row>
    <row r="30" spans="2:17" ht="16.95" customHeight="1" x14ac:dyDescent="0.4">
      <c r="B30" s="160">
        <f t="shared" si="2"/>
        <v>10</v>
      </c>
      <c r="C30" s="161"/>
      <c r="D30" s="160"/>
      <c r="E30" s="287"/>
      <c r="F30" s="287"/>
      <c r="G30" s="417"/>
      <c r="H30" s="417"/>
      <c r="I30" s="417"/>
      <c r="K30" s="417"/>
      <c r="L30" s="417"/>
      <c r="M30" s="417"/>
      <c r="N30" s="417"/>
      <c r="O30" s="417"/>
      <c r="P30" s="417"/>
      <c r="Q30" s="417"/>
    </row>
    <row r="31" spans="2:17" ht="16.95" customHeight="1" x14ac:dyDescent="0.4">
      <c r="B31" s="160">
        <f t="shared" si="2"/>
        <v>11</v>
      </c>
      <c r="C31" s="161"/>
      <c r="D31" s="160"/>
      <c r="E31" s="287"/>
      <c r="F31" s="287"/>
      <c r="G31" s="417"/>
      <c r="H31" s="417"/>
      <c r="I31" s="417"/>
      <c r="K31" s="417"/>
      <c r="L31" s="417"/>
      <c r="M31" s="417"/>
      <c r="N31" s="417"/>
      <c r="O31" s="417"/>
      <c r="P31" s="417"/>
      <c r="Q31" s="417"/>
    </row>
    <row r="32" spans="2:17" ht="16.95" customHeight="1" x14ac:dyDescent="0.4">
      <c r="B32" s="160">
        <f t="shared" si="2"/>
        <v>12</v>
      </c>
      <c r="C32" s="161"/>
      <c r="D32" s="160"/>
      <c r="E32" s="287"/>
      <c r="F32" s="287"/>
      <c r="G32" s="417"/>
      <c r="H32" s="417"/>
      <c r="I32" s="417"/>
      <c r="K32" s="417"/>
      <c r="L32" s="417"/>
      <c r="M32" s="417"/>
      <c r="N32" s="417"/>
      <c r="O32" s="417"/>
      <c r="P32" s="417"/>
      <c r="Q32" s="417"/>
    </row>
    <row r="33" spans="2:17" ht="16.95" customHeight="1" x14ac:dyDescent="0.4">
      <c r="B33" s="160">
        <f t="shared" si="2"/>
        <v>13</v>
      </c>
      <c r="C33" s="161"/>
      <c r="D33" s="160"/>
      <c r="E33" s="287"/>
      <c r="F33" s="287"/>
      <c r="G33" s="417"/>
      <c r="H33" s="417"/>
      <c r="I33" s="417"/>
      <c r="K33" s="417"/>
      <c r="L33" s="417"/>
      <c r="M33" s="417"/>
      <c r="N33" s="417"/>
      <c r="O33" s="417"/>
      <c r="P33" s="417"/>
      <c r="Q33" s="417"/>
    </row>
    <row r="34" spans="2:17" ht="16.95" customHeight="1" x14ac:dyDescent="0.4">
      <c r="B34" s="160">
        <f t="shared" si="2"/>
        <v>14</v>
      </c>
      <c r="C34" s="161"/>
      <c r="D34" s="160"/>
      <c r="E34" s="287"/>
      <c r="F34" s="287"/>
      <c r="G34" s="417"/>
      <c r="H34" s="417"/>
      <c r="I34" s="417"/>
      <c r="K34" s="417"/>
      <c r="L34" s="417"/>
      <c r="M34" s="417"/>
      <c r="N34" s="417"/>
      <c r="O34" s="417"/>
      <c r="P34" s="417"/>
      <c r="Q34" s="417"/>
    </row>
    <row r="35" spans="2:17" ht="16.95" customHeight="1" x14ac:dyDescent="0.4">
      <c r="B35" s="160">
        <f t="shared" si="2"/>
        <v>15</v>
      </c>
      <c r="C35" s="161"/>
      <c r="D35" s="160"/>
      <c r="E35" s="287"/>
      <c r="F35" s="287"/>
      <c r="G35" s="417"/>
      <c r="H35" s="417"/>
      <c r="I35" s="417"/>
      <c r="K35" s="417"/>
      <c r="L35" s="417"/>
      <c r="M35" s="417"/>
      <c r="N35" s="417"/>
      <c r="O35" s="417"/>
      <c r="P35" s="417"/>
      <c r="Q35" s="417"/>
    </row>
    <row r="36" spans="2:17" ht="16.95" customHeight="1" x14ac:dyDescent="0.4">
      <c r="B36" s="160">
        <f t="shared" si="2"/>
        <v>16</v>
      </c>
      <c r="C36" s="161"/>
      <c r="D36" s="160"/>
      <c r="E36" s="287"/>
      <c r="F36" s="287"/>
      <c r="G36" s="417"/>
      <c r="H36" s="417"/>
      <c r="I36" s="417"/>
      <c r="K36" s="417"/>
      <c r="L36" s="417"/>
      <c r="M36" s="417"/>
      <c r="N36" s="417"/>
      <c r="O36" s="417"/>
      <c r="P36" s="417"/>
      <c r="Q36" s="417"/>
    </row>
    <row r="37" spans="2:17" ht="16.95" customHeight="1" x14ac:dyDescent="0.4">
      <c r="B37" s="160">
        <f t="shared" si="2"/>
        <v>17</v>
      </c>
      <c r="C37" s="161"/>
      <c r="D37" s="160"/>
      <c r="E37" s="287"/>
      <c r="F37" s="287"/>
      <c r="G37" s="417"/>
      <c r="H37" s="417"/>
      <c r="I37" s="417"/>
      <c r="K37" s="417"/>
      <c r="L37" s="417"/>
      <c r="M37" s="417"/>
      <c r="N37" s="417"/>
      <c r="O37" s="417"/>
      <c r="P37" s="417"/>
      <c r="Q37" s="417"/>
    </row>
    <row r="38" spans="2:17" ht="16.95" customHeight="1" x14ac:dyDescent="0.4">
      <c r="B38" s="160">
        <f t="shared" si="2"/>
        <v>18</v>
      </c>
      <c r="C38" s="161"/>
      <c r="D38" s="160"/>
      <c r="E38" s="287"/>
      <c r="F38" s="287"/>
      <c r="G38" s="417"/>
      <c r="H38" s="417"/>
      <c r="I38" s="417"/>
      <c r="K38" s="417"/>
      <c r="L38" s="417"/>
      <c r="M38" s="417"/>
      <c r="N38" s="417"/>
      <c r="O38" s="417"/>
      <c r="P38" s="417"/>
      <c r="Q38" s="417"/>
    </row>
    <row r="39" spans="2:17" ht="16.95" customHeight="1" x14ac:dyDescent="0.4">
      <c r="B39" s="160">
        <f t="shared" si="2"/>
        <v>19</v>
      </c>
      <c r="C39" s="161"/>
      <c r="D39" s="160"/>
      <c r="E39" s="287"/>
      <c r="F39" s="287"/>
      <c r="G39" s="417"/>
      <c r="H39" s="417"/>
      <c r="I39" s="417"/>
      <c r="K39" s="417"/>
      <c r="L39" s="417"/>
      <c r="M39" s="417"/>
      <c r="N39" s="417"/>
      <c r="O39" s="417"/>
      <c r="P39" s="417"/>
      <c r="Q39" s="417"/>
    </row>
    <row r="40" spans="2:17" ht="16.95" customHeight="1" x14ac:dyDescent="0.4">
      <c r="B40" s="160">
        <f t="shared" si="2"/>
        <v>20</v>
      </c>
      <c r="C40" s="161"/>
      <c r="D40" s="160"/>
      <c r="E40" s="287"/>
      <c r="F40" s="287"/>
      <c r="G40" s="417"/>
      <c r="H40" s="417"/>
      <c r="I40" s="417"/>
      <c r="K40" s="417"/>
      <c r="L40" s="417"/>
      <c r="M40" s="417"/>
      <c r="N40" s="417"/>
      <c r="O40" s="417"/>
      <c r="P40" s="417"/>
      <c r="Q40" s="417"/>
    </row>
    <row r="41" spans="2:17" ht="16.95" customHeight="1" x14ac:dyDescent="0.4">
      <c r="B41" s="160">
        <f t="shared" si="2"/>
        <v>21</v>
      </c>
      <c r="C41" s="161"/>
      <c r="D41" s="160"/>
      <c r="E41" s="287"/>
      <c r="F41" s="287"/>
      <c r="G41" s="417"/>
      <c r="H41" s="417"/>
      <c r="I41" s="417"/>
      <c r="K41" s="417"/>
      <c r="L41" s="417"/>
      <c r="M41" s="417"/>
      <c r="N41" s="417"/>
      <c r="O41" s="417"/>
      <c r="P41" s="417"/>
      <c r="Q41" s="417"/>
    </row>
    <row r="42" spans="2:17" ht="16.95" customHeight="1" x14ac:dyDescent="0.4">
      <c r="B42" s="160">
        <f t="shared" si="2"/>
        <v>22</v>
      </c>
      <c r="C42" s="161"/>
      <c r="D42" s="160"/>
      <c r="E42" s="287"/>
      <c r="F42" s="287"/>
      <c r="G42" s="417"/>
      <c r="H42" s="417"/>
      <c r="I42" s="417"/>
      <c r="K42" s="417"/>
      <c r="L42" s="417"/>
      <c r="M42" s="417"/>
      <c r="N42" s="417"/>
      <c r="O42" s="417"/>
      <c r="P42" s="417"/>
      <c r="Q42" s="417"/>
    </row>
    <row r="43" spans="2:17" ht="16.95" customHeight="1" x14ac:dyDescent="0.4">
      <c r="B43" s="160">
        <f t="shared" si="2"/>
        <v>23</v>
      </c>
      <c r="C43" s="161"/>
      <c r="D43" s="160"/>
      <c r="E43" s="287"/>
      <c r="F43" s="287"/>
      <c r="G43" s="417"/>
      <c r="H43" s="417"/>
      <c r="I43" s="417"/>
      <c r="K43" s="417"/>
      <c r="L43" s="417"/>
      <c r="M43" s="417"/>
      <c r="N43" s="417"/>
      <c r="O43" s="417"/>
      <c r="P43" s="417"/>
      <c r="Q43" s="417"/>
    </row>
    <row r="44" spans="2:17" ht="16.95" customHeight="1" x14ac:dyDescent="0.4">
      <c r="B44" s="160">
        <f t="shared" si="2"/>
        <v>24</v>
      </c>
      <c r="C44" s="161"/>
      <c r="D44" s="160"/>
      <c r="E44" s="287"/>
      <c r="F44" s="287"/>
      <c r="G44" s="417"/>
      <c r="H44" s="417"/>
      <c r="I44" s="417"/>
      <c r="K44" s="417"/>
      <c r="L44" s="417"/>
      <c r="M44" s="417"/>
      <c r="N44" s="417"/>
      <c r="O44" s="417"/>
      <c r="P44" s="417"/>
      <c r="Q44" s="417"/>
    </row>
    <row r="45" spans="2:17" ht="16.95" customHeight="1" x14ac:dyDescent="0.4">
      <c r="B45" s="160">
        <f t="shared" si="2"/>
        <v>25</v>
      </c>
      <c r="C45" s="161"/>
      <c r="D45" s="160"/>
      <c r="E45" s="287"/>
      <c r="F45" s="287"/>
      <c r="G45" s="417"/>
      <c r="H45" s="417"/>
      <c r="I45" s="417"/>
      <c r="K45" s="417"/>
      <c r="L45" s="417"/>
      <c r="M45" s="417"/>
      <c r="N45" s="417"/>
      <c r="O45" s="417"/>
      <c r="P45" s="417"/>
      <c r="Q45" s="417"/>
    </row>
    <row r="46" spans="2:17" ht="16.95" customHeight="1" x14ac:dyDescent="0.4">
      <c r="B46" s="160">
        <f t="shared" si="2"/>
        <v>26</v>
      </c>
      <c r="C46" s="161"/>
      <c r="D46" s="160"/>
      <c r="E46" s="287"/>
      <c r="F46" s="287"/>
      <c r="G46" s="417"/>
      <c r="H46" s="417"/>
      <c r="I46" s="417"/>
      <c r="K46" s="417"/>
      <c r="L46" s="417"/>
      <c r="M46" s="417"/>
      <c r="N46" s="417"/>
      <c r="O46" s="417"/>
      <c r="P46" s="417"/>
      <c r="Q46" s="417"/>
    </row>
    <row r="47" spans="2:17" ht="16.95" customHeight="1" x14ac:dyDescent="0.4">
      <c r="B47" s="160">
        <f t="shared" si="2"/>
        <v>27</v>
      </c>
      <c r="C47" s="161"/>
      <c r="D47" s="160"/>
      <c r="E47" s="287"/>
      <c r="F47" s="287"/>
      <c r="G47" s="417"/>
      <c r="H47" s="417"/>
      <c r="I47" s="417"/>
      <c r="K47" s="417"/>
      <c r="L47" s="417"/>
      <c r="M47" s="417"/>
      <c r="N47" s="417"/>
      <c r="O47" s="417"/>
      <c r="P47" s="417"/>
      <c r="Q47" s="417"/>
    </row>
    <row r="48" spans="2:17" ht="16.95" customHeight="1" x14ac:dyDescent="0.4">
      <c r="B48" s="160">
        <f t="shared" si="2"/>
        <v>28</v>
      </c>
      <c r="C48" s="161"/>
      <c r="D48" s="160"/>
      <c r="E48" s="287"/>
      <c r="F48" s="287"/>
      <c r="G48" s="417"/>
      <c r="H48" s="417"/>
      <c r="I48" s="417"/>
      <c r="K48" s="417"/>
      <c r="L48" s="417"/>
      <c r="M48" s="417"/>
      <c r="N48" s="417"/>
      <c r="O48" s="417"/>
      <c r="P48" s="417"/>
      <c r="Q48" s="417"/>
    </row>
    <row r="49" spans="2:17" ht="16.95" customHeight="1" x14ac:dyDescent="0.4">
      <c r="B49" s="160">
        <f t="shared" si="2"/>
        <v>29</v>
      </c>
      <c r="C49" s="161"/>
      <c r="D49" s="160"/>
      <c r="E49" s="287"/>
      <c r="F49" s="287"/>
      <c r="G49" s="417"/>
      <c r="H49" s="417"/>
      <c r="I49" s="417"/>
      <c r="K49" s="417"/>
      <c r="L49" s="417"/>
      <c r="M49" s="417"/>
      <c r="N49" s="417"/>
      <c r="O49" s="417"/>
      <c r="P49" s="417"/>
      <c r="Q49" s="417"/>
    </row>
    <row r="50" spans="2:17" ht="16.95" customHeight="1" x14ac:dyDescent="0.4">
      <c r="B50" s="160">
        <f t="shared" si="2"/>
        <v>30</v>
      </c>
      <c r="C50" s="161"/>
      <c r="D50" s="160"/>
      <c r="E50" s="287"/>
      <c r="F50" s="287"/>
      <c r="G50" s="417"/>
      <c r="H50" s="417"/>
      <c r="I50" s="417"/>
      <c r="K50" s="417"/>
      <c r="L50" s="417"/>
      <c r="M50" s="417"/>
      <c r="N50" s="417"/>
      <c r="O50" s="417"/>
      <c r="P50" s="417"/>
      <c r="Q50" s="417"/>
    </row>
    <row r="51" spans="2:17" ht="16.95" customHeight="1" x14ac:dyDescent="0.4">
      <c r="B51" s="160">
        <f t="shared" si="2"/>
        <v>31</v>
      </c>
      <c r="C51" s="161"/>
      <c r="D51" s="160"/>
      <c r="E51" s="287"/>
      <c r="F51" s="287"/>
      <c r="G51" s="417"/>
      <c r="H51" s="417"/>
      <c r="I51" s="417"/>
      <c r="K51" s="417"/>
      <c r="L51" s="417"/>
      <c r="M51" s="417"/>
      <c r="N51" s="417"/>
      <c r="O51" s="417"/>
      <c r="P51" s="417"/>
      <c r="Q51" s="417"/>
    </row>
    <row r="52" spans="2:17" ht="16.95" customHeight="1" x14ac:dyDescent="0.4">
      <c r="B52" s="160">
        <f t="shared" si="2"/>
        <v>32</v>
      </c>
      <c r="C52" s="161"/>
      <c r="D52" s="160"/>
      <c r="E52" s="287"/>
      <c r="F52" s="287"/>
      <c r="G52" s="417"/>
      <c r="H52" s="417"/>
      <c r="I52" s="417"/>
      <c r="K52" s="417"/>
      <c r="L52" s="417"/>
      <c r="M52" s="417"/>
      <c r="N52" s="417"/>
      <c r="O52" s="417"/>
      <c r="P52" s="417"/>
      <c r="Q52" s="417"/>
    </row>
    <row r="53" spans="2:17" ht="16.95" customHeight="1" x14ac:dyDescent="0.4">
      <c r="B53" s="160">
        <f t="shared" si="2"/>
        <v>33</v>
      </c>
      <c r="C53" s="161"/>
      <c r="D53" s="160"/>
      <c r="E53" s="287"/>
      <c r="F53" s="287"/>
      <c r="G53" s="417"/>
      <c r="H53" s="417"/>
      <c r="I53" s="417"/>
      <c r="K53" s="417"/>
      <c r="L53" s="417"/>
      <c r="M53" s="417"/>
      <c r="N53" s="417"/>
      <c r="O53" s="417"/>
      <c r="P53" s="417"/>
      <c r="Q53" s="417"/>
    </row>
    <row r="54" spans="2:17" ht="16.95" customHeight="1" x14ac:dyDescent="0.4">
      <c r="B54" s="160">
        <f t="shared" si="2"/>
        <v>34</v>
      </c>
      <c r="C54" s="161"/>
      <c r="D54" s="160"/>
      <c r="E54" s="287"/>
      <c r="F54" s="287"/>
      <c r="G54" s="417"/>
      <c r="H54" s="417"/>
      <c r="I54" s="417"/>
      <c r="K54" s="417"/>
      <c r="L54" s="417"/>
      <c r="M54" s="417"/>
      <c r="N54" s="417"/>
      <c r="O54" s="417"/>
      <c r="P54" s="417"/>
      <c r="Q54" s="417"/>
    </row>
    <row r="55" spans="2:17" ht="16.95" customHeight="1" x14ac:dyDescent="0.4">
      <c r="B55" s="160">
        <f t="shared" si="2"/>
        <v>35</v>
      </c>
      <c r="C55" s="161"/>
      <c r="D55" s="160"/>
      <c r="E55" s="287"/>
      <c r="F55" s="287"/>
      <c r="G55" s="417"/>
      <c r="H55" s="417"/>
      <c r="I55" s="417"/>
      <c r="K55" s="417"/>
      <c r="L55" s="417"/>
      <c r="M55" s="417"/>
      <c r="N55" s="417"/>
      <c r="O55" s="417"/>
      <c r="P55" s="417"/>
      <c r="Q55" s="417"/>
    </row>
    <row r="56" spans="2:17" ht="16.95" customHeight="1" x14ac:dyDescent="0.4">
      <c r="B56" s="160">
        <f t="shared" si="2"/>
        <v>36</v>
      </c>
      <c r="C56" s="161"/>
      <c r="D56" s="160"/>
      <c r="E56" s="287"/>
      <c r="F56" s="287"/>
      <c r="G56" s="417"/>
      <c r="H56" s="417"/>
      <c r="I56" s="417"/>
      <c r="K56" s="417"/>
      <c r="L56" s="417"/>
      <c r="M56" s="417"/>
      <c r="N56" s="417"/>
      <c r="O56" s="417"/>
      <c r="P56" s="417"/>
      <c r="Q56" s="417"/>
    </row>
    <row r="57" spans="2:17" ht="16.95" customHeight="1" x14ac:dyDescent="0.4">
      <c r="B57" s="160">
        <f t="shared" si="2"/>
        <v>37</v>
      </c>
      <c r="C57" s="161"/>
      <c r="D57" s="160"/>
      <c r="E57" s="287"/>
      <c r="F57" s="287"/>
      <c r="G57" s="417"/>
      <c r="H57" s="417"/>
      <c r="I57" s="417"/>
      <c r="K57" s="417"/>
      <c r="L57" s="417"/>
      <c r="M57" s="417"/>
      <c r="N57" s="417"/>
      <c r="O57" s="417"/>
      <c r="P57" s="417"/>
      <c r="Q57" s="417"/>
    </row>
    <row r="58" spans="2:17" ht="16.95" customHeight="1" x14ac:dyDescent="0.4">
      <c r="B58" s="160">
        <f t="shared" si="2"/>
        <v>38</v>
      </c>
      <c r="C58" s="161"/>
      <c r="D58" s="160"/>
      <c r="E58" s="287"/>
      <c r="F58" s="287"/>
      <c r="G58" s="417"/>
      <c r="H58" s="417"/>
      <c r="I58" s="417"/>
      <c r="K58" s="417"/>
      <c r="L58" s="417"/>
      <c r="M58" s="417"/>
      <c r="N58" s="417"/>
      <c r="O58" s="417"/>
      <c r="P58" s="417"/>
      <c r="Q58" s="417"/>
    </row>
    <row r="59" spans="2:17" ht="16.95" customHeight="1" x14ac:dyDescent="0.4">
      <c r="B59" s="160">
        <f t="shared" si="2"/>
        <v>39</v>
      </c>
      <c r="C59" s="161"/>
      <c r="D59" s="160"/>
      <c r="E59" s="287"/>
      <c r="F59" s="287"/>
      <c r="G59" s="417"/>
      <c r="H59" s="417"/>
      <c r="I59" s="417"/>
      <c r="K59" s="417"/>
      <c r="L59" s="417"/>
      <c r="M59" s="417"/>
      <c r="N59" s="417"/>
      <c r="O59" s="417"/>
      <c r="P59" s="417"/>
      <c r="Q59" s="417"/>
    </row>
    <row r="60" spans="2:17" ht="16.95" customHeight="1" x14ac:dyDescent="0.4">
      <c r="B60" s="160">
        <f t="shared" si="2"/>
        <v>40</v>
      </c>
      <c r="C60" s="161"/>
      <c r="D60" s="160"/>
      <c r="E60" s="287"/>
      <c r="F60" s="287"/>
      <c r="G60" s="417"/>
      <c r="H60" s="417"/>
      <c r="I60" s="417"/>
      <c r="K60" s="417"/>
      <c r="L60" s="417"/>
      <c r="M60" s="417"/>
      <c r="N60" s="417"/>
      <c r="O60" s="417"/>
      <c r="P60" s="417"/>
      <c r="Q60" s="417"/>
    </row>
    <row r="61" spans="2:17" ht="16.95" customHeight="1" x14ac:dyDescent="0.4">
      <c r="B61" s="160">
        <f t="shared" si="2"/>
        <v>41</v>
      </c>
      <c r="C61" s="161"/>
      <c r="D61" s="160"/>
      <c r="E61" s="287"/>
      <c r="F61" s="287"/>
      <c r="G61" s="417"/>
      <c r="H61" s="417"/>
      <c r="I61" s="417"/>
      <c r="K61" s="417"/>
      <c r="L61" s="417"/>
      <c r="M61" s="417"/>
      <c r="N61" s="417"/>
      <c r="O61" s="417"/>
      <c r="P61" s="417"/>
      <c r="Q61" s="417"/>
    </row>
    <row r="62" spans="2:17" ht="16.95" customHeight="1" x14ac:dyDescent="0.4">
      <c r="B62" s="160">
        <f t="shared" si="2"/>
        <v>42</v>
      </c>
      <c r="C62" s="161"/>
      <c r="D62" s="160"/>
      <c r="E62" s="287"/>
      <c r="F62" s="287"/>
      <c r="G62" s="417"/>
      <c r="H62" s="417"/>
      <c r="I62" s="417"/>
      <c r="K62" s="417"/>
      <c r="L62" s="417"/>
      <c r="M62" s="417"/>
      <c r="N62" s="417"/>
      <c r="O62" s="417"/>
      <c r="P62" s="417"/>
      <c r="Q62" s="417"/>
    </row>
    <row r="63" spans="2:17" ht="16.95" customHeight="1" x14ac:dyDescent="0.4">
      <c r="B63" s="160">
        <f t="shared" si="2"/>
        <v>43</v>
      </c>
      <c r="C63" s="161"/>
      <c r="D63" s="160"/>
      <c r="E63" s="287"/>
      <c r="F63" s="287"/>
      <c r="G63" s="417"/>
      <c r="H63" s="417"/>
      <c r="I63" s="417"/>
      <c r="K63" s="417"/>
      <c r="L63" s="417"/>
      <c r="M63" s="417"/>
      <c r="N63" s="417"/>
      <c r="O63" s="417"/>
      <c r="P63" s="417"/>
      <c r="Q63" s="417"/>
    </row>
    <row r="64" spans="2:17" ht="16.95" customHeight="1" x14ac:dyDescent="0.4">
      <c r="B64" s="160">
        <f t="shared" si="2"/>
        <v>44</v>
      </c>
      <c r="C64" s="161"/>
      <c r="D64" s="160"/>
      <c r="E64" s="287"/>
      <c r="F64" s="287"/>
      <c r="G64" s="417"/>
      <c r="H64" s="417"/>
      <c r="I64" s="417"/>
      <c r="K64" s="417"/>
      <c r="L64" s="417"/>
      <c r="M64" s="417"/>
      <c r="N64" s="417"/>
      <c r="O64" s="417"/>
      <c r="P64" s="417"/>
      <c r="Q64" s="417"/>
    </row>
    <row r="65" spans="2:17" ht="16.95" customHeight="1" x14ac:dyDescent="0.4">
      <c r="B65" s="160">
        <f t="shared" si="2"/>
        <v>45</v>
      </c>
      <c r="C65" s="161"/>
      <c r="D65" s="160"/>
      <c r="E65" s="287"/>
      <c r="F65" s="287"/>
      <c r="G65" s="417"/>
      <c r="H65" s="417"/>
      <c r="I65" s="417"/>
      <c r="K65" s="417"/>
      <c r="L65" s="417"/>
      <c r="M65" s="417"/>
      <c r="N65" s="417"/>
      <c r="O65" s="417"/>
      <c r="P65" s="417"/>
      <c r="Q65" s="417"/>
    </row>
    <row r="66" spans="2:17" ht="16.95" customHeight="1" x14ac:dyDescent="0.4">
      <c r="B66" s="160">
        <f t="shared" si="2"/>
        <v>46</v>
      </c>
      <c r="C66" s="161"/>
      <c r="D66" s="160"/>
      <c r="E66" s="287"/>
      <c r="F66" s="287"/>
      <c r="G66" s="417"/>
      <c r="H66" s="417"/>
      <c r="I66" s="417"/>
      <c r="K66" s="417"/>
      <c r="L66" s="417"/>
      <c r="M66" s="417"/>
      <c r="N66" s="417"/>
      <c r="O66" s="417"/>
      <c r="P66" s="417"/>
      <c r="Q66" s="417"/>
    </row>
    <row r="67" spans="2:17" ht="16.95" customHeight="1" x14ac:dyDescent="0.4">
      <c r="B67" s="160">
        <f t="shared" si="2"/>
        <v>47</v>
      </c>
      <c r="C67" s="161"/>
      <c r="D67" s="160"/>
      <c r="E67" s="287"/>
      <c r="F67" s="287"/>
      <c r="G67" s="417"/>
      <c r="H67" s="417"/>
      <c r="I67" s="417"/>
      <c r="K67" s="417"/>
      <c r="L67" s="417"/>
      <c r="M67" s="417"/>
      <c r="N67" s="417"/>
      <c r="O67" s="417"/>
      <c r="P67" s="417"/>
      <c r="Q67" s="417"/>
    </row>
    <row r="68" spans="2:17" ht="16.95" customHeight="1" x14ac:dyDescent="0.4">
      <c r="B68" s="160">
        <f t="shared" si="2"/>
        <v>48</v>
      </c>
      <c r="C68" s="161"/>
      <c r="D68" s="160"/>
      <c r="E68" s="287"/>
      <c r="F68" s="287"/>
      <c r="G68" s="417"/>
      <c r="H68" s="417"/>
      <c r="I68" s="417"/>
      <c r="K68" s="417"/>
      <c r="L68" s="417"/>
      <c r="M68" s="417"/>
      <c r="N68" s="417"/>
      <c r="O68" s="417"/>
      <c r="P68" s="417"/>
      <c r="Q68" s="417"/>
    </row>
    <row r="69" spans="2:17" ht="16.95" customHeight="1" x14ac:dyDescent="0.4">
      <c r="B69" s="160">
        <f t="shared" si="2"/>
        <v>49</v>
      </c>
      <c r="C69" s="161"/>
      <c r="D69" s="160"/>
      <c r="E69" s="287"/>
      <c r="F69" s="287"/>
      <c r="G69" s="417"/>
      <c r="H69" s="417"/>
      <c r="I69" s="417"/>
      <c r="K69" s="417"/>
      <c r="L69" s="417"/>
      <c r="M69" s="417"/>
      <c r="N69" s="417"/>
      <c r="O69" s="417"/>
      <c r="P69" s="417"/>
      <c r="Q69" s="417"/>
    </row>
    <row r="70" spans="2:17" ht="16.95" customHeight="1" x14ac:dyDescent="0.4">
      <c r="B70" s="160">
        <f t="shared" si="2"/>
        <v>50</v>
      </c>
      <c r="C70" s="161"/>
      <c r="D70" s="160"/>
      <c r="E70" s="287"/>
      <c r="F70" s="287"/>
      <c r="G70" s="417"/>
      <c r="H70" s="417"/>
      <c r="I70" s="417"/>
      <c r="K70" s="417"/>
      <c r="L70" s="417"/>
      <c r="M70" s="417"/>
      <c r="N70" s="417"/>
      <c r="O70" s="417"/>
      <c r="P70" s="417"/>
      <c r="Q70" s="417"/>
    </row>
    <row r="71" spans="2:17" ht="16.95" customHeight="1" x14ac:dyDescent="0.4">
      <c r="B71" s="160">
        <f t="shared" si="2"/>
        <v>51</v>
      </c>
      <c r="C71" s="161"/>
      <c r="D71" s="160"/>
      <c r="E71" s="287"/>
      <c r="F71" s="287"/>
      <c r="G71" s="417"/>
      <c r="H71" s="417"/>
      <c r="I71" s="417"/>
      <c r="K71" s="417"/>
      <c r="L71" s="417"/>
      <c r="M71" s="417"/>
      <c r="N71" s="417"/>
      <c r="O71" s="417"/>
      <c r="P71" s="417"/>
      <c r="Q71" s="417"/>
    </row>
    <row r="72" spans="2:17" ht="16.95" customHeight="1" x14ac:dyDescent="0.4">
      <c r="B72" s="160">
        <f t="shared" si="2"/>
        <v>52</v>
      </c>
      <c r="C72" s="161"/>
      <c r="D72" s="160"/>
      <c r="E72" s="287"/>
      <c r="F72" s="287"/>
      <c r="G72" s="417"/>
      <c r="H72" s="417"/>
      <c r="I72" s="417"/>
      <c r="K72" s="417"/>
      <c r="L72" s="417"/>
      <c r="M72" s="417"/>
      <c r="N72" s="417"/>
      <c r="O72" s="417"/>
      <c r="P72" s="417"/>
      <c r="Q72" s="417"/>
    </row>
    <row r="73" spans="2:17" ht="16.95" customHeight="1" x14ac:dyDescent="0.4">
      <c r="B73" s="160">
        <f t="shared" si="2"/>
        <v>53</v>
      </c>
      <c r="C73" s="161"/>
      <c r="D73" s="160"/>
      <c r="E73" s="287"/>
      <c r="F73" s="287"/>
      <c r="G73" s="417"/>
      <c r="H73" s="417"/>
      <c r="I73" s="417"/>
      <c r="K73" s="417"/>
      <c r="L73" s="417"/>
      <c r="M73" s="417"/>
      <c r="N73" s="417"/>
      <c r="O73" s="417"/>
      <c r="P73" s="417"/>
      <c r="Q73" s="417"/>
    </row>
    <row r="74" spans="2:17" ht="16.95" customHeight="1" x14ac:dyDescent="0.4">
      <c r="B74" s="160">
        <f t="shared" si="2"/>
        <v>54</v>
      </c>
      <c r="C74" s="161"/>
      <c r="D74" s="160"/>
      <c r="E74" s="287"/>
      <c r="F74" s="287"/>
      <c r="G74" s="417"/>
      <c r="H74" s="417"/>
      <c r="I74" s="417"/>
      <c r="K74" s="417"/>
      <c r="L74" s="417"/>
      <c r="M74" s="417"/>
      <c r="N74" s="417"/>
      <c r="O74" s="417"/>
      <c r="P74" s="417"/>
      <c r="Q74" s="417"/>
    </row>
    <row r="75" spans="2:17" ht="16.95" customHeight="1" x14ac:dyDescent="0.4">
      <c r="B75" s="160">
        <f t="shared" si="2"/>
        <v>55</v>
      </c>
      <c r="C75" s="161"/>
      <c r="D75" s="160"/>
      <c r="E75" s="287"/>
      <c r="F75" s="287"/>
      <c r="G75" s="417"/>
      <c r="H75" s="417"/>
      <c r="I75" s="417"/>
      <c r="K75" s="417"/>
      <c r="L75" s="417"/>
      <c r="M75" s="417"/>
      <c r="N75" s="417"/>
      <c r="O75" s="417"/>
      <c r="P75" s="417"/>
      <c r="Q75" s="417"/>
    </row>
    <row r="76" spans="2:17" ht="16.95" customHeight="1" x14ac:dyDescent="0.4">
      <c r="B76" s="160">
        <f t="shared" si="2"/>
        <v>56</v>
      </c>
      <c r="C76" s="161"/>
      <c r="D76" s="160"/>
      <c r="E76" s="287"/>
      <c r="F76" s="287"/>
      <c r="G76" s="417"/>
      <c r="H76" s="417"/>
      <c r="I76" s="417"/>
      <c r="K76" s="417"/>
      <c r="L76" s="417"/>
      <c r="M76" s="417"/>
      <c r="N76" s="417"/>
      <c r="O76" s="417"/>
      <c r="P76" s="417"/>
      <c r="Q76" s="417"/>
    </row>
    <row r="77" spans="2:17" ht="16.95" customHeight="1" x14ac:dyDescent="0.4">
      <c r="B77" s="160">
        <f t="shared" si="2"/>
        <v>57</v>
      </c>
      <c r="C77" s="161"/>
      <c r="D77" s="160"/>
      <c r="E77" s="287"/>
      <c r="F77" s="287"/>
      <c r="G77" s="417"/>
      <c r="H77" s="417"/>
      <c r="I77" s="417"/>
      <c r="K77" s="417"/>
      <c r="L77" s="417"/>
      <c r="M77" s="417"/>
      <c r="N77" s="417"/>
      <c r="O77" s="417"/>
      <c r="P77" s="417"/>
      <c r="Q77" s="417"/>
    </row>
    <row r="78" spans="2:17" ht="16.95" customHeight="1" x14ac:dyDescent="0.4">
      <c r="B78" s="160">
        <f t="shared" si="2"/>
        <v>58</v>
      </c>
      <c r="C78" s="161"/>
      <c r="D78" s="160"/>
      <c r="E78" s="287"/>
      <c r="F78" s="287"/>
      <c r="G78" s="417"/>
      <c r="H78" s="417"/>
      <c r="I78" s="417"/>
      <c r="K78" s="417"/>
      <c r="L78" s="417"/>
      <c r="M78" s="417"/>
      <c r="N78" s="417"/>
      <c r="O78" s="417"/>
      <c r="P78" s="417"/>
      <c r="Q78" s="417"/>
    </row>
    <row r="79" spans="2:17" ht="16.95" customHeight="1" x14ac:dyDescent="0.4">
      <c r="B79" s="160">
        <f t="shared" si="2"/>
        <v>59</v>
      </c>
      <c r="C79" s="161"/>
      <c r="D79" s="160"/>
      <c r="E79" s="287"/>
      <c r="F79" s="287"/>
      <c r="G79" s="417"/>
      <c r="H79" s="417"/>
      <c r="I79" s="417"/>
      <c r="K79" s="417"/>
      <c r="L79" s="417"/>
      <c r="M79" s="417"/>
      <c r="N79" s="417"/>
      <c r="O79" s="417"/>
      <c r="P79" s="417"/>
      <c r="Q79" s="417"/>
    </row>
    <row r="80" spans="2:17" ht="16.95" customHeight="1" x14ac:dyDescent="0.4">
      <c r="B80" s="160">
        <f t="shared" si="2"/>
        <v>60</v>
      </c>
      <c r="C80" s="161"/>
      <c r="D80" s="160"/>
      <c r="E80" s="287"/>
      <c r="F80" s="287"/>
      <c r="G80" s="417"/>
      <c r="H80" s="417"/>
      <c r="I80" s="417"/>
      <c r="K80" s="417"/>
      <c r="L80" s="417"/>
      <c r="M80" s="417"/>
      <c r="N80" s="417"/>
      <c r="O80" s="417"/>
      <c r="P80" s="417"/>
      <c r="Q80" s="417"/>
    </row>
    <row r="81" spans="2:17" ht="16.95" customHeight="1" x14ac:dyDescent="0.4">
      <c r="B81" s="160">
        <f t="shared" si="2"/>
        <v>61</v>
      </c>
      <c r="C81" s="161"/>
      <c r="D81" s="160"/>
      <c r="E81" s="287"/>
      <c r="F81" s="287"/>
      <c r="G81" s="417"/>
      <c r="H81" s="417"/>
      <c r="I81" s="417"/>
      <c r="K81" s="417"/>
      <c r="L81" s="417"/>
      <c r="M81" s="417"/>
      <c r="N81" s="417"/>
      <c r="O81" s="417"/>
      <c r="P81" s="417"/>
      <c r="Q81" s="417"/>
    </row>
    <row r="82" spans="2:17" ht="16.95" customHeight="1" x14ac:dyDescent="0.4">
      <c r="B82" s="160">
        <f t="shared" si="2"/>
        <v>62</v>
      </c>
      <c r="C82" s="161"/>
      <c r="D82" s="160"/>
      <c r="E82" s="287"/>
      <c r="F82" s="287"/>
      <c r="G82" s="417"/>
      <c r="H82" s="417"/>
      <c r="I82" s="417"/>
      <c r="K82" s="417"/>
      <c r="L82" s="417"/>
      <c r="M82" s="417"/>
      <c r="N82" s="417"/>
      <c r="O82" s="417"/>
      <c r="P82" s="417"/>
      <c r="Q82" s="417"/>
    </row>
    <row r="83" spans="2:17" ht="16.95" customHeight="1" x14ac:dyDescent="0.4">
      <c r="B83" s="160">
        <f t="shared" si="2"/>
        <v>63</v>
      </c>
      <c r="C83" s="161"/>
      <c r="D83" s="160"/>
      <c r="E83" s="287"/>
      <c r="F83" s="287"/>
      <c r="G83" s="417"/>
      <c r="H83" s="417"/>
      <c r="I83" s="417"/>
      <c r="K83" s="417"/>
      <c r="L83" s="417"/>
      <c r="M83" s="417"/>
      <c r="N83" s="417"/>
      <c r="O83" s="417"/>
      <c r="P83" s="417"/>
      <c r="Q83" s="417"/>
    </row>
    <row r="84" spans="2:17" ht="16.95" customHeight="1" x14ac:dyDescent="0.4">
      <c r="B84" s="160">
        <f t="shared" si="2"/>
        <v>64</v>
      </c>
      <c r="C84" s="161"/>
      <c r="D84" s="160"/>
      <c r="E84" s="287"/>
      <c r="F84" s="287"/>
      <c r="G84" s="417"/>
      <c r="H84" s="417"/>
      <c r="I84" s="417"/>
      <c r="K84" s="417"/>
      <c r="L84" s="417"/>
      <c r="M84" s="417"/>
      <c r="N84" s="417"/>
      <c r="O84" s="417"/>
      <c r="P84" s="417"/>
      <c r="Q84" s="417"/>
    </row>
    <row r="85" spans="2:17" ht="16.95" customHeight="1" x14ac:dyDescent="0.4">
      <c r="B85" s="160">
        <f t="shared" si="2"/>
        <v>65</v>
      </c>
      <c r="C85" s="161"/>
      <c r="D85" s="160"/>
      <c r="E85" s="287"/>
      <c r="F85" s="287"/>
      <c r="G85" s="417"/>
      <c r="H85" s="417"/>
      <c r="I85" s="417"/>
      <c r="K85" s="417"/>
      <c r="L85" s="417"/>
      <c r="M85" s="417"/>
      <c r="N85" s="417"/>
      <c r="O85" s="417"/>
      <c r="P85" s="417"/>
      <c r="Q85" s="417"/>
    </row>
    <row r="86" spans="2:17" ht="16.95" customHeight="1" x14ac:dyDescent="0.4">
      <c r="B86" s="160">
        <f t="shared" si="2"/>
        <v>66</v>
      </c>
      <c r="C86" s="161"/>
      <c r="D86" s="160"/>
      <c r="E86" s="287"/>
      <c r="F86" s="287"/>
      <c r="G86" s="417"/>
      <c r="H86" s="417"/>
      <c r="I86" s="417"/>
      <c r="K86" s="417"/>
      <c r="L86" s="417"/>
      <c r="M86" s="417"/>
      <c r="N86" s="417"/>
      <c r="O86" s="417"/>
      <c r="P86" s="417"/>
      <c r="Q86" s="417"/>
    </row>
    <row r="87" spans="2:17" ht="16.95" customHeight="1" x14ac:dyDescent="0.4">
      <c r="B87" s="160">
        <f t="shared" ref="B87:B150" si="3">ROW(A67)</f>
        <v>67</v>
      </c>
      <c r="C87" s="161"/>
      <c r="D87" s="160"/>
      <c r="E87" s="287"/>
      <c r="F87" s="287"/>
      <c r="G87" s="417"/>
      <c r="H87" s="417"/>
      <c r="I87" s="417"/>
      <c r="K87" s="417"/>
      <c r="L87" s="417"/>
      <c r="M87" s="417"/>
      <c r="N87" s="417"/>
      <c r="O87" s="417"/>
      <c r="P87" s="417"/>
      <c r="Q87" s="417"/>
    </row>
    <row r="88" spans="2:17" ht="16.95" customHeight="1" x14ac:dyDescent="0.4">
      <c r="B88" s="160">
        <f t="shared" si="3"/>
        <v>68</v>
      </c>
      <c r="C88" s="161"/>
      <c r="D88" s="160"/>
      <c r="E88" s="287"/>
      <c r="F88" s="287"/>
      <c r="G88" s="417"/>
      <c r="H88" s="417"/>
      <c r="I88" s="417"/>
      <c r="K88" s="417"/>
      <c r="L88" s="417"/>
      <c r="M88" s="417"/>
      <c r="N88" s="417"/>
      <c r="O88" s="417"/>
      <c r="P88" s="417"/>
      <c r="Q88" s="417"/>
    </row>
    <row r="89" spans="2:17" ht="16.95" customHeight="1" x14ac:dyDescent="0.4">
      <c r="B89" s="160">
        <f t="shared" si="3"/>
        <v>69</v>
      </c>
      <c r="C89" s="161"/>
      <c r="D89" s="160"/>
      <c r="E89" s="287"/>
      <c r="F89" s="287"/>
      <c r="G89" s="417"/>
      <c r="H89" s="417"/>
      <c r="I89" s="417"/>
      <c r="K89" s="417"/>
      <c r="L89" s="417"/>
      <c r="M89" s="417"/>
      <c r="N89" s="417"/>
      <c r="O89" s="417"/>
      <c r="P89" s="417"/>
      <c r="Q89" s="417"/>
    </row>
    <row r="90" spans="2:17" ht="16.95" customHeight="1" x14ac:dyDescent="0.4">
      <c r="B90" s="160">
        <f t="shared" si="3"/>
        <v>70</v>
      </c>
      <c r="C90" s="161"/>
      <c r="D90" s="160"/>
      <c r="E90" s="287"/>
      <c r="F90" s="287"/>
      <c r="G90" s="417"/>
      <c r="H90" s="417"/>
      <c r="I90" s="417"/>
      <c r="K90" s="417"/>
      <c r="L90" s="417"/>
      <c r="M90" s="417"/>
      <c r="N90" s="417"/>
      <c r="O90" s="417"/>
      <c r="P90" s="417"/>
      <c r="Q90" s="417"/>
    </row>
    <row r="91" spans="2:17" ht="16.95" customHeight="1" x14ac:dyDescent="0.4">
      <c r="B91" s="160">
        <f t="shared" si="3"/>
        <v>71</v>
      </c>
      <c r="C91" s="161"/>
      <c r="D91" s="160"/>
      <c r="E91" s="287"/>
      <c r="F91" s="287"/>
      <c r="G91" s="417"/>
      <c r="H91" s="417"/>
      <c r="I91" s="417"/>
      <c r="K91" s="417"/>
      <c r="L91" s="417"/>
      <c r="M91" s="417"/>
      <c r="N91" s="417"/>
      <c r="O91" s="417"/>
      <c r="P91" s="417"/>
      <c r="Q91" s="417"/>
    </row>
    <row r="92" spans="2:17" ht="16.95" customHeight="1" x14ac:dyDescent="0.4">
      <c r="B92" s="160">
        <f t="shared" si="3"/>
        <v>72</v>
      </c>
      <c r="C92" s="161"/>
      <c r="D92" s="160"/>
      <c r="E92" s="287"/>
      <c r="F92" s="287"/>
      <c r="G92" s="417"/>
      <c r="H92" s="417"/>
      <c r="I92" s="417"/>
      <c r="K92" s="417"/>
      <c r="L92" s="417"/>
      <c r="M92" s="417"/>
      <c r="N92" s="417"/>
      <c r="O92" s="417"/>
      <c r="P92" s="417"/>
      <c r="Q92" s="417"/>
    </row>
    <row r="93" spans="2:17" ht="16.95" customHeight="1" x14ac:dyDescent="0.4">
      <c r="B93" s="160">
        <f t="shared" si="3"/>
        <v>73</v>
      </c>
      <c r="C93" s="161"/>
      <c r="D93" s="160"/>
      <c r="E93" s="287"/>
      <c r="F93" s="287"/>
      <c r="G93" s="417"/>
      <c r="H93" s="417"/>
      <c r="I93" s="417"/>
      <c r="K93" s="417"/>
      <c r="L93" s="417"/>
      <c r="M93" s="417"/>
      <c r="N93" s="417"/>
      <c r="O93" s="417"/>
      <c r="P93" s="417"/>
      <c r="Q93" s="417"/>
    </row>
    <row r="94" spans="2:17" ht="16.95" customHeight="1" x14ac:dyDescent="0.4">
      <c r="B94" s="160">
        <f t="shared" si="3"/>
        <v>74</v>
      </c>
      <c r="C94" s="161"/>
      <c r="D94" s="160"/>
      <c r="E94" s="287"/>
      <c r="F94" s="287"/>
      <c r="G94" s="417"/>
      <c r="H94" s="417"/>
      <c r="I94" s="417"/>
      <c r="K94" s="417"/>
      <c r="L94" s="417"/>
      <c r="M94" s="417"/>
      <c r="N94" s="417"/>
      <c r="O94" s="417"/>
      <c r="P94" s="417"/>
      <c r="Q94" s="417"/>
    </row>
    <row r="95" spans="2:17" ht="16.95" customHeight="1" x14ac:dyDescent="0.4">
      <c r="B95" s="160">
        <f t="shared" si="3"/>
        <v>75</v>
      </c>
      <c r="C95" s="161"/>
      <c r="D95" s="160"/>
      <c r="E95" s="287"/>
      <c r="F95" s="287"/>
      <c r="G95" s="417"/>
      <c r="H95" s="417"/>
      <c r="I95" s="417"/>
      <c r="K95" s="417"/>
      <c r="L95" s="417"/>
      <c r="M95" s="417"/>
      <c r="N95" s="417"/>
      <c r="O95" s="417"/>
      <c r="P95" s="417"/>
      <c r="Q95" s="417"/>
    </row>
    <row r="96" spans="2:17" ht="16.95" customHeight="1" x14ac:dyDescent="0.4">
      <c r="B96" s="160">
        <f t="shared" si="3"/>
        <v>76</v>
      </c>
      <c r="C96" s="161"/>
      <c r="D96" s="160"/>
      <c r="E96" s="287"/>
      <c r="F96" s="287"/>
      <c r="G96" s="417"/>
      <c r="H96" s="417"/>
      <c r="I96" s="417"/>
      <c r="K96" s="417"/>
      <c r="L96" s="417"/>
      <c r="M96" s="417"/>
      <c r="N96" s="417"/>
      <c r="O96" s="417"/>
      <c r="P96" s="417"/>
      <c r="Q96" s="417"/>
    </row>
    <row r="97" spans="2:17" ht="16.95" customHeight="1" x14ac:dyDescent="0.4">
      <c r="B97" s="160">
        <f t="shared" si="3"/>
        <v>77</v>
      </c>
      <c r="C97" s="161"/>
      <c r="D97" s="160"/>
      <c r="E97" s="287"/>
      <c r="F97" s="287"/>
      <c r="G97" s="417"/>
      <c r="H97" s="417"/>
      <c r="I97" s="417"/>
      <c r="K97" s="417"/>
      <c r="L97" s="417"/>
      <c r="M97" s="417"/>
      <c r="N97" s="417"/>
      <c r="O97" s="417"/>
      <c r="P97" s="417"/>
      <c r="Q97" s="417"/>
    </row>
    <row r="98" spans="2:17" ht="16.95" customHeight="1" x14ac:dyDescent="0.4">
      <c r="B98" s="160">
        <f t="shared" si="3"/>
        <v>78</v>
      </c>
      <c r="C98" s="161"/>
      <c r="D98" s="160"/>
      <c r="E98" s="287"/>
      <c r="F98" s="287"/>
      <c r="G98" s="417"/>
      <c r="H98" s="417"/>
      <c r="I98" s="417"/>
      <c r="K98" s="417"/>
      <c r="L98" s="417"/>
      <c r="M98" s="417"/>
      <c r="N98" s="417"/>
      <c r="O98" s="417"/>
      <c r="P98" s="417"/>
      <c r="Q98" s="417"/>
    </row>
    <row r="99" spans="2:17" ht="16.95" customHeight="1" x14ac:dyDescent="0.4">
      <c r="B99" s="160">
        <f t="shared" si="3"/>
        <v>79</v>
      </c>
      <c r="C99" s="161"/>
      <c r="D99" s="160"/>
      <c r="E99" s="287"/>
      <c r="F99" s="287"/>
      <c r="G99" s="417"/>
      <c r="H99" s="417"/>
      <c r="I99" s="417"/>
      <c r="K99" s="417"/>
      <c r="L99" s="417"/>
      <c r="M99" s="417"/>
      <c r="N99" s="417"/>
      <c r="O99" s="417"/>
      <c r="P99" s="417"/>
      <c r="Q99" s="417"/>
    </row>
    <row r="100" spans="2:17" ht="16.95" customHeight="1" x14ac:dyDescent="0.4">
      <c r="B100" s="160">
        <f t="shared" si="3"/>
        <v>80</v>
      </c>
      <c r="C100" s="161"/>
      <c r="D100" s="160"/>
      <c r="E100" s="287"/>
      <c r="F100" s="287"/>
      <c r="G100" s="417"/>
      <c r="H100" s="417"/>
      <c r="I100" s="417"/>
      <c r="K100" s="417"/>
      <c r="L100" s="417"/>
      <c r="M100" s="417"/>
      <c r="N100" s="417"/>
      <c r="O100" s="417"/>
      <c r="P100" s="417"/>
      <c r="Q100" s="417"/>
    </row>
    <row r="101" spans="2:17" ht="16.95" customHeight="1" x14ac:dyDescent="0.4">
      <c r="B101" s="160">
        <f t="shared" si="3"/>
        <v>81</v>
      </c>
      <c r="C101" s="161"/>
      <c r="D101" s="160"/>
      <c r="E101" s="287"/>
      <c r="F101" s="287"/>
      <c r="G101" s="417"/>
      <c r="H101" s="417"/>
      <c r="I101" s="417"/>
      <c r="K101" s="417"/>
      <c r="L101" s="417"/>
      <c r="M101" s="417"/>
      <c r="N101" s="417"/>
      <c r="O101" s="417"/>
      <c r="P101" s="417"/>
      <c r="Q101" s="417"/>
    </row>
    <row r="102" spans="2:17" ht="16.95" customHeight="1" x14ac:dyDescent="0.4">
      <c r="B102" s="160">
        <f t="shared" si="3"/>
        <v>82</v>
      </c>
      <c r="C102" s="161"/>
      <c r="D102" s="160"/>
      <c r="E102" s="287"/>
      <c r="F102" s="287"/>
      <c r="G102" s="417"/>
      <c r="H102" s="417"/>
      <c r="I102" s="417"/>
      <c r="K102" s="417"/>
      <c r="L102" s="417"/>
      <c r="M102" s="417"/>
      <c r="N102" s="417"/>
      <c r="O102" s="417"/>
      <c r="P102" s="417"/>
      <c r="Q102" s="417"/>
    </row>
    <row r="103" spans="2:17" ht="16.95" customHeight="1" x14ac:dyDescent="0.4">
      <c r="B103" s="160">
        <f t="shared" si="3"/>
        <v>83</v>
      </c>
      <c r="C103" s="161"/>
      <c r="D103" s="160"/>
      <c r="E103" s="287"/>
      <c r="F103" s="287"/>
      <c r="G103" s="417"/>
      <c r="H103" s="417"/>
      <c r="I103" s="417"/>
      <c r="K103" s="417"/>
      <c r="L103" s="417"/>
      <c r="M103" s="417"/>
      <c r="N103" s="417"/>
      <c r="O103" s="417"/>
      <c r="P103" s="417"/>
      <c r="Q103" s="417"/>
    </row>
    <row r="104" spans="2:17" ht="16.95" customHeight="1" x14ac:dyDescent="0.4">
      <c r="B104" s="160">
        <f t="shared" si="3"/>
        <v>84</v>
      </c>
      <c r="C104" s="161"/>
      <c r="D104" s="160"/>
      <c r="E104" s="287"/>
      <c r="F104" s="287"/>
      <c r="G104" s="417"/>
      <c r="H104" s="417"/>
      <c r="I104" s="417"/>
      <c r="K104" s="417"/>
      <c r="L104" s="417"/>
      <c r="M104" s="417"/>
      <c r="N104" s="417"/>
      <c r="O104" s="417"/>
      <c r="P104" s="417"/>
      <c r="Q104" s="417"/>
    </row>
    <row r="105" spans="2:17" ht="16.95" customHeight="1" x14ac:dyDescent="0.4">
      <c r="B105" s="160">
        <f t="shared" si="3"/>
        <v>85</v>
      </c>
      <c r="C105" s="161"/>
      <c r="D105" s="160"/>
      <c r="E105" s="287"/>
      <c r="F105" s="287"/>
      <c r="G105" s="417"/>
      <c r="H105" s="417"/>
      <c r="I105" s="417"/>
      <c r="K105" s="417"/>
      <c r="L105" s="417"/>
      <c r="M105" s="417"/>
      <c r="N105" s="417"/>
      <c r="O105" s="417"/>
      <c r="P105" s="417"/>
      <c r="Q105" s="417"/>
    </row>
    <row r="106" spans="2:17" ht="16.95" customHeight="1" x14ac:dyDescent="0.4">
      <c r="B106" s="160">
        <f t="shared" si="3"/>
        <v>86</v>
      </c>
      <c r="C106" s="161"/>
      <c r="D106" s="160"/>
      <c r="E106" s="287"/>
      <c r="F106" s="287"/>
      <c r="G106" s="417"/>
      <c r="H106" s="417"/>
      <c r="I106" s="417"/>
      <c r="K106" s="417"/>
      <c r="L106" s="417"/>
      <c r="M106" s="417"/>
      <c r="N106" s="417"/>
      <c r="O106" s="417"/>
      <c r="P106" s="417"/>
      <c r="Q106" s="417"/>
    </row>
    <row r="107" spans="2:17" ht="16.95" customHeight="1" x14ac:dyDescent="0.4">
      <c r="B107" s="160">
        <f t="shared" si="3"/>
        <v>87</v>
      </c>
      <c r="C107" s="161"/>
      <c r="D107" s="160"/>
      <c r="E107" s="287"/>
      <c r="F107" s="287"/>
      <c r="G107" s="417"/>
      <c r="H107" s="417"/>
      <c r="I107" s="417"/>
      <c r="K107" s="417"/>
      <c r="L107" s="417"/>
      <c r="M107" s="417"/>
      <c r="N107" s="417"/>
      <c r="O107" s="417"/>
      <c r="P107" s="417"/>
      <c r="Q107" s="417"/>
    </row>
    <row r="108" spans="2:17" ht="16.95" customHeight="1" x14ac:dyDescent="0.4">
      <c r="B108" s="160">
        <f t="shared" si="3"/>
        <v>88</v>
      </c>
      <c r="C108" s="161"/>
      <c r="D108" s="160"/>
      <c r="E108" s="287"/>
      <c r="F108" s="287"/>
      <c r="G108" s="417"/>
      <c r="H108" s="417"/>
      <c r="I108" s="417"/>
      <c r="K108" s="417"/>
      <c r="L108" s="417"/>
      <c r="M108" s="417"/>
      <c r="N108" s="417"/>
      <c r="O108" s="417"/>
      <c r="P108" s="417"/>
      <c r="Q108" s="417"/>
    </row>
    <row r="109" spans="2:17" ht="16.95" customHeight="1" x14ac:dyDescent="0.4">
      <c r="B109" s="160">
        <f t="shared" si="3"/>
        <v>89</v>
      </c>
      <c r="C109" s="161"/>
      <c r="D109" s="160"/>
      <c r="E109" s="287"/>
      <c r="F109" s="287"/>
      <c r="G109" s="417"/>
      <c r="H109" s="417"/>
      <c r="I109" s="417"/>
      <c r="K109" s="417"/>
      <c r="L109" s="417"/>
      <c r="M109" s="417"/>
      <c r="N109" s="417"/>
      <c r="O109" s="417"/>
      <c r="P109" s="417"/>
      <c r="Q109" s="417"/>
    </row>
    <row r="110" spans="2:17" ht="16.95" customHeight="1" x14ac:dyDescent="0.4">
      <c r="B110" s="160">
        <f t="shared" si="3"/>
        <v>90</v>
      </c>
      <c r="C110" s="161"/>
      <c r="D110" s="160"/>
      <c r="E110" s="287"/>
      <c r="F110" s="287"/>
      <c r="G110" s="417"/>
      <c r="H110" s="417"/>
      <c r="I110" s="417"/>
      <c r="K110" s="417"/>
      <c r="L110" s="417"/>
      <c r="M110" s="417"/>
      <c r="N110" s="417"/>
      <c r="O110" s="417"/>
      <c r="P110" s="417"/>
      <c r="Q110" s="417"/>
    </row>
    <row r="111" spans="2:17" ht="16.95" customHeight="1" x14ac:dyDescent="0.4">
      <c r="B111" s="160">
        <f t="shared" si="3"/>
        <v>91</v>
      </c>
      <c r="C111" s="161"/>
      <c r="D111" s="160"/>
      <c r="E111" s="287"/>
      <c r="F111" s="287"/>
      <c r="G111" s="417"/>
      <c r="H111" s="417"/>
      <c r="I111" s="417"/>
      <c r="K111" s="417"/>
      <c r="L111" s="417"/>
      <c r="M111" s="417"/>
      <c r="N111" s="417"/>
      <c r="O111" s="417"/>
      <c r="P111" s="417"/>
      <c r="Q111" s="417"/>
    </row>
    <row r="112" spans="2:17" ht="16.95" customHeight="1" x14ac:dyDescent="0.4">
      <c r="B112" s="160">
        <f t="shared" si="3"/>
        <v>92</v>
      </c>
      <c r="C112" s="161"/>
      <c r="D112" s="160"/>
      <c r="E112" s="287"/>
      <c r="F112" s="287"/>
      <c r="G112" s="417"/>
      <c r="H112" s="417"/>
      <c r="I112" s="417"/>
      <c r="K112" s="417"/>
      <c r="L112" s="417"/>
      <c r="M112" s="417"/>
      <c r="N112" s="417"/>
      <c r="O112" s="417"/>
      <c r="P112" s="417"/>
      <c r="Q112" s="417"/>
    </row>
    <row r="113" spans="2:17" ht="16.95" customHeight="1" x14ac:dyDescent="0.4">
      <c r="B113" s="160">
        <f t="shared" si="3"/>
        <v>93</v>
      </c>
      <c r="C113" s="161"/>
      <c r="D113" s="160"/>
      <c r="E113" s="287"/>
      <c r="F113" s="287"/>
      <c r="G113" s="417"/>
      <c r="H113" s="417"/>
      <c r="I113" s="417"/>
      <c r="K113" s="417"/>
      <c r="L113" s="417"/>
      <c r="M113" s="417"/>
      <c r="N113" s="417"/>
      <c r="O113" s="417"/>
      <c r="P113" s="417"/>
      <c r="Q113" s="417"/>
    </row>
    <row r="114" spans="2:17" ht="16.95" customHeight="1" x14ac:dyDescent="0.4">
      <c r="B114" s="160">
        <f t="shared" si="3"/>
        <v>94</v>
      </c>
      <c r="C114" s="161"/>
      <c r="D114" s="160"/>
      <c r="E114" s="287"/>
      <c r="F114" s="287"/>
      <c r="G114" s="417"/>
      <c r="H114" s="417"/>
      <c r="I114" s="417"/>
      <c r="K114" s="417"/>
      <c r="L114" s="417"/>
      <c r="M114" s="417"/>
      <c r="N114" s="417"/>
      <c r="O114" s="417"/>
      <c r="P114" s="417"/>
      <c r="Q114" s="417"/>
    </row>
    <row r="115" spans="2:17" ht="16.95" customHeight="1" x14ac:dyDescent="0.4">
      <c r="B115" s="160">
        <f t="shared" si="3"/>
        <v>95</v>
      </c>
      <c r="C115" s="161"/>
      <c r="D115" s="160"/>
      <c r="E115" s="287"/>
      <c r="F115" s="287"/>
      <c r="G115" s="417"/>
      <c r="H115" s="417"/>
      <c r="I115" s="417"/>
      <c r="K115" s="417"/>
      <c r="L115" s="417"/>
      <c r="M115" s="417"/>
      <c r="N115" s="417"/>
      <c r="O115" s="417"/>
      <c r="P115" s="417"/>
      <c r="Q115" s="417"/>
    </row>
    <row r="116" spans="2:17" ht="16.95" customHeight="1" x14ac:dyDescent="0.4">
      <c r="B116" s="160">
        <f t="shared" si="3"/>
        <v>96</v>
      </c>
      <c r="C116" s="161"/>
      <c r="D116" s="160"/>
      <c r="E116" s="287"/>
      <c r="F116" s="287"/>
      <c r="G116" s="417"/>
      <c r="H116" s="417"/>
      <c r="I116" s="417"/>
      <c r="K116" s="417"/>
      <c r="L116" s="417"/>
      <c r="M116" s="417"/>
      <c r="N116" s="417"/>
      <c r="O116" s="417"/>
      <c r="P116" s="417"/>
      <c r="Q116" s="417"/>
    </row>
    <row r="117" spans="2:17" ht="16.95" customHeight="1" x14ac:dyDescent="0.4">
      <c r="B117" s="160">
        <f t="shared" si="3"/>
        <v>97</v>
      </c>
      <c r="C117" s="161"/>
      <c r="D117" s="160"/>
      <c r="E117" s="287"/>
      <c r="F117" s="287"/>
      <c r="G117" s="417"/>
      <c r="H117" s="417"/>
      <c r="I117" s="417"/>
      <c r="K117" s="417"/>
      <c r="L117" s="417"/>
      <c r="M117" s="417"/>
      <c r="N117" s="417"/>
      <c r="O117" s="417"/>
      <c r="P117" s="417"/>
      <c r="Q117" s="417"/>
    </row>
    <row r="118" spans="2:17" ht="16.95" customHeight="1" x14ac:dyDescent="0.4">
      <c r="B118" s="160">
        <f t="shared" si="3"/>
        <v>98</v>
      </c>
      <c r="C118" s="161"/>
      <c r="D118" s="160"/>
      <c r="E118" s="287"/>
      <c r="F118" s="287"/>
      <c r="G118" s="417"/>
      <c r="H118" s="417"/>
      <c r="I118" s="417"/>
      <c r="K118" s="417"/>
      <c r="L118" s="417"/>
      <c r="M118" s="417"/>
      <c r="N118" s="417"/>
      <c r="O118" s="417"/>
      <c r="P118" s="417"/>
      <c r="Q118" s="417"/>
    </row>
    <row r="119" spans="2:17" ht="16.95" customHeight="1" x14ac:dyDescent="0.4">
      <c r="B119" s="160">
        <f t="shared" si="3"/>
        <v>99</v>
      </c>
      <c r="C119" s="161"/>
      <c r="D119" s="160"/>
      <c r="E119" s="287"/>
      <c r="F119" s="287"/>
      <c r="G119" s="417"/>
      <c r="H119" s="417"/>
      <c r="I119" s="417"/>
      <c r="K119" s="417"/>
      <c r="L119" s="417"/>
      <c r="M119" s="417"/>
      <c r="N119" s="417"/>
      <c r="O119" s="417"/>
      <c r="P119" s="417"/>
      <c r="Q119" s="417"/>
    </row>
    <row r="120" spans="2:17" ht="16.95" customHeight="1" x14ac:dyDescent="0.4">
      <c r="B120" s="160">
        <f t="shared" si="3"/>
        <v>100</v>
      </c>
      <c r="C120" s="161"/>
      <c r="D120" s="160"/>
      <c r="E120" s="287"/>
      <c r="F120" s="287"/>
      <c r="G120" s="417"/>
      <c r="H120" s="417"/>
      <c r="I120" s="417"/>
      <c r="K120" s="417"/>
      <c r="L120" s="417"/>
      <c r="M120" s="417"/>
      <c r="N120" s="417"/>
      <c r="O120" s="417"/>
      <c r="P120" s="417"/>
      <c r="Q120" s="417"/>
    </row>
    <row r="121" spans="2:17" ht="16.95" customHeight="1" x14ac:dyDescent="0.4">
      <c r="B121" s="160">
        <f t="shared" si="3"/>
        <v>101</v>
      </c>
      <c r="C121" s="161"/>
      <c r="D121" s="160"/>
      <c r="E121" s="287"/>
      <c r="F121" s="287"/>
      <c r="G121" s="417"/>
      <c r="H121" s="417"/>
      <c r="I121" s="417"/>
      <c r="K121" s="417"/>
      <c r="L121" s="417"/>
      <c r="M121" s="417"/>
      <c r="N121" s="417"/>
      <c r="O121" s="417"/>
      <c r="P121" s="417"/>
      <c r="Q121" s="417"/>
    </row>
    <row r="122" spans="2:17" ht="16.95" customHeight="1" x14ac:dyDescent="0.4">
      <c r="B122" s="160">
        <f t="shared" si="3"/>
        <v>102</v>
      </c>
      <c r="C122" s="161"/>
      <c r="D122" s="160"/>
      <c r="E122" s="287"/>
      <c r="F122" s="287"/>
      <c r="G122" s="417"/>
      <c r="H122" s="417"/>
      <c r="I122" s="417"/>
      <c r="K122" s="417"/>
      <c r="L122" s="417"/>
      <c r="M122" s="417"/>
      <c r="N122" s="417"/>
      <c r="O122" s="417"/>
      <c r="P122" s="417"/>
      <c r="Q122" s="417"/>
    </row>
    <row r="123" spans="2:17" ht="16.95" customHeight="1" x14ac:dyDescent="0.4">
      <c r="B123" s="160">
        <f t="shared" si="3"/>
        <v>103</v>
      </c>
      <c r="C123" s="161"/>
      <c r="D123" s="160"/>
      <c r="E123" s="287"/>
      <c r="F123" s="287"/>
      <c r="G123" s="417"/>
      <c r="H123" s="417"/>
      <c r="I123" s="417"/>
      <c r="K123" s="417"/>
      <c r="L123" s="417"/>
      <c r="M123" s="417"/>
      <c r="N123" s="417"/>
      <c r="O123" s="417"/>
      <c r="P123" s="417"/>
      <c r="Q123" s="417"/>
    </row>
    <row r="124" spans="2:17" ht="16.95" customHeight="1" x14ac:dyDescent="0.4">
      <c r="B124" s="160">
        <f t="shared" si="3"/>
        <v>104</v>
      </c>
      <c r="C124" s="161"/>
      <c r="D124" s="160"/>
      <c r="E124" s="287"/>
      <c r="F124" s="287"/>
      <c r="G124" s="417"/>
      <c r="H124" s="417"/>
      <c r="I124" s="417"/>
      <c r="K124" s="417"/>
      <c r="L124" s="417"/>
      <c r="M124" s="417"/>
      <c r="N124" s="417"/>
      <c r="O124" s="417"/>
      <c r="P124" s="417"/>
      <c r="Q124" s="417"/>
    </row>
    <row r="125" spans="2:17" ht="16.95" customHeight="1" x14ac:dyDescent="0.4">
      <c r="B125" s="160">
        <f t="shared" si="3"/>
        <v>105</v>
      </c>
      <c r="C125" s="161"/>
      <c r="D125" s="160"/>
      <c r="E125" s="287"/>
      <c r="F125" s="287"/>
      <c r="G125" s="417"/>
      <c r="H125" s="417"/>
      <c r="I125" s="417"/>
      <c r="K125" s="417"/>
      <c r="L125" s="417"/>
      <c r="M125" s="417"/>
      <c r="N125" s="417"/>
      <c r="O125" s="417"/>
      <c r="P125" s="417"/>
      <c r="Q125" s="417"/>
    </row>
    <row r="126" spans="2:17" ht="16.95" customHeight="1" x14ac:dyDescent="0.4">
      <c r="B126" s="160">
        <f t="shared" si="3"/>
        <v>106</v>
      </c>
      <c r="C126" s="161"/>
      <c r="D126" s="160"/>
      <c r="E126" s="287"/>
      <c r="F126" s="287"/>
      <c r="G126" s="417"/>
      <c r="H126" s="417"/>
      <c r="I126" s="417"/>
      <c r="K126" s="417"/>
      <c r="L126" s="417"/>
      <c r="M126" s="417"/>
      <c r="N126" s="417"/>
      <c r="O126" s="417"/>
      <c r="P126" s="417"/>
      <c r="Q126" s="417"/>
    </row>
    <row r="127" spans="2:17" ht="16.95" customHeight="1" x14ac:dyDescent="0.4">
      <c r="B127" s="160">
        <f t="shared" si="3"/>
        <v>107</v>
      </c>
      <c r="C127" s="161"/>
      <c r="D127" s="160"/>
      <c r="E127" s="287"/>
      <c r="F127" s="287"/>
      <c r="G127" s="417"/>
      <c r="H127" s="417"/>
      <c r="I127" s="417"/>
      <c r="K127" s="417"/>
      <c r="L127" s="417"/>
      <c r="M127" s="417"/>
      <c r="N127" s="417"/>
      <c r="O127" s="417"/>
      <c r="P127" s="417"/>
      <c r="Q127" s="417"/>
    </row>
    <row r="128" spans="2:17" ht="16.95" customHeight="1" x14ac:dyDescent="0.4">
      <c r="B128" s="160">
        <f t="shared" si="3"/>
        <v>108</v>
      </c>
      <c r="C128" s="161"/>
      <c r="D128" s="160"/>
      <c r="E128" s="287"/>
      <c r="F128" s="287"/>
      <c r="G128" s="417"/>
      <c r="H128" s="417"/>
      <c r="I128" s="417"/>
      <c r="K128" s="417"/>
      <c r="L128" s="417"/>
      <c r="M128" s="417"/>
      <c r="N128" s="417"/>
      <c r="O128" s="417"/>
      <c r="P128" s="417"/>
      <c r="Q128" s="417"/>
    </row>
    <row r="129" spans="2:17" ht="16.95" customHeight="1" x14ac:dyDescent="0.4">
      <c r="B129" s="160">
        <f t="shared" si="3"/>
        <v>109</v>
      </c>
      <c r="C129" s="161"/>
      <c r="D129" s="160"/>
      <c r="E129" s="287"/>
      <c r="F129" s="287"/>
      <c r="G129" s="417"/>
      <c r="H129" s="417"/>
      <c r="I129" s="417"/>
      <c r="K129" s="417"/>
      <c r="L129" s="417"/>
      <c r="M129" s="417"/>
      <c r="N129" s="417"/>
      <c r="O129" s="417"/>
      <c r="P129" s="417"/>
      <c r="Q129" s="417"/>
    </row>
    <row r="130" spans="2:17" ht="16.95" customHeight="1" x14ac:dyDescent="0.4">
      <c r="B130" s="160">
        <f t="shared" si="3"/>
        <v>110</v>
      </c>
      <c r="C130" s="161"/>
      <c r="D130" s="160"/>
      <c r="E130" s="287"/>
      <c r="F130" s="287"/>
      <c r="G130" s="417"/>
      <c r="H130" s="417"/>
      <c r="I130" s="417"/>
      <c r="K130" s="417"/>
      <c r="L130" s="417"/>
      <c r="M130" s="417"/>
      <c r="N130" s="417"/>
      <c r="O130" s="417"/>
      <c r="P130" s="417"/>
      <c r="Q130" s="417"/>
    </row>
    <row r="131" spans="2:17" ht="16.95" customHeight="1" x14ac:dyDescent="0.4">
      <c r="B131" s="160">
        <f t="shared" si="3"/>
        <v>111</v>
      </c>
      <c r="C131" s="161"/>
      <c r="D131" s="160"/>
      <c r="E131" s="287"/>
      <c r="F131" s="287"/>
      <c r="G131" s="417"/>
      <c r="H131" s="417"/>
      <c r="I131" s="417"/>
      <c r="K131" s="417"/>
      <c r="L131" s="417"/>
      <c r="M131" s="417"/>
      <c r="N131" s="417"/>
      <c r="O131" s="417"/>
      <c r="P131" s="417"/>
      <c r="Q131" s="417"/>
    </row>
    <row r="132" spans="2:17" ht="16.95" customHeight="1" x14ac:dyDescent="0.4">
      <c r="B132" s="160">
        <f t="shared" si="3"/>
        <v>112</v>
      </c>
      <c r="C132" s="161"/>
      <c r="D132" s="160"/>
      <c r="E132" s="287"/>
      <c r="F132" s="287"/>
      <c r="G132" s="417"/>
      <c r="H132" s="417"/>
      <c r="I132" s="417"/>
      <c r="K132" s="417"/>
      <c r="L132" s="417"/>
      <c r="M132" s="417"/>
      <c r="N132" s="417"/>
      <c r="O132" s="417"/>
      <c r="P132" s="417"/>
      <c r="Q132" s="417"/>
    </row>
    <row r="133" spans="2:17" ht="16.95" customHeight="1" x14ac:dyDescent="0.4">
      <c r="B133" s="160">
        <f t="shared" si="3"/>
        <v>113</v>
      </c>
      <c r="C133" s="161"/>
      <c r="D133" s="160"/>
      <c r="E133" s="287"/>
      <c r="F133" s="287"/>
      <c r="G133" s="417"/>
      <c r="H133" s="417"/>
      <c r="I133" s="417"/>
      <c r="K133" s="417"/>
      <c r="L133" s="417"/>
      <c r="M133" s="417"/>
      <c r="N133" s="417"/>
      <c r="O133" s="417"/>
      <c r="P133" s="417"/>
      <c r="Q133" s="417"/>
    </row>
    <row r="134" spans="2:17" ht="16.95" customHeight="1" x14ac:dyDescent="0.4">
      <c r="B134" s="160">
        <f t="shared" si="3"/>
        <v>114</v>
      </c>
      <c r="C134" s="161"/>
      <c r="D134" s="160"/>
      <c r="E134" s="287"/>
      <c r="F134" s="287"/>
      <c r="G134" s="417"/>
      <c r="H134" s="417"/>
      <c r="I134" s="417"/>
      <c r="K134" s="417"/>
      <c r="L134" s="417"/>
      <c r="M134" s="417"/>
      <c r="N134" s="417"/>
      <c r="O134" s="417"/>
      <c r="P134" s="417"/>
      <c r="Q134" s="417"/>
    </row>
    <row r="135" spans="2:17" ht="16.95" customHeight="1" x14ac:dyDescent="0.4">
      <c r="B135" s="160">
        <f t="shared" si="3"/>
        <v>115</v>
      </c>
      <c r="C135" s="161"/>
      <c r="D135" s="160"/>
      <c r="E135" s="287"/>
      <c r="F135" s="287"/>
      <c r="G135" s="417"/>
      <c r="H135" s="417"/>
      <c r="I135" s="417"/>
      <c r="K135" s="417"/>
      <c r="L135" s="417"/>
      <c r="M135" s="417"/>
      <c r="N135" s="417"/>
      <c r="O135" s="417"/>
      <c r="P135" s="417"/>
      <c r="Q135" s="417"/>
    </row>
    <row r="136" spans="2:17" ht="16.95" customHeight="1" x14ac:dyDescent="0.4">
      <c r="B136" s="160">
        <f t="shared" si="3"/>
        <v>116</v>
      </c>
      <c r="C136" s="161"/>
      <c r="D136" s="160"/>
      <c r="E136" s="287"/>
      <c r="F136" s="287"/>
      <c r="G136" s="417"/>
      <c r="H136" s="417"/>
      <c r="I136" s="417"/>
      <c r="K136" s="417"/>
      <c r="L136" s="417"/>
      <c r="M136" s="417"/>
      <c r="N136" s="417"/>
      <c r="O136" s="417"/>
      <c r="P136" s="417"/>
      <c r="Q136" s="417"/>
    </row>
    <row r="137" spans="2:17" ht="16.95" customHeight="1" x14ac:dyDescent="0.4">
      <c r="B137" s="160">
        <f t="shared" si="3"/>
        <v>117</v>
      </c>
      <c r="C137" s="161"/>
      <c r="D137" s="160"/>
      <c r="E137" s="287"/>
      <c r="F137" s="287"/>
      <c r="G137" s="417"/>
      <c r="H137" s="417"/>
      <c r="I137" s="417"/>
      <c r="K137" s="417"/>
      <c r="L137" s="417"/>
      <c r="M137" s="417"/>
      <c r="N137" s="417"/>
      <c r="O137" s="417"/>
      <c r="P137" s="417"/>
      <c r="Q137" s="417"/>
    </row>
    <row r="138" spans="2:17" ht="16.95" customHeight="1" x14ac:dyDescent="0.4">
      <c r="B138" s="160">
        <f t="shared" si="3"/>
        <v>118</v>
      </c>
      <c r="C138" s="161"/>
      <c r="D138" s="160"/>
      <c r="E138" s="287"/>
      <c r="F138" s="287"/>
      <c r="G138" s="417"/>
      <c r="H138" s="417"/>
      <c r="I138" s="417"/>
      <c r="K138" s="417"/>
      <c r="L138" s="417"/>
      <c r="M138" s="417"/>
      <c r="N138" s="417"/>
      <c r="O138" s="417"/>
      <c r="P138" s="417"/>
      <c r="Q138" s="417"/>
    </row>
    <row r="139" spans="2:17" ht="16.95" customHeight="1" x14ac:dyDescent="0.4">
      <c r="B139" s="160">
        <f t="shared" si="3"/>
        <v>119</v>
      </c>
      <c r="C139" s="161"/>
      <c r="D139" s="160"/>
      <c r="E139" s="287"/>
      <c r="F139" s="287"/>
      <c r="G139" s="417"/>
      <c r="H139" s="417"/>
      <c r="I139" s="417"/>
      <c r="K139" s="417"/>
      <c r="L139" s="417"/>
      <c r="M139" s="417"/>
      <c r="N139" s="417"/>
      <c r="O139" s="417"/>
      <c r="P139" s="417"/>
      <c r="Q139" s="417"/>
    </row>
    <row r="140" spans="2:17" ht="16.95" customHeight="1" x14ac:dyDescent="0.4">
      <c r="B140" s="160">
        <f t="shared" si="3"/>
        <v>120</v>
      </c>
      <c r="C140" s="161"/>
      <c r="D140" s="160"/>
      <c r="E140" s="287"/>
      <c r="F140" s="287"/>
      <c r="G140" s="417"/>
      <c r="H140" s="417"/>
      <c r="I140" s="417"/>
      <c r="K140" s="417"/>
      <c r="L140" s="417"/>
      <c r="M140" s="417"/>
      <c r="N140" s="417"/>
      <c r="O140" s="417"/>
      <c r="P140" s="417"/>
      <c r="Q140" s="417"/>
    </row>
    <row r="141" spans="2:17" ht="16.95" customHeight="1" x14ac:dyDescent="0.4">
      <c r="B141" s="160">
        <f t="shared" si="3"/>
        <v>121</v>
      </c>
      <c r="C141" s="161"/>
      <c r="D141" s="160"/>
      <c r="E141" s="287"/>
      <c r="F141" s="287"/>
      <c r="G141" s="417"/>
      <c r="H141" s="417"/>
      <c r="I141" s="417"/>
      <c r="K141" s="417"/>
      <c r="L141" s="417"/>
      <c r="M141" s="417"/>
      <c r="N141" s="417"/>
      <c r="O141" s="417"/>
      <c r="P141" s="417"/>
      <c r="Q141" s="417"/>
    </row>
    <row r="142" spans="2:17" ht="16.95" customHeight="1" x14ac:dyDescent="0.4">
      <c r="B142" s="160">
        <f t="shared" si="3"/>
        <v>122</v>
      </c>
      <c r="C142" s="161"/>
      <c r="D142" s="160"/>
      <c r="E142" s="287"/>
      <c r="F142" s="287"/>
      <c r="G142" s="417"/>
      <c r="H142" s="417"/>
      <c r="I142" s="417"/>
      <c r="K142" s="417"/>
      <c r="L142" s="417"/>
      <c r="M142" s="417"/>
      <c r="N142" s="417"/>
      <c r="O142" s="417"/>
      <c r="P142" s="417"/>
      <c r="Q142" s="417"/>
    </row>
    <row r="143" spans="2:17" ht="16.95" customHeight="1" x14ac:dyDescent="0.4">
      <c r="B143" s="160">
        <f t="shared" si="3"/>
        <v>123</v>
      </c>
      <c r="C143" s="161"/>
      <c r="D143" s="160"/>
      <c r="E143" s="287"/>
      <c r="F143" s="287"/>
      <c r="G143" s="417"/>
      <c r="H143" s="417"/>
      <c r="I143" s="417"/>
      <c r="K143" s="417"/>
      <c r="L143" s="417"/>
      <c r="M143" s="417"/>
      <c r="N143" s="417"/>
      <c r="O143" s="417"/>
      <c r="P143" s="417"/>
      <c r="Q143" s="417"/>
    </row>
    <row r="144" spans="2:17" ht="16.95" customHeight="1" x14ac:dyDescent="0.4">
      <c r="B144" s="160">
        <f t="shared" si="3"/>
        <v>124</v>
      </c>
      <c r="C144" s="161"/>
      <c r="D144" s="160"/>
      <c r="E144" s="287"/>
      <c r="F144" s="287"/>
      <c r="G144" s="417"/>
      <c r="H144" s="417"/>
      <c r="I144" s="417"/>
      <c r="K144" s="417"/>
      <c r="L144" s="417"/>
      <c r="M144" s="417"/>
      <c r="N144" s="417"/>
      <c r="O144" s="417"/>
      <c r="P144" s="417"/>
      <c r="Q144" s="417"/>
    </row>
    <row r="145" spans="2:17" ht="16.95" customHeight="1" x14ac:dyDescent="0.4">
      <c r="B145" s="160">
        <f t="shared" si="3"/>
        <v>125</v>
      </c>
      <c r="C145" s="161"/>
      <c r="D145" s="160"/>
      <c r="E145" s="287"/>
      <c r="F145" s="287"/>
      <c r="G145" s="417"/>
      <c r="H145" s="417"/>
      <c r="I145" s="417"/>
      <c r="K145" s="417"/>
      <c r="L145" s="417"/>
      <c r="M145" s="417"/>
      <c r="N145" s="417"/>
      <c r="O145" s="417"/>
      <c r="P145" s="417"/>
      <c r="Q145" s="417"/>
    </row>
    <row r="146" spans="2:17" ht="16.95" customHeight="1" x14ac:dyDescent="0.4">
      <c r="B146" s="160">
        <f t="shared" si="3"/>
        <v>126</v>
      </c>
      <c r="C146" s="161"/>
      <c r="D146" s="160"/>
      <c r="E146" s="287"/>
      <c r="F146" s="287"/>
      <c r="G146" s="417"/>
      <c r="H146" s="417"/>
      <c r="I146" s="417"/>
      <c r="K146" s="417"/>
      <c r="L146" s="417"/>
      <c r="M146" s="417"/>
      <c r="N146" s="417"/>
      <c r="O146" s="417"/>
      <c r="P146" s="417"/>
      <c r="Q146" s="417"/>
    </row>
    <row r="147" spans="2:17" ht="16.95" customHeight="1" x14ac:dyDescent="0.4">
      <c r="B147" s="160">
        <f t="shared" si="3"/>
        <v>127</v>
      </c>
      <c r="C147" s="161"/>
      <c r="D147" s="160"/>
      <c r="E147" s="287"/>
      <c r="F147" s="287"/>
      <c r="G147" s="417"/>
      <c r="H147" s="417"/>
      <c r="I147" s="417"/>
      <c r="K147" s="417"/>
      <c r="L147" s="417"/>
      <c r="M147" s="417"/>
      <c r="N147" s="417"/>
      <c r="O147" s="417"/>
      <c r="P147" s="417"/>
      <c r="Q147" s="417"/>
    </row>
    <row r="148" spans="2:17" ht="16.95" customHeight="1" x14ac:dyDescent="0.4">
      <c r="B148" s="160">
        <f t="shared" si="3"/>
        <v>128</v>
      </c>
      <c r="C148" s="161"/>
      <c r="D148" s="160"/>
      <c r="E148" s="287"/>
      <c r="F148" s="287"/>
      <c r="G148" s="417"/>
      <c r="H148" s="417"/>
      <c r="I148" s="417"/>
      <c r="K148" s="417"/>
      <c r="L148" s="417"/>
      <c r="M148" s="417"/>
      <c r="N148" s="417"/>
      <c r="O148" s="417"/>
      <c r="P148" s="417"/>
      <c r="Q148" s="417"/>
    </row>
    <row r="149" spans="2:17" ht="16.95" customHeight="1" x14ac:dyDescent="0.4">
      <c r="B149" s="160">
        <f t="shared" si="3"/>
        <v>129</v>
      </c>
      <c r="C149" s="161"/>
      <c r="D149" s="160"/>
      <c r="E149" s="287"/>
      <c r="F149" s="287"/>
      <c r="G149" s="417"/>
      <c r="H149" s="417"/>
      <c r="I149" s="417"/>
      <c r="K149" s="417"/>
      <c r="L149" s="417"/>
      <c r="M149" s="417"/>
      <c r="N149" s="417"/>
      <c r="O149" s="417"/>
      <c r="P149" s="417"/>
      <c r="Q149" s="417"/>
    </row>
    <row r="150" spans="2:17" ht="16.95" customHeight="1" x14ac:dyDescent="0.4">
      <c r="B150" s="160">
        <f t="shared" si="3"/>
        <v>130</v>
      </c>
      <c r="C150" s="161"/>
      <c r="D150" s="160"/>
      <c r="E150" s="287"/>
      <c r="F150" s="287"/>
      <c r="G150" s="417"/>
      <c r="H150" s="417"/>
      <c r="I150" s="417"/>
      <c r="K150" s="417"/>
      <c r="L150" s="417"/>
      <c r="M150" s="417"/>
      <c r="N150" s="417"/>
      <c r="O150" s="417"/>
      <c r="P150" s="417"/>
      <c r="Q150" s="417"/>
    </row>
    <row r="151" spans="2:17" ht="16.95" customHeight="1" x14ac:dyDescent="0.4">
      <c r="B151" s="160">
        <f t="shared" ref="B151:B214" si="4">ROW(A131)</f>
        <v>131</v>
      </c>
      <c r="C151" s="161"/>
      <c r="D151" s="160"/>
      <c r="E151" s="287"/>
      <c r="F151" s="287"/>
      <c r="G151" s="417"/>
      <c r="H151" s="417"/>
      <c r="I151" s="417"/>
      <c r="K151" s="417"/>
      <c r="L151" s="417"/>
      <c r="M151" s="417"/>
      <c r="N151" s="417"/>
      <c r="O151" s="417"/>
      <c r="P151" s="417"/>
      <c r="Q151" s="417"/>
    </row>
    <row r="152" spans="2:17" ht="16.95" customHeight="1" x14ac:dyDescent="0.4">
      <c r="B152" s="160">
        <f t="shared" si="4"/>
        <v>132</v>
      </c>
      <c r="C152" s="161"/>
      <c r="D152" s="160"/>
      <c r="E152" s="287"/>
      <c r="F152" s="287"/>
      <c r="G152" s="417"/>
      <c r="H152" s="417"/>
      <c r="I152" s="417"/>
      <c r="K152" s="417"/>
      <c r="L152" s="417"/>
      <c r="M152" s="417"/>
      <c r="N152" s="417"/>
      <c r="O152" s="417"/>
      <c r="P152" s="417"/>
      <c r="Q152" s="417"/>
    </row>
    <row r="153" spans="2:17" ht="16.95" customHeight="1" x14ac:dyDescent="0.4">
      <c r="B153" s="160">
        <f t="shared" si="4"/>
        <v>133</v>
      </c>
      <c r="C153" s="161"/>
      <c r="D153" s="160"/>
      <c r="E153" s="287"/>
      <c r="F153" s="287"/>
      <c r="G153" s="417"/>
      <c r="H153" s="417"/>
      <c r="I153" s="417"/>
      <c r="K153" s="417"/>
      <c r="L153" s="417"/>
      <c r="M153" s="417"/>
      <c r="N153" s="417"/>
      <c r="O153" s="417"/>
      <c r="P153" s="417"/>
      <c r="Q153" s="417"/>
    </row>
    <row r="154" spans="2:17" ht="16.95" customHeight="1" x14ac:dyDescent="0.4">
      <c r="B154" s="160">
        <f t="shared" si="4"/>
        <v>134</v>
      </c>
      <c r="C154" s="161"/>
      <c r="D154" s="160"/>
      <c r="E154" s="287"/>
      <c r="F154" s="287"/>
      <c r="G154" s="417"/>
      <c r="H154" s="417"/>
      <c r="I154" s="417"/>
      <c r="K154" s="417"/>
      <c r="L154" s="417"/>
      <c r="M154" s="417"/>
      <c r="N154" s="417"/>
      <c r="O154" s="417"/>
      <c r="P154" s="417"/>
      <c r="Q154" s="417"/>
    </row>
    <row r="155" spans="2:17" ht="16.95" customHeight="1" x14ac:dyDescent="0.4">
      <c r="B155" s="160">
        <f t="shared" si="4"/>
        <v>135</v>
      </c>
      <c r="C155" s="161"/>
      <c r="D155" s="160"/>
      <c r="E155" s="287"/>
      <c r="F155" s="287"/>
      <c r="G155" s="417"/>
      <c r="H155" s="417"/>
      <c r="I155" s="417"/>
      <c r="K155" s="417"/>
      <c r="L155" s="417"/>
      <c r="M155" s="417"/>
      <c r="N155" s="417"/>
      <c r="O155" s="417"/>
      <c r="P155" s="417"/>
      <c r="Q155" s="417"/>
    </row>
    <row r="156" spans="2:17" ht="16.95" customHeight="1" x14ac:dyDescent="0.4">
      <c r="B156" s="160">
        <f t="shared" si="4"/>
        <v>136</v>
      </c>
      <c r="C156" s="161"/>
      <c r="D156" s="160"/>
      <c r="E156" s="287"/>
      <c r="F156" s="287"/>
      <c r="G156" s="417"/>
      <c r="H156" s="417"/>
      <c r="I156" s="417"/>
      <c r="K156" s="417"/>
      <c r="L156" s="417"/>
      <c r="M156" s="417"/>
      <c r="N156" s="417"/>
      <c r="O156" s="417"/>
      <c r="P156" s="417"/>
      <c r="Q156" s="417"/>
    </row>
    <row r="157" spans="2:17" ht="16.95" customHeight="1" x14ac:dyDescent="0.4">
      <c r="B157" s="160">
        <f t="shared" si="4"/>
        <v>137</v>
      </c>
      <c r="C157" s="161"/>
      <c r="D157" s="160"/>
      <c r="E157" s="287"/>
      <c r="F157" s="287"/>
      <c r="G157" s="417"/>
      <c r="H157" s="417"/>
      <c r="I157" s="417"/>
      <c r="K157" s="417"/>
      <c r="L157" s="417"/>
      <c r="M157" s="417"/>
      <c r="N157" s="417"/>
      <c r="O157" s="417"/>
      <c r="P157" s="417"/>
      <c r="Q157" s="417"/>
    </row>
    <row r="158" spans="2:17" ht="16.95" customHeight="1" x14ac:dyDescent="0.4">
      <c r="B158" s="160">
        <f t="shared" si="4"/>
        <v>138</v>
      </c>
      <c r="C158" s="161"/>
      <c r="D158" s="160"/>
      <c r="E158" s="287"/>
      <c r="F158" s="287"/>
      <c r="G158" s="417"/>
      <c r="H158" s="417"/>
      <c r="I158" s="417"/>
      <c r="K158" s="417"/>
      <c r="L158" s="417"/>
      <c r="M158" s="417"/>
      <c r="N158" s="417"/>
      <c r="O158" s="417"/>
      <c r="P158" s="417"/>
      <c r="Q158" s="417"/>
    </row>
    <row r="159" spans="2:17" ht="16.95" customHeight="1" x14ac:dyDescent="0.4">
      <c r="B159" s="160">
        <f t="shared" si="4"/>
        <v>139</v>
      </c>
      <c r="C159" s="161"/>
      <c r="D159" s="160"/>
      <c r="E159" s="287"/>
      <c r="F159" s="287"/>
      <c r="G159" s="417"/>
      <c r="H159" s="417"/>
      <c r="I159" s="417"/>
      <c r="K159" s="417"/>
      <c r="L159" s="417"/>
      <c r="M159" s="417"/>
      <c r="N159" s="417"/>
      <c r="O159" s="417"/>
      <c r="P159" s="417"/>
      <c r="Q159" s="417"/>
    </row>
    <row r="160" spans="2:17" ht="16.95" customHeight="1" x14ac:dyDescent="0.4">
      <c r="B160" s="160">
        <f t="shared" si="4"/>
        <v>140</v>
      </c>
      <c r="C160" s="161"/>
      <c r="D160" s="160"/>
      <c r="E160" s="287"/>
      <c r="F160" s="287"/>
      <c r="G160" s="417"/>
      <c r="H160" s="417"/>
      <c r="I160" s="417"/>
      <c r="K160" s="417"/>
      <c r="L160" s="417"/>
      <c r="M160" s="417"/>
      <c r="N160" s="417"/>
      <c r="O160" s="417"/>
      <c r="P160" s="417"/>
      <c r="Q160" s="417"/>
    </row>
    <row r="161" spans="2:17" ht="16.95" customHeight="1" x14ac:dyDescent="0.4">
      <c r="B161" s="160">
        <f t="shared" si="4"/>
        <v>141</v>
      </c>
      <c r="C161" s="161"/>
      <c r="D161" s="160"/>
      <c r="E161" s="287"/>
      <c r="F161" s="287"/>
      <c r="G161" s="417"/>
      <c r="H161" s="417"/>
      <c r="I161" s="417"/>
      <c r="K161" s="417"/>
      <c r="L161" s="417"/>
      <c r="M161" s="417"/>
      <c r="N161" s="417"/>
      <c r="O161" s="417"/>
      <c r="P161" s="417"/>
      <c r="Q161" s="417"/>
    </row>
    <row r="162" spans="2:17" ht="16.95" customHeight="1" x14ac:dyDescent="0.4">
      <c r="B162" s="160">
        <f t="shared" si="4"/>
        <v>142</v>
      </c>
      <c r="C162" s="161"/>
      <c r="D162" s="160"/>
      <c r="E162" s="287"/>
      <c r="F162" s="287"/>
      <c r="G162" s="417"/>
      <c r="H162" s="417"/>
      <c r="I162" s="417"/>
      <c r="K162" s="417"/>
      <c r="L162" s="417"/>
      <c r="M162" s="417"/>
      <c r="N162" s="417"/>
      <c r="O162" s="417"/>
      <c r="P162" s="417"/>
      <c r="Q162" s="417"/>
    </row>
    <row r="163" spans="2:17" ht="16.95" customHeight="1" x14ac:dyDescent="0.4">
      <c r="B163" s="160">
        <f t="shared" si="4"/>
        <v>143</v>
      </c>
      <c r="C163" s="161"/>
      <c r="D163" s="160"/>
      <c r="E163" s="287"/>
      <c r="F163" s="287"/>
      <c r="G163" s="417"/>
      <c r="H163" s="417"/>
      <c r="I163" s="417"/>
      <c r="K163" s="417"/>
      <c r="L163" s="417"/>
      <c r="M163" s="417"/>
      <c r="N163" s="417"/>
      <c r="O163" s="417"/>
      <c r="P163" s="417"/>
      <c r="Q163" s="417"/>
    </row>
    <row r="164" spans="2:17" ht="16.95" customHeight="1" x14ac:dyDescent="0.4">
      <c r="B164" s="160">
        <f t="shared" si="4"/>
        <v>144</v>
      </c>
      <c r="C164" s="161"/>
      <c r="D164" s="160"/>
      <c r="E164" s="287"/>
      <c r="F164" s="287"/>
      <c r="G164" s="417"/>
      <c r="H164" s="417"/>
      <c r="I164" s="417"/>
      <c r="K164" s="417"/>
      <c r="L164" s="417"/>
      <c r="M164" s="417"/>
      <c r="N164" s="417"/>
      <c r="O164" s="417"/>
      <c r="P164" s="417"/>
      <c r="Q164" s="417"/>
    </row>
    <row r="165" spans="2:17" ht="16.95" customHeight="1" x14ac:dyDescent="0.4">
      <c r="B165" s="160">
        <f t="shared" si="4"/>
        <v>145</v>
      </c>
      <c r="C165" s="161"/>
      <c r="D165" s="160"/>
      <c r="E165" s="287"/>
      <c r="F165" s="287"/>
      <c r="G165" s="417"/>
      <c r="H165" s="417"/>
      <c r="I165" s="417"/>
      <c r="K165" s="417"/>
      <c r="L165" s="417"/>
      <c r="M165" s="417"/>
      <c r="N165" s="417"/>
      <c r="O165" s="417"/>
      <c r="P165" s="417"/>
      <c r="Q165" s="417"/>
    </row>
    <row r="166" spans="2:17" ht="16.95" customHeight="1" x14ac:dyDescent="0.4">
      <c r="B166" s="160">
        <f t="shared" si="4"/>
        <v>146</v>
      </c>
      <c r="C166" s="161"/>
      <c r="D166" s="160"/>
      <c r="E166" s="287"/>
      <c r="F166" s="287"/>
      <c r="G166" s="417"/>
      <c r="H166" s="417"/>
      <c r="I166" s="417"/>
      <c r="K166" s="417"/>
      <c r="L166" s="417"/>
      <c r="M166" s="417"/>
      <c r="N166" s="417"/>
      <c r="O166" s="417"/>
      <c r="P166" s="417"/>
      <c r="Q166" s="417"/>
    </row>
    <row r="167" spans="2:17" ht="16.95" customHeight="1" x14ac:dyDescent="0.4">
      <c r="B167" s="160">
        <f t="shared" si="4"/>
        <v>147</v>
      </c>
      <c r="C167" s="161"/>
      <c r="D167" s="160"/>
      <c r="E167" s="287"/>
      <c r="F167" s="287"/>
      <c r="G167" s="417"/>
      <c r="H167" s="417"/>
      <c r="I167" s="417"/>
      <c r="K167" s="417"/>
      <c r="L167" s="417"/>
      <c r="M167" s="417"/>
      <c r="N167" s="417"/>
      <c r="O167" s="417"/>
      <c r="P167" s="417"/>
      <c r="Q167" s="417"/>
    </row>
    <row r="168" spans="2:17" ht="16.95" customHeight="1" x14ac:dyDescent="0.4">
      <c r="B168" s="160">
        <f t="shared" si="4"/>
        <v>148</v>
      </c>
      <c r="C168" s="161"/>
      <c r="D168" s="160"/>
      <c r="E168" s="287"/>
      <c r="F168" s="287"/>
      <c r="G168" s="417"/>
      <c r="H168" s="417"/>
      <c r="I168" s="417"/>
      <c r="K168" s="417"/>
      <c r="L168" s="417"/>
      <c r="M168" s="417"/>
      <c r="N168" s="417"/>
      <c r="O168" s="417"/>
      <c r="P168" s="417"/>
      <c r="Q168" s="417"/>
    </row>
    <row r="169" spans="2:17" ht="16.95" customHeight="1" x14ac:dyDescent="0.4">
      <c r="B169" s="160">
        <f t="shared" si="4"/>
        <v>149</v>
      </c>
      <c r="C169" s="161"/>
      <c r="D169" s="160"/>
      <c r="E169" s="287"/>
      <c r="F169" s="287"/>
      <c r="G169" s="417"/>
      <c r="H169" s="417"/>
      <c r="I169" s="417"/>
      <c r="K169" s="417"/>
      <c r="L169" s="417"/>
      <c r="M169" s="417"/>
      <c r="N169" s="417"/>
      <c r="O169" s="417"/>
      <c r="P169" s="417"/>
      <c r="Q169" s="417"/>
    </row>
    <row r="170" spans="2:17" ht="16.95" customHeight="1" x14ac:dyDescent="0.4">
      <c r="B170" s="160">
        <f t="shared" si="4"/>
        <v>150</v>
      </c>
      <c r="C170" s="161"/>
      <c r="D170" s="160"/>
      <c r="E170" s="287"/>
      <c r="F170" s="287"/>
      <c r="G170" s="417"/>
      <c r="H170" s="417"/>
      <c r="I170" s="417"/>
      <c r="K170" s="417"/>
      <c r="L170" s="417"/>
      <c r="M170" s="417"/>
      <c r="N170" s="417"/>
      <c r="O170" s="417"/>
      <c r="P170" s="417"/>
      <c r="Q170" s="417"/>
    </row>
    <row r="171" spans="2:17" ht="16.95" customHeight="1" x14ac:dyDescent="0.4">
      <c r="B171" s="160">
        <f t="shared" si="4"/>
        <v>151</v>
      </c>
      <c r="C171" s="161"/>
      <c r="D171" s="160"/>
      <c r="E171" s="287"/>
      <c r="F171" s="287"/>
      <c r="G171" s="417"/>
      <c r="H171" s="417"/>
      <c r="I171" s="417"/>
      <c r="K171" s="417"/>
      <c r="L171" s="417"/>
      <c r="M171" s="417"/>
      <c r="N171" s="417"/>
      <c r="O171" s="417"/>
      <c r="P171" s="417"/>
      <c r="Q171" s="417"/>
    </row>
    <row r="172" spans="2:17" ht="16.95" customHeight="1" x14ac:dyDescent="0.4">
      <c r="B172" s="160">
        <f t="shared" si="4"/>
        <v>152</v>
      </c>
      <c r="C172" s="161"/>
      <c r="D172" s="160"/>
      <c r="E172" s="287"/>
      <c r="F172" s="287"/>
      <c r="G172" s="417"/>
      <c r="H172" s="417"/>
      <c r="I172" s="417"/>
      <c r="K172" s="417"/>
      <c r="L172" s="417"/>
      <c r="M172" s="417"/>
      <c r="N172" s="417"/>
      <c r="O172" s="417"/>
      <c r="P172" s="417"/>
      <c r="Q172" s="417"/>
    </row>
    <row r="173" spans="2:17" ht="16.95" customHeight="1" x14ac:dyDescent="0.4">
      <c r="B173" s="160">
        <f t="shared" si="4"/>
        <v>153</v>
      </c>
      <c r="C173" s="161"/>
      <c r="D173" s="160"/>
      <c r="E173" s="287"/>
      <c r="F173" s="287"/>
      <c r="G173" s="417"/>
      <c r="H173" s="417"/>
      <c r="I173" s="417"/>
      <c r="K173" s="417"/>
      <c r="L173" s="417"/>
      <c r="M173" s="417"/>
      <c r="N173" s="417"/>
      <c r="O173" s="417"/>
      <c r="P173" s="417"/>
      <c r="Q173" s="417"/>
    </row>
    <row r="174" spans="2:17" ht="16.95" customHeight="1" x14ac:dyDescent="0.4">
      <c r="B174" s="160">
        <f t="shared" si="4"/>
        <v>154</v>
      </c>
      <c r="C174" s="161"/>
      <c r="D174" s="160"/>
      <c r="E174" s="287"/>
      <c r="F174" s="287"/>
      <c r="G174" s="417"/>
      <c r="H174" s="417"/>
      <c r="I174" s="417"/>
      <c r="K174" s="417"/>
      <c r="L174" s="417"/>
      <c r="M174" s="417"/>
      <c r="N174" s="417"/>
      <c r="O174" s="417"/>
      <c r="P174" s="417"/>
      <c r="Q174" s="417"/>
    </row>
    <row r="175" spans="2:17" ht="16.95" customHeight="1" x14ac:dyDescent="0.4">
      <c r="B175" s="160">
        <f t="shared" si="4"/>
        <v>155</v>
      </c>
      <c r="C175" s="161"/>
      <c r="D175" s="160"/>
      <c r="E175" s="287"/>
      <c r="F175" s="287"/>
      <c r="G175" s="417"/>
      <c r="H175" s="417"/>
      <c r="I175" s="417"/>
      <c r="K175" s="417"/>
      <c r="L175" s="417"/>
      <c r="M175" s="417"/>
      <c r="N175" s="417"/>
      <c r="O175" s="417"/>
      <c r="P175" s="417"/>
      <c r="Q175" s="417"/>
    </row>
    <row r="176" spans="2:17" ht="16.95" customHeight="1" x14ac:dyDescent="0.4">
      <c r="B176" s="160">
        <f t="shared" si="4"/>
        <v>156</v>
      </c>
      <c r="C176" s="161"/>
      <c r="D176" s="160"/>
      <c r="E176" s="287"/>
      <c r="F176" s="287"/>
      <c r="G176" s="417"/>
      <c r="H176" s="417"/>
      <c r="I176" s="417"/>
      <c r="K176" s="417"/>
      <c r="L176" s="417"/>
      <c r="M176" s="417"/>
      <c r="N176" s="417"/>
      <c r="O176" s="417"/>
      <c r="P176" s="417"/>
      <c r="Q176" s="417"/>
    </row>
    <row r="177" spans="2:17" ht="16.95" customHeight="1" x14ac:dyDescent="0.4">
      <c r="B177" s="160">
        <f t="shared" si="4"/>
        <v>157</v>
      </c>
      <c r="C177" s="161"/>
      <c r="D177" s="160"/>
      <c r="E177" s="287"/>
      <c r="F177" s="287"/>
      <c r="G177" s="417"/>
      <c r="H177" s="417"/>
      <c r="I177" s="417"/>
      <c r="K177" s="417"/>
      <c r="L177" s="417"/>
      <c r="M177" s="417"/>
      <c r="N177" s="417"/>
      <c r="O177" s="417"/>
      <c r="P177" s="417"/>
      <c r="Q177" s="417"/>
    </row>
    <row r="178" spans="2:17" ht="16.95" customHeight="1" x14ac:dyDescent="0.4">
      <c r="B178" s="160">
        <f t="shared" si="4"/>
        <v>158</v>
      </c>
      <c r="C178" s="161"/>
      <c r="D178" s="160"/>
      <c r="E178" s="287"/>
      <c r="F178" s="287"/>
      <c r="G178" s="417"/>
      <c r="H178" s="417"/>
      <c r="I178" s="417"/>
      <c r="K178" s="417"/>
      <c r="L178" s="417"/>
      <c r="M178" s="417"/>
      <c r="N178" s="417"/>
      <c r="O178" s="417"/>
      <c r="P178" s="417"/>
      <c r="Q178" s="417"/>
    </row>
    <row r="179" spans="2:17" ht="16.95" customHeight="1" x14ac:dyDescent="0.4">
      <c r="B179" s="160">
        <f t="shared" si="4"/>
        <v>159</v>
      </c>
      <c r="C179" s="161"/>
      <c r="D179" s="160"/>
      <c r="E179" s="287"/>
      <c r="F179" s="287"/>
      <c r="G179" s="417"/>
      <c r="H179" s="417"/>
      <c r="I179" s="417"/>
      <c r="K179" s="417"/>
      <c r="L179" s="417"/>
      <c r="M179" s="417"/>
      <c r="N179" s="417"/>
      <c r="O179" s="417"/>
      <c r="P179" s="417"/>
      <c r="Q179" s="417"/>
    </row>
    <row r="180" spans="2:17" ht="16.95" customHeight="1" x14ac:dyDescent="0.4">
      <c r="B180" s="160">
        <f t="shared" si="4"/>
        <v>160</v>
      </c>
      <c r="C180" s="161"/>
      <c r="D180" s="160"/>
      <c r="E180" s="287"/>
      <c r="F180" s="287"/>
      <c r="G180" s="417"/>
      <c r="H180" s="417"/>
      <c r="I180" s="417"/>
      <c r="K180" s="417"/>
      <c r="L180" s="417"/>
      <c r="M180" s="417"/>
      <c r="N180" s="417"/>
      <c r="O180" s="417"/>
      <c r="P180" s="417"/>
      <c r="Q180" s="417"/>
    </row>
    <row r="181" spans="2:17" ht="16.95" customHeight="1" x14ac:dyDescent="0.4">
      <c r="B181" s="160">
        <f t="shared" si="4"/>
        <v>161</v>
      </c>
      <c r="C181" s="161"/>
      <c r="D181" s="160"/>
      <c r="E181" s="287"/>
      <c r="F181" s="287"/>
      <c r="G181" s="417"/>
      <c r="H181" s="417"/>
      <c r="I181" s="417"/>
      <c r="K181" s="417"/>
      <c r="L181" s="417"/>
      <c r="M181" s="417"/>
      <c r="N181" s="417"/>
      <c r="O181" s="417"/>
      <c r="P181" s="417"/>
      <c r="Q181" s="417"/>
    </row>
    <row r="182" spans="2:17" ht="16.95" customHeight="1" x14ac:dyDescent="0.4">
      <c r="B182" s="160">
        <f t="shared" si="4"/>
        <v>162</v>
      </c>
      <c r="C182" s="161"/>
      <c r="D182" s="160"/>
      <c r="E182" s="287"/>
      <c r="F182" s="287"/>
      <c r="G182" s="417"/>
      <c r="H182" s="417"/>
      <c r="I182" s="417"/>
      <c r="K182" s="417"/>
      <c r="L182" s="417"/>
      <c r="M182" s="417"/>
      <c r="N182" s="417"/>
      <c r="O182" s="417"/>
      <c r="P182" s="417"/>
      <c r="Q182" s="417"/>
    </row>
    <row r="183" spans="2:17" ht="16.95" customHeight="1" x14ac:dyDescent="0.4">
      <c r="B183" s="160">
        <f t="shared" si="4"/>
        <v>163</v>
      </c>
      <c r="C183" s="161"/>
      <c r="D183" s="160"/>
      <c r="E183" s="287"/>
      <c r="F183" s="287"/>
      <c r="G183" s="417"/>
      <c r="H183" s="417"/>
      <c r="I183" s="417"/>
      <c r="K183" s="417"/>
      <c r="L183" s="417"/>
      <c r="M183" s="417"/>
      <c r="N183" s="417"/>
      <c r="O183" s="417"/>
      <c r="P183" s="417"/>
      <c r="Q183" s="417"/>
    </row>
    <row r="184" spans="2:17" ht="16.95" customHeight="1" x14ac:dyDescent="0.4">
      <c r="B184" s="160">
        <f t="shared" si="4"/>
        <v>164</v>
      </c>
      <c r="C184" s="161"/>
      <c r="D184" s="160"/>
      <c r="E184" s="287"/>
      <c r="F184" s="287"/>
      <c r="G184" s="417"/>
      <c r="H184" s="417"/>
      <c r="I184" s="417"/>
      <c r="K184" s="417"/>
      <c r="L184" s="417"/>
      <c r="M184" s="417"/>
      <c r="N184" s="417"/>
      <c r="O184" s="417"/>
      <c r="P184" s="417"/>
      <c r="Q184" s="417"/>
    </row>
    <row r="185" spans="2:17" ht="16.95" customHeight="1" x14ac:dyDescent="0.4">
      <c r="B185" s="160">
        <f t="shared" si="4"/>
        <v>165</v>
      </c>
      <c r="C185" s="161"/>
      <c r="D185" s="160"/>
      <c r="E185" s="287"/>
      <c r="F185" s="287"/>
      <c r="G185" s="417"/>
      <c r="H185" s="417"/>
      <c r="I185" s="417"/>
      <c r="K185" s="417"/>
      <c r="L185" s="417"/>
      <c r="M185" s="417"/>
      <c r="N185" s="417"/>
      <c r="O185" s="417"/>
      <c r="P185" s="417"/>
      <c r="Q185" s="417"/>
    </row>
    <row r="186" spans="2:17" ht="16.95" customHeight="1" x14ac:dyDescent="0.4">
      <c r="B186" s="160">
        <f t="shared" si="4"/>
        <v>166</v>
      </c>
      <c r="C186" s="161"/>
      <c r="D186" s="160"/>
      <c r="E186" s="287"/>
      <c r="F186" s="287"/>
      <c r="G186" s="417"/>
      <c r="H186" s="417"/>
      <c r="I186" s="417"/>
      <c r="K186" s="417"/>
      <c r="L186" s="417"/>
      <c r="M186" s="417"/>
      <c r="N186" s="417"/>
      <c r="O186" s="417"/>
      <c r="P186" s="417"/>
      <c r="Q186" s="417"/>
    </row>
    <row r="187" spans="2:17" ht="16.95" customHeight="1" x14ac:dyDescent="0.4">
      <c r="B187" s="160">
        <f t="shared" si="4"/>
        <v>167</v>
      </c>
      <c r="C187" s="161"/>
      <c r="D187" s="160"/>
      <c r="E187" s="287"/>
      <c r="F187" s="287"/>
      <c r="G187" s="417"/>
      <c r="H187" s="417"/>
      <c r="I187" s="417"/>
      <c r="K187" s="417"/>
      <c r="L187" s="417"/>
      <c r="M187" s="417"/>
      <c r="N187" s="417"/>
      <c r="O187" s="417"/>
      <c r="P187" s="417"/>
      <c r="Q187" s="417"/>
    </row>
    <row r="188" spans="2:17" ht="16.95" customHeight="1" x14ac:dyDescent="0.4">
      <c r="B188" s="160">
        <f t="shared" si="4"/>
        <v>168</v>
      </c>
      <c r="C188" s="161"/>
      <c r="D188" s="160"/>
      <c r="E188" s="287"/>
      <c r="F188" s="287"/>
      <c r="G188" s="417"/>
      <c r="H188" s="417"/>
      <c r="I188" s="417"/>
      <c r="K188" s="417"/>
      <c r="L188" s="417"/>
      <c r="M188" s="417"/>
      <c r="N188" s="417"/>
      <c r="O188" s="417"/>
      <c r="P188" s="417"/>
      <c r="Q188" s="417"/>
    </row>
    <row r="189" spans="2:17" ht="16.95" customHeight="1" x14ac:dyDescent="0.4">
      <c r="B189" s="160">
        <f t="shared" si="4"/>
        <v>169</v>
      </c>
      <c r="C189" s="161"/>
      <c r="D189" s="160"/>
      <c r="E189" s="287"/>
      <c r="F189" s="287"/>
      <c r="G189" s="417"/>
      <c r="H189" s="417"/>
      <c r="I189" s="417"/>
      <c r="K189" s="417"/>
      <c r="L189" s="417"/>
      <c r="M189" s="417"/>
      <c r="N189" s="417"/>
      <c r="O189" s="417"/>
      <c r="P189" s="417"/>
      <c r="Q189" s="417"/>
    </row>
    <row r="190" spans="2:17" ht="16.95" customHeight="1" x14ac:dyDescent="0.4">
      <c r="B190" s="160">
        <f t="shared" si="4"/>
        <v>170</v>
      </c>
      <c r="C190" s="161"/>
      <c r="D190" s="160"/>
      <c r="E190" s="287"/>
      <c r="F190" s="287"/>
      <c r="G190" s="417"/>
      <c r="H190" s="417"/>
      <c r="I190" s="417"/>
      <c r="K190" s="417"/>
      <c r="L190" s="417"/>
      <c r="M190" s="417"/>
      <c r="N190" s="417"/>
      <c r="O190" s="417"/>
      <c r="P190" s="417"/>
      <c r="Q190" s="417"/>
    </row>
    <row r="191" spans="2:17" ht="16.95" customHeight="1" x14ac:dyDescent="0.4">
      <c r="B191" s="160">
        <f t="shared" si="4"/>
        <v>171</v>
      </c>
      <c r="C191" s="161"/>
      <c r="D191" s="160"/>
      <c r="E191" s="287"/>
      <c r="F191" s="287"/>
      <c r="G191" s="417"/>
      <c r="H191" s="417"/>
      <c r="I191" s="417"/>
      <c r="K191" s="417"/>
      <c r="L191" s="417"/>
      <c r="M191" s="417"/>
      <c r="N191" s="417"/>
      <c r="O191" s="417"/>
      <c r="P191" s="417"/>
      <c r="Q191" s="417"/>
    </row>
    <row r="192" spans="2:17" ht="16.95" customHeight="1" x14ac:dyDescent="0.4">
      <c r="B192" s="160">
        <f t="shared" si="4"/>
        <v>172</v>
      </c>
      <c r="C192" s="161"/>
      <c r="D192" s="160"/>
      <c r="E192" s="287"/>
      <c r="F192" s="287"/>
      <c r="G192" s="417"/>
      <c r="H192" s="417"/>
      <c r="I192" s="417"/>
      <c r="K192" s="417"/>
      <c r="L192" s="417"/>
      <c r="M192" s="417"/>
      <c r="N192" s="417"/>
      <c r="O192" s="417"/>
      <c r="P192" s="417"/>
      <c r="Q192" s="417"/>
    </row>
    <row r="193" spans="2:17" ht="16.95" customHeight="1" x14ac:dyDescent="0.4">
      <c r="B193" s="160">
        <f t="shared" si="4"/>
        <v>173</v>
      </c>
      <c r="C193" s="161"/>
      <c r="D193" s="160"/>
      <c r="E193" s="287"/>
      <c r="F193" s="287"/>
      <c r="G193" s="417"/>
      <c r="H193" s="417"/>
      <c r="I193" s="417"/>
      <c r="K193" s="417"/>
      <c r="L193" s="417"/>
      <c r="M193" s="417"/>
      <c r="N193" s="417"/>
      <c r="O193" s="417"/>
      <c r="P193" s="417"/>
      <c r="Q193" s="417"/>
    </row>
    <row r="194" spans="2:17" ht="16.95" customHeight="1" x14ac:dyDescent="0.4">
      <c r="B194" s="160">
        <f t="shared" si="4"/>
        <v>174</v>
      </c>
      <c r="C194" s="161"/>
      <c r="D194" s="160"/>
      <c r="E194" s="287"/>
      <c r="F194" s="287"/>
      <c r="G194" s="417"/>
      <c r="H194" s="417"/>
      <c r="I194" s="417"/>
      <c r="K194" s="417"/>
      <c r="L194" s="417"/>
      <c r="M194" s="417"/>
      <c r="N194" s="417"/>
      <c r="O194" s="417"/>
      <c r="P194" s="417"/>
      <c r="Q194" s="417"/>
    </row>
    <row r="195" spans="2:17" ht="16.95" customHeight="1" x14ac:dyDescent="0.4">
      <c r="B195" s="160">
        <f t="shared" si="4"/>
        <v>175</v>
      </c>
      <c r="C195" s="161"/>
      <c r="D195" s="160"/>
      <c r="E195" s="287"/>
      <c r="F195" s="287"/>
      <c r="G195" s="417"/>
      <c r="H195" s="417"/>
      <c r="I195" s="417"/>
      <c r="K195" s="417"/>
      <c r="L195" s="417"/>
      <c r="M195" s="417"/>
      <c r="N195" s="417"/>
      <c r="O195" s="417"/>
      <c r="P195" s="417"/>
      <c r="Q195" s="417"/>
    </row>
    <row r="196" spans="2:17" ht="16.95" customHeight="1" x14ac:dyDescent="0.4">
      <c r="B196" s="160">
        <f t="shared" si="4"/>
        <v>176</v>
      </c>
      <c r="C196" s="161"/>
      <c r="D196" s="160"/>
      <c r="E196" s="287"/>
      <c r="F196" s="287"/>
      <c r="G196" s="417"/>
      <c r="H196" s="417"/>
      <c r="I196" s="417"/>
      <c r="K196" s="417"/>
      <c r="L196" s="417"/>
      <c r="M196" s="417"/>
      <c r="N196" s="417"/>
      <c r="O196" s="417"/>
      <c r="P196" s="417"/>
      <c r="Q196" s="417"/>
    </row>
    <row r="197" spans="2:17" ht="16.95" customHeight="1" x14ac:dyDescent="0.4">
      <c r="B197" s="160">
        <f t="shared" si="4"/>
        <v>177</v>
      </c>
      <c r="C197" s="161"/>
      <c r="D197" s="160"/>
      <c r="E197" s="287"/>
      <c r="F197" s="287"/>
      <c r="G197" s="417"/>
      <c r="H197" s="417"/>
      <c r="I197" s="417"/>
      <c r="K197" s="417"/>
      <c r="L197" s="417"/>
      <c r="M197" s="417"/>
      <c r="N197" s="417"/>
      <c r="O197" s="417"/>
      <c r="P197" s="417"/>
      <c r="Q197" s="417"/>
    </row>
    <row r="198" spans="2:17" ht="16.95" customHeight="1" x14ac:dyDescent="0.4">
      <c r="B198" s="160">
        <f t="shared" si="4"/>
        <v>178</v>
      </c>
      <c r="C198" s="161"/>
      <c r="D198" s="160"/>
      <c r="E198" s="287"/>
      <c r="F198" s="287"/>
      <c r="G198" s="417"/>
      <c r="H198" s="417"/>
      <c r="I198" s="417"/>
      <c r="K198" s="417"/>
      <c r="L198" s="417"/>
      <c r="M198" s="417"/>
      <c r="N198" s="417"/>
      <c r="O198" s="417"/>
      <c r="P198" s="417"/>
      <c r="Q198" s="417"/>
    </row>
    <row r="199" spans="2:17" ht="16.95" customHeight="1" x14ac:dyDescent="0.4">
      <c r="B199" s="160">
        <f t="shared" si="4"/>
        <v>179</v>
      </c>
      <c r="C199" s="161"/>
      <c r="D199" s="160"/>
      <c r="E199" s="287"/>
      <c r="F199" s="287"/>
      <c r="G199" s="417"/>
      <c r="H199" s="417"/>
      <c r="I199" s="417"/>
      <c r="K199" s="417"/>
      <c r="L199" s="417"/>
      <c r="M199" s="417"/>
      <c r="N199" s="417"/>
      <c r="O199" s="417"/>
      <c r="P199" s="417"/>
      <c r="Q199" s="417"/>
    </row>
    <row r="200" spans="2:17" ht="16.95" customHeight="1" x14ac:dyDescent="0.4">
      <c r="B200" s="160">
        <f t="shared" si="4"/>
        <v>180</v>
      </c>
      <c r="C200" s="161"/>
      <c r="D200" s="160"/>
      <c r="E200" s="287"/>
      <c r="F200" s="287"/>
      <c r="G200" s="417"/>
      <c r="H200" s="417"/>
      <c r="I200" s="417"/>
      <c r="K200" s="417"/>
      <c r="L200" s="417"/>
      <c r="M200" s="417"/>
      <c r="N200" s="417"/>
      <c r="O200" s="417"/>
      <c r="P200" s="417"/>
      <c r="Q200" s="417"/>
    </row>
    <row r="201" spans="2:17" ht="16.95" customHeight="1" x14ac:dyDescent="0.4">
      <c r="B201" s="160">
        <f t="shared" si="4"/>
        <v>181</v>
      </c>
      <c r="C201" s="161"/>
      <c r="D201" s="160"/>
      <c r="E201" s="287"/>
      <c r="F201" s="287"/>
      <c r="G201" s="417"/>
      <c r="H201" s="417"/>
      <c r="I201" s="417"/>
      <c r="K201" s="417"/>
      <c r="L201" s="417"/>
      <c r="M201" s="417"/>
      <c r="N201" s="417"/>
      <c r="O201" s="417"/>
      <c r="P201" s="417"/>
      <c r="Q201" s="417"/>
    </row>
    <row r="202" spans="2:17" ht="16.95" customHeight="1" x14ac:dyDescent="0.4">
      <c r="B202" s="160">
        <f t="shared" si="4"/>
        <v>182</v>
      </c>
      <c r="C202" s="161"/>
      <c r="D202" s="160"/>
      <c r="E202" s="287"/>
      <c r="F202" s="287"/>
      <c r="G202" s="417"/>
      <c r="H202" s="417"/>
      <c r="I202" s="417"/>
      <c r="K202" s="417"/>
      <c r="L202" s="417"/>
      <c r="M202" s="417"/>
      <c r="N202" s="417"/>
      <c r="O202" s="417"/>
      <c r="P202" s="417"/>
      <c r="Q202" s="417"/>
    </row>
    <row r="203" spans="2:17" ht="16.95" customHeight="1" x14ac:dyDescent="0.4">
      <c r="B203" s="160">
        <f t="shared" si="4"/>
        <v>183</v>
      </c>
      <c r="C203" s="161"/>
      <c r="D203" s="160"/>
      <c r="E203" s="287"/>
      <c r="F203" s="287"/>
      <c r="G203" s="417"/>
      <c r="H203" s="417"/>
      <c r="I203" s="417"/>
      <c r="K203" s="417"/>
      <c r="L203" s="417"/>
      <c r="M203" s="417"/>
      <c r="N203" s="417"/>
      <c r="O203" s="417"/>
      <c r="P203" s="417"/>
      <c r="Q203" s="417"/>
    </row>
    <row r="204" spans="2:17" ht="16.95" customHeight="1" x14ac:dyDescent="0.4">
      <c r="B204" s="160">
        <f t="shared" si="4"/>
        <v>184</v>
      </c>
      <c r="C204" s="161"/>
      <c r="D204" s="160"/>
      <c r="E204" s="287"/>
      <c r="F204" s="287"/>
      <c r="G204" s="417"/>
      <c r="H204" s="417"/>
      <c r="I204" s="417"/>
      <c r="K204" s="417"/>
      <c r="L204" s="417"/>
      <c r="M204" s="417"/>
      <c r="N204" s="417"/>
      <c r="O204" s="417"/>
      <c r="P204" s="417"/>
      <c r="Q204" s="417"/>
    </row>
    <row r="205" spans="2:17" ht="16.95" customHeight="1" x14ac:dyDescent="0.4">
      <c r="B205" s="160">
        <f t="shared" si="4"/>
        <v>185</v>
      </c>
      <c r="C205" s="161"/>
      <c r="D205" s="160"/>
      <c r="E205" s="287"/>
      <c r="F205" s="287"/>
      <c r="G205" s="417"/>
      <c r="H205" s="417"/>
      <c r="I205" s="417"/>
      <c r="K205" s="417"/>
      <c r="L205" s="417"/>
      <c r="M205" s="417"/>
      <c r="N205" s="417"/>
      <c r="O205" s="417"/>
      <c r="P205" s="417"/>
      <c r="Q205" s="417"/>
    </row>
    <row r="206" spans="2:17" ht="16.95" customHeight="1" x14ac:dyDescent="0.4">
      <c r="B206" s="160">
        <f t="shared" si="4"/>
        <v>186</v>
      </c>
      <c r="C206" s="161"/>
      <c r="D206" s="160"/>
      <c r="E206" s="287"/>
      <c r="F206" s="287"/>
      <c r="G206" s="417"/>
      <c r="H206" s="417"/>
      <c r="I206" s="417"/>
      <c r="K206" s="417"/>
      <c r="L206" s="417"/>
      <c r="M206" s="417"/>
      <c r="N206" s="417"/>
      <c r="O206" s="417"/>
      <c r="P206" s="417"/>
      <c r="Q206" s="417"/>
    </row>
    <row r="207" spans="2:17" ht="16.95" customHeight="1" x14ac:dyDescent="0.4">
      <c r="B207" s="160">
        <f t="shared" si="4"/>
        <v>187</v>
      </c>
      <c r="C207" s="161"/>
      <c r="D207" s="160"/>
      <c r="E207" s="287"/>
      <c r="F207" s="287"/>
      <c r="G207" s="417"/>
      <c r="H207" s="417"/>
      <c r="I207" s="417"/>
      <c r="K207" s="417"/>
      <c r="L207" s="417"/>
      <c r="M207" s="417"/>
      <c r="N207" s="417"/>
      <c r="O207" s="417"/>
      <c r="P207" s="417"/>
      <c r="Q207" s="417"/>
    </row>
    <row r="208" spans="2:17" ht="16.95" customHeight="1" x14ac:dyDescent="0.4">
      <c r="B208" s="160">
        <f t="shared" si="4"/>
        <v>188</v>
      </c>
      <c r="C208" s="161"/>
      <c r="D208" s="160"/>
      <c r="E208" s="287"/>
      <c r="F208" s="287"/>
      <c r="G208" s="417"/>
      <c r="H208" s="417"/>
      <c r="I208" s="417"/>
      <c r="K208" s="417"/>
      <c r="L208" s="417"/>
      <c r="M208" s="417"/>
      <c r="N208" s="417"/>
      <c r="O208" s="417"/>
      <c r="P208" s="417"/>
      <c r="Q208" s="417"/>
    </row>
    <row r="209" spans="2:17" ht="16.95" customHeight="1" x14ac:dyDescent="0.4">
      <c r="B209" s="160">
        <f t="shared" si="4"/>
        <v>189</v>
      </c>
      <c r="C209" s="161"/>
      <c r="D209" s="160"/>
      <c r="E209" s="287"/>
      <c r="F209" s="287"/>
      <c r="G209" s="417"/>
      <c r="H209" s="417"/>
      <c r="I209" s="417"/>
      <c r="K209" s="417"/>
      <c r="L209" s="417"/>
      <c r="M209" s="417"/>
      <c r="N209" s="417"/>
      <c r="O209" s="417"/>
      <c r="P209" s="417"/>
      <c r="Q209" s="417"/>
    </row>
    <row r="210" spans="2:17" ht="16.95" customHeight="1" x14ac:dyDescent="0.4">
      <c r="B210" s="160">
        <f t="shared" si="4"/>
        <v>190</v>
      </c>
      <c r="C210" s="161"/>
      <c r="D210" s="160"/>
      <c r="E210" s="287"/>
      <c r="F210" s="287"/>
      <c r="G210" s="417"/>
      <c r="H210" s="417"/>
      <c r="I210" s="417"/>
      <c r="K210" s="417"/>
      <c r="L210" s="417"/>
      <c r="M210" s="417"/>
      <c r="N210" s="417"/>
      <c r="O210" s="417"/>
      <c r="P210" s="417"/>
      <c r="Q210" s="417"/>
    </row>
    <row r="211" spans="2:17" ht="16.95" customHeight="1" x14ac:dyDescent="0.4">
      <c r="B211" s="160">
        <f t="shared" si="4"/>
        <v>191</v>
      </c>
      <c r="C211" s="161"/>
      <c r="D211" s="160"/>
      <c r="E211" s="287"/>
      <c r="F211" s="287"/>
      <c r="G211" s="417"/>
      <c r="H211" s="417"/>
      <c r="I211" s="417"/>
      <c r="K211" s="417"/>
      <c r="L211" s="417"/>
      <c r="M211" s="417"/>
      <c r="N211" s="417"/>
      <c r="O211" s="417"/>
      <c r="P211" s="417"/>
      <c r="Q211" s="417"/>
    </row>
    <row r="212" spans="2:17" ht="16.95" customHeight="1" x14ac:dyDescent="0.4">
      <c r="B212" s="160">
        <f t="shared" si="4"/>
        <v>192</v>
      </c>
      <c r="C212" s="161"/>
      <c r="D212" s="160"/>
      <c r="E212" s="287"/>
      <c r="F212" s="287"/>
      <c r="G212" s="417"/>
      <c r="H212" s="417"/>
      <c r="I212" s="417"/>
      <c r="K212" s="417"/>
      <c r="L212" s="417"/>
      <c r="M212" s="417"/>
      <c r="N212" s="417"/>
      <c r="O212" s="417"/>
      <c r="P212" s="417"/>
      <c r="Q212" s="417"/>
    </row>
    <row r="213" spans="2:17" ht="16.95" customHeight="1" x14ac:dyDescent="0.4">
      <c r="B213" s="160">
        <f t="shared" si="4"/>
        <v>193</v>
      </c>
      <c r="C213" s="161"/>
      <c r="D213" s="160"/>
      <c r="E213" s="287"/>
      <c r="F213" s="287"/>
      <c r="G213" s="417"/>
      <c r="H213" s="417"/>
      <c r="I213" s="417"/>
      <c r="K213" s="417"/>
      <c r="L213" s="417"/>
      <c r="M213" s="417"/>
      <c r="N213" s="417"/>
      <c r="O213" s="417"/>
      <c r="P213" s="417"/>
      <c r="Q213" s="417"/>
    </row>
    <row r="214" spans="2:17" ht="16.95" customHeight="1" x14ac:dyDescent="0.4">
      <c r="B214" s="160">
        <f t="shared" si="4"/>
        <v>194</v>
      </c>
      <c r="C214" s="161"/>
      <c r="D214" s="160"/>
      <c r="E214" s="287"/>
      <c r="F214" s="287"/>
      <c r="G214" s="417"/>
      <c r="H214" s="417"/>
      <c r="I214" s="417"/>
      <c r="K214" s="417"/>
      <c r="L214" s="417"/>
      <c r="M214" s="417"/>
      <c r="N214" s="417"/>
      <c r="O214" s="417"/>
      <c r="P214" s="417"/>
      <c r="Q214" s="417"/>
    </row>
    <row r="215" spans="2:17" ht="16.95" customHeight="1" x14ac:dyDescent="0.4">
      <c r="B215" s="160">
        <f t="shared" ref="B215:B278" si="5">ROW(A195)</f>
        <v>195</v>
      </c>
      <c r="C215" s="161"/>
      <c r="D215" s="160"/>
      <c r="E215" s="287"/>
      <c r="F215" s="287"/>
      <c r="G215" s="417"/>
      <c r="H215" s="417"/>
      <c r="I215" s="417"/>
      <c r="K215" s="417"/>
      <c r="L215" s="417"/>
      <c r="M215" s="417"/>
      <c r="N215" s="417"/>
      <c r="O215" s="417"/>
      <c r="P215" s="417"/>
      <c r="Q215" s="417"/>
    </row>
    <row r="216" spans="2:17" ht="16.95" customHeight="1" x14ac:dyDescent="0.4">
      <c r="B216" s="160">
        <f t="shared" si="5"/>
        <v>196</v>
      </c>
      <c r="C216" s="161"/>
      <c r="D216" s="160"/>
      <c r="E216" s="287"/>
      <c r="F216" s="287"/>
      <c r="G216" s="417"/>
      <c r="H216" s="417"/>
      <c r="I216" s="417"/>
      <c r="K216" s="417"/>
      <c r="L216" s="417"/>
      <c r="M216" s="417"/>
      <c r="N216" s="417"/>
      <c r="O216" s="417"/>
      <c r="P216" s="417"/>
      <c r="Q216" s="417"/>
    </row>
    <row r="217" spans="2:17" ht="16.95" customHeight="1" x14ac:dyDescent="0.4">
      <c r="B217" s="160">
        <f t="shared" si="5"/>
        <v>197</v>
      </c>
      <c r="C217" s="161"/>
      <c r="D217" s="160"/>
      <c r="E217" s="287"/>
      <c r="F217" s="287"/>
      <c r="G217" s="417"/>
      <c r="H217" s="417"/>
      <c r="I217" s="417"/>
      <c r="K217" s="417"/>
      <c r="L217" s="417"/>
      <c r="M217" s="417"/>
      <c r="N217" s="417"/>
      <c r="O217" s="417"/>
      <c r="P217" s="417"/>
      <c r="Q217" s="417"/>
    </row>
    <row r="218" spans="2:17" ht="16.95" customHeight="1" x14ac:dyDescent="0.4">
      <c r="B218" s="160">
        <f t="shared" si="5"/>
        <v>198</v>
      </c>
      <c r="C218" s="161"/>
      <c r="D218" s="160"/>
      <c r="E218" s="287"/>
      <c r="F218" s="287"/>
      <c r="G218" s="417"/>
      <c r="H218" s="417"/>
      <c r="I218" s="417"/>
      <c r="K218" s="417"/>
      <c r="L218" s="417"/>
      <c r="M218" s="417"/>
      <c r="N218" s="417"/>
      <c r="O218" s="417"/>
      <c r="P218" s="417"/>
      <c r="Q218" s="417"/>
    </row>
    <row r="219" spans="2:17" ht="16.95" customHeight="1" x14ac:dyDescent="0.4">
      <c r="B219" s="160">
        <f t="shared" si="5"/>
        <v>199</v>
      </c>
      <c r="C219" s="161"/>
      <c r="D219" s="160"/>
      <c r="E219" s="287"/>
      <c r="F219" s="287"/>
      <c r="G219" s="417"/>
      <c r="H219" s="417"/>
      <c r="I219" s="417"/>
      <c r="K219" s="417"/>
      <c r="L219" s="417"/>
      <c r="M219" s="417"/>
      <c r="N219" s="417"/>
      <c r="O219" s="417"/>
      <c r="P219" s="417"/>
      <c r="Q219" s="417"/>
    </row>
    <row r="220" spans="2:17" ht="16.95" customHeight="1" x14ac:dyDescent="0.4">
      <c r="B220" s="160">
        <f t="shared" si="5"/>
        <v>200</v>
      </c>
      <c r="C220" s="161"/>
      <c r="D220" s="160"/>
      <c r="E220" s="287"/>
      <c r="F220" s="287"/>
      <c r="G220" s="417"/>
      <c r="H220" s="417"/>
      <c r="I220" s="417"/>
      <c r="K220" s="417"/>
      <c r="L220" s="417"/>
      <c r="M220" s="417"/>
      <c r="N220" s="417"/>
      <c r="O220" s="417"/>
      <c r="P220" s="417"/>
      <c r="Q220" s="417"/>
    </row>
    <row r="221" spans="2:17" ht="16.95" customHeight="1" x14ac:dyDescent="0.4">
      <c r="B221" s="160">
        <f t="shared" si="5"/>
        <v>201</v>
      </c>
      <c r="C221" s="161"/>
      <c r="D221" s="160"/>
      <c r="E221" s="287"/>
      <c r="F221" s="287"/>
      <c r="G221" s="417"/>
      <c r="H221" s="417"/>
      <c r="I221" s="417"/>
      <c r="K221" s="417"/>
      <c r="L221" s="417"/>
      <c r="M221" s="417"/>
      <c r="N221" s="417"/>
      <c r="O221" s="417"/>
      <c r="P221" s="417"/>
      <c r="Q221" s="417"/>
    </row>
    <row r="222" spans="2:17" ht="16.95" customHeight="1" x14ac:dyDescent="0.4">
      <c r="B222" s="160">
        <f t="shared" si="5"/>
        <v>202</v>
      </c>
      <c r="C222" s="161"/>
      <c r="D222" s="160"/>
      <c r="E222" s="287"/>
      <c r="F222" s="287"/>
      <c r="G222" s="417"/>
      <c r="H222" s="417"/>
      <c r="I222" s="417"/>
      <c r="K222" s="417"/>
      <c r="L222" s="417"/>
      <c r="M222" s="417"/>
      <c r="N222" s="417"/>
      <c r="O222" s="417"/>
      <c r="P222" s="417"/>
      <c r="Q222" s="417"/>
    </row>
    <row r="223" spans="2:17" ht="16.95" customHeight="1" x14ac:dyDescent="0.4">
      <c r="B223" s="160">
        <f t="shared" si="5"/>
        <v>203</v>
      </c>
      <c r="C223" s="161"/>
      <c r="D223" s="160"/>
      <c r="E223" s="287"/>
      <c r="F223" s="287"/>
      <c r="G223" s="417"/>
      <c r="H223" s="417"/>
      <c r="I223" s="417"/>
      <c r="K223" s="417"/>
      <c r="L223" s="417"/>
      <c r="M223" s="417"/>
      <c r="N223" s="417"/>
      <c r="O223" s="417"/>
      <c r="P223" s="417"/>
      <c r="Q223" s="417"/>
    </row>
    <row r="224" spans="2:17" ht="16.95" customHeight="1" x14ac:dyDescent="0.4">
      <c r="B224" s="160">
        <f t="shared" si="5"/>
        <v>204</v>
      </c>
      <c r="C224" s="161"/>
      <c r="D224" s="160"/>
      <c r="E224" s="287"/>
      <c r="F224" s="287"/>
      <c r="G224" s="417"/>
      <c r="H224" s="417"/>
      <c r="I224" s="417"/>
      <c r="K224" s="417"/>
      <c r="L224" s="417"/>
      <c r="M224" s="417"/>
      <c r="N224" s="417"/>
      <c r="O224" s="417"/>
      <c r="P224" s="417"/>
      <c r="Q224" s="417"/>
    </row>
    <row r="225" spans="2:17" ht="16.95" customHeight="1" x14ac:dyDescent="0.4">
      <c r="B225" s="160">
        <f t="shared" si="5"/>
        <v>205</v>
      </c>
      <c r="C225" s="161"/>
      <c r="D225" s="160"/>
      <c r="E225" s="287"/>
      <c r="F225" s="287"/>
      <c r="G225" s="417"/>
      <c r="H225" s="417"/>
      <c r="I225" s="417"/>
      <c r="K225" s="417"/>
      <c r="L225" s="417"/>
      <c r="M225" s="417"/>
      <c r="N225" s="417"/>
      <c r="O225" s="417"/>
      <c r="P225" s="417"/>
      <c r="Q225" s="417"/>
    </row>
    <row r="226" spans="2:17" ht="16.95" customHeight="1" x14ac:dyDescent="0.4">
      <c r="B226" s="160">
        <f t="shared" si="5"/>
        <v>206</v>
      </c>
      <c r="C226" s="161"/>
      <c r="D226" s="160"/>
      <c r="E226" s="287"/>
      <c r="F226" s="287"/>
      <c r="G226" s="417"/>
      <c r="H226" s="417"/>
      <c r="I226" s="417"/>
      <c r="K226" s="417"/>
      <c r="L226" s="417"/>
      <c r="M226" s="417"/>
      <c r="N226" s="417"/>
      <c r="O226" s="417"/>
      <c r="P226" s="417"/>
      <c r="Q226" s="417"/>
    </row>
    <row r="227" spans="2:17" ht="16.95" customHeight="1" x14ac:dyDescent="0.4">
      <c r="B227" s="160">
        <f t="shared" si="5"/>
        <v>207</v>
      </c>
      <c r="C227" s="161"/>
      <c r="D227" s="160"/>
      <c r="E227" s="287"/>
      <c r="F227" s="287"/>
      <c r="G227" s="417"/>
      <c r="H227" s="417"/>
      <c r="I227" s="417"/>
      <c r="K227" s="417"/>
      <c r="L227" s="417"/>
      <c r="M227" s="417"/>
      <c r="N227" s="417"/>
      <c r="O227" s="417"/>
      <c r="P227" s="417"/>
      <c r="Q227" s="417"/>
    </row>
    <row r="228" spans="2:17" ht="16.95" customHeight="1" x14ac:dyDescent="0.4">
      <c r="B228" s="160">
        <f t="shared" si="5"/>
        <v>208</v>
      </c>
      <c r="C228" s="161"/>
      <c r="D228" s="160"/>
      <c r="E228" s="287"/>
      <c r="F228" s="287"/>
      <c r="G228" s="417"/>
      <c r="H228" s="417"/>
      <c r="I228" s="417"/>
      <c r="K228" s="417"/>
      <c r="L228" s="417"/>
      <c r="M228" s="417"/>
      <c r="N228" s="417"/>
      <c r="O228" s="417"/>
      <c r="P228" s="417"/>
      <c r="Q228" s="417"/>
    </row>
    <row r="229" spans="2:17" ht="16.95" customHeight="1" x14ac:dyDescent="0.4">
      <c r="B229" s="160">
        <f t="shared" si="5"/>
        <v>209</v>
      </c>
      <c r="C229" s="161"/>
      <c r="D229" s="160"/>
      <c r="E229" s="287"/>
      <c r="F229" s="287"/>
      <c r="G229" s="417"/>
      <c r="H229" s="417"/>
      <c r="I229" s="417"/>
      <c r="K229" s="417"/>
      <c r="L229" s="417"/>
      <c r="M229" s="417"/>
      <c r="N229" s="417"/>
      <c r="O229" s="417"/>
      <c r="P229" s="417"/>
      <c r="Q229" s="417"/>
    </row>
    <row r="230" spans="2:17" ht="16.95" customHeight="1" x14ac:dyDescent="0.4">
      <c r="B230" s="160">
        <f t="shared" si="5"/>
        <v>210</v>
      </c>
      <c r="C230" s="161"/>
      <c r="D230" s="160"/>
      <c r="E230" s="287"/>
      <c r="F230" s="287"/>
      <c r="G230" s="417"/>
      <c r="H230" s="417"/>
      <c r="I230" s="417"/>
      <c r="K230" s="417"/>
      <c r="L230" s="417"/>
      <c r="M230" s="417"/>
      <c r="N230" s="417"/>
      <c r="O230" s="417"/>
      <c r="P230" s="417"/>
      <c r="Q230" s="417"/>
    </row>
    <row r="231" spans="2:17" ht="16.95" customHeight="1" x14ac:dyDescent="0.4">
      <c r="B231" s="160">
        <f t="shared" si="5"/>
        <v>211</v>
      </c>
      <c r="C231" s="161"/>
      <c r="D231" s="160"/>
      <c r="E231" s="287"/>
      <c r="F231" s="287"/>
      <c r="G231" s="417"/>
      <c r="H231" s="417"/>
      <c r="I231" s="417"/>
      <c r="K231" s="417"/>
      <c r="L231" s="417"/>
      <c r="M231" s="417"/>
      <c r="N231" s="417"/>
      <c r="O231" s="417"/>
      <c r="P231" s="417"/>
      <c r="Q231" s="417"/>
    </row>
    <row r="232" spans="2:17" ht="16.95" customHeight="1" x14ac:dyDescent="0.4">
      <c r="B232" s="160">
        <f t="shared" si="5"/>
        <v>212</v>
      </c>
      <c r="C232" s="161"/>
      <c r="D232" s="160"/>
      <c r="E232" s="287"/>
      <c r="F232" s="287"/>
      <c r="G232" s="417"/>
      <c r="H232" s="417"/>
      <c r="I232" s="417"/>
      <c r="K232" s="417"/>
      <c r="L232" s="417"/>
      <c r="M232" s="417"/>
      <c r="N232" s="417"/>
      <c r="O232" s="417"/>
      <c r="P232" s="417"/>
      <c r="Q232" s="417"/>
    </row>
    <row r="233" spans="2:17" ht="16.95" customHeight="1" x14ac:dyDescent="0.4">
      <c r="B233" s="160">
        <f t="shared" si="5"/>
        <v>213</v>
      </c>
      <c r="C233" s="161"/>
      <c r="D233" s="160"/>
      <c r="E233" s="287"/>
      <c r="F233" s="287"/>
      <c r="G233" s="417"/>
      <c r="H233" s="417"/>
      <c r="I233" s="417"/>
      <c r="K233" s="417"/>
      <c r="L233" s="417"/>
      <c r="M233" s="417"/>
      <c r="N233" s="417"/>
      <c r="O233" s="417"/>
      <c r="P233" s="417"/>
      <c r="Q233" s="417"/>
    </row>
    <row r="234" spans="2:17" ht="16.95" customHeight="1" x14ac:dyDescent="0.4">
      <c r="B234" s="160">
        <f t="shared" si="5"/>
        <v>214</v>
      </c>
      <c r="C234" s="161"/>
      <c r="D234" s="160"/>
      <c r="E234" s="287"/>
      <c r="F234" s="287"/>
      <c r="G234" s="417"/>
      <c r="H234" s="417"/>
      <c r="I234" s="417"/>
      <c r="K234" s="417"/>
      <c r="L234" s="417"/>
      <c r="M234" s="417"/>
      <c r="N234" s="417"/>
      <c r="O234" s="417"/>
      <c r="P234" s="417"/>
      <c r="Q234" s="417"/>
    </row>
    <row r="235" spans="2:17" ht="16.95" customHeight="1" x14ac:dyDescent="0.4">
      <c r="B235" s="160">
        <f t="shared" si="5"/>
        <v>215</v>
      </c>
      <c r="C235" s="161"/>
      <c r="D235" s="160"/>
      <c r="E235" s="287"/>
      <c r="F235" s="287"/>
      <c r="G235" s="417"/>
      <c r="H235" s="417"/>
      <c r="I235" s="417"/>
      <c r="K235" s="417"/>
      <c r="L235" s="417"/>
      <c r="M235" s="417"/>
      <c r="N235" s="417"/>
      <c r="O235" s="417"/>
      <c r="P235" s="417"/>
      <c r="Q235" s="417"/>
    </row>
    <row r="236" spans="2:17" ht="16.95" customHeight="1" x14ac:dyDescent="0.4">
      <c r="B236" s="160">
        <f t="shared" si="5"/>
        <v>216</v>
      </c>
      <c r="C236" s="161"/>
      <c r="D236" s="160"/>
      <c r="E236" s="287"/>
      <c r="F236" s="287"/>
      <c r="G236" s="417"/>
      <c r="H236" s="417"/>
      <c r="I236" s="417"/>
      <c r="K236" s="417"/>
      <c r="L236" s="417"/>
      <c r="M236" s="417"/>
      <c r="N236" s="417"/>
      <c r="O236" s="417"/>
      <c r="P236" s="417"/>
      <c r="Q236" s="417"/>
    </row>
    <row r="237" spans="2:17" ht="16.95" customHeight="1" x14ac:dyDescent="0.4">
      <c r="B237" s="160">
        <f t="shared" si="5"/>
        <v>217</v>
      </c>
      <c r="C237" s="161"/>
      <c r="D237" s="160"/>
      <c r="E237" s="287"/>
      <c r="F237" s="287"/>
      <c r="G237" s="417"/>
      <c r="H237" s="417"/>
      <c r="I237" s="417"/>
      <c r="K237" s="417"/>
      <c r="L237" s="417"/>
      <c r="M237" s="417"/>
      <c r="N237" s="417"/>
      <c r="O237" s="417"/>
      <c r="P237" s="417"/>
      <c r="Q237" s="417"/>
    </row>
    <row r="238" spans="2:17" ht="16.95" customHeight="1" x14ac:dyDescent="0.4">
      <c r="B238" s="160">
        <f t="shared" si="5"/>
        <v>218</v>
      </c>
      <c r="C238" s="161"/>
      <c r="D238" s="160"/>
      <c r="E238" s="287"/>
      <c r="F238" s="287"/>
      <c r="G238" s="417"/>
      <c r="H238" s="417"/>
      <c r="I238" s="417"/>
      <c r="K238" s="417"/>
      <c r="L238" s="417"/>
      <c r="M238" s="417"/>
      <c r="N238" s="417"/>
      <c r="O238" s="417"/>
      <c r="P238" s="417"/>
      <c r="Q238" s="417"/>
    </row>
    <row r="239" spans="2:17" ht="16.95" customHeight="1" x14ac:dyDescent="0.4">
      <c r="B239" s="160">
        <f t="shared" si="5"/>
        <v>219</v>
      </c>
      <c r="C239" s="161"/>
      <c r="D239" s="160"/>
      <c r="E239" s="287"/>
      <c r="F239" s="287"/>
      <c r="G239" s="417"/>
      <c r="H239" s="417"/>
      <c r="I239" s="417"/>
      <c r="K239" s="417"/>
      <c r="L239" s="417"/>
      <c r="M239" s="417"/>
      <c r="N239" s="417"/>
      <c r="O239" s="417"/>
      <c r="P239" s="417"/>
      <c r="Q239" s="417"/>
    </row>
    <row r="240" spans="2:17" ht="16.95" customHeight="1" x14ac:dyDescent="0.4">
      <c r="B240" s="160">
        <f t="shared" si="5"/>
        <v>220</v>
      </c>
      <c r="C240" s="161"/>
      <c r="D240" s="160"/>
      <c r="E240" s="287"/>
      <c r="F240" s="287"/>
      <c r="G240" s="417"/>
      <c r="H240" s="417"/>
      <c r="I240" s="417"/>
      <c r="K240" s="417"/>
      <c r="L240" s="417"/>
      <c r="M240" s="417"/>
      <c r="N240" s="417"/>
      <c r="O240" s="417"/>
      <c r="P240" s="417"/>
      <c r="Q240" s="417"/>
    </row>
    <row r="241" spans="2:17" ht="16.95" customHeight="1" x14ac:dyDescent="0.4">
      <c r="B241" s="160">
        <f t="shared" si="5"/>
        <v>221</v>
      </c>
      <c r="C241" s="161"/>
      <c r="D241" s="160"/>
      <c r="E241" s="287"/>
      <c r="F241" s="287"/>
      <c r="G241" s="417"/>
      <c r="H241" s="417"/>
      <c r="I241" s="417"/>
      <c r="K241" s="417"/>
      <c r="L241" s="417"/>
      <c r="M241" s="417"/>
      <c r="N241" s="417"/>
      <c r="O241" s="417"/>
      <c r="P241" s="417"/>
      <c r="Q241" s="417"/>
    </row>
    <row r="242" spans="2:17" ht="16.95" customHeight="1" x14ac:dyDescent="0.4">
      <c r="B242" s="160">
        <f t="shared" si="5"/>
        <v>222</v>
      </c>
      <c r="C242" s="161"/>
      <c r="D242" s="160"/>
      <c r="E242" s="287"/>
      <c r="F242" s="287"/>
      <c r="G242" s="417"/>
      <c r="H242" s="417"/>
      <c r="I242" s="417"/>
      <c r="K242" s="417"/>
      <c r="L242" s="417"/>
      <c r="M242" s="417"/>
      <c r="N242" s="417"/>
      <c r="O242" s="417"/>
      <c r="P242" s="417"/>
      <c r="Q242" s="417"/>
    </row>
    <row r="243" spans="2:17" ht="16.95" customHeight="1" x14ac:dyDescent="0.4">
      <c r="B243" s="160">
        <f t="shared" si="5"/>
        <v>223</v>
      </c>
      <c r="C243" s="161"/>
      <c r="D243" s="160"/>
      <c r="E243" s="287"/>
      <c r="F243" s="287"/>
      <c r="G243" s="417"/>
      <c r="H243" s="417"/>
      <c r="I243" s="417"/>
      <c r="K243" s="417"/>
      <c r="L243" s="417"/>
      <c r="M243" s="417"/>
      <c r="N243" s="417"/>
      <c r="O243" s="417"/>
      <c r="P243" s="417"/>
      <c r="Q243" s="417"/>
    </row>
    <row r="244" spans="2:17" ht="16.95" customHeight="1" x14ac:dyDescent="0.4">
      <c r="B244" s="160">
        <f t="shared" si="5"/>
        <v>224</v>
      </c>
      <c r="C244" s="161"/>
      <c r="D244" s="160"/>
      <c r="E244" s="287"/>
      <c r="F244" s="287"/>
      <c r="G244" s="417"/>
      <c r="H244" s="417"/>
      <c r="I244" s="417"/>
      <c r="K244" s="417"/>
      <c r="L244" s="417"/>
      <c r="M244" s="417"/>
      <c r="N244" s="417"/>
      <c r="O244" s="417"/>
      <c r="P244" s="417"/>
      <c r="Q244" s="417"/>
    </row>
    <row r="245" spans="2:17" ht="16.95" customHeight="1" x14ac:dyDescent="0.4">
      <c r="B245" s="160">
        <f t="shared" si="5"/>
        <v>225</v>
      </c>
      <c r="C245" s="161"/>
      <c r="D245" s="160"/>
      <c r="E245" s="287"/>
      <c r="F245" s="287"/>
      <c r="G245" s="417"/>
      <c r="H245" s="417"/>
      <c r="I245" s="417"/>
      <c r="K245" s="417"/>
      <c r="L245" s="417"/>
      <c r="M245" s="417"/>
      <c r="N245" s="417"/>
      <c r="O245" s="417"/>
      <c r="P245" s="417"/>
      <c r="Q245" s="417"/>
    </row>
    <row r="246" spans="2:17" ht="16.95" customHeight="1" x14ac:dyDescent="0.4">
      <c r="B246" s="160">
        <f t="shared" si="5"/>
        <v>226</v>
      </c>
      <c r="C246" s="161"/>
      <c r="D246" s="160"/>
      <c r="E246" s="287"/>
      <c r="F246" s="287"/>
      <c r="G246" s="417"/>
      <c r="H246" s="417"/>
      <c r="I246" s="417"/>
      <c r="K246" s="417"/>
      <c r="L246" s="417"/>
      <c r="M246" s="417"/>
      <c r="N246" s="417"/>
      <c r="O246" s="417"/>
      <c r="P246" s="417"/>
      <c r="Q246" s="417"/>
    </row>
    <row r="247" spans="2:17" ht="16.95" customHeight="1" x14ac:dyDescent="0.4">
      <c r="B247" s="160">
        <f t="shared" si="5"/>
        <v>227</v>
      </c>
      <c r="C247" s="161"/>
      <c r="D247" s="160"/>
      <c r="E247" s="287"/>
      <c r="F247" s="287"/>
      <c r="G247" s="417"/>
      <c r="H247" s="417"/>
      <c r="I247" s="417"/>
      <c r="K247" s="417"/>
      <c r="L247" s="417"/>
      <c r="M247" s="417"/>
      <c r="N247" s="417"/>
      <c r="O247" s="417"/>
      <c r="P247" s="417"/>
      <c r="Q247" s="417"/>
    </row>
    <row r="248" spans="2:17" ht="16.95" customHeight="1" x14ac:dyDescent="0.4">
      <c r="B248" s="160">
        <f t="shared" si="5"/>
        <v>228</v>
      </c>
      <c r="C248" s="161"/>
      <c r="D248" s="160"/>
      <c r="E248" s="287"/>
      <c r="F248" s="287"/>
      <c r="G248" s="417"/>
      <c r="H248" s="417"/>
      <c r="I248" s="417"/>
      <c r="K248" s="417"/>
      <c r="L248" s="417"/>
      <c r="M248" s="417"/>
      <c r="N248" s="417"/>
      <c r="O248" s="417"/>
      <c r="P248" s="417"/>
      <c r="Q248" s="417"/>
    </row>
    <row r="249" spans="2:17" ht="16.95" customHeight="1" x14ac:dyDescent="0.4">
      <c r="B249" s="160">
        <f t="shared" si="5"/>
        <v>229</v>
      </c>
      <c r="C249" s="161"/>
      <c r="D249" s="160"/>
      <c r="E249" s="287"/>
      <c r="F249" s="287"/>
      <c r="G249" s="417"/>
      <c r="H249" s="417"/>
      <c r="I249" s="417"/>
      <c r="K249" s="417"/>
      <c r="L249" s="417"/>
      <c r="M249" s="417"/>
      <c r="N249" s="417"/>
      <c r="O249" s="417"/>
      <c r="P249" s="417"/>
      <c r="Q249" s="417"/>
    </row>
    <row r="250" spans="2:17" ht="16.95" customHeight="1" x14ac:dyDescent="0.4">
      <c r="B250" s="160">
        <f t="shared" si="5"/>
        <v>230</v>
      </c>
      <c r="C250" s="161"/>
      <c r="D250" s="160"/>
      <c r="E250" s="287"/>
      <c r="F250" s="287"/>
      <c r="G250" s="417"/>
      <c r="H250" s="417"/>
      <c r="I250" s="417"/>
      <c r="K250" s="417"/>
      <c r="L250" s="417"/>
      <c r="M250" s="417"/>
      <c r="N250" s="417"/>
      <c r="O250" s="417"/>
      <c r="P250" s="417"/>
      <c r="Q250" s="417"/>
    </row>
    <row r="251" spans="2:17" ht="16.95" customHeight="1" x14ac:dyDescent="0.4">
      <c r="B251" s="160">
        <f t="shared" si="5"/>
        <v>231</v>
      </c>
      <c r="C251" s="161"/>
      <c r="D251" s="160"/>
      <c r="E251" s="287"/>
      <c r="F251" s="287"/>
      <c r="G251" s="417"/>
      <c r="H251" s="417"/>
      <c r="I251" s="417"/>
      <c r="K251" s="417"/>
      <c r="L251" s="417"/>
      <c r="M251" s="417"/>
      <c r="N251" s="417"/>
      <c r="O251" s="417"/>
      <c r="P251" s="417"/>
      <c r="Q251" s="417"/>
    </row>
    <row r="252" spans="2:17" ht="16.95" customHeight="1" x14ac:dyDescent="0.4">
      <c r="B252" s="160">
        <f t="shared" si="5"/>
        <v>232</v>
      </c>
      <c r="C252" s="161"/>
      <c r="D252" s="160"/>
      <c r="E252" s="287"/>
      <c r="F252" s="287"/>
      <c r="G252" s="417"/>
      <c r="H252" s="417"/>
      <c r="I252" s="417"/>
      <c r="K252" s="417"/>
      <c r="L252" s="417"/>
      <c r="M252" s="417"/>
      <c r="N252" s="417"/>
      <c r="O252" s="417"/>
      <c r="P252" s="417"/>
      <c r="Q252" s="417"/>
    </row>
    <row r="253" spans="2:17" ht="16.95" customHeight="1" x14ac:dyDescent="0.4">
      <c r="B253" s="160">
        <f t="shared" si="5"/>
        <v>233</v>
      </c>
      <c r="C253" s="161"/>
      <c r="D253" s="160"/>
      <c r="E253" s="287"/>
      <c r="F253" s="287"/>
      <c r="G253" s="417"/>
      <c r="H253" s="417"/>
      <c r="I253" s="417"/>
      <c r="K253" s="417"/>
      <c r="L253" s="417"/>
      <c r="M253" s="417"/>
      <c r="N253" s="417"/>
      <c r="O253" s="417"/>
      <c r="P253" s="417"/>
      <c r="Q253" s="417"/>
    </row>
    <row r="254" spans="2:17" ht="16.95" customHeight="1" x14ac:dyDescent="0.4">
      <c r="B254" s="160">
        <f t="shared" si="5"/>
        <v>234</v>
      </c>
      <c r="C254" s="161"/>
      <c r="D254" s="160"/>
      <c r="E254" s="287"/>
      <c r="F254" s="287"/>
      <c r="G254" s="417"/>
      <c r="H254" s="417"/>
      <c r="I254" s="417"/>
      <c r="K254" s="417"/>
      <c r="L254" s="417"/>
      <c r="M254" s="417"/>
      <c r="N254" s="417"/>
      <c r="O254" s="417"/>
      <c r="P254" s="417"/>
      <c r="Q254" s="417"/>
    </row>
    <row r="255" spans="2:17" ht="16.95" customHeight="1" x14ac:dyDescent="0.4">
      <c r="B255" s="160">
        <f t="shared" si="5"/>
        <v>235</v>
      </c>
      <c r="C255" s="161"/>
      <c r="D255" s="160"/>
      <c r="E255" s="287"/>
      <c r="F255" s="287"/>
      <c r="G255" s="417"/>
      <c r="H255" s="417"/>
      <c r="I255" s="417"/>
      <c r="K255" s="417"/>
      <c r="L255" s="417"/>
      <c r="M255" s="417"/>
      <c r="N255" s="417"/>
      <c r="O255" s="417"/>
      <c r="P255" s="417"/>
      <c r="Q255" s="417"/>
    </row>
    <row r="256" spans="2:17" ht="16.95" customHeight="1" x14ac:dyDescent="0.4">
      <c r="B256" s="160">
        <f t="shared" si="5"/>
        <v>236</v>
      </c>
      <c r="C256" s="161"/>
      <c r="D256" s="160"/>
      <c r="E256" s="287"/>
      <c r="F256" s="287"/>
      <c r="G256" s="417"/>
      <c r="H256" s="417"/>
      <c r="I256" s="417"/>
      <c r="K256" s="417"/>
      <c r="L256" s="417"/>
      <c r="M256" s="417"/>
      <c r="N256" s="417"/>
      <c r="O256" s="417"/>
      <c r="P256" s="417"/>
      <c r="Q256" s="417"/>
    </row>
    <row r="257" spans="2:17" ht="16.95" customHeight="1" x14ac:dyDescent="0.4">
      <c r="B257" s="160">
        <f t="shared" si="5"/>
        <v>237</v>
      </c>
      <c r="C257" s="161"/>
      <c r="D257" s="160"/>
      <c r="E257" s="287"/>
      <c r="F257" s="287"/>
      <c r="G257" s="417"/>
      <c r="H257" s="417"/>
      <c r="I257" s="417"/>
      <c r="K257" s="417"/>
      <c r="L257" s="417"/>
      <c r="M257" s="417"/>
      <c r="N257" s="417"/>
      <c r="O257" s="417"/>
      <c r="P257" s="417"/>
      <c r="Q257" s="417"/>
    </row>
    <row r="258" spans="2:17" ht="16.95" customHeight="1" x14ac:dyDescent="0.4">
      <c r="B258" s="160">
        <f t="shared" si="5"/>
        <v>238</v>
      </c>
      <c r="C258" s="161"/>
      <c r="D258" s="160"/>
      <c r="E258" s="287"/>
      <c r="F258" s="287"/>
      <c r="G258" s="417"/>
      <c r="H258" s="417"/>
      <c r="I258" s="417"/>
      <c r="K258" s="417"/>
      <c r="L258" s="417"/>
      <c r="M258" s="417"/>
      <c r="N258" s="417"/>
      <c r="O258" s="417"/>
      <c r="P258" s="417"/>
      <c r="Q258" s="417"/>
    </row>
    <row r="259" spans="2:17" ht="16.95" customHeight="1" x14ac:dyDescent="0.4">
      <c r="B259" s="160">
        <f t="shared" si="5"/>
        <v>239</v>
      </c>
      <c r="C259" s="161"/>
      <c r="D259" s="160"/>
      <c r="E259" s="287"/>
      <c r="F259" s="287"/>
      <c r="G259" s="417"/>
      <c r="H259" s="417"/>
      <c r="I259" s="417"/>
      <c r="K259" s="417"/>
      <c r="L259" s="417"/>
      <c r="M259" s="417"/>
      <c r="N259" s="417"/>
      <c r="O259" s="417"/>
      <c r="P259" s="417"/>
      <c r="Q259" s="417"/>
    </row>
    <row r="260" spans="2:17" ht="16.95" customHeight="1" x14ac:dyDescent="0.4">
      <c r="B260" s="160">
        <f t="shared" si="5"/>
        <v>240</v>
      </c>
      <c r="C260" s="161"/>
      <c r="D260" s="160"/>
      <c r="E260" s="287"/>
      <c r="F260" s="287"/>
      <c r="G260" s="417"/>
      <c r="H260" s="417"/>
      <c r="I260" s="417"/>
      <c r="K260" s="417"/>
      <c r="L260" s="417"/>
      <c r="M260" s="417"/>
      <c r="N260" s="417"/>
      <c r="O260" s="417"/>
      <c r="P260" s="417"/>
      <c r="Q260" s="417"/>
    </row>
    <row r="261" spans="2:17" ht="16.95" customHeight="1" x14ac:dyDescent="0.4">
      <c r="B261" s="160">
        <f t="shared" si="5"/>
        <v>241</v>
      </c>
      <c r="C261" s="161"/>
      <c r="D261" s="160"/>
      <c r="E261" s="287"/>
      <c r="F261" s="287"/>
      <c r="G261" s="417"/>
      <c r="H261" s="417"/>
      <c r="I261" s="417"/>
      <c r="K261" s="417"/>
      <c r="L261" s="417"/>
      <c r="M261" s="417"/>
      <c r="N261" s="417"/>
      <c r="O261" s="417"/>
      <c r="P261" s="417"/>
      <c r="Q261" s="417"/>
    </row>
    <row r="262" spans="2:17" ht="16.95" customHeight="1" x14ac:dyDescent="0.4">
      <c r="B262" s="160">
        <f t="shared" si="5"/>
        <v>242</v>
      </c>
      <c r="C262" s="161"/>
      <c r="D262" s="160"/>
      <c r="E262" s="287"/>
      <c r="F262" s="287"/>
      <c r="G262" s="417"/>
      <c r="H262" s="417"/>
      <c r="I262" s="417"/>
      <c r="K262" s="417"/>
      <c r="L262" s="417"/>
      <c r="M262" s="417"/>
      <c r="N262" s="417"/>
      <c r="O262" s="417"/>
      <c r="P262" s="417"/>
      <c r="Q262" s="417"/>
    </row>
    <row r="263" spans="2:17" ht="16.95" customHeight="1" x14ac:dyDescent="0.4">
      <c r="B263" s="160">
        <f t="shared" si="5"/>
        <v>243</v>
      </c>
      <c r="C263" s="161"/>
      <c r="D263" s="160"/>
      <c r="E263" s="287"/>
      <c r="F263" s="287"/>
      <c r="G263" s="417"/>
      <c r="H263" s="417"/>
      <c r="I263" s="417"/>
      <c r="K263" s="417"/>
      <c r="L263" s="417"/>
      <c r="M263" s="417"/>
      <c r="N263" s="417"/>
      <c r="O263" s="417"/>
      <c r="P263" s="417"/>
      <c r="Q263" s="417"/>
    </row>
    <row r="264" spans="2:17" ht="16.95" customHeight="1" x14ac:dyDescent="0.4">
      <c r="B264" s="160">
        <f t="shared" si="5"/>
        <v>244</v>
      </c>
      <c r="C264" s="161"/>
      <c r="D264" s="160"/>
      <c r="E264" s="287"/>
      <c r="F264" s="287"/>
      <c r="G264" s="417"/>
      <c r="H264" s="417"/>
      <c r="I264" s="417"/>
      <c r="K264" s="417"/>
      <c r="L264" s="417"/>
      <c r="M264" s="417"/>
      <c r="N264" s="417"/>
      <c r="O264" s="417"/>
      <c r="P264" s="417"/>
      <c r="Q264" s="417"/>
    </row>
    <row r="265" spans="2:17" ht="16.95" customHeight="1" x14ac:dyDescent="0.4">
      <c r="B265" s="160">
        <f t="shared" si="5"/>
        <v>245</v>
      </c>
      <c r="C265" s="161"/>
      <c r="D265" s="160"/>
      <c r="E265" s="287"/>
      <c r="F265" s="287"/>
      <c r="G265" s="417"/>
      <c r="H265" s="417"/>
      <c r="I265" s="417"/>
      <c r="K265" s="417"/>
      <c r="L265" s="417"/>
      <c r="M265" s="417"/>
      <c r="N265" s="417"/>
      <c r="O265" s="417"/>
      <c r="P265" s="417"/>
      <c r="Q265" s="417"/>
    </row>
    <row r="266" spans="2:17" ht="16.95" customHeight="1" x14ac:dyDescent="0.4">
      <c r="B266" s="160">
        <f t="shared" si="5"/>
        <v>246</v>
      </c>
      <c r="C266" s="161"/>
      <c r="D266" s="160"/>
      <c r="E266" s="287"/>
      <c r="F266" s="287"/>
      <c r="G266" s="417"/>
      <c r="H266" s="417"/>
      <c r="I266" s="417"/>
      <c r="K266" s="417"/>
      <c r="L266" s="417"/>
      <c r="M266" s="417"/>
      <c r="N266" s="417"/>
      <c r="O266" s="417"/>
      <c r="P266" s="417"/>
      <c r="Q266" s="417"/>
    </row>
    <row r="267" spans="2:17" ht="16.95" customHeight="1" x14ac:dyDescent="0.4">
      <c r="B267" s="160">
        <f t="shared" si="5"/>
        <v>247</v>
      </c>
      <c r="C267" s="161"/>
      <c r="D267" s="160"/>
      <c r="E267" s="287"/>
      <c r="F267" s="287"/>
      <c r="G267" s="417"/>
      <c r="H267" s="417"/>
      <c r="I267" s="417"/>
      <c r="K267" s="417"/>
      <c r="L267" s="417"/>
      <c r="M267" s="417"/>
      <c r="N267" s="417"/>
      <c r="O267" s="417"/>
      <c r="P267" s="417"/>
      <c r="Q267" s="417"/>
    </row>
    <row r="268" spans="2:17" ht="16.95" customHeight="1" x14ac:dyDescent="0.4">
      <c r="B268" s="160">
        <f t="shared" si="5"/>
        <v>248</v>
      </c>
      <c r="C268" s="161"/>
      <c r="D268" s="160"/>
      <c r="E268" s="287"/>
      <c r="F268" s="287"/>
      <c r="G268" s="417"/>
      <c r="H268" s="417"/>
      <c r="I268" s="417"/>
      <c r="K268" s="417"/>
      <c r="L268" s="417"/>
      <c r="M268" s="417"/>
      <c r="N268" s="417"/>
      <c r="O268" s="417"/>
      <c r="P268" s="417"/>
      <c r="Q268" s="417"/>
    </row>
    <row r="269" spans="2:17" ht="16.95" customHeight="1" x14ac:dyDescent="0.4">
      <c r="B269" s="160">
        <f t="shared" si="5"/>
        <v>249</v>
      </c>
      <c r="C269" s="161"/>
      <c r="D269" s="160"/>
      <c r="E269" s="287"/>
      <c r="F269" s="287"/>
      <c r="G269" s="417"/>
      <c r="H269" s="417"/>
      <c r="I269" s="417"/>
      <c r="K269" s="417"/>
      <c r="L269" s="417"/>
      <c r="M269" s="417"/>
      <c r="N269" s="417"/>
      <c r="O269" s="417"/>
      <c r="P269" s="417"/>
      <c r="Q269" s="417"/>
    </row>
    <row r="270" spans="2:17" ht="16.95" customHeight="1" x14ac:dyDescent="0.4">
      <c r="B270" s="160">
        <f t="shared" si="5"/>
        <v>250</v>
      </c>
      <c r="C270" s="161"/>
      <c r="D270" s="160"/>
      <c r="E270" s="287"/>
      <c r="F270" s="287"/>
      <c r="G270" s="417"/>
      <c r="H270" s="417"/>
      <c r="I270" s="417"/>
      <c r="K270" s="417"/>
      <c r="L270" s="417"/>
      <c r="M270" s="417"/>
      <c r="N270" s="417"/>
      <c r="O270" s="417"/>
      <c r="P270" s="417"/>
      <c r="Q270" s="417"/>
    </row>
    <row r="271" spans="2:17" ht="16.95" customHeight="1" x14ac:dyDescent="0.4">
      <c r="B271" s="160">
        <f t="shared" si="5"/>
        <v>251</v>
      </c>
      <c r="C271" s="161"/>
      <c r="D271" s="160"/>
      <c r="E271" s="287"/>
      <c r="F271" s="287"/>
      <c r="G271" s="417"/>
      <c r="H271" s="417"/>
      <c r="I271" s="417"/>
      <c r="K271" s="417"/>
      <c r="L271" s="417"/>
      <c r="M271" s="417"/>
      <c r="N271" s="417"/>
      <c r="O271" s="417"/>
      <c r="P271" s="417"/>
      <c r="Q271" s="417"/>
    </row>
    <row r="272" spans="2:17" ht="16.95" customHeight="1" x14ac:dyDescent="0.4">
      <c r="B272" s="160">
        <f t="shared" si="5"/>
        <v>252</v>
      </c>
      <c r="C272" s="161"/>
      <c r="D272" s="160"/>
      <c r="E272" s="287"/>
      <c r="F272" s="287"/>
      <c r="G272" s="417"/>
      <c r="H272" s="417"/>
      <c r="I272" s="417"/>
      <c r="K272" s="417"/>
      <c r="L272" s="417"/>
      <c r="M272" s="417"/>
      <c r="N272" s="417"/>
      <c r="O272" s="417"/>
      <c r="P272" s="417"/>
      <c r="Q272" s="417"/>
    </row>
    <row r="273" spans="2:17" ht="16.95" customHeight="1" x14ac:dyDescent="0.4">
      <c r="B273" s="160">
        <f t="shared" si="5"/>
        <v>253</v>
      </c>
      <c r="C273" s="161"/>
      <c r="D273" s="160"/>
      <c r="E273" s="287"/>
      <c r="F273" s="287"/>
      <c r="G273" s="417"/>
      <c r="H273" s="417"/>
      <c r="I273" s="417"/>
      <c r="K273" s="417"/>
      <c r="L273" s="417"/>
      <c r="M273" s="417"/>
      <c r="N273" s="417"/>
      <c r="O273" s="417"/>
      <c r="P273" s="417"/>
      <c r="Q273" s="417"/>
    </row>
    <row r="274" spans="2:17" ht="16.95" customHeight="1" x14ac:dyDescent="0.4">
      <c r="B274" s="160">
        <f t="shared" si="5"/>
        <v>254</v>
      </c>
      <c r="C274" s="161"/>
      <c r="D274" s="160"/>
      <c r="E274" s="287"/>
      <c r="F274" s="287"/>
      <c r="G274" s="417"/>
      <c r="H274" s="417"/>
      <c r="I274" s="417"/>
      <c r="K274" s="417"/>
      <c r="L274" s="417"/>
      <c r="M274" s="417"/>
      <c r="N274" s="417"/>
      <c r="O274" s="417"/>
      <c r="P274" s="417"/>
      <c r="Q274" s="417"/>
    </row>
    <row r="275" spans="2:17" ht="16.95" customHeight="1" x14ac:dyDescent="0.4">
      <c r="B275" s="160">
        <f t="shared" si="5"/>
        <v>255</v>
      </c>
      <c r="C275" s="161"/>
      <c r="D275" s="160"/>
      <c r="E275" s="287"/>
      <c r="F275" s="287"/>
      <c r="G275" s="417"/>
      <c r="H275" s="417"/>
      <c r="I275" s="417"/>
      <c r="K275" s="417"/>
      <c r="L275" s="417"/>
      <c r="M275" s="417"/>
      <c r="N275" s="417"/>
      <c r="O275" s="417"/>
      <c r="P275" s="417"/>
      <c r="Q275" s="417"/>
    </row>
    <row r="276" spans="2:17" ht="16.95" customHeight="1" x14ac:dyDescent="0.4">
      <c r="B276" s="160">
        <f t="shared" si="5"/>
        <v>256</v>
      </c>
      <c r="C276" s="161"/>
      <c r="D276" s="160"/>
      <c r="E276" s="287"/>
      <c r="F276" s="287"/>
      <c r="G276" s="417"/>
      <c r="H276" s="417"/>
      <c r="I276" s="417"/>
      <c r="K276" s="417"/>
      <c r="L276" s="417"/>
      <c r="M276" s="417"/>
      <c r="N276" s="417"/>
      <c r="O276" s="417"/>
      <c r="P276" s="417"/>
      <c r="Q276" s="417"/>
    </row>
    <row r="277" spans="2:17" ht="16.95" customHeight="1" x14ac:dyDescent="0.4">
      <c r="B277" s="160">
        <f t="shared" si="5"/>
        <v>257</v>
      </c>
      <c r="C277" s="161"/>
      <c r="D277" s="160"/>
      <c r="E277" s="287"/>
      <c r="F277" s="287"/>
      <c r="G277" s="417"/>
      <c r="H277" s="417"/>
      <c r="I277" s="417"/>
      <c r="K277" s="417"/>
      <c r="L277" s="417"/>
      <c r="M277" s="417"/>
      <c r="N277" s="417"/>
      <c r="O277" s="417"/>
      <c r="P277" s="417"/>
      <c r="Q277" s="417"/>
    </row>
    <row r="278" spans="2:17" ht="16.95" customHeight="1" x14ac:dyDescent="0.4">
      <c r="B278" s="160">
        <f t="shared" si="5"/>
        <v>258</v>
      </c>
      <c r="C278" s="161"/>
      <c r="D278" s="160"/>
      <c r="E278" s="287"/>
      <c r="F278" s="287"/>
      <c r="G278" s="417"/>
      <c r="H278" s="417"/>
      <c r="I278" s="417"/>
      <c r="K278" s="417"/>
      <c r="L278" s="417"/>
      <c r="M278" s="417"/>
      <c r="N278" s="417"/>
      <c r="O278" s="417"/>
      <c r="P278" s="417"/>
      <c r="Q278" s="417"/>
    </row>
    <row r="279" spans="2:17" ht="16.95" customHeight="1" x14ac:dyDescent="0.4">
      <c r="B279" s="160">
        <f t="shared" ref="B279:B320" si="6">ROW(A259)</f>
        <v>259</v>
      </c>
      <c r="C279" s="161"/>
      <c r="D279" s="160"/>
      <c r="E279" s="287"/>
      <c r="F279" s="287"/>
      <c r="G279" s="417"/>
      <c r="H279" s="417"/>
      <c r="I279" s="417"/>
      <c r="K279" s="417"/>
      <c r="L279" s="417"/>
      <c r="M279" s="417"/>
      <c r="N279" s="417"/>
      <c r="O279" s="417"/>
      <c r="P279" s="417"/>
      <c r="Q279" s="417"/>
    </row>
    <row r="280" spans="2:17" ht="16.95" customHeight="1" x14ac:dyDescent="0.4">
      <c r="B280" s="160">
        <f t="shared" si="6"/>
        <v>260</v>
      </c>
      <c r="C280" s="161"/>
      <c r="D280" s="160"/>
      <c r="E280" s="287"/>
      <c r="F280" s="287"/>
      <c r="G280" s="417"/>
      <c r="H280" s="417"/>
      <c r="I280" s="417"/>
      <c r="K280" s="417"/>
      <c r="L280" s="417"/>
      <c r="M280" s="417"/>
      <c r="N280" s="417"/>
      <c r="O280" s="417"/>
      <c r="P280" s="417"/>
      <c r="Q280" s="417"/>
    </row>
    <row r="281" spans="2:17" ht="16.95" customHeight="1" x14ac:dyDescent="0.4">
      <c r="B281" s="160">
        <f t="shared" si="6"/>
        <v>261</v>
      </c>
      <c r="C281" s="161"/>
      <c r="D281" s="160"/>
      <c r="E281" s="287"/>
      <c r="F281" s="287"/>
      <c r="G281" s="417"/>
      <c r="H281" s="417"/>
      <c r="I281" s="417"/>
      <c r="K281" s="417"/>
      <c r="L281" s="417"/>
      <c r="M281" s="417"/>
      <c r="N281" s="417"/>
      <c r="O281" s="417"/>
      <c r="P281" s="417"/>
      <c r="Q281" s="417"/>
    </row>
    <row r="282" spans="2:17" ht="16.95" customHeight="1" x14ac:dyDescent="0.4">
      <c r="B282" s="160">
        <f t="shared" si="6"/>
        <v>262</v>
      </c>
      <c r="C282" s="161"/>
      <c r="D282" s="160"/>
      <c r="E282" s="287"/>
      <c r="F282" s="287"/>
      <c r="G282" s="417"/>
      <c r="H282" s="417"/>
      <c r="I282" s="417"/>
      <c r="K282" s="417"/>
      <c r="L282" s="417"/>
      <c r="M282" s="417"/>
      <c r="N282" s="417"/>
      <c r="O282" s="417"/>
      <c r="P282" s="417"/>
      <c r="Q282" s="417"/>
    </row>
    <row r="283" spans="2:17" ht="16.95" customHeight="1" x14ac:dyDescent="0.4">
      <c r="B283" s="160">
        <f t="shared" si="6"/>
        <v>263</v>
      </c>
      <c r="C283" s="161"/>
      <c r="D283" s="160"/>
      <c r="E283" s="287"/>
      <c r="F283" s="287"/>
      <c r="G283" s="417"/>
      <c r="H283" s="417"/>
      <c r="I283" s="417"/>
      <c r="K283" s="417"/>
      <c r="L283" s="417"/>
      <c r="M283" s="417"/>
      <c r="N283" s="417"/>
      <c r="O283" s="417"/>
      <c r="P283" s="417"/>
      <c r="Q283" s="417"/>
    </row>
    <row r="284" spans="2:17" ht="16.95" customHeight="1" x14ac:dyDescent="0.4">
      <c r="B284" s="160">
        <f t="shared" si="6"/>
        <v>264</v>
      </c>
      <c r="C284" s="161"/>
      <c r="D284" s="160"/>
      <c r="E284" s="287"/>
      <c r="F284" s="287"/>
      <c r="G284" s="417"/>
      <c r="H284" s="417"/>
      <c r="I284" s="417"/>
      <c r="K284" s="417"/>
      <c r="L284" s="417"/>
      <c r="M284" s="417"/>
      <c r="N284" s="417"/>
      <c r="O284" s="417"/>
      <c r="P284" s="417"/>
      <c r="Q284" s="417"/>
    </row>
    <row r="285" spans="2:17" ht="16.95" customHeight="1" x14ac:dyDescent="0.4">
      <c r="B285" s="160">
        <f t="shared" si="6"/>
        <v>265</v>
      </c>
      <c r="C285" s="161"/>
      <c r="D285" s="160"/>
      <c r="E285" s="287"/>
      <c r="F285" s="287"/>
      <c r="G285" s="417"/>
      <c r="H285" s="417"/>
      <c r="I285" s="417"/>
      <c r="K285" s="417"/>
      <c r="L285" s="417"/>
      <c r="M285" s="417"/>
      <c r="N285" s="417"/>
      <c r="O285" s="417"/>
      <c r="P285" s="417"/>
      <c r="Q285" s="417"/>
    </row>
    <row r="286" spans="2:17" ht="16.95" customHeight="1" x14ac:dyDescent="0.4">
      <c r="B286" s="160">
        <f t="shared" si="6"/>
        <v>266</v>
      </c>
      <c r="C286" s="161"/>
      <c r="D286" s="160"/>
      <c r="E286" s="287"/>
      <c r="F286" s="287"/>
      <c r="G286" s="417"/>
      <c r="H286" s="417"/>
      <c r="I286" s="417"/>
      <c r="K286" s="417"/>
      <c r="L286" s="417"/>
      <c r="M286" s="417"/>
      <c r="N286" s="417"/>
      <c r="O286" s="417"/>
      <c r="P286" s="417"/>
      <c r="Q286" s="417"/>
    </row>
    <row r="287" spans="2:17" ht="16.95" customHeight="1" x14ac:dyDescent="0.4">
      <c r="B287" s="160">
        <f t="shared" si="6"/>
        <v>267</v>
      </c>
      <c r="C287" s="161"/>
      <c r="D287" s="160"/>
      <c r="E287" s="287"/>
      <c r="F287" s="287"/>
      <c r="G287" s="417"/>
      <c r="H287" s="417"/>
      <c r="I287" s="417"/>
      <c r="K287" s="417"/>
      <c r="L287" s="417"/>
      <c r="M287" s="417"/>
      <c r="N287" s="417"/>
      <c r="O287" s="417"/>
      <c r="P287" s="417"/>
      <c r="Q287" s="417"/>
    </row>
    <row r="288" spans="2:17" ht="16.95" customHeight="1" x14ac:dyDescent="0.4">
      <c r="B288" s="160">
        <f t="shared" si="6"/>
        <v>268</v>
      </c>
      <c r="C288" s="161"/>
      <c r="D288" s="160"/>
      <c r="E288" s="287"/>
      <c r="F288" s="287"/>
      <c r="G288" s="417"/>
      <c r="H288" s="417"/>
      <c r="I288" s="417"/>
      <c r="K288" s="417"/>
      <c r="L288" s="417"/>
      <c r="M288" s="417"/>
      <c r="N288" s="417"/>
      <c r="O288" s="417"/>
      <c r="P288" s="417"/>
      <c r="Q288" s="417"/>
    </row>
    <row r="289" spans="2:17" ht="16.95" customHeight="1" x14ac:dyDescent="0.4">
      <c r="B289" s="160">
        <f t="shared" si="6"/>
        <v>269</v>
      </c>
      <c r="C289" s="161"/>
      <c r="D289" s="160"/>
      <c r="E289" s="287"/>
      <c r="F289" s="287"/>
      <c r="G289" s="417"/>
      <c r="H289" s="417"/>
      <c r="I289" s="417"/>
      <c r="K289" s="417"/>
      <c r="L289" s="417"/>
      <c r="M289" s="417"/>
      <c r="N289" s="417"/>
      <c r="O289" s="417"/>
      <c r="P289" s="417"/>
      <c r="Q289" s="417"/>
    </row>
    <row r="290" spans="2:17" ht="16.95" customHeight="1" x14ac:dyDescent="0.4">
      <c r="B290" s="160">
        <f t="shared" si="6"/>
        <v>270</v>
      </c>
      <c r="C290" s="161"/>
      <c r="D290" s="160"/>
      <c r="E290" s="287"/>
      <c r="F290" s="287"/>
      <c r="G290" s="417"/>
      <c r="H290" s="417"/>
      <c r="I290" s="417"/>
      <c r="K290" s="417"/>
      <c r="L290" s="417"/>
      <c r="M290" s="417"/>
      <c r="N290" s="417"/>
      <c r="O290" s="417"/>
      <c r="P290" s="417"/>
      <c r="Q290" s="417"/>
    </row>
    <row r="291" spans="2:17" ht="16.95" customHeight="1" x14ac:dyDescent="0.4">
      <c r="B291" s="160">
        <f t="shared" si="6"/>
        <v>271</v>
      </c>
      <c r="C291" s="161"/>
      <c r="D291" s="160"/>
      <c r="E291" s="287"/>
      <c r="F291" s="287"/>
      <c r="G291" s="417"/>
      <c r="H291" s="417"/>
      <c r="I291" s="417"/>
      <c r="K291" s="417"/>
      <c r="L291" s="417"/>
      <c r="M291" s="417"/>
      <c r="N291" s="417"/>
      <c r="O291" s="417"/>
      <c r="P291" s="417"/>
      <c r="Q291" s="417"/>
    </row>
    <row r="292" spans="2:17" ht="16.95" customHeight="1" x14ac:dyDescent="0.4">
      <c r="B292" s="160">
        <f t="shared" si="6"/>
        <v>272</v>
      </c>
      <c r="C292" s="161"/>
      <c r="D292" s="160"/>
      <c r="E292" s="287"/>
      <c r="F292" s="287"/>
      <c r="G292" s="417"/>
      <c r="H292" s="417"/>
      <c r="I292" s="417"/>
      <c r="K292" s="417"/>
      <c r="L292" s="417"/>
      <c r="M292" s="417"/>
      <c r="N292" s="417"/>
      <c r="O292" s="417"/>
      <c r="P292" s="417"/>
      <c r="Q292" s="417"/>
    </row>
    <row r="293" spans="2:17" ht="16.95" customHeight="1" x14ac:dyDescent="0.4">
      <c r="B293" s="160">
        <f t="shared" si="6"/>
        <v>273</v>
      </c>
      <c r="C293" s="161"/>
      <c r="D293" s="160"/>
      <c r="E293" s="287"/>
      <c r="F293" s="287"/>
      <c r="G293" s="417"/>
      <c r="H293" s="417"/>
      <c r="I293" s="417"/>
      <c r="K293" s="417"/>
      <c r="L293" s="417"/>
      <c r="M293" s="417"/>
      <c r="N293" s="417"/>
      <c r="O293" s="417"/>
      <c r="P293" s="417"/>
      <c r="Q293" s="417"/>
    </row>
    <row r="294" spans="2:17" ht="16.95" customHeight="1" x14ac:dyDescent="0.4">
      <c r="B294" s="160">
        <f t="shared" si="6"/>
        <v>274</v>
      </c>
      <c r="C294" s="161"/>
      <c r="D294" s="160"/>
      <c r="E294" s="287"/>
      <c r="F294" s="287"/>
      <c r="G294" s="417"/>
      <c r="H294" s="417"/>
      <c r="I294" s="417"/>
      <c r="K294" s="417"/>
      <c r="L294" s="417"/>
      <c r="M294" s="417"/>
      <c r="N294" s="417"/>
      <c r="O294" s="417"/>
      <c r="P294" s="417"/>
      <c r="Q294" s="417"/>
    </row>
    <row r="295" spans="2:17" ht="16.95" customHeight="1" x14ac:dyDescent="0.4">
      <c r="B295" s="160">
        <f t="shared" si="6"/>
        <v>275</v>
      </c>
      <c r="C295" s="161"/>
      <c r="D295" s="160"/>
      <c r="E295" s="287"/>
      <c r="F295" s="287"/>
      <c r="G295" s="417"/>
      <c r="H295" s="417"/>
      <c r="I295" s="417"/>
      <c r="K295" s="417"/>
      <c r="L295" s="417"/>
      <c r="M295" s="417"/>
      <c r="N295" s="417"/>
      <c r="O295" s="417"/>
      <c r="P295" s="417"/>
      <c r="Q295" s="417"/>
    </row>
    <row r="296" spans="2:17" ht="16.95" customHeight="1" x14ac:dyDescent="0.4">
      <c r="B296" s="160">
        <f t="shared" si="6"/>
        <v>276</v>
      </c>
      <c r="C296" s="161"/>
      <c r="D296" s="160"/>
      <c r="E296" s="287"/>
      <c r="F296" s="287"/>
      <c r="G296" s="417"/>
      <c r="H296" s="417"/>
      <c r="I296" s="417"/>
      <c r="K296" s="417"/>
      <c r="L296" s="417"/>
      <c r="M296" s="417"/>
      <c r="N296" s="417"/>
      <c r="O296" s="417"/>
      <c r="P296" s="417"/>
      <c r="Q296" s="417"/>
    </row>
    <row r="297" spans="2:17" ht="16.95" customHeight="1" x14ac:dyDescent="0.4">
      <c r="B297" s="160">
        <f t="shared" si="6"/>
        <v>277</v>
      </c>
      <c r="C297" s="161"/>
      <c r="D297" s="160"/>
      <c r="E297" s="287"/>
      <c r="F297" s="287"/>
      <c r="G297" s="417"/>
      <c r="H297" s="417"/>
      <c r="I297" s="417"/>
      <c r="K297" s="417"/>
      <c r="L297" s="417"/>
      <c r="M297" s="417"/>
      <c r="N297" s="417"/>
      <c r="O297" s="417"/>
      <c r="P297" s="417"/>
      <c r="Q297" s="417"/>
    </row>
    <row r="298" spans="2:17" ht="16.95" customHeight="1" x14ac:dyDescent="0.4">
      <c r="B298" s="160">
        <f t="shared" si="6"/>
        <v>278</v>
      </c>
      <c r="C298" s="161"/>
      <c r="D298" s="160"/>
      <c r="E298" s="287"/>
      <c r="F298" s="287"/>
      <c r="G298" s="417"/>
      <c r="H298" s="417"/>
      <c r="I298" s="417"/>
      <c r="K298" s="417"/>
      <c r="L298" s="417"/>
      <c r="M298" s="417"/>
      <c r="N298" s="417"/>
      <c r="O298" s="417"/>
      <c r="P298" s="417"/>
      <c r="Q298" s="417"/>
    </row>
    <row r="299" spans="2:17" ht="16.95" customHeight="1" x14ac:dyDescent="0.4">
      <c r="B299" s="160">
        <f t="shared" si="6"/>
        <v>279</v>
      </c>
      <c r="C299" s="161"/>
      <c r="D299" s="160"/>
      <c r="E299" s="287"/>
      <c r="F299" s="287"/>
      <c r="G299" s="417"/>
      <c r="H299" s="417"/>
      <c r="I299" s="417"/>
      <c r="K299" s="417"/>
      <c r="L299" s="417"/>
      <c r="M299" s="417"/>
      <c r="N299" s="417"/>
      <c r="O299" s="417"/>
      <c r="P299" s="417"/>
      <c r="Q299" s="417"/>
    </row>
    <row r="300" spans="2:17" ht="16.95" customHeight="1" x14ac:dyDescent="0.4">
      <c r="B300" s="160">
        <f t="shared" si="6"/>
        <v>280</v>
      </c>
      <c r="C300" s="161"/>
      <c r="D300" s="160"/>
      <c r="E300" s="287"/>
      <c r="F300" s="287"/>
      <c r="G300" s="417"/>
      <c r="H300" s="417"/>
      <c r="I300" s="417"/>
      <c r="K300" s="417"/>
      <c r="L300" s="417"/>
      <c r="M300" s="417"/>
      <c r="N300" s="417"/>
      <c r="O300" s="417"/>
      <c r="P300" s="417"/>
      <c r="Q300" s="417"/>
    </row>
    <row r="301" spans="2:17" ht="16.95" customHeight="1" x14ac:dyDescent="0.4">
      <c r="B301" s="160">
        <f t="shared" si="6"/>
        <v>281</v>
      </c>
      <c r="C301" s="161"/>
      <c r="D301" s="160"/>
      <c r="E301" s="287"/>
      <c r="F301" s="287"/>
      <c r="G301" s="417"/>
      <c r="H301" s="417"/>
      <c r="I301" s="417"/>
      <c r="K301" s="417"/>
      <c r="L301" s="417"/>
      <c r="M301" s="417"/>
      <c r="N301" s="417"/>
      <c r="O301" s="417"/>
      <c r="P301" s="417"/>
      <c r="Q301" s="417"/>
    </row>
    <row r="302" spans="2:17" ht="16.95" customHeight="1" x14ac:dyDescent="0.4">
      <c r="B302" s="160">
        <f t="shared" si="6"/>
        <v>282</v>
      </c>
      <c r="C302" s="161"/>
      <c r="D302" s="160"/>
      <c r="E302" s="287"/>
      <c r="F302" s="287"/>
      <c r="G302" s="417"/>
      <c r="H302" s="417"/>
      <c r="I302" s="417"/>
      <c r="K302" s="417"/>
      <c r="L302" s="417"/>
      <c r="M302" s="417"/>
      <c r="N302" s="417"/>
      <c r="O302" s="417"/>
      <c r="P302" s="417"/>
      <c r="Q302" s="417"/>
    </row>
    <row r="303" spans="2:17" ht="16.95" customHeight="1" x14ac:dyDescent="0.4">
      <c r="B303" s="160">
        <f t="shared" si="6"/>
        <v>283</v>
      </c>
      <c r="C303" s="161"/>
      <c r="D303" s="160"/>
      <c r="E303" s="287"/>
      <c r="F303" s="287"/>
      <c r="G303" s="417"/>
      <c r="H303" s="417"/>
      <c r="I303" s="417"/>
      <c r="K303" s="417"/>
      <c r="L303" s="417"/>
      <c r="M303" s="417"/>
      <c r="N303" s="417"/>
      <c r="O303" s="417"/>
      <c r="P303" s="417"/>
      <c r="Q303" s="417"/>
    </row>
    <row r="304" spans="2:17" ht="16.95" customHeight="1" x14ac:dyDescent="0.4">
      <c r="B304" s="160">
        <f t="shared" si="6"/>
        <v>284</v>
      </c>
      <c r="C304" s="161"/>
      <c r="D304" s="160"/>
      <c r="E304" s="287"/>
      <c r="F304" s="287"/>
      <c r="G304" s="417"/>
      <c r="H304" s="417"/>
      <c r="I304" s="417"/>
      <c r="K304" s="417"/>
      <c r="L304" s="417"/>
      <c r="M304" s="417"/>
      <c r="N304" s="417"/>
      <c r="O304" s="417"/>
      <c r="P304" s="417"/>
      <c r="Q304" s="417"/>
    </row>
    <row r="305" spans="2:17" ht="16.95" customHeight="1" x14ac:dyDescent="0.4">
      <c r="B305" s="160">
        <f t="shared" si="6"/>
        <v>285</v>
      </c>
      <c r="C305" s="161"/>
      <c r="D305" s="160"/>
      <c r="E305" s="287"/>
      <c r="F305" s="287"/>
      <c r="G305" s="417"/>
      <c r="H305" s="417"/>
      <c r="I305" s="417"/>
      <c r="K305" s="417"/>
      <c r="L305" s="417"/>
      <c r="M305" s="417"/>
      <c r="N305" s="417"/>
      <c r="O305" s="417"/>
      <c r="P305" s="417"/>
      <c r="Q305" s="417"/>
    </row>
    <row r="306" spans="2:17" ht="16.95" customHeight="1" x14ac:dyDescent="0.4">
      <c r="B306" s="160">
        <f t="shared" si="6"/>
        <v>286</v>
      </c>
      <c r="C306" s="161"/>
      <c r="D306" s="160"/>
      <c r="E306" s="287"/>
      <c r="F306" s="287"/>
      <c r="G306" s="417"/>
      <c r="H306" s="417"/>
      <c r="I306" s="417"/>
      <c r="K306" s="417"/>
      <c r="L306" s="417"/>
      <c r="M306" s="417"/>
      <c r="N306" s="417"/>
      <c r="O306" s="417"/>
      <c r="P306" s="417"/>
      <c r="Q306" s="417"/>
    </row>
    <row r="307" spans="2:17" ht="16.95" customHeight="1" x14ac:dyDescent="0.4">
      <c r="B307" s="160">
        <f t="shared" si="6"/>
        <v>287</v>
      </c>
      <c r="C307" s="161"/>
      <c r="D307" s="160"/>
      <c r="E307" s="287"/>
      <c r="F307" s="287"/>
      <c r="G307" s="417"/>
      <c r="H307" s="417"/>
      <c r="I307" s="417"/>
      <c r="K307" s="417"/>
      <c r="L307" s="417"/>
      <c r="M307" s="417"/>
      <c r="N307" s="417"/>
      <c r="O307" s="417"/>
      <c r="P307" s="417"/>
      <c r="Q307" s="417"/>
    </row>
    <row r="308" spans="2:17" ht="16.95" customHeight="1" x14ac:dyDescent="0.4">
      <c r="B308" s="160">
        <f t="shared" si="6"/>
        <v>288</v>
      </c>
      <c r="C308" s="161"/>
      <c r="D308" s="160"/>
      <c r="E308" s="287"/>
      <c r="F308" s="287"/>
      <c r="G308" s="417"/>
      <c r="H308" s="417"/>
      <c r="I308" s="417"/>
      <c r="K308" s="417"/>
      <c r="L308" s="417"/>
      <c r="M308" s="417"/>
      <c r="N308" s="417"/>
      <c r="O308" s="417"/>
      <c r="P308" s="417"/>
      <c r="Q308" s="417"/>
    </row>
    <row r="309" spans="2:17" ht="16.95" customHeight="1" x14ac:dyDescent="0.4">
      <c r="B309" s="160">
        <f t="shared" si="6"/>
        <v>289</v>
      </c>
      <c r="C309" s="161"/>
      <c r="D309" s="160"/>
      <c r="E309" s="287"/>
      <c r="F309" s="287"/>
      <c r="G309" s="417"/>
      <c r="H309" s="417"/>
      <c r="I309" s="417"/>
      <c r="K309" s="417"/>
      <c r="L309" s="417"/>
      <c r="M309" s="417"/>
      <c r="N309" s="417"/>
      <c r="O309" s="417"/>
      <c r="P309" s="417"/>
      <c r="Q309" s="417"/>
    </row>
    <row r="310" spans="2:17" ht="16.95" customHeight="1" x14ac:dyDescent="0.4">
      <c r="B310" s="160">
        <f t="shared" si="6"/>
        <v>290</v>
      </c>
      <c r="C310" s="161"/>
      <c r="D310" s="160"/>
      <c r="E310" s="287"/>
      <c r="F310" s="287"/>
      <c r="G310" s="417"/>
      <c r="H310" s="417"/>
      <c r="I310" s="417"/>
      <c r="K310" s="417"/>
      <c r="L310" s="417"/>
      <c r="M310" s="417"/>
      <c r="N310" s="417"/>
      <c r="O310" s="417"/>
      <c r="P310" s="417"/>
      <c r="Q310" s="417"/>
    </row>
    <row r="311" spans="2:17" ht="16.95" customHeight="1" x14ac:dyDescent="0.4">
      <c r="B311" s="160">
        <f t="shared" si="6"/>
        <v>291</v>
      </c>
      <c r="C311" s="161"/>
      <c r="D311" s="160"/>
      <c r="E311" s="287"/>
      <c r="F311" s="287"/>
      <c r="G311" s="417"/>
      <c r="H311" s="417"/>
      <c r="I311" s="417"/>
      <c r="K311" s="417"/>
      <c r="L311" s="417"/>
      <c r="M311" s="417"/>
      <c r="N311" s="417"/>
      <c r="O311" s="417"/>
      <c r="P311" s="417"/>
      <c r="Q311" s="417"/>
    </row>
    <row r="312" spans="2:17" ht="16.95" customHeight="1" x14ac:dyDescent="0.4">
      <c r="B312" s="160">
        <f t="shared" si="6"/>
        <v>292</v>
      </c>
      <c r="C312" s="161"/>
      <c r="D312" s="160"/>
      <c r="E312" s="287"/>
      <c r="F312" s="287"/>
      <c r="G312" s="417"/>
      <c r="H312" s="417"/>
      <c r="I312" s="417"/>
      <c r="K312" s="417"/>
      <c r="L312" s="417"/>
      <c r="M312" s="417"/>
      <c r="N312" s="417"/>
      <c r="O312" s="417"/>
      <c r="P312" s="417"/>
      <c r="Q312" s="417"/>
    </row>
    <row r="313" spans="2:17" ht="16.95" customHeight="1" x14ac:dyDescent="0.4">
      <c r="B313" s="160">
        <f t="shared" si="6"/>
        <v>293</v>
      </c>
      <c r="C313" s="161"/>
      <c r="D313" s="160"/>
      <c r="E313" s="287"/>
      <c r="F313" s="287"/>
      <c r="G313" s="417"/>
      <c r="H313" s="417"/>
      <c r="I313" s="417"/>
      <c r="K313" s="417"/>
      <c r="L313" s="417"/>
      <c r="M313" s="417"/>
      <c r="N313" s="417"/>
      <c r="O313" s="417"/>
      <c r="P313" s="417"/>
      <c r="Q313" s="417"/>
    </row>
    <row r="314" spans="2:17" ht="16.95" customHeight="1" x14ac:dyDescent="0.4">
      <c r="B314" s="160">
        <f t="shared" si="6"/>
        <v>294</v>
      </c>
      <c r="C314" s="161"/>
      <c r="D314" s="160"/>
      <c r="E314" s="287"/>
      <c r="F314" s="287"/>
      <c r="G314" s="417"/>
      <c r="H314" s="417"/>
      <c r="I314" s="417"/>
      <c r="K314" s="417"/>
      <c r="L314" s="417"/>
      <c r="M314" s="417"/>
      <c r="N314" s="417"/>
      <c r="O314" s="417"/>
      <c r="P314" s="417"/>
      <c r="Q314" s="417"/>
    </row>
    <row r="315" spans="2:17" ht="16.95" customHeight="1" x14ac:dyDescent="0.4">
      <c r="B315" s="160">
        <f t="shared" si="6"/>
        <v>295</v>
      </c>
      <c r="C315" s="161"/>
      <c r="D315" s="160"/>
      <c r="E315" s="287"/>
      <c r="F315" s="287"/>
      <c r="G315" s="417"/>
      <c r="H315" s="417"/>
      <c r="I315" s="417"/>
      <c r="K315" s="417"/>
      <c r="L315" s="417"/>
      <c r="M315" s="417"/>
      <c r="N315" s="417"/>
      <c r="O315" s="417"/>
      <c r="P315" s="417"/>
      <c r="Q315" s="417"/>
    </row>
    <row r="316" spans="2:17" ht="16.95" customHeight="1" x14ac:dyDescent="0.4">
      <c r="B316" s="160">
        <f t="shared" si="6"/>
        <v>296</v>
      </c>
      <c r="C316" s="161"/>
      <c r="D316" s="160"/>
      <c r="E316" s="287"/>
      <c r="F316" s="287"/>
      <c r="G316" s="417"/>
      <c r="H316" s="417"/>
      <c r="I316" s="417"/>
      <c r="K316" s="417"/>
      <c r="L316" s="417"/>
      <c r="M316" s="417"/>
      <c r="N316" s="417"/>
      <c r="O316" s="417"/>
      <c r="P316" s="417"/>
      <c r="Q316" s="417"/>
    </row>
    <row r="317" spans="2:17" ht="16.95" customHeight="1" x14ac:dyDescent="0.4">
      <c r="B317" s="160">
        <f t="shared" si="6"/>
        <v>297</v>
      </c>
      <c r="C317" s="161"/>
      <c r="D317" s="160"/>
      <c r="E317" s="287"/>
      <c r="F317" s="287"/>
      <c r="G317" s="417"/>
      <c r="H317" s="417"/>
      <c r="I317" s="417"/>
      <c r="K317" s="417"/>
      <c r="L317" s="417"/>
      <c r="M317" s="417"/>
      <c r="N317" s="417"/>
      <c r="O317" s="417"/>
      <c r="P317" s="417"/>
      <c r="Q317" s="417"/>
    </row>
    <row r="318" spans="2:17" ht="16.95" customHeight="1" x14ac:dyDescent="0.4">
      <c r="B318" s="160">
        <f t="shared" si="6"/>
        <v>298</v>
      </c>
      <c r="C318" s="161"/>
      <c r="D318" s="160"/>
      <c r="E318" s="287"/>
      <c r="F318" s="287"/>
      <c r="G318" s="417"/>
      <c r="H318" s="417"/>
      <c r="I318" s="417"/>
      <c r="K318" s="417"/>
      <c r="L318" s="417"/>
      <c r="M318" s="417"/>
      <c r="N318" s="417"/>
      <c r="O318" s="417"/>
      <c r="P318" s="417"/>
      <c r="Q318" s="417"/>
    </row>
    <row r="319" spans="2:17" ht="16.95" customHeight="1" x14ac:dyDescent="0.4">
      <c r="B319" s="160">
        <f t="shared" si="6"/>
        <v>299</v>
      </c>
      <c r="C319" s="161"/>
      <c r="D319" s="160"/>
      <c r="E319" s="287"/>
      <c r="F319" s="287"/>
      <c r="G319" s="417"/>
      <c r="H319" s="417"/>
      <c r="I319" s="417"/>
      <c r="K319" s="417"/>
      <c r="L319" s="417"/>
      <c r="M319" s="417"/>
      <c r="N319" s="417"/>
      <c r="O319" s="417"/>
      <c r="P319" s="417"/>
      <c r="Q319" s="417"/>
    </row>
    <row r="320" spans="2:17" ht="16.95" customHeight="1" x14ac:dyDescent="0.4">
      <c r="B320" s="164">
        <f t="shared" si="6"/>
        <v>300</v>
      </c>
      <c r="C320" s="165"/>
      <c r="D320" s="164"/>
      <c r="E320" s="286"/>
      <c r="F320" s="286"/>
      <c r="G320" s="418"/>
      <c r="H320" s="418"/>
      <c r="I320" s="418"/>
      <c r="K320" s="418"/>
      <c r="L320" s="418"/>
      <c r="M320" s="418"/>
      <c r="N320" s="418"/>
      <c r="O320" s="418"/>
      <c r="P320" s="418"/>
      <c r="Q320" s="418"/>
    </row>
  </sheetData>
  <mergeCells count="607">
    <mergeCell ref="K190:Q190"/>
    <mergeCell ref="K191:Q191"/>
    <mergeCell ref="K142:Q142"/>
    <mergeCell ref="K143:Q143"/>
    <mergeCell ref="K144:Q144"/>
    <mergeCell ref="K169:Q169"/>
    <mergeCell ref="K170:Q170"/>
    <mergeCell ref="K171:Q171"/>
    <mergeCell ref="K172:Q172"/>
    <mergeCell ref="K183:Q183"/>
    <mergeCell ref="K184:Q184"/>
    <mergeCell ref="K185:Q185"/>
    <mergeCell ref="K186:Q186"/>
    <mergeCell ref="K187:Q187"/>
    <mergeCell ref="K188:Q188"/>
    <mergeCell ref="K173:Q173"/>
    <mergeCell ref="K174:Q174"/>
    <mergeCell ref="K153:Q153"/>
    <mergeCell ref="K154:Q154"/>
    <mergeCell ref="K155:Q155"/>
    <mergeCell ref="K156:Q156"/>
    <mergeCell ref="K157:Q157"/>
    <mergeCell ref="K158:Q158"/>
    <mergeCell ref="K159:Q159"/>
    <mergeCell ref="B2:C3"/>
    <mergeCell ref="B4:C4"/>
    <mergeCell ref="B6:Q6"/>
    <mergeCell ref="G20:I20"/>
    <mergeCell ref="B19:I19"/>
    <mergeCell ref="G21:I21"/>
    <mergeCell ref="G22:I22"/>
    <mergeCell ref="G23:I23"/>
    <mergeCell ref="K49:Q49"/>
    <mergeCell ref="K25:Q25"/>
    <mergeCell ref="K26:Q26"/>
    <mergeCell ref="K27:Q27"/>
    <mergeCell ref="K28:Q28"/>
    <mergeCell ref="K33:Q33"/>
    <mergeCell ref="K34:Q34"/>
    <mergeCell ref="K35:Q35"/>
    <mergeCell ref="K39:Q39"/>
    <mergeCell ref="K40:Q40"/>
    <mergeCell ref="K41:Q41"/>
    <mergeCell ref="K46:Q46"/>
    <mergeCell ref="K47:Q47"/>
    <mergeCell ref="K48:Q48"/>
    <mergeCell ref="K19:Q19"/>
    <mergeCell ref="G25:I25"/>
    <mergeCell ref="G26:I26"/>
    <mergeCell ref="G27:I27"/>
    <mergeCell ref="G28:I28"/>
    <mergeCell ref="G29:I29"/>
    <mergeCell ref="G24:I24"/>
    <mergeCell ref="K20:Q20"/>
    <mergeCell ref="K21:Q21"/>
    <mergeCell ref="K22:Q22"/>
    <mergeCell ref="K23:Q23"/>
    <mergeCell ref="K24:Q24"/>
    <mergeCell ref="G36:I36"/>
    <mergeCell ref="G37:I37"/>
    <mergeCell ref="G38:I38"/>
    <mergeCell ref="K29:Q29"/>
    <mergeCell ref="K30:Q30"/>
    <mergeCell ref="K31:Q31"/>
    <mergeCell ref="K32:Q32"/>
    <mergeCell ref="K38:Q38"/>
    <mergeCell ref="G30:I30"/>
    <mergeCell ref="G31:I31"/>
    <mergeCell ref="G32:I32"/>
    <mergeCell ref="G33:I33"/>
    <mergeCell ref="G34:I34"/>
    <mergeCell ref="G35:I35"/>
    <mergeCell ref="K36:Q36"/>
    <mergeCell ref="K37:Q37"/>
    <mergeCell ref="K42:Q42"/>
    <mergeCell ref="K43:Q43"/>
    <mergeCell ref="K44:Q44"/>
    <mergeCell ref="K45:Q45"/>
    <mergeCell ref="G39:I39"/>
    <mergeCell ref="G40:I40"/>
    <mergeCell ref="G41:I41"/>
    <mergeCell ref="G42:I42"/>
    <mergeCell ref="G43:I43"/>
    <mergeCell ref="G44:I44"/>
    <mergeCell ref="G49:I49"/>
    <mergeCell ref="G50:I50"/>
    <mergeCell ref="G51:I51"/>
    <mergeCell ref="G52:I52"/>
    <mergeCell ref="K52:Q52"/>
    <mergeCell ref="G53:I53"/>
    <mergeCell ref="K53:Q53"/>
    <mergeCell ref="G45:I45"/>
    <mergeCell ref="G46:I46"/>
    <mergeCell ref="G47:I47"/>
    <mergeCell ref="G48:I48"/>
    <mergeCell ref="K50:Q50"/>
    <mergeCell ref="K51:Q51"/>
    <mergeCell ref="G54:I54"/>
    <mergeCell ref="G55:I55"/>
    <mergeCell ref="G56:I56"/>
    <mergeCell ref="G57:I57"/>
    <mergeCell ref="G58:I58"/>
    <mergeCell ref="K55:Q55"/>
    <mergeCell ref="K56:Q56"/>
    <mergeCell ref="K57:Q57"/>
    <mergeCell ref="K58:Q58"/>
    <mergeCell ref="K54:Q54"/>
    <mergeCell ref="G59:I59"/>
    <mergeCell ref="G60:I60"/>
    <mergeCell ref="G61:I61"/>
    <mergeCell ref="G62:I62"/>
    <mergeCell ref="G63:I63"/>
    <mergeCell ref="G64:I64"/>
    <mergeCell ref="G65:I65"/>
    <mergeCell ref="G68:I68"/>
    <mergeCell ref="K59:Q59"/>
    <mergeCell ref="K60:Q60"/>
    <mergeCell ref="K61:Q61"/>
    <mergeCell ref="K62:Q62"/>
    <mergeCell ref="G66:I66"/>
    <mergeCell ref="G67:I67"/>
    <mergeCell ref="K63:Q63"/>
    <mergeCell ref="K64:Q64"/>
    <mergeCell ref="G75:I75"/>
    <mergeCell ref="G76:I76"/>
    <mergeCell ref="G77:I77"/>
    <mergeCell ref="G78:I78"/>
    <mergeCell ref="K72:Q72"/>
    <mergeCell ref="K73:Q73"/>
    <mergeCell ref="K74:Q74"/>
    <mergeCell ref="K75:Q75"/>
    <mergeCell ref="K65:Q65"/>
    <mergeCell ref="K66:Q66"/>
    <mergeCell ref="K67:Q67"/>
    <mergeCell ref="K68:Q68"/>
    <mergeCell ref="G73:I73"/>
    <mergeCell ref="G74:I74"/>
    <mergeCell ref="G70:I70"/>
    <mergeCell ref="G71:I71"/>
    <mergeCell ref="G72:I72"/>
    <mergeCell ref="G69:I69"/>
    <mergeCell ref="K69:Q69"/>
    <mergeCell ref="K70:Q70"/>
    <mergeCell ref="K71:Q71"/>
    <mergeCell ref="K76:Q76"/>
    <mergeCell ref="K77:Q77"/>
    <mergeCell ref="K78:Q78"/>
    <mergeCell ref="G85:I85"/>
    <mergeCell ref="G86:I86"/>
    <mergeCell ref="G87:I87"/>
    <mergeCell ref="G88:I88"/>
    <mergeCell ref="K85:Q85"/>
    <mergeCell ref="K86:Q86"/>
    <mergeCell ref="K87:Q87"/>
    <mergeCell ref="K88:Q88"/>
    <mergeCell ref="G79:I79"/>
    <mergeCell ref="G80:I80"/>
    <mergeCell ref="G81:I81"/>
    <mergeCell ref="G82:I82"/>
    <mergeCell ref="G83:I83"/>
    <mergeCell ref="G84:I84"/>
    <mergeCell ref="K79:Q79"/>
    <mergeCell ref="K80:Q80"/>
    <mergeCell ref="K81:Q81"/>
    <mergeCell ref="K82:Q82"/>
    <mergeCell ref="K83:Q83"/>
    <mergeCell ref="K84:Q84"/>
    <mergeCell ref="G95:I95"/>
    <mergeCell ref="G96:I96"/>
    <mergeCell ref="G97:I97"/>
    <mergeCell ref="G98:I98"/>
    <mergeCell ref="K89:Q89"/>
    <mergeCell ref="K90:Q90"/>
    <mergeCell ref="K91:Q91"/>
    <mergeCell ref="K92:Q92"/>
    <mergeCell ref="G89:I89"/>
    <mergeCell ref="G90:I90"/>
    <mergeCell ref="G91:I91"/>
    <mergeCell ref="G92:I92"/>
    <mergeCell ref="G93:I93"/>
    <mergeCell ref="G94:I94"/>
    <mergeCell ref="K98:Q98"/>
    <mergeCell ref="K93:Q93"/>
    <mergeCell ref="K94:Q94"/>
    <mergeCell ref="K95:Q95"/>
    <mergeCell ref="K96:Q96"/>
    <mergeCell ref="K97:Q97"/>
    <mergeCell ref="K102:Q102"/>
    <mergeCell ref="K103:Q103"/>
    <mergeCell ref="K104:Q104"/>
    <mergeCell ref="K105:Q105"/>
    <mergeCell ref="G99:I99"/>
    <mergeCell ref="G100:I100"/>
    <mergeCell ref="G101:I101"/>
    <mergeCell ref="G102:I102"/>
    <mergeCell ref="G103:I103"/>
    <mergeCell ref="G104:I104"/>
    <mergeCell ref="K99:Q99"/>
    <mergeCell ref="K100:Q100"/>
    <mergeCell ref="K101:Q101"/>
    <mergeCell ref="G109:I109"/>
    <mergeCell ref="G110:I110"/>
    <mergeCell ref="G111:I111"/>
    <mergeCell ref="G112:I112"/>
    <mergeCell ref="K112:Q112"/>
    <mergeCell ref="G113:I113"/>
    <mergeCell ref="K113:Q113"/>
    <mergeCell ref="G105:I105"/>
    <mergeCell ref="G106:I106"/>
    <mergeCell ref="G107:I107"/>
    <mergeCell ref="G108:I108"/>
    <mergeCell ref="K110:Q110"/>
    <mergeCell ref="K111:Q111"/>
    <mergeCell ref="K106:Q106"/>
    <mergeCell ref="K107:Q107"/>
    <mergeCell ref="K108:Q108"/>
    <mergeCell ref="K109:Q109"/>
    <mergeCell ref="G114:I114"/>
    <mergeCell ref="G115:I115"/>
    <mergeCell ref="G116:I116"/>
    <mergeCell ref="G117:I117"/>
    <mergeCell ref="G118:I118"/>
    <mergeCell ref="K115:Q115"/>
    <mergeCell ref="K116:Q116"/>
    <mergeCell ref="K117:Q117"/>
    <mergeCell ref="K118:Q118"/>
    <mergeCell ref="K114:Q114"/>
    <mergeCell ref="G119:I119"/>
    <mergeCell ref="G120:I120"/>
    <mergeCell ref="G121:I121"/>
    <mergeCell ref="G122:I122"/>
    <mergeCell ref="G123:I123"/>
    <mergeCell ref="G124:I124"/>
    <mergeCell ref="G125:I125"/>
    <mergeCell ref="G128:I128"/>
    <mergeCell ref="K119:Q119"/>
    <mergeCell ref="K120:Q120"/>
    <mergeCell ref="K121:Q121"/>
    <mergeCell ref="K122:Q122"/>
    <mergeCell ref="G126:I126"/>
    <mergeCell ref="G127:I127"/>
    <mergeCell ref="K123:Q123"/>
    <mergeCell ref="K124:Q124"/>
    <mergeCell ref="G135:I135"/>
    <mergeCell ref="G136:I136"/>
    <mergeCell ref="G137:I137"/>
    <mergeCell ref="G138:I138"/>
    <mergeCell ref="K132:Q132"/>
    <mergeCell ref="K133:Q133"/>
    <mergeCell ref="K134:Q134"/>
    <mergeCell ref="K135:Q135"/>
    <mergeCell ref="K125:Q125"/>
    <mergeCell ref="K126:Q126"/>
    <mergeCell ref="K127:Q127"/>
    <mergeCell ref="K128:Q128"/>
    <mergeCell ref="G133:I133"/>
    <mergeCell ref="G134:I134"/>
    <mergeCell ref="G130:I130"/>
    <mergeCell ref="G131:I131"/>
    <mergeCell ref="G132:I132"/>
    <mergeCell ref="G129:I129"/>
    <mergeCell ref="K129:Q129"/>
    <mergeCell ref="K130:Q130"/>
    <mergeCell ref="K131:Q131"/>
    <mergeCell ref="K136:Q136"/>
    <mergeCell ref="K137:Q137"/>
    <mergeCell ref="K138:Q138"/>
    <mergeCell ref="G145:I145"/>
    <mergeCell ref="G146:I146"/>
    <mergeCell ref="G147:I147"/>
    <mergeCell ref="G148:I148"/>
    <mergeCell ref="K145:Q145"/>
    <mergeCell ref="K146:Q146"/>
    <mergeCell ref="K147:Q147"/>
    <mergeCell ref="K148:Q148"/>
    <mergeCell ref="G139:I139"/>
    <mergeCell ref="G140:I140"/>
    <mergeCell ref="G141:I141"/>
    <mergeCell ref="G142:I142"/>
    <mergeCell ref="G143:I143"/>
    <mergeCell ref="G144:I144"/>
    <mergeCell ref="K139:Q139"/>
    <mergeCell ref="K140:Q140"/>
    <mergeCell ref="K141:Q141"/>
    <mergeCell ref="G155:I155"/>
    <mergeCell ref="G156:I156"/>
    <mergeCell ref="G157:I157"/>
    <mergeCell ref="G158:I158"/>
    <mergeCell ref="K149:Q149"/>
    <mergeCell ref="K150:Q150"/>
    <mergeCell ref="K151:Q151"/>
    <mergeCell ref="K152:Q152"/>
    <mergeCell ref="G149:I149"/>
    <mergeCell ref="G150:I150"/>
    <mergeCell ref="G151:I151"/>
    <mergeCell ref="G152:I152"/>
    <mergeCell ref="G153:I153"/>
    <mergeCell ref="G154:I154"/>
    <mergeCell ref="G159:I159"/>
    <mergeCell ref="G160:I160"/>
    <mergeCell ref="G161:I161"/>
    <mergeCell ref="G162:I162"/>
    <mergeCell ref="G163:I163"/>
    <mergeCell ref="G164:I164"/>
    <mergeCell ref="K161:Q161"/>
    <mergeCell ref="G169:I169"/>
    <mergeCell ref="G170:I170"/>
    <mergeCell ref="K160:Q160"/>
    <mergeCell ref="K166:Q166"/>
    <mergeCell ref="K167:Q167"/>
    <mergeCell ref="K168:Q168"/>
    <mergeCell ref="K162:Q162"/>
    <mergeCell ref="K163:Q163"/>
    <mergeCell ref="K164:Q164"/>
    <mergeCell ref="K165:Q165"/>
    <mergeCell ref="G171:I171"/>
    <mergeCell ref="G172:I172"/>
    <mergeCell ref="G173:I173"/>
    <mergeCell ref="G174:I174"/>
    <mergeCell ref="G165:I165"/>
    <mergeCell ref="G166:I166"/>
    <mergeCell ref="G167:I167"/>
    <mergeCell ref="G168:I168"/>
    <mergeCell ref="K179:Q179"/>
    <mergeCell ref="K180:Q180"/>
    <mergeCell ref="K181:Q181"/>
    <mergeCell ref="K182:Q182"/>
    <mergeCell ref="G189:I189"/>
    <mergeCell ref="G186:I186"/>
    <mergeCell ref="G187:I187"/>
    <mergeCell ref="G175:I175"/>
    <mergeCell ref="G176:I176"/>
    <mergeCell ref="G177:I177"/>
    <mergeCell ref="G178:I178"/>
    <mergeCell ref="K175:Q175"/>
    <mergeCell ref="K176:Q176"/>
    <mergeCell ref="K177:Q177"/>
    <mergeCell ref="K178:Q178"/>
    <mergeCell ref="K189:Q189"/>
    <mergeCell ref="G190:I190"/>
    <mergeCell ref="G191:I191"/>
    <mergeCell ref="G192:I192"/>
    <mergeCell ref="G179:I179"/>
    <mergeCell ref="G180:I180"/>
    <mergeCell ref="G181:I181"/>
    <mergeCell ref="G182:I182"/>
    <mergeCell ref="G183:I183"/>
    <mergeCell ref="G184:I184"/>
    <mergeCell ref="G185:I185"/>
    <mergeCell ref="G188:I188"/>
    <mergeCell ref="K198:Q198"/>
    <mergeCell ref="G199:I199"/>
    <mergeCell ref="G200:I200"/>
    <mergeCell ref="G201:I201"/>
    <mergeCell ref="G202:I202"/>
    <mergeCell ref="G203:I203"/>
    <mergeCell ref="K192:Q192"/>
    <mergeCell ref="K193:Q193"/>
    <mergeCell ref="K194:Q194"/>
    <mergeCell ref="K195:Q195"/>
    <mergeCell ref="K196:Q196"/>
    <mergeCell ref="K197:Q197"/>
    <mergeCell ref="G193:I193"/>
    <mergeCell ref="G194:I194"/>
    <mergeCell ref="G195:I195"/>
    <mergeCell ref="G196:I196"/>
    <mergeCell ref="G197:I197"/>
    <mergeCell ref="G198:I198"/>
    <mergeCell ref="K199:Q199"/>
    <mergeCell ref="K200:Q200"/>
    <mergeCell ref="K201:Q201"/>
    <mergeCell ref="K202:Q202"/>
    <mergeCell ref="K203:Q203"/>
    <mergeCell ref="G204:I204"/>
    <mergeCell ref="G205:I205"/>
    <mergeCell ref="G206:I206"/>
    <mergeCell ref="G207:I207"/>
    <mergeCell ref="G208:I208"/>
    <mergeCell ref="K205:Q205"/>
    <mergeCell ref="K206:Q206"/>
    <mergeCell ref="K207:Q207"/>
    <mergeCell ref="K208:Q208"/>
    <mergeCell ref="K204:Q204"/>
    <mergeCell ref="G217:I217"/>
    <mergeCell ref="K217:Q217"/>
    <mergeCell ref="G218:I218"/>
    <mergeCell ref="K218:Q218"/>
    <mergeCell ref="G219:I219"/>
    <mergeCell ref="K219:Q219"/>
    <mergeCell ref="G215:I215"/>
    <mergeCell ref="G216:I216"/>
    <mergeCell ref="K209:Q209"/>
    <mergeCell ref="K210:Q210"/>
    <mergeCell ref="K211:Q211"/>
    <mergeCell ref="K212:Q212"/>
    <mergeCell ref="K213:Q213"/>
    <mergeCell ref="K214:Q214"/>
    <mergeCell ref="K215:Q215"/>
    <mergeCell ref="K216:Q216"/>
    <mergeCell ref="G209:I209"/>
    <mergeCell ref="G210:I210"/>
    <mergeCell ref="G211:I211"/>
    <mergeCell ref="G212:I212"/>
    <mergeCell ref="G213:I213"/>
    <mergeCell ref="G214:I214"/>
    <mergeCell ref="G223:I223"/>
    <mergeCell ref="K223:Q223"/>
    <mergeCell ref="G224:I224"/>
    <mergeCell ref="K224:Q224"/>
    <mergeCell ref="G225:I225"/>
    <mergeCell ref="K225:Q225"/>
    <mergeCell ref="G220:I220"/>
    <mergeCell ref="K220:Q220"/>
    <mergeCell ref="G221:I221"/>
    <mergeCell ref="K221:Q221"/>
    <mergeCell ref="G222:I222"/>
    <mergeCell ref="K222:Q222"/>
    <mergeCell ref="G229:I229"/>
    <mergeCell ref="K229:Q229"/>
    <mergeCell ref="G230:I230"/>
    <mergeCell ref="K230:Q230"/>
    <mergeCell ref="G231:I231"/>
    <mergeCell ref="K231:Q231"/>
    <mergeCell ref="G226:I226"/>
    <mergeCell ref="K226:Q226"/>
    <mergeCell ref="G227:I227"/>
    <mergeCell ref="K227:Q227"/>
    <mergeCell ref="G228:I228"/>
    <mergeCell ref="K228:Q228"/>
    <mergeCell ref="G235:I235"/>
    <mergeCell ref="K235:Q235"/>
    <mergeCell ref="G236:I236"/>
    <mergeCell ref="K236:Q236"/>
    <mergeCell ref="G237:I237"/>
    <mergeCell ref="K237:Q237"/>
    <mergeCell ref="G232:I232"/>
    <mergeCell ref="K232:Q232"/>
    <mergeCell ref="G233:I233"/>
    <mergeCell ref="K233:Q233"/>
    <mergeCell ref="G234:I234"/>
    <mergeCell ref="K234:Q234"/>
    <mergeCell ref="G241:I241"/>
    <mergeCell ref="K241:Q241"/>
    <mergeCell ref="G242:I242"/>
    <mergeCell ref="K242:Q242"/>
    <mergeCell ref="G243:I243"/>
    <mergeCell ref="K243:Q243"/>
    <mergeCell ref="G238:I238"/>
    <mergeCell ref="K238:Q238"/>
    <mergeCell ref="G239:I239"/>
    <mergeCell ref="K239:Q239"/>
    <mergeCell ref="G240:I240"/>
    <mergeCell ref="K240:Q240"/>
    <mergeCell ref="G247:I247"/>
    <mergeCell ref="K247:Q247"/>
    <mergeCell ref="G248:I248"/>
    <mergeCell ref="K248:Q248"/>
    <mergeCell ref="G249:I249"/>
    <mergeCell ref="K249:Q249"/>
    <mergeCell ref="G244:I244"/>
    <mergeCell ref="K244:Q244"/>
    <mergeCell ref="G245:I245"/>
    <mergeCell ref="K245:Q245"/>
    <mergeCell ref="G246:I246"/>
    <mergeCell ref="K246:Q246"/>
    <mergeCell ref="G253:I253"/>
    <mergeCell ref="K253:Q253"/>
    <mergeCell ref="G254:I254"/>
    <mergeCell ref="K254:Q254"/>
    <mergeCell ref="G255:I255"/>
    <mergeCell ref="K255:Q255"/>
    <mergeCell ref="G250:I250"/>
    <mergeCell ref="K250:Q250"/>
    <mergeCell ref="G251:I251"/>
    <mergeCell ref="K251:Q251"/>
    <mergeCell ref="G252:I252"/>
    <mergeCell ref="K252:Q252"/>
    <mergeCell ref="G259:I259"/>
    <mergeCell ref="K259:Q259"/>
    <mergeCell ref="G260:I260"/>
    <mergeCell ref="K260:Q260"/>
    <mergeCell ref="G261:I261"/>
    <mergeCell ref="K261:Q261"/>
    <mergeCell ref="G256:I256"/>
    <mergeCell ref="K256:Q256"/>
    <mergeCell ref="G257:I257"/>
    <mergeCell ref="K257:Q257"/>
    <mergeCell ref="G258:I258"/>
    <mergeCell ref="K258:Q258"/>
    <mergeCell ref="G265:I265"/>
    <mergeCell ref="K265:Q265"/>
    <mergeCell ref="G266:I266"/>
    <mergeCell ref="K266:Q266"/>
    <mergeCell ref="G267:I267"/>
    <mergeCell ref="K267:Q267"/>
    <mergeCell ref="G262:I262"/>
    <mergeCell ref="K262:Q262"/>
    <mergeCell ref="G263:I263"/>
    <mergeCell ref="K263:Q263"/>
    <mergeCell ref="G264:I264"/>
    <mergeCell ref="K264:Q264"/>
    <mergeCell ref="G271:I271"/>
    <mergeCell ref="K271:Q271"/>
    <mergeCell ref="G272:I272"/>
    <mergeCell ref="K272:Q272"/>
    <mergeCell ref="G273:I273"/>
    <mergeCell ref="K273:Q273"/>
    <mergeCell ref="G268:I268"/>
    <mergeCell ref="K268:Q268"/>
    <mergeCell ref="G269:I269"/>
    <mergeCell ref="K269:Q269"/>
    <mergeCell ref="G270:I270"/>
    <mergeCell ref="K270:Q270"/>
    <mergeCell ref="G277:I277"/>
    <mergeCell ref="K277:Q277"/>
    <mergeCell ref="G278:I278"/>
    <mergeCell ref="K278:Q278"/>
    <mergeCell ref="G279:I279"/>
    <mergeCell ref="K279:Q279"/>
    <mergeCell ref="G274:I274"/>
    <mergeCell ref="K274:Q274"/>
    <mergeCell ref="G275:I275"/>
    <mergeCell ref="K275:Q275"/>
    <mergeCell ref="G276:I276"/>
    <mergeCell ref="K276:Q276"/>
    <mergeCell ref="G283:I283"/>
    <mergeCell ref="K283:Q283"/>
    <mergeCell ref="G284:I284"/>
    <mergeCell ref="K284:Q284"/>
    <mergeCell ref="G285:I285"/>
    <mergeCell ref="K285:Q285"/>
    <mergeCell ref="G280:I280"/>
    <mergeCell ref="K280:Q280"/>
    <mergeCell ref="G281:I281"/>
    <mergeCell ref="K281:Q281"/>
    <mergeCell ref="G282:I282"/>
    <mergeCell ref="K282:Q282"/>
    <mergeCell ref="G289:I289"/>
    <mergeCell ref="K289:Q289"/>
    <mergeCell ref="G290:I290"/>
    <mergeCell ref="K290:Q290"/>
    <mergeCell ref="G291:I291"/>
    <mergeCell ref="K291:Q291"/>
    <mergeCell ref="G286:I286"/>
    <mergeCell ref="K286:Q286"/>
    <mergeCell ref="G287:I287"/>
    <mergeCell ref="K287:Q287"/>
    <mergeCell ref="G288:I288"/>
    <mergeCell ref="K288:Q288"/>
    <mergeCell ref="G295:I295"/>
    <mergeCell ref="K295:Q295"/>
    <mergeCell ref="G296:I296"/>
    <mergeCell ref="K296:Q296"/>
    <mergeCell ref="G297:I297"/>
    <mergeCell ref="K297:Q297"/>
    <mergeCell ref="G292:I292"/>
    <mergeCell ref="K292:Q292"/>
    <mergeCell ref="G293:I293"/>
    <mergeCell ref="K293:Q293"/>
    <mergeCell ref="G294:I294"/>
    <mergeCell ref="K294:Q294"/>
    <mergeCell ref="G301:I301"/>
    <mergeCell ref="K301:Q301"/>
    <mergeCell ref="G302:I302"/>
    <mergeCell ref="K302:Q302"/>
    <mergeCell ref="G303:I303"/>
    <mergeCell ref="K303:Q303"/>
    <mergeCell ref="G298:I298"/>
    <mergeCell ref="K298:Q298"/>
    <mergeCell ref="G299:I299"/>
    <mergeCell ref="K299:Q299"/>
    <mergeCell ref="G300:I300"/>
    <mergeCell ref="K300:Q300"/>
    <mergeCell ref="G307:I307"/>
    <mergeCell ref="K307:Q307"/>
    <mergeCell ref="G308:I308"/>
    <mergeCell ref="K308:Q308"/>
    <mergeCell ref="G309:I309"/>
    <mergeCell ref="K309:Q309"/>
    <mergeCell ref="G304:I304"/>
    <mergeCell ref="K304:Q304"/>
    <mergeCell ref="G305:I305"/>
    <mergeCell ref="K305:Q305"/>
    <mergeCell ref="G306:I306"/>
    <mergeCell ref="K306:Q306"/>
    <mergeCell ref="G313:I313"/>
    <mergeCell ref="K313:Q313"/>
    <mergeCell ref="G314:I314"/>
    <mergeCell ref="K314:Q314"/>
    <mergeCell ref="G315:I315"/>
    <mergeCell ref="K315:Q315"/>
    <mergeCell ref="G310:I310"/>
    <mergeCell ref="K310:Q310"/>
    <mergeCell ref="G311:I311"/>
    <mergeCell ref="K311:Q311"/>
    <mergeCell ref="G312:I312"/>
    <mergeCell ref="K312:Q312"/>
    <mergeCell ref="G319:I319"/>
    <mergeCell ref="K319:Q319"/>
    <mergeCell ref="G320:I320"/>
    <mergeCell ref="K320:Q320"/>
    <mergeCell ref="G316:I316"/>
    <mergeCell ref="K316:Q316"/>
    <mergeCell ref="G317:I317"/>
    <mergeCell ref="K317:Q317"/>
    <mergeCell ref="G318:I318"/>
    <mergeCell ref="K318:Q318"/>
  </mergeCells>
  <phoneticPr fontId="1" type="noConversion"/>
  <dataValidations count="1">
    <dataValidation type="list" allowBlank="1" showInputMessage="1" showErrorMessage="1" errorTitle="대출명 지정이 잘못 되었습니다." error="대출 관리 표에 있는 대출명을 선택해 주세요." sqref="D21:D320" xr:uid="{92686641-2CF9-4C87-B208-77049727738D}">
      <formula1>OFFSET($D$8:$D$17,0,0,COUNTIF($D$8:$D$17, "&lt;&gt;0"),1)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664D-223F-416D-9657-7D0A81112F41}">
  <sheetPr codeName="Sheet21"/>
  <dimension ref="A1:L104"/>
  <sheetViews>
    <sheetView showGridLines="0" zoomScale="80" zoomScaleNormal="80" workbookViewId="0">
      <selection activeCell="E13" sqref="E13"/>
    </sheetView>
  </sheetViews>
  <sheetFormatPr defaultColWidth="0" defaultRowHeight="15.6" zeroHeight="1" x14ac:dyDescent="0.4"/>
  <cols>
    <col min="1" max="1" width="3.296875" style="81" customWidth="1"/>
    <col min="2" max="2" width="5.296875" style="81" customWidth="1"/>
    <col min="3" max="5" width="15.5" style="81" customWidth="1"/>
    <col min="6" max="7" width="20.5" style="81" customWidth="1"/>
    <col min="8" max="8" width="15.5" style="81" customWidth="1"/>
    <col min="9" max="11" width="25.5" style="81" customWidth="1"/>
    <col min="12" max="12" width="3.296875" style="81" customWidth="1"/>
    <col min="13" max="16384" width="8.69921875" style="81" hidden="1"/>
  </cols>
  <sheetData>
    <row r="1" spans="2:11" x14ac:dyDescent="0.4"/>
    <row r="2" spans="2:11" x14ac:dyDescent="0.4">
      <c r="B2" s="339" t="s">
        <v>310</v>
      </c>
      <c r="C2" s="339"/>
      <c r="D2" s="339"/>
      <c r="E2" s="339"/>
      <c r="F2" s="339"/>
      <c r="G2" s="339"/>
      <c r="H2" s="339"/>
      <c r="I2" s="339"/>
      <c r="J2" s="339"/>
      <c r="K2" s="339"/>
    </row>
    <row r="3" spans="2:11" x14ac:dyDescent="0.4">
      <c r="B3" s="236" t="s">
        <v>6</v>
      </c>
      <c r="C3" s="236" t="s">
        <v>256</v>
      </c>
      <c r="D3" s="236" t="s">
        <v>177</v>
      </c>
      <c r="E3" s="236" t="s">
        <v>178</v>
      </c>
      <c r="F3" s="236" t="s">
        <v>179</v>
      </c>
      <c r="G3" s="236" t="s">
        <v>180</v>
      </c>
      <c r="H3" s="236" t="s">
        <v>181</v>
      </c>
      <c r="I3" s="236" t="s">
        <v>182</v>
      </c>
      <c r="J3" s="236" t="s">
        <v>183</v>
      </c>
      <c r="K3" s="236" t="s">
        <v>176</v>
      </c>
    </row>
    <row r="4" spans="2:11" x14ac:dyDescent="0.4">
      <c r="B4" s="171">
        <f>ROW(A1)</f>
        <v>1</v>
      </c>
      <c r="C4" s="171"/>
      <c r="D4" s="171"/>
      <c r="E4" s="171"/>
      <c r="F4" s="171"/>
      <c r="G4" s="171"/>
      <c r="H4" s="171"/>
      <c r="I4" s="171"/>
      <c r="J4" s="171"/>
      <c r="K4" s="171"/>
    </row>
    <row r="5" spans="2:11" x14ac:dyDescent="0.4">
      <c r="B5" s="172">
        <f t="shared" ref="B5:B52" si="0">ROW(A2)</f>
        <v>2</v>
      </c>
      <c r="C5" s="172"/>
      <c r="D5" s="172"/>
      <c r="E5" s="172"/>
      <c r="F5" s="172"/>
      <c r="G5" s="172"/>
      <c r="H5" s="172"/>
      <c r="I5" s="172"/>
      <c r="J5" s="172"/>
      <c r="K5" s="172"/>
    </row>
    <row r="6" spans="2:11" x14ac:dyDescent="0.4">
      <c r="B6" s="172">
        <f t="shared" si="0"/>
        <v>3</v>
      </c>
      <c r="C6" s="172"/>
      <c r="D6" s="172"/>
      <c r="E6" s="172"/>
      <c r="F6" s="172"/>
      <c r="G6" s="172"/>
      <c r="H6" s="172"/>
      <c r="I6" s="172"/>
      <c r="J6" s="172"/>
      <c r="K6" s="172"/>
    </row>
    <row r="7" spans="2:11" x14ac:dyDescent="0.4">
      <c r="B7" s="172">
        <f t="shared" si="0"/>
        <v>4</v>
      </c>
      <c r="C7" s="172"/>
      <c r="D7" s="172"/>
      <c r="E7" s="172"/>
      <c r="F7" s="172"/>
      <c r="G7" s="172"/>
      <c r="H7" s="172"/>
      <c r="I7" s="172"/>
      <c r="J7" s="172"/>
      <c r="K7" s="172"/>
    </row>
    <row r="8" spans="2:11" x14ac:dyDescent="0.4">
      <c r="B8" s="172">
        <f t="shared" si="0"/>
        <v>5</v>
      </c>
      <c r="C8" s="172"/>
      <c r="D8" s="172"/>
      <c r="E8" s="172"/>
      <c r="F8" s="172"/>
      <c r="G8" s="172"/>
      <c r="H8" s="172"/>
      <c r="I8" s="172"/>
      <c r="J8" s="172"/>
      <c r="K8" s="172"/>
    </row>
    <row r="9" spans="2:11" x14ac:dyDescent="0.4">
      <c r="B9" s="172">
        <f t="shared" si="0"/>
        <v>6</v>
      </c>
      <c r="C9" s="172"/>
      <c r="D9" s="172"/>
      <c r="E9" s="172"/>
      <c r="F9" s="172"/>
      <c r="G9" s="172"/>
      <c r="H9" s="172"/>
      <c r="I9" s="172"/>
      <c r="J9" s="172"/>
      <c r="K9" s="172"/>
    </row>
    <row r="10" spans="2:11" x14ac:dyDescent="0.4">
      <c r="B10" s="172">
        <f t="shared" si="0"/>
        <v>7</v>
      </c>
      <c r="C10" s="172"/>
      <c r="D10" s="172"/>
      <c r="E10" s="172"/>
      <c r="F10" s="172"/>
      <c r="G10" s="172"/>
      <c r="H10" s="172"/>
      <c r="I10" s="172"/>
      <c r="J10" s="172"/>
      <c r="K10" s="172"/>
    </row>
    <row r="11" spans="2:11" x14ac:dyDescent="0.4">
      <c r="B11" s="172">
        <f t="shared" si="0"/>
        <v>8</v>
      </c>
      <c r="C11" s="172"/>
      <c r="D11" s="172"/>
      <c r="E11" s="172"/>
      <c r="F11" s="172"/>
      <c r="G11" s="172"/>
      <c r="H11" s="172"/>
      <c r="I11" s="172"/>
      <c r="J11" s="172"/>
      <c r="K11" s="172"/>
    </row>
    <row r="12" spans="2:11" x14ac:dyDescent="0.4">
      <c r="B12" s="172">
        <f t="shared" si="0"/>
        <v>9</v>
      </c>
      <c r="C12" s="172"/>
      <c r="D12" s="172"/>
      <c r="E12" s="172"/>
      <c r="F12" s="172"/>
      <c r="G12" s="172"/>
      <c r="H12" s="172"/>
      <c r="I12" s="172"/>
      <c r="J12" s="172"/>
      <c r="K12" s="172"/>
    </row>
    <row r="13" spans="2:11" x14ac:dyDescent="0.4">
      <c r="B13" s="172">
        <f t="shared" si="0"/>
        <v>10</v>
      </c>
      <c r="C13" s="172"/>
      <c r="D13" s="172"/>
      <c r="E13" s="172"/>
      <c r="F13" s="172"/>
      <c r="G13" s="172"/>
      <c r="H13" s="172"/>
      <c r="I13" s="172"/>
      <c r="J13" s="172"/>
      <c r="K13" s="172"/>
    </row>
    <row r="14" spans="2:11" x14ac:dyDescent="0.4">
      <c r="B14" s="172">
        <f t="shared" si="0"/>
        <v>11</v>
      </c>
      <c r="C14" s="172"/>
      <c r="D14" s="172"/>
      <c r="E14" s="172"/>
      <c r="F14" s="172"/>
      <c r="G14" s="172"/>
      <c r="H14" s="172"/>
      <c r="I14" s="172"/>
      <c r="J14" s="172"/>
      <c r="K14" s="172"/>
    </row>
    <row r="15" spans="2:11" x14ac:dyDescent="0.4">
      <c r="B15" s="172">
        <f t="shared" si="0"/>
        <v>12</v>
      </c>
      <c r="C15" s="172"/>
      <c r="D15" s="172"/>
      <c r="E15" s="172"/>
      <c r="F15" s="172"/>
      <c r="G15" s="172"/>
      <c r="H15" s="172"/>
      <c r="I15" s="172"/>
      <c r="J15" s="172"/>
      <c r="K15" s="172"/>
    </row>
    <row r="16" spans="2:11" x14ac:dyDescent="0.4">
      <c r="B16" s="172">
        <f t="shared" si="0"/>
        <v>13</v>
      </c>
      <c r="C16" s="172"/>
      <c r="D16" s="172"/>
      <c r="E16" s="172"/>
      <c r="F16" s="172"/>
      <c r="G16" s="172"/>
      <c r="H16" s="172"/>
      <c r="I16" s="172"/>
      <c r="J16" s="172"/>
      <c r="K16" s="172"/>
    </row>
    <row r="17" spans="2:11" x14ac:dyDescent="0.4">
      <c r="B17" s="172">
        <f t="shared" si="0"/>
        <v>14</v>
      </c>
      <c r="C17" s="172"/>
      <c r="D17" s="172"/>
      <c r="E17" s="172"/>
      <c r="F17" s="172"/>
      <c r="G17" s="172"/>
      <c r="H17" s="172"/>
      <c r="I17" s="172"/>
      <c r="J17" s="172"/>
      <c r="K17" s="172"/>
    </row>
    <row r="18" spans="2:11" x14ac:dyDescent="0.4">
      <c r="B18" s="172">
        <f t="shared" si="0"/>
        <v>15</v>
      </c>
      <c r="C18" s="172"/>
      <c r="D18" s="172"/>
      <c r="E18" s="172"/>
      <c r="F18" s="172"/>
      <c r="G18" s="172"/>
      <c r="H18" s="172"/>
      <c r="I18" s="172"/>
      <c r="J18" s="172"/>
      <c r="K18" s="172"/>
    </row>
    <row r="19" spans="2:11" x14ac:dyDescent="0.4">
      <c r="B19" s="172">
        <f t="shared" si="0"/>
        <v>16</v>
      </c>
      <c r="C19" s="172"/>
      <c r="D19" s="172"/>
      <c r="E19" s="172"/>
      <c r="F19" s="172"/>
      <c r="G19" s="172"/>
      <c r="H19" s="172"/>
      <c r="I19" s="172"/>
      <c r="J19" s="172"/>
      <c r="K19" s="172"/>
    </row>
    <row r="20" spans="2:11" x14ac:dyDescent="0.4">
      <c r="B20" s="172">
        <f t="shared" si="0"/>
        <v>17</v>
      </c>
      <c r="C20" s="172"/>
      <c r="D20" s="172"/>
      <c r="E20" s="172"/>
      <c r="F20" s="172"/>
      <c r="G20" s="172"/>
      <c r="H20" s="172"/>
      <c r="I20" s="172"/>
      <c r="J20" s="172"/>
      <c r="K20" s="172"/>
    </row>
    <row r="21" spans="2:11" x14ac:dyDescent="0.4">
      <c r="B21" s="172">
        <f t="shared" si="0"/>
        <v>18</v>
      </c>
      <c r="C21" s="172"/>
      <c r="D21" s="172"/>
      <c r="E21" s="172"/>
      <c r="F21" s="172"/>
      <c r="G21" s="172"/>
      <c r="H21" s="172"/>
      <c r="I21" s="172"/>
      <c r="J21" s="172"/>
      <c r="K21" s="172"/>
    </row>
    <row r="22" spans="2:11" x14ac:dyDescent="0.4">
      <c r="B22" s="172">
        <f t="shared" si="0"/>
        <v>19</v>
      </c>
      <c r="C22" s="172"/>
      <c r="D22" s="172"/>
      <c r="E22" s="172"/>
      <c r="F22" s="172"/>
      <c r="G22" s="172"/>
      <c r="H22" s="172"/>
      <c r="I22" s="172"/>
      <c r="J22" s="172"/>
      <c r="K22" s="172"/>
    </row>
    <row r="23" spans="2:11" x14ac:dyDescent="0.4">
      <c r="B23" s="172">
        <f t="shared" si="0"/>
        <v>20</v>
      </c>
      <c r="C23" s="172"/>
      <c r="D23" s="172"/>
      <c r="E23" s="172"/>
      <c r="F23" s="172"/>
      <c r="G23" s="172"/>
      <c r="H23" s="172"/>
      <c r="I23" s="172"/>
      <c r="J23" s="172"/>
      <c r="K23" s="172"/>
    </row>
    <row r="24" spans="2:11" x14ac:dyDescent="0.4">
      <c r="B24" s="172">
        <f t="shared" si="0"/>
        <v>21</v>
      </c>
      <c r="C24" s="172"/>
      <c r="D24" s="172"/>
      <c r="E24" s="172"/>
      <c r="F24" s="172"/>
      <c r="G24" s="172"/>
      <c r="H24" s="172"/>
      <c r="I24" s="172"/>
      <c r="J24" s="172"/>
      <c r="K24" s="172"/>
    </row>
    <row r="25" spans="2:11" x14ac:dyDescent="0.4">
      <c r="B25" s="172">
        <f t="shared" si="0"/>
        <v>22</v>
      </c>
      <c r="C25" s="172"/>
      <c r="D25" s="172"/>
      <c r="E25" s="172"/>
      <c r="F25" s="172"/>
      <c r="G25" s="172"/>
      <c r="H25" s="172"/>
      <c r="I25" s="172"/>
      <c r="J25" s="172"/>
      <c r="K25" s="172"/>
    </row>
    <row r="26" spans="2:11" x14ac:dyDescent="0.4">
      <c r="B26" s="172">
        <f t="shared" si="0"/>
        <v>23</v>
      </c>
      <c r="C26" s="172"/>
      <c r="D26" s="172"/>
      <c r="E26" s="172"/>
      <c r="F26" s="172"/>
      <c r="G26" s="172"/>
      <c r="H26" s="172"/>
      <c r="I26" s="172"/>
      <c r="J26" s="172"/>
      <c r="K26" s="172"/>
    </row>
    <row r="27" spans="2:11" x14ac:dyDescent="0.4">
      <c r="B27" s="172">
        <f t="shared" si="0"/>
        <v>24</v>
      </c>
      <c r="C27" s="172"/>
      <c r="D27" s="172"/>
      <c r="E27" s="172"/>
      <c r="F27" s="172"/>
      <c r="G27" s="172"/>
      <c r="H27" s="172"/>
      <c r="I27" s="172"/>
      <c r="J27" s="172"/>
      <c r="K27" s="172"/>
    </row>
    <row r="28" spans="2:11" x14ac:dyDescent="0.4">
      <c r="B28" s="172">
        <f t="shared" si="0"/>
        <v>25</v>
      </c>
      <c r="C28" s="172"/>
      <c r="D28" s="172"/>
      <c r="E28" s="172"/>
      <c r="F28" s="172"/>
      <c r="G28" s="172"/>
      <c r="H28" s="172"/>
      <c r="I28" s="172"/>
      <c r="J28" s="172"/>
      <c r="K28" s="172"/>
    </row>
    <row r="29" spans="2:11" x14ac:dyDescent="0.4">
      <c r="B29" s="172">
        <f t="shared" si="0"/>
        <v>26</v>
      </c>
      <c r="C29" s="172"/>
      <c r="D29" s="172"/>
      <c r="E29" s="172"/>
      <c r="F29" s="172"/>
      <c r="G29" s="172"/>
      <c r="H29" s="172"/>
      <c r="I29" s="172"/>
      <c r="J29" s="172"/>
      <c r="K29" s="172"/>
    </row>
    <row r="30" spans="2:11" x14ac:dyDescent="0.4">
      <c r="B30" s="172">
        <f t="shared" si="0"/>
        <v>27</v>
      </c>
      <c r="C30" s="172"/>
      <c r="D30" s="172"/>
      <c r="E30" s="172"/>
      <c r="F30" s="172"/>
      <c r="G30" s="172"/>
      <c r="H30" s="172"/>
      <c r="I30" s="172"/>
      <c r="J30" s="172"/>
      <c r="K30" s="172"/>
    </row>
    <row r="31" spans="2:11" x14ac:dyDescent="0.4">
      <c r="B31" s="172">
        <f t="shared" si="0"/>
        <v>28</v>
      </c>
      <c r="C31" s="172"/>
      <c r="D31" s="172"/>
      <c r="E31" s="172"/>
      <c r="F31" s="172"/>
      <c r="G31" s="172"/>
      <c r="H31" s="172"/>
      <c r="I31" s="172"/>
      <c r="J31" s="172"/>
      <c r="K31" s="172"/>
    </row>
    <row r="32" spans="2:11" x14ac:dyDescent="0.4">
      <c r="B32" s="172">
        <f t="shared" si="0"/>
        <v>29</v>
      </c>
      <c r="C32" s="172"/>
      <c r="D32" s="172"/>
      <c r="E32" s="172"/>
      <c r="F32" s="172"/>
      <c r="G32" s="172"/>
      <c r="H32" s="172"/>
      <c r="I32" s="172"/>
      <c r="J32" s="172"/>
      <c r="K32" s="172"/>
    </row>
    <row r="33" spans="2:11" x14ac:dyDescent="0.4">
      <c r="B33" s="172">
        <f t="shared" si="0"/>
        <v>30</v>
      </c>
      <c r="C33" s="172"/>
      <c r="D33" s="172"/>
      <c r="E33" s="172"/>
      <c r="F33" s="172"/>
      <c r="G33" s="172"/>
      <c r="H33" s="172"/>
      <c r="I33" s="172"/>
      <c r="J33" s="172"/>
      <c r="K33" s="172"/>
    </row>
    <row r="34" spans="2:11" x14ac:dyDescent="0.4">
      <c r="B34" s="172">
        <f t="shared" si="0"/>
        <v>31</v>
      </c>
      <c r="C34" s="172"/>
      <c r="D34" s="172"/>
      <c r="E34" s="172"/>
      <c r="F34" s="172"/>
      <c r="G34" s="172"/>
      <c r="H34" s="172"/>
      <c r="I34" s="172"/>
      <c r="J34" s="172"/>
      <c r="K34" s="172"/>
    </row>
    <row r="35" spans="2:11" x14ac:dyDescent="0.4">
      <c r="B35" s="172">
        <f t="shared" si="0"/>
        <v>32</v>
      </c>
      <c r="C35" s="172"/>
      <c r="D35" s="172"/>
      <c r="E35" s="172"/>
      <c r="F35" s="172"/>
      <c r="G35" s="172"/>
      <c r="H35" s="172"/>
      <c r="I35" s="172"/>
      <c r="J35" s="172"/>
      <c r="K35" s="172"/>
    </row>
    <row r="36" spans="2:11" x14ac:dyDescent="0.4">
      <c r="B36" s="172">
        <f t="shared" si="0"/>
        <v>33</v>
      </c>
      <c r="C36" s="172"/>
      <c r="D36" s="172"/>
      <c r="E36" s="172"/>
      <c r="F36" s="172"/>
      <c r="G36" s="172"/>
      <c r="H36" s="172"/>
      <c r="I36" s="172"/>
      <c r="J36" s="172"/>
      <c r="K36" s="172"/>
    </row>
    <row r="37" spans="2:11" x14ac:dyDescent="0.4">
      <c r="B37" s="172">
        <f t="shared" si="0"/>
        <v>34</v>
      </c>
      <c r="C37" s="172"/>
      <c r="D37" s="172"/>
      <c r="E37" s="172"/>
      <c r="F37" s="172"/>
      <c r="G37" s="172"/>
      <c r="H37" s="172"/>
      <c r="I37" s="172"/>
      <c r="J37" s="172"/>
      <c r="K37" s="172"/>
    </row>
    <row r="38" spans="2:11" x14ac:dyDescent="0.4">
      <c r="B38" s="172">
        <f t="shared" si="0"/>
        <v>35</v>
      </c>
      <c r="C38" s="172"/>
      <c r="D38" s="172"/>
      <c r="E38" s="172"/>
      <c r="F38" s="172"/>
      <c r="G38" s="172"/>
      <c r="H38" s="172"/>
      <c r="I38" s="172"/>
      <c r="J38" s="172"/>
      <c r="K38" s="172"/>
    </row>
    <row r="39" spans="2:11" x14ac:dyDescent="0.4">
      <c r="B39" s="172">
        <f t="shared" si="0"/>
        <v>36</v>
      </c>
      <c r="C39" s="172"/>
      <c r="D39" s="172"/>
      <c r="E39" s="172"/>
      <c r="F39" s="172"/>
      <c r="G39" s="172"/>
      <c r="H39" s="172"/>
      <c r="I39" s="172"/>
      <c r="J39" s="172"/>
      <c r="K39" s="172"/>
    </row>
    <row r="40" spans="2:11" x14ac:dyDescent="0.4">
      <c r="B40" s="172">
        <f t="shared" si="0"/>
        <v>37</v>
      </c>
      <c r="C40" s="172"/>
      <c r="D40" s="172"/>
      <c r="E40" s="172"/>
      <c r="F40" s="172"/>
      <c r="G40" s="172"/>
      <c r="H40" s="172"/>
      <c r="I40" s="172"/>
      <c r="J40" s="172"/>
      <c r="K40" s="172"/>
    </row>
    <row r="41" spans="2:11" x14ac:dyDescent="0.4">
      <c r="B41" s="172">
        <f t="shared" si="0"/>
        <v>38</v>
      </c>
      <c r="C41" s="172"/>
      <c r="D41" s="172"/>
      <c r="E41" s="172"/>
      <c r="F41" s="172"/>
      <c r="G41" s="172"/>
      <c r="H41" s="172"/>
      <c r="I41" s="172"/>
      <c r="J41" s="172"/>
      <c r="K41" s="172"/>
    </row>
    <row r="42" spans="2:11" x14ac:dyDescent="0.4">
      <c r="B42" s="172">
        <f t="shared" si="0"/>
        <v>39</v>
      </c>
      <c r="C42" s="172"/>
      <c r="D42" s="172"/>
      <c r="E42" s="172"/>
      <c r="F42" s="172"/>
      <c r="G42" s="172"/>
      <c r="H42" s="172"/>
      <c r="I42" s="172"/>
      <c r="J42" s="172"/>
      <c r="K42" s="172"/>
    </row>
    <row r="43" spans="2:11" x14ac:dyDescent="0.4">
      <c r="B43" s="172">
        <f t="shared" si="0"/>
        <v>40</v>
      </c>
      <c r="C43" s="172"/>
      <c r="D43" s="172"/>
      <c r="E43" s="172"/>
      <c r="F43" s="172"/>
      <c r="G43" s="172"/>
      <c r="H43" s="172"/>
      <c r="I43" s="172"/>
      <c r="J43" s="172"/>
      <c r="K43" s="172"/>
    </row>
    <row r="44" spans="2:11" x14ac:dyDescent="0.4">
      <c r="B44" s="172">
        <f t="shared" si="0"/>
        <v>41</v>
      </c>
      <c r="C44" s="172"/>
      <c r="D44" s="172"/>
      <c r="E44" s="172"/>
      <c r="F44" s="172"/>
      <c r="G44" s="172"/>
      <c r="H44" s="172"/>
      <c r="I44" s="172"/>
      <c r="J44" s="172"/>
      <c r="K44" s="172"/>
    </row>
    <row r="45" spans="2:11" x14ac:dyDescent="0.4">
      <c r="B45" s="172">
        <f t="shared" si="0"/>
        <v>42</v>
      </c>
      <c r="C45" s="172"/>
      <c r="D45" s="172"/>
      <c r="E45" s="172"/>
      <c r="F45" s="172"/>
      <c r="G45" s="172"/>
      <c r="H45" s="172"/>
      <c r="I45" s="172"/>
      <c r="J45" s="172"/>
      <c r="K45" s="172"/>
    </row>
    <row r="46" spans="2:11" x14ac:dyDescent="0.4">
      <c r="B46" s="172">
        <f t="shared" si="0"/>
        <v>43</v>
      </c>
      <c r="C46" s="172"/>
      <c r="D46" s="172"/>
      <c r="E46" s="172"/>
      <c r="F46" s="172"/>
      <c r="G46" s="172"/>
      <c r="H46" s="172"/>
      <c r="I46" s="172"/>
      <c r="J46" s="172"/>
      <c r="K46" s="172"/>
    </row>
    <row r="47" spans="2:11" x14ac:dyDescent="0.4">
      <c r="B47" s="172">
        <f t="shared" si="0"/>
        <v>44</v>
      </c>
      <c r="C47" s="172"/>
      <c r="D47" s="172"/>
      <c r="E47" s="172"/>
      <c r="F47" s="172"/>
      <c r="G47" s="172"/>
      <c r="H47" s="172"/>
      <c r="I47" s="172"/>
      <c r="J47" s="172"/>
      <c r="K47" s="172"/>
    </row>
    <row r="48" spans="2:11" x14ac:dyDescent="0.4">
      <c r="B48" s="172">
        <f t="shared" si="0"/>
        <v>45</v>
      </c>
      <c r="C48" s="172"/>
      <c r="D48" s="172"/>
      <c r="E48" s="172"/>
      <c r="F48" s="172"/>
      <c r="G48" s="172"/>
      <c r="H48" s="172"/>
      <c r="I48" s="172"/>
      <c r="J48" s="172"/>
      <c r="K48" s="172"/>
    </row>
    <row r="49" spans="2:11" x14ac:dyDescent="0.4">
      <c r="B49" s="172">
        <f t="shared" si="0"/>
        <v>46</v>
      </c>
      <c r="C49" s="172"/>
      <c r="D49" s="172"/>
      <c r="E49" s="172"/>
      <c r="F49" s="172"/>
      <c r="G49" s="172"/>
      <c r="H49" s="172"/>
      <c r="I49" s="172"/>
      <c r="J49" s="172"/>
      <c r="K49" s="172"/>
    </row>
    <row r="50" spans="2:11" x14ac:dyDescent="0.4">
      <c r="B50" s="172">
        <f t="shared" si="0"/>
        <v>47</v>
      </c>
      <c r="C50" s="172"/>
      <c r="D50" s="172"/>
      <c r="E50" s="172"/>
      <c r="F50" s="172"/>
      <c r="G50" s="172"/>
      <c r="H50" s="172"/>
      <c r="I50" s="172"/>
      <c r="J50" s="172"/>
      <c r="K50" s="172"/>
    </row>
    <row r="51" spans="2:11" x14ac:dyDescent="0.4">
      <c r="B51" s="172">
        <f t="shared" si="0"/>
        <v>48</v>
      </c>
      <c r="C51" s="172"/>
      <c r="D51" s="172"/>
      <c r="E51" s="172"/>
      <c r="F51" s="172"/>
      <c r="G51" s="172"/>
      <c r="H51" s="172"/>
      <c r="I51" s="172"/>
      <c r="J51" s="172"/>
      <c r="K51" s="172"/>
    </row>
    <row r="52" spans="2:11" x14ac:dyDescent="0.4">
      <c r="B52" s="172">
        <f t="shared" si="0"/>
        <v>49</v>
      </c>
      <c r="C52" s="172"/>
      <c r="D52" s="172"/>
      <c r="E52" s="172"/>
      <c r="F52" s="172"/>
      <c r="G52" s="172"/>
      <c r="H52" s="172"/>
      <c r="I52" s="172"/>
      <c r="J52" s="172"/>
      <c r="K52" s="172"/>
    </row>
    <row r="53" spans="2:11" x14ac:dyDescent="0.4">
      <c r="B53" s="172">
        <f t="shared" ref="B53:B103" si="1">ROW(A50)</f>
        <v>50</v>
      </c>
      <c r="C53" s="172"/>
      <c r="D53" s="172"/>
      <c r="E53" s="172"/>
      <c r="F53" s="172"/>
      <c r="G53" s="172"/>
      <c r="H53" s="172"/>
      <c r="I53" s="172"/>
      <c r="J53" s="172"/>
      <c r="K53" s="172"/>
    </row>
    <row r="54" spans="2:11" x14ac:dyDescent="0.4">
      <c r="B54" s="172">
        <f t="shared" si="1"/>
        <v>51</v>
      </c>
      <c r="C54" s="172"/>
      <c r="D54" s="172"/>
      <c r="E54" s="172"/>
      <c r="F54" s="172"/>
      <c r="G54" s="172"/>
      <c r="H54" s="172"/>
      <c r="I54" s="172"/>
      <c r="J54" s="172"/>
      <c r="K54" s="172"/>
    </row>
    <row r="55" spans="2:11" x14ac:dyDescent="0.4">
      <c r="B55" s="172">
        <f t="shared" si="1"/>
        <v>52</v>
      </c>
      <c r="C55" s="172"/>
      <c r="D55" s="172"/>
      <c r="E55" s="172"/>
      <c r="F55" s="172"/>
      <c r="G55" s="172"/>
      <c r="H55" s="172"/>
      <c r="I55" s="172"/>
      <c r="J55" s="172"/>
      <c r="K55" s="172"/>
    </row>
    <row r="56" spans="2:11" x14ac:dyDescent="0.4">
      <c r="B56" s="172">
        <f t="shared" si="1"/>
        <v>53</v>
      </c>
      <c r="C56" s="172"/>
      <c r="D56" s="172"/>
      <c r="E56" s="172"/>
      <c r="F56" s="172"/>
      <c r="G56" s="172"/>
      <c r="H56" s="172"/>
      <c r="I56" s="172"/>
      <c r="J56" s="172"/>
      <c r="K56" s="172"/>
    </row>
    <row r="57" spans="2:11" x14ac:dyDescent="0.4">
      <c r="B57" s="172">
        <f t="shared" si="1"/>
        <v>54</v>
      </c>
      <c r="C57" s="172"/>
      <c r="D57" s="172"/>
      <c r="E57" s="172"/>
      <c r="F57" s="172"/>
      <c r="G57" s="172"/>
      <c r="H57" s="172"/>
      <c r="I57" s="172"/>
      <c r="J57" s="172"/>
      <c r="K57" s="172"/>
    </row>
    <row r="58" spans="2:11" x14ac:dyDescent="0.4">
      <c r="B58" s="172">
        <f t="shared" si="1"/>
        <v>55</v>
      </c>
      <c r="C58" s="172"/>
      <c r="D58" s="172"/>
      <c r="E58" s="172"/>
      <c r="F58" s="172"/>
      <c r="G58" s="172"/>
      <c r="H58" s="172"/>
      <c r="I58" s="172"/>
      <c r="J58" s="172"/>
      <c r="K58" s="172"/>
    </row>
    <row r="59" spans="2:11" x14ac:dyDescent="0.4">
      <c r="B59" s="172">
        <f t="shared" si="1"/>
        <v>56</v>
      </c>
      <c r="C59" s="172"/>
      <c r="D59" s="172"/>
      <c r="E59" s="172"/>
      <c r="F59" s="172"/>
      <c r="G59" s="172"/>
      <c r="H59" s="172"/>
      <c r="I59" s="172"/>
      <c r="J59" s="172"/>
      <c r="K59" s="172"/>
    </row>
    <row r="60" spans="2:11" x14ac:dyDescent="0.4">
      <c r="B60" s="172">
        <f t="shared" si="1"/>
        <v>57</v>
      </c>
      <c r="C60" s="172"/>
      <c r="D60" s="172"/>
      <c r="E60" s="172"/>
      <c r="F60" s="172"/>
      <c r="G60" s="172"/>
      <c r="H60" s="172"/>
      <c r="I60" s="172"/>
      <c r="J60" s="172"/>
      <c r="K60" s="172"/>
    </row>
    <row r="61" spans="2:11" x14ac:dyDescent="0.4">
      <c r="B61" s="172">
        <f t="shared" si="1"/>
        <v>58</v>
      </c>
      <c r="C61" s="172"/>
      <c r="D61" s="172"/>
      <c r="E61" s="172"/>
      <c r="F61" s="172"/>
      <c r="G61" s="172"/>
      <c r="H61" s="172"/>
      <c r="I61" s="172"/>
      <c r="J61" s="172"/>
      <c r="K61" s="172"/>
    </row>
    <row r="62" spans="2:11" x14ac:dyDescent="0.4">
      <c r="B62" s="172">
        <f t="shared" si="1"/>
        <v>59</v>
      </c>
      <c r="C62" s="172"/>
      <c r="D62" s="172"/>
      <c r="E62" s="172"/>
      <c r="F62" s="172"/>
      <c r="G62" s="172"/>
      <c r="H62" s="172"/>
      <c r="I62" s="172"/>
      <c r="J62" s="172"/>
      <c r="K62" s="172"/>
    </row>
    <row r="63" spans="2:11" x14ac:dyDescent="0.4">
      <c r="B63" s="172">
        <f t="shared" si="1"/>
        <v>60</v>
      </c>
      <c r="C63" s="172"/>
      <c r="D63" s="172"/>
      <c r="E63" s="172"/>
      <c r="F63" s="172"/>
      <c r="G63" s="172"/>
      <c r="H63" s="172"/>
      <c r="I63" s="172"/>
      <c r="J63" s="172"/>
      <c r="K63" s="172"/>
    </row>
    <row r="64" spans="2:11" x14ac:dyDescent="0.4">
      <c r="B64" s="172">
        <f t="shared" si="1"/>
        <v>61</v>
      </c>
      <c r="C64" s="172"/>
      <c r="D64" s="172"/>
      <c r="E64" s="172"/>
      <c r="F64" s="172"/>
      <c r="G64" s="172"/>
      <c r="H64" s="172"/>
      <c r="I64" s="172"/>
      <c r="J64" s="172"/>
      <c r="K64" s="172"/>
    </row>
    <row r="65" spans="2:11" x14ac:dyDescent="0.4">
      <c r="B65" s="172">
        <f t="shared" si="1"/>
        <v>62</v>
      </c>
      <c r="C65" s="172"/>
      <c r="D65" s="172"/>
      <c r="E65" s="172"/>
      <c r="F65" s="172"/>
      <c r="G65" s="172"/>
      <c r="H65" s="172"/>
      <c r="I65" s="172"/>
      <c r="J65" s="172"/>
      <c r="K65" s="172"/>
    </row>
    <row r="66" spans="2:11" x14ac:dyDescent="0.4">
      <c r="B66" s="172">
        <f t="shared" si="1"/>
        <v>63</v>
      </c>
      <c r="C66" s="172"/>
      <c r="D66" s="172"/>
      <c r="E66" s="172"/>
      <c r="F66" s="172"/>
      <c r="G66" s="172"/>
      <c r="H66" s="172"/>
      <c r="I66" s="172"/>
      <c r="J66" s="172"/>
      <c r="K66" s="172"/>
    </row>
    <row r="67" spans="2:11" x14ac:dyDescent="0.4">
      <c r="B67" s="172">
        <f t="shared" si="1"/>
        <v>64</v>
      </c>
      <c r="C67" s="172"/>
      <c r="D67" s="172"/>
      <c r="E67" s="172"/>
      <c r="F67" s="172"/>
      <c r="G67" s="172"/>
      <c r="H67" s="172"/>
      <c r="I67" s="172"/>
      <c r="J67" s="172"/>
      <c r="K67" s="172"/>
    </row>
    <row r="68" spans="2:11" x14ac:dyDescent="0.4">
      <c r="B68" s="172">
        <f t="shared" si="1"/>
        <v>65</v>
      </c>
      <c r="C68" s="172"/>
      <c r="D68" s="172"/>
      <c r="E68" s="172"/>
      <c r="F68" s="172"/>
      <c r="G68" s="172"/>
      <c r="H68" s="172"/>
      <c r="I68" s="172"/>
      <c r="J68" s="172"/>
      <c r="K68" s="172"/>
    </row>
    <row r="69" spans="2:11" x14ac:dyDescent="0.4">
      <c r="B69" s="172">
        <f t="shared" si="1"/>
        <v>66</v>
      </c>
      <c r="C69" s="172"/>
      <c r="D69" s="172"/>
      <c r="E69" s="172"/>
      <c r="F69" s="172"/>
      <c r="G69" s="172"/>
      <c r="H69" s="172"/>
      <c r="I69" s="172"/>
      <c r="J69" s="172"/>
      <c r="K69" s="172"/>
    </row>
    <row r="70" spans="2:11" x14ac:dyDescent="0.4">
      <c r="B70" s="172">
        <f t="shared" si="1"/>
        <v>67</v>
      </c>
      <c r="C70" s="172"/>
      <c r="D70" s="172"/>
      <c r="E70" s="172"/>
      <c r="F70" s="172"/>
      <c r="G70" s="172"/>
      <c r="H70" s="172"/>
      <c r="I70" s="172"/>
      <c r="J70" s="172"/>
      <c r="K70" s="172"/>
    </row>
    <row r="71" spans="2:11" x14ac:dyDescent="0.4">
      <c r="B71" s="172">
        <f t="shared" si="1"/>
        <v>68</v>
      </c>
      <c r="C71" s="172"/>
      <c r="D71" s="172"/>
      <c r="E71" s="172"/>
      <c r="F71" s="172"/>
      <c r="G71" s="172"/>
      <c r="H71" s="172"/>
      <c r="I71" s="172"/>
      <c r="J71" s="172"/>
      <c r="K71" s="172"/>
    </row>
    <row r="72" spans="2:11" x14ac:dyDescent="0.4">
      <c r="B72" s="172">
        <f t="shared" si="1"/>
        <v>69</v>
      </c>
      <c r="C72" s="172"/>
      <c r="D72" s="172"/>
      <c r="E72" s="172"/>
      <c r="F72" s="172"/>
      <c r="G72" s="172"/>
      <c r="H72" s="172"/>
      <c r="I72" s="172"/>
      <c r="J72" s="172"/>
      <c r="K72" s="172"/>
    </row>
    <row r="73" spans="2:11" x14ac:dyDescent="0.4">
      <c r="B73" s="172">
        <f t="shared" si="1"/>
        <v>70</v>
      </c>
      <c r="C73" s="172"/>
      <c r="D73" s="172"/>
      <c r="E73" s="172"/>
      <c r="F73" s="172"/>
      <c r="G73" s="172"/>
      <c r="H73" s="172"/>
      <c r="I73" s="172"/>
      <c r="J73" s="172"/>
      <c r="K73" s="172"/>
    </row>
    <row r="74" spans="2:11" x14ac:dyDescent="0.4">
      <c r="B74" s="172">
        <f t="shared" si="1"/>
        <v>71</v>
      </c>
      <c r="C74" s="172"/>
      <c r="D74" s="172"/>
      <c r="E74" s="172"/>
      <c r="F74" s="172"/>
      <c r="G74" s="172"/>
      <c r="H74" s="172"/>
      <c r="I74" s="172"/>
      <c r="J74" s="172"/>
      <c r="K74" s="172"/>
    </row>
    <row r="75" spans="2:11" x14ac:dyDescent="0.4">
      <c r="B75" s="172">
        <f t="shared" si="1"/>
        <v>72</v>
      </c>
      <c r="C75" s="172"/>
      <c r="D75" s="172"/>
      <c r="E75" s="172"/>
      <c r="F75" s="172"/>
      <c r="G75" s="172"/>
      <c r="H75" s="172"/>
      <c r="I75" s="172"/>
      <c r="J75" s="172"/>
      <c r="K75" s="172"/>
    </row>
    <row r="76" spans="2:11" x14ac:dyDescent="0.4">
      <c r="B76" s="172">
        <f t="shared" si="1"/>
        <v>73</v>
      </c>
      <c r="C76" s="172"/>
      <c r="D76" s="172"/>
      <c r="E76" s="172"/>
      <c r="F76" s="172"/>
      <c r="G76" s="172"/>
      <c r="H76" s="172"/>
      <c r="I76" s="172"/>
      <c r="J76" s="172"/>
      <c r="K76" s="172"/>
    </row>
    <row r="77" spans="2:11" x14ac:dyDescent="0.4">
      <c r="B77" s="172">
        <f t="shared" si="1"/>
        <v>74</v>
      </c>
      <c r="C77" s="172"/>
      <c r="D77" s="172"/>
      <c r="E77" s="172"/>
      <c r="F77" s="172"/>
      <c r="G77" s="172"/>
      <c r="H77" s="172"/>
      <c r="I77" s="172"/>
      <c r="J77" s="172"/>
      <c r="K77" s="172"/>
    </row>
    <row r="78" spans="2:11" x14ac:dyDescent="0.4">
      <c r="B78" s="172">
        <f t="shared" si="1"/>
        <v>75</v>
      </c>
      <c r="C78" s="172"/>
      <c r="D78" s="172"/>
      <c r="E78" s="172"/>
      <c r="F78" s="172"/>
      <c r="G78" s="172"/>
      <c r="H78" s="172"/>
      <c r="I78" s="172"/>
      <c r="J78" s="172"/>
      <c r="K78" s="172"/>
    </row>
    <row r="79" spans="2:11" x14ac:dyDescent="0.4">
      <c r="B79" s="172">
        <f t="shared" si="1"/>
        <v>76</v>
      </c>
      <c r="C79" s="172"/>
      <c r="D79" s="172"/>
      <c r="E79" s="172"/>
      <c r="F79" s="172"/>
      <c r="G79" s="172"/>
      <c r="H79" s="172"/>
      <c r="I79" s="172"/>
      <c r="J79" s="172"/>
      <c r="K79" s="172"/>
    </row>
    <row r="80" spans="2:11" x14ac:dyDescent="0.4">
      <c r="B80" s="172">
        <f t="shared" si="1"/>
        <v>77</v>
      </c>
      <c r="C80" s="172"/>
      <c r="D80" s="172"/>
      <c r="E80" s="172"/>
      <c r="F80" s="172"/>
      <c r="G80" s="172"/>
      <c r="H80" s="172"/>
      <c r="I80" s="172"/>
      <c r="J80" s="172"/>
      <c r="K80" s="172"/>
    </row>
    <row r="81" spans="2:11" x14ac:dyDescent="0.4">
      <c r="B81" s="172">
        <f t="shared" si="1"/>
        <v>78</v>
      </c>
      <c r="C81" s="172"/>
      <c r="D81" s="172"/>
      <c r="E81" s="172"/>
      <c r="F81" s="172"/>
      <c r="G81" s="172"/>
      <c r="H81" s="172"/>
      <c r="I81" s="172"/>
      <c r="J81" s="172"/>
      <c r="K81" s="172"/>
    </row>
    <row r="82" spans="2:11" x14ac:dyDescent="0.4">
      <c r="B82" s="172">
        <f t="shared" si="1"/>
        <v>79</v>
      </c>
      <c r="C82" s="172"/>
      <c r="D82" s="172"/>
      <c r="E82" s="172"/>
      <c r="F82" s="172"/>
      <c r="G82" s="172"/>
      <c r="H82" s="172"/>
      <c r="I82" s="172"/>
      <c r="J82" s="172"/>
      <c r="K82" s="172"/>
    </row>
    <row r="83" spans="2:11" x14ac:dyDescent="0.4">
      <c r="B83" s="172">
        <f t="shared" si="1"/>
        <v>80</v>
      </c>
      <c r="C83" s="172"/>
      <c r="D83" s="172"/>
      <c r="E83" s="172"/>
      <c r="F83" s="172"/>
      <c r="G83" s="172"/>
      <c r="H83" s="172"/>
      <c r="I83" s="172"/>
      <c r="J83" s="172"/>
      <c r="K83" s="172"/>
    </row>
    <row r="84" spans="2:11" x14ac:dyDescent="0.4">
      <c r="B84" s="172">
        <f t="shared" si="1"/>
        <v>81</v>
      </c>
      <c r="C84" s="172"/>
      <c r="D84" s="172"/>
      <c r="E84" s="172"/>
      <c r="F84" s="172"/>
      <c r="G84" s="172"/>
      <c r="H84" s="172"/>
      <c r="I84" s="172"/>
      <c r="J84" s="172"/>
      <c r="K84" s="172"/>
    </row>
    <row r="85" spans="2:11" x14ac:dyDescent="0.4">
      <c r="B85" s="172">
        <f t="shared" si="1"/>
        <v>82</v>
      </c>
      <c r="C85" s="172"/>
      <c r="D85" s="172"/>
      <c r="E85" s="172"/>
      <c r="F85" s="172"/>
      <c r="G85" s="172"/>
      <c r="H85" s="172"/>
      <c r="I85" s="172"/>
      <c r="J85" s="172"/>
      <c r="K85" s="172"/>
    </row>
    <row r="86" spans="2:11" x14ac:dyDescent="0.4">
      <c r="B86" s="172">
        <f t="shared" si="1"/>
        <v>83</v>
      </c>
      <c r="C86" s="172"/>
      <c r="D86" s="172"/>
      <c r="E86" s="172"/>
      <c r="F86" s="172"/>
      <c r="G86" s="172"/>
      <c r="H86" s="172"/>
      <c r="I86" s="172"/>
      <c r="J86" s="172"/>
      <c r="K86" s="172"/>
    </row>
    <row r="87" spans="2:11" x14ac:dyDescent="0.4">
      <c r="B87" s="172">
        <f t="shared" si="1"/>
        <v>84</v>
      </c>
      <c r="C87" s="172"/>
      <c r="D87" s="172"/>
      <c r="E87" s="172"/>
      <c r="F87" s="172"/>
      <c r="G87" s="172"/>
      <c r="H87" s="172"/>
      <c r="I87" s="172"/>
      <c r="J87" s="172"/>
      <c r="K87" s="172"/>
    </row>
    <row r="88" spans="2:11" x14ac:dyDescent="0.4">
      <c r="B88" s="172">
        <f t="shared" si="1"/>
        <v>85</v>
      </c>
      <c r="C88" s="172"/>
      <c r="D88" s="172"/>
      <c r="E88" s="172"/>
      <c r="F88" s="172"/>
      <c r="G88" s="172"/>
      <c r="H88" s="172"/>
      <c r="I88" s="172"/>
      <c r="J88" s="172"/>
      <c r="K88" s="172"/>
    </row>
    <row r="89" spans="2:11" x14ac:dyDescent="0.4">
      <c r="B89" s="172">
        <f t="shared" si="1"/>
        <v>86</v>
      </c>
      <c r="C89" s="172"/>
      <c r="D89" s="172"/>
      <c r="E89" s="172"/>
      <c r="F89" s="172"/>
      <c r="G89" s="172"/>
      <c r="H89" s="172"/>
      <c r="I89" s="172"/>
      <c r="J89" s="172"/>
      <c r="K89" s="172"/>
    </row>
    <row r="90" spans="2:11" x14ac:dyDescent="0.4">
      <c r="B90" s="172">
        <f t="shared" si="1"/>
        <v>87</v>
      </c>
      <c r="C90" s="172"/>
      <c r="D90" s="172"/>
      <c r="E90" s="172"/>
      <c r="F90" s="172"/>
      <c r="G90" s="172"/>
      <c r="H90" s="172"/>
      <c r="I90" s="172"/>
      <c r="J90" s="172"/>
      <c r="K90" s="172"/>
    </row>
    <row r="91" spans="2:11" x14ac:dyDescent="0.4">
      <c r="B91" s="172">
        <f t="shared" si="1"/>
        <v>88</v>
      </c>
      <c r="C91" s="172"/>
      <c r="D91" s="172"/>
      <c r="E91" s="172"/>
      <c r="F91" s="172"/>
      <c r="G91" s="172"/>
      <c r="H91" s="172"/>
      <c r="I91" s="172"/>
      <c r="J91" s="172"/>
      <c r="K91" s="172"/>
    </row>
    <row r="92" spans="2:11" x14ac:dyDescent="0.4">
      <c r="B92" s="172">
        <f t="shared" si="1"/>
        <v>89</v>
      </c>
      <c r="C92" s="172"/>
      <c r="D92" s="172"/>
      <c r="E92" s="172"/>
      <c r="F92" s="172"/>
      <c r="G92" s="172"/>
      <c r="H92" s="172"/>
      <c r="I92" s="172"/>
      <c r="J92" s="172"/>
      <c r="K92" s="172"/>
    </row>
    <row r="93" spans="2:11" x14ac:dyDescent="0.4">
      <c r="B93" s="172">
        <f t="shared" si="1"/>
        <v>90</v>
      </c>
      <c r="C93" s="172"/>
      <c r="D93" s="172"/>
      <c r="E93" s="172"/>
      <c r="F93" s="172"/>
      <c r="G93" s="172"/>
      <c r="H93" s="172"/>
      <c r="I93" s="172"/>
      <c r="J93" s="172"/>
      <c r="K93" s="172"/>
    </row>
    <row r="94" spans="2:11" x14ac:dyDescent="0.4">
      <c r="B94" s="172">
        <f t="shared" si="1"/>
        <v>91</v>
      </c>
      <c r="C94" s="172"/>
      <c r="D94" s="172"/>
      <c r="E94" s="172"/>
      <c r="F94" s="172"/>
      <c r="G94" s="172"/>
      <c r="H94" s="172"/>
      <c r="I94" s="172"/>
      <c r="J94" s="172"/>
      <c r="K94" s="172"/>
    </row>
    <row r="95" spans="2:11" x14ac:dyDescent="0.4">
      <c r="B95" s="172">
        <f t="shared" si="1"/>
        <v>92</v>
      </c>
      <c r="C95" s="172"/>
      <c r="D95" s="172"/>
      <c r="E95" s="172"/>
      <c r="F95" s="172"/>
      <c r="G95" s="172"/>
      <c r="H95" s="172"/>
      <c r="I95" s="172"/>
      <c r="J95" s="172"/>
      <c r="K95" s="172"/>
    </row>
    <row r="96" spans="2:11" x14ac:dyDescent="0.4">
      <c r="B96" s="172">
        <f t="shared" si="1"/>
        <v>93</v>
      </c>
      <c r="C96" s="172"/>
      <c r="D96" s="172"/>
      <c r="E96" s="172"/>
      <c r="F96" s="172"/>
      <c r="G96" s="172"/>
      <c r="H96" s="172"/>
      <c r="I96" s="172"/>
      <c r="J96" s="172"/>
      <c r="K96" s="172"/>
    </row>
    <row r="97" spans="2:11" x14ac:dyDescent="0.4">
      <c r="B97" s="172">
        <f t="shared" si="1"/>
        <v>94</v>
      </c>
      <c r="C97" s="172"/>
      <c r="D97" s="172"/>
      <c r="E97" s="172"/>
      <c r="F97" s="172"/>
      <c r="G97" s="172"/>
      <c r="H97" s="172"/>
      <c r="I97" s="172"/>
      <c r="J97" s="172"/>
      <c r="K97" s="172"/>
    </row>
    <row r="98" spans="2:11" x14ac:dyDescent="0.4">
      <c r="B98" s="172">
        <f t="shared" si="1"/>
        <v>95</v>
      </c>
      <c r="C98" s="172"/>
      <c r="D98" s="172"/>
      <c r="E98" s="172"/>
      <c r="F98" s="172"/>
      <c r="G98" s="172"/>
      <c r="H98" s="172"/>
      <c r="I98" s="172"/>
      <c r="J98" s="172"/>
      <c r="K98" s="172"/>
    </row>
    <row r="99" spans="2:11" x14ac:dyDescent="0.4">
      <c r="B99" s="172">
        <f t="shared" si="1"/>
        <v>96</v>
      </c>
      <c r="C99" s="172"/>
      <c r="D99" s="172"/>
      <c r="E99" s="172"/>
      <c r="F99" s="172"/>
      <c r="G99" s="172"/>
      <c r="H99" s="172"/>
      <c r="I99" s="172"/>
      <c r="J99" s="172"/>
      <c r="K99" s="172"/>
    </row>
    <row r="100" spans="2:11" x14ac:dyDescent="0.4">
      <c r="B100" s="172">
        <f t="shared" si="1"/>
        <v>97</v>
      </c>
      <c r="C100" s="172"/>
      <c r="D100" s="172"/>
      <c r="E100" s="172"/>
      <c r="F100" s="172"/>
      <c r="G100" s="172"/>
      <c r="H100" s="172"/>
      <c r="I100" s="172"/>
      <c r="J100" s="172"/>
      <c r="K100" s="172"/>
    </row>
    <row r="101" spans="2:11" x14ac:dyDescent="0.4">
      <c r="B101" s="172">
        <f t="shared" si="1"/>
        <v>98</v>
      </c>
      <c r="C101" s="172"/>
      <c r="D101" s="172"/>
      <c r="E101" s="172"/>
      <c r="F101" s="172"/>
      <c r="G101" s="172"/>
      <c r="H101" s="172"/>
      <c r="I101" s="172"/>
      <c r="J101" s="172"/>
      <c r="K101" s="172"/>
    </row>
    <row r="102" spans="2:11" x14ac:dyDescent="0.4">
      <c r="B102" s="172">
        <f t="shared" si="1"/>
        <v>99</v>
      </c>
      <c r="C102" s="172"/>
      <c r="D102" s="172"/>
      <c r="E102" s="172"/>
      <c r="F102" s="172"/>
      <c r="G102" s="172"/>
      <c r="H102" s="172"/>
      <c r="I102" s="172"/>
      <c r="J102" s="172"/>
      <c r="K102" s="172"/>
    </row>
    <row r="103" spans="2:11" x14ac:dyDescent="0.4">
      <c r="B103" s="323">
        <f t="shared" si="1"/>
        <v>100</v>
      </c>
      <c r="C103" s="323"/>
      <c r="D103" s="323"/>
      <c r="E103" s="323"/>
      <c r="F103" s="323"/>
      <c r="G103" s="323"/>
      <c r="H103" s="323"/>
      <c r="I103" s="323"/>
      <c r="J103" s="323"/>
      <c r="K103" s="323"/>
    </row>
    <row r="104" spans="2:11" x14ac:dyDescent="0.4">
      <c r="B104" s="324"/>
      <c r="C104" s="324"/>
      <c r="D104" s="324"/>
      <c r="E104" s="324"/>
      <c r="F104" s="324"/>
      <c r="G104" s="324"/>
      <c r="H104" s="324"/>
      <c r="I104" s="324"/>
      <c r="J104" s="324"/>
      <c r="K104" s="324"/>
    </row>
  </sheetData>
  <autoFilter ref="B3:K3" xr:uid="{0817664D-223F-416D-9657-7D0A81112F41}"/>
  <mergeCells count="1">
    <mergeCell ref="B2:K2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7DD8D-C8C9-492B-A44E-80D85F5B1ADE}">
  <sheetPr codeName="Sheet22"/>
  <dimension ref="A1:P310"/>
  <sheetViews>
    <sheetView showGridLines="0" zoomScale="80" zoomScaleNormal="80" workbookViewId="0">
      <pane ySplit="9" topLeftCell="A10" activePane="bottomLeft" state="frozen"/>
      <selection activeCell="B3" sqref="B3"/>
      <selection pane="bottomLeft" activeCell="I25" sqref="I25"/>
    </sheetView>
  </sheetViews>
  <sheetFormatPr defaultColWidth="0" defaultRowHeight="15.6" zeroHeight="1" x14ac:dyDescent="0.4"/>
  <cols>
    <col min="1" max="1" width="3.296875" style="79" customWidth="1"/>
    <col min="2" max="2" width="5.296875" style="79" customWidth="1"/>
    <col min="3" max="3" width="10.5" style="79" customWidth="1"/>
    <col min="4" max="15" width="15.5" style="79" customWidth="1"/>
    <col min="16" max="16" width="3.296875" style="79" customWidth="1"/>
    <col min="17" max="16384" width="8.69921875" style="79" hidden="1"/>
  </cols>
  <sheetData>
    <row r="1" spans="2:15" x14ac:dyDescent="0.4"/>
    <row r="2" spans="2:15" x14ac:dyDescent="0.4">
      <c r="B2" s="339" t="s">
        <v>167</v>
      </c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</row>
    <row r="3" spans="2:15" x14ac:dyDescent="0.4">
      <c r="B3" s="410" t="s">
        <v>85</v>
      </c>
      <c r="C3" s="410"/>
      <c r="D3" s="242">
        <v>1</v>
      </c>
      <c r="E3" s="242">
        <v>2</v>
      </c>
      <c r="F3" s="242">
        <v>3</v>
      </c>
      <c r="G3" s="242">
        <v>4</v>
      </c>
      <c r="H3" s="242">
        <v>5</v>
      </c>
      <c r="I3" s="242">
        <v>6</v>
      </c>
      <c r="J3" s="242">
        <v>7</v>
      </c>
      <c r="K3" s="242">
        <v>8</v>
      </c>
      <c r="L3" s="242">
        <v>9</v>
      </c>
      <c r="M3" s="242">
        <v>10</v>
      </c>
      <c r="N3" s="242">
        <v>11</v>
      </c>
      <c r="O3" s="242">
        <v>12</v>
      </c>
    </row>
    <row r="4" spans="2:15" x14ac:dyDescent="0.4">
      <c r="B4" s="426" t="s">
        <v>168</v>
      </c>
      <c r="C4" s="426"/>
      <c r="D4" s="168">
        <f>SUMIFS($G$10:$G9999, $C$10:$C9999, "&gt;=" &amp; DATE(설정!$C$2, D$3, 1), $C$10:$C9999, "&lt;=" &amp; EOMONTH(DATE(설정!$C$2, D$3, 1), 0))</f>
        <v>0</v>
      </c>
      <c r="E4" s="168">
        <f>SUMIFS($G$10:$G9999, $C$10:$C9999, "&gt;=" &amp; DATE(설정!$C$2, E$3, 1), $C$10:$C9999, "&lt;=" &amp; EOMONTH(DATE(설정!$C$2, E$3, 1), 0))</f>
        <v>0</v>
      </c>
      <c r="F4" s="168">
        <f>SUMIFS($G$10:$G9999, $C$10:$C9999, "&gt;=" &amp; DATE(설정!$C$2, F$3, 1), $C$10:$C9999, "&lt;=" &amp; EOMONTH(DATE(설정!$C$2, F$3, 1), 0))</f>
        <v>0</v>
      </c>
      <c r="G4" s="168">
        <f>SUMIFS($G$10:$G9999, $C$10:$C9999, "&gt;=" &amp; DATE(설정!$C$2, G$3, 1), $C$10:$C9999, "&lt;=" &amp; EOMONTH(DATE(설정!$C$2, G$3, 1), 0))</f>
        <v>0</v>
      </c>
      <c r="H4" s="168">
        <f>SUMIFS($G$10:$G9999, $C$10:$C9999, "&gt;=" &amp; DATE(설정!$C$2, H$3, 1), $C$10:$C9999, "&lt;=" &amp; EOMONTH(DATE(설정!$C$2, H$3, 1), 0))</f>
        <v>0</v>
      </c>
      <c r="I4" s="168">
        <f>SUMIFS($G$10:$G9999, $C$10:$C9999, "&gt;=" &amp; DATE(설정!$C$2, I$3, 1), $C$10:$C9999, "&lt;=" &amp; EOMONTH(DATE(설정!$C$2, I$3, 1), 0))</f>
        <v>0</v>
      </c>
      <c r="J4" s="168">
        <f>SUMIFS($G$10:$G9999, $C$10:$C9999, "&gt;=" &amp; DATE(설정!$C$2, J$3, 1), $C$10:$C9999, "&lt;=" &amp; EOMONTH(DATE(설정!$C$2, J$3, 1), 0))</f>
        <v>0</v>
      </c>
      <c r="K4" s="168">
        <f>SUMIFS($G$10:$G9999, $C$10:$C9999, "&gt;=" &amp; DATE(설정!$C$2, K$3, 1), $C$10:$C9999, "&lt;=" &amp; EOMONTH(DATE(설정!$C$2, K$3, 1), 0))</f>
        <v>0</v>
      </c>
      <c r="L4" s="168">
        <f>SUMIFS($G$10:$G9999, $C$10:$C9999, "&gt;=" &amp; DATE(설정!$C$2, L$3, 1), $C$10:$C9999, "&lt;=" &amp; EOMONTH(DATE(설정!$C$2, L$3, 1), 0))</f>
        <v>0</v>
      </c>
      <c r="M4" s="168">
        <f>SUMIFS($G$10:$G9999, $C$10:$C9999, "&gt;=" &amp; DATE(설정!$C$2, M$3, 1), $C$10:$C9999, "&lt;=" &amp; EOMONTH(DATE(설정!$C$2, M$3, 1), 0))</f>
        <v>0</v>
      </c>
      <c r="N4" s="168">
        <f>SUMIFS($G$10:$G9999, $C$10:$C9999, "&gt;=" &amp; DATE(설정!$C$2, N$3, 1), $C$10:$C9999, "&lt;=" &amp; EOMONTH(DATE(설정!$C$2, N$3, 1), 0))</f>
        <v>0</v>
      </c>
      <c r="O4" s="168">
        <f>SUMIFS($G$10:$G9999, $C$10:$C9999, "&gt;=" &amp; DATE(설정!$C$2, O$3, 1), $C$10:$C9999, "&lt;=" &amp; EOMONTH(DATE(설정!$C$2, O$3, 1), 0))</f>
        <v>0</v>
      </c>
    </row>
    <row r="5" spans="2:15" x14ac:dyDescent="0.4">
      <c r="B5" s="427" t="s">
        <v>169</v>
      </c>
      <c r="C5" s="427"/>
      <c r="D5" s="169">
        <f>SUMIFS($H$10:$H9999, $C$10:$C9999, "&gt;=" &amp; DATE(설정!$C$2, D$3, 1), $C$10:$C9999, "&lt;=" &amp; EOMONTH(DATE(설정!$C$2, D$3, 1), 0))</f>
        <v>0</v>
      </c>
      <c r="E5" s="169">
        <f>SUMIFS($H$10:$H9999, $C$10:$C9999, "&gt;=" &amp; DATE(설정!$C$2, E$3, 1), $C$10:$C9999, "&lt;=" &amp; EOMONTH(DATE(설정!$C$2, E$3, 1), 0))</f>
        <v>0</v>
      </c>
      <c r="F5" s="169">
        <f>SUMIFS($H$10:$H9999, $C$10:$C9999, "&gt;=" &amp; DATE(설정!$C$2, F$3, 1), $C$10:$C9999, "&lt;=" &amp; EOMONTH(DATE(설정!$C$2, F$3, 1), 0))</f>
        <v>0</v>
      </c>
      <c r="G5" s="169">
        <f>SUMIFS($H$10:$H9999, $C$10:$C9999, "&gt;=" &amp; DATE(설정!$C$2, G$3, 1), $C$10:$C9999, "&lt;=" &amp; EOMONTH(DATE(설정!$C$2, G$3, 1), 0))</f>
        <v>0</v>
      </c>
      <c r="H5" s="169">
        <f>SUMIFS($H$10:$H9999, $C$10:$C9999, "&gt;=" &amp; DATE(설정!$C$2, H$3, 1), $C$10:$C9999, "&lt;=" &amp; EOMONTH(DATE(설정!$C$2, H$3, 1), 0))</f>
        <v>0</v>
      </c>
      <c r="I5" s="169">
        <f>SUMIFS($H$10:$H9999, $C$10:$C9999, "&gt;=" &amp; DATE(설정!$C$2, I$3, 1), $C$10:$C9999, "&lt;=" &amp; EOMONTH(DATE(설정!$C$2, I$3, 1), 0))</f>
        <v>0</v>
      </c>
      <c r="J5" s="169">
        <f>SUMIFS($H$10:$H9999, $C$10:$C9999, "&gt;=" &amp; DATE(설정!$C$2, J$3, 1), $C$10:$C9999, "&lt;=" &amp; EOMONTH(DATE(설정!$C$2, J$3, 1), 0))</f>
        <v>0</v>
      </c>
      <c r="K5" s="169">
        <f>SUMIFS($H$10:$H9999, $C$10:$C9999, "&gt;=" &amp; DATE(설정!$C$2, K$3, 1), $C$10:$C9999, "&lt;=" &amp; EOMONTH(DATE(설정!$C$2, K$3, 1), 0))</f>
        <v>0</v>
      </c>
      <c r="L5" s="169">
        <f>SUMIFS($H$10:$H9999, $C$10:$C9999, "&gt;=" &amp; DATE(설정!$C$2, L$3, 1), $C$10:$C9999, "&lt;=" &amp; EOMONTH(DATE(설정!$C$2, L$3, 1), 0))</f>
        <v>0</v>
      </c>
      <c r="M5" s="169">
        <f>SUMIFS($H$10:$H9999, $C$10:$C9999, "&gt;=" &amp; DATE(설정!$C$2, M$3, 1), $C$10:$C9999, "&lt;=" &amp; EOMONTH(DATE(설정!$C$2, M$3, 1), 0))</f>
        <v>0</v>
      </c>
      <c r="N5" s="169">
        <f>SUMIFS($H$10:$H9999, $C$10:$C9999, "&gt;=" &amp; DATE(설정!$C$2, N$3, 1), $C$10:$C9999, "&lt;=" &amp; EOMONTH(DATE(설정!$C$2, N$3, 1), 0))</f>
        <v>0</v>
      </c>
      <c r="O5" s="169">
        <f>SUMIFS($H$10:$H9999, $C$10:$C9999, "&gt;=" &amp; DATE(설정!$C$2, O$3, 1), $C$10:$C9999, "&lt;=" &amp; EOMONTH(DATE(설정!$C$2, O$3, 1), 0))</f>
        <v>0</v>
      </c>
    </row>
    <row r="6" spans="2:15" x14ac:dyDescent="0.4">
      <c r="B6" s="428" t="s">
        <v>170</v>
      </c>
      <c r="C6" s="428"/>
      <c r="D6" s="170">
        <f>SUMIFS($I$10:$I9999, $C$10:$C9999, "&gt;=" &amp; DATE(설정!$C$2, D$3, 1), $C$10:$C9999, "&lt;=" &amp; EOMONTH(DATE(설정!$C$2, D$3, 1), 0))</f>
        <v>0</v>
      </c>
      <c r="E6" s="170">
        <f>SUMIFS($I$10:$I9999, $C$10:$C9999, "&gt;=" &amp; DATE(설정!$C$2, E$3, 1), $C$10:$C9999, "&lt;=" &amp; EOMONTH(DATE(설정!$C$2, E$3, 1), 0))</f>
        <v>0</v>
      </c>
      <c r="F6" s="170">
        <f>SUMIFS($I$10:$I9999, $C$10:$C9999, "&gt;=" &amp; DATE(설정!$C$2, F$3, 1), $C$10:$C9999, "&lt;=" &amp; EOMONTH(DATE(설정!$C$2, F$3, 1), 0))</f>
        <v>0</v>
      </c>
      <c r="G6" s="170">
        <f>SUMIFS($I$10:$I9999, $C$10:$C9999, "&gt;=" &amp; DATE(설정!$C$2, G$3, 1), $C$10:$C9999, "&lt;=" &amp; EOMONTH(DATE(설정!$C$2, G$3, 1), 0))</f>
        <v>0</v>
      </c>
      <c r="H6" s="170">
        <f>SUMIFS($I$10:$I9999, $C$10:$C9999, "&gt;=" &amp; DATE(설정!$C$2, H$3, 1), $C$10:$C9999, "&lt;=" &amp; EOMONTH(DATE(설정!$C$2, H$3, 1), 0))</f>
        <v>0</v>
      </c>
      <c r="I6" s="170">
        <f>SUMIFS($I$10:$I9999, $C$10:$C9999, "&gt;=" &amp; DATE(설정!$C$2, I$3, 1), $C$10:$C9999, "&lt;=" &amp; EOMONTH(DATE(설정!$C$2, I$3, 1), 0))</f>
        <v>0</v>
      </c>
      <c r="J6" s="170">
        <f>SUMIFS($I$10:$I9999, $C$10:$C9999, "&gt;=" &amp; DATE(설정!$C$2, J$3, 1), $C$10:$C9999, "&lt;=" &amp; EOMONTH(DATE(설정!$C$2, J$3, 1), 0))</f>
        <v>0</v>
      </c>
      <c r="K6" s="170">
        <f>SUMIFS($I$10:$I9999, $C$10:$C9999, "&gt;=" &amp; DATE(설정!$C$2, K$3, 1), $C$10:$C9999, "&lt;=" &amp; EOMONTH(DATE(설정!$C$2, K$3, 1), 0))</f>
        <v>0</v>
      </c>
      <c r="L6" s="170">
        <f>SUMIFS($I$10:$I9999, $C$10:$C9999, "&gt;=" &amp; DATE(설정!$C$2, L$3, 1), $C$10:$C9999, "&lt;=" &amp; EOMONTH(DATE(설정!$C$2, L$3, 1), 0))</f>
        <v>0</v>
      </c>
      <c r="M6" s="170">
        <f>SUMIFS($I$10:$I9999, $C$10:$C9999, "&gt;=" &amp; DATE(설정!$C$2, M$3, 1), $C$10:$C9999, "&lt;=" &amp; EOMONTH(DATE(설정!$C$2, M$3, 1), 0))</f>
        <v>0</v>
      </c>
      <c r="N6" s="170">
        <f>SUMIFS($I$10:$I9999, $C$10:$C9999, "&gt;=" &amp; DATE(설정!$C$2, N$3, 1), $C$10:$C9999, "&lt;=" &amp; EOMONTH(DATE(설정!$C$2, N$3, 1), 0))</f>
        <v>0</v>
      </c>
      <c r="O6" s="170">
        <f>SUMIFS($I$10:$I9999, $C$10:$C9999, "&gt;=" &amp; DATE(설정!$C$2, O$3, 1), $C$10:$C9999, "&lt;=" &amp; EOMONTH(DATE(설정!$C$2, O$3, 1), 0))</f>
        <v>0</v>
      </c>
    </row>
    <row r="7" spans="2:15" x14ac:dyDescent="0.4"/>
    <row r="8" spans="2:15" x14ac:dyDescent="0.4">
      <c r="B8" s="339" t="s">
        <v>172</v>
      </c>
      <c r="C8" s="339"/>
      <c r="D8" s="339"/>
      <c r="E8" s="339"/>
      <c r="F8" s="339"/>
      <c r="G8" s="339"/>
      <c r="H8" s="339"/>
      <c r="I8" s="339"/>
      <c r="J8" s="339"/>
      <c r="K8" s="339"/>
      <c r="L8" s="339"/>
      <c r="M8" s="339"/>
      <c r="N8" s="339"/>
      <c r="O8" s="339"/>
    </row>
    <row r="9" spans="2:15" x14ac:dyDescent="0.4">
      <c r="B9" s="236" t="s">
        <v>6</v>
      </c>
      <c r="C9" s="236" t="s">
        <v>52</v>
      </c>
      <c r="D9" s="236" t="s">
        <v>173</v>
      </c>
      <c r="E9" s="236" t="s">
        <v>174</v>
      </c>
      <c r="F9" s="236" t="s">
        <v>175</v>
      </c>
      <c r="G9" s="236" t="s">
        <v>168</v>
      </c>
      <c r="H9" s="236" t="s">
        <v>169</v>
      </c>
      <c r="I9" s="236" t="s">
        <v>170</v>
      </c>
      <c r="J9" s="410" t="s">
        <v>176</v>
      </c>
      <c r="K9" s="410"/>
      <c r="L9" s="410"/>
      <c r="M9" s="410"/>
      <c r="N9" s="410"/>
      <c r="O9" s="410"/>
    </row>
    <row r="10" spans="2:15" x14ac:dyDescent="0.4">
      <c r="B10" s="156">
        <f>ROW(A1)</f>
        <v>1</v>
      </c>
      <c r="C10" s="157"/>
      <c r="D10" s="156"/>
      <c r="E10" s="156"/>
      <c r="F10" s="156"/>
      <c r="G10" s="158"/>
      <c r="H10" s="158"/>
      <c r="I10" s="159">
        <f>G10-H10</f>
        <v>0</v>
      </c>
      <c r="J10" s="419"/>
      <c r="K10" s="419"/>
      <c r="L10" s="419"/>
      <c r="M10" s="419"/>
      <c r="N10" s="419"/>
      <c r="O10" s="419"/>
    </row>
    <row r="11" spans="2:15" x14ac:dyDescent="0.4">
      <c r="B11" s="160">
        <f t="shared" ref="B11:B74" si="0">ROW(A2)</f>
        <v>2</v>
      </c>
      <c r="C11" s="161"/>
      <c r="D11" s="160"/>
      <c r="E11" s="160"/>
      <c r="F11" s="160"/>
      <c r="G11" s="162"/>
      <c r="H11" s="162"/>
      <c r="I11" s="163">
        <f t="shared" ref="I11:I74" si="1">G11-H11</f>
        <v>0</v>
      </c>
      <c r="J11" s="417"/>
      <c r="K11" s="417"/>
      <c r="L11" s="417"/>
      <c r="M11" s="417"/>
      <c r="N11" s="417"/>
      <c r="O11" s="417"/>
    </row>
    <row r="12" spans="2:15" x14ac:dyDescent="0.4">
      <c r="B12" s="160">
        <f t="shared" si="0"/>
        <v>3</v>
      </c>
      <c r="C12" s="161"/>
      <c r="D12" s="160"/>
      <c r="E12" s="160"/>
      <c r="F12" s="160"/>
      <c r="G12" s="162"/>
      <c r="H12" s="162"/>
      <c r="I12" s="163">
        <f t="shared" si="1"/>
        <v>0</v>
      </c>
      <c r="J12" s="417"/>
      <c r="K12" s="417"/>
      <c r="L12" s="417"/>
      <c r="M12" s="417"/>
      <c r="N12" s="417"/>
      <c r="O12" s="417"/>
    </row>
    <row r="13" spans="2:15" x14ac:dyDescent="0.4">
      <c r="B13" s="160">
        <f t="shared" si="0"/>
        <v>4</v>
      </c>
      <c r="C13" s="161"/>
      <c r="D13" s="160"/>
      <c r="E13" s="160"/>
      <c r="F13" s="160"/>
      <c r="G13" s="162"/>
      <c r="H13" s="162"/>
      <c r="I13" s="163">
        <f t="shared" si="1"/>
        <v>0</v>
      </c>
      <c r="J13" s="417"/>
      <c r="K13" s="417"/>
      <c r="L13" s="417"/>
      <c r="M13" s="417"/>
      <c r="N13" s="417"/>
      <c r="O13" s="417"/>
    </row>
    <row r="14" spans="2:15" x14ac:dyDescent="0.4">
      <c r="B14" s="160">
        <f t="shared" si="0"/>
        <v>5</v>
      </c>
      <c r="C14" s="161"/>
      <c r="D14" s="160"/>
      <c r="E14" s="160"/>
      <c r="F14" s="160"/>
      <c r="G14" s="162"/>
      <c r="H14" s="162"/>
      <c r="I14" s="163">
        <f t="shared" si="1"/>
        <v>0</v>
      </c>
      <c r="J14" s="417"/>
      <c r="K14" s="417"/>
      <c r="L14" s="417"/>
      <c r="M14" s="417"/>
      <c r="N14" s="417"/>
      <c r="O14" s="417"/>
    </row>
    <row r="15" spans="2:15" x14ac:dyDescent="0.4">
      <c r="B15" s="160">
        <f t="shared" si="0"/>
        <v>6</v>
      </c>
      <c r="C15" s="161"/>
      <c r="D15" s="160"/>
      <c r="E15" s="160"/>
      <c r="F15" s="160"/>
      <c r="G15" s="162"/>
      <c r="H15" s="162"/>
      <c r="I15" s="163">
        <f t="shared" si="1"/>
        <v>0</v>
      </c>
      <c r="J15" s="417"/>
      <c r="K15" s="417"/>
      <c r="L15" s="417"/>
      <c r="M15" s="417"/>
      <c r="N15" s="417"/>
      <c r="O15" s="417"/>
    </row>
    <row r="16" spans="2:15" x14ac:dyDescent="0.4">
      <c r="B16" s="160">
        <f t="shared" si="0"/>
        <v>7</v>
      </c>
      <c r="C16" s="161"/>
      <c r="D16" s="160"/>
      <c r="E16" s="160"/>
      <c r="F16" s="160"/>
      <c r="G16" s="162"/>
      <c r="H16" s="162"/>
      <c r="I16" s="163">
        <f t="shared" si="1"/>
        <v>0</v>
      </c>
      <c r="J16" s="417"/>
      <c r="K16" s="417"/>
      <c r="L16" s="417"/>
      <c r="M16" s="417"/>
      <c r="N16" s="417"/>
      <c r="O16" s="417"/>
    </row>
    <row r="17" spans="2:15" x14ac:dyDescent="0.4">
      <c r="B17" s="160">
        <f t="shared" si="0"/>
        <v>8</v>
      </c>
      <c r="C17" s="161"/>
      <c r="D17" s="160"/>
      <c r="E17" s="160"/>
      <c r="F17" s="160"/>
      <c r="G17" s="162"/>
      <c r="H17" s="162"/>
      <c r="I17" s="163">
        <f t="shared" si="1"/>
        <v>0</v>
      </c>
      <c r="J17" s="417"/>
      <c r="K17" s="417"/>
      <c r="L17" s="417"/>
      <c r="M17" s="417"/>
      <c r="N17" s="417"/>
      <c r="O17" s="417"/>
    </row>
    <row r="18" spans="2:15" x14ac:dyDescent="0.4">
      <c r="B18" s="160">
        <f t="shared" si="0"/>
        <v>9</v>
      </c>
      <c r="C18" s="161"/>
      <c r="D18" s="160"/>
      <c r="E18" s="160"/>
      <c r="F18" s="160"/>
      <c r="G18" s="162"/>
      <c r="H18" s="162"/>
      <c r="I18" s="163">
        <f t="shared" si="1"/>
        <v>0</v>
      </c>
      <c r="J18" s="417"/>
      <c r="K18" s="417"/>
      <c r="L18" s="417"/>
      <c r="M18" s="417"/>
      <c r="N18" s="417"/>
      <c r="O18" s="417"/>
    </row>
    <row r="19" spans="2:15" x14ac:dyDescent="0.4">
      <c r="B19" s="160">
        <f t="shared" si="0"/>
        <v>10</v>
      </c>
      <c r="C19" s="161"/>
      <c r="D19" s="160"/>
      <c r="E19" s="160"/>
      <c r="F19" s="160"/>
      <c r="G19" s="162"/>
      <c r="H19" s="162"/>
      <c r="I19" s="163">
        <f t="shared" si="1"/>
        <v>0</v>
      </c>
      <c r="J19" s="417"/>
      <c r="K19" s="417"/>
      <c r="L19" s="417"/>
      <c r="M19" s="417"/>
      <c r="N19" s="417"/>
      <c r="O19" s="417"/>
    </row>
    <row r="20" spans="2:15" x14ac:dyDescent="0.4">
      <c r="B20" s="160">
        <f t="shared" si="0"/>
        <v>11</v>
      </c>
      <c r="C20" s="161"/>
      <c r="D20" s="160"/>
      <c r="E20" s="160"/>
      <c r="F20" s="160"/>
      <c r="G20" s="162"/>
      <c r="H20" s="162"/>
      <c r="I20" s="163">
        <f t="shared" si="1"/>
        <v>0</v>
      </c>
      <c r="J20" s="417"/>
      <c r="K20" s="417"/>
      <c r="L20" s="417"/>
      <c r="M20" s="417"/>
      <c r="N20" s="417"/>
      <c r="O20" s="417"/>
    </row>
    <row r="21" spans="2:15" x14ac:dyDescent="0.4">
      <c r="B21" s="160">
        <f t="shared" si="0"/>
        <v>12</v>
      </c>
      <c r="C21" s="161"/>
      <c r="D21" s="160"/>
      <c r="E21" s="160"/>
      <c r="F21" s="160"/>
      <c r="G21" s="162"/>
      <c r="H21" s="162"/>
      <c r="I21" s="163">
        <f t="shared" si="1"/>
        <v>0</v>
      </c>
      <c r="J21" s="417"/>
      <c r="K21" s="417"/>
      <c r="L21" s="417"/>
      <c r="M21" s="417"/>
      <c r="N21" s="417"/>
      <c r="O21" s="417"/>
    </row>
    <row r="22" spans="2:15" x14ac:dyDescent="0.4">
      <c r="B22" s="160">
        <f t="shared" si="0"/>
        <v>13</v>
      </c>
      <c r="C22" s="161"/>
      <c r="D22" s="160"/>
      <c r="E22" s="160"/>
      <c r="F22" s="160"/>
      <c r="G22" s="162"/>
      <c r="H22" s="162"/>
      <c r="I22" s="163">
        <f t="shared" si="1"/>
        <v>0</v>
      </c>
      <c r="J22" s="417"/>
      <c r="K22" s="417"/>
      <c r="L22" s="417"/>
      <c r="M22" s="417"/>
      <c r="N22" s="417"/>
      <c r="O22" s="417"/>
    </row>
    <row r="23" spans="2:15" x14ac:dyDescent="0.4">
      <c r="B23" s="160">
        <f t="shared" si="0"/>
        <v>14</v>
      </c>
      <c r="C23" s="161"/>
      <c r="D23" s="160"/>
      <c r="E23" s="160"/>
      <c r="F23" s="160"/>
      <c r="G23" s="162"/>
      <c r="H23" s="162"/>
      <c r="I23" s="163">
        <f t="shared" si="1"/>
        <v>0</v>
      </c>
      <c r="J23" s="417"/>
      <c r="K23" s="417"/>
      <c r="L23" s="417"/>
      <c r="M23" s="417"/>
      <c r="N23" s="417"/>
      <c r="O23" s="417"/>
    </row>
    <row r="24" spans="2:15" x14ac:dyDescent="0.4">
      <c r="B24" s="160">
        <f t="shared" si="0"/>
        <v>15</v>
      </c>
      <c r="C24" s="161"/>
      <c r="D24" s="160"/>
      <c r="E24" s="160"/>
      <c r="F24" s="160"/>
      <c r="G24" s="162"/>
      <c r="H24" s="162"/>
      <c r="I24" s="163">
        <f t="shared" si="1"/>
        <v>0</v>
      </c>
      <c r="J24" s="417"/>
      <c r="K24" s="417"/>
      <c r="L24" s="417"/>
      <c r="M24" s="417"/>
      <c r="N24" s="417"/>
      <c r="O24" s="417"/>
    </row>
    <row r="25" spans="2:15" x14ac:dyDescent="0.4">
      <c r="B25" s="160">
        <f t="shared" si="0"/>
        <v>16</v>
      </c>
      <c r="C25" s="161"/>
      <c r="D25" s="160"/>
      <c r="E25" s="160"/>
      <c r="F25" s="160"/>
      <c r="G25" s="162"/>
      <c r="H25" s="162"/>
      <c r="I25" s="163">
        <f t="shared" si="1"/>
        <v>0</v>
      </c>
      <c r="J25" s="417"/>
      <c r="K25" s="417"/>
      <c r="L25" s="417"/>
      <c r="M25" s="417"/>
      <c r="N25" s="417"/>
      <c r="O25" s="417"/>
    </row>
    <row r="26" spans="2:15" x14ac:dyDescent="0.4">
      <c r="B26" s="160">
        <f t="shared" si="0"/>
        <v>17</v>
      </c>
      <c r="C26" s="161"/>
      <c r="D26" s="160"/>
      <c r="E26" s="160"/>
      <c r="F26" s="160"/>
      <c r="G26" s="162"/>
      <c r="H26" s="162"/>
      <c r="I26" s="163">
        <f t="shared" si="1"/>
        <v>0</v>
      </c>
      <c r="J26" s="417"/>
      <c r="K26" s="417"/>
      <c r="L26" s="417"/>
      <c r="M26" s="417"/>
      <c r="N26" s="417"/>
      <c r="O26" s="417"/>
    </row>
    <row r="27" spans="2:15" x14ac:dyDescent="0.4">
      <c r="B27" s="160">
        <f t="shared" si="0"/>
        <v>18</v>
      </c>
      <c r="C27" s="161"/>
      <c r="D27" s="160"/>
      <c r="E27" s="160"/>
      <c r="F27" s="160"/>
      <c r="G27" s="162"/>
      <c r="H27" s="162"/>
      <c r="I27" s="163">
        <f t="shared" si="1"/>
        <v>0</v>
      </c>
      <c r="J27" s="417"/>
      <c r="K27" s="417"/>
      <c r="L27" s="417"/>
      <c r="M27" s="417"/>
      <c r="N27" s="417"/>
      <c r="O27" s="417"/>
    </row>
    <row r="28" spans="2:15" x14ac:dyDescent="0.4">
      <c r="B28" s="160">
        <f t="shared" si="0"/>
        <v>19</v>
      </c>
      <c r="C28" s="161"/>
      <c r="D28" s="160"/>
      <c r="E28" s="160"/>
      <c r="F28" s="160"/>
      <c r="G28" s="162"/>
      <c r="H28" s="162"/>
      <c r="I28" s="163">
        <f t="shared" si="1"/>
        <v>0</v>
      </c>
      <c r="J28" s="417"/>
      <c r="K28" s="417"/>
      <c r="L28" s="417"/>
      <c r="M28" s="417"/>
      <c r="N28" s="417"/>
      <c r="O28" s="417"/>
    </row>
    <row r="29" spans="2:15" x14ac:dyDescent="0.4">
      <c r="B29" s="160">
        <f t="shared" si="0"/>
        <v>20</v>
      </c>
      <c r="C29" s="161"/>
      <c r="D29" s="160"/>
      <c r="E29" s="160"/>
      <c r="F29" s="160"/>
      <c r="G29" s="162"/>
      <c r="H29" s="162"/>
      <c r="I29" s="163">
        <f t="shared" si="1"/>
        <v>0</v>
      </c>
      <c r="J29" s="417"/>
      <c r="K29" s="417"/>
      <c r="L29" s="417"/>
      <c r="M29" s="417"/>
      <c r="N29" s="417"/>
      <c r="O29" s="417"/>
    </row>
    <row r="30" spans="2:15" x14ac:dyDescent="0.4">
      <c r="B30" s="160">
        <f t="shared" si="0"/>
        <v>21</v>
      </c>
      <c r="C30" s="161"/>
      <c r="D30" s="160"/>
      <c r="E30" s="160"/>
      <c r="F30" s="160"/>
      <c r="G30" s="162"/>
      <c r="H30" s="162"/>
      <c r="I30" s="163">
        <f t="shared" si="1"/>
        <v>0</v>
      </c>
      <c r="J30" s="417"/>
      <c r="K30" s="417"/>
      <c r="L30" s="417"/>
      <c r="M30" s="417"/>
      <c r="N30" s="417"/>
      <c r="O30" s="417"/>
    </row>
    <row r="31" spans="2:15" x14ac:dyDescent="0.4">
      <c r="B31" s="160">
        <f t="shared" si="0"/>
        <v>22</v>
      </c>
      <c r="C31" s="161"/>
      <c r="D31" s="160"/>
      <c r="E31" s="160"/>
      <c r="F31" s="160"/>
      <c r="G31" s="162"/>
      <c r="H31" s="162"/>
      <c r="I31" s="163">
        <f t="shared" si="1"/>
        <v>0</v>
      </c>
      <c r="J31" s="417"/>
      <c r="K31" s="417"/>
      <c r="L31" s="417"/>
      <c r="M31" s="417"/>
      <c r="N31" s="417"/>
      <c r="O31" s="417"/>
    </row>
    <row r="32" spans="2:15" x14ac:dyDescent="0.4">
      <c r="B32" s="160">
        <f t="shared" si="0"/>
        <v>23</v>
      </c>
      <c r="C32" s="161"/>
      <c r="D32" s="160"/>
      <c r="E32" s="160"/>
      <c r="F32" s="160"/>
      <c r="G32" s="162"/>
      <c r="H32" s="162"/>
      <c r="I32" s="163">
        <f t="shared" si="1"/>
        <v>0</v>
      </c>
      <c r="J32" s="417"/>
      <c r="K32" s="417"/>
      <c r="L32" s="417"/>
      <c r="M32" s="417"/>
      <c r="N32" s="417"/>
      <c r="O32" s="417"/>
    </row>
    <row r="33" spans="2:15" x14ac:dyDescent="0.4">
      <c r="B33" s="160">
        <f t="shared" si="0"/>
        <v>24</v>
      </c>
      <c r="C33" s="161"/>
      <c r="D33" s="160"/>
      <c r="E33" s="160"/>
      <c r="F33" s="160"/>
      <c r="G33" s="162"/>
      <c r="H33" s="162"/>
      <c r="I33" s="163">
        <f t="shared" si="1"/>
        <v>0</v>
      </c>
      <c r="J33" s="417"/>
      <c r="K33" s="417"/>
      <c r="L33" s="417"/>
      <c r="M33" s="417"/>
      <c r="N33" s="417"/>
      <c r="O33" s="417"/>
    </row>
    <row r="34" spans="2:15" x14ac:dyDescent="0.4">
      <c r="B34" s="160">
        <f t="shared" si="0"/>
        <v>25</v>
      </c>
      <c r="C34" s="161"/>
      <c r="D34" s="160"/>
      <c r="E34" s="160"/>
      <c r="F34" s="160"/>
      <c r="G34" s="162"/>
      <c r="H34" s="162"/>
      <c r="I34" s="163">
        <f t="shared" si="1"/>
        <v>0</v>
      </c>
      <c r="J34" s="417"/>
      <c r="K34" s="417"/>
      <c r="L34" s="417"/>
      <c r="M34" s="417"/>
      <c r="N34" s="417"/>
      <c r="O34" s="417"/>
    </row>
    <row r="35" spans="2:15" x14ac:dyDescent="0.4">
      <c r="B35" s="160">
        <f t="shared" si="0"/>
        <v>26</v>
      </c>
      <c r="C35" s="161"/>
      <c r="D35" s="160"/>
      <c r="E35" s="160"/>
      <c r="F35" s="160"/>
      <c r="G35" s="162"/>
      <c r="H35" s="162"/>
      <c r="I35" s="163">
        <f t="shared" si="1"/>
        <v>0</v>
      </c>
      <c r="J35" s="417"/>
      <c r="K35" s="417"/>
      <c r="L35" s="417"/>
      <c r="M35" s="417"/>
      <c r="N35" s="417"/>
      <c r="O35" s="417"/>
    </row>
    <row r="36" spans="2:15" x14ac:dyDescent="0.4">
      <c r="B36" s="160">
        <f t="shared" si="0"/>
        <v>27</v>
      </c>
      <c r="C36" s="161"/>
      <c r="D36" s="160"/>
      <c r="E36" s="160"/>
      <c r="F36" s="160"/>
      <c r="G36" s="162"/>
      <c r="H36" s="162"/>
      <c r="I36" s="163">
        <f t="shared" si="1"/>
        <v>0</v>
      </c>
      <c r="J36" s="417"/>
      <c r="K36" s="417"/>
      <c r="L36" s="417"/>
      <c r="M36" s="417"/>
      <c r="N36" s="417"/>
      <c r="O36" s="417"/>
    </row>
    <row r="37" spans="2:15" x14ac:dyDescent="0.4">
      <c r="B37" s="160">
        <f t="shared" si="0"/>
        <v>28</v>
      </c>
      <c r="C37" s="161"/>
      <c r="D37" s="160"/>
      <c r="E37" s="160"/>
      <c r="F37" s="160"/>
      <c r="G37" s="162"/>
      <c r="H37" s="162"/>
      <c r="I37" s="163">
        <f t="shared" si="1"/>
        <v>0</v>
      </c>
      <c r="J37" s="417"/>
      <c r="K37" s="417"/>
      <c r="L37" s="417"/>
      <c r="M37" s="417"/>
      <c r="N37" s="417"/>
      <c r="O37" s="417"/>
    </row>
    <row r="38" spans="2:15" x14ac:dyDescent="0.4">
      <c r="B38" s="160">
        <f t="shared" si="0"/>
        <v>29</v>
      </c>
      <c r="C38" s="161"/>
      <c r="D38" s="160"/>
      <c r="E38" s="160"/>
      <c r="F38" s="160"/>
      <c r="G38" s="162"/>
      <c r="H38" s="162"/>
      <c r="I38" s="163">
        <f t="shared" si="1"/>
        <v>0</v>
      </c>
      <c r="J38" s="417"/>
      <c r="K38" s="417"/>
      <c r="L38" s="417"/>
      <c r="M38" s="417"/>
      <c r="N38" s="417"/>
      <c r="O38" s="417"/>
    </row>
    <row r="39" spans="2:15" x14ac:dyDescent="0.4">
      <c r="B39" s="160">
        <f t="shared" si="0"/>
        <v>30</v>
      </c>
      <c r="C39" s="161"/>
      <c r="D39" s="160"/>
      <c r="E39" s="160"/>
      <c r="F39" s="160"/>
      <c r="G39" s="162"/>
      <c r="H39" s="162"/>
      <c r="I39" s="163">
        <f t="shared" si="1"/>
        <v>0</v>
      </c>
      <c r="J39" s="417"/>
      <c r="K39" s="417"/>
      <c r="L39" s="417"/>
      <c r="M39" s="417"/>
      <c r="N39" s="417"/>
      <c r="O39" s="417"/>
    </row>
    <row r="40" spans="2:15" x14ac:dyDescent="0.4">
      <c r="B40" s="160">
        <f t="shared" si="0"/>
        <v>31</v>
      </c>
      <c r="C40" s="161"/>
      <c r="D40" s="160"/>
      <c r="E40" s="160"/>
      <c r="F40" s="160"/>
      <c r="G40" s="162"/>
      <c r="H40" s="162"/>
      <c r="I40" s="163">
        <f t="shared" si="1"/>
        <v>0</v>
      </c>
      <c r="J40" s="417"/>
      <c r="K40" s="417"/>
      <c r="L40" s="417"/>
      <c r="M40" s="417"/>
      <c r="N40" s="417"/>
      <c r="O40" s="417"/>
    </row>
    <row r="41" spans="2:15" x14ac:dyDescent="0.4">
      <c r="B41" s="160">
        <f t="shared" si="0"/>
        <v>32</v>
      </c>
      <c r="C41" s="161"/>
      <c r="D41" s="160"/>
      <c r="E41" s="160"/>
      <c r="F41" s="160"/>
      <c r="G41" s="162"/>
      <c r="H41" s="162"/>
      <c r="I41" s="163">
        <f t="shared" si="1"/>
        <v>0</v>
      </c>
      <c r="J41" s="417"/>
      <c r="K41" s="417"/>
      <c r="L41" s="417"/>
      <c r="M41" s="417"/>
      <c r="N41" s="417"/>
      <c r="O41" s="417"/>
    </row>
    <row r="42" spans="2:15" x14ac:dyDescent="0.4">
      <c r="B42" s="160">
        <f t="shared" si="0"/>
        <v>33</v>
      </c>
      <c r="C42" s="161"/>
      <c r="D42" s="160"/>
      <c r="E42" s="160"/>
      <c r="F42" s="160"/>
      <c r="G42" s="162"/>
      <c r="H42" s="162"/>
      <c r="I42" s="163">
        <f t="shared" si="1"/>
        <v>0</v>
      </c>
      <c r="J42" s="417"/>
      <c r="K42" s="417"/>
      <c r="L42" s="417"/>
      <c r="M42" s="417"/>
      <c r="N42" s="417"/>
      <c r="O42" s="417"/>
    </row>
    <row r="43" spans="2:15" x14ac:dyDescent="0.4">
      <c r="B43" s="160">
        <f t="shared" si="0"/>
        <v>34</v>
      </c>
      <c r="C43" s="161"/>
      <c r="D43" s="160"/>
      <c r="E43" s="160"/>
      <c r="F43" s="160"/>
      <c r="G43" s="162"/>
      <c r="H43" s="162"/>
      <c r="I43" s="163">
        <f t="shared" si="1"/>
        <v>0</v>
      </c>
      <c r="J43" s="417"/>
      <c r="K43" s="417"/>
      <c r="L43" s="417"/>
      <c r="M43" s="417"/>
      <c r="N43" s="417"/>
      <c r="O43" s="417"/>
    </row>
    <row r="44" spans="2:15" x14ac:dyDescent="0.4">
      <c r="B44" s="160">
        <f t="shared" si="0"/>
        <v>35</v>
      </c>
      <c r="C44" s="161"/>
      <c r="D44" s="160"/>
      <c r="E44" s="160"/>
      <c r="F44" s="160"/>
      <c r="G44" s="162"/>
      <c r="H44" s="162"/>
      <c r="I44" s="163">
        <f t="shared" si="1"/>
        <v>0</v>
      </c>
      <c r="J44" s="417"/>
      <c r="K44" s="417"/>
      <c r="L44" s="417"/>
      <c r="M44" s="417"/>
      <c r="N44" s="417"/>
      <c r="O44" s="417"/>
    </row>
    <row r="45" spans="2:15" x14ac:dyDescent="0.4">
      <c r="B45" s="160">
        <f t="shared" si="0"/>
        <v>36</v>
      </c>
      <c r="C45" s="161"/>
      <c r="D45" s="160"/>
      <c r="E45" s="160"/>
      <c r="F45" s="160"/>
      <c r="G45" s="162"/>
      <c r="H45" s="162"/>
      <c r="I45" s="163">
        <f t="shared" si="1"/>
        <v>0</v>
      </c>
      <c r="J45" s="417"/>
      <c r="K45" s="417"/>
      <c r="L45" s="417"/>
      <c r="M45" s="417"/>
      <c r="N45" s="417"/>
      <c r="O45" s="417"/>
    </row>
    <row r="46" spans="2:15" x14ac:dyDescent="0.4">
      <c r="B46" s="160">
        <f t="shared" si="0"/>
        <v>37</v>
      </c>
      <c r="C46" s="161"/>
      <c r="D46" s="160"/>
      <c r="E46" s="160"/>
      <c r="F46" s="160"/>
      <c r="G46" s="162"/>
      <c r="H46" s="162"/>
      <c r="I46" s="163">
        <f t="shared" si="1"/>
        <v>0</v>
      </c>
      <c r="J46" s="417"/>
      <c r="K46" s="417"/>
      <c r="L46" s="417"/>
      <c r="M46" s="417"/>
      <c r="N46" s="417"/>
      <c r="O46" s="417"/>
    </row>
    <row r="47" spans="2:15" x14ac:dyDescent="0.4">
      <c r="B47" s="160">
        <f t="shared" si="0"/>
        <v>38</v>
      </c>
      <c r="C47" s="161"/>
      <c r="D47" s="160"/>
      <c r="E47" s="160"/>
      <c r="F47" s="160"/>
      <c r="G47" s="162"/>
      <c r="H47" s="162"/>
      <c r="I47" s="163">
        <f t="shared" si="1"/>
        <v>0</v>
      </c>
      <c r="J47" s="417"/>
      <c r="K47" s="417"/>
      <c r="L47" s="417"/>
      <c r="M47" s="417"/>
      <c r="N47" s="417"/>
      <c r="O47" s="417"/>
    </row>
    <row r="48" spans="2:15" x14ac:dyDescent="0.4">
      <c r="B48" s="160">
        <f t="shared" si="0"/>
        <v>39</v>
      </c>
      <c r="C48" s="161"/>
      <c r="D48" s="160"/>
      <c r="E48" s="160"/>
      <c r="F48" s="160"/>
      <c r="G48" s="162"/>
      <c r="H48" s="162"/>
      <c r="I48" s="163">
        <f t="shared" si="1"/>
        <v>0</v>
      </c>
      <c r="J48" s="417"/>
      <c r="K48" s="417"/>
      <c r="L48" s="417"/>
      <c r="M48" s="417"/>
      <c r="N48" s="417"/>
      <c r="O48" s="417"/>
    </row>
    <row r="49" spans="2:15" x14ac:dyDescent="0.4">
      <c r="B49" s="160">
        <f t="shared" si="0"/>
        <v>40</v>
      </c>
      <c r="C49" s="161"/>
      <c r="D49" s="160"/>
      <c r="E49" s="160"/>
      <c r="F49" s="160"/>
      <c r="G49" s="162"/>
      <c r="H49" s="162"/>
      <c r="I49" s="163">
        <f t="shared" si="1"/>
        <v>0</v>
      </c>
      <c r="J49" s="417"/>
      <c r="K49" s="417"/>
      <c r="L49" s="417"/>
      <c r="M49" s="417"/>
      <c r="N49" s="417"/>
      <c r="O49" s="417"/>
    </row>
    <row r="50" spans="2:15" x14ac:dyDescent="0.4">
      <c r="B50" s="160">
        <f t="shared" si="0"/>
        <v>41</v>
      </c>
      <c r="C50" s="161"/>
      <c r="D50" s="160"/>
      <c r="E50" s="160"/>
      <c r="F50" s="160"/>
      <c r="G50" s="162"/>
      <c r="H50" s="162"/>
      <c r="I50" s="163">
        <f t="shared" si="1"/>
        <v>0</v>
      </c>
      <c r="J50" s="417"/>
      <c r="K50" s="417"/>
      <c r="L50" s="417"/>
      <c r="M50" s="417"/>
      <c r="N50" s="417"/>
      <c r="O50" s="417"/>
    </row>
    <row r="51" spans="2:15" x14ac:dyDescent="0.4">
      <c r="B51" s="160">
        <f t="shared" si="0"/>
        <v>42</v>
      </c>
      <c r="C51" s="161"/>
      <c r="D51" s="160"/>
      <c r="E51" s="160"/>
      <c r="F51" s="160"/>
      <c r="G51" s="162"/>
      <c r="H51" s="162"/>
      <c r="I51" s="163">
        <f t="shared" si="1"/>
        <v>0</v>
      </c>
      <c r="J51" s="417"/>
      <c r="K51" s="417"/>
      <c r="L51" s="417"/>
      <c r="M51" s="417"/>
      <c r="N51" s="417"/>
      <c r="O51" s="417"/>
    </row>
    <row r="52" spans="2:15" x14ac:dyDescent="0.4">
      <c r="B52" s="160">
        <f t="shared" si="0"/>
        <v>43</v>
      </c>
      <c r="C52" s="161"/>
      <c r="D52" s="160"/>
      <c r="E52" s="160"/>
      <c r="F52" s="160"/>
      <c r="G52" s="162"/>
      <c r="H52" s="162"/>
      <c r="I52" s="163">
        <f t="shared" si="1"/>
        <v>0</v>
      </c>
      <c r="J52" s="417"/>
      <c r="K52" s="417"/>
      <c r="L52" s="417"/>
      <c r="M52" s="417"/>
      <c r="N52" s="417"/>
      <c r="O52" s="417"/>
    </row>
    <row r="53" spans="2:15" x14ac:dyDescent="0.4">
      <c r="B53" s="160">
        <f t="shared" si="0"/>
        <v>44</v>
      </c>
      <c r="C53" s="161"/>
      <c r="D53" s="160"/>
      <c r="E53" s="160"/>
      <c r="F53" s="160"/>
      <c r="G53" s="162"/>
      <c r="H53" s="162"/>
      <c r="I53" s="163">
        <f t="shared" si="1"/>
        <v>0</v>
      </c>
      <c r="J53" s="417"/>
      <c r="K53" s="417"/>
      <c r="L53" s="417"/>
      <c r="M53" s="417"/>
      <c r="N53" s="417"/>
      <c r="O53" s="417"/>
    </row>
    <row r="54" spans="2:15" x14ac:dyDescent="0.4">
      <c r="B54" s="160">
        <f t="shared" si="0"/>
        <v>45</v>
      </c>
      <c r="C54" s="161"/>
      <c r="D54" s="160"/>
      <c r="E54" s="160"/>
      <c r="F54" s="160"/>
      <c r="G54" s="162"/>
      <c r="H54" s="162"/>
      <c r="I54" s="163">
        <f t="shared" si="1"/>
        <v>0</v>
      </c>
      <c r="J54" s="417"/>
      <c r="K54" s="417"/>
      <c r="L54" s="417"/>
      <c r="M54" s="417"/>
      <c r="N54" s="417"/>
      <c r="O54" s="417"/>
    </row>
    <row r="55" spans="2:15" x14ac:dyDescent="0.4">
      <c r="B55" s="160">
        <f t="shared" si="0"/>
        <v>46</v>
      </c>
      <c r="C55" s="161"/>
      <c r="D55" s="160"/>
      <c r="E55" s="160"/>
      <c r="F55" s="160"/>
      <c r="G55" s="162"/>
      <c r="H55" s="162"/>
      <c r="I55" s="163">
        <f t="shared" si="1"/>
        <v>0</v>
      </c>
      <c r="J55" s="417"/>
      <c r="K55" s="417"/>
      <c r="L55" s="417"/>
      <c r="M55" s="417"/>
      <c r="N55" s="417"/>
      <c r="O55" s="417"/>
    </row>
    <row r="56" spans="2:15" x14ac:dyDescent="0.4">
      <c r="B56" s="160">
        <f t="shared" si="0"/>
        <v>47</v>
      </c>
      <c r="C56" s="161"/>
      <c r="D56" s="160"/>
      <c r="E56" s="160"/>
      <c r="F56" s="160"/>
      <c r="G56" s="162"/>
      <c r="H56" s="162"/>
      <c r="I56" s="163">
        <f t="shared" si="1"/>
        <v>0</v>
      </c>
      <c r="J56" s="417"/>
      <c r="K56" s="417"/>
      <c r="L56" s="417"/>
      <c r="M56" s="417"/>
      <c r="N56" s="417"/>
      <c r="O56" s="417"/>
    </row>
    <row r="57" spans="2:15" x14ac:dyDescent="0.4">
      <c r="B57" s="160">
        <f t="shared" si="0"/>
        <v>48</v>
      </c>
      <c r="C57" s="161"/>
      <c r="D57" s="160"/>
      <c r="E57" s="160"/>
      <c r="F57" s="160"/>
      <c r="G57" s="162"/>
      <c r="H57" s="162"/>
      <c r="I57" s="163">
        <f t="shared" si="1"/>
        <v>0</v>
      </c>
      <c r="J57" s="417"/>
      <c r="K57" s="417"/>
      <c r="L57" s="417"/>
      <c r="M57" s="417"/>
      <c r="N57" s="417"/>
      <c r="O57" s="417"/>
    </row>
    <row r="58" spans="2:15" x14ac:dyDescent="0.4">
      <c r="B58" s="160">
        <f t="shared" si="0"/>
        <v>49</v>
      </c>
      <c r="C58" s="161"/>
      <c r="D58" s="160"/>
      <c r="E58" s="160"/>
      <c r="F58" s="160"/>
      <c r="G58" s="162"/>
      <c r="H58" s="162"/>
      <c r="I58" s="163">
        <f t="shared" si="1"/>
        <v>0</v>
      </c>
      <c r="J58" s="417"/>
      <c r="K58" s="417"/>
      <c r="L58" s="417"/>
      <c r="M58" s="417"/>
      <c r="N58" s="417"/>
      <c r="O58" s="417"/>
    </row>
    <row r="59" spans="2:15" x14ac:dyDescent="0.4">
      <c r="B59" s="160">
        <f t="shared" si="0"/>
        <v>50</v>
      </c>
      <c r="C59" s="161"/>
      <c r="D59" s="160"/>
      <c r="E59" s="160"/>
      <c r="F59" s="160"/>
      <c r="G59" s="162"/>
      <c r="H59" s="162"/>
      <c r="I59" s="163">
        <f t="shared" si="1"/>
        <v>0</v>
      </c>
      <c r="J59" s="417"/>
      <c r="K59" s="417"/>
      <c r="L59" s="417"/>
      <c r="M59" s="417"/>
      <c r="N59" s="417"/>
      <c r="O59" s="417"/>
    </row>
    <row r="60" spans="2:15" x14ac:dyDescent="0.4">
      <c r="B60" s="160">
        <f t="shared" si="0"/>
        <v>51</v>
      </c>
      <c r="C60" s="161"/>
      <c r="D60" s="160"/>
      <c r="E60" s="160"/>
      <c r="F60" s="160"/>
      <c r="G60" s="162"/>
      <c r="H60" s="162"/>
      <c r="I60" s="163">
        <f t="shared" si="1"/>
        <v>0</v>
      </c>
      <c r="J60" s="417"/>
      <c r="K60" s="417"/>
      <c r="L60" s="417"/>
      <c r="M60" s="417"/>
      <c r="N60" s="417"/>
      <c r="O60" s="417"/>
    </row>
    <row r="61" spans="2:15" x14ac:dyDescent="0.4">
      <c r="B61" s="160">
        <f t="shared" si="0"/>
        <v>52</v>
      </c>
      <c r="C61" s="161"/>
      <c r="D61" s="160"/>
      <c r="E61" s="160"/>
      <c r="F61" s="160"/>
      <c r="G61" s="162"/>
      <c r="H61" s="162"/>
      <c r="I61" s="163">
        <f t="shared" si="1"/>
        <v>0</v>
      </c>
      <c r="J61" s="417"/>
      <c r="K61" s="417"/>
      <c r="L61" s="417"/>
      <c r="M61" s="417"/>
      <c r="N61" s="417"/>
      <c r="O61" s="417"/>
    </row>
    <row r="62" spans="2:15" x14ac:dyDescent="0.4">
      <c r="B62" s="160">
        <f t="shared" si="0"/>
        <v>53</v>
      </c>
      <c r="C62" s="161"/>
      <c r="D62" s="160"/>
      <c r="E62" s="160"/>
      <c r="F62" s="160"/>
      <c r="G62" s="162"/>
      <c r="H62" s="162"/>
      <c r="I62" s="163">
        <f t="shared" si="1"/>
        <v>0</v>
      </c>
      <c r="J62" s="417"/>
      <c r="K62" s="417"/>
      <c r="L62" s="417"/>
      <c r="M62" s="417"/>
      <c r="N62" s="417"/>
      <c r="O62" s="417"/>
    </row>
    <row r="63" spans="2:15" x14ac:dyDescent="0.4">
      <c r="B63" s="160">
        <f t="shared" si="0"/>
        <v>54</v>
      </c>
      <c r="C63" s="161"/>
      <c r="D63" s="160"/>
      <c r="E63" s="160"/>
      <c r="F63" s="160"/>
      <c r="G63" s="162"/>
      <c r="H63" s="162"/>
      <c r="I63" s="163">
        <f t="shared" si="1"/>
        <v>0</v>
      </c>
      <c r="J63" s="417"/>
      <c r="K63" s="417"/>
      <c r="L63" s="417"/>
      <c r="M63" s="417"/>
      <c r="N63" s="417"/>
      <c r="O63" s="417"/>
    </row>
    <row r="64" spans="2:15" x14ac:dyDescent="0.4">
      <c r="B64" s="160">
        <f t="shared" si="0"/>
        <v>55</v>
      </c>
      <c r="C64" s="161"/>
      <c r="D64" s="160"/>
      <c r="E64" s="160"/>
      <c r="F64" s="160"/>
      <c r="G64" s="162"/>
      <c r="H64" s="162"/>
      <c r="I64" s="163">
        <f t="shared" si="1"/>
        <v>0</v>
      </c>
      <c r="J64" s="417"/>
      <c r="K64" s="417"/>
      <c r="L64" s="417"/>
      <c r="M64" s="417"/>
      <c r="N64" s="417"/>
      <c r="O64" s="417"/>
    </row>
    <row r="65" spans="2:15" x14ac:dyDescent="0.4">
      <c r="B65" s="160">
        <f t="shared" si="0"/>
        <v>56</v>
      </c>
      <c r="C65" s="161"/>
      <c r="D65" s="160"/>
      <c r="E65" s="160"/>
      <c r="F65" s="160"/>
      <c r="G65" s="162"/>
      <c r="H65" s="162"/>
      <c r="I65" s="163">
        <f t="shared" si="1"/>
        <v>0</v>
      </c>
      <c r="J65" s="417"/>
      <c r="K65" s="417"/>
      <c r="L65" s="417"/>
      <c r="M65" s="417"/>
      <c r="N65" s="417"/>
      <c r="O65" s="417"/>
    </row>
    <row r="66" spans="2:15" x14ac:dyDescent="0.4">
      <c r="B66" s="160">
        <f t="shared" si="0"/>
        <v>57</v>
      </c>
      <c r="C66" s="161"/>
      <c r="D66" s="160"/>
      <c r="E66" s="160"/>
      <c r="F66" s="160"/>
      <c r="G66" s="162"/>
      <c r="H66" s="162"/>
      <c r="I66" s="163">
        <f t="shared" si="1"/>
        <v>0</v>
      </c>
      <c r="J66" s="417"/>
      <c r="K66" s="417"/>
      <c r="L66" s="417"/>
      <c r="M66" s="417"/>
      <c r="N66" s="417"/>
      <c r="O66" s="417"/>
    </row>
    <row r="67" spans="2:15" x14ac:dyDescent="0.4">
      <c r="B67" s="160">
        <f t="shared" si="0"/>
        <v>58</v>
      </c>
      <c r="C67" s="161"/>
      <c r="D67" s="160"/>
      <c r="E67" s="160"/>
      <c r="F67" s="160"/>
      <c r="G67" s="162"/>
      <c r="H67" s="162"/>
      <c r="I67" s="163">
        <f t="shared" si="1"/>
        <v>0</v>
      </c>
      <c r="J67" s="417"/>
      <c r="K67" s="417"/>
      <c r="L67" s="417"/>
      <c r="M67" s="417"/>
      <c r="N67" s="417"/>
      <c r="O67" s="417"/>
    </row>
    <row r="68" spans="2:15" x14ac:dyDescent="0.4">
      <c r="B68" s="160">
        <f t="shared" si="0"/>
        <v>59</v>
      </c>
      <c r="C68" s="161"/>
      <c r="D68" s="160"/>
      <c r="E68" s="160"/>
      <c r="F68" s="160"/>
      <c r="G68" s="162"/>
      <c r="H68" s="162"/>
      <c r="I68" s="163">
        <f t="shared" si="1"/>
        <v>0</v>
      </c>
      <c r="J68" s="417"/>
      <c r="K68" s="417"/>
      <c r="L68" s="417"/>
      <c r="M68" s="417"/>
      <c r="N68" s="417"/>
      <c r="O68" s="417"/>
    </row>
    <row r="69" spans="2:15" x14ac:dyDescent="0.4">
      <c r="B69" s="160">
        <f t="shared" si="0"/>
        <v>60</v>
      </c>
      <c r="C69" s="161"/>
      <c r="D69" s="160"/>
      <c r="E69" s="160"/>
      <c r="F69" s="160"/>
      <c r="G69" s="162"/>
      <c r="H69" s="162"/>
      <c r="I69" s="163">
        <f t="shared" si="1"/>
        <v>0</v>
      </c>
      <c r="J69" s="417"/>
      <c r="K69" s="417"/>
      <c r="L69" s="417"/>
      <c r="M69" s="417"/>
      <c r="N69" s="417"/>
      <c r="O69" s="417"/>
    </row>
    <row r="70" spans="2:15" x14ac:dyDescent="0.4">
      <c r="B70" s="160">
        <f t="shared" si="0"/>
        <v>61</v>
      </c>
      <c r="C70" s="161"/>
      <c r="D70" s="160"/>
      <c r="E70" s="160"/>
      <c r="F70" s="160"/>
      <c r="G70" s="162"/>
      <c r="H70" s="162"/>
      <c r="I70" s="163">
        <f t="shared" si="1"/>
        <v>0</v>
      </c>
      <c r="J70" s="417"/>
      <c r="K70" s="417"/>
      <c r="L70" s="417"/>
      <c r="M70" s="417"/>
      <c r="N70" s="417"/>
      <c r="O70" s="417"/>
    </row>
    <row r="71" spans="2:15" x14ac:dyDescent="0.4">
      <c r="B71" s="160">
        <f t="shared" si="0"/>
        <v>62</v>
      </c>
      <c r="C71" s="161"/>
      <c r="D71" s="160"/>
      <c r="E71" s="160"/>
      <c r="F71" s="160"/>
      <c r="G71" s="162"/>
      <c r="H71" s="162"/>
      <c r="I71" s="163">
        <f t="shared" si="1"/>
        <v>0</v>
      </c>
      <c r="J71" s="417"/>
      <c r="K71" s="417"/>
      <c r="L71" s="417"/>
      <c r="M71" s="417"/>
      <c r="N71" s="417"/>
      <c r="O71" s="417"/>
    </row>
    <row r="72" spans="2:15" x14ac:dyDescent="0.4">
      <c r="B72" s="160">
        <f t="shared" si="0"/>
        <v>63</v>
      </c>
      <c r="C72" s="161"/>
      <c r="D72" s="160"/>
      <c r="E72" s="160"/>
      <c r="F72" s="160"/>
      <c r="G72" s="162"/>
      <c r="H72" s="162"/>
      <c r="I72" s="163">
        <f t="shared" si="1"/>
        <v>0</v>
      </c>
      <c r="J72" s="417"/>
      <c r="K72" s="417"/>
      <c r="L72" s="417"/>
      <c r="M72" s="417"/>
      <c r="N72" s="417"/>
      <c r="O72" s="417"/>
    </row>
    <row r="73" spans="2:15" x14ac:dyDescent="0.4">
      <c r="B73" s="160">
        <f t="shared" si="0"/>
        <v>64</v>
      </c>
      <c r="C73" s="161"/>
      <c r="D73" s="160"/>
      <c r="E73" s="160"/>
      <c r="F73" s="160"/>
      <c r="G73" s="162"/>
      <c r="H73" s="162"/>
      <c r="I73" s="163">
        <f t="shared" si="1"/>
        <v>0</v>
      </c>
      <c r="J73" s="417"/>
      <c r="K73" s="417"/>
      <c r="L73" s="417"/>
      <c r="M73" s="417"/>
      <c r="N73" s="417"/>
      <c r="O73" s="417"/>
    </row>
    <row r="74" spans="2:15" x14ac:dyDescent="0.4">
      <c r="B74" s="160">
        <f t="shared" si="0"/>
        <v>65</v>
      </c>
      <c r="C74" s="161"/>
      <c r="D74" s="160"/>
      <c r="E74" s="160"/>
      <c r="F74" s="160"/>
      <c r="G74" s="162"/>
      <c r="H74" s="162"/>
      <c r="I74" s="163">
        <f t="shared" si="1"/>
        <v>0</v>
      </c>
      <c r="J74" s="417"/>
      <c r="K74" s="417"/>
      <c r="L74" s="417"/>
      <c r="M74" s="417"/>
      <c r="N74" s="417"/>
      <c r="O74" s="417"/>
    </row>
    <row r="75" spans="2:15" x14ac:dyDescent="0.4">
      <c r="B75" s="160">
        <f t="shared" ref="B75:B138" si="2">ROW(A66)</f>
        <v>66</v>
      </c>
      <c r="C75" s="161"/>
      <c r="D75" s="160"/>
      <c r="E75" s="160"/>
      <c r="F75" s="160"/>
      <c r="G75" s="162"/>
      <c r="H75" s="162"/>
      <c r="I75" s="163">
        <f t="shared" ref="I75:I138" si="3">G75-H75</f>
        <v>0</v>
      </c>
      <c r="J75" s="417"/>
      <c r="K75" s="417"/>
      <c r="L75" s="417"/>
      <c r="M75" s="417"/>
      <c r="N75" s="417"/>
      <c r="O75" s="417"/>
    </row>
    <row r="76" spans="2:15" x14ac:dyDescent="0.4">
      <c r="B76" s="160">
        <f t="shared" si="2"/>
        <v>67</v>
      </c>
      <c r="C76" s="161"/>
      <c r="D76" s="160"/>
      <c r="E76" s="160"/>
      <c r="F76" s="160"/>
      <c r="G76" s="162"/>
      <c r="H76" s="162"/>
      <c r="I76" s="163">
        <f t="shared" si="3"/>
        <v>0</v>
      </c>
      <c r="J76" s="417"/>
      <c r="K76" s="417"/>
      <c r="L76" s="417"/>
      <c r="M76" s="417"/>
      <c r="N76" s="417"/>
      <c r="O76" s="417"/>
    </row>
    <row r="77" spans="2:15" x14ac:dyDescent="0.4">
      <c r="B77" s="160">
        <f t="shared" si="2"/>
        <v>68</v>
      </c>
      <c r="C77" s="161"/>
      <c r="D77" s="160"/>
      <c r="E77" s="160"/>
      <c r="F77" s="160"/>
      <c r="G77" s="162"/>
      <c r="H77" s="162"/>
      <c r="I77" s="163">
        <f t="shared" si="3"/>
        <v>0</v>
      </c>
      <c r="J77" s="417"/>
      <c r="K77" s="417"/>
      <c r="L77" s="417"/>
      <c r="M77" s="417"/>
      <c r="N77" s="417"/>
      <c r="O77" s="417"/>
    </row>
    <row r="78" spans="2:15" x14ac:dyDescent="0.4">
      <c r="B78" s="160">
        <f t="shared" si="2"/>
        <v>69</v>
      </c>
      <c r="C78" s="161"/>
      <c r="D78" s="160"/>
      <c r="E78" s="160"/>
      <c r="F78" s="160"/>
      <c r="G78" s="162"/>
      <c r="H78" s="162"/>
      <c r="I78" s="163">
        <f t="shared" si="3"/>
        <v>0</v>
      </c>
      <c r="J78" s="417"/>
      <c r="K78" s="417"/>
      <c r="L78" s="417"/>
      <c r="M78" s="417"/>
      <c r="N78" s="417"/>
      <c r="O78" s="417"/>
    </row>
    <row r="79" spans="2:15" x14ac:dyDescent="0.4">
      <c r="B79" s="160">
        <f t="shared" si="2"/>
        <v>70</v>
      </c>
      <c r="C79" s="161"/>
      <c r="D79" s="160"/>
      <c r="E79" s="160"/>
      <c r="F79" s="160"/>
      <c r="G79" s="162"/>
      <c r="H79" s="162"/>
      <c r="I79" s="163">
        <f t="shared" si="3"/>
        <v>0</v>
      </c>
      <c r="J79" s="417"/>
      <c r="K79" s="417"/>
      <c r="L79" s="417"/>
      <c r="M79" s="417"/>
      <c r="N79" s="417"/>
      <c r="O79" s="417"/>
    </row>
    <row r="80" spans="2:15" x14ac:dyDescent="0.4">
      <c r="B80" s="160">
        <f t="shared" si="2"/>
        <v>71</v>
      </c>
      <c r="C80" s="161"/>
      <c r="D80" s="160"/>
      <c r="E80" s="160"/>
      <c r="F80" s="160"/>
      <c r="G80" s="162"/>
      <c r="H80" s="162"/>
      <c r="I80" s="163">
        <f t="shared" si="3"/>
        <v>0</v>
      </c>
      <c r="J80" s="417"/>
      <c r="K80" s="417"/>
      <c r="L80" s="417"/>
      <c r="M80" s="417"/>
      <c r="N80" s="417"/>
      <c r="O80" s="417"/>
    </row>
    <row r="81" spans="2:15" x14ac:dyDescent="0.4">
      <c r="B81" s="160">
        <f t="shared" si="2"/>
        <v>72</v>
      </c>
      <c r="C81" s="161"/>
      <c r="D81" s="160"/>
      <c r="E81" s="160"/>
      <c r="F81" s="160"/>
      <c r="G81" s="162"/>
      <c r="H81" s="162"/>
      <c r="I81" s="163">
        <f t="shared" si="3"/>
        <v>0</v>
      </c>
      <c r="J81" s="417"/>
      <c r="K81" s="417"/>
      <c r="L81" s="417"/>
      <c r="M81" s="417"/>
      <c r="N81" s="417"/>
      <c r="O81" s="417"/>
    </row>
    <row r="82" spans="2:15" x14ac:dyDescent="0.4">
      <c r="B82" s="160">
        <f t="shared" si="2"/>
        <v>73</v>
      </c>
      <c r="C82" s="161"/>
      <c r="D82" s="160"/>
      <c r="E82" s="160"/>
      <c r="F82" s="160"/>
      <c r="G82" s="162"/>
      <c r="H82" s="162"/>
      <c r="I82" s="163">
        <f t="shared" si="3"/>
        <v>0</v>
      </c>
      <c r="J82" s="417"/>
      <c r="K82" s="417"/>
      <c r="L82" s="417"/>
      <c r="M82" s="417"/>
      <c r="N82" s="417"/>
      <c r="O82" s="417"/>
    </row>
    <row r="83" spans="2:15" x14ac:dyDescent="0.4">
      <c r="B83" s="160">
        <f t="shared" si="2"/>
        <v>74</v>
      </c>
      <c r="C83" s="161"/>
      <c r="D83" s="160"/>
      <c r="E83" s="160"/>
      <c r="F83" s="160"/>
      <c r="G83" s="162"/>
      <c r="H83" s="162"/>
      <c r="I83" s="163">
        <f t="shared" si="3"/>
        <v>0</v>
      </c>
      <c r="J83" s="417"/>
      <c r="K83" s="417"/>
      <c r="L83" s="417"/>
      <c r="M83" s="417"/>
      <c r="N83" s="417"/>
      <c r="O83" s="417"/>
    </row>
    <row r="84" spans="2:15" x14ac:dyDescent="0.4">
      <c r="B84" s="160">
        <f t="shared" si="2"/>
        <v>75</v>
      </c>
      <c r="C84" s="161"/>
      <c r="D84" s="160"/>
      <c r="E84" s="160"/>
      <c r="F84" s="160"/>
      <c r="G84" s="162"/>
      <c r="H84" s="162"/>
      <c r="I84" s="163">
        <f t="shared" si="3"/>
        <v>0</v>
      </c>
      <c r="J84" s="417"/>
      <c r="K84" s="417"/>
      <c r="L84" s="417"/>
      <c r="M84" s="417"/>
      <c r="N84" s="417"/>
      <c r="O84" s="417"/>
    </row>
    <row r="85" spans="2:15" x14ac:dyDescent="0.4">
      <c r="B85" s="160">
        <f t="shared" si="2"/>
        <v>76</v>
      </c>
      <c r="C85" s="161"/>
      <c r="D85" s="160"/>
      <c r="E85" s="160"/>
      <c r="F85" s="160"/>
      <c r="G85" s="162"/>
      <c r="H85" s="162"/>
      <c r="I85" s="163">
        <f t="shared" si="3"/>
        <v>0</v>
      </c>
      <c r="J85" s="417"/>
      <c r="K85" s="417"/>
      <c r="L85" s="417"/>
      <c r="M85" s="417"/>
      <c r="N85" s="417"/>
      <c r="O85" s="417"/>
    </row>
    <row r="86" spans="2:15" x14ac:dyDescent="0.4">
      <c r="B86" s="160">
        <f t="shared" si="2"/>
        <v>77</v>
      </c>
      <c r="C86" s="161"/>
      <c r="D86" s="160"/>
      <c r="E86" s="160"/>
      <c r="F86" s="160"/>
      <c r="G86" s="162"/>
      <c r="H86" s="162"/>
      <c r="I86" s="163">
        <f t="shared" si="3"/>
        <v>0</v>
      </c>
      <c r="J86" s="417"/>
      <c r="K86" s="417"/>
      <c r="L86" s="417"/>
      <c r="M86" s="417"/>
      <c r="N86" s="417"/>
      <c r="O86" s="417"/>
    </row>
    <row r="87" spans="2:15" x14ac:dyDescent="0.4">
      <c r="B87" s="160">
        <f t="shared" si="2"/>
        <v>78</v>
      </c>
      <c r="C87" s="161"/>
      <c r="D87" s="160"/>
      <c r="E87" s="160"/>
      <c r="F87" s="160"/>
      <c r="G87" s="162"/>
      <c r="H87" s="162"/>
      <c r="I87" s="163">
        <f t="shared" si="3"/>
        <v>0</v>
      </c>
      <c r="J87" s="417"/>
      <c r="K87" s="417"/>
      <c r="L87" s="417"/>
      <c r="M87" s="417"/>
      <c r="N87" s="417"/>
      <c r="O87" s="417"/>
    </row>
    <row r="88" spans="2:15" x14ac:dyDescent="0.4">
      <c r="B88" s="160">
        <f t="shared" si="2"/>
        <v>79</v>
      </c>
      <c r="C88" s="161"/>
      <c r="D88" s="160"/>
      <c r="E88" s="160"/>
      <c r="F88" s="160"/>
      <c r="G88" s="162"/>
      <c r="H88" s="162"/>
      <c r="I88" s="163">
        <f t="shared" si="3"/>
        <v>0</v>
      </c>
      <c r="J88" s="417"/>
      <c r="K88" s="417"/>
      <c r="L88" s="417"/>
      <c r="M88" s="417"/>
      <c r="N88" s="417"/>
      <c r="O88" s="417"/>
    </row>
    <row r="89" spans="2:15" x14ac:dyDescent="0.4">
      <c r="B89" s="160">
        <f t="shared" si="2"/>
        <v>80</v>
      </c>
      <c r="C89" s="161"/>
      <c r="D89" s="160"/>
      <c r="E89" s="160"/>
      <c r="F89" s="160"/>
      <c r="G89" s="162"/>
      <c r="H89" s="162"/>
      <c r="I89" s="163">
        <f t="shared" si="3"/>
        <v>0</v>
      </c>
      <c r="J89" s="417"/>
      <c r="K89" s="417"/>
      <c r="L89" s="417"/>
      <c r="M89" s="417"/>
      <c r="N89" s="417"/>
      <c r="O89" s="417"/>
    </row>
    <row r="90" spans="2:15" x14ac:dyDescent="0.4">
      <c r="B90" s="160">
        <f t="shared" si="2"/>
        <v>81</v>
      </c>
      <c r="C90" s="161"/>
      <c r="D90" s="160"/>
      <c r="E90" s="160"/>
      <c r="F90" s="160"/>
      <c r="G90" s="162"/>
      <c r="H90" s="162"/>
      <c r="I90" s="163">
        <f t="shared" si="3"/>
        <v>0</v>
      </c>
      <c r="J90" s="417"/>
      <c r="K90" s="417"/>
      <c r="L90" s="417"/>
      <c r="M90" s="417"/>
      <c r="N90" s="417"/>
      <c r="O90" s="417"/>
    </row>
    <row r="91" spans="2:15" x14ac:dyDescent="0.4">
      <c r="B91" s="160">
        <f t="shared" si="2"/>
        <v>82</v>
      </c>
      <c r="C91" s="161"/>
      <c r="D91" s="160"/>
      <c r="E91" s="160"/>
      <c r="F91" s="160"/>
      <c r="G91" s="162"/>
      <c r="H91" s="162"/>
      <c r="I91" s="163">
        <f t="shared" si="3"/>
        <v>0</v>
      </c>
      <c r="J91" s="417"/>
      <c r="K91" s="417"/>
      <c r="L91" s="417"/>
      <c r="M91" s="417"/>
      <c r="N91" s="417"/>
      <c r="O91" s="417"/>
    </row>
    <row r="92" spans="2:15" x14ac:dyDescent="0.4">
      <c r="B92" s="160">
        <f t="shared" si="2"/>
        <v>83</v>
      </c>
      <c r="C92" s="161"/>
      <c r="D92" s="160"/>
      <c r="E92" s="160"/>
      <c r="F92" s="160"/>
      <c r="G92" s="162"/>
      <c r="H92" s="162"/>
      <c r="I92" s="163">
        <f t="shared" si="3"/>
        <v>0</v>
      </c>
      <c r="J92" s="417"/>
      <c r="K92" s="417"/>
      <c r="L92" s="417"/>
      <c r="M92" s="417"/>
      <c r="N92" s="417"/>
      <c r="O92" s="417"/>
    </row>
    <row r="93" spans="2:15" x14ac:dyDescent="0.4">
      <c r="B93" s="160">
        <f t="shared" si="2"/>
        <v>84</v>
      </c>
      <c r="C93" s="161"/>
      <c r="D93" s="160"/>
      <c r="E93" s="160"/>
      <c r="F93" s="160"/>
      <c r="G93" s="162"/>
      <c r="H93" s="162"/>
      <c r="I93" s="163">
        <f t="shared" si="3"/>
        <v>0</v>
      </c>
      <c r="J93" s="417"/>
      <c r="K93" s="417"/>
      <c r="L93" s="417"/>
      <c r="M93" s="417"/>
      <c r="N93" s="417"/>
      <c r="O93" s="417"/>
    </row>
    <row r="94" spans="2:15" x14ac:dyDescent="0.4">
      <c r="B94" s="160">
        <f t="shared" si="2"/>
        <v>85</v>
      </c>
      <c r="C94" s="161"/>
      <c r="D94" s="160"/>
      <c r="E94" s="160"/>
      <c r="F94" s="160"/>
      <c r="G94" s="162"/>
      <c r="H94" s="162"/>
      <c r="I94" s="163">
        <f t="shared" si="3"/>
        <v>0</v>
      </c>
      <c r="J94" s="417"/>
      <c r="K94" s="417"/>
      <c r="L94" s="417"/>
      <c r="M94" s="417"/>
      <c r="N94" s="417"/>
      <c r="O94" s="417"/>
    </row>
    <row r="95" spans="2:15" x14ac:dyDescent="0.4">
      <c r="B95" s="160">
        <f t="shared" si="2"/>
        <v>86</v>
      </c>
      <c r="C95" s="161"/>
      <c r="D95" s="160"/>
      <c r="E95" s="160"/>
      <c r="F95" s="160"/>
      <c r="G95" s="162"/>
      <c r="H95" s="162"/>
      <c r="I95" s="163">
        <f t="shared" si="3"/>
        <v>0</v>
      </c>
      <c r="J95" s="417"/>
      <c r="K95" s="417"/>
      <c r="L95" s="417"/>
      <c r="M95" s="417"/>
      <c r="N95" s="417"/>
      <c r="O95" s="417"/>
    </row>
    <row r="96" spans="2:15" x14ac:dyDescent="0.4">
      <c r="B96" s="160">
        <f t="shared" si="2"/>
        <v>87</v>
      </c>
      <c r="C96" s="161"/>
      <c r="D96" s="160"/>
      <c r="E96" s="160"/>
      <c r="F96" s="160"/>
      <c r="G96" s="162"/>
      <c r="H96" s="162"/>
      <c r="I96" s="163">
        <f t="shared" si="3"/>
        <v>0</v>
      </c>
      <c r="J96" s="417"/>
      <c r="K96" s="417"/>
      <c r="L96" s="417"/>
      <c r="M96" s="417"/>
      <c r="N96" s="417"/>
      <c r="O96" s="417"/>
    </row>
    <row r="97" spans="2:15" x14ac:dyDescent="0.4">
      <c r="B97" s="160">
        <f t="shared" si="2"/>
        <v>88</v>
      </c>
      <c r="C97" s="161"/>
      <c r="D97" s="160"/>
      <c r="E97" s="160"/>
      <c r="F97" s="160"/>
      <c r="G97" s="162"/>
      <c r="H97" s="162"/>
      <c r="I97" s="163">
        <f t="shared" si="3"/>
        <v>0</v>
      </c>
      <c r="J97" s="417"/>
      <c r="K97" s="417"/>
      <c r="L97" s="417"/>
      <c r="M97" s="417"/>
      <c r="N97" s="417"/>
      <c r="O97" s="417"/>
    </row>
    <row r="98" spans="2:15" x14ac:dyDescent="0.4">
      <c r="B98" s="160">
        <f t="shared" si="2"/>
        <v>89</v>
      </c>
      <c r="C98" s="161"/>
      <c r="D98" s="160"/>
      <c r="E98" s="160"/>
      <c r="F98" s="160"/>
      <c r="G98" s="162"/>
      <c r="H98" s="162"/>
      <c r="I98" s="163">
        <f t="shared" si="3"/>
        <v>0</v>
      </c>
      <c r="J98" s="417"/>
      <c r="K98" s="417"/>
      <c r="L98" s="417"/>
      <c r="M98" s="417"/>
      <c r="N98" s="417"/>
      <c r="O98" s="417"/>
    </row>
    <row r="99" spans="2:15" x14ac:dyDescent="0.4">
      <c r="B99" s="160">
        <f t="shared" si="2"/>
        <v>90</v>
      </c>
      <c r="C99" s="161"/>
      <c r="D99" s="160"/>
      <c r="E99" s="160"/>
      <c r="F99" s="160"/>
      <c r="G99" s="162"/>
      <c r="H99" s="162"/>
      <c r="I99" s="163">
        <f t="shared" si="3"/>
        <v>0</v>
      </c>
      <c r="J99" s="417"/>
      <c r="K99" s="417"/>
      <c r="L99" s="417"/>
      <c r="M99" s="417"/>
      <c r="N99" s="417"/>
      <c r="O99" s="417"/>
    </row>
    <row r="100" spans="2:15" x14ac:dyDescent="0.4">
      <c r="B100" s="160">
        <f t="shared" si="2"/>
        <v>91</v>
      </c>
      <c r="C100" s="161"/>
      <c r="D100" s="160"/>
      <c r="E100" s="160"/>
      <c r="F100" s="160"/>
      <c r="G100" s="162"/>
      <c r="H100" s="162"/>
      <c r="I100" s="163">
        <f t="shared" si="3"/>
        <v>0</v>
      </c>
      <c r="J100" s="417"/>
      <c r="K100" s="417"/>
      <c r="L100" s="417"/>
      <c r="M100" s="417"/>
      <c r="N100" s="417"/>
      <c r="O100" s="417"/>
    </row>
    <row r="101" spans="2:15" x14ac:dyDescent="0.4">
      <c r="B101" s="160">
        <f t="shared" si="2"/>
        <v>92</v>
      </c>
      <c r="C101" s="161"/>
      <c r="D101" s="160"/>
      <c r="E101" s="160"/>
      <c r="F101" s="160"/>
      <c r="G101" s="162"/>
      <c r="H101" s="162"/>
      <c r="I101" s="163">
        <f t="shared" si="3"/>
        <v>0</v>
      </c>
      <c r="J101" s="417"/>
      <c r="K101" s="417"/>
      <c r="L101" s="417"/>
      <c r="M101" s="417"/>
      <c r="N101" s="417"/>
      <c r="O101" s="417"/>
    </row>
    <row r="102" spans="2:15" x14ac:dyDescent="0.4">
      <c r="B102" s="160">
        <f t="shared" si="2"/>
        <v>93</v>
      </c>
      <c r="C102" s="161"/>
      <c r="D102" s="160"/>
      <c r="E102" s="160"/>
      <c r="F102" s="160"/>
      <c r="G102" s="162"/>
      <c r="H102" s="162"/>
      <c r="I102" s="163">
        <f t="shared" si="3"/>
        <v>0</v>
      </c>
      <c r="J102" s="417"/>
      <c r="K102" s="417"/>
      <c r="L102" s="417"/>
      <c r="M102" s="417"/>
      <c r="N102" s="417"/>
      <c r="O102" s="417"/>
    </row>
    <row r="103" spans="2:15" x14ac:dyDescent="0.4">
      <c r="B103" s="160">
        <f t="shared" si="2"/>
        <v>94</v>
      </c>
      <c r="C103" s="161"/>
      <c r="D103" s="160"/>
      <c r="E103" s="160"/>
      <c r="F103" s="160"/>
      <c r="G103" s="162"/>
      <c r="H103" s="162"/>
      <c r="I103" s="163">
        <f t="shared" si="3"/>
        <v>0</v>
      </c>
      <c r="J103" s="417"/>
      <c r="K103" s="417"/>
      <c r="L103" s="417"/>
      <c r="M103" s="417"/>
      <c r="N103" s="417"/>
      <c r="O103" s="417"/>
    </row>
    <row r="104" spans="2:15" x14ac:dyDescent="0.4">
      <c r="B104" s="160">
        <f t="shared" si="2"/>
        <v>95</v>
      </c>
      <c r="C104" s="161"/>
      <c r="D104" s="160"/>
      <c r="E104" s="160"/>
      <c r="F104" s="160"/>
      <c r="G104" s="162"/>
      <c r="H104" s="162"/>
      <c r="I104" s="163">
        <f t="shared" si="3"/>
        <v>0</v>
      </c>
      <c r="J104" s="417"/>
      <c r="K104" s="417"/>
      <c r="L104" s="417"/>
      <c r="M104" s="417"/>
      <c r="N104" s="417"/>
      <c r="O104" s="417"/>
    </row>
    <row r="105" spans="2:15" x14ac:dyDescent="0.4">
      <c r="B105" s="160">
        <f t="shared" si="2"/>
        <v>96</v>
      </c>
      <c r="C105" s="161"/>
      <c r="D105" s="160"/>
      <c r="E105" s="160"/>
      <c r="F105" s="160"/>
      <c r="G105" s="162"/>
      <c r="H105" s="162"/>
      <c r="I105" s="163">
        <f t="shared" si="3"/>
        <v>0</v>
      </c>
      <c r="J105" s="417"/>
      <c r="K105" s="417"/>
      <c r="L105" s="417"/>
      <c r="M105" s="417"/>
      <c r="N105" s="417"/>
      <c r="O105" s="417"/>
    </row>
    <row r="106" spans="2:15" x14ac:dyDescent="0.4">
      <c r="B106" s="160">
        <f t="shared" si="2"/>
        <v>97</v>
      </c>
      <c r="C106" s="161"/>
      <c r="D106" s="160"/>
      <c r="E106" s="160"/>
      <c r="F106" s="160"/>
      <c r="G106" s="162"/>
      <c r="H106" s="162"/>
      <c r="I106" s="163">
        <f t="shared" si="3"/>
        <v>0</v>
      </c>
      <c r="J106" s="417"/>
      <c r="K106" s="417"/>
      <c r="L106" s="417"/>
      <c r="M106" s="417"/>
      <c r="N106" s="417"/>
      <c r="O106" s="417"/>
    </row>
    <row r="107" spans="2:15" x14ac:dyDescent="0.4">
      <c r="B107" s="160">
        <f t="shared" si="2"/>
        <v>98</v>
      </c>
      <c r="C107" s="161"/>
      <c r="D107" s="160"/>
      <c r="E107" s="160"/>
      <c r="F107" s="160"/>
      <c r="G107" s="162"/>
      <c r="H107" s="162"/>
      <c r="I107" s="163">
        <f t="shared" si="3"/>
        <v>0</v>
      </c>
      <c r="J107" s="417"/>
      <c r="K107" s="417"/>
      <c r="L107" s="417"/>
      <c r="M107" s="417"/>
      <c r="N107" s="417"/>
      <c r="O107" s="417"/>
    </row>
    <row r="108" spans="2:15" x14ac:dyDescent="0.4">
      <c r="B108" s="160">
        <f t="shared" si="2"/>
        <v>99</v>
      </c>
      <c r="C108" s="161"/>
      <c r="D108" s="160"/>
      <c r="E108" s="160"/>
      <c r="F108" s="160"/>
      <c r="G108" s="162"/>
      <c r="H108" s="162"/>
      <c r="I108" s="163">
        <f t="shared" si="3"/>
        <v>0</v>
      </c>
      <c r="J108" s="417"/>
      <c r="K108" s="417"/>
      <c r="L108" s="417"/>
      <c r="M108" s="417"/>
      <c r="N108" s="417"/>
      <c r="O108" s="417"/>
    </row>
    <row r="109" spans="2:15" x14ac:dyDescent="0.4">
      <c r="B109" s="160">
        <f t="shared" si="2"/>
        <v>100</v>
      </c>
      <c r="C109" s="161"/>
      <c r="D109" s="160"/>
      <c r="E109" s="160"/>
      <c r="F109" s="160"/>
      <c r="G109" s="162"/>
      <c r="H109" s="162"/>
      <c r="I109" s="163">
        <f t="shared" si="3"/>
        <v>0</v>
      </c>
      <c r="J109" s="417"/>
      <c r="K109" s="417"/>
      <c r="L109" s="417"/>
      <c r="M109" s="417"/>
      <c r="N109" s="417"/>
      <c r="O109" s="417"/>
    </row>
    <row r="110" spans="2:15" x14ac:dyDescent="0.4">
      <c r="B110" s="160">
        <f t="shared" si="2"/>
        <v>101</v>
      </c>
      <c r="C110" s="161"/>
      <c r="D110" s="160"/>
      <c r="E110" s="160"/>
      <c r="F110" s="160"/>
      <c r="G110" s="162"/>
      <c r="H110" s="162"/>
      <c r="I110" s="163">
        <f t="shared" si="3"/>
        <v>0</v>
      </c>
      <c r="J110" s="417"/>
      <c r="K110" s="417"/>
      <c r="L110" s="417"/>
      <c r="M110" s="417"/>
      <c r="N110" s="417"/>
      <c r="O110" s="417"/>
    </row>
    <row r="111" spans="2:15" x14ac:dyDescent="0.4">
      <c r="B111" s="160">
        <f t="shared" si="2"/>
        <v>102</v>
      </c>
      <c r="C111" s="161"/>
      <c r="D111" s="160"/>
      <c r="E111" s="160"/>
      <c r="F111" s="160"/>
      <c r="G111" s="162"/>
      <c r="H111" s="162"/>
      <c r="I111" s="163">
        <f t="shared" si="3"/>
        <v>0</v>
      </c>
      <c r="J111" s="417"/>
      <c r="K111" s="417"/>
      <c r="L111" s="417"/>
      <c r="M111" s="417"/>
      <c r="N111" s="417"/>
      <c r="O111" s="417"/>
    </row>
    <row r="112" spans="2:15" x14ac:dyDescent="0.4">
      <c r="B112" s="160">
        <f t="shared" si="2"/>
        <v>103</v>
      </c>
      <c r="C112" s="161"/>
      <c r="D112" s="160"/>
      <c r="E112" s="160"/>
      <c r="F112" s="160"/>
      <c r="G112" s="162"/>
      <c r="H112" s="162"/>
      <c r="I112" s="163">
        <f t="shared" si="3"/>
        <v>0</v>
      </c>
      <c r="J112" s="417"/>
      <c r="K112" s="417"/>
      <c r="L112" s="417"/>
      <c r="M112" s="417"/>
      <c r="N112" s="417"/>
      <c r="O112" s="417"/>
    </row>
    <row r="113" spans="2:15" x14ac:dyDescent="0.4">
      <c r="B113" s="160">
        <f t="shared" si="2"/>
        <v>104</v>
      </c>
      <c r="C113" s="161"/>
      <c r="D113" s="160"/>
      <c r="E113" s="160"/>
      <c r="F113" s="160"/>
      <c r="G113" s="162"/>
      <c r="H113" s="162"/>
      <c r="I113" s="163">
        <f t="shared" si="3"/>
        <v>0</v>
      </c>
      <c r="J113" s="417"/>
      <c r="K113" s="417"/>
      <c r="L113" s="417"/>
      <c r="M113" s="417"/>
      <c r="N113" s="417"/>
      <c r="O113" s="417"/>
    </row>
    <row r="114" spans="2:15" x14ac:dyDescent="0.4">
      <c r="B114" s="160">
        <f t="shared" si="2"/>
        <v>105</v>
      </c>
      <c r="C114" s="161"/>
      <c r="D114" s="160"/>
      <c r="E114" s="160"/>
      <c r="F114" s="160"/>
      <c r="G114" s="162"/>
      <c r="H114" s="162"/>
      <c r="I114" s="163">
        <f t="shared" si="3"/>
        <v>0</v>
      </c>
      <c r="J114" s="417"/>
      <c r="K114" s="417"/>
      <c r="L114" s="417"/>
      <c r="M114" s="417"/>
      <c r="N114" s="417"/>
      <c r="O114" s="417"/>
    </row>
    <row r="115" spans="2:15" x14ac:dyDescent="0.4">
      <c r="B115" s="160">
        <f t="shared" si="2"/>
        <v>106</v>
      </c>
      <c r="C115" s="161"/>
      <c r="D115" s="160"/>
      <c r="E115" s="160"/>
      <c r="F115" s="160"/>
      <c r="G115" s="162"/>
      <c r="H115" s="162"/>
      <c r="I115" s="163">
        <f t="shared" si="3"/>
        <v>0</v>
      </c>
      <c r="J115" s="417"/>
      <c r="K115" s="417"/>
      <c r="L115" s="417"/>
      <c r="M115" s="417"/>
      <c r="N115" s="417"/>
      <c r="O115" s="417"/>
    </row>
    <row r="116" spans="2:15" x14ac:dyDescent="0.4">
      <c r="B116" s="160">
        <f t="shared" si="2"/>
        <v>107</v>
      </c>
      <c r="C116" s="161"/>
      <c r="D116" s="160"/>
      <c r="E116" s="160"/>
      <c r="F116" s="160"/>
      <c r="G116" s="162"/>
      <c r="H116" s="162"/>
      <c r="I116" s="163">
        <f t="shared" si="3"/>
        <v>0</v>
      </c>
      <c r="J116" s="417"/>
      <c r="K116" s="417"/>
      <c r="L116" s="417"/>
      <c r="M116" s="417"/>
      <c r="N116" s="417"/>
      <c r="O116" s="417"/>
    </row>
    <row r="117" spans="2:15" x14ac:dyDescent="0.4">
      <c r="B117" s="160">
        <f t="shared" si="2"/>
        <v>108</v>
      </c>
      <c r="C117" s="161"/>
      <c r="D117" s="160"/>
      <c r="E117" s="160"/>
      <c r="F117" s="160"/>
      <c r="G117" s="162"/>
      <c r="H117" s="162"/>
      <c r="I117" s="163">
        <f t="shared" si="3"/>
        <v>0</v>
      </c>
      <c r="J117" s="417"/>
      <c r="K117" s="417"/>
      <c r="L117" s="417"/>
      <c r="M117" s="417"/>
      <c r="N117" s="417"/>
      <c r="O117" s="417"/>
    </row>
    <row r="118" spans="2:15" x14ac:dyDescent="0.4">
      <c r="B118" s="160">
        <f t="shared" si="2"/>
        <v>109</v>
      </c>
      <c r="C118" s="161"/>
      <c r="D118" s="160"/>
      <c r="E118" s="160"/>
      <c r="F118" s="160"/>
      <c r="G118" s="162"/>
      <c r="H118" s="162"/>
      <c r="I118" s="163">
        <f t="shared" si="3"/>
        <v>0</v>
      </c>
      <c r="J118" s="417"/>
      <c r="K118" s="417"/>
      <c r="L118" s="417"/>
      <c r="M118" s="417"/>
      <c r="N118" s="417"/>
      <c r="O118" s="417"/>
    </row>
    <row r="119" spans="2:15" x14ac:dyDescent="0.4">
      <c r="B119" s="160">
        <f t="shared" si="2"/>
        <v>110</v>
      </c>
      <c r="C119" s="161"/>
      <c r="D119" s="160"/>
      <c r="E119" s="160"/>
      <c r="F119" s="160"/>
      <c r="G119" s="162"/>
      <c r="H119" s="162"/>
      <c r="I119" s="163">
        <f t="shared" si="3"/>
        <v>0</v>
      </c>
      <c r="J119" s="417"/>
      <c r="K119" s="417"/>
      <c r="L119" s="417"/>
      <c r="M119" s="417"/>
      <c r="N119" s="417"/>
      <c r="O119" s="417"/>
    </row>
    <row r="120" spans="2:15" x14ac:dyDescent="0.4">
      <c r="B120" s="160">
        <f t="shared" si="2"/>
        <v>111</v>
      </c>
      <c r="C120" s="161"/>
      <c r="D120" s="160"/>
      <c r="E120" s="160"/>
      <c r="F120" s="160"/>
      <c r="G120" s="162"/>
      <c r="H120" s="162"/>
      <c r="I120" s="163">
        <f t="shared" si="3"/>
        <v>0</v>
      </c>
      <c r="J120" s="417"/>
      <c r="K120" s="417"/>
      <c r="L120" s="417"/>
      <c r="M120" s="417"/>
      <c r="N120" s="417"/>
      <c r="O120" s="417"/>
    </row>
    <row r="121" spans="2:15" x14ac:dyDescent="0.4">
      <c r="B121" s="160">
        <f t="shared" si="2"/>
        <v>112</v>
      </c>
      <c r="C121" s="161"/>
      <c r="D121" s="160"/>
      <c r="E121" s="160"/>
      <c r="F121" s="160"/>
      <c r="G121" s="162"/>
      <c r="H121" s="162"/>
      <c r="I121" s="163">
        <f t="shared" si="3"/>
        <v>0</v>
      </c>
      <c r="J121" s="417"/>
      <c r="K121" s="417"/>
      <c r="L121" s="417"/>
      <c r="M121" s="417"/>
      <c r="N121" s="417"/>
      <c r="O121" s="417"/>
    </row>
    <row r="122" spans="2:15" x14ac:dyDescent="0.4">
      <c r="B122" s="160">
        <f t="shared" si="2"/>
        <v>113</v>
      </c>
      <c r="C122" s="161"/>
      <c r="D122" s="160"/>
      <c r="E122" s="160"/>
      <c r="F122" s="160"/>
      <c r="G122" s="162"/>
      <c r="H122" s="162"/>
      <c r="I122" s="163">
        <f t="shared" si="3"/>
        <v>0</v>
      </c>
      <c r="J122" s="417"/>
      <c r="K122" s="417"/>
      <c r="L122" s="417"/>
      <c r="M122" s="417"/>
      <c r="N122" s="417"/>
      <c r="O122" s="417"/>
    </row>
    <row r="123" spans="2:15" x14ac:dyDescent="0.4">
      <c r="B123" s="160">
        <f t="shared" si="2"/>
        <v>114</v>
      </c>
      <c r="C123" s="161"/>
      <c r="D123" s="160"/>
      <c r="E123" s="160"/>
      <c r="F123" s="160"/>
      <c r="G123" s="162"/>
      <c r="H123" s="162"/>
      <c r="I123" s="163">
        <f t="shared" si="3"/>
        <v>0</v>
      </c>
      <c r="J123" s="417"/>
      <c r="K123" s="417"/>
      <c r="L123" s="417"/>
      <c r="M123" s="417"/>
      <c r="N123" s="417"/>
      <c r="O123" s="417"/>
    </row>
    <row r="124" spans="2:15" x14ac:dyDescent="0.4">
      <c r="B124" s="160">
        <f t="shared" si="2"/>
        <v>115</v>
      </c>
      <c r="C124" s="161"/>
      <c r="D124" s="160"/>
      <c r="E124" s="160"/>
      <c r="F124" s="160"/>
      <c r="G124" s="162"/>
      <c r="H124" s="162"/>
      <c r="I124" s="163">
        <f t="shared" si="3"/>
        <v>0</v>
      </c>
      <c r="J124" s="417"/>
      <c r="K124" s="417"/>
      <c r="L124" s="417"/>
      <c r="M124" s="417"/>
      <c r="N124" s="417"/>
      <c r="O124" s="417"/>
    </row>
    <row r="125" spans="2:15" x14ac:dyDescent="0.4">
      <c r="B125" s="160">
        <f t="shared" si="2"/>
        <v>116</v>
      </c>
      <c r="C125" s="161"/>
      <c r="D125" s="160"/>
      <c r="E125" s="160"/>
      <c r="F125" s="160"/>
      <c r="G125" s="162"/>
      <c r="H125" s="162"/>
      <c r="I125" s="163">
        <f t="shared" si="3"/>
        <v>0</v>
      </c>
      <c r="J125" s="417"/>
      <c r="K125" s="417"/>
      <c r="L125" s="417"/>
      <c r="M125" s="417"/>
      <c r="N125" s="417"/>
      <c r="O125" s="417"/>
    </row>
    <row r="126" spans="2:15" x14ac:dyDescent="0.4">
      <c r="B126" s="160">
        <f t="shared" si="2"/>
        <v>117</v>
      </c>
      <c r="C126" s="161"/>
      <c r="D126" s="160"/>
      <c r="E126" s="160"/>
      <c r="F126" s="160"/>
      <c r="G126" s="162"/>
      <c r="H126" s="162"/>
      <c r="I126" s="163">
        <f t="shared" si="3"/>
        <v>0</v>
      </c>
      <c r="J126" s="417"/>
      <c r="K126" s="417"/>
      <c r="L126" s="417"/>
      <c r="M126" s="417"/>
      <c r="N126" s="417"/>
      <c r="O126" s="417"/>
    </row>
    <row r="127" spans="2:15" x14ac:dyDescent="0.4">
      <c r="B127" s="160">
        <f t="shared" si="2"/>
        <v>118</v>
      </c>
      <c r="C127" s="161"/>
      <c r="D127" s="160"/>
      <c r="E127" s="160"/>
      <c r="F127" s="160"/>
      <c r="G127" s="162"/>
      <c r="H127" s="162"/>
      <c r="I127" s="163">
        <f t="shared" si="3"/>
        <v>0</v>
      </c>
      <c r="J127" s="417"/>
      <c r="K127" s="417"/>
      <c r="L127" s="417"/>
      <c r="M127" s="417"/>
      <c r="N127" s="417"/>
      <c r="O127" s="417"/>
    </row>
    <row r="128" spans="2:15" x14ac:dyDescent="0.4">
      <c r="B128" s="160">
        <f t="shared" si="2"/>
        <v>119</v>
      </c>
      <c r="C128" s="161"/>
      <c r="D128" s="160"/>
      <c r="E128" s="160"/>
      <c r="F128" s="160"/>
      <c r="G128" s="162"/>
      <c r="H128" s="162"/>
      <c r="I128" s="163">
        <f t="shared" si="3"/>
        <v>0</v>
      </c>
      <c r="J128" s="417"/>
      <c r="K128" s="417"/>
      <c r="L128" s="417"/>
      <c r="M128" s="417"/>
      <c r="N128" s="417"/>
      <c r="O128" s="417"/>
    </row>
    <row r="129" spans="2:15" x14ac:dyDescent="0.4">
      <c r="B129" s="160">
        <f t="shared" si="2"/>
        <v>120</v>
      </c>
      <c r="C129" s="161"/>
      <c r="D129" s="160"/>
      <c r="E129" s="160"/>
      <c r="F129" s="160"/>
      <c r="G129" s="162"/>
      <c r="H129" s="162"/>
      <c r="I129" s="163">
        <f t="shared" si="3"/>
        <v>0</v>
      </c>
      <c r="J129" s="417"/>
      <c r="K129" s="417"/>
      <c r="L129" s="417"/>
      <c r="M129" s="417"/>
      <c r="N129" s="417"/>
      <c r="O129" s="417"/>
    </row>
    <row r="130" spans="2:15" x14ac:dyDescent="0.4">
      <c r="B130" s="160">
        <f t="shared" si="2"/>
        <v>121</v>
      </c>
      <c r="C130" s="161"/>
      <c r="D130" s="160"/>
      <c r="E130" s="160"/>
      <c r="F130" s="160"/>
      <c r="G130" s="162"/>
      <c r="H130" s="162"/>
      <c r="I130" s="163">
        <f t="shared" si="3"/>
        <v>0</v>
      </c>
      <c r="J130" s="417"/>
      <c r="K130" s="417"/>
      <c r="L130" s="417"/>
      <c r="M130" s="417"/>
      <c r="N130" s="417"/>
      <c r="O130" s="417"/>
    </row>
    <row r="131" spans="2:15" x14ac:dyDescent="0.4">
      <c r="B131" s="160">
        <f t="shared" si="2"/>
        <v>122</v>
      </c>
      <c r="C131" s="161"/>
      <c r="D131" s="160"/>
      <c r="E131" s="160"/>
      <c r="F131" s="160"/>
      <c r="G131" s="162"/>
      <c r="H131" s="162"/>
      <c r="I131" s="163">
        <f t="shared" si="3"/>
        <v>0</v>
      </c>
      <c r="J131" s="417"/>
      <c r="K131" s="417"/>
      <c r="L131" s="417"/>
      <c r="M131" s="417"/>
      <c r="N131" s="417"/>
      <c r="O131" s="417"/>
    </row>
    <row r="132" spans="2:15" x14ac:dyDescent="0.4">
      <c r="B132" s="160">
        <f t="shared" si="2"/>
        <v>123</v>
      </c>
      <c r="C132" s="161"/>
      <c r="D132" s="160"/>
      <c r="E132" s="160"/>
      <c r="F132" s="160"/>
      <c r="G132" s="162"/>
      <c r="H132" s="162"/>
      <c r="I132" s="163">
        <f t="shared" si="3"/>
        <v>0</v>
      </c>
      <c r="J132" s="417"/>
      <c r="K132" s="417"/>
      <c r="L132" s="417"/>
      <c r="M132" s="417"/>
      <c r="N132" s="417"/>
      <c r="O132" s="417"/>
    </row>
    <row r="133" spans="2:15" x14ac:dyDescent="0.4">
      <c r="B133" s="160">
        <f t="shared" si="2"/>
        <v>124</v>
      </c>
      <c r="C133" s="161"/>
      <c r="D133" s="160"/>
      <c r="E133" s="160"/>
      <c r="F133" s="160"/>
      <c r="G133" s="162"/>
      <c r="H133" s="162"/>
      <c r="I133" s="163">
        <f t="shared" si="3"/>
        <v>0</v>
      </c>
      <c r="J133" s="417"/>
      <c r="K133" s="417"/>
      <c r="L133" s="417"/>
      <c r="M133" s="417"/>
      <c r="N133" s="417"/>
      <c r="O133" s="417"/>
    </row>
    <row r="134" spans="2:15" x14ac:dyDescent="0.4">
      <c r="B134" s="160">
        <f t="shared" si="2"/>
        <v>125</v>
      </c>
      <c r="C134" s="161"/>
      <c r="D134" s="160"/>
      <c r="E134" s="160"/>
      <c r="F134" s="160"/>
      <c r="G134" s="162"/>
      <c r="H134" s="162"/>
      <c r="I134" s="163">
        <f t="shared" si="3"/>
        <v>0</v>
      </c>
      <c r="J134" s="417"/>
      <c r="K134" s="417"/>
      <c r="L134" s="417"/>
      <c r="M134" s="417"/>
      <c r="N134" s="417"/>
      <c r="O134" s="417"/>
    </row>
    <row r="135" spans="2:15" x14ac:dyDescent="0.4">
      <c r="B135" s="160">
        <f t="shared" si="2"/>
        <v>126</v>
      </c>
      <c r="C135" s="161"/>
      <c r="D135" s="160"/>
      <c r="E135" s="160"/>
      <c r="F135" s="160"/>
      <c r="G135" s="162"/>
      <c r="H135" s="162"/>
      <c r="I135" s="163">
        <f t="shared" si="3"/>
        <v>0</v>
      </c>
      <c r="J135" s="417"/>
      <c r="K135" s="417"/>
      <c r="L135" s="417"/>
      <c r="M135" s="417"/>
      <c r="N135" s="417"/>
      <c r="O135" s="417"/>
    </row>
    <row r="136" spans="2:15" x14ac:dyDescent="0.4">
      <c r="B136" s="160">
        <f t="shared" si="2"/>
        <v>127</v>
      </c>
      <c r="C136" s="161"/>
      <c r="D136" s="160"/>
      <c r="E136" s="160"/>
      <c r="F136" s="160"/>
      <c r="G136" s="162"/>
      <c r="H136" s="162"/>
      <c r="I136" s="163">
        <f t="shared" si="3"/>
        <v>0</v>
      </c>
      <c r="J136" s="417"/>
      <c r="K136" s="417"/>
      <c r="L136" s="417"/>
      <c r="M136" s="417"/>
      <c r="N136" s="417"/>
      <c r="O136" s="417"/>
    </row>
    <row r="137" spans="2:15" x14ac:dyDescent="0.4">
      <c r="B137" s="160">
        <f t="shared" si="2"/>
        <v>128</v>
      </c>
      <c r="C137" s="161"/>
      <c r="D137" s="160"/>
      <c r="E137" s="160"/>
      <c r="F137" s="160"/>
      <c r="G137" s="162"/>
      <c r="H137" s="162"/>
      <c r="I137" s="163">
        <f t="shared" si="3"/>
        <v>0</v>
      </c>
      <c r="J137" s="417"/>
      <c r="K137" s="417"/>
      <c r="L137" s="417"/>
      <c r="M137" s="417"/>
      <c r="N137" s="417"/>
      <c r="O137" s="417"/>
    </row>
    <row r="138" spans="2:15" x14ac:dyDescent="0.4">
      <c r="B138" s="160">
        <f t="shared" si="2"/>
        <v>129</v>
      </c>
      <c r="C138" s="161"/>
      <c r="D138" s="160"/>
      <c r="E138" s="160"/>
      <c r="F138" s="160"/>
      <c r="G138" s="162"/>
      <c r="H138" s="162"/>
      <c r="I138" s="163">
        <f t="shared" si="3"/>
        <v>0</v>
      </c>
      <c r="J138" s="417"/>
      <c r="K138" s="417"/>
      <c r="L138" s="417"/>
      <c r="M138" s="417"/>
      <c r="N138" s="417"/>
      <c r="O138" s="417"/>
    </row>
    <row r="139" spans="2:15" x14ac:dyDescent="0.4">
      <c r="B139" s="160">
        <f t="shared" ref="B139:B202" si="4">ROW(A130)</f>
        <v>130</v>
      </c>
      <c r="C139" s="161"/>
      <c r="D139" s="160"/>
      <c r="E139" s="160"/>
      <c r="F139" s="160"/>
      <c r="G139" s="162"/>
      <c r="H139" s="162"/>
      <c r="I139" s="163">
        <f t="shared" ref="I139:I202" si="5">G139-H139</f>
        <v>0</v>
      </c>
      <c r="J139" s="417"/>
      <c r="K139" s="417"/>
      <c r="L139" s="417"/>
      <c r="M139" s="417"/>
      <c r="N139" s="417"/>
      <c r="O139" s="417"/>
    </row>
    <row r="140" spans="2:15" x14ac:dyDescent="0.4">
      <c r="B140" s="160">
        <f t="shared" si="4"/>
        <v>131</v>
      </c>
      <c r="C140" s="161"/>
      <c r="D140" s="160"/>
      <c r="E140" s="160"/>
      <c r="F140" s="160"/>
      <c r="G140" s="162"/>
      <c r="H140" s="162"/>
      <c r="I140" s="163">
        <f t="shared" si="5"/>
        <v>0</v>
      </c>
      <c r="J140" s="417"/>
      <c r="K140" s="417"/>
      <c r="L140" s="417"/>
      <c r="M140" s="417"/>
      <c r="N140" s="417"/>
      <c r="O140" s="417"/>
    </row>
    <row r="141" spans="2:15" x14ac:dyDescent="0.4">
      <c r="B141" s="160">
        <f t="shared" si="4"/>
        <v>132</v>
      </c>
      <c r="C141" s="161"/>
      <c r="D141" s="160"/>
      <c r="E141" s="160"/>
      <c r="F141" s="160"/>
      <c r="G141" s="162"/>
      <c r="H141" s="162"/>
      <c r="I141" s="163">
        <f t="shared" si="5"/>
        <v>0</v>
      </c>
      <c r="J141" s="417"/>
      <c r="K141" s="417"/>
      <c r="L141" s="417"/>
      <c r="M141" s="417"/>
      <c r="N141" s="417"/>
      <c r="O141" s="417"/>
    </row>
    <row r="142" spans="2:15" x14ac:dyDescent="0.4">
      <c r="B142" s="160">
        <f t="shared" si="4"/>
        <v>133</v>
      </c>
      <c r="C142" s="161"/>
      <c r="D142" s="160"/>
      <c r="E142" s="160"/>
      <c r="F142" s="160"/>
      <c r="G142" s="162"/>
      <c r="H142" s="162"/>
      <c r="I142" s="163">
        <f t="shared" si="5"/>
        <v>0</v>
      </c>
      <c r="J142" s="417"/>
      <c r="K142" s="417"/>
      <c r="L142" s="417"/>
      <c r="M142" s="417"/>
      <c r="N142" s="417"/>
      <c r="O142" s="417"/>
    </row>
    <row r="143" spans="2:15" x14ac:dyDescent="0.4">
      <c r="B143" s="160">
        <f t="shared" si="4"/>
        <v>134</v>
      </c>
      <c r="C143" s="161"/>
      <c r="D143" s="160"/>
      <c r="E143" s="160"/>
      <c r="F143" s="160"/>
      <c r="G143" s="162"/>
      <c r="H143" s="162"/>
      <c r="I143" s="163">
        <f t="shared" si="5"/>
        <v>0</v>
      </c>
      <c r="J143" s="417"/>
      <c r="K143" s="417"/>
      <c r="L143" s="417"/>
      <c r="M143" s="417"/>
      <c r="N143" s="417"/>
      <c r="O143" s="417"/>
    </row>
    <row r="144" spans="2:15" x14ac:dyDescent="0.4">
      <c r="B144" s="160">
        <f t="shared" si="4"/>
        <v>135</v>
      </c>
      <c r="C144" s="161"/>
      <c r="D144" s="160"/>
      <c r="E144" s="160"/>
      <c r="F144" s="160"/>
      <c r="G144" s="162"/>
      <c r="H144" s="162"/>
      <c r="I144" s="163">
        <f t="shared" si="5"/>
        <v>0</v>
      </c>
      <c r="J144" s="417"/>
      <c r="K144" s="417"/>
      <c r="L144" s="417"/>
      <c r="M144" s="417"/>
      <c r="N144" s="417"/>
      <c r="O144" s="417"/>
    </row>
    <row r="145" spans="2:15" x14ac:dyDescent="0.4">
      <c r="B145" s="160">
        <f t="shared" si="4"/>
        <v>136</v>
      </c>
      <c r="C145" s="161"/>
      <c r="D145" s="160"/>
      <c r="E145" s="160"/>
      <c r="F145" s="160"/>
      <c r="G145" s="162"/>
      <c r="H145" s="162"/>
      <c r="I145" s="163">
        <f t="shared" si="5"/>
        <v>0</v>
      </c>
      <c r="J145" s="417"/>
      <c r="K145" s="417"/>
      <c r="L145" s="417"/>
      <c r="M145" s="417"/>
      <c r="N145" s="417"/>
      <c r="O145" s="417"/>
    </row>
    <row r="146" spans="2:15" x14ac:dyDescent="0.4">
      <c r="B146" s="160">
        <f t="shared" si="4"/>
        <v>137</v>
      </c>
      <c r="C146" s="161"/>
      <c r="D146" s="160"/>
      <c r="E146" s="160"/>
      <c r="F146" s="160"/>
      <c r="G146" s="162"/>
      <c r="H146" s="162"/>
      <c r="I146" s="163">
        <f t="shared" si="5"/>
        <v>0</v>
      </c>
      <c r="J146" s="417"/>
      <c r="K146" s="417"/>
      <c r="L146" s="417"/>
      <c r="M146" s="417"/>
      <c r="N146" s="417"/>
      <c r="O146" s="417"/>
    </row>
    <row r="147" spans="2:15" x14ac:dyDescent="0.4">
      <c r="B147" s="160">
        <f t="shared" si="4"/>
        <v>138</v>
      </c>
      <c r="C147" s="161"/>
      <c r="D147" s="160"/>
      <c r="E147" s="160"/>
      <c r="F147" s="160"/>
      <c r="G147" s="162"/>
      <c r="H147" s="162"/>
      <c r="I147" s="163">
        <f t="shared" si="5"/>
        <v>0</v>
      </c>
      <c r="J147" s="417"/>
      <c r="K147" s="417"/>
      <c r="L147" s="417"/>
      <c r="M147" s="417"/>
      <c r="N147" s="417"/>
      <c r="O147" s="417"/>
    </row>
    <row r="148" spans="2:15" x14ac:dyDescent="0.4">
      <c r="B148" s="160">
        <f t="shared" si="4"/>
        <v>139</v>
      </c>
      <c r="C148" s="161"/>
      <c r="D148" s="160"/>
      <c r="E148" s="160"/>
      <c r="F148" s="160"/>
      <c r="G148" s="162"/>
      <c r="H148" s="162"/>
      <c r="I148" s="163">
        <f t="shared" si="5"/>
        <v>0</v>
      </c>
      <c r="J148" s="417"/>
      <c r="K148" s="417"/>
      <c r="L148" s="417"/>
      <c r="M148" s="417"/>
      <c r="N148" s="417"/>
      <c r="O148" s="417"/>
    </row>
    <row r="149" spans="2:15" x14ac:dyDescent="0.4">
      <c r="B149" s="160">
        <f t="shared" si="4"/>
        <v>140</v>
      </c>
      <c r="C149" s="161"/>
      <c r="D149" s="160"/>
      <c r="E149" s="160"/>
      <c r="F149" s="160"/>
      <c r="G149" s="162"/>
      <c r="H149" s="162"/>
      <c r="I149" s="163">
        <f t="shared" si="5"/>
        <v>0</v>
      </c>
      <c r="J149" s="417"/>
      <c r="K149" s="417"/>
      <c r="L149" s="417"/>
      <c r="M149" s="417"/>
      <c r="N149" s="417"/>
      <c r="O149" s="417"/>
    </row>
    <row r="150" spans="2:15" x14ac:dyDescent="0.4">
      <c r="B150" s="160">
        <f t="shared" si="4"/>
        <v>141</v>
      </c>
      <c r="C150" s="161"/>
      <c r="D150" s="160"/>
      <c r="E150" s="160"/>
      <c r="F150" s="160"/>
      <c r="G150" s="162"/>
      <c r="H150" s="162"/>
      <c r="I150" s="163">
        <f t="shared" si="5"/>
        <v>0</v>
      </c>
      <c r="J150" s="417"/>
      <c r="K150" s="417"/>
      <c r="L150" s="417"/>
      <c r="M150" s="417"/>
      <c r="N150" s="417"/>
      <c r="O150" s="417"/>
    </row>
    <row r="151" spans="2:15" x14ac:dyDescent="0.4">
      <c r="B151" s="160">
        <f t="shared" si="4"/>
        <v>142</v>
      </c>
      <c r="C151" s="161"/>
      <c r="D151" s="160"/>
      <c r="E151" s="160"/>
      <c r="F151" s="160"/>
      <c r="G151" s="162"/>
      <c r="H151" s="162"/>
      <c r="I151" s="163">
        <f t="shared" si="5"/>
        <v>0</v>
      </c>
      <c r="J151" s="417"/>
      <c r="K151" s="417"/>
      <c r="L151" s="417"/>
      <c r="M151" s="417"/>
      <c r="N151" s="417"/>
      <c r="O151" s="417"/>
    </row>
    <row r="152" spans="2:15" x14ac:dyDescent="0.4">
      <c r="B152" s="160">
        <f t="shared" si="4"/>
        <v>143</v>
      </c>
      <c r="C152" s="161"/>
      <c r="D152" s="160"/>
      <c r="E152" s="160"/>
      <c r="F152" s="160"/>
      <c r="G152" s="162"/>
      <c r="H152" s="162"/>
      <c r="I152" s="163">
        <f t="shared" si="5"/>
        <v>0</v>
      </c>
      <c r="J152" s="417"/>
      <c r="K152" s="417"/>
      <c r="L152" s="417"/>
      <c r="M152" s="417"/>
      <c r="N152" s="417"/>
      <c r="O152" s="417"/>
    </row>
    <row r="153" spans="2:15" x14ac:dyDescent="0.4">
      <c r="B153" s="160">
        <f t="shared" si="4"/>
        <v>144</v>
      </c>
      <c r="C153" s="161"/>
      <c r="D153" s="160"/>
      <c r="E153" s="160"/>
      <c r="F153" s="160"/>
      <c r="G153" s="162"/>
      <c r="H153" s="162"/>
      <c r="I153" s="163">
        <f t="shared" si="5"/>
        <v>0</v>
      </c>
      <c r="J153" s="417"/>
      <c r="K153" s="417"/>
      <c r="L153" s="417"/>
      <c r="M153" s="417"/>
      <c r="N153" s="417"/>
      <c r="O153" s="417"/>
    </row>
    <row r="154" spans="2:15" x14ac:dyDescent="0.4">
      <c r="B154" s="160">
        <f t="shared" si="4"/>
        <v>145</v>
      </c>
      <c r="C154" s="161"/>
      <c r="D154" s="160"/>
      <c r="E154" s="160"/>
      <c r="F154" s="160"/>
      <c r="G154" s="162"/>
      <c r="H154" s="162"/>
      <c r="I154" s="163">
        <f t="shared" si="5"/>
        <v>0</v>
      </c>
      <c r="J154" s="417"/>
      <c r="K154" s="417"/>
      <c r="L154" s="417"/>
      <c r="M154" s="417"/>
      <c r="N154" s="417"/>
      <c r="O154" s="417"/>
    </row>
    <row r="155" spans="2:15" x14ac:dyDescent="0.4">
      <c r="B155" s="160">
        <f t="shared" si="4"/>
        <v>146</v>
      </c>
      <c r="C155" s="161"/>
      <c r="D155" s="160"/>
      <c r="E155" s="160"/>
      <c r="F155" s="160"/>
      <c r="G155" s="162"/>
      <c r="H155" s="162"/>
      <c r="I155" s="163">
        <f t="shared" si="5"/>
        <v>0</v>
      </c>
      <c r="J155" s="417"/>
      <c r="K155" s="417"/>
      <c r="L155" s="417"/>
      <c r="M155" s="417"/>
      <c r="N155" s="417"/>
      <c r="O155" s="417"/>
    </row>
    <row r="156" spans="2:15" x14ac:dyDescent="0.4">
      <c r="B156" s="160">
        <f t="shared" si="4"/>
        <v>147</v>
      </c>
      <c r="C156" s="161"/>
      <c r="D156" s="160"/>
      <c r="E156" s="160"/>
      <c r="F156" s="160"/>
      <c r="G156" s="162"/>
      <c r="H156" s="162"/>
      <c r="I156" s="163">
        <f t="shared" si="5"/>
        <v>0</v>
      </c>
      <c r="J156" s="417"/>
      <c r="K156" s="417"/>
      <c r="L156" s="417"/>
      <c r="M156" s="417"/>
      <c r="N156" s="417"/>
      <c r="O156" s="417"/>
    </row>
    <row r="157" spans="2:15" x14ac:dyDescent="0.4">
      <c r="B157" s="160">
        <f t="shared" si="4"/>
        <v>148</v>
      </c>
      <c r="C157" s="161"/>
      <c r="D157" s="160"/>
      <c r="E157" s="160"/>
      <c r="F157" s="160"/>
      <c r="G157" s="162"/>
      <c r="H157" s="162"/>
      <c r="I157" s="163">
        <f t="shared" si="5"/>
        <v>0</v>
      </c>
      <c r="J157" s="417"/>
      <c r="K157" s="417"/>
      <c r="L157" s="417"/>
      <c r="M157" s="417"/>
      <c r="N157" s="417"/>
      <c r="O157" s="417"/>
    </row>
    <row r="158" spans="2:15" x14ac:dyDescent="0.4">
      <c r="B158" s="160">
        <f t="shared" si="4"/>
        <v>149</v>
      </c>
      <c r="C158" s="161"/>
      <c r="D158" s="160"/>
      <c r="E158" s="160"/>
      <c r="F158" s="160"/>
      <c r="G158" s="162"/>
      <c r="H158" s="162"/>
      <c r="I158" s="163">
        <f t="shared" si="5"/>
        <v>0</v>
      </c>
      <c r="J158" s="417"/>
      <c r="K158" s="417"/>
      <c r="L158" s="417"/>
      <c r="M158" s="417"/>
      <c r="N158" s="417"/>
      <c r="O158" s="417"/>
    </row>
    <row r="159" spans="2:15" x14ac:dyDescent="0.4">
      <c r="B159" s="160">
        <f t="shared" si="4"/>
        <v>150</v>
      </c>
      <c r="C159" s="161"/>
      <c r="D159" s="160"/>
      <c r="E159" s="160"/>
      <c r="F159" s="160"/>
      <c r="G159" s="162"/>
      <c r="H159" s="162"/>
      <c r="I159" s="163">
        <f t="shared" si="5"/>
        <v>0</v>
      </c>
      <c r="J159" s="417"/>
      <c r="K159" s="417"/>
      <c r="L159" s="417"/>
      <c r="M159" s="417"/>
      <c r="N159" s="417"/>
      <c r="O159" s="417"/>
    </row>
    <row r="160" spans="2:15" x14ac:dyDescent="0.4">
      <c r="B160" s="160">
        <f t="shared" si="4"/>
        <v>151</v>
      </c>
      <c r="C160" s="161"/>
      <c r="D160" s="160"/>
      <c r="E160" s="160"/>
      <c r="F160" s="160"/>
      <c r="G160" s="162"/>
      <c r="H160" s="162"/>
      <c r="I160" s="163">
        <f t="shared" si="5"/>
        <v>0</v>
      </c>
      <c r="J160" s="417"/>
      <c r="K160" s="417"/>
      <c r="L160" s="417"/>
      <c r="M160" s="417"/>
      <c r="N160" s="417"/>
      <c r="O160" s="417"/>
    </row>
    <row r="161" spans="2:15" x14ac:dyDescent="0.4">
      <c r="B161" s="160">
        <f t="shared" si="4"/>
        <v>152</v>
      </c>
      <c r="C161" s="161"/>
      <c r="D161" s="160"/>
      <c r="E161" s="160"/>
      <c r="F161" s="160"/>
      <c r="G161" s="162"/>
      <c r="H161" s="162"/>
      <c r="I161" s="163">
        <f t="shared" si="5"/>
        <v>0</v>
      </c>
      <c r="J161" s="417"/>
      <c r="K161" s="417"/>
      <c r="L161" s="417"/>
      <c r="M161" s="417"/>
      <c r="N161" s="417"/>
      <c r="O161" s="417"/>
    </row>
    <row r="162" spans="2:15" x14ac:dyDescent="0.4">
      <c r="B162" s="160">
        <f t="shared" si="4"/>
        <v>153</v>
      </c>
      <c r="C162" s="161"/>
      <c r="D162" s="160"/>
      <c r="E162" s="160"/>
      <c r="F162" s="160"/>
      <c r="G162" s="162"/>
      <c r="H162" s="162"/>
      <c r="I162" s="163">
        <f t="shared" si="5"/>
        <v>0</v>
      </c>
      <c r="J162" s="417"/>
      <c r="K162" s="417"/>
      <c r="L162" s="417"/>
      <c r="M162" s="417"/>
      <c r="N162" s="417"/>
      <c r="O162" s="417"/>
    </row>
    <row r="163" spans="2:15" x14ac:dyDescent="0.4">
      <c r="B163" s="160">
        <f t="shared" si="4"/>
        <v>154</v>
      </c>
      <c r="C163" s="161"/>
      <c r="D163" s="160"/>
      <c r="E163" s="160"/>
      <c r="F163" s="160"/>
      <c r="G163" s="162"/>
      <c r="H163" s="162"/>
      <c r="I163" s="163">
        <f t="shared" si="5"/>
        <v>0</v>
      </c>
      <c r="J163" s="417"/>
      <c r="K163" s="417"/>
      <c r="L163" s="417"/>
      <c r="M163" s="417"/>
      <c r="N163" s="417"/>
      <c r="O163" s="417"/>
    </row>
    <row r="164" spans="2:15" x14ac:dyDescent="0.4">
      <c r="B164" s="160">
        <f t="shared" si="4"/>
        <v>155</v>
      </c>
      <c r="C164" s="161"/>
      <c r="D164" s="160"/>
      <c r="E164" s="160"/>
      <c r="F164" s="160"/>
      <c r="G164" s="162"/>
      <c r="H164" s="162"/>
      <c r="I164" s="163">
        <f t="shared" si="5"/>
        <v>0</v>
      </c>
      <c r="J164" s="417"/>
      <c r="K164" s="417"/>
      <c r="L164" s="417"/>
      <c r="M164" s="417"/>
      <c r="N164" s="417"/>
      <c r="O164" s="417"/>
    </row>
    <row r="165" spans="2:15" x14ac:dyDescent="0.4">
      <c r="B165" s="160">
        <f t="shared" si="4"/>
        <v>156</v>
      </c>
      <c r="C165" s="161"/>
      <c r="D165" s="160"/>
      <c r="E165" s="160"/>
      <c r="F165" s="160"/>
      <c r="G165" s="162"/>
      <c r="H165" s="162"/>
      <c r="I165" s="163">
        <f t="shared" si="5"/>
        <v>0</v>
      </c>
      <c r="J165" s="417"/>
      <c r="K165" s="417"/>
      <c r="L165" s="417"/>
      <c r="M165" s="417"/>
      <c r="N165" s="417"/>
      <c r="O165" s="417"/>
    </row>
    <row r="166" spans="2:15" x14ac:dyDescent="0.4">
      <c r="B166" s="160">
        <f t="shared" si="4"/>
        <v>157</v>
      </c>
      <c r="C166" s="161"/>
      <c r="D166" s="160"/>
      <c r="E166" s="160"/>
      <c r="F166" s="160"/>
      <c r="G166" s="162"/>
      <c r="H166" s="162"/>
      <c r="I166" s="163">
        <f t="shared" si="5"/>
        <v>0</v>
      </c>
      <c r="J166" s="417"/>
      <c r="K166" s="417"/>
      <c r="L166" s="417"/>
      <c r="M166" s="417"/>
      <c r="N166" s="417"/>
      <c r="O166" s="417"/>
    </row>
    <row r="167" spans="2:15" x14ac:dyDescent="0.4">
      <c r="B167" s="160">
        <f t="shared" si="4"/>
        <v>158</v>
      </c>
      <c r="C167" s="161"/>
      <c r="D167" s="160"/>
      <c r="E167" s="160"/>
      <c r="F167" s="160"/>
      <c r="G167" s="162"/>
      <c r="H167" s="162"/>
      <c r="I167" s="163">
        <f t="shared" si="5"/>
        <v>0</v>
      </c>
      <c r="J167" s="417"/>
      <c r="K167" s="417"/>
      <c r="L167" s="417"/>
      <c r="M167" s="417"/>
      <c r="N167" s="417"/>
      <c r="O167" s="417"/>
    </row>
    <row r="168" spans="2:15" x14ac:dyDescent="0.4">
      <c r="B168" s="160">
        <f t="shared" si="4"/>
        <v>159</v>
      </c>
      <c r="C168" s="161"/>
      <c r="D168" s="160"/>
      <c r="E168" s="160"/>
      <c r="F168" s="160"/>
      <c r="G168" s="162"/>
      <c r="H168" s="162"/>
      <c r="I168" s="163">
        <f t="shared" si="5"/>
        <v>0</v>
      </c>
      <c r="J168" s="417"/>
      <c r="K168" s="417"/>
      <c r="L168" s="417"/>
      <c r="M168" s="417"/>
      <c r="N168" s="417"/>
      <c r="O168" s="417"/>
    </row>
    <row r="169" spans="2:15" x14ac:dyDescent="0.4">
      <c r="B169" s="160">
        <f t="shared" si="4"/>
        <v>160</v>
      </c>
      <c r="C169" s="161"/>
      <c r="D169" s="160"/>
      <c r="E169" s="160"/>
      <c r="F169" s="160"/>
      <c r="G169" s="162"/>
      <c r="H169" s="162"/>
      <c r="I169" s="163">
        <f t="shared" si="5"/>
        <v>0</v>
      </c>
      <c r="J169" s="417"/>
      <c r="K169" s="417"/>
      <c r="L169" s="417"/>
      <c r="M169" s="417"/>
      <c r="N169" s="417"/>
      <c r="O169" s="417"/>
    </row>
    <row r="170" spans="2:15" x14ac:dyDescent="0.4">
      <c r="B170" s="160">
        <f t="shared" si="4"/>
        <v>161</v>
      </c>
      <c r="C170" s="161"/>
      <c r="D170" s="160"/>
      <c r="E170" s="160"/>
      <c r="F170" s="160"/>
      <c r="G170" s="162"/>
      <c r="H170" s="162"/>
      <c r="I170" s="163">
        <f t="shared" si="5"/>
        <v>0</v>
      </c>
      <c r="J170" s="417"/>
      <c r="K170" s="417"/>
      <c r="L170" s="417"/>
      <c r="M170" s="417"/>
      <c r="N170" s="417"/>
      <c r="O170" s="417"/>
    </row>
    <row r="171" spans="2:15" x14ac:dyDescent="0.4">
      <c r="B171" s="160">
        <f t="shared" si="4"/>
        <v>162</v>
      </c>
      <c r="C171" s="161"/>
      <c r="D171" s="160"/>
      <c r="E171" s="160"/>
      <c r="F171" s="160"/>
      <c r="G171" s="162"/>
      <c r="H171" s="162"/>
      <c r="I171" s="163">
        <f t="shared" si="5"/>
        <v>0</v>
      </c>
      <c r="J171" s="417"/>
      <c r="K171" s="417"/>
      <c r="L171" s="417"/>
      <c r="M171" s="417"/>
      <c r="N171" s="417"/>
      <c r="O171" s="417"/>
    </row>
    <row r="172" spans="2:15" x14ac:dyDescent="0.4">
      <c r="B172" s="160">
        <f t="shared" si="4"/>
        <v>163</v>
      </c>
      <c r="C172" s="161"/>
      <c r="D172" s="160"/>
      <c r="E172" s="160"/>
      <c r="F172" s="160"/>
      <c r="G172" s="162"/>
      <c r="H172" s="162"/>
      <c r="I172" s="163">
        <f t="shared" si="5"/>
        <v>0</v>
      </c>
      <c r="J172" s="417"/>
      <c r="K172" s="417"/>
      <c r="L172" s="417"/>
      <c r="M172" s="417"/>
      <c r="N172" s="417"/>
      <c r="O172" s="417"/>
    </row>
    <row r="173" spans="2:15" x14ac:dyDescent="0.4">
      <c r="B173" s="160">
        <f t="shared" si="4"/>
        <v>164</v>
      </c>
      <c r="C173" s="161"/>
      <c r="D173" s="160"/>
      <c r="E173" s="160"/>
      <c r="F173" s="160"/>
      <c r="G173" s="162"/>
      <c r="H173" s="162"/>
      <c r="I173" s="163">
        <f t="shared" si="5"/>
        <v>0</v>
      </c>
      <c r="J173" s="417"/>
      <c r="K173" s="417"/>
      <c r="L173" s="417"/>
      <c r="M173" s="417"/>
      <c r="N173" s="417"/>
      <c r="O173" s="417"/>
    </row>
    <row r="174" spans="2:15" x14ac:dyDescent="0.4">
      <c r="B174" s="160">
        <f t="shared" si="4"/>
        <v>165</v>
      </c>
      <c r="C174" s="161"/>
      <c r="D174" s="160"/>
      <c r="E174" s="160"/>
      <c r="F174" s="160"/>
      <c r="G174" s="162"/>
      <c r="H174" s="162"/>
      <c r="I174" s="163">
        <f t="shared" si="5"/>
        <v>0</v>
      </c>
      <c r="J174" s="417"/>
      <c r="K174" s="417"/>
      <c r="L174" s="417"/>
      <c r="M174" s="417"/>
      <c r="N174" s="417"/>
      <c r="O174" s="417"/>
    </row>
    <row r="175" spans="2:15" x14ac:dyDescent="0.4">
      <c r="B175" s="160">
        <f t="shared" si="4"/>
        <v>166</v>
      </c>
      <c r="C175" s="161"/>
      <c r="D175" s="160"/>
      <c r="E175" s="160"/>
      <c r="F175" s="160"/>
      <c r="G175" s="162"/>
      <c r="H175" s="162"/>
      <c r="I175" s="163">
        <f t="shared" si="5"/>
        <v>0</v>
      </c>
      <c r="J175" s="417"/>
      <c r="K175" s="417"/>
      <c r="L175" s="417"/>
      <c r="M175" s="417"/>
      <c r="N175" s="417"/>
      <c r="O175" s="417"/>
    </row>
    <row r="176" spans="2:15" x14ac:dyDescent="0.4">
      <c r="B176" s="160">
        <f t="shared" si="4"/>
        <v>167</v>
      </c>
      <c r="C176" s="161"/>
      <c r="D176" s="160"/>
      <c r="E176" s="160"/>
      <c r="F176" s="160"/>
      <c r="G176" s="162"/>
      <c r="H176" s="162"/>
      <c r="I176" s="163">
        <f t="shared" si="5"/>
        <v>0</v>
      </c>
      <c r="J176" s="417"/>
      <c r="K176" s="417"/>
      <c r="L176" s="417"/>
      <c r="M176" s="417"/>
      <c r="N176" s="417"/>
      <c r="O176" s="417"/>
    </row>
    <row r="177" spans="2:15" x14ac:dyDescent="0.4">
      <c r="B177" s="160">
        <f t="shared" si="4"/>
        <v>168</v>
      </c>
      <c r="C177" s="161"/>
      <c r="D177" s="160"/>
      <c r="E177" s="160"/>
      <c r="F177" s="160"/>
      <c r="G177" s="162"/>
      <c r="H177" s="162"/>
      <c r="I177" s="163">
        <f t="shared" si="5"/>
        <v>0</v>
      </c>
      <c r="J177" s="417"/>
      <c r="K177" s="417"/>
      <c r="L177" s="417"/>
      <c r="M177" s="417"/>
      <c r="N177" s="417"/>
      <c r="O177" s="417"/>
    </row>
    <row r="178" spans="2:15" x14ac:dyDescent="0.4">
      <c r="B178" s="160">
        <f t="shared" si="4"/>
        <v>169</v>
      </c>
      <c r="C178" s="161"/>
      <c r="D178" s="160"/>
      <c r="E178" s="160"/>
      <c r="F178" s="160"/>
      <c r="G178" s="162"/>
      <c r="H178" s="162"/>
      <c r="I178" s="163">
        <f t="shared" si="5"/>
        <v>0</v>
      </c>
      <c r="J178" s="417"/>
      <c r="K178" s="417"/>
      <c r="L178" s="417"/>
      <c r="M178" s="417"/>
      <c r="N178" s="417"/>
      <c r="O178" s="417"/>
    </row>
    <row r="179" spans="2:15" x14ac:dyDescent="0.4">
      <c r="B179" s="160">
        <f t="shared" si="4"/>
        <v>170</v>
      </c>
      <c r="C179" s="161"/>
      <c r="D179" s="160"/>
      <c r="E179" s="160"/>
      <c r="F179" s="160"/>
      <c r="G179" s="162"/>
      <c r="H179" s="162"/>
      <c r="I179" s="163">
        <f t="shared" si="5"/>
        <v>0</v>
      </c>
      <c r="J179" s="417"/>
      <c r="K179" s="417"/>
      <c r="L179" s="417"/>
      <c r="M179" s="417"/>
      <c r="N179" s="417"/>
      <c r="O179" s="417"/>
    </row>
    <row r="180" spans="2:15" x14ac:dyDescent="0.4">
      <c r="B180" s="160">
        <f t="shared" si="4"/>
        <v>171</v>
      </c>
      <c r="C180" s="161"/>
      <c r="D180" s="160"/>
      <c r="E180" s="160"/>
      <c r="F180" s="160"/>
      <c r="G180" s="162"/>
      <c r="H180" s="162"/>
      <c r="I180" s="163">
        <f t="shared" si="5"/>
        <v>0</v>
      </c>
      <c r="J180" s="417"/>
      <c r="K180" s="417"/>
      <c r="L180" s="417"/>
      <c r="M180" s="417"/>
      <c r="N180" s="417"/>
      <c r="O180" s="417"/>
    </row>
    <row r="181" spans="2:15" x14ac:dyDescent="0.4">
      <c r="B181" s="160">
        <f t="shared" si="4"/>
        <v>172</v>
      </c>
      <c r="C181" s="161"/>
      <c r="D181" s="160"/>
      <c r="E181" s="160"/>
      <c r="F181" s="160"/>
      <c r="G181" s="162"/>
      <c r="H181" s="162"/>
      <c r="I181" s="163">
        <f t="shared" si="5"/>
        <v>0</v>
      </c>
      <c r="J181" s="417"/>
      <c r="K181" s="417"/>
      <c r="L181" s="417"/>
      <c r="M181" s="417"/>
      <c r="N181" s="417"/>
      <c r="O181" s="417"/>
    </row>
    <row r="182" spans="2:15" x14ac:dyDescent="0.4">
      <c r="B182" s="160">
        <f t="shared" si="4"/>
        <v>173</v>
      </c>
      <c r="C182" s="161"/>
      <c r="D182" s="160"/>
      <c r="E182" s="160"/>
      <c r="F182" s="160"/>
      <c r="G182" s="162"/>
      <c r="H182" s="162"/>
      <c r="I182" s="163">
        <f t="shared" si="5"/>
        <v>0</v>
      </c>
      <c r="J182" s="417"/>
      <c r="K182" s="417"/>
      <c r="L182" s="417"/>
      <c r="M182" s="417"/>
      <c r="N182" s="417"/>
      <c r="O182" s="417"/>
    </row>
    <row r="183" spans="2:15" x14ac:dyDescent="0.4">
      <c r="B183" s="160">
        <f t="shared" si="4"/>
        <v>174</v>
      </c>
      <c r="C183" s="161"/>
      <c r="D183" s="160"/>
      <c r="E183" s="160"/>
      <c r="F183" s="160"/>
      <c r="G183" s="162"/>
      <c r="H183" s="162"/>
      <c r="I183" s="163">
        <f t="shared" si="5"/>
        <v>0</v>
      </c>
      <c r="J183" s="417"/>
      <c r="K183" s="417"/>
      <c r="L183" s="417"/>
      <c r="M183" s="417"/>
      <c r="N183" s="417"/>
      <c r="O183" s="417"/>
    </row>
    <row r="184" spans="2:15" x14ac:dyDescent="0.4">
      <c r="B184" s="160">
        <f t="shared" si="4"/>
        <v>175</v>
      </c>
      <c r="C184" s="161"/>
      <c r="D184" s="160"/>
      <c r="E184" s="160"/>
      <c r="F184" s="160"/>
      <c r="G184" s="162"/>
      <c r="H184" s="162"/>
      <c r="I184" s="163">
        <f t="shared" si="5"/>
        <v>0</v>
      </c>
      <c r="J184" s="417"/>
      <c r="K184" s="417"/>
      <c r="L184" s="417"/>
      <c r="M184" s="417"/>
      <c r="N184" s="417"/>
      <c r="O184" s="417"/>
    </row>
    <row r="185" spans="2:15" x14ac:dyDescent="0.4">
      <c r="B185" s="160">
        <f t="shared" si="4"/>
        <v>176</v>
      </c>
      <c r="C185" s="161"/>
      <c r="D185" s="160"/>
      <c r="E185" s="160"/>
      <c r="F185" s="160"/>
      <c r="G185" s="162"/>
      <c r="H185" s="162"/>
      <c r="I185" s="163">
        <f t="shared" si="5"/>
        <v>0</v>
      </c>
      <c r="J185" s="417"/>
      <c r="K185" s="417"/>
      <c r="L185" s="417"/>
      <c r="M185" s="417"/>
      <c r="N185" s="417"/>
      <c r="O185" s="417"/>
    </row>
    <row r="186" spans="2:15" x14ac:dyDescent="0.4">
      <c r="B186" s="160">
        <f t="shared" si="4"/>
        <v>177</v>
      </c>
      <c r="C186" s="161"/>
      <c r="D186" s="160"/>
      <c r="E186" s="160"/>
      <c r="F186" s="160"/>
      <c r="G186" s="162"/>
      <c r="H186" s="162"/>
      <c r="I186" s="163">
        <f t="shared" si="5"/>
        <v>0</v>
      </c>
      <c r="J186" s="417"/>
      <c r="K186" s="417"/>
      <c r="L186" s="417"/>
      <c r="M186" s="417"/>
      <c r="N186" s="417"/>
      <c r="O186" s="417"/>
    </row>
    <row r="187" spans="2:15" x14ac:dyDescent="0.4">
      <c r="B187" s="160">
        <f t="shared" si="4"/>
        <v>178</v>
      </c>
      <c r="C187" s="161"/>
      <c r="D187" s="160"/>
      <c r="E187" s="160"/>
      <c r="F187" s="160"/>
      <c r="G187" s="162"/>
      <c r="H187" s="162"/>
      <c r="I187" s="163">
        <f t="shared" si="5"/>
        <v>0</v>
      </c>
      <c r="J187" s="417"/>
      <c r="K187" s="417"/>
      <c r="L187" s="417"/>
      <c r="M187" s="417"/>
      <c r="N187" s="417"/>
      <c r="O187" s="417"/>
    </row>
    <row r="188" spans="2:15" x14ac:dyDescent="0.4">
      <c r="B188" s="160">
        <f t="shared" si="4"/>
        <v>179</v>
      </c>
      <c r="C188" s="161"/>
      <c r="D188" s="160"/>
      <c r="E188" s="160"/>
      <c r="F188" s="160"/>
      <c r="G188" s="162"/>
      <c r="H188" s="162"/>
      <c r="I188" s="163">
        <f t="shared" si="5"/>
        <v>0</v>
      </c>
      <c r="J188" s="417"/>
      <c r="K188" s="417"/>
      <c r="L188" s="417"/>
      <c r="M188" s="417"/>
      <c r="N188" s="417"/>
      <c r="O188" s="417"/>
    </row>
    <row r="189" spans="2:15" x14ac:dyDescent="0.4">
      <c r="B189" s="160">
        <f t="shared" si="4"/>
        <v>180</v>
      </c>
      <c r="C189" s="161"/>
      <c r="D189" s="160"/>
      <c r="E189" s="160"/>
      <c r="F189" s="160"/>
      <c r="G189" s="162"/>
      <c r="H189" s="162"/>
      <c r="I189" s="163">
        <f t="shared" si="5"/>
        <v>0</v>
      </c>
      <c r="J189" s="417"/>
      <c r="K189" s="417"/>
      <c r="L189" s="417"/>
      <c r="M189" s="417"/>
      <c r="N189" s="417"/>
      <c r="O189" s="417"/>
    </row>
    <row r="190" spans="2:15" x14ac:dyDescent="0.4">
      <c r="B190" s="160">
        <f t="shared" si="4"/>
        <v>181</v>
      </c>
      <c r="C190" s="161"/>
      <c r="D190" s="160"/>
      <c r="E190" s="160"/>
      <c r="F190" s="160"/>
      <c r="G190" s="162"/>
      <c r="H190" s="162"/>
      <c r="I190" s="163">
        <f t="shared" si="5"/>
        <v>0</v>
      </c>
      <c r="J190" s="417"/>
      <c r="K190" s="417"/>
      <c r="L190" s="417"/>
      <c r="M190" s="417"/>
      <c r="N190" s="417"/>
      <c r="O190" s="417"/>
    </row>
    <row r="191" spans="2:15" x14ac:dyDescent="0.4">
      <c r="B191" s="160">
        <f t="shared" si="4"/>
        <v>182</v>
      </c>
      <c r="C191" s="161"/>
      <c r="D191" s="160"/>
      <c r="E191" s="160"/>
      <c r="F191" s="160"/>
      <c r="G191" s="162"/>
      <c r="H191" s="162"/>
      <c r="I191" s="163">
        <f t="shared" si="5"/>
        <v>0</v>
      </c>
      <c r="J191" s="417"/>
      <c r="K191" s="417"/>
      <c r="L191" s="417"/>
      <c r="M191" s="417"/>
      <c r="N191" s="417"/>
      <c r="O191" s="417"/>
    </row>
    <row r="192" spans="2:15" x14ac:dyDescent="0.4">
      <c r="B192" s="160">
        <f t="shared" si="4"/>
        <v>183</v>
      </c>
      <c r="C192" s="161"/>
      <c r="D192" s="160"/>
      <c r="E192" s="160"/>
      <c r="F192" s="160"/>
      <c r="G192" s="162"/>
      <c r="H192" s="162"/>
      <c r="I192" s="163">
        <f t="shared" si="5"/>
        <v>0</v>
      </c>
      <c r="J192" s="417"/>
      <c r="K192" s="417"/>
      <c r="L192" s="417"/>
      <c r="M192" s="417"/>
      <c r="N192" s="417"/>
      <c r="O192" s="417"/>
    </row>
    <row r="193" spans="2:15" x14ac:dyDescent="0.4">
      <c r="B193" s="160">
        <f t="shared" si="4"/>
        <v>184</v>
      </c>
      <c r="C193" s="161"/>
      <c r="D193" s="160"/>
      <c r="E193" s="160"/>
      <c r="F193" s="160"/>
      <c r="G193" s="162"/>
      <c r="H193" s="162"/>
      <c r="I193" s="163">
        <f t="shared" si="5"/>
        <v>0</v>
      </c>
      <c r="J193" s="417"/>
      <c r="K193" s="417"/>
      <c r="L193" s="417"/>
      <c r="M193" s="417"/>
      <c r="N193" s="417"/>
      <c r="O193" s="417"/>
    </row>
    <row r="194" spans="2:15" x14ac:dyDescent="0.4">
      <c r="B194" s="160">
        <f t="shared" si="4"/>
        <v>185</v>
      </c>
      <c r="C194" s="161"/>
      <c r="D194" s="160"/>
      <c r="E194" s="160"/>
      <c r="F194" s="160"/>
      <c r="G194" s="162"/>
      <c r="H194" s="162"/>
      <c r="I194" s="163">
        <f t="shared" si="5"/>
        <v>0</v>
      </c>
      <c r="J194" s="417"/>
      <c r="K194" s="417"/>
      <c r="L194" s="417"/>
      <c r="M194" s="417"/>
      <c r="N194" s="417"/>
      <c r="O194" s="417"/>
    </row>
    <row r="195" spans="2:15" x14ac:dyDescent="0.4">
      <c r="B195" s="160">
        <f t="shared" si="4"/>
        <v>186</v>
      </c>
      <c r="C195" s="161"/>
      <c r="D195" s="160"/>
      <c r="E195" s="160"/>
      <c r="F195" s="160"/>
      <c r="G195" s="162"/>
      <c r="H195" s="162"/>
      <c r="I195" s="163">
        <f t="shared" si="5"/>
        <v>0</v>
      </c>
      <c r="J195" s="417"/>
      <c r="K195" s="417"/>
      <c r="L195" s="417"/>
      <c r="M195" s="417"/>
      <c r="N195" s="417"/>
      <c r="O195" s="417"/>
    </row>
    <row r="196" spans="2:15" x14ac:dyDescent="0.4">
      <c r="B196" s="160">
        <f t="shared" si="4"/>
        <v>187</v>
      </c>
      <c r="C196" s="161"/>
      <c r="D196" s="160"/>
      <c r="E196" s="160"/>
      <c r="F196" s="160"/>
      <c r="G196" s="162"/>
      <c r="H196" s="162"/>
      <c r="I196" s="163">
        <f t="shared" si="5"/>
        <v>0</v>
      </c>
      <c r="J196" s="417"/>
      <c r="K196" s="417"/>
      <c r="L196" s="417"/>
      <c r="M196" s="417"/>
      <c r="N196" s="417"/>
      <c r="O196" s="417"/>
    </row>
    <row r="197" spans="2:15" x14ac:dyDescent="0.4">
      <c r="B197" s="160">
        <f t="shared" si="4"/>
        <v>188</v>
      </c>
      <c r="C197" s="161"/>
      <c r="D197" s="160"/>
      <c r="E197" s="160"/>
      <c r="F197" s="160"/>
      <c r="G197" s="162"/>
      <c r="H197" s="162"/>
      <c r="I197" s="163">
        <f t="shared" si="5"/>
        <v>0</v>
      </c>
      <c r="J197" s="417"/>
      <c r="K197" s="417"/>
      <c r="L197" s="417"/>
      <c r="M197" s="417"/>
      <c r="N197" s="417"/>
      <c r="O197" s="417"/>
    </row>
    <row r="198" spans="2:15" x14ac:dyDescent="0.4">
      <c r="B198" s="160">
        <f t="shared" si="4"/>
        <v>189</v>
      </c>
      <c r="C198" s="161"/>
      <c r="D198" s="160"/>
      <c r="E198" s="160"/>
      <c r="F198" s="160"/>
      <c r="G198" s="162"/>
      <c r="H198" s="162"/>
      <c r="I198" s="163">
        <f t="shared" si="5"/>
        <v>0</v>
      </c>
      <c r="J198" s="417"/>
      <c r="K198" s="417"/>
      <c r="L198" s="417"/>
      <c r="M198" s="417"/>
      <c r="N198" s="417"/>
      <c r="O198" s="417"/>
    </row>
    <row r="199" spans="2:15" x14ac:dyDescent="0.4">
      <c r="B199" s="160">
        <f t="shared" si="4"/>
        <v>190</v>
      </c>
      <c r="C199" s="161"/>
      <c r="D199" s="160"/>
      <c r="E199" s="160"/>
      <c r="F199" s="160"/>
      <c r="G199" s="162"/>
      <c r="H199" s="162"/>
      <c r="I199" s="163">
        <f t="shared" si="5"/>
        <v>0</v>
      </c>
      <c r="J199" s="417"/>
      <c r="K199" s="417"/>
      <c r="L199" s="417"/>
      <c r="M199" s="417"/>
      <c r="N199" s="417"/>
      <c r="O199" s="417"/>
    </row>
    <row r="200" spans="2:15" x14ac:dyDescent="0.4">
      <c r="B200" s="160">
        <f t="shared" si="4"/>
        <v>191</v>
      </c>
      <c r="C200" s="161"/>
      <c r="D200" s="160"/>
      <c r="E200" s="160"/>
      <c r="F200" s="160"/>
      <c r="G200" s="162"/>
      <c r="H200" s="162"/>
      <c r="I200" s="163">
        <f t="shared" si="5"/>
        <v>0</v>
      </c>
      <c r="J200" s="417"/>
      <c r="K200" s="417"/>
      <c r="L200" s="417"/>
      <c r="M200" s="417"/>
      <c r="N200" s="417"/>
      <c r="O200" s="417"/>
    </row>
    <row r="201" spans="2:15" x14ac:dyDescent="0.4">
      <c r="B201" s="160">
        <f t="shared" si="4"/>
        <v>192</v>
      </c>
      <c r="C201" s="161"/>
      <c r="D201" s="160"/>
      <c r="E201" s="160"/>
      <c r="F201" s="160"/>
      <c r="G201" s="162"/>
      <c r="H201" s="162"/>
      <c r="I201" s="163">
        <f t="shared" si="5"/>
        <v>0</v>
      </c>
      <c r="J201" s="417"/>
      <c r="K201" s="417"/>
      <c r="L201" s="417"/>
      <c r="M201" s="417"/>
      <c r="N201" s="417"/>
      <c r="O201" s="417"/>
    </row>
    <row r="202" spans="2:15" x14ac:dyDescent="0.4">
      <c r="B202" s="160">
        <f t="shared" si="4"/>
        <v>193</v>
      </c>
      <c r="C202" s="161"/>
      <c r="D202" s="160"/>
      <c r="E202" s="160"/>
      <c r="F202" s="160"/>
      <c r="G202" s="162"/>
      <c r="H202" s="162"/>
      <c r="I202" s="163">
        <f t="shared" si="5"/>
        <v>0</v>
      </c>
      <c r="J202" s="417"/>
      <c r="K202" s="417"/>
      <c r="L202" s="417"/>
      <c r="M202" s="417"/>
      <c r="N202" s="417"/>
      <c r="O202" s="417"/>
    </row>
    <row r="203" spans="2:15" x14ac:dyDescent="0.4">
      <c r="B203" s="160">
        <f t="shared" ref="B203:B208" si="6">ROW(A194)</f>
        <v>194</v>
      </c>
      <c r="C203" s="161"/>
      <c r="D203" s="160"/>
      <c r="E203" s="160"/>
      <c r="F203" s="160"/>
      <c r="G203" s="162"/>
      <c r="H203" s="162"/>
      <c r="I203" s="163">
        <f t="shared" ref="I203:I266" si="7">G203-H203</f>
        <v>0</v>
      </c>
      <c r="J203" s="417"/>
      <c r="K203" s="417"/>
      <c r="L203" s="417"/>
      <c r="M203" s="417"/>
      <c r="N203" s="417"/>
      <c r="O203" s="417"/>
    </row>
    <row r="204" spans="2:15" x14ac:dyDescent="0.4">
      <c r="B204" s="160">
        <f t="shared" si="6"/>
        <v>195</v>
      </c>
      <c r="C204" s="161"/>
      <c r="D204" s="160"/>
      <c r="E204" s="160"/>
      <c r="F204" s="160"/>
      <c r="G204" s="162"/>
      <c r="H204" s="162"/>
      <c r="I204" s="163">
        <f t="shared" si="7"/>
        <v>0</v>
      </c>
      <c r="J204" s="417"/>
      <c r="K204" s="417"/>
      <c r="L204" s="417"/>
      <c r="M204" s="417"/>
      <c r="N204" s="417"/>
      <c r="O204" s="417"/>
    </row>
    <row r="205" spans="2:15" x14ac:dyDescent="0.4">
      <c r="B205" s="160">
        <f t="shared" si="6"/>
        <v>196</v>
      </c>
      <c r="C205" s="161"/>
      <c r="D205" s="160"/>
      <c r="E205" s="160"/>
      <c r="F205" s="160"/>
      <c r="G205" s="162"/>
      <c r="H205" s="162"/>
      <c r="I205" s="163">
        <f t="shared" si="7"/>
        <v>0</v>
      </c>
      <c r="J205" s="417"/>
      <c r="K205" s="417"/>
      <c r="L205" s="417"/>
      <c r="M205" s="417"/>
      <c r="N205" s="417"/>
      <c r="O205" s="417"/>
    </row>
    <row r="206" spans="2:15" x14ac:dyDescent="0.4">
      <c r="B206" s="160">
        <f t="shared" si="6"/>
        <v>197</v>
      </c>
      <c r="C206" s="161"/>
      <c r="D206" s="160"/>
      <c r="E206" s="160"/>
      <c r="F206" s="160"/>
      <c r="G206" s="162"/>
      <c r="H206" s="162"/>
      <c r="I206" s="163">
        <f t="shared" si="7"/>
        <v>0</v>
      </c>
      <c r="J206" s="417"/>
      <c r="K206" s="417"/>
      <c r="L206" s="417"/>
      <c r="M206" s="417"/>
      <c r="N206" s="417"/>
      <c r="O206" s="417"/>
    </row>
    <row r="207" spans="2:15" x14ac:dyDescent="0.4">
      <c r="B207" s="160">
        <f t="shared" si="6"/>
        <v>198</v>
      </c>
      <c r="C207" s="161"/>
      <c r="D207" s="160"/>
      <c r="E207" s="160"/>
      <c r="F207" s="160"/>
      <c r="G207" s="162"/>
      <c r="H207" s="162"/>
      <c r="I207" s="163">
        <f t="shared" si="7"/>
        <v>0</v>
      </c>
      <c r="J207" s="417"/>
      <c r="K207" s="417"/>
      <c r="L207" s="417"/>
      <c r="M207" s="417"/>
      <c r="N207" s="417"/>
      <c r="O207" s="417"/>
    </row>
    <row r="208" spans="2:15" x14ac:dyDescent="0.4">
      <c r="B208" s="160">
        <f t="shared" si="6"/>
        <v>199</v>
      </c>
      <c r="C208" s="161"/>
      <c r="D208" s="160"/>
      <c r="E208" s="160"/>
      <c r="F208" s="160"/>
      <c r="G208" s="162"/>
      <c r="H208" s="162"/>
      <c r="I208" s="163">
        <f t="shared" si="7"/>
        <v>0</v>
      </c>
      <c r="J208" s="417"/>
      <c r="K208" s="417"/>
      <c r="L208" s="417"/>
      <c r="M208" s="417"/>
      <c r="N208" s="417"/>
      <c r="O208" s="417"/>
    </row>
    <row r="209" spans="2:15" x14ac:dyDescent="0.4">
      <c r="B209" s="160">
        <f>ROW(A200)</f>
        <v>200</v>
      </c>
      <c r="C209" s="161"/>
      <c r="D209" s="160"/>
      <c r="E209" s="160"/>
      <c r="F209" s="160"/>
      <c r="G209" s="162"/>
      <c r="H209" s="162"/>
      <c r="I209" s="163">
        <f t="shared" si="7"/>
        <v>0</v>
      </c>
      <c r="J209" s="417"/>
      <c r="K209" s="417"/>
      <c r="L209" s="417"/>
      <c r="M209" s="417"/>
      <c r="N209" s="417"/>
      <c r="O209" s="417"/>
    </row>
    <row r="210" spans="2:15" x14ac:dyDescent="0.4">
      <c r="B210" s="160">
        <f t="shared" ref="B210:B273" si="8">ROW(A201)</f>
        <v>201</v>
      </c>
      <c r="C210" s="161"/>
      <c r="D210" s="160"/>
      <c r="E210" s="160"/>
      <c r="F210" s="160"/>
      <c r="G210" s="162"/>
      <c r="H210" s="162"/>
      <c r="I210" s="163">
        <f t="shared" si="7"/>
        <v>0</v>
      </c>
      <c r="J210" s="417"/>
      <c r="K210" s="417"/>
      <c r="L210" s="417"/>
      <c r="M210" s="417"/>
      <c r="N210" s="417"/>
      <c r="O210" s="417"/>
    </row>
    <row r="211" spans="2:15" x14ac:dyDescent="0.4">
      <c r="B211" s="160">
        <f t="shared" si="8"/>
        <v>202</v>
      </c>
      <c r="C211" s="161"/>
      <c r="D211" s="160"/>
      <c r="E211" s="160"/>
      <c r="F211" s="160"/>
      <c r="G211" s="162"/>
      <c r="H211" s="162"/>
      <c r="I211" s="163">
        <f t="shared" si="7"/>
        <v>0</v>
      </c>
      <c r="J211" s="417"/>
      <c r="K211" s="417"/>
      <c r="L211" s="417"/>
      <c r="M211" s="417"/>
      <c r="N211" s="417"/>
      <c r="O211" s="417"/>
    </row>
    <row r="212" spans="2:15" x14ac:dyDescent="0.4">
      <c r="B212" s="160">
        <f t="shared" si="8"/>
        <v>203</v>
      </c>
      <c r="C212" s="161"/>
      <c r="D212" s="160"/>
      <c r="E212" s="160"/>
      <c r="F212" s="160"/>
      <c r="G212" s="162"/>
      <c r="H212" s="162"/>
      <c r="I212" s="163">
        <f t="shared" si="7"/>
        <v>0</v>
      </c>
      <c r="J212" s="417"/>
      <c r="K212" s="417"/>
      <c r="L212" s="417"/>
      <c r="M212" s="417"/>
      <c r="N212" s="417"/>
      <c r="O212" s="417"/>
    </row>
    <row r="213" spans="2:15" x14ac:dyDescent="0.4">
      <c r="B213" s="160">
        <f t="shared" si="8"/>
        <v>204</v>
      </c>
      <c r="C213" s="161"/>
      <c r="D213" s="160"/>
      <c r="E213" s="160"/>
      <c r="F213" s="160"/>
      <c r="G213" s="162"/>
      <c r="H213" s="162"/>
      <c r="I213" s="163">
        <f t="shared" si="7"/>
        <v>0</v>
      </c>
      <c r="J213" s="417"/>
      <c r="K213" s="417"/>
      <c r="L213" s="417"/>
      <c r="M213" s="417"/>
      <c r="N213" s="417"/>
      <c r="O213" s="417"/>
    </row>
    <row r="214" spans="2:15" x14ac:dyDescent="0.4">
      <c r="B214" s="160">
        <f t="shared" si="8"/>
        <v>205</v>
      </c>
      <c r="C214" s="161"/>
      <c r="D214" s="160"/>
      <c r="E214" s="160"/>
      <c r="F214" s="160"/>
      <c r="G214" s="162"/>
      <c r="H214" s="162"/>
      <c r="I214" s="163">
        <f t="shared" si="7"/>
        <v>0</v>
      </c>
      <c r="J214" s="417"/>
      <c r="K214" s="417"/>
      <c r="L214" s="417"/>
      <c r="M214" s="417"/>
      <c r="N214" s="417"/>
      <c r="O214" s="417"/>
    </row>
    <row r="215" spans="2:15" x14ac:dyDescent="0.4">
      <c r="B215" s="160">
        <f t="shared" si="8"/>
        <v>206</v>
      </c>
      <c r="C215" s="161"/>
      <c r="D215" s="160"/>
      <c r="E215" s="160"/>
      <c r="F215" s="160"/>
      <c r="G215" s="162"/>
      <c r="H215" s="162"/>
      <c r="I215" s="163">
        <f t="shared" si="7"/>
        <v>0</v>
      </c>
      <c r="J215" s="417"/>
      <c r="K215" s="417"/>
      <c r="L215" s="417"/>
      <c r="M215" s="417"/>
      <c r="N215" s="417"/>
      <c r="O215" s="417"/>
    </row>
    <row r="216" spans="2:15" x14ac:dyDescent="0.4">
      <c r="B216" s="160">
        <f t="shared" si="8"/>
        <v>207</v>
      </c>
      <c r="C216" s="161"/>
      <c r="D216" s="160"/>
      <c r="E216" s="160"/>
      <c r="F216" s="160"/>
      <c r="G216" s="162"/>
      <c r="H216" s="162"/>
      <c r="I216" s="163">
        <f t="shared" si="7"/>
        <v>0</v>
      </c>
      <c r="J216" s="417"/>
      <c r="K216" s="417"/>
      <c r="L216" s="417"/>
      <c r="M216" s="417"/>
      <c r="N216" s="417"/>
      <c r="O216" s="417"/>
    </row>
    <row r="217" spans="2:15" x14ac:dyDescent="0.4">
      <c r="B217" s="160">
        <f t="shared" si="8"/>
        <v>208</v>
      </c>
      <c r="C217" s="161"/>
      <c r="D217" s="160"/>
      <c r="E217" s="160"/>
      <c r="F217" s="160"/>
      <c r="G217" s="162"/>
      <c r="H217" s="162"/>
      <c r="I217" s="163">
        <f t="shared" si="7"/>
        <v>0</v>
      </c>
      <c r="J217" s="417"/>
      <c r="K217" s="417"/>
      <c r="L217" s="417"/>
      <c r="M217" s="417"/>
      <c r="N217" s="417"/>
      <c r="O217" s="417"/>
    </row>
    <row r="218" spans="2:15" x14ac:dyDescent="0.4">
      <c r="B218" s="160">
        <f t="shared" si="8"/>
        <v>209</v>
      </c>
      <c r="C218" s="161"/>
      <c r="D218" s="160"/>
      <c r="E218" s="160"/>
      <c r="F218" s="160"/>
      <c r="G218" s="162"/>
      <c r="H218" s="162"/>
      <c r="I218" s="163">
        <f t="shared" si="7"/>
        <v>0</v>
      </c>
      <c r="J218" s="417"/>
      <c r="K218" s="417"/>
      <c r="L218" s="417"/>
      <c r="M218" s="417"/>
      <c r="N218" s="417"/>
      <c r="O218" s="417"/>
    </row>
    <row r="219" spans="2:15" x14ac:dyDescent="0.4">
      <c r="B219" s="160">
        <f t="shared" si="8"/>
        <v>210</v>
      </c>
      <c r="C219" s="161"/>
      <c r="D219" s="160"/>
      <c r="E219" s="160"/>
      <c r="F219" s="160"/>
      <c r="G219" s="162"/>
      <c r="H219" s="162"/>
      <c r="I219" s="163">
        <f t="shared" si="7"/>
        <v>0</v>
      </c>
      <c r="J219" s="417"/>
      <c r="K219" s="417"/>
      <c r="L219" s="417"/>
      <c r="M219" s="417"/>
      <c r="N219" s="417"/>
      <c r="O219" s="417"/>
    </row>
    <row r="220" spans="2:15" x14ac:dyDescent="0.4">
      <c r="B220" s="160">
        <f t="shared" si="8"/>
        <v>211</v>
      </c>
      <c r="C220" s="161"/>
      <c r="D220" s="160"/>
      <c r="E220" s="160"/>
      <c r="F220" s="160"/>
      <c r="G220" s="162"/>
      <c r="H220" s="162"/>
      <c r="I220" s="163">
        <f t="shared" si="7"/>
        <v>0</v>
      </c>
      <c r="J220" s="417"/>
      <c r="K220" s="417"/>
      <c r="L220" s="417"/>
      <c r="M220" s="417"/>
      <c r="N220" s="417"/>
      <c r="O220" s="417"/>
    </row>
    <row r="221" spans="2:15" x14ac:dyDescent="0.4">
      <c r="B221" s="160">
        <f t="shared" si="8"/>
        <v>212</v>
      </c>
      <c r="C221" s="161"/>
      <c r="D221" s="160"/>
      <c r="E221" s="160"/>
      <c r="F221" s="160"/>
      <c r="G221" s="162"/>
      <c r="H221" s="162"/>
      <c r="I221" s="163">
        <f t="shared" si="7"/>
        <v>0</v>
      </c>
      <c r="J221" s="417"/>
      <c r="K221" s="417"/>
      <c r="L221" s="417"/>
      <c r="M221" s="417"/>
      <c r="N221" s="417"/>
      <c r="O221" s="417"/>
    </row>
    <row r="222" spans="2:15" x14ac:dyDescent="0.4">
      <c r="B222" s="160">
        <f t="shared" si="8"/>
        <v>213</v>
      </c>
      <c r="C222" s="161"/>
      <c r="D222" s="160"/>
      <c r="E222" s="160"/>
      <c r="F222" s="160"/>
      <c r="G222" s="162"/>
      <c r="H222" s="162"/>
      <c r="I222" s="163">
        <f t="shared" si="7"/>
        <v>0</v>
      </c>
      <c r="J222" s="417"/>
      <c r="K222" s="417"/>
      <c r="L222" s="417"/>
      <c r="M222" s="417"/>
      <c r="N222" s="417"/>
      <c r="O222" s="417"/>
    </row>
    <row r="223" spans="2:15" x14ac:dyDescent="0.4">
      <c r="B223" s="160">
        <f t="shared" si="8"/>
        <v>214</v>
      </c>
      <c r="C223" s="161"/>
      <c r="D223" s="160"/>
      <c r="E223" s="160"/>
      <c r="F223" s="160"/>
      <c r="G223" s="162"/>
      <c r="H223" s="162"/>
      <c r="I223" s="163">
        <f t="shared" si="7"/>
        <v>0</v>
      </c>
      <c r="J223" s="417"/>
      <c r="K223" s="417"/>
      <c r="L223" s="417"/>
      <c r="M223" s="417"/>
      <c r="N223" s="417"/>
      <c r="O223" s="417"/>
    </row>
    <row r="224" spans="2:15" x14ac:dyDescent="0.4">
      <c r="B224" s="160">
        <f t="shared" si="8"/>
        <v>215</v>
      </c>
      <c r="C224" s="161"/>
      <c r="D224" s="160"/>
      <c r="E224" s="160"/>
      <c r="F224" s="160"/>
      <c r="G224" s="162"/>
      <c r="H224" s="162"/>
      <c r="I224" s="163">
        <f t="shared" si="7"/>
        <v>0</v>
      </c>
      <c r="J224" s="417"/>
      <c r="K224" s="417"/>
      <c r="L224" s="417"/>
      <c r="M224" s="417"/>
      <c r="N224" s="417"/>
      <c r="O224" s="417"/>
    </row>
    <row r="225" spans="2:15" x14ac:dyDescent="0.4">
      <c r="B225" s="160">
        <f t="shared" si="8"/>
        <v>216</v>
      </c>
      <c r="C225" s="161"/>
      <c r="D225" s="160"/>
      <c r="E225" s="160"/>
      <c r="F225" s="160"/>
      <c r="G225" s="162"/>
      <c r="H225" s="162"/>
      <c r="I225" s="163">
        <f t="shared" si="7"/>
        <v>0</v>
      </c>
      <c r="J225" s="417"/>
      <c r="K225" s="417"/>
      <c r="L225" s="417"/>
      <c r="M225" s="417"/>
      <c r="N225" s="417"/>
      <c r="O225" s="417"/>
    </row>
    <row r="226" spans="2:15" x14ac:dyDescent="0.4">
      <c r="B226" s="160">
        <f t="shared" si="8"/>
        <v>217</v>
      </c>
      <c r="C226" s="161"/>
      <c r="D226" s="160"/>
      <c r="E226" s="160"/>
      <c r="F226" s="160"/>
      <c r="G226" s="162"/>
      <c r="H226" s="162"/>
      <c r="I226" s="163">
        <f t="shared" si="7"/>
        <v>0</v>
      </c>
      <c r="J226" s="417"/>
      <c r="K226" s="417"/>
      <c r="L226" s="417"/>
      <c r="M226" s="417"/>
      <c r="N226" s="417"/>
      <c r="O226" s="417"/>
    </row>
    <row r="227" spans="2:15" x14ac:dyDescent="0.4">
      <c r="B227" s="160">
        <f t="shared" si="8"/>
        <v>218</v>
      </c>
      <c r="C227" s="161"/>
      <c r="D227" s="160"/>
      <c r="E227" s="160"/>
      <c r="F227" s="160"/>
      <c r="G227" s="162"/>
      <c r="H227" s="162"/>
      <c r="I227" s="163">
        <f t="shared" si="7"/>
        <v>0</v>
      </c>
      <c r="J227" s="417"/>
      <c r="K227" s="417"/>
      <c r="L227" s="417"/>
      <c r="M227" s="417"/>
      <c r="N227" s="417"/>
      <c r="O227" s="417"/>
    </row>
    <row r="228" spans="2:15" x14ac:dyDescent="0.4">
      <c r="B228" s="160">
        <f t="shared" si="8"/>
        <v>219</v>
      </c>
      <c r="C228" s="161"/>
      <c r="D228" s="160"/>
      <c r="E228" s="160"/>
      <c r="F228" s="160"/>
      <c r="G228" s="162"/>
      <c r="H228" s="162"/>
      <c r="I228" s="163">
        <f t="shared" si="7"/>
        <v>0</v>
      </c>
      <c r="J228" s="417"/>
      <c r="K228" s="417"/>
      <c r="L228" s="417"/>
      <c r="M228" s="417"/>
      <c r="N228" s="417"/>
      <c r="O228" s="417"/>
    </row>
    <row r="229" spans="2:15" x14ac:dyDescent="0.4">
      <c r="B229" s="160">
        <f t="shared" si="8"/>
        <v>220</v>
      </c>
      <c r="C229" s="161"/>
      <c r="D229" s="160"/>
      <c r="E229" s="160"/>
      <c r="F229" s="160"/>
      <c r="G229" s="162"/>
      <c r="H229" s="162"/>
      <c r="I229" s="163">
        <f t="shared" si="7"/>
        <v>0</v>
      </c>
      <c r="J229" s="417"/>
      <c r="K229" s="417"/>
      <c r="L229" s="417"/>
      <c r="M229" s="417"/>
      <c r="N229" s="417"/>
      <c r="O229" s="417"/>
    </row>
    <row r="230" spans="2:15" x14ac:dyDescent="0.4">
      <c r="B230" s="160">
        <f t="shared" si="8"/>
        <v>221</v>
      </c>
      <c r="C230" s="161"/>
      <c r="D230" s="160"/>
      <c r="E230" s="160"/>
      <c r="F230" s="160"/>
      <c r="G230" s="162"/>
      <c r="H230" s="162"/>
      <c r="I230" s="163">
        <f t="shared" si="7"/>
        <v>0</v>
      </c>
      <c r="J230" s="417"/>
      <c r="K230" s="417"/>
      <c r="L230" s="417"/>
      <c r="M230" s="417"/>
      <c r="N230" s="417"/>
      <c r="O230" s="417"/>
    </row>
    <row r="231" spans="2:15" x14ac:dyDescent="0.4">
      <c r="B231" s="160">
        <f t="shared" si="8"/>
        <v>222</v>
      </c>
      <c r="C231" s="161"/>
      <c r="D231" s="160"/>
      <c r="E231" s="160"/>
      <c r="F231" s="160"/>
      <c r="G231" s="162"/>
      <c r="H231" s="162"/>
      <c r="I231" s="163">
        <f t="shared" si="7"/>
        <v>0</v>
      </c>
      <c r="J231" s="417"/>
      <c r="K231" s="417"/>
      <c r="L231" s="417"/>
      <c r="M231" s="417"/>
      <c r="N231" s="417"/>
      <c r="O231" s="417"/>
    </row>
    <row r="232" spans="2:15" x14ac:dyDescent="0.4">
      <c r="B232" s="160">
        <f t="shared" si="8"/>
        <v>223</v>
      </c>
      <c r="C232" s="161"/>
      <c r="D232" s="160"/>
      <c r="E232" s="160"/>
      <c r="F232" s="160"/>
      <c r="G232" s="162"/>
      <c r="H232" s="162"/>
      <c r="I232" s="163">
        <f t="shared" si="7"/>
        <v>0</v>
      </c>
      <c r="J232" s="417"/>
      <c r="K232" s="417"/>
      <c r="L232" s="417"/>
      <c r="M232" s="417"/>
      <c r="N232" s="417"/>
      <c r="O232" s="417"/>
    </row>
    <row r="233" spans="2:15" x14ac:dyDescent="0.4">
      <c r="B233" s="160">
        <f t="shared" si="8"/>
        <v>224</v>
      </c>
      <c r="C233" s="161"/>
      <c r="D233" s="160"/>
      <c r="E233" s="160"/>
      <c r="F233" s="160"/>
      <c r="G233" s="162"/>
      <c r="H233" s="162"/>
      <c r="I233" s="163">
        <f t="shared" si="7"/>
        <v>0</v>
      </c>
      <c r="J233" s="417"/>
      <c r="K233" s="417"/>
      <c r="L233" s="417"/>
      <c r="M233" s="417"/>
      <c r="N233" s="417"/>
      <c r="O233" s="417"/>
    </row>
    <row r="234" spans="2:15" x14ac:dyDescent="0.4">
      <c r="B234" s="160">
        <f t="shared" si="8"/>
        <v>225</v>
      </c>
      <c r="C234" s="161"/>
      <c r="D234" s="160"/>
      <c r="E234" s="160"/>
      <c r="F234" s="160"/>
      <c r="G234" s="162"/>
      <c r="H234" s="162"/>
      <c r="I234" s="163">
        <f t="shared" si="7"/>
        <v>0</v>
      </c>
      <c r="J234" s="417"/>
      <c r="K234" s="417"/>
      <c r="L234" s="417"/>
      <c r="M234" s="417"/>
      <c r="N234" s="417"/>
      <c r="O234" s="417"/>
    </row>
    <row r="235" spans="2:15" x14ac:dyDescent="0.4">
      <c r="B235" s="160">
        <f t="shared" si="8"/>
        <v>226</v>
      </c>
      <c r="C235" s="161"/>
      <c r="D235" s="160"/>
      <c r="E235" s="160"/>
      <c r="F235" s="160"/>
      <c r="G235" s="162"/>
      <c r="H235" s="162"/>
      <c r="I235" s="163">
        <f t="shared" si="7"/>
        <v>0</v>
      </c>
      <c r="J235" s="417"/>
      <c r="K235" s="417"/>
      <c r="L235" s="417"/>
      <c r="M235" s="417"/>
      <c r="N235" s="417"/>
      <c r="O235" s="417"/>
    </row>
    <row r="236" spans="2:15" x14ac:dyDescent="0.4">
      <c r="B236" s="160">
        <f t="shared" si="8"/>
        <v>227</v>
      </c>
      <c r="C236" s="161"/>
      <c r="D236" s="160"/>
      <c r="E236" s="160"/>
      <c r="F236" s="160"/>
      <c r="G236" s="162"/>
      <c r="H236" s="162"/>
      <c r="I236" s="163">
        <f t="shared" si="7"/>
        <v>0</v>
      </c>
      <c r="J236" s="417"/>
      <c r="K236" s="417"/>
      <c r="L236" s="417"/>
      <c r="M236" s="417"/>
      <c r="N236" s="417"/>
      <c r="O236" s="417"/>
    </row>
    <row r="237" spans="2:15" x14ac:dyDescent="0.4">
      <c r="B237" s="160">
        <f t="shared" si="8"/>
        <v>228</v>
      </c>
      <c r="C237" s="161"/>
      <c r="D237" s="160"/>
      <c r="E237" s="160"/>
      <c r="F237" s="160"/>
      <c r="G237" s="162"/>
      <c r="H237" s="162"/>
      <c r="I237" s="163">
        <f t="shared" si="7"/>
        <v>0</v>
      </c>
      <c r="J237" s="417"/>
      <c r="K237" s="417"/>
      <c r="L237" s="417"/>
      <c r="M237" s="417"/>
      <c r="N237" s="417"/>
      <c r="O237" s="417"/>
    </row>
    <row r="238" spans="2:15" x14ac:dyDescent="0.4">
      <c r="B238" s="160">
        <f t="shared" si="8"/>
        <v>229</v>
      </c>
      <c r="C238" s="161"/>
      <c r="D238" s="160"/>
      <c r="E238" s="160"/>
      <c r="F238" s="160"/>
      <c r="G238" s="162"/>
      <c r="H238" s="162"/>
      <c r="I238" s="163">
        <f t="shared" si="7"/>
        <v>0</v>
      </c>
      <c r="J238" s="417"/>
      <c r="K238" s="417"/>
      <c r="L238" s="417"/>
      <c r="M238" s="417"/>
      <c r="N238" s="417"/>
      <c r="O238" s="417"/>
    </row>
    <row r="239" spans="2:15" x14ac:dyDescent="0.4">
      <c r="B239" s="160">
        <f t="shared" si="8"/>
        <v>230</v>
      </c>
      <c r="C239" s="161"/>
      <c r="D239" s="160"/>
      <c r="E239" s="160"/>
      <c r="F239" s="160"/>
      <c r="G239" s="162"/>
      <c r="H239" s="162"/>
      <c r="I239" s="163">
        <f t="shared" si="7"/>
        <v>0</v>
      </c>
      <c r="J239" s="417"/>
      <c r="K239" s="417"/>
      <c r="L239" s="417"/>
      <c r="M239" s="417"/>
      <c r="N239" s="417"/>
      <c r="O239" s="417"/>
    </row>
    <row r="240" spans="2:15" x14ac:dyDescent="0.4">
      <c r="B240" s="160">
        <f t="shared" si="8"/>
        <v>231</v>
      </c>
      <c r="C240" s="161"/>
      <c r="D240" s="160"/>
      <c r="E240" s="160"/>
      <c r="F240" s="160"/>
      <c r="G240" s="162"/>
      <c r="H240" s="162"/>
      <c r="I240" s="163">
        <f t="shared" si="7"/>
        <v>0</v>
      </c>
      <c r="J240" s="417"/>
      <c r="K240" s="417"/>
      <c r="L240" s="417"/>
      <c r="M240" s="417"/>
      <c r="N240" s="417"/>
      <c r="O240" s="417"/>
    </row>
    <row r="241" spans="2:15" x14ac:dyDescent="0.4">
      <c r="B241" s="160">
        <f t="shared" si="8"/>
        <v>232</v>
      </c>
      <c r="C241" s="161"/>
      <c r="D241" s="160"/>
      <c r="E241" s="160"/>
      <c r="F241" s="160"/>
      <c r="G241" s="162"/>
      <c r="H241" s="162"/>
      <c r="I241" s="163">
        <f t="shared" si="7"/>
        <v>0</v>
      </c>
      <c r="J241" s="417"/>
      <c r="K241" s="417"/>
      <c r="L241" s="417"/>
      <c r="M241" s="417"/>
      <c r="N241" s="417"/>
      <c r="O241" s="417"/>
    </row>
    <row r="242" spans="2:15" x14ac:dyDescent="0.4">
      <c r="B242" s="160">
        <f t="shared" si="8"/>
        <v>233</v>
      </c>
      <c r="C242" s="161"/>
      <c r="D242" s="160"/>
      <c r="E242" s="160"/>
      <c r="F242" s="160"/>
      <c r="G242" s="162"/>
      <c r="H242" s="162"/>
      <c r="I242" s="163">
        <f t="shared" si="7"/>
        <v>0</v>
      </c>
      <c r="J242" s="417"/>
      <c r="K242" s="417"/>
      <c r="L242" s="417"/>
      <c r="M242" s="417"/>
      <c r="N242" s="417"/>
      <c r="O242" s="417"/>
    </row>
    <row r="243" spans="2:15" x14ac:dyDescent="0.4">
      <c r="B243" s="160">
        <f t="shared" si="8"/>
        <v>234</v>
      </c>
      <c r="C243" s="161"/>
      <c r="D243" s="160"/>
      <c r="E243" s="160"/>
      <c r="F243" s="160"/>
      <c r="G243" s="162"/>
      <c r="H243" s="162"/>
      <c r="I243" s="163">
        <f t="shared" si="7"/>
        <v>0</v>
      </c>
      <c r="J243" s="417"/>
      <c r="K243" s="417"/>
      <c r="L243" s="417"/>
      <c r="M243" s="417"/>
      <c r="N243" s="417"/>
      <c r="O243" s="417"/>
    </row>
    <row r="244" spans="2:15" x14ac:dyDescent="0.4">
      <c r="B244" s="160">
        <f t="shared" si="8"/>
        <v>235</v>
      </c>
      <c r="C244" s="161"/>
      <c r="D244" s="160"/>
      <c r="E244" s="160"/>
      <c r="F244" s="160"/>
      <c r="G244" s="162"/>
      <c r="H244" s="162"/>
      <c r="I244" s="163">
        <f t="shared" si="7"/>
        <v>0</v>
      </c>
      <c r="J244" s="417"/>
      <c r="K244" s="417"/>
      <c r="L244" s="417"/>
      <c r="M244" s="417"/>
      <c r="N244" s="417"/>
      <c r="O244" s="417"/>
    </row>
    <row r="245" spans="2:15" x14ac:dyDescent="0.4">
      <c r="B245" s="160">
        <f t="shared" si="8"/>
        <v>236</v>
      </c>
      <c r="C245" s="161"/>
      <c r="D245" s="160"/>
      <c r="E245" s="160"/>
      <c r="F245" s="160"/>
      <c r="G245" s="162"/>
      <c r="H245" s="162"/>
      <c r="I245" s="163">
        <f t="shared" si="7"/>
        <v>0</v>
      </c>
      <c r="J245" s="417"/>
      <c r="K245" s="417"/>
      <c r="L245" s="417"/>
      <c r="M245" s="417"/>
      <c r="N245" s="417"/>
      <c r="O245" s="417"/>
    </row>
    <row r="246" spans="2:15" x14ac:dyDescent="0.4">
      <c r="B246" s="160">
        <f t="shared" si="8"/>
        <v>237</v>
      </c>
      <c r="C246" s="161"/>
      <c r="D246" s="160"/>
      <c r="E246" s="160"/>
      <c r="F246" s="160"/>
      <c r="G246" s="162"/>
      <c r="H246" s="162"/>
      <c r="I246" s="163">
        <f t="shared" si="7"/>
        <v>0</v>
      </c>
      <c r="J246" s="417"/>
      <c r="K246" s="417"/>
      <c r="L246" s="417"/>
      <c r="M246" s="417"/>
      <c r="N246" s="417"/>
      <c r="O246" s="417"/>
    </row>
    <row r="247" spans="2:15" x14ac:dyDescent="0.4">
      <c r="B247" s="160">
        <f t="shared" si="8"/>
        <v>238</v>
      </c>
      <c r="C247" s="161"/>
      <c r="D247" s="160"/>
      <c r="E247" s="160"/>
      <c r="F247" s="160"/>
      <c r="G247" s="162"/>
      <c r="H247" s="162"/>
      <c r="I247" s="163">
        <f t="shared" si="7"/>
        <v>0</v>
      </c>
      <c r="J247" s="417"/>
      <c r="K247" s="417"/>
      <c r="L247" s="417"/>
      <c r="M247" s="417"/>
      <c r="N247" s="417"/>
      <c r="O247" s="417"/>
    </row>
    <row r="248" spans="2:15" x14ac:dyDescent="0.4">
      <c r="B248" s="160">
        <f t="shared" si="8"/>
        <v>239</v>
      </c>
      <c r="C248" s="161"/>
      <c r="D248" s="160"/>
      <c r="E248" s="160"/>
      <c r="F248" s="160"/>
      <c r="G248" s="162"/>
      <c r="H248" s="162"/>
      <c r="I248" s="163">
        <f t="shared" si="7"/>
        <v>0</v>
      </c>
      <c r="J248" s="417"/>
      <c r="K248" s="417"/>
      <c r="L248" s="417"/>
      <c r="M248" s="417"/>
      <c r="N248" s="417"/>
      <c r="O248" s="417"/>
    </row>
    <row r="249" spans="2:15" x14ac:dyDescent="0.4">
      <c r="B249" s="160">
        <f t="shared" si="8"/>
        <v>240</v>
      </c>
      <c r="C249" s="161"/>
      <c r="D249" s="160"/>
      <c r="E249" s="160"/>
      <c r="F249" s="160"/>
      <c r="G249" s="162"/>
      <c r="H249" s="162"/>
      <c r="I249" s="163">
        <f t="shared" si="7"/>
        <v>0</v>
      </c>
      <c r="J249" s="417"/>
      <c r="K249" s="417"/>
      <c r="L249" s="417"/>
      <c r="M249" s="417"/>
      <c r="N249" s="417"/>
      <c r="O249" s="417"/>
    </row>
    <row r="250" spans="2:15" x14ac:dyDescent="0.4">
      <c r="B250" s="160">
        <f t="shared" si="8"/>
        <v>241</v>
      </c>
      <c r="C250" s="161"/>
      <c r="D250" s="160"/>
      <c r="E250" s="160"/>
      <c r="F250" s="160"/>
      <c r="G250" s="162"/>
      <c r="H250" s="162"/>
      <c r="I250" s="163">
        <f t="shared" si="7"/>
        <v>0</v>
      </c>
      <c r="J250" s="417"/>
      <c r="K250" s="417"/>
      <c r="L250" s="417"/>
      <c r="M250" s="417"/>
      <c r="N250" s="417"/>
      <c r="O250" s="417"/>
    </row>
    <row r="251" spans="2:15" x14ac:dyDescent="0.4">
      <c r="B251" s="160">
        <f t="shared" si="8"/>
        <v>242</v>
      </c>
      <c r="C251" s="161"/>
      <c r="D251" s="160"/>
      <c r="E251" s="160"/>
      <c r="F251" s="160"/>
      <c r="G251" s="162"/>
      <c r="H251" s="162"/>
      <c r="I251" s="163">
        <f t="shared" si="7"/>
        <v>0</v>
      </c>
      <c r="J251" s="417"/>
      <c r="K251" s="417"/>
      <c r="L251" s="417"/>
      <c r="M251" s="417"/>
      <c r="N251" s="417"/>
      <c r="O251" s="417"/>
    </row>
    <row r="252" spans="2:15" x14ac:dyDescent="0.4">
      <c r="B252" s="160">
        <f t="shared" si="8"/>
        <v>243</v>
      </c>
      <c r="C252" s="161"/>
      <c r="D252" s="160"/>
      <c r="E252" s="160"/>
      <c r="F252" s="160"/>
      <c r="G252" s="162"/>
      <c r="H252" s="162"/>
      <c r="I252" s="163">
        <f t="shared" si="7"/>
        <v>0</v>
      </c>
      <c r="J252" s="417"/>
      <c r="K252" s="417"/>
      <c r="L252" s="417"/>
      <c r="M252" s="417"/>
      <c r="N252" s="417"/>
      <c r="O252" s="417"/>
    </row>
    <row r="253" spans="2:15" x14ac:dyDescent="0.4">
      <c r="B253" s="160">
        <f t="shared" si="8"/>
        <v>244</v>
      </c>
      <c r="C253" s="161"/>
      <c r="D253" s="160"/>
      <c r="E253" s="160"/>
      <c r="F253" s="160"/>
      <c r="G253" s="162"/>
      <c r="H253" s="162"/>
      <c r="I253" s="163">
        <f t="shared" si="7"/>
        <v>0</v>
      </c>
      <c r="J253" s="417"/>
      <c r="K253" s="417"/>
      <c r="L253" s="417"/>
      <c r="M253" s="417"/>
      <c r="N253" s="417"/>
      <c r="O253" s="417"/>
    </row>
    <row r="254" spans="2:15" x14ac:dyDescent="0.4">
      <c r="B254" s="160">
        <f t="shared" si="8"/>
        <v>245</v>
      </c>
      <c r="C254" s="161"/>
      <c r="D254" s="160"/>
      <c r="E254" s="160"/>
      <c r="F254" s="160"/>
      <c r="G254" s="162"/>
      <c r="H254" s="162"/>
      <c r="I254" s="163">
        <f t="shared" si="7"/>
        <v>0</v>
      </c>
      <c r="J254" s="417"/>
      <c r="K254" s="417"/>
      <c r="L254" s="417"/>
      <c r="M254" s="417"/>
      <c r="N254" s="417"/>
      <c r="O254" s="417"/>
    </row>
    <row r="255" spans="2:15" x14ac:dyDescent="0.4">
      <c r="B255" s="160">
        <f t="shared" si="8"/>
        <v>246</v>
      </c>
      <c r="C255" s="161"/>
      <c r="D255" s="160"/>
      <c r="E255" s="160"/>
      <c r="F255" s="160"/>
      <c r="G255" s="162"/>
      <c r="H255" s="162"/>
      <c r="I255" s="163">
        <f t="shared" si="7"/>
        <v>0</v>
      </c>
      <c r="J255" s="417"/>
      <c r="K255" s="417"/>
      <c r="L255" s="417"/>
      <c r="M255" s="417"/>
      <c r="N255" s="417"/>
      <c r="O255" s="417"/>
    </row>
    <row r="256" spans="2:15" x14ac:dyDescent="0.4">
      <c r="B256" s="160">
        <f t="shared" si="8"/>
        <v>247</v>
      </c>
      <c r="C256" s="161"/>
      <c r="D256" s="160"/>
      <c r="E256" s="160"/>
      <c r="F256" s="160"/>
      <c r="G256" s="162"/>
      <c r="H256" s="162"/>
      <c r="I256" s="163">
        <f t="shared" si="7"/>
        <v>0</v>
      </c>
      <c r="J256" s="417"/>
      <c r="K256" s="417"/>
      <c r="L256" s="417"/>
      <c r="M256" s="417"/>
      <c r="N256" s="417"/>
      <c r="O256" s="417"/>
    </row>
    <row r="257" spans="2:15" x14ac:dyDescent="0.4">
      <c r="B257" s="160">
        <f t="shared" si="8"/>
        <v>248</v>
      </c>
      <c r="C257" s="161"/>
      <c r="D257" s="160"/>
      <c r="E257" s="160"/>
      <c r="F257" s="160"/>
      <c r="G257" s="162"/>
      <c r="H257" s="162"/>
      <c r="I257" s="163">
        <f t="shared" si="7"/>
        <v>0</v>
      </c>
      <c r="J257" s="417"/>
      <c r="K257" s="417"/>
      <c r="L257" s="417"/>
      <c r="M257" s="417"/>
      <c r="N257" s="417"/>
      <c r="O257" s="417"/>
    </row>
    <row r="258" spans="2:15" x14ac:dyDescent="0.4">
      <c r="B258" s="160">
        <f t="shared" si="8"/>
        <v>249</v>
      </c>
      <c r="C258" s="161"/>
      <c r="D258" s="160"/>
      <c r="E258" s="160"/>
      <c r="F258" s="160"/>
      <c r="G258" s="162"/>
      <c r="H258" s="162"/>
      <c r="I258" s="163">
        <f t="shared" si="7"/>
        <v>0</v>
      </c>
      <c r="J258" s="417"/>
      <c r="K258" s="417"/>
      <c r="L258" s="417"/>
      <c r="M258" s="417"/>
      <c r="N258" s="417"/>
      <c r="O258" s="417"/>
    </row>
    <row r="259" spans="2:15" x14ac:dyDescent="0.4">
      <c r="B259" s="160">
        <f t="shared" si="8"/>
        <v>250</v>
      </c>
      <c r="C259" s="161"/>
      <c r="D259" s="160"/>
      <c r="E259" s="160"/>
      <c r="F259" s="160"/>
      <c r="G259" s="162"/>
      <c r="H259" s="162"/>
      <c r="I259" s="163">
        <f t="shared" si="7"/>
        <v>0</v>
      </c>
      <c r="J259" s="417"/>
      <c r="K259" s="417"/>
      <c r="L259" s="417"/>
      <c r="M259" s="417"/>
      <c r="N259" s="417"/>
      <c r="O259" s="417"/>
    </row>
    <row r="260" spans="2:15" x14ac:dyDescent="0.4">
      <c r="B260" s="160">
        <f t="shared" si="8"/>
        <v>251</v>
      </c>
      <c r="C260" s="161"/>
      <c r="D260" s="160"/>
      <c r="E260" s="160"/>
      <c r="F260" s="160"/>
      <c r="G260" s="162"/>
      <c r="H260" s="162"/>
      <c r="I260" s="163">
        <f t="shared" si="7"/>
        <v>0</v>
      </c>
      <c r="J260" s="417"/>
      <c r="K260" s="417"/>
      <c r="L260" s="417"/>
      <c r="M260" s="417"/>
      <c r="N260" s="417"/>
      <c r="O260" s="417"/>
    </row>
    <row r="261" spans="2:15" x14ac:dyDescent="0.4">
      <c r="B261" s="160">
        <f t="shared" si="8"/>
        <v>252</v>
      </c>
      <c r="C261" s="161"/>
      <c r="D261" s="160"/>
      <c r="E261" s="160"/>
      <c r="F261" s="160"/>
      <c r="G261" s="162"/>
      <c r="H261" s="162"/>
      <c r="I261" s="163">
        <f t="shared" si="7"/>
        <v>0</v>
      </c>
      <c r="J261" s="417"/>
      <c r="K261" s="417"/>
      <c r="L261" s="417"/>
      <c r="M261" s="417"/>
      <c r="N261" s="417"/>
      <c r="O261" s="417"/>
    </row>
    <row r="262" spans="2:15" x14ac:dyDescent="0.4">
      <c r="B262" s="160">
        <f t="shared" si="8"/>
        <v>253</v>
      </c>
      <c r="C262" s="161"/>
      <c r="D262" s="160"/>
      <c r="E262" s="160"/>
      <c r="F262" s="160"/>
      <c r="G262" s="162"/>
      <c r="H262" s="162"/>
      <c r="I262" s="163">
        <f t="shared" si="7"/>
        <v>0</v>
      </c>
      <c r="J262" s="417"/>
      <c r="K262" s="417"/>
      <c r="L262" s="417"/>
      <c r="M262" s="417"/>
      <c r="N262" s="417"/>
      <c r="O262" s="417"/>
    </row>
    <row r="263" spans="2:15" x14ac:dyDescent="0.4">
      <c r="B263" s="160">
        <f t="shared" si="8"/>
        <v>254</v>
      </c>
      <c r="C263" s="161"/>
      <c r="D263" s="160"/>
      <c r="E263" s="160"/>
      <c r="F263" s="160"/>
      <c r="G263" s="162"/>
      <c r="H263" s="162"/>
      <c r="I263" s="163">
        <f t="shared" si="7"/>
        <v>0</v>
      </c>
      <c r="J263" s="417"/>
      <c r="K263" s="417"/>
      <c r="L263" s="417"/>
      <c r="M263" s="417"/>
      <c r="N263" s="417"/>
      <c r="O263" s="417"/>
    </row>
    <row r="264" spans="2:15" x14ac:dyDescent="0.4">
      <c r="B264" s="160">
        <f t="shared" si="8"/>
        <v>255</v>
      </c>
      <c r="C264" s="161"/>
      <c r="D264" s="160"/>
      <c r="E264" s="160"/>
      <c r="F264" s="160"/>
      <c r="G264" s="162"/>
      <c r="H264" s="162"/>
      <c r="I264" s="163">
        <f t="shared" si="7"/>
        <v>0</v>
      </c>
      <c r="J264" s="417"/>
      <c r="K264" s="417"/>
      <c r="L264" s="417"/>
      <c r="M264" s="417"/>
      <c r="N264" s="417"/>
      <c r="O264" s="417"/>
    </row>
    <row r="265" spans="2:15" x14ac:dyDescent="0.4">
      <c r="B265" s="160">
        <f t="shared" si="8"/>
        <v>256</v>
      </c>
      <c r="C265" s="161"/>
      <c r="D265" s="160"/>
      <c r="E265" s="160"/>
      <c r="F265" s="160"/>
      <c r="G265" s="162"/>
      <c r="H265" s="162"/>
      <c r="I265" s="163">
        <f t="shared" si="7"/>
        <v>0</v>
      </c>
      <c r="J265" s="417"/>
      <c r="K265" s="417"/>
      <c r="L265" s="417"/>
      <c r="M265" s="417"/>
      <c r="N265" s="417"/>
      <c r="O265" s="417"/>
    </row>
    <row r="266" spans="2:15" x14ac:dyDescent="0.4">
      <c r="B266" s="160">
        <f t="shared" si="8"/>
        <v>257</v>
      </c>
      <c r="C266" s="161"/>
      <c r="D266" s="160"/>
      <c r="E266" s="160"/>
      <c r="F266" s="160"/>
      <c r="G266" s="162"/>
      <c r="H266" s="162"/>
      <c r="I266" s="163">
        <f t="shared" si="7"/>
        <v>0</v>
      </c>
      <c r="J266" s="417"/>
      <c r="K266" s="417"/>
      <c r="L266" s="417"/>
      <c r="M266" s="417"/>
      <c r="N266" s="417"/>
      <c r="O266" s="417"/>
    </row>
    <row r="267" spans="2:15" x14ac:dyDescent="0.4">
      <c r="B267" s="160">
        <f t="shared" si="8"/>
        <v>258</v>
      </c>
      <c r="C267" s="161"/>
      <c r="D267" s="160"/>
      <c r="E267" s="160"/>
      <c r="F267" s="160"/>
      <c r="G267" s="162"/>
      <c r="H267" s="162"/>
      <c r="I267" s="163">
        <f t="shared" ref="I267:I309" si="9">G267-H267</f>
        <v>0</v>
      </c>
      <c r="J267" s="417"/>
      <c r="K267" s="417"/>
      <c r="L267" s="417"/>
      <c r="M267" s="417"/>
      <c r="N267" s="417"/>
      <c r="O267" s="417"/>
    </row>
    <row r="268" spans="2:15" x14ac:dyDescent="0.4">
      <c r="B268" s="160">
        <f t="shared" si="8"/>
        <v>259</v>
      </c>
      <c r="C268" s="161"/>
      <c r="D268" s="160"/>
      <c r="E268" s="160"/>
      <c r="F268" s="160"/>
      <c r="G268" s="162"/>
      <c r="H268" s="162"/>
      <c r="I268" s="163">
        <f t="shared" si="9"/>
        <v>0</v>
      </c>
      <c r="J268" s="417"/>
      <c r="K268" s="417"/>
      <c r="L268" s="417"/>
      <c r="M268" s="417"/>
      <c r="N268" s="417"/>
      <c r="O268" s="417"/>
    </row>
    <row r="269" spans="2:15" x14ac:dyDescent="0.4">
      <c r="B269" s="160">
        <f t="shared" si="8"/>
        <v>260</v>
      </c>
      <c r="C269" s="161"/>
      <c r="D269" s="160"/>
      <c r="E269" s="160"/>
      <c r="F269" s="160"/>
      <c r="G269" s="162"/>
      <c r="H269" s="162"/>
      <c r="I269" s="163">
        <f t="shared" si="9"/>
        <v>0</v>
      </c>
      <c r="J269" s="417"/>
      <c r="K269" s="417"/>
      <c r="L269" s="417"/>
      <c r="M269" s="417"/>
      <c r="N269" s="417"/>
      <c r="O269" s="417"/>
    </row>
    <row r="270" spans="2:15" x14ac:dyDescent="0.4">
      <c r="B270" s="160">
        <f t="shared" si="8"/>
        <v>261</v>
      </c>
      <c r="C270" s="161"/>
      <c r="D270" s="160"/>
      <c r="E270" s="160"/>
      <c r="F270" s="160"/>
      <c r="G270" s="162"/>
      <c r="H270" s="162"/>
      <c r="I270" s="163">
        <f t="shared" si="9"/>
        <v>0</v>
      </c>
      <c r="J270" s="417"/>
      <c r="K270" s="417"/>
      <c r="L270" s="417"/>
      <c r="M270" s="417"/>
      <c r="N270" s="417"/>
      <c r="O270" s="417"/>
    </row>
    <row r="271" spans="2:15" x14ac:dyDescent="0.4">
      <c r="B271" s="160">
        <f t="shared" si="8"/>
        <v>262</v>
      </c>
      <c r="C271" s="161"/>
      <c r="D271" s="160"/>
      <c r="E271" s="160"/>
      <c r="F271" s="160"/>
      <c r="G271" s="162"/>
      <c r="H271" s="162"/>
      <c r="I271" s="163">
        <f t="shared" si="9"/>
        <v>0</v>
      </c>
      <c r="J271" s="417"/>
      <c r="K271" s="417"/>
      <c r="L271" s="417"/>
      <c r="M271" s="417"/>
      <c r="N271" s="417"/>
      <c r="O271" s="417"/>
    </row>
    <row r="272" spans="2:15" x14ac:dyDescent="0.4">
      <c r="B272" s="160">
        <f t="shared" si="8"/>
        <v>263</v>
      </c>
      <c r="C272" s="161"/>
      <c r="D272" s="160"/>
      <c r="E272" s="160"/>
      <c r="F272" s="160"/>
      <c r="G272" s="162"/>
      <c r="H272" s="162"/>
      <c r="I272" s="163">
        <f t="shared" si="9"/>
        <v>0</v>
      </c>
      <c r="J272" s="417"/>
      <c r="K272" s="417"/>
      <c r="L272" s="417"/>
      <c r="M272" s="417"/>
      <c r="N272" s="417"/>
      <c r="O272" s="417"/>
    </row>
    <row r="273" spans="2:15" x14ac:dyDescent="0.4">
      <c r="B273" s="160">
        <f t="shared" si="8"/>
        <v>264</v>
      </c>
      <c r="C273" s="161"/>
      <c r="D273" s="160"/>
      <c r="E273" s="160"/>
      <c r="F273" s="160"/>
      <c r="G273" s="162"/>
      <c r="H273" s="162"/>
      <c r="I273" s="163">
        <f t="shared" si="9"/>
        <v>0</v>
      </c>
      <c r="J273" s="417"/>
      <c r="K273" s="417"/>
      <c r="L273" s="417"/>
      <c r="M273" s="417"/>
      <c r="N273" s="417"/>
      <c r="O273" s="417"/>
    </row>
    <row r="274" spans="2:15" x14ac:dyDescent="0.4">
      <c r="B274" s="160">
        <f t="shared" ref="B274:B277" si="10">ROW(A265)</f>
        <v>265</v>
      </c>
      <c r="C274" s="161"/>
      <c r="D274" s="160"/>
      <c r="E274" s="160"/>
      <c r="F274" s="160"/>
      <c r="G274" s="162"/>
      <c r="H274" s="162"/>
      <c r="I274" s="163">
        <f t="shared" si="9"/>
        <v>0</v>
      </c>
      <c r="J274" s="417"/>
      <c r="K274" s="417"/>
      <c r="L274" s="417"/>
      <c r="M274" s="417"/>
      <c r="N274" s="417"/>
      <c r="O274" s="417"/>
    </row>
    <row r="275" spans="2:15" x14ac:dyDescent="0.4">
      <c r="B275" s="160">
        <f t="shared" si="10"/>
        <v>266</v>
      </c>
      <c r="C275" s="161"/>
      <c r="D275" s="160"/>
      <c r="E275" s="160"/>
      <c r="F275" s="160"/>
      <c r="G275" s="162"/>
      <c r="H275" s="162"/>
      <c r="I275" s="163">
        <f t="shared" si="9"/>
        <v>0</v>
      </c>
      <c r="J275" s="417"/>
      <c r="K275" s="417"/>
      <c r="L275" s="417"/>
      <c r="M275" s="417"/>
      <c r="N275" s="417"/>
      <c r="O275" s="417"/>
    </row>
    <row r="276" spans="2:15" x14ac:dyDescent="0.4">
      <c r="B276" s="160">
        <f t="shared" si="10"/>
        <v>267</v>
      </c>
      <c r="C276" s="161"/>
      <c r="D276" s="160"/>
      <c r="E276" s="160"/>
      <c r="F276" s="160"/>
      <c r="G276" s="162"/>
      <c r="H276" s="162"/>
      <c r="I276" s="163">
        <f t="shared" si="9"/>
        <v>0</v>
      </c>
      <c r="J276" s="417"/>
      <c r="K276" s="417"/>
      <c r="L276" s="417"/>
      <c r="M276" s="417"/>
      <c r="N276" s="417"/>
      <c r="O276" s="417"/>
    </row>
    <row r="277" spans="2:15" x14ac:dyDescent="0.4">
      <c r="B277" s="160">
        <f t="shared" si="10"/>
        <v>268</v>
      </c>
      <c r="C277" s="161"/>
      <c r="D277" s="160"/>
      <c r="E277" s="160"/>
      <c r="F277" s="160"/>
      <c r="G277" s="162"/>
      <c r="H277" s="162"/>
      <c r="I277" s="163">
        <f t="shared" si="9"/>
        <v>0</v>
      </c>
      <c r="J277" s="417"/>
      <c r="K277" s="417"/>
      <c r="L277" s="417"/>
      <c r="M277" s="417"/>
      <c r="N277" s="417"/>
      <c r="O277" s="417"/>
    </row>
    <row r="278" spans="2:15" x14ac:dyDescent="0.4">
      <c r="B278" s="160">
        <f>ROW(A269)</f>
        <v>269</v>
      </c>
      <c r="C278" s="161"/>
      <c r="D278" s="160"/>
      <c r="E278" s="160"/>
      <c r="F278" s="160"/>
      <c r="G278" s="162"/>
      <c r="H278" s="162"/>
      <c r="I278" s="163">
        <f t="shared" si="9"/>
        <v>0</v>
      </c>
      <c r="J278" s="417"/>
      <c r="K278" s="417"/>
      <c r="L278" s="417"/>
      <c r="M278" s="417"/>
      <c r="N278" s="417"/>
      <c r="O278" s="417"/>
    </row>
    <row r="279" spans="2:15" x14ac:dyDescent="0.4">
      <c r="B279" s="160">
        <f t="shared" ref="B279:B302" si="11">ROW(A270)</f>
        <v>270</v>
      </c>
      <c r="C279" s="161"/>
      <c r="D279" s="160"/>
      <c r="E279" s="160"/>
      <c r="F279" s="160"/>
      <c r="G279" s="162"/>
      <c r="H279" s="162"/>
      <c r="I279" s="163">
        <f t="shared" si="9"/>
        <v>0</v>
      </c>
      <c r="J279" s="417"/>
      <c r="K279" s="417"/>
      <c r="L279" s="417"/>
      <c r="M279" s="417"/>
      <c r="N279" s="417"/>
      <c r="O279" s="417"/>
    </row>
    <row r="280" spans="2:15" x14ac:dyDescent="0.4">
      <c r="B280" s="160">
        <f t="shared" si="11"/>
        <v>271</v>
      </c>
      <c r="C280" s="161"/>
      <c r="D280" s="160"/>
      <c r="E280" s="160"/>
      <c r="F280" s="160"/>
      <c r="G280" s="162"/>
      <c r="H280" s="162"/>
      <c r="I280" s="163">
        <f t="shared" si="9"/>
        <v>0</v>
      </c>
      <c r="J280" s="417"/>
      <c r="K280" s="417"/>
      <c r="L280" s="417"/>
      <c r="M280" s="417"/>
      <c r="N280" s="417"/>
      <c r="O280" s="417"/>
    </row>
    <row r="281" spans="2:15" x14ac:dyDescent="0.4">
      <c r="B281" s="160">
        <f t="shared" si="11"/>
        <v>272</v>
      </c>
      <c r="C281" s="161"/>
      <c r="D281" s="160"/>
      <c r="E281" s="160"/>
      <c r="F281" s="160"/>
      <c r="G281" s="162"/>
      <c r="H281" s="162"/>
      <c r="I281" s="163">
        <f t="shared" si="9"/>
        <v>0</v>
      </c>
      <c r="J281" s="417"/>
      <c r="K281" s="417"/>
      <c r="L281" s="417"/>
      <c r="M281" s="417"/>
      <c r="N281" s="417"/>
      <c r="O281" s="417"/>
    </row>
    <row r="282" spans="2:15" x14ac:dyDescent="0.4">
      <c r="B282" s="160">
        <f t="shared" si="11"/>
        <v>273</v>
      </c>
      <c r="C282" s="161"/>
      <c r="D282" s="160"/>
      <c r="E282" s="160"/>
      <c r="F282" s="160"/>
      <c r="G282" s="162"/>
      <c r="H282" s="162"/>
      <c r="I282" s="163">
        <f t="shared" si="9"/>
        <v>0</v>
      </c>
      <c r="J282" s="417"/>
      <c r="K282" s="417"/>
      <c r="L282" s="417"/>
      <c r="M282" s="417"/>
      <c r="N282" s="417"/>
      <c r="O282" s="417"/>
    </row>
    <row r="283" spans="2:15" x14ac:dyDescent="0.4">
      <c r="B283" s="160">
        <f t="shared" si="11"/>
        <v>274</v>
      </c>
      <c r="C283" s="161"/>
      <c r="D283" s="160"/>
      <c r="E283" s="160"/>
      <c r="F283" s="160"/>
      <c r="G283" s="162"/>
      <c r="H283" s="162"/>
      <c r="I283" s="163">
        <f t="shared" si="9"/>
        <v>0</v>
      </c>
      <c r="J283" s="417"/>
      <c r="K283" s="417"/>
      <c r="L283" s="417"/>
      <c r="M283" s="417"/>
      <c r="N283" s="417"/>
      <c r="O283" s="417"/>
    </row>
    <row r="284" spans="2:15" x14ac:dyDescent="0.4">
      <c r="B284" s="160">
        <f t="shared" si="11"/>
        <v>275</v>
      </c>
      <c r="C284" s="161"/>
      <c r="D284" s="160"/>
      <c r="E284" s="160"/>
      <c r="F284" s="160"/>
      <c r="G284" s="162"/>
      <c r="H284" s="162"/>
      <c r="I284" s="163">
        <f t="shared" si="9"/>
        <v>0</v>
      </c>
      <c r="J284" s="417"/>
      <c r="K284" s="417"/>
      <c r="L284" s="417"/>
      <c r="M284" s="417"/>
      <c r="N284" s="417"/>
      <c r="O284" s="417"/>
    </row>
    <row r="285" spans="2:15" x14ac:dyDescent="0.4">
      <c r="B285" s="160">
        <f t="shared" si="11"/>
        <v>276</v>
      </c>
      <c r="C285" s="161"/>
      <c r="D285" s="160"/>
      <c r="E285" s="160"/>
      <c r="F285" s="160"/>
      <c r="G285" s="162"/>
      <c r="H285" s="162"/>
      <c r="I285" s="163">
        <f t="shared" si="9"/>
        <v>0</v>
      </c>
      <c r="J285" s="417"/>
      <c r="K285" s="417"/>
      <c r="L285" s="417"/>
      <c r="M285" s="417"/>
      <c r="N285" s="417"/>
      <c r="O285" s="417"/>
    </row>
    <row r="286" spans="2:15" x14ac:dyDescent="0.4">
      <c r="B286" s="160">
        <f t="shared" si="11"/>
        <v>277</v>
      </c>
      <c r="C286" s="161"/>
      <c r="D286" s="160"/>
      <c r="E286" s="160"/>
      <c r="F286" s="160"/>
      <c r="G286" s="162"/>
      <c r="H286" s="162"/>
      <c r="I286" s="163">
        <f t="shared" si="9"/>
        <v>0</v>
      </c>
      <c r="J286" s="417"/>
      <c r="K286" s="417"/>
      <c r="L286" s="417"/>
      <c r="M286" s="417"/>
      <c r="N286" s="417"/>
      <c r="O286" s="417"/>
    </row>
    <row r="287" spans="2:15" x14ac:dyDescent="0.4">
      <c r="B287" s="160">
        <f t="shared" si="11"/>
        <v>278</v>
      </c>
      <c r="C287" s="161"/>
      <c r="D287" s="160"/>
      <c r="E287" s="160"/>
      <c r="F287" s="160"/>
      <c r="G287" s="162"/>
      <c r="H287" s="162"/>
      <c r="I287" s="163">
        <f t="shared" si="9"/>
        <v>0</v>
      </c>
      <c r="J287" s="417"/>
      <c r="K287" s="417"/>
      <c r="L287" s="417"/>
      <c r="M287" s="417"/>
      <c r="N287" s="417"/>
      <c r="O287" s="417"/>
    </row>
    <row r="288" spans="2:15" x14ac:dyDescent="0.4">
      <c r="B288" s="160">
        <f t="shared" si="11"/>
        <v>279</v>
      </c>
      <c r="C288" s="161"/>
      <c r="D288" s="160"/>
      <c r="E288" s="160"/>
      <c r="F288" s="160"/>
      <c r="G288" s="162"/>
      <c r="H288" s="162"/>
      <c r="I288" s="163">
        <f t="shared" si="9"/>
        <v>0</v>
      </c>
      <c r="J288" s="417"/>
      <c r="K288" s="417"/>
      <c r="L288" s="417"/>
      <c r="M288" s="417"/>
      <c r="N288" s="417"/>
      <c r="O288" s="417"/>
    </row>
    <row r="289" spans="2:15" x14ac:dyDescent="0.4">
      <c r="B289" s="160">
        <f t="shared" si="11"/>
        <v>280</v>
      </c>
      <c r="C289" s="161"/>
      <c r="D289" s="160"/>
      <c r="E289" s="160"/>
      <c r="F289" s="160"/>
      <c r="G289" s="162"/>
      <c r="H289" s="162"/>
      <c r="I289" s="163">
        <f t="shared" si="9"/>
        <v>0</v>
      </c>
      <c r="J289" s="417"/>
      <c r="K289" s="417"/>
      <c r="L289" s="417"/>
      <c r="M289" s="417"/>
      <c r="N289" s="417"/>
      <c r="O289" s="417"/>
    </row>
    <row r="290" spans="2:15" x14ac:dyDescent="0.4">
      <c r="B290" s="160">
        <f t="shared" si="11"/>
        <v>281</v>
      </c>
      <c r="C290" s="161"/>
      <c r="D290" s="160"/>
      <c r="E290" s="160"/>
      <c r="F290" s="160"/>
      <c r="G290" s="162"/>
      <c r="H290" s="162"/>
      <c r="I290" s="163">
        <f t="shared" si="9"/>
        <v>0</v>
      </c>
      <c r="J290" s="417"/>
      <c r="K290" s="417"/>
      <c r="L290" s="417"/>
      <c r="M290" s="417"/>
      <c r="N290" s="417"/>
      <c r="O290" s="417"/>
    </row>
    <row r="291" spans="2:15" x14ac:dyDescent="0.4">
      <c r="B291" s="160">
        <f t="shared" si="11"/>
        <v>282</v>
      </c>
      <c r="C291" s="161"/>
      <c r="D291" s="160"/>
      <c r="E291" s="160"/>
      <c r="F291" s="160"/>
      <c r="G291" s="162"/>
      <c r="H291" s="162"/>
      <c r="I291" s="163">
        <f t="shared" si="9"/>
        <v>0</v>
      </c>
      <c r="J291" s="417"/>
      <c r="K291" s="417"/>
      <c r="L291" s="417"/>
      <c r="M291" s="417"/>
      <c r="N291" s="417"/>
      <c r="O291" s="417"/>
    </row>
    <row r="292" spans="2:15" x14ac:dyDescent="0.4">
      <c r="B292" s="160">
        <f t="shared" si="11"/>
        <v>283</v>
      </c>
      <c r="C292" s="161"/>
      <c r="D292" s="160"/>
      <c r="E292" s="160"/>
      <c r="F292" s="160"/>
      <c r="G292" s="162"/>
      <c r="H292" s="162"/>
      <c r="I292" s="163">
        <f t="shared" si="9"/>
        <v>0</v>
      </c>
      <c r="J292" s="417"/>
      <c r="K292" s="417"/>
      <c r="L292" s="417"/>
      <c r="M292" s="417"/>
      <c r="N292" s="417"/>
      <c r="O292" s="417"/>
    </row>
    <row r="293" spans="2:15" x14ac:dyDescent="0.4">
      <c r="B293" s="160">
        <f t="shared" si="11"/>
        <v>284</v>
      </c>
      <c r="C293" s="161"/>
      <c r="D293" s="160"/>
      <c r="E293" s="160"/>
      <c r="F293" s="160"/>
      <c r="G293" s="162"/>
      <c r="H293" s="162"/>
      <c r="I293" s="163">
        <f t="shared" si="9"/>
        <v>0</v>
      </c>
      <c r="J293" s="417"/>
      <c r="K293" s="417"/>
      <c r="L293" s="417"/>
      <c r="M293" s="417"/>
      <c r="N293" s="417"/>
      <c r="O293" s="417"/>
    </row>
    <row r="294" spans="2:15" x14ac:dyDescent="0.4">
      <c r="B294" s="160">
        <f t="shared" si="11"/>
        <v>285</v>
      </c>
      <c r="C294" s="161"/>
      <c r="D294" s="160"/>
      <c r="E294" s="160"/>
      <c r="F294" s="160"/>
      <c r="G294" s="162"/>
      <c r="H294" s="162"/>
      <c r="I294" s="163">
        <f t="shared" si="9"/>
        <v>0</v>
      </c>
      <c r="J294" s="417"/>
      <c r="K294" s="417"/>
      <c r="L294" s="417"/>
      <c r="M294" s="417"/>
      <c r="N294" s="417"/>
      <c r="O294" s="417"/>
    </row>
    <row r="295" spans="2:15" x14ac:dyDescent="0.4">
      <c r="B295" s="160">
        <f t="shared" si="11"/>
        <v>286</v>
      </c>
      <c r="C295" s="161"/>
      <c r="D295" s="160"/>
      <c r="E295" s="160"/>
      <c r="F295" s="160"/>
      <c r="G295" s="162"/>
      <c r="H295" s="162"/>
      <c r="I295" s="163">
        <f t="shared" si="9"/>
        <v>0</v>
      </c>
      <c r="J295" s="417"/>
      <c r="K295" s="417"/>
      <c r="L295" s="417"/>
      <c r="M295" s="417"/>
      <c r="N295" s="417"/>
      <c r="O295" s="417"/>
    </row>
    <row r="296" spans="2:15" x14ac:dyDescent="0.4">
      <c r="B296" s="160">
        <f t="shared" si="11"/>
        <v>287</v>
      </c>
      <c r="C296" s="161"/>
      <c r="D296" s="160"/>
      <c r="E296" s="160"/>
      <c r="F296" s="160"/>
      <c r="G296" s="162"/>
      <c r="H296" s="162"/>
      <c r="I296" s="163">
        <f t="shared" si="9"/>
        <v>0</v>
      </c>
      <c r="J296" s="417"/>
      <c r="K296" s="417"/>
      <c r="L296" s="417"/>
      <c r="M296" s="417"/>
      <c r="N296" s="417"/>
      <c r="O296" s="417"/>
    </row>
    <row r="297" spans="2:15" x14ac:dyDescent="0.4">
      <c r="B297" s="160">
        <f t="shared" si="11"/>
        <v>288</v>
      </c>
      <c r="C297" s="161"/>
      <c r="D297" s="160"/>
      <c r="E297" s="160"/>
      <c r="F297" s="160"/>
      <c r="G297" s="162"/>
      <c r="H297" s="162"/>
      <c r="I297" s="163">
        <f t="shared" si="9"/>
        <v>0</v>
      </c>
      <c r="J297" s="417"/>
      <c r="K297" s="417"/>
      <c r="L297" s="417"/>
      <c r="M297" s="417"/>
      <c r="N297" s="417"/>
      <c r="O297" s="417"/>
    </row>
    <row r="298" spans="2:15" x14ac:dyDescent="0.4">
      <c r="B298" s="160">
        <f t="shared" si="11"/>
        <v>289</v>
      </c>
      <c r="C298" s="161"/>
      <c r="D298" s="160"/>
      <c r="E298" s="160"/>
      <c r="F298" s="160"/>
      <c r="G298" s="162"/>
      <c r="H298" s="162"/>
      <c r="I298" s="163">
        <f t="shared" si="9"/>
        <v>0</v>
      </c>
      <c r="J298" s="417"/>
      <c r="K298" s="417"/>
      <c r="L298" s="417"/>
      <c r="M298" s="417"/>
      <c r="N298" s="417"/>
      <c r="O298" s="417"/>
    </row>
    <row r="299" spans="2:15" x14ac:dyDescent="0.4">
      <c r="B299" s="160">
        <f t="shared" si="11"/>
        <v>290</v>
      </c>
      <c r="C299" s="161"/>
      <c r="D299" s="160"/>
      <c r="E299" s="160"/>
      <c r="F299" s="160"/>
      <c r="G299" s="162"/>
      <c r="H299" s="162"/>
      <c r="I299" s="163">
        <f t="shared" si="9"/>
        <v>0</v>
      </c>
      <c r="J299" s="417"/>
      <c r="K299" s="417"/>
      <c r="L299" s="417"/>
      <c r="M299" s="417"/>
      <c r="N299" s="417"/>
      <c r="O299" s="417"/>
    </row>
    <row r="300" spans="2:15" x14ac:dyDescent="0.4">
      <c r="B300" s="160">
        <f t="shared" si="11"/>
        <v>291</v>
      </c>
      <c r="C300" s="161"/>
      <c r="D300" s="160"/>
      <c r="E300" s="160"/>
      <c r="F300" s="160"/>
      <c r="G300" s="162"/>
      <c r="H300" s="162"/>
      <c r="I300" s="163">
        <f t="shared" si="9"/>
        <v>0</v>
      </c>
      <c r="J300" s="417"/>
      <c r="K300" s="417"/>
      <c r="L300" s="417"/>
      <c r="M300" s="417"/>
      <c r="N300" s="417"/>
      <c r="O300" s="417"/>
    </row>
    <row r="301" spans="2:15" x14ac:dyDescent="0.4">
      <c r="B301" s="160">
        <f t="shared" si="11"/>
        <v>292</v>
      </c>
      <c r="C301" s="161"/>
      <c r="D301" s="160"/>
      <c r="E301" s="160"/>
      <c r="F301" s="160"/>
      <c r="G301" s="162"/>
      <c r="H301" s="162"/>
      <c r="I301" s="163">
        <f t="shared" si="9"/>
        <v>0</v>
      </c>
      <c r="J301" s="417"/>
      <c r="K301" s="417"/>
      <c r="L301" s="417"/>
      <c r="M301" s="417"/>
      <c r="N301" s="417"/>
      <c r="O301" s="417"/>
    </row>
    <row r="302" spans="2:15" x14ac:dyDescent="0.4">
      <c r="B302" s="160">
        <f t="shared" si="11"/>
        <v>293</v>
      </c>
      <c r="C302" s="161"/>
      <c r="D302" s="160"/>
      <c r="E302" s="160"/>
      <c r="F302" s="160"/>
      <c r="G302" s="162"/>
      <c r="H302" s="162"/>
      <c r="I302" s="163">
        <f t="shared" si="9"/>
        <v>0</v>
      </c>
      <c r="J302" s="417"/>
      <c r="K302" s="417"/>
      <c r="L302" s="417"/>
      <c r="M302" s="417"/>
      <c r="N302" s="417"/>
      <c r="O302" s="417"/>
    </row>
    <row r="303" spans="2:15" x14ac:dyDescent="0.4">
      <c r="B303" s="160">
        <f>ROW(A294)</f>
        <v>294</v>
      </c>
      <c r="C303" s="161"/>
      <c r="D303" s="160"/>
      <c r="E303" s="160"/>
      <c r="F303" s="160"/>
      <c r="G303" s="162"/>
      <c r="H303" s="162"/>
      <c r="I303" s="163">
        <f t="shared" si="9"/>
        <v>0</v>
      </c>
      <c r="J303" s="417"/>
      <c r="K303" s="417"/>
      <c r="L303" s="417"/>
      <c r="M303" s="417"/>
      <c r="N303" s="417"/>
      <c r="O303" s="417"/>
    </row>
    <row r="304" spans="2:15" x14ac:dyDescent="0.4">
      <c r="B304" s="160">
        <f t="shared" ref="B304:B309" si="12">ROW(A295)</f>
        <v>295</v>
      </c>
      <c r="C304" s="161"/>
      <c r="D304" s="160"/>
      <c r="E304" s="160"/>
      <c r="F304" s="160"/>
      <c r="G304" s="162"/>
      <c r="H304" s="162"/>
      <c r="I304" s="163">
        <f t="shared" si="9"/>
        <v>0</v>
      </c>
      <c r="J304" s="417"/>
      <c r="K304" s="417"/>
      <c r="L304" s="417"/>
      <c r="M304" s="417"/>
      <c r="N304" s="417"/>
      <c r="O304" s="417"/>
    </row>
    <row r="305" spans="2:15" x14ac:dyDescent="0.4">
      <c r="B305" s="160">
        <f t="shared" si="12"/>
        <v>296</v>
      </c>
      <c r="C305" s="161"/>
      <c r="D305" s="160"/>
      <c r="E305" s="160"/>
      <c r="F305" s="160"/>
      <c r="G305" s="162"/>
      <c r="H305" s="162"/>
      <c r="I305" s="163">
        <f t="shared" si="9"/>
        <v>0</v>
      </c>
      <c r="J305" s="417"/>
      <c r="K305" s="417"/>
      <c r="L305" s="417"/>
      <c r="M305" s="417"/>
      <c r="N305" s="417"/>
      <c r="O305" s="417"/>
    </row>
    <row r="306" spans="2:15" x14ac:dyDescent="0.4">
      <c r="B306" s="160">
        <f t="shared" si="12"/>
        <v>297</v>
      </c>
      <c r="C306" s="161"/>
      <c r="D306" s="160"/>
      <c r="E306" s="160"/>
      <c r="F306" s="160"/>
      <c r="G306" s="162"/>
      <c r="H306" s="162"/>
      <c r="I306" s="163">
        <f t="shared" si="9"/>
        <v>0</v>
      </c>
      <c r="J306" s="417"/>
      <c r="K306" s="417"/>
      <c r="L306" s="417"/>
      <c r="M306" s="417"/>
      <c r="N306" s="417"/>
      <c r="O306" s="417"/>
    </row>
    <row r="307" spans="2:15" x14ac:dyDescent="0.4">
      <c r="B307" s="160">
        <f t="shared" si="12"/>
        <v>298</v>
      </c>
      <c r="C307" s="161"/>
      <c r="D307" s="160"/>
      <c r="E307" s="160"/>
      <c r="F307" s="160"/>
      <c r="G307" s="162"/>
      <c r="H307" s="162"/>
      <c r="I307" s="163">
        <f t="shared" si="9"/>
        <v>0</v>
      </c>
      <c r="J307" s="417"/>
      <c r="K307" s="417"/>
      <c r="L307" s="417"/>
      <c r="M307" s="417"/>
      <c r="N307" s="417"/>
      <c r="O307" s="417"/>
    </row>
    <row r="308" spans="2:15" x14ac:dyDescent="0.4">
      <c r="B308" s="160">
        <f t="shared" si="12"/>
        <v>299</v>
      </c>
      <c r="C308" s="161"/>
      <c r="D308" s="160"/>
      <c r="E308" s="160"/>
      <c r="F308" s="160"/>
      <c r="G308" s="162"/>
      <c r="H308" s="162"/>
      <c r="I308" s="163">
        <f t="shared" si="9"/>
        <v>0</v>
      </c>
      <c r="J308" s="417"/>
      <c r="K308" s="417"/>
      <c r="L308" s="417"/>
      <c r="M308" s="417"/>
      <c r="N308" s="417"/>
      <c r="O308" s="417"/>
    </row>
    <row r="309" spans="2:15" x14ac:dyDescent="0.4">
      <c r="B309" s="164">
        <f t="shared" si="12"/>
        <v>300</v>
      </c>
      <c r="C309" s="165"/>
      <c r="D309" s="164"/>
      <c r="E309" s="164"/>
      <c r="F309" s="164"/>
      <c r="G309" s="166"/>
      <c r="H309" s="166"/>
      <c r="I309" s="167">
        <f t="shared" si="9"/>
        <v>0</v>
      </c>
      <c r="J309" s="418"/>
      <c r="K309" s="418"/>
      <c r="L309" s="418"/>
      <c r="M309" s="418"/>
      <c r="N309" s="418"/>
      <c r="O309" s="418"/>
    </row>
    <row r="310" spans="2:15" x14ac:dyDescent="0.4">
      <c r="B310" s="81"/>
    </row>
  </sheetData>
  <mergeCells count="307">
    <mergeCell ref="B2:O2"/>
    <mergeCell ref="B3:C3"/>
    <mergeCell ref="B4:C4"/>
    <mergeCell ref="B5:C5"/>
    <mergeCell ref="B6:C6"/>
    <mergeCell ref="J13:O13"/>
    <mergeCell ref="J14:O14"/>
    <mergeCell ref="J15:O15"/>
    <mergeCell ref="J16:O16"/>
    <mergeCell ref="J17:O17"/>
    <mergeCell ref="B8:O8"/>
    <mergeCell ref="J9:O9"/>
    <mergeCell ref="J10:O10"/>
    <mergeCell ref="J11:O11"/>
    <mergeCell ref="J12:O12"/>
    <mergeCell ref="J23:O23"/>
    <mergeCell ref="J24:O24"/>
    <mergeCell ref="J25:O25"/>
    <mergeCell ref="J26:O26"/>
    <mergeCell ref="J27:O27"/>
    <mergeCell ref="J18:O18"/>
    <mergeCell ref="J19:O19"/>
    <mergeCell ref="J20:O20"/>
    <mergeCell ref="J21:O21"/>
    <mergeCell ref="J22:O22"/>
    <mergeCell ref="J33:O33"/>
    <mergeCell ref="J34:O34"/>
    <mergeCell ref="J35:O35"/>
    <mergeCell ref="J36:O36"/>
    <mergeCell ref="J37:O37"/>
    <mergeCell ref="J28:O28"/>
    <mergeCell ref="J29:O29"/>
    <mergeCell ref="J30:O30"/>
    <mergeCell ref="J31:O31"/>
    <mergeCell ref="J32:O32"/>
    <mergeCell ref="J43:O43"/>
    <mergeCell ref="J44:O44"/>
    <mergeCell ref="J45:O45"/>
    <mergeCell ref="J46:O46"/>
    <mergeCell ref="J47:O47"/>
    <mergeCell ref="J38:O38"/>
    <mergeCell ref="J39:O39"/>
    <mergeCell ref="J40:O40"/>
    <mergeCell ref="J41:O41"/>
    <mergeCell ref="J42:O42"/>
    <mergeCell ref="J53:O53"/>
    <mergeCell ref="J54:O54"/>
    <mergeCell ref="J55:O55"/>
    <mergeCell ref="J56:O56"/>
    <mergeCell ref="J57:O57"/>
    <mergeCell ref="J48:O48"/>
    <mergeCell ref="J49:O49"/>
    <mergeCell ref="J50:O50"/>
    <mergeCell ref="J51:O51"/>
    <mergeCell ref="J52:O52"/>
    <mergeCell ref="J63:O63"/>
    <mergeCell ref="J64:O64"/>
    <mergeCell ref="J65:O65"/>
    <mergeCell ref="J66:O66"/>
    <mergeCell ref="J67:O67"/>
    <mergeCell ref="J58:O58"/>
    <mergeCell ref="J59:O59"/>
    <mergeCell ref="J60:O60"/>
    <mergeCell ref="J61:O61"/>
    <mergeCell ref="J62:O62"/>
    <mergeCell ref="J73:O73"/>
    <mergeCell ref="J74:O74"/>
    <mergeCell ref="J75:O75"/>
    <mergeCell ref="J76:O76"/>
    <mergeCell ref="J77:O77"/>
    <mergeCell ref="J68:O68"/>
    <mergeCell ref="J69:O69"/>
    <mergeCell ref="J70:O70"/>
    <mergeCell ref="J71:O71"/>
    <mergeCell ref="J72:O72"/>
    <mergeCell ref="J83:O83"/>
    <mergeCell ref="J84:O84"/>
    <mergeCell ref="J85:O85"/>
    <mergeCell ref="J86:O86"/>
    <mergeCell ref="J87:O87"/>
    <mergeCell ref="J78:O78"/>
    <mergeCell ref="J79:O79"/>
    <mergeCell ref="J80:O80"/>
    <mergeCell ref="J81:O81"/>
    <mergeCell ref="J82:O82"/>
    <mergeCell ref="J93:O93"/>
    <mergeCell ref="J94:O94"/>
    <mergeCell ref="J95:O95"/>
    <mergeCell ref="J96:O96"/>
    <mergeCell ref="J97:O97"/>
    <mergeCell ref="J88:O88"/>
    <mergeCell ref="J89:O89"/>
    <mergeCell ref="J90:O90"/>
    <mergeCell ref="J91:O91"/>
    <mergeCell ref="J92:O92"/>
    <mergeCell ref="J103:O103"/>
    <mergeCell ref="J104:O104"/>
    <mergeCell ref="J105:O105"/>
    <mergeCell ref="J106:O106"/>
    <mergeCell ref="J107:O107"/>
    <mergeCell ref="J98:O98"/>
    <mergeCell ref="J99:O99"/>
    <mergeCell ref="J100:O100"/>
    <mergeCell ref="J101:O101"/>
    <mergeCell ref="J102:O102"/>
    <mergeCell ref="J113:O113"/>
    <mergeCell ref="J114:O114"/>
    <mergeCell ref="J115:O115"/>
    <mergeCell ref="J116:O116"/>
    <mergeCell ref="J117:O117"/>
    <mergeCell ref="J108:O108"/>
    <mergeCell ref="J109:O109"/>
    <mergeCell ref="J110:O110"/>
    <mergeCell ref="J111:O111"/>
    <mergeCell ref="J112:O112"/>
    <mergeCell ref="J123:O123"/>
    <mergeCell ref="J124:O124"/>
    <mergeCell ref="J125:O125"/>
    <mergeCell ref="J126:O126"/>
    <mergeCell ref="J127:O127"/>
    <mergeCell ref="J118:O118"/>
    <mergeCell ref="J119:O119"/>
    <mergeCell ref="J120:O120"/>
    <mergeCell ref="J121:O121"/>
    <mergeCell ref="J122:O122"/>
    <mergeCell ref="J133:O133"/>
    <mergeCell ref="J134:O134"/>
    <mergeCell ref="J135:O135"/>
    <mergeCell ref="J136:O136"/>
    <mergeCell ref="J137:O137"/>
    <mergeCell ref="J128:O128"/>
    <mergeCell ref="J129:O129"/>
    <mergeCell ref="J130:O130"/>
    <mergeCell ref="J131:O131"/>
    <mergeCell ref="J132:O132"/>
    <mergeCell ref="J143:O143"/>
    <mergeCell ref="J144:O144"/>
    <mergeCell ref="J145:O145"/>
    <mergeCell ref="J146:O146"/>
    <mergeCell ref="J147:O147"/>
    <mergeCell ref="J138:O138"/>
    <mergeCell ref="J139:O139"/>
    <mergeCell ref="J140:O140"/>
    <mergeCell ref="J141:O141"/>
    <mergeCell ref="J142:O142"/>
    <mergeCell ref="J153:O153"/>
    <mergeCell ref="J154:O154"/>
    <mergeCell ref="J155:O155"/>
    <mergeCell ref="J156:O156"/>
    <mergeCell ref="J157:O157"/>
    <mergeCell ref="J148:O148"/>
    <mergeCell ref="J149:O149"/>
    <mergeCell ref="J150:O150"/>
    <mergeCell ref="J151:O151"/>
    <mergeCell ref="J152:O152"/>
    <mergeCell ref="J163:O163"/>
    <mergeCell ref="J164:O164"/>
    <mergeCell ref="J165:O165"/>
    <mergeCell ref="J166:O166"/>
    <mergeCell ref="J167:O167"/>
    <mergeCell ref="J158:O158"/>
    <mergeCell ref="J159:O159"/>
    <mergeCell ref="J160:O160"/>
    <mergeCell ref="J161:O161"/>
    <mergeCell ref="J162:O162"/>
    <mergeCell ref="J173:O173"/>
    <mergeCell ref="J174:O174"/>
    <mergeCell ref="J175:O175"/>
    <mergeCell ref="J176:O176"/>
    <mergeCell ref="J177:O177"/>
    <mergeCell ref="J168:O168"/>
    <mergeCell ref="J169:O169"/>
    <mergeCell ref="J170:O170"/>
    <mergeCell ref="J171:O171"/>
    <mergeCell ref="J172:O172"/>
    <mergeCell ref="J183:O183"/>
    <mergeCell ref="J184:O184"/>
    <mergeCell ref="J185:O185"/>
    <mergeCell ref="J186:O186"/>
    <mergeCell ref="J187:O187"/>
    <mergeCell ref="J178:O178"/>
    <mergeCell ref="J179:O179"/>
    <mergeCell ref="J180:O180"/>
    <mergeCell ref="J181:O181"/>
    <mergeCell ref="J182:O182"/>
    <mergeCell ref="J193:O193"/>
    <mergeCell ref="J194:O194"/>
    <mergeCell ref="J195:O195"/>
    <mergeCell ref="J196:O196"/>
    <mergeCell ref="J197:O197"/>
    <mergeCell ref="J188:O188"/>
    <mergeCell ref="J189:O189"/>
    <mergeCell ref="J190:O190"/>
    <mergeCell ref="J191:O191"/>
    <mergeCell ref="J192:O192"/>
    <mergeCell ref="J203:O203"/>
    <mergeCell ref="J204:O204"/>
    <mergeCell ref="J205:O205"/>
    <mergeCell ref="J206:O206"/>
    <mergeCell ref="J207:O207"/>
    <mergeCell ref="J198:O198"/>
    <mergeCell ref="J199:O199"/>
    <mergeCell ref="J200:O200"/>
    <mergeCell ref="J201:O201"/>
    <mergeCell ref="J202:O202"/>
    <mergeCell ref="J213:O213"/>
    <mergeCell ref="J214:O214"/>
    <mergeCell ref="J215:O215"/>
    <mergeCell ref="J216:O216"/>
    <mergeCell ref="J217:O217"/>
    <mergeCell ref="J208:O208"/>
    <mergeCell ref="J209:O209"/>
    <mergeCell ref="J210:O210"/>
    <mergeCell ref="J211:O211"/>
    <mergeCell ref="J212:O212"/>
    <mergeCell ref="J223:O223"/>
    <mergeCell ref="J224:O224"/>
    <mergeCell ref="J225:O225"/>
    <mergeCell ref="J226:O226"/>
    <mergeCell ref="J227:O227"/>
    <mergeCell ref="J218:O218"/>
    <mergeCell ref="J219:O219"/>
    <mergeCell ref="J220:O220"/>
    <mergeCell ref="J221:O221"/>
    <mergeCell ref="J222:O222"/>
    <mergeCell ref="J233:O233"/>
    <mergeCell ref="J234:O234"/>
    <mergeCell ref="J235:O235"/>
    <mergeCell ref="J236:O236"/>
    <mergeCell ref="J237:O237"/>
    <mergeCell ref="J228:O228"/>
    <mergeCell ref="J229:O229"/>
    <mergeCell ref="J230:O230"/>
    <mergeCell ref="J231:O231"/>
    <mergeCell ref="J232:O232"/>
    <mergeCell ref="J243:O243"/>
    <mergeCell ref="J244:O244"/>
    <mergeCell ref="J245:O245"/>
    <mergeCell ref="J246:O246"/>
    <mergeCell ref="J247:O247"/>
    <mergeCell ref="J238:O238"/>
    <mergeCell ref="J239:O239"/>
    <mergeCell ref="J240:O240"/>
    <mergeCell ref="J241:O241"/>
    <mergeCell ref="J242:O242"/>
    <mergeCell ref="J253:O253"/>
    <mergeCell ref="J254:O254"/>
    <mergeCell ref="J255:O255"/>
    <mergeCell ref="J256:O256"/>
    <mergeCell ref="J257:O257"/>
    <mergeCell ref="J248:O248"/>
    <mergeCell ref="J249:O249"/>
    <mergeCell ref="J250:O250"/>
    <mergeCell ref="J251:O251"/>
    <mergeCell ref="J252:O252"/>
    <mergeCell ref="J263:O263"/>
    <mergeCell ref="J264:O264"/>
    <mergeCell ref="J265:O265"/>
    <mergeCell ref="J266:O266"/>
    <mergeCell ref="J267:O267"/>
    <mergeCell ref="J258:O258"/>
    <mergeCell ref="J259:O259"/>
    <mergeCell ref="J260:O260"/>
    <mergeCell ref="J261:O261"/>
    <mergeCell ref="J262:O262"/>
    <mergeCell ref="J273:O273"/>
    <mergeCell ref="J274:O274"/>
    <mergeCell ref="J275:O275"/>
    <mergeCell ref="J276:O276"/>
    <mergeCell ref="J277:O277"/>
    <mergeCell ref="J268:O268"/>
    <mergeCell ref="J269:O269"/>
    <mergeCell ref="J270:O270"/>
    <mergeCell ref="J271:O271"/>
    <mergeCell ref="J272:O272"/>
    <mergeCell ref="J283:O283"/>
    <mergeCell ref="J284:O284"/>
    <mergeCell ref="J285:O285"/>
    <mergeCell ref="J286:O286"/>
    <mergeCell ref="J287:O287"/>
    <mergeCell ref="J278:O278"/>
    <mergeCell ref="J279:O279"/>
    <mergeCell ref="J280:O280"/>
    <mergeCell ref="J281:O281"/>
    <mergeCell ref="J282:O282"/>
    <mergeCell ref="J293:O293"/>
    <mergeCell ref="J294:O294"/>
    <mergeCell ref="J295:O295"/>
    <mergeCell ref="J296:O296"/>
    <mergeCell ref="J297:O297"/>
    <mergeCell ref="J288:O288"/>
    <mergeCell ref="J289:O289"/>
    <mergeCell ref="J290:O290"/>
    <mergeCell ref="J291:O291"/>
    <mergeCell ref="J292:O292"/>
    <mergeCell ref="J308:O308"/>
    <mergeCell ref="J309:O309"/>
    <mergeCell ref="J303:O303"/>
    <mergeCell ref="J304:O304"/>
    <mergeCell ref="J305:O305"/>
    <mergeCell ref="J306:O306"/>
    <mergeCell ref="J307:O307"/>
    <mergeCell ref="J298:O298"/>
    <mergeCell ref="J299:O299"/>
    <mergeCell ref="J300:O300"/>
    <mergeCell ref="J301:O301"/>
    <mergeCell ref="J302:O302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2F2E5-14DA-49C7-AA62-270B1F5AB68A}">
  <sheetPr codeName="Sheet2">
    <tabColor rgb="FF92D050"/>
  </sheetPr>
  <dimension ref="A1:Y69"/>
  <sheetViews>
    <sheetView showGridLines="0" zoomScale="80" zoomScaleNormal="80" workbookViewId="0">
      <selection activeCell="H15" sqref="H15"/>
    </sheetView>
  </sheetViews>
  <sheetFormatPr defaultColWidth="0" defaultRowHeight="17.399999999999999" zeroHeight="1" x14ac:dyDescent="0.4"/>
  <cols>
    <col min="1" max="1" width="3.296875" style="137" customWidth="1"/>
    <col min="2" max="2" width="13.296875" style="137" customWidth="1"/>
    <col min="3" max="17" width="12.5" style="137" customWidth="1"/>
    <col min="18" max="18" width="3.296875" style="137" customWidth="1"/>
    <col min="19" max="16384" width="8.69921875" style="137" hidden="1"/>
  </cols>
  <sheetData>
    <row r="1" spans="1:22" x14ac:dyDescent="0.4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</row>
    <row r="2" spans="1:22" x14ac:dyDescent="0.4">
      <c r="A2" s="56"/>
      <c r="B2" s="177" t="s">
        <v>150</v>
      </c>
      <c r="C2" s="176">
        <v>2026</v>
      </c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22" x14ac:dyDescent="0.4">
      <c r="A3" s="56"/>
      <c r="B3" s="178" t="s">
        <v>151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S3" s="137" t="s">
        <v>32</v>
      </c>
      <c r="T3" s="137" t="s">
        <v>939</v>
      </c>
    </row>
    <row r="4" spans="1:22" ht="34.049999999999997" customHeight="1" x14ac:dyDescent="0.4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179"/>
      <c r="P4" s="56"/>
      <c r="Q4" s="190" t="s">
        <v>223</v>
      </c>
    </row>
    <row r="5" spans="1:22" x14ac:dyDescent="0.4">
      <c r="A5" s="56"/>
      <c r="B5" s="240" t="s">
        <v>30</v>
      </c>
      <c r="C5" s="173" t="s">
        <v>20</v>
      </c>
      <c r="D5" s="173" t="s">
        <v>21</v>
      </c>
      <c r="E5" s="173" t="s">
        <v>22</v>
      </c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5"/>
      <c r="S5" s="136" t="s">
        <v>17</v>
      </c>
      <c r="T5" s="137" t="s">
        <v>18</v>
      </c>
      <c r="U5" s="137" t="s">
        <v>35</v>
      </c>
      <c r="V5" s="137" t="s">
        <v>305</v>
      </c>
    </row>
    <row r="6" spans="1:22" x14ac:dyDescent="0.4">
      <c r="A6" s="56"/>
      <c r="B6" s="241" t="s">
        <v>31</v>
      </c>
      <c r="C6" s="174" t="s">
        <v>360</v>
      </c>
      <c r="D6" s="174" t="s">
        <v>361</v>
      </c>
      <c r="E6" s="174" t="s">
        <v>21</v>
      </c>
      <c r="F6" s="174" t="s">
        <v>22</v>
      </c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6"/>
      <c r="S6" s="136" t="s">
        <v>33</v>
      </c>
      <c r="T6" s="137" t="s">
        <v>36</v>
      </c>
      <c r="U6" s="137" t="s">
        <v>37</v>
      </c>
      <c r="V6" s="137" t="s">
        <v>306</v>
      </c>
    </row>
    <row r="7" spans="1:22" x14ac:dyDescent="0.4">
      <c r="A7" s="56"/>
      <c r="B7" s="178" t="s">
        <v>23</v>
      </c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S7" s="136" t="s">
        <v>34</v>
      </c>
    </row>
    <row r="8" spans="1:22" x14ac:dyDescent="0.4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</row>
    <row r="9" spans="1:22" x14ac:dyDescent="0.4">
      <c r="A9" s="56"/>
      <c r="B9" s="235" t="s">
        <v>226</v>
      </c>
      <c r="C9" s="339" t="s">
        <v>229</v>
      </c>
      <c r="D9" s="339"/>
      <c r="E9" s="339"/>
      <c r="F9" s="339"/>
      <c r="G9" s="339"/>
      <c r="H9" s="339"/>
      <c r="I9" s="339"/>
      <c r="J9" s="339"/>
      <c r="K9" s="339"/>
      <c r="L9" s="339"/>
      <c r="M9" s="339"/>
      <c r="N9" s="339"/>
      <c r="O9" s="339"/>
      <c r="P9" s="339"/>
      <c r="Q9" s="339"/>
    </row>
    <row r="10" spans="1:22" x14ac:dyDescent="0.4">
      <c r="A10" s="56"/>
      <c r="B10" s="141" t="s">
        <v>99</v>
      </c>
      <c r="C10" s="138" t="s">
        <v>314</v>
      </c>
      <c r="D10" s="138" t="s">
        <v>315</v>
      </c>
      <c r="E10" s="138" t="s">
        <v>316</v>
      </c>
      <c r="F10" s="138" t="s">
        <v>317</v>
      </c>
      <c r="G10" s="138" t="s">
        <v>318</v>
      </c>
      <c r="H10" s="138" t="s">
        <v>25</v>
      </c>
      <c r="I10" s="138"/>
      <c r="J10" s="138"/>
      <c r="K10" s="138"/>
      <c r="L10" s="138"/>
      <c r="M10" s="138"/>
      <c r="N10" s="138"/>
      <c r="O10" s="138"/>
      <c r="P10" s="138"/>
      <c r="Q10" s="139"/>
      <c r="S10" s="137" t="str" cm="1">
        <f t="array" aca="1" ref="S10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ROW(1:1)
    )
  ),
"")</f>
        <v>매출</v>
      </c>
      <c r="U10" s="137" t="s">
        <v>257</v>
      </c>
      <c r="V10" s="137" t="s">
        <v>309</v>
      </c>
    </row>
    <row r="11" spans="1:22" x14ac:dyDescent="0.4">
      <c r="A11" s="56"/>
      <c r="B11" s="141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9"/>
      <c r="S11" s="137" t="str" cm="1">
        <f t="array" aca="1" ref="S11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ROW(2:2)
    )
  ),
"")</f>
        <v>고정비용</v>
      </c>
      <c r="U11" s="137" t="s">
        <v>258</v>
      </c>
      <c r="V11" s="137" t="s">
        <v>258</v>
      </c>
    </row>
    <row r="12" spans="1:22" x14ac:dyDescent="0.4">
      <c r="A12" s="56"/>
      <c r="B12" s="140"/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9"/>
      <c r="S12" s="137" t="str" cm="1">
        <f t="array" aca="1" ref="S12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ROW(3:3)
    )
  ),
"")</f>
        <v>세금</v>
      </c>
    </row>
    <row r="13" spans="1:22" x14ac:dyDescent="0.4">
      <c r="A13" s="56"/>
      <c r="B13" s="141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9"/>
      <c r="S13" s="137" t="str" cm="1">
        <f t="array" aca="1" ref="S13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ROW(4:4)
    )
  ),
"")</f>
        <v>인건비</v>
      </c>
    </row>
    <row r="14" spans="1:22" x14ac:dyDescent="0.4">
      <c r="A14" s="56"/>
      <c r="B14" s="141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9"/>
      <c r="S14" s="137" t="str" cm="1">
        <f t="array" aca="1" ref="S14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ROW(5:5)
    )
  ),
"")</f>
        <v>식자재</v>
      </c>
    </row>
    <row r="15" spans="1:22" x14ac:dyDescent="0.4">
      <c r="A15" s="56"/>
      <c r="B15" s="141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9"/>
      <c r="S15" s="137" t="str" cm="1">
        <f t="array" aca="1" ref="S15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ROW(6:6)
    )
  ),
"")</f>
        <v>소모품</v>
      </c>
    </row>
    <row r="16" spans="1:22" x14ac:dyDescent="0.4">
      <c r="A16" s="56"/>
      <c r="B16" s="140"/>
      <c r="C16" s="138"/>
      <c r="D16" s="138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9"/>
      <c r="S16" s="137" t="str" cm="1">
        <f t="array" aca="1" ref="S16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ROW(7:7)
    )
  ),
"")</f>
        <v>운영비</v>
      </c>
    </row>
    <row r="17" spans="1:19" x14ac:dyDescent="0.4">
      <c r="A17" s="56"/>
      <c r="B17" s="141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9"/>
      <c r="S17" s="137" t="str" cm="1">
        <f t="array" aca="1" ref="S17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ROW(8:8)
    )
  ),
"")</f>
        <v>마케팅</v>
      </c>
    </row>
    <row r="18" spans="1:19" x14ac:dyDescent="0.4">
      <c r="A18" s="56"/>
      <c r="B18" s="140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9"/>
      <c r="S18" s="137" t="str" cm="1">
        <f t="array" aca="1" ref="S18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ROW(9:9)
    )
  ),
"")</f>
        <v>대표교육비</v>
      </c>
    </row>
    <row r="19" spans="1:19" x14ac:dyDescent="0.4">
      <c r="A19" s="56"/>
      <c r="B19" s="224"/>
      <c r="C19" s="138"/>
      <c r="D19" s="225"/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6"/>
      <c r="S19" s="137" t="str" cm="1">
        <f t="array" aca="1" ref="S19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ROW(10:10)
    )
  ),
"")</f>
        <v>수수료</v>
      </c>
    </row>
    <row r="20" spans="1:19" x14ac:dyDescent="0.4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S20" s="137" t="str" cm="1">
        <f t="array" aca="1" ref="S20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ROW(11:11)
    )
  ),
"")</f>
        <v/>
      </c>
    </row>
    <row r="21" spans="1:19" x14ac:dyDescent="0.4">
      <c r="A21" s="56"/>
      <c r="B21" s="235" t="s">
        <v>227</v>
      </c>
      <c r="C21" s="339" t="s">
        <v>230</v>
      </c>
      <c r="D21" s="339"/>
      <c r="E21" s="339"/>
      <c r="F21" s="339"/>
      <c r="G21" s="339"/>
      <c r="H21" s="339"/>
      <c r="I21" s="339"/>
      <c r="J21" s="339"/>
      <c r="K21" s="339"/>
      <c r="L21" s="339"/>
      <c r="M21" s="339"/>
      <c r="N21" s="339"/>
      <c r="O21" s="339"/>
      <c r="P21" s="339"/>
      <c r="Q21" s="339"/>
      <c r="S21" s="137" t="str" cm="1">
        <f t="array" aca="1" ref="S21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ROW(12:12)
    )
  ),
"")</f>
        <v/>
      </c>
    </row>
    <row r="22" spans="1:19" ht="18" thickBot="1" x14ac:dyDescent="0.45">
      <c r="A22" s="56"/>
      <c r="B22" s="223" t="s">
        <v>63</v>
      </c>
      <c r="C22" s="227" t="s">
        <v>319</v>
      </c>
      <c r="D22" s="227" t="s">
        <v>26</v>
      </c>
      <c r="E22" s="227" t="s">
        <v>320</v>
      </c>
      <c r="F22" s="227" t="s">
        <v>321</v>
      </c>
      <c r="G22" s="227" t="s">
        <v>322</v>
      </c>
      <c r="H22" s="227" t="s">
        <v>323</v>
      </c>
      <c r="I22" s="227" t="s">
        <v>324</v>
      </c>
      <c r="J22" s="227" t="s">
        <v>325</v>
      </c>
      <c r="K22" s="227" t="s">
        <v>27</v>
      </c>
      <c r="L22" s="227" t="s">
        <v>326</v>
      </c>
      <c r="M22" s="227"/>
      <c r="N22" s="227"/>
      <c r="O22" s="227"/>
      <c r="P22" s="227"/>
      <c r="Q22" s="228"/>
      <c r="S22" s="137" t="str" cm="1">
        <f t="array" aca="1" ref="S22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ROW(13:13)
    )
  ),
"")</f>
        <v/>
      </c>
    </row>
    <row r="23" spans="1:19" ht="18" thickTop="1" x14ac:dyDescent="0.4">
      <c r="A23" s="56"/>
      <c r="B23" s="140" t="s">
        <v>327</v>
      </c>
      <c r="C23" s="138" t="s">
        <v>328</v>
      </c>
      <c r="D23" s="138" t="s">
        <v>329</v>
      </c>
      <c r="E23" s="138" t="s">
        <v>330</v>
      </c>
      <c r="F23" s="138" t="s">
        <v>331</v>
      </c>
      <c r="G23" s="138" t="s">
        <v>332</v>
      </c>
      <c r="H23" s="138"/>
      <c r="I23" s="138"/>
      <c r="J23" s="138"/>
      <c r="K23" s="138"/>
      <c r="L23" s="138"/>
      <c r="M23" s="138"/>
      <c r="N23" s="138"/>
      <c r="O23" s="138"/>
      <c r="P23" s="138"/>
      <c r="Q23" s="139"/>
      <c r="S23" s="137" t="str" cm="1">
        <f t="array" aca="1" ref="S23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ROW(14:14)
    )
  ),
"")</f>
        <v/>
      </c>
    </row>
    <row r="24" spans="1:19" x14ac:dyDescent="0.4">
      <c r="A24" s="56"/>
      <c r="B24" s="141" t="s">
        <v>28</v>
      </c>
      <c r="C24" s="129" t="s">
        <v>333</v>
      </c>
      <c r="D24" s="129" t="s">
        <v>334</v>
      </c>
      <c r="E24" s="129" t="s">
        <v>335</v>
      </c>
      <c r="F24" s="129" t="s">
        <v>336</v>
      </c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142"/>
      <c r="S24" s="137" t="str" cm="1">
        <f t="array" aca="1" ref="S24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ROW(15:15)
    )
  ),
"")</f>
        <v/>
      </c>
    </row>
    <row r="25" spans="1:19" x14ac:dyDescent="0.4">
      <c r="A25" s="56"/>
      <c r="B25" s="141" t="s">
        <v>337</v>
      </c>
      <c r="C25" s="129" t="s">
        <v>338</v>
      </c>
      <c r="D25" s="129" t="s">
        <v>339</v>
      </c>
      <c r="E25" s="129" t="s">
        <v>340</v>
      </c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42"/>
      <c r="S25" s="137" t="str" cm="1">
        <f t="array" aca="1" ref="S25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ROW(16:16)
    )
  ),
"")</f>
        <v/>
      </c>
    </row>
    <row r="26" spans="1:19" x14ac:dyDescent="0.4">
      <c r="A26" s="56"/>
      <c r="B26" s="141" t="s">
        <v>341</v>
      </c>
      <c r="C26" s="129" t="s">
        <v>342</v>
      </c>
      <c r="D26" s="129" t="s">
        <v>343</v>
      </c>
      <c r="E26" s="129" t="s">
        <v>344</v>
      </c>
      <c r="F26" s="129" t="s">
        <v>345</v>
      </c>
      <c r="G26" s="129" t="s">
        <v>346</v>
      </c>
      <c r="H26" s="129"/>
      <c r="I26" s="129"/>
      <c r="J26" s="129"/>
      <c r="K26" s="129"/>
      <c r="L26" s="129"/>
      <c r="M26" s="129"/>
      <c r="N26" s="129"/>
      <c r="O26" s="129"/>
      <c r="P26" s="129"/>
      <c r="Q26" s="142"/>
      <c r="S26" s="137" t="str" cm="1">
        <f t="array" aca="1" ref="S26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ROW(17:17)
    )
  ),
"")</f>
        <v/>
      </c>
    </row>
    <row r="27" spans="1:19" x14ac:dyDescent="0.4">
      <c r="A27" s="56"/>
      <c r="B27" s="141" t="s">
        <v>347</v>
      </c>
      <c r="C27" s="129" t="s">
        <v>348</v>
      </c>
      <c r="D27" s="129" t="s">
        <v>349</v>
      </c>
      <c r="E27" s="129" t="s">
        <v>350</v>
      </c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42"/>
      <c r="S27" s="137" t="str" cm="1">
        <f t="array" aca="1" ref="S27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ROW(18:18)
    )
  ),
"")</f>
        <v/>
      </c>
    </row>
    <row r="28" spans="1:19" x14ac:dyDescent="0.4">
      <c r="A28" s="56"/>
      <c r="B28" s="141" t="s">
        <v>135</v>
      </c>
      <c r="C28" s="129" t="s">
        <v>351</v>
      </c>
      <c r="D28" s="129" t="s">
        <v>352</v>
      </c>
      <c r="E28" s="129" t="s">
        <v>353</v>
      </c>
      <c r="F28" s="129" t="s">
        <v>354</v>
      </c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42"/>
      <c r="S28" s="137" t="str" cm="1">
        <f t="array" aca="1" ref="S28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ROW(19:19)
    )
  ),
"")</f>
        <v/>
      </c>
    </row>
    <row r="29" spans="1:19" x14ac:dyDescent="0.4">
      <c r="A29" s="56"/>
      <c r="B29" s="141" t="s">
        <v>355</v>
      </c>
      <c r="C29" s="129" t="s">
        <v>356</v>
      </c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42"/>
      <c r="S29" s="137" t="str" cm="1">
        <f t="array" aca="1" ref="S29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ROW(20:20)
    )
  ),
"")</f>
        <v/>
      </c>
    </row>
    <row r="30" spans="1:19" x14ac:dyDescent="0.4">
      <c r="A30" s="56"/>
      <c r="B30" s="141" t="s">
        <v>357</v>
      </c>
      <c r="C30" s="129" t="s">
        <v>358</v>
      </c>
      <c r="D30" s="129" t="s">
        <v>359</v>
      </c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42"/>
      <c r="S30" s="137" t="str" cm="1">
        <f t="array" aca="1" ref="S30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ROW(21:21)
    )
  ),
"")</f>
        <v/>
      </c>
    </row>
    <row r="31" spans="1:19" x14ac:dyDescent="0.4">
      <c r="A31" s="56"/>
      <c r="B31" s="141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42"/>
      <c r="S31" s="137" t="str" cm="1">
        <f t="array" aca="1" ref="S31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ROW(22:22)
    )
  ),
"")</f>
        <v/>
      </c>
    </row>
    <row r="32" spans="1:19" x14ac:dyDescent="0.4">
      <c r="A32" s="56"/>
      <c r="B32" s="141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42"/>
      <c r="S32" s="137" t="str" cm="1">
        <f t="array" aca="1" ref="S32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ROW(23:23)
    )
  ),
"")</f>
        <v/>
      </c>
    </row>
    <row r="33" spans="1:19" x14ac:dyDescent="0.4">
      <c r="A33" s="56"/>
      <c r="B33" s="141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42"/>
      <c r="S33" s="137" t="str" cm="1">
        <f t="array" aca="1" ref="S33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ROW(24:24)
    )
  ),
"")</f>
        <v/>
      </c>
    </row>
    <row r="34" spans="1:19" x14ac:dyDescent="0.4">
      <c r="A34" s="56"/>
      <c r="B34" s="141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42"/>
      <c r="S34" s="137" t="str" cm="1">
        <f t="array" aca="1" ref="S34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ROW(25:25)
    )
  ),
"")</f>
        <v/>
      </c>
    </row>
    <row r="35" spans="1:19" x14ac:dyDescent="0.4">
      <c r="A35" s="56"/>
      <c r="B35" s="141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42"/>
      <c r="S35" s="137" t="str" cm="1">
        <f t="array" aca="1" ref="S35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ROW(26:26)
    )
  ),
"")</f>
        <v/>
      </c>
    </row>
    <row r="36" spans="1:19" x14ac:dyDescent="0.4">
      <c r="A36" s="56"/>
      <c r="B36" s="141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42"/>
      <c r="S36" s="137" t="str" cm="1">
        <f t="array" aca="1" ref="S36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ROW(27:27)
    )
  ),
"")</f>
        <v/>
      </c>
    </row>
    <row r="37" spans="1:19" x14ac:dyDescent="0.4">
      <c r="A37" s="56"/>
      <c r="B37" s="141"/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42"/>
      <c r="S37" s="137" t="str" cm="1">
        <f t="array" aca="1" ref="S37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ROW(28:28)
    )
  ),
"")</f>
        <v/>
      </c>
    </row>
    <row r="38" spans="1:19" x14ac:dyDescent="0.4">
      <c r="A38" s="56"/>
      <c r="B38" s="141"/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42"/>
      <c r="S38" s="137" t="str" cm="1">
        <f t="array" aca="1" ref="S38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ROW(29:29)
    )
  ),
"")</f>
        <v/>
      </c>
    </row>
    <row r="39" spans="1:19" x14ac:dyDescent="0.4">
      <c r="A39" s="56"/>
      <c r="B39" s="141"/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42"/>
      <c r="S39" s="137" t="str" cm="1">
        <f t="array" aca="1" ref="S39" ca="1">IFERROR(
  INDEX(
    OFFSET($B$1,9,0,41,1),
    SMALL(
      IF(
        (OFFSET($B$1,9,0,41,1)&lt;&gt;"") * ((ROW(OFFSET($B$1,9,0,41,1))&lt;20) + (ROW(OFFSET($B$1,9,0,41,1))&gt;21)),
        ROW(OFFSET($B$1,9,0,41,1)) - MIN(ROW(OFFSET($B$1,9,0,41,1))) + 1
      ),
      ROW(30:30)
    )
  ),
"")</f>
        <v/>
      </c>
    </row>
    <row r="40" spans="1:19" x14ac:dyDescent="0.4">
      <c r="A40" s="56"/>
      <c r="B40" s="141"/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42"/>
      <c r="S40" s="137" t="str">
        <f t="array" aca="1" ref="S40" ca="1">IFERROR(
  INDEX(
    OFFSET($B$1,9,0,24,1),
    SMALL(
      IF(
        (OFFSET($B$1,9,0,24,1)&lt;&gt;"") * ((ROW(OFFSET($B$1,9,0,24,1))&lt;20) + (ROW(OFFSET($B$1,9,0,24,1))&gt;21)),
        ROW(OFFSET($B$1,9,0,24,1)) - MIN(ROW(OFFSET($B$1,9,0,24,1))) + 1
      ),
      ROW(23:23)
    )
  ),
"")</f>
        <v/>
      </c>
    </row>
    <row r="41" spans="1:19" x14ac:dyDescent="0.4">
      <c r="A41" s="56"/>
      <c r="B41" s="143"/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44"/>
      <c r="S41" s="137" t="str">
        <f t="array" aca="1" ref="S41" ca="1">IFERROR(
  INDEX(
    OFFSET($B$1,9,0,24,1),
    SMALL(
      IF(
        (OFFSET($B$1,9,0,24,1)&lt;&gt;"") * ((ROW(OFFSET($B$1,9,0,24,1))&lt;20) + (ROW(OFFSET($B$1,9,0,24,1))&gt;21)),
        ROW(OFFSET($B$1,9,0,24,1)) - MIN(ROW(OFFSET($B$1,9,0,24,1))) + 1
      ),
      ROW(24:24)
    )
  ),
"")</f>
        <v/>
      </c>
    </row>
    <row r="42" spans="1:19" x14ac:dyDescent="0.4">
      <c r="A42" s="189" t="s">
        <v>29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</row>
    <row r="43" spans="1:19" x14ac:dyDescent="0.4">
      <c r="A43" s="189"/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</row>
    <row r="50" spans="20:25" hidden="1" x14ac:dyDescent="0.4">
      <c r="T50" s="137" t="str">
        <f t="array" ref="T50">IFERROR(INDEX(C$10:Q$41, SMALL(IF(($B$10:$B$41="매출")+($B$10:$B$41="매출_추가"), ROW($B$10:$B$41)-ROW($B$10)+1), INT((ROWS($T$10:T50)-1)/COLUMNS(C$10:Q$10))+1), MOD(ROWS($T$10:T50)-1, COLUMNS(C$10:Q$10))+1), "")</f>
        <v/>
      </c>
    </row>
    <row r="51" spans="20:25" hidden="1" x14ac:dyDescent="0.4">
      <c r="T51" s="137" t="str">
        <f t="array" ref="T51">IFERROR(INDEX(C$10:Q$41, SMALL(IF(($B$10:$B$41="매출")+($B$10:$B$41="매출_추가"), ROW($B$10:$B$41)-ROW($B$10)+1), INT((ROWS($T$10:T51)-1)/COLUMNS(C$10:Q$10))+1), MOD(ROWS($T$10:T51)-1, COLUMNS(C$10:Q$10))+1), "")</f>
        <v/>
      </c>
    </row>
    <row r="58" spans="20:25" hidden="1" x14ac:dyDescent="0.4">
      <c r="Y58" s="180"/>
    </row>
    <row r="69" spans="15:15" hidden="1" x14ac:dyDescent="0.4">
      <c r="O69" s="180"/>
    </row>
  </sheetData>
  <dataConsolidate/>
  <mergeCells count="2">
    <mergeCell ref="C9:Q9"/>
    <mergeCell ref="C21:Q21"/>
  </mergeCells>
  <phoneticPr fontId="1" type="noConversion"/>
  <dataValidations count="1">
    <dataValidation type="whole" allowBlank="1" showInputMessage="1" showErrorMessage="1" sqref="C2" xr:uid="{CC00C7E6-4B09-4FD2-BC86-02CD7A6D3B02}">
      <formula1>1900</formula1>
      <formula2>2999</formula2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215DB-4DBC-4D8C-9A9D-13C0960F6919}">
  <sheetPr codeName="Sheet17"/>
  <dimension ref="B2:AP33"/>
  <sheetViews>
    <sheetView workbookViewId="0">
      <selection activeCell="B20" sqref="B20"/>
    </sheetView>
  </sheetViews>
  <sheetFormatPr defaultColWidth="8.69921875" defaultRowHeight="15.6" x14ac:dyDescent="0.4"/>
  <cols>
    <col min="1" max="1" width="8.69921875" style="87"/>
    <col min="2" max="4" width="12.5" style="87" customWidth="1"/>
    <col min="5" max="6" width="8.69921875" style="87"/>
    <col min="7" max="7" width="10.5" style="87" customWidth="1"/>
    <col min="8" max="9" width="8.69921875" style="87"/>
    <col min="10" max="10" width="10.5" style="87" customWidth="1"/>
    <col min="11" max="11" width="8.69921875" style="87"/>
    <col min="12" max="12" width="10.5" style="87" customWidth="1"/>
    <col min="13" max="14" width="8.69921875" style="87"/>
    <col min="15" max="15" width="10.5" style="87" customWidth="1"/>
    <col min="16" max="17" width="8.69921875" style="87"/>
    <col min="18" max="18" width="10.5" style="87" customWidth="1"/>
    <col min="19" max="19" width="8.69921875" style="87"/>
    <col min="20" max="20" width="10.5" style="87" customWidth="1"/>
    <col min="21" max="16384" width="8.69921875" style="87"/>
  </cols>
  <sheetData>
    <row r="2" spans="2:42" x14ac:dyDescent="0.4">
      <c r="B2" s="87" t="s">
        <v>152</v>
      </c>
      <c r="C2" s="123">
        <f ca="1">TODAY()</f>
        <v>46039</v>
      </c>
      <c r="F2" s="79" t="s">
        <v>76</v>
      </c>
      <c r="G2" s="79"/>
      <c r="H2" s="79"/>
      <c r="I2" s="79"/>
      <c r="J2" s="79"/>
      <c r="K2" s="79"/>
      <c r="L2" s="79"/>
      <c r="N2" s="79" t="s">
        <v>83</v>
      </c>
      <c r="O2" s="79"/>
      <c r="P2" s="79"/>
      <c r="Q2" s="79"/>
      <c r="R2" s="79"/>
      <c r="S2" s="79"/>
      <c r="T2" s="79"/>
    </row>
    <row r="3" spans="2:42" ht="16.05" customHeight="1" x14ac:dyDescent="0.4">
      <c r="F3" s="102"/>
      <c r="G3" s="102" t="s">
        <v>77</v>
      </c>
      <c r="H3" s="102" t="s">
        <v>78</v>
      </c>
      <c r="I3" s="102" t="s">
        <v>79</v>
      </c>
      <c r="J3" s="102" t="s">
        <v>80</v>
      </c>
      <c r="K3" s="102" t="s">
        <v>81</v>
      </c>
      <c r="L3" s="102" t="s">
        <v>82</v>
      </c>
      <c r="N3" s="102"/>
      <c r="O3" s="102" t="s">
        <v>77</v>
      </c>
      <c r="P3" s="102" t="s">
        <v>78</v>
      </c>
      <c r="Q3" s="102" t="s">
        <v>79</v>
      </c>
      <c r="R3" s="102" t="s">
        <v>80</v>
      </c>
      <c r="S3" s="102" t="s">
        <v>81</v>
      </c>
      <c r="T3" s="102" t="s">
        <v>82</v>
      </c>
      <c r="AA3" s="361" t="s">
        <v>3</v>
      </c>
      <c r="AB3" s="361"/>
      <c r="AC3" s="361"/>
      <c r="AD3" s="361"/>
      <c r="AE3" s="361"/>
      <c r="AF3" s="361"/>
      <c r="AG3" s="361"/>
      <c r="AH3" s="361"/>
      <c r="AI3" s="361"/>
      <c r="AJ3" s="361"/>
      <c r="AK3" s="361"/>
      <c r="AL3" s="361"/>
      <c r="AM3" s="361"/>
      <c r="AN3" s="361"/>
      <c r="AO3" s="361"/>
      <c r="AP3" s="361"/>
    </row>
    <row r="4" spans="2:42" x14ac:dyDescent="0.35">
      <c r="B4" s="1" t="s">
        <v>126</v>
      </c>
      <c r="C4" s="1"/>
      <c r="F4" s="82">
        <v>0</v>
      </c>
      <c r="G4" s="86" t="str">
        <f>IFERROR(IF(J4&lt;&gt;0, J4 + F4*0.001,"-"),"-")</f>
        <v>-</v>
      </c>
      <c r="H4" s="84" t="e">
        <f>RANK(G4, $G$4:$G$33)</f>
        <v>#VALUE!</v>
      </c>
      <c r="I4" s="84" t="str" cm="1">
        <f t="array" ref="I4">IFERROR(IF(통합시트!$I$20="매출 대분류", INDEX(설정!$B$10:$B$19, ROWS($A$1:$A1)) &amp; " 합계", INDEX(INDEX(설정!$C$10:$Q$19, MATCH(통합시트!$I$20, 설정!$B$10:$B$19, 0), 0), ROWS($A$1:$A1))), "")</f>
        <v>매출 합계</v>
      </c>
      <c r="J4" s="85" cm="1">
        <f t="array" ref="J4">IFERROR(IF(통합시트!$I$20="매출 대분류", VLOOKUP(I4, 통합시트!B:D, 3, 0), INDEX(통합시트!$D:$D, MATCH(통합시트!$I$20, 통합시트!$B:$B, 0) + MATCH(I4, INDEX(통합시트!$C:$C, MATCH(통합시트!$I$20, 통합시트!$B:$B, 0)):INDEX(통합시트!$C:$C, MATCH(통합시트!$I$20&amp;" 합계", 통합시트!$B:$B, 0)), 0) - 1)),)</f>
        <v>0</v>
      </c>
      <c r="K4" s="84" t="str">
        <f>IFERROR(VLOOKUP(F4+1,$H$4:$J$33,2,0) &amp; " (" &amp; (INT(L4/SUM($L$4:$L$33) * 100)) &amp; "%)", "-")</f>
        <v>-</v>
      </c>
      <c r="L4" s="85" t="str">
        <f>IFERROR(VLOOKUP(F4+1,$H$4:$J$33,3,0),"0")</f>
        <v>0</v>
      </c>
      <c r="N4" s="82">
        <v>0</v>
      </c>
      <c r="O4" s="86" t="str">
        <f ca="1">IFERROR(IF(R4&lt;&gt;0, R4 + N4*0.001,""),"-")</f>
        <v/>
      </c>
      <c r="P4" s="84" t="e">
        <f ca="1">RANK(O4,$O$4:$O$24)</f>
        <v>#VALUE!</v>
      </c>
      <c r="Q4" s="82" t="str">
        <f ca="1">IF(U4&lt;&gt;0, U4&amp;" 합계", "")</f>
        <v>고정비용 합계</v>
      </c>
      <c r="R4" s="85">
        <f ca="1">VLOOKUP(Q4,통합시트!B:D, 3, 0)</f>
        <v>0</v>
      </c>
      <c r="S4" s="84" t="str">
        <f ca="1">IFERROR(VLOOKUP(N4+1,$P$4:$R$24,2,0) &amp; " (" &amp; (INT(T4/SUM($T$4:$T$24) * 100)) &amp; "%)", "-")</f>
        <v>-</v>
      </c>
      <c r="T4" s="85" t="str">
        <f ca="1">IFERROR(VLOOKUP(N4+1,$P$4:$R$24,3,0),"0")</f>
        <v>0</v>
      </c>
      <c r="U4" s="87" t="str" cm="1">
        <f t="array" aca="1" ref="U4:U24" ca="1">OFFSET(설정!$B$22:$B$41, 0, 0, 21, 1)</f>
        <v>고정비용</v>
      </c>
      <c r="AA4" s="146" t="s">
        <v>9</v>
      </c>
      <c r="AB4" s="146" t="s">
        <v>10</v>
      </c>
      <c r="AC4" s="146" t="s">
        <v>141</v>
      </c>
      <c r="AD4" s="147">
        <v>1</v>
      </c>
      <c r="AE4" s="147">
        <v>2</v>
      </c>
      <c r="AF4" s="147">
        <v>3</v>
      </c>
      <c r="AG4" s="147">
        <v>4</v>
      </c>
      <c r="AH4" s="147">
        <v>5</v>
      </c>
      <c r="AI4" s="147">
        <v>6</v>
      </c>
      <c r="AJ4" s="147">
        <v>7</v>
      </c>
      <c r="AK4" s="147">
        <v>8</v>
      </c>
      <c r="AL4" s="147">
        <v>9</v>
      </c>
      <c r="AM4" s="147">
        <v>10</v>
      </c>
      <c r="AN4" s="147">
        <v>11</v>
      </c>
      <c r="AO4" s="147">
        <v>12</v>
      </c>
      <c r="AP4" s="146" t="s">
        <v>142</v>
      </c>
    </row>
    <row r="5" spans="2:42" x14ac:dyDescent="0.35">
      <c r="B5" s="114" t="s">
        <v>85</v>
      </c>
      <c r="C5" s="114" t="s">
        <v>7</v>
      </c>
      <c r="F5" s="82">
        <v>1</v>
      </c>
      <c r="G5" s="86" t="str">
        <f t="shared" ref="G5:G33" si="0">IFERROR(IF(J5&lt;&gt;0, J5 + F5*0.001,"-"),"-")</f>
        <v>-</v>
      </c>
      <c r="H5" s="84" t="e">
        <f t="shared" ref="H5:H33" si="1">RANK(G5, $G$4:$G$33)</f>
        <v>#VALUE!</v>
      </c>
      <c r="I5" s="84" t="str" cm="1">
        <f t="array" ref="I5">IFERROR(IF(통합시트!$I$20="매출 대분류", INDEX(설정!$B$10:$B$19, ROWS($A$1:$A2)) &amp; " 합계", INDEX(INDEX(설정!$C$10:$Q$19, MATCH(통합시트!$I$20, 설정!$B$10:$B$19, 0), 0), ROWS($A$1:$A2))), "")</f>
        <v xml:space="preserve"> 합계</v>
      </c>
      <c r="J5" s="85" cm="1">
        <f t="array" ref="J5">IFERROR(IF(통합시트!$I$20="매출 대분류", VLOOKUP(I5, 통합시트!B:D, 3, 0), INDEX(통합시트!$D:$D, MATCH(통합시트!$I$20, 통합시트!$B:$B, 0) + MATCH(I5, INDEX(통합시트!$C:$C, MATCH(통합시트!$I$20, 통합시트!$B:$B, 0)):INDEX(통합시트!$C:$C, MATCH(통합시트!$I$20&amp;" 합계", 통합시트!$B:$B, 0)), 0) - 1)),)</f>
        <v>0</v>
      </c>
      <c r="K5" s="84" t="str">
        <f>IFERROR(VLOOKUP(F5+1,$H$4:$J$33,2,0) &amp; " (" &amp; (INT(L5/SUM($L$4:$L$33) * 100)) &amp; "%)", "")</f>
        <v/>
      </c>
      <c r="L5" s="85" t="str">
        <f>IFERROR(VLOOKUP(F5+1,$H$4:$J$33,3,0),"")</f>
        <v/>
      </c>
      <c r="N5" s="82">
        <v>1</v>
      </c>
      <c r="O5" s="86" t="str">
        <f t="shared" ref="O5:O24" ca="1" si="2">IFERROR(IF(R5&lt;&gt;0, R5 + N5*0.001,""),"-")</f>
        <v/>
      </c>
      <c r="P5" s="84" t="e">
        <f t="shared" ref="P5:P24" ca="1" si="3">RANK(O5,$O$4:$O$24)</f>
        <v>#VALUE!</v>
      </c>
      <c r="Q5" s="82" t="str">
        <f t="shared" ref="Q5:Q24" ca="1" si="4">IF(U5&lt;&gt;0, U5&amp;" 합계", "")</f>
        <v>세금 합계</v>
      </c>
      <c r="R5" s="85">
        <f ca="1">VLOOKUP(Q5,통합시트!B:D, 3, 0)</f>
        <v>0</v>
      </c>
      <c r="S5" s="84" t="str">
        <f ca="1">IFERROR(VLOOKUP(N5+1,$P$4:$R$24,2,0) &amp; " (" &amp; (INT(T5/SUM($T$4:$T$24) * 100)) &amp; "%)", "")</f>
        <v/>
      </c>
      <c r="T5" s="85" t="str">
        <f ca="1">IFERROR(VLOOKUP(N5+1,$P$4:$R$24,3,0),"")</f>
        <v/>
      </c>
      <c r="U5" s="87" t="str">
        <f ca="1"/>
        <v>세금</v>
      </c>
      <c r="AA5" s="346" t="s">
        <v>12</v>
      </c>
      <c r="AB5" s="27" t="s">
        <v>99</v>
      </c>
      <c r="AC5" s="208">
        <f>SUM(AD5:AO5)</f>
        <v>0</v>
      </c>
      <c r="AD5" s="209">
        <f>SUMIFS('입출금 내역 관리'!$F:$F, '입출금 내역 관리'!$C:$C, "&gt;=" &amp; DATE(설정!$C$2,AD$41, 1), '입출금 내역 관리'!$C:$C, "&lt;=" &amp; EOMONTH(DATE(설정!$C$2,AD$41, 1), 0), '입출금 내역 관리'!$G:$G, $C5)</f>
        <v>0</v>
      </c>
      <c r="AE5" s="209">
        <f>SUMIFS('입출금 내역 관리'!$F:$F, '입출금 내역 관리'!$C:$C, "&gt;=" &amp; DATE(설정!$C$2,AE$41, 1), '입출금 내역 관리'!$C:$C, "&lt;=" &amp; EOMONTH(DATE(설정!$C$2,AE$41, 1), 0), '입출금 내역 관리'!$G:$G, $C5)</f>
        <v>0</v>
      </c>
      <c r="AF5" s="209">
        <f>SUMIFS('입출금 내역 관리'!$F:$F, '입출금 내역 관리'!$C:$C, "&gt;=" &amp; DATE(설정!$C$2,AF$41, 1), '입출금 내역 관리'!$C:$C, "&lt;=" &amp; EOMONTH(DATE(설정!$C$2,AF$41, 1), 0), '입출금 내역 관리'!$G:$G, $C5)</f>
        <v>0</v>
      </c>
      <c r="AG5" s="209">
        <f>SUMIFS('입출금 내역 관리'!$F:$F, '입출금 내역 관리'!$C:$C, "&gt;=" &amp; DATE(설정!$C$2,AG$41, 1), '입출금 내역 관리'!$C:$C, "&lt;=" &amp; EOMONTH(DATE(설정!$C$2,AG$41, 1), 0), '입출금 내역 관리'!$G:$G, $C5)</f>
        <v>0</v>
      </c>
      <c r="AH5" s="209">
        <f>SUMIFS('입출금 내역 관리'!$F:$F, '입출금 내역 관리'!$C:$C, "&gt;=" &amp; DATE(설정!$C$2,AH$41, 1), '입출금 내역 관리'!$C:$C, "&lt;=" &amp; EOMONTH(DATE(설정!$C$2,AH$41, 1), 0), '입출금 내역 관리'!$G:$G, $C5)</f>
        <v>0</v>
      </c>
      <c r="AI5" s="209">
        <f>SUMIFS('입출금 내역 관리'!$F:$F, '입출금 내역 관리'!$C:$C, "&gt;=" &amp; DATE(설정!$C$2,AI$41, 1), '입출금 내역 관리'!$C:$C, "&lt;=" &amp; EOMONTH(DATE(설정!$C$2,AI$41, 1), 0), '입출금 내역 관리'!$G:$G, $C5)</f>
        <v>0</v>
      </c>
      <c r="AJ5" s="209">
        <f>SUMIFS('입출금 내역 관리'!$F:$F, '입출금 내역 관리'!$C:$C, "&gt;=" &amp; DATE(설정!$C$2,AJ$41, 1), '입출금 내역 관리'!$C:$C, "&lt;=" &amp; EOMONTH(DATE(설정!$C$2,AJ$41, 1), 0), '입출금 내역 관리'!$G:$G, $C5)</f>
        <v>0</v>
      </c>
      <c r="AK5" s="209">
        <f>SUMIFS('입출금 내역 관리'!$F:$F, '입출금 내역 관리'!$C:$C, "&gt;=" &amp; DATE(설정!$C$2,AK$41, 1), '입출금 내역 관리'!$C:$C, "&lt;=" &amp; EOMONTH(DATE(설정!$C$2,AK$41, 1), 0), '입출금 내역 관리'!$G:$G, $C5)</f>
        <v>0</v>
      </c>
      <c r="AL5" s="209">
        <f>SUMIFS('입출금 내역 관리'!$F:$F, '입출금 내역 관리'!$C:$C, "&gt;=" &amp; DATE(설정!$C$2,AL$41, 1), '입출금 내역 관리'!$C:$C, "&lt;=" &amp; EOMONTH(DATE(설정!$C$2,AL$41, 1), 0), '입출금 내역 관리'!$G:$G, $C5)</f>
        <v>0</v>
      </c>
      <c r="AM5" s="209">
        <f>SUMIFS('입출금 내역 관리'!$F:$F, '입출금 내역 관리'!$C:$C, "&gt;=" &amp; DATE(설정!$C$2,AM$41, 1), '입출금 내역 관리'!$C:$C, "&lt;=" &amp; EOMONTH(DATE(설정!$C$2,AM$41, 1), 0), '입출금 내역 관리'!$G:$G, $C5)</f>
        <v>0</v>
      </c>
      <c r="AN5" s="209">
        <f>SUMIFS('입출금 내역 관리'!$F:$F, '입출금 내역 관리'!$C:$C, "&gt;=" &amp; DATE(설정!$C$2,AN$41, 1), '입출금 내역 관리'!$C:$C, "&lt;=" &amp; EOMONTH(DATE(설정!$C$2,AN$41, 1), 0), '입출금 내역 관리'!$G:$G, $C5)</f>
        <v>0</v>
      </c>
      <c r="AO5" s="209">
        <f>SUMIFS('입출금 내역 관리'!$F:$F, '입출금 내역 관리'!$C:$C, "&gt;=" &amp; DATE(설정!$C$2,AO$41, 1), '입출금 내역 관리'!$C:$C, "&lt;=" &amp; EOMONTH(DATE(설정!$C$2,AO$41, 1), 0), '입출금 내역 관리'!$G:$G, $C5)</f>
        <v>0</v>
      </c>
      <c r="AP5" s="210">
        <f ca="1">IF(설정!$C$2 = YEAR(TODAY()), AVERAGE(AD5:INDEX(AD5:AO5, MONTH(TODAY()))), IF(설정!$C$2 &lt; YEAR(TODAY()), AVERAGE(AD5:AO5), 0))</f>
        <v>0</v>
      </c>
    </row>
    <row r="6" spans="2:42" x14ac:dyDescent="0.35">
      <c r="B6" s="115" t="s">
        <v>127</v>
      </c>
      <c r="C6" s="116"/>
      <c r="F6" s="82">
        <v>2</v>
      </c>
      <c r="G6" s="86" t="str">
        <f t="shared" si="0"/>
        <v>-</v>
      </c>
      <c r="H6" s="84" t="e">
        <f t="shared" si="1"/>
        <v>#VALUE!</v>
      </c>
      <c r="I6" s="84" t="str" cm="1">
        <f t="array" ref="I6">IFERROR(IF(통합시트!$I$20="매출 대분류", INDEX(설정!$B$10:$B$19, ROWS($A$1:$A3)) &amp; " 합계", INDEX(INDEX(설정!$C$10:$Q$19, MATCH(통합시트!$I$20, 설정!$B$10:$B$19, 0), 0), ROWS($A$1:$A3))), "")</f>
        <v xml:space="preserve"> 합계</v>
      </c>
      <c r="J6" s="85" cm="1">
        <f t="array" ref="J6">IFERROR(IF(통합시트!$I$20="매출 대분류", VLOOKUP(I6, 통합시트!B:D, 3, 0), INDEX(통합시트!$D:$D, MATCH(통합시트!$I$20, 통합시트!$B:$B, 0) + MATCH(I6, INDEX(통합시트!$C:$C, MATCH(통합시트!$I$20, 통합시트!$B:$B, 0)):INDEX(통합시트!$C:$C, MATCH(통합시트!$I$20&amp;" 합계", 통합시트!$B:$B, 0)), 0) - 1)),)</f>
        <v>0</v>
      </c>
      <c r="K6" s="84" t="str">
        <f t="shared" ref="K6:K33" si="5">IFERROR(VLOOKUP(F6+1,$H$4:$J$33,2,0) &amp; " (" &amp; (INT(L6/SUM($L$4:$L$33) * 100)) &amp; "%)", "")</f>
        <v/>
      </c>
      <c r="L6" s="85" t="str">
        <f t="shared" ref="L6:L33" si="6">IFERROR(VLOOKUP(F6+1,$H$4:$J$33,3,0),"")</f>
        <v/>
      </c>
      <c r="N6" s="82">
        <v>2</v>
      </c>
      <c r="O6" s="86" t="str">
        <f t="shared" ca="1" si="2"/>
        <v/>
      </c>
      <c r="P6" s="84" t="e">
        <f t="shared" ca="1" si="3"/>
        <v>#VALUE!</v>
      </c>
      <c r="Q6" s="82" t="str">
        <f t="shared" ca="1" si="4"/>
        <v>인건비 합계</v>
      </c>
      <c r="R6" s="85">
        <f ca="1">VLOOKUP(Q6,통합시트!B:D, 3, 0)</f>
        <v>0</v>
      </c>
      <c r="S6" s="84" t="str">
        <f t="shared" ref="S6:S24" ca="1" si="7">IFERROR(VLOOKUP(N6+1,$P$4:$R$24,2,0) &amp; " (" &amp; (INT(T6/SUM($T$4:$T$24) * 100)) &amp; "%)", "")</f>
        <v/>
      </c>
      <c r="T6" s="85" t="str">
        <f t="shared" ref="T6:T24" ca="1" si="8">IFERROR(VLOOKUP(N6+1,$P$4:$R$24,3,0),"")</f>
        <v/>
      </c>
      <c r="U6" s="87" t="str">
        <f ca="1"/>
        <v>인건비</v>
      </c>
      <c r="AA6" s="331"/>
      <c r="AB6" s="32" t="s">
        <v>35</v>
      </c>
      <c r="AC6" s="211">
        <f>SUM(AD6:AO6)</f>
        <v>0</v>
      </c>
      <c r="AD6" s="212">
        <f>SUMIFS('입출금 내역 관리'!$F:$F, '입출금 내역 관리'!$C:$C, "&gt;=" &amp; DATE(설정!$C$2,AD$41, 1), '입출금 내역 관리'!$C:$C, "&lt;=" &amp; EOMONTH(DATE(설정!$C$2,AD$41, 1), 0), '입출금 내역 관리'!$G:$G, $C6)</f>
        <v>0</v>
      </c>
      <c r="AE6" s="212">
        <f>SUMIFS('입출금 내역 관리'!$F:$F, '입출금 내역 관리'!$C:$C, "&gt;=" &amp; DATE(설정!$C$2,AE$41, 1), '입출금 내역 관리'!$C:$C, "&lt;=" &amp; EOMONTH(DATE(설정!$C$2,AE$41, 1), 0), '입출금 내역 관리'!$G:$G, $C6)</f>
        <v>0</v>
      </c>
      <c r="AF6" s="212">
        <f>SUMIFS('입출금 내역 관리'!$F:$F, '입출금 내역 관리'!$C:$C, "&gt;=" &amp; DATE(설정!$C$2,AF$41, 1), '입출금 내역 관리'!$C:$C, "&lt;=" &amp; EOMONTH(DATE(설정!$C$2,AF$41, 1), 0), '입출금 내역 관리'!$G:$G, $C6)</f>
        <v>0</v>
      </c>
      <c r="AG6" s="212">
        <f>SUMIFS('입출금 내역 관리'!$F:$F, '입출금 내역 관리'!$C:$C, "&gt;=" &amp; DATE(설정!$C$2,AG$41, 1), '입출금 내역 관리'!$C:$C, "&lt;=" &amp; EOMONTH(DATE(설정!$C$2,AG$41, 1), 0), '입출금 내역 관리'!$G:$G, $C6)</f>
        <v>0</v>
      </c>
      <c r="AH6" s="212">
        <f>SUMIFS('입출금 내역 관리'!$F:$F, '입출금 내역 관리'!$C:$C, "&gt;=" &amp; DATE(설정!$C$2,AH$41, 1), '입출금 내역 관리'!$C:$C, "&lt;=" &amp; EOMONTH(DATE(설정!$C$2,AH$41, 1), 0), '입출금 내역 관리'!$G:$G, $C6)</f>
        <v>0</v>
      </c>
      <c r="AI6" s="212">
        <f>SUMIFS('입출금 내역 관리'!$F:$F, '입출금 내역 관리'!$C:$C, "&gt;=" &amp; DATE(설정!$C$2,AI$41, 1), '입출금 내역 관리'!$C:$C, "&lt;=" &amp; EOMONTH(DATE(설정!$C$2,AI$41, 1), 0), '입출금 내역 관리'!$G:$G, $C6)</f>
        <v>0</v>
      </c>
      <c r="AJ6" s="212">
        <f>SUMIFS('입출금 내역 관리'!$F:$F, '입출금 내역 관리'!$C:$C, "&gt;=" &amp; DATE(설정!$C$2,AJ$41, 1), '입출금 내역 관리'!$C:$C, "&lt;=" &amp; EOMONTH(DATE(설정!$C$2,AJ$41, 1), 0), '입출금 내역 관리'!$G:$G, $C6)</f>
        <v>0</v>
      </c>
      <c r="AK6" s="212">
        <f>SUMIFS('입출금 내역 관리'!$F:$F, '입출금 내역 관리'!$C:$C, "&gt;=" &amp; DATE(설정!$C$2,AK$41, 1), '입출금 내역 관리'!$C:$C, "&lt;=" &amp; EOMONTH(DATE(설정!$C$2,AK$41, 1), 0), '입출금 내역 관리'!$G:$G, $C6)</f>
        <v>0</v>
      </c>
      <c r="AL6" s="212">
        <f>SUMIFS('입출금 내역 관리'!$F:$F, '입출금 내역 관리'!$C:$C, "&gt;=" &amp; DATE(설정!$C$2,AL$41, 1), '입출금 내역 관리'!$C:$C, "&lt;=" &amp; EOMONTH(DATE(설정!$C$2,AL$41, 1), 0), '입출금 내역 관리'!$G:$G, $C6)</f>
        <v>0</v>
      </c>
      <c r="AM6" s="212">
        <f>SUMIFS('입출금 내역 관리'!$F:$F, '입출금 내역 관리'!$C:$C, "&gt;=" &amp; DATE(설정!$C$2,AM$41, 1), '입출금 내역 관리'!$C:$C, "&lt;=" &amp; EOMONTH(DATE(설정!$C$2,AM$41, 1), 0), '입출금 내역 관리'!$G:$G, $C6)</f>
        <v>0</v>
      </c>
      <c r="AN6" s="212">
        <f>SUMIFS('입출금 내역 관리'!$F:$F, '입출금 내역 관리'!$C:$C, "&gt;=" &amp; DATE(설정!$C$2,AN$41, 1), '입출금 내역 관리'!$C:$C, "&lt;=" &amp; EOMONTH(DATE(설정!$C$2,AN$41, 1), 0), '입출금 내역 관리'!$G:$G, $C6)</f>
        <v>0</v>
      </c>
      <c r="AO6" s="212">
        <f>SUMIFS('입출금 내역 관리'!$F:$F, '입출금 내역 관리'!$C:$C, "&gt;=" &amp; DATE(설정!$C$2,AO$41, 1), '입출금 내역 관리'!$C:$C, "&lt;=" &amp; EOMONTH(DATE(설정!$C$2,AO$41, 1), 0), '입출금 내역 관리'!$G:$G, $C6)</f>
        <v>0</v>
      </c>
      <c r="AP6" s="213">
        <f ca="1">IF(설정!$C$2 = YEAR(TODAY()), AVERAGE(AD6:INDEX(AD6:AO6, MONTH(TODAY()))), IF(설정!$C$2 &lt; YEAR(TODAY()), AVERAGE(AD6:AO6), 0))</f>
        <v>0</v>
      </c>
    </row>
    <row r="7" spans="2:42" x14ac:dyDescent="0.35">
      <c r="B7" s="115" t="s">
        <v>128</v>
      </c>
      <c r="C7" s="117"/>
      <c r="F7" s="82">
        <v>3</v>
      </c>
      <c r="G7" s="86" t="str">
        <f t="shared" si="0"/>
        <v>-</v>
      </c>
      <c r="H7" s="84" t="e">
        <f t="shared" si="1"/>
        <v>#VALUE!</v>
      </c>
      <c r="I7" s="84" t="str" cm="1">
        <f t="array" ref="I7">IFERROR(IF(통합시트!$I$20="매출 대분류", INDEX(설정!$B$10:$B$19, ROWS($A$1:$A4)) &amp; " 합계", INDEX(INDEX(설정!$C$10:$Q$19, MATCH(통합시트!$I$20, 설정!$B$10:$B$19, 0), 0), ROWS($A$1:$A4))), "")</f>
        <v xml:space="preserve"> 합계</v>
      </c>
      <c r="J7" s="85" cm="1">
        <f t="array" ref="J7">IFERROR(IF(통합시트!$I$20="매출 대분류", VLOOKUP(I7, 통합시트!B:D, 3, 0), INDEX(통합시트!$D:$D, MATCH(통합시트!$I$20, 통합시트!$B:$B, 0) + MATCH(I7, INDEX(통합시트!$C:$C, MATCH(통합시트!$I$20, 통합시트!$B:$B, 0)):INDEX(통합시트!$C:$C, MATCH(통합시트!$I$20&amp;" 합계", 통합시트!$B:$B, 0)), 0) - 1)),)</f>
        <v>0</v>
      </c>
      <c r="K7" s="84" t="str">
        <f t="shared" si="5"/>
        <v/>
      </c>
      <c r="L7" s="85" t="str">
        <f t="shared" si="6"/>
        <v/>
      </c>
      <c r="N7" s="82">
        <v>3</v>
      </c>
      <c r="O7" s="86" t="str">
        <f t="shared" ca="1" si="2"/>
        <v/>
      </c>
      <c r="P7" s="84" t="e">
        <f t="shared" ca="1" si="3"/>
        <v>#VALUE!</v>
      </c>
      <c r="Q7" s="82" t="str">
        <f t="shared" ca="1" si="4"/>
        <v>식자재 합계</v>
      </c>
      <c r="R7" s="85">
        <f ca="1">VLOOKUP(Q7,통합시트!B:D, 3, 0)</f>
        <v>0</v>
      </c>
      <c r="S7" s="84" t="str">
        <f t="shared" ca="1" si="7"/>
        <v/>
      </c>
      <c r="T7" s="85" t="str">
        <f t="shared" ca="1" si="8"/>
        <v/>
      </c>
      <c r="U7" s="87" t="str">
        <f ca="1"/>
        <v>식자재</v>
      </c>
      <c r="AA7" s="347" t="s">
        <v>0</v>
      </c>
      <c r="AB7" s="348"/>
      <c r="AC7" s="214">
        <f t="shared" ref="AC7:AD7" si="9">SUM(AC5:AC6)</f>
        <v>0</v>
      </c>
      <c r="AD7" s="214">
        <f t="shared" si="9"/>
        <v>0</v>
      </c>
      <c r="AE7" s="214">
        <f t="shared" ref="AE7:AO7" si="10">SUM(AE5:AE6)</f>
        <v>0</v>
      </c>
      <c r="AF7" s="214">
        <f t="shared" si="10"/>
        <v>0</v>
      </c>
      <c r="AG7" s="214">
        <f t="shared" si="10"/>
        <v>0</v>
      </c>
      <c r="AH7" s="214">
        <f t="shared" si="10"/>
        <v>0</v>
      </c>
      <c r="AI7" s="214">
        <f t="shared" si="10"/>
        <v>0</v>
      </c>
      <c r="AJ7" s="214">
        <f t="shared" si="10"/>
        <v>0</v>
      </c>
      <c r="AK7" s="214">
        <f t="shared" si="10"/>
        <v>0</v>
      </c>
      <c r="AL7" s="214">
        <f t="shared" si="10"/>
        <v>0</v>
      </c>
      <c r="AM7" s="214">
        <f t="shared" si="10"/>
        <v>0</v>
      </c>
      <c r="AN7" s="214">
        <f t="shared" si="10"/>
        <v>0</v>
      </c>
      <c r="AO7" s="214">
        <f t="shared" si="10"/>
        <v>0</v>
      </c>
      <c r="AP7" s="213">
        <f ca="1">IF(설정!$C$2 = YEAR(TODAY()), AVERAGE(AD7:INDEX(AD7:AO7, MONTH(TODAY()))), IF(설정!$C$2 &lt; YEAR(TODAY()), AVERAGE(AD7:AO7), 0))</f>
        <v>0</v>
      </c>
    </row>
    <row r="8" spans="2:42" x14ac:dyDescent="0.35">
      <c r="B8" s="115" t="s">
        <v>129</v>
      </c>
      <c r="C8" s="118"/>
      <c r="F8" s="82">
        <v>4</v>
      </c>
      <c r="G8" s="86" t="str">
        <f t="shared" si="0"/>
        <v>-</v>
      </c>
      <c r="H8" s="84" t="e">
        <f t="shared" si="1"/>
        <v>#VALUE!</v>
      </c>
      <c r="I8" s="84" t="str" cm="1">
        <f t="array" ref="I8">IFERROR(IF(통합시트!$I$20="매출 대분류", INDEX(설정!$B$10:$B$19, ROWS($A$1:$A5)) &amp; " 합계", INDEX(INDEX(설정!$C$10:$Q$19, MATCH(통합시트!$I$20, 설정!$B$10:$B$19, 0), 0), ROWS($A$1:$A5))), "")</f>
        <v xml:space="preserve"> 합계</v>
      </c>
      <c r="J8" s="85" cm="1">
        <f t="array" ref="J8">IFERROR(IF(통합시트!$I$20="매출 대분류", VLOOKUP(I8, 통합시트!B:D, 3, 0), INDEX(통합시트!$D:$D, MATCH(통합시트!$I$20, 통합시트!$B:$B, 0) + MATCH(I8, INDEX(통합시트!$C:$C, MATCH(통합시트!$I$20, 통합시트!$B:$B, 0)):INDEX(통합시트!$C:$C, MATCH(통합시트!$I$20&amp;" 합계", 통합시트!$B:$B, 0)), 0) - 1)),)</f>
        <v>0</v>
      </c>
      <c r="K8" s="84" t="str">
        <f t="shared" si="5"/>
        <v/>
      </c>
      <c r="L8" s="85" t="str">
        <f t="shared" si="6"/>
        <v/>
      </c>
      <c r="N8" s="82">
        <v>4</v>
      </c>
      <c r="O8" s="86" t="str">
        <f t="shared" ca="1" si="2"/>
        <v/>
      </c>
      <c r="P8" s="84" t="e">
        <f t="shared" ca="1" si="3"/>
        <v>#VALUE!</v>
      </c>
      <c r="Q8" s="82" t="str">
        <f t="shared" ca="1" si="4"/>
        <v>소모품 합계</v>
      </c>
      <c r="R8" s="85">
        <f ca="1">VLOOKUP(Q8,통합시트!B:D, 3, 0)</f>
        <v>0</v>
      </c>
      <c r="S8" s="84" t="str">
        <f t="shared" ca="1" si="7"/>
        <v/>
      </c>
      <c r="T8" s="85" t="str">
        <f t="shared" ca="1" si="8"/>
        <v/>
      </c>
      <c r="U8" s="87" t="str">
        <f ca="1"/>
        <v>소모품</v>
      </c>
      <c r="AA8" s="331" t="s">
        <v>147</v>
      </c>
      <c r="AB8" s="32" t="s">
        <v>148</v>
      </c>
      <c r="AC8" s="211">
        <f>SUM(AD8:AO8)</f>
        <v>0</v>
      </c>
      <c r="AD8" s="212">
        <f>SUMIFS('입출금 내역 관리'!$E:$E, '입출금 내역 관리'!$C:$C, "&gt;=" &amp; DATE(설정!$C$2,AD$41, 1), '입출금 내역 관리'!$C:$C, "&lt;=" &amp; EOMONTH(DATE(설정!$C$2,AD$41, 1), 0), '입출금 내역 관리'!$G:$G, $C8)</f>
        <v>0</v>
      </c>
      <c r="AE8" s="212">
        <f>SUMIFS('입출금 내역 관리'!$E:$E, '입출금 내역 관리'!$C:$C, "&gt;=" &amp; DATE(설정!$C$2,AE$41, 1), '입출금 내역 관리'!$C:$C, "&lt;=" &amp; EOMONTH(DATE(설정!$C$2,AE$41, 1), 0), '입출금 내역 관리'!$G:$G, $C8)</f>
        <v>0</v>
      </c>
      <c r="AF8" s="212">
        <f>SUMIFS('입출금 내역 관리'!$E:$E, '입출금 내역 관리'!$C:$C, "&gt;=" &amp; DATE(설정!$C$2,AF$41, 1), '입출금 내역 관리'!$C:$C, "&lt;=" &amp; EOMONTH(DATE(설정!$C$2,AF$41, 1), 0), '입출금 내역 관리'!$G:$G, $C8)</f>
        <v>0</v>
      </c>
      <c r="AG8" s="212">
        <f>SUMIFS('입출금 내역 관리'!$E:$E, '입출금 내역 관리'!$C:$C, "&gt;=" &amp; DATE(설정!$C$2,AG$41, 1), '입출금 내역 관리'!$C:$C, "&lt;=" &amp; EOMONTH(DATE(설정!$C$2,AG$41, 1), 0), '입출금 내역 관리'!$G:$G, $C8)</f>
        <v>0</v>
      </c>
      <c r="AH8" s="212">
        <f>SUMIFS('입출금 내역 관리'!$E:$E, '입출금 내역 관리'!$C:$C, "&gt;=" &amp; DATE(설정!$C$2,AH$41, 1), '입출금 내역 관리'!$C:$C, "&lt;=" &amp; EOMONTH(DATE(설정!$C$2,AH$41, 1), 0), '입출금 내역 관리'!$G:$G, $C8)</f>
        <v>0</v>
      </c>
      <c r="AI8" s="212">
        <f>SUMIFS('입출금 내역 관리'!$E:$E, '입출금 내역 관리'!$C:$C, "&gt;=" &amp; DATE(설정!$C$2,AI$41, 1), '입출금 내역 관리'!$C:$C, "&lt;=" &amp; EOMONTH(DATE(설정!$C$2,AI$41, 1), 0), '입출금 내역 관리'!$G:$G, $C8)</f>
        <v>0</v>
      </c>
      <c r="AJ8" s="212">
        <f>SUMIFS('입출금 내역 관리'!$E:$E, '입출금 내역 관리'!$C:$C, "&gt;=" &amp; DATE(설정!$C$2,AJ$41, 1), '입출금 내역 관리'!$C:$C, "&lt;=" &amp; EOMONTH(DATE(설정!$C$2,AJ$41, 1), 0), '입출금 내역 관리'!$G:$G, $C8)</f>
        <v>0</v>
      </c>
      <c r="AK8" s="212">
        <f>SUMIFS('입출금 내역 관리'!$E:$E, '입출금 내역 관리'!$C:$C, "&gt;=" &amp; DATE(설정!$C$2,AK$41, 1), '입출금 내역 관리'!$C:$C, "&lt;=" &amp; EOMONTH(DATE(설정!$C$2,AK$41, 1), 0), '입출금 내역 관리'!$G:$G, $C8)</f>
        <v>0</v>
      </c>
      <c r="AL8" s="212">
        <f>SUMIFS('입출금 내역 관리'!$E:$E, '입출금 내역 관리'!$C:$C, "&gt;=" &amp; DATE(설정!$C$2,AL$41, 1), '입출금 내역 관리'!$C:$C, "&lt;=" &amp; EOMONTH(DATE(설정!$C$2,AL$41, 1), 0), '입출금 내역 관리'!$G:$G, $C8)</f>
        <v>0</v>
      </c>
      <c r="AM8" s="212">
        <f>SUMIFS('입출금 내역 관리'!$E:$E, '입출금 내역 관리'!$C:$C, "&gt;=" &amp; DATE(설정!$C$2,AM$41, 1), '입출금 내역 관리'!$C:$C, "&lt;=" &amp; EOMONTH(DATE(설정!$C$2,AM$41, 1), 0), '입출금 내역 관리'!$G:$G, $C8)</f>
        <v>0</v>
      </c>
      <c r="AN8" s="212">
        <f>SUMIFS('입출금 내역 관리'!$E:$E, '입출금 내역 관리'!$C:$C, "&gt;=" &amp; DATE(설정!$C$2,AN$41, 1), '입출금 내역 관리'!$C:$C, "&lt;=" &amp; EOMONTH(DATE(설정!$C$2,AN$41, 1), 0), '입출금 내역 관리'!$G:$G, $C8)</f>
        <v>0</v>
      </c>
      <c r="AO8" s="212">
        <f>SUMIFS('입출금 내역 관리'!$E:$E, '입출금 내역 관리'!$C:$C, "&gt;=" &amp; DATE(설정!$C$2,AO$41, 1), '입출금 내역 관리'!$C:$C, "&lt;=" &amp; EOMONTH(DATE(설정!$C$2,AO$41, 1), 0), '입출금 내역 관리'!$G:$G, $C8)</f>
        <v>0</v>
      </c>
      <c r="AP8" s="213">
        <f ca="1">IF(설정!$C$2 = YEAR(TODAY()), AVERAGE(AD8:INDEX(AD8:AO8, MONTH(TODAY()))), IF(설정!$C$2 &lt; YEAR(TODAY()), AVERAGE(AD8:AO8), 0))</f>
        <v>0</v>
      </c>
    </row>
    <row r="9" spans="2:42" x14ac:dyDescent="0.35">
      <c r="B9" s="115" t="s">
        <v>130</v>
      </c>
      <c r="C9" s="119" t="s">
        <v>132</v>
      </c>
      <c r="F9" s="82">
        <v>5</v>
      </c>
      <c r="G9" s="86" t="str">
        <f t="shared" si="0"/>
        <v>-</v>
      </c>
      <c r="H9" s="84" t="e">
        <f t="shared" si="1"/>
        <v>#VALUE!</v>
      </c>
      <c r="I9" s="84" t="str" cm="1">
        <f t="array" ref="I9">IFERROR(IF(통합시트!$I$20="매출 대분류", INDEX(설정!$B$10:$B$19, ROWS($A$1:$A6)) &amp; " 합계", INDEX(INDEX(설정!$C$10:$Q$19, MATCH(통합시트!$I$20, 설정!$B$10:$B$19, 0), 0), ROWS($A$1:$A6))), "")</f>
        <v xml:space="preserve"> 합계</v>
      </c>
      <c r="J9" s="85" cm="1">
        <f t="array" ref="J9">IFERROR(IF(통합시트!$I$20="매출 대분류", VLOOKUP(I9, 통합시트!B:D, 3, 0), INDEX(통합시트!$D:$D, MATCH(통합시트!$I$20, 통합시트!$B:$B, 0) + MATCH(I9, INDEX(통합시트!$C:$C, MATCH(통합시트!$I$20, 통합시트!$B:$B, 0)):INDEX(통합시트!$C:$C, MATCH(통합시트!$I$20&amp;" 합계", 통합시트!$B:$B, 0)), 0) - 1)),)</f>
        <v>0</v>
      </c>
      <c r="K9" s="84" t="str">
        <f t="shared" si="5"/>
        <v/>
      </c>
      <c r="L9" s="85" t="str">
        <f t="shared" si="6"/>
        <v/>
      </c>
      <c r="N9" s="82">
        <v>5</v>
      </c>
      <c r="O9" s="86" t="str">
        <f t="shared" ca="1" si="2"/>
        <v/>
      </c>
      <c r="P9" s="84" t="e">
        <f t="shared" ca="1" si="3"/>
        <v>#VALUE!</v>
      </c>
      <c r="Q9" s="82" t="str">
        <f t="shared" ca="1" si="4"/>
        <v>운영비 합계</v>
      </c>
      <c r="R9" s="85">
        <f ca="1">VLOOKUP(Q9,통합시트!B:D, 3, 0)</f>
        <v>0</v>
      </c>
      <c r="S9" s="84" t="str">
        <f t="shared" ca="1" si="7"/>
        <v/>
      </c>
      <c r="T9" s="85" t="str">
        <f t="shared" ca="1" si="8"/>
        <v/>
      </c>
      <c r="U9" s="87" t="str">
        <f ca="1"/>
        <v>운영비</v>
      </c>
      <c r="AA9" s="331"/>
      <c r="AB9" s="32" t="s">
        <v>149</v>
      </c>
      <c r="AC9" s="211">
        <f>SUM(AD9:AO9)</f>
        <v>0</v>
      </c>
      <c r="AD9" s="212">
        <f>SUMIFS('입출금 내역 관리'!$E:$E, '입출금 내역 관리'!$C:$C, "&gt;=" &amp; DATE(설정!$C$2,AD$41, 1), '입출금 내역 관리'!$C:$C, "&lt;=" &amp; EOMONTH(DATE(설정!$C$2,AD$41, 1), 0), '입출금 내역 관리'!$G:$G, $C9)</f>
        <v>0</v>
      </c>
      <c r="AE9" s="212">
        <f>SUMIFS('입출금 내역 관리'!$E:$E, '입출금 내역 관리'!$C:$C, "&gt;=" &amp; DATE(설정!$C$2,AE$41, 1), '입출금 내역 관리'!$C:$C, "&lt;=" &amp; EOMONTH(DATE(설정!$C$2,AE$41, 1), 0), '입출금 내역 관리'!$G:$G, $C9)</f>
        <v>0</v>
      </c>
      <c r="AF9" s="212">
        <f>SUMIFS('입출금 내역 관리'!$E:$E, '입출금 내역 관리'!$C:$C, "&gt;=" &amp; DATE(설정!$C$2,AF$41, 1), '입출금 내역 관리'!$C:$C, "&lt;=" &amp; EOMONTH(DATE(설정!$C$2,AF$41, 1), 0), '입출금 내역 관리'!$G:$G, $C9)</f>
        <v>0</v>
      </c>
      <c r="AG9" s="212">
        <f>SUMIFS('입출금 내역 관리'!$E:$E, '입출금 내역 관리'!$C:$C, "&gt;=" &amp; DATE(설정!$C$2,AG$41, 1), '입출금 내역 관리'!$C:$C, "&lt;=" &amp; EOMONTH(DATE(설정!$C$2,AG$41, 1), 0), '입출금 내역 관리'!$G:$G, $C9)</f>
        <v>0</v>
      </c>
      <c r="AH9" s="212">
        <f>SUMIFS('입출금 내역 관리'!$E:$E, '입출금 내역 관리'!$C:$C, "&gt;=" &amp; DATE(설정!$C$2,AH$41, 1), '입출금 내역 관리'!$C:$C, "&lt;=" &amp; EOMONTH(DATE(설정!$C$2,AH$41, 1), 0), '입출금 내역 관리'!$G:$G, $C9)</f>
        <v>0</v>
      </c>
      <c r="AI9" s="212">
        <f>SUMIFS('입출금 내역 관리'!$E:$E, '입출금 내역 관리'!$C:$C, "&gt;=" &amp; DATE(설정!$C$2,AI$41, 1), '입출금 내역 관리'!$C:$C, "&lt;=" &amp; EOMONTH(DATE(설정!$C$2,AI$41, 1), 0), '입출금 내역 관리'!$G:$G, $C9)</f>
        <v>0</v>
      </c>
      <c r="AJ9" s="212">
        <f>SUMIFS('입출금 내역 관리'!$E:$E, '입출금 내역 관리'!$C:$C, "&gt;=" &amp; DATE(설정!$C$2,AJ$41, 1), '입출금 내역 관리'!$C:$C, "&lt;=" &amp; EOMONTH(DATE(설정!$C$2,AJ$41, 1), 0), '입출금 내역 관리'!$G:$G, $C9)</f>
        <v>0</v>
      </c>
      <c r="AK9" s="212">
        <f>SUMIFS('입출금 내역 관리'!$E:$E, '입출금 내역 관리'!$C:$C, "&gt;=" &amp; DATE(설정!$C$2,AK$41, 1), '입출금 내역 관리'!$C:$C, "&lt;=" &amp; EOMONTH(DATE(설정!$C$2,AK$41, 1), 0), '입출금 내역 관리'!$G:$G, $C9)</f>
        <v>0</v>
      </c>
      <c r="AL9" s="212">
        <f>SUMIFS('입출금 내역 관리'!$E:$E, '입출금 내역 관리'!$C:$C, "&gt;=" &amp; DATE(설정!$C$2,AL$41, 1), '입출금 내역 관리'!$C:$C, "&lt;=" &amp; EOMONTH(DATE(설정!$C$2,AL$41, 1), 0), '입출금 내역 관리'!$G:$G, $C9)</f>
        <v>0</v>
      </c>
      <c r="AM9" s="212">
        <f>SUMIFS('입출금 내역 관리'!$E:$E, '입출금 내역 관리'!$C:$C, "&gt;=" &amp; DATE(설정!$C$2,AM$41, 1), '입출금 내역 관리'!$C:$C, "&lt;=" &amp; EOMONTH(DATE(설정!$C$2,AM$41, 1), 0), '입출금 내역 관리'!$G:$G, $C9)</f>
        <v>0</v>
      </c>
      <c r="AN9" s="212">
        <f>SUMIFS('입출금 내역 관리'!$E:$E, '입출금 내역 관리'!$C:$C, "&gt;=" &amp; DATE(설정!$C$2,AN$41, 1), '입출금 내역 관리'!$C:$C, "&lt;=" &amp; EOMONTH(DATE(설정!$C$2,AN$41, 1), 0), '입출금 내역 관리'!$G:$G, $C9)</f>
        <v>0</v>
      </c>
      <c r="AO9" s="212">
        <f>SUMIFS('입출금 내역 관리'!$E:$E, '입출금 내역 관리'!$C:$C, "&gt;=" &amp; DATE(설정!$C$2,AO$41, 1), '입출금 내역 관리'!$C:$C, "&lt;=" &amp; EOMONTH(DATE(설정!$C$2,AO$41, 1), 0), '입출금 내역 관리'!$G:$G, $C9)</f>
        <v>0</v>
      </c>
      <c r="AP9" s="213">
        <f ca="1">IF(설정!$C$2 = YEAR(TODAY()), AVERAGE(AD9:INDEX(AD9:AO9, MONTH(TODAY()))), IF(설정!$C$2 &lt; YEAR(TODAY()), AVERAGE(AD9:AO9), 0))</f>
        <v>0</v>
      </c>
    </row>
    <row r="10" spans="2:42" x14ac:dyDescent="0.35">
      <c r="B10" s="115" t="s">
        <v>131</v>
      </c>
      <c r="C10" s="120"/>
      <c r="F10" s="82">
        <v>6</v>
      </c>
      <c r="G10" s="86" t="str">
        <f t="shared" si="0"/>
        <v>-</v>
      </c>
      <c r="H10" s="84" t="e">
        <f t="shared" si="1"/>
        <v>#VALUE!</v>
      </c>
      <c r="I10" s="84" t="str" cm="1">
        <f t="array" ref="I10">IFERROR(IF(통합시트!$I$20="매출 대분류", INDEX(설정!$B$10:$B$19, ROWS($A$1:$A7)) &amp; " 합계", INDEX(INDEX(설정!$C$10:$Q$19, MATCH(통합시트!$I$20, 설정!$B$10:$B$19, 0), 0), ROWS($A$1:$A7))), "")</f>
        <v xml:space="preserve"> 합계</v>
      </c>
      <c r="J10" s="85" cm="1">
        <f t="array" ref="J10">IFERROR(IF(통합시트!$I$20="매출 대분류", VLOOKUP(I10, 통합시트!B:D, 3, 0), INDEX(통합시트!$D:$D, MATCH(통합시트!$I$20, 통합시트!$B:$B, 0) + MATCH(I10, INDEX(통합시트!$C:$C, MATCH(통합시트!$I$20, 통합시트!$B:$B, 0)):INDEX(통합시트!$C:$C, MATCH(통합시트!$I$20&amp;" 합계", 통합시트!$B:$B, 0)), 0) - 1)),)</f>
        <v>0</v>
      </c>
      <c r="K10" s="84" t="str">
        <f t="shared" si="5"/>
        <v/>
      </c>
      <c r="L10" s="85" t="str">
        <f t="shared" si="6"/>
        <v/>
      </c>
      <c r="N10" s="82">
        <v>6</v>
      </c>
      <c r="O10" s="86" t="str">
        <f t="shared" ca="1" si="2"/>
        <v/>
      </c>
      <c r="P10" s="84" t="e">
        <f t="shared" ca="1" si="3"/>
        <v>#VALUE!</v>
      </c>
      <c r="Q10" s="82" t="str">
        <f t="shared" ca="1" si="4"/>
        <v>마케팅 합계</v>
      </c>
      <c r="R10" s="85">
        <f ca="1">VLOOKUP(Q10,통합시트!B:D, 3, 0)</f>
        <v>0</v>
      </c>
      <c r="S10" s="84" t="str">
        <f t="shared" ca="1" si="7"/>
        <v/>
      </c>
      <c r="T10" s="85" t="str">
        <f t="shared" ca="1" si="8"/>
        <v/>
      </c>
      <c r="U10" s="87" t="str">
        <f ca="1"/>
        <v>마케팅</v>
      </c>
      <c r="AA10" s="332" t="s">
        <v>1</v>
      </c>
      <c r="AB10" s="333"/>
      <c r="AC10" s="215">
        <f t="shared" ref="AC10:AO10" si="11">SUM(AC8:AC9)</f>
        <v>0</v>
      </c>
      <c r="AD10" s="215">
        <f t="shared" si="11"/>
        <v>0</v>
      </c>
      <c r="AE10" s="215">
        <f t="shared" si="11"/>
        <v>0</v>
      </c>
      <c r="AF10" s="215">
        <f t="shared" si="11"/>
        <v>0</v>
      </c>
      <c r="AG10" s="215">
        <f t="shared" si="11"/>
        <v>0</v>
      </c>
      <c r="AH10" s="215">
        <f t="shared" si="11"/>
        <v>0</v>
      </c>
      <c r="AI10" s="215">
        <f t="shared" si="11"/>
        <v>0</v>
      </c>
      <c r="AJ10" s="215">
        <f t="shared" si="11"/>
        <v>0</v>
      </c>
      <c r="AK10" s="215">
        <f t="shared" si="11"/>
        <v>0</v>
      </c>
      <c r="AL10" s="215">
        <f t="shared" si="11"/>
        <v>0</v>
      </c>
      <c r="AM10" s="215">
        <f t="shared" si="11"/>
        <v>0</v>
      </c>
      <c r="AN10" s="215">
        <f t="shared" si="11"/>
        <v>0</v>
      </c>
      <c r="AO10" s="215">
        <f t="shared" si="11"/>
        <v>0</v>
      </c>
      <c r="AP10" s="216">
        <f ca="1">IF(설정!$C$2 = YEAR(TODAY()), AVERAGE(AD10:INDEX(AD10:AO10, MONTH(TODAY()))), IF(설정!$C$2 &lt; YEAR(TODAY()), AVERAGE(AD10:AO10), 0))</f>
        <v>0</v>
      </c>
    </row>
    <row r="11" spans="2:42" x14ac:dyDescent="0.4">
      <c r="F11" s="82">
        <v>7</v>
      </c>
      <c r="G11" s="86" t="str">
        <f t="shared" si="0"/>
        <v>-</v>
      </c>
      <c r="H11" s="84" t="e">
        <f t="shared" si="1"/>
        <v>#VALUE!</v>
      </c>
      <c r="I11" s="84" t="str" cm="1">
        <f t="array" ref="I11">IFERROR(IF(통합시트!$I$20="매출 대분류", INDEX(설정!$B$10:$B$19, ROWS($A$1:$A8)) &amp; " 합계", INDEX(INDEX(설정!$C$10:$Q$19, MATCH(통합시트!$I$20, 설정!$B$10:$B$19, 0), 0), ROWS($A$1:$A8))), "")</f>
        <v xml:space="preserve"> 합계</v>
      </c>
      <c r="J11" s="85" cm="1">
        <f t="array" ref="J11">IFERROR(IF(통합시트!$I$20="매출 대분류", VLOOKUP(I11, 통합시트!B:D, 3, 0), INDEX(통합시트!$D:$D, MATCH(통합시트!$I$20, 통합시트!$B:$B, 0) + MATCH(I11, INDEX(통합시트!$C:$C, MATCH(통합시트!$I$20, 통합시트!$B:$B, 0)):INDEX(통합시트!$C:$C, MATCH(통합시트!$I$20&amp;" 합계", 통합시트!$B:$B, 0)), 0) - 1)),)</f>
        <v>0</v>
      </c>
      <c r="K11" s="84" t="str">
        <f t="shared" si="5"/>
        <v/>
      </c>
      <c r="L11" s="85" t="str">
        <f t="shared" si="6"/>
        <v/>
      </c>
      <c r="N11" s="82">
        <v>7</v>
      </c>
      <c r="O11" s="86" t="str">
        <f t="shared" ca="1" si="2"/>
        <v/>
      </c>
      <c r="P11" s="84" t="e">
        <f t="shared" ca="1" si="3"/>
        <v>#VALUE!</v>
      </c>
      <c r="Q11" s="82" t="str">
        <f t="shared" ca="1" si="4"/>
        <v>대표교육비 합계</v>
      </c>
      <c r="R11" s="85">
        <f ca="1">VLOOKUP(Q11,통합시트!B:D, 3, 0)</f>
        <v>0</v>
      </c>
      <c r="S11" s="84" t="str">
        <f t="shared" ca="1" si="7"/>
        <v/>
      </c>
      <c r="T11" s="85" t="str">
        <f t="shared" ca="1" si="8"/>
        <v/>
      </c>
      <c r="U11" s="87" t="str">
        <f ca="1"/>
        <v>대표교육비</v>
      </c>
    </row>
    <row r="12" spans="2:42" x14ac:dyDescent="0.4">
      <c r="B12" s="122" t="s">
        <v>157</v>
      </c>
      <c r="F12" s="82">
        <v>8</v>
      </c>
      <c r="G12" s="86" t="str">
        <f t="shared" si="0"/>
        <v>-</v>
      </c>
      <c r="H12" s="84" t="e">
        <f t="shared" si="1"/>
        <v>#VALUE!</v>
      </c>
      <c r="I12" s="84" t="str" cm="1">
        <f t="array" ref="I12">IFERROR(IF(통합시트!$I$20="매출 대분류", INDEX(설정!$B$10:$B$19, ROWS($A$1:$A9)) &amp; " 합계", INDEX(INDEX(설정!$C$10:$Q$19, MATCH(통합시트!$I$20, 설정!$B$10:$B$19, 0), 0), ROWS($A$1:$A9))), "")</f>
        <v xml:space="preserve"> 합계</v>
      </c>
      <c r="J12" s="85" cm="1">
        <f t="array" ref="J12">IFERROR(IF(통합시트!$I$20="매출 대분류", VLOOKUP(I12, 통합시트!B:D, 3, 0), INDEX(통합시트!$D:$D, MATCH(통합시트!$I$20, 통합시트!$B:$B, 0) + MATCH(I12, INDEX(통합시트!$C:$C, MATCH(통합시트!$I$20, 통합시트!$B:$B, 0)):INDEX(통합시트!$C:$C, MATCH(통합시트!$I$20&amp;" 합계", 통합시트!$B:$B, 0)), 0) - 1)),)</f>
        <v>0</v>
      </c>
      <c r="K12" s="84" t="str">
        <f t="shared" si="5"/>
        <v/>
      </c>
      <c r="L12" s="85" t="str">
        <f t="shared" si="6"/>
        <v/>
      </c>
      <c r="N12" s="82">
        <v>8</v>
      </c>
      <c r="O12" s="86" t="str">
        <f t="shared" ca="1" si="2"/>
        <v/>
      </c>
      <c r="P12" s="84" t="e">
        <f t="shared" ca="1" si="3"/>
        <v>#VALUE!</v>
      </c>
      <c r="Q12" s="82" t="str">
        <f t="shared" ca="1" si="4"/>
        <v>수수료 합계</v>
      </c>
      <c r="R12" s="85">
        <f ca="1">VLOOKUP(Q12,통합시트!B:D, 3, 0)</f>
        <v>0</v>
      </c>
      <c r="S12" s="84" t="str">
        <f t="shared" ca="1" si="7"/>
        <v/>
      </c>
      <c r="T12" s="85" t="str">
        <f t="shared" ca="1" si="8"/>
        <v/>
      </c>
      <c r="U12" s="87" t="str">
        <f ca="1"/>
        <v>수수료</v>
      </c>
    </row>
    <row r="13" spans="2:42" x14ac:dyDescent="0.4">
      <c r="B13" s="124" t="s">
        <v>71</v>
      </c>
      <c r="C13" s="124" t="s">
        <v>80</v>
      </c>
      <c r="D13" s="124" t="s">
        <v>158</v>
      </c>
      <c r="F13" s="82">
        <v>9</v>
      </c>
      <c r="G13" s="86" t="str">
        <f t="shared" si="0"/>
        <v>-</v>
      </c>
      <c r="H13" s="84" t="e">
        <f t="shared" si="1"/>
        <v>#VALUE!</v>
      </c>
      <c r="I13" s="84" t="str" cm="1">
        <f t="array" ref="I13">IFERROR(IF(통합시트!$I$20="매출 대분류", INDEX(설정!$B$10:$B$19, ROWS($A$1:$A10)) &amp; " 합계", INDEX(INDEX(설정!$C$10:$Q$19, MATCH(통합시트!$I$20, 설정!$B$10:$B$19, 0), 0), ROWS($A$1:$A10))), "")</f>
        <v xml:space="preserve"> 합계</v>
      </c>
      <c r="J13" s="85" cm="1">
        <f t="array" ref="J13">IFERROR(IF(통합시트!$I$20="매출 대분류", VLOOKUP(I13, 통합시트!B:D, 3, 0), INDEX(통합시트!$D:$D, MATCH(통합시트!$I$20, 통합시트!$B:$B, 0) + MATCH(I13, INDEX(통합시트!$C:$C, MATCH(통합시트!$I$20, 통합시트!$B:$B, 0)):INDEX(통합시트!$C:$C, MATCH(통합시트!$I$20&amp;" 합계", 통합시트!$B:$B, 0)), 0) - 1)),)</f>
        <v>0</v>
      </c>
      <c r="K13" s="84" t="str">
        <f t="shared" si="5"/>
        <v/>
      </c>
      <c r="L13" s="85" t="str">
        <f t="shared" si="6"/>
        <v/>
      </c>
      <c r="N13" s="82">
        <v>9</v>
      </c>
      <c r="O13" s="86" t="str">
        <f t="shared" ca="1" si="2"/>
        <v>-</v>
      </c>
      <c r="P13" s="84" t="e">
        <f t="shared" ca="1" si="3"/>
        <v>#VALUE!</v>
      </c>
      <c r="Q13" s="82" t="str">
        <f t="shared" ca="1" si="4"/>
        <v/>
      </c>
      <c r="R13" s="85" t="e">
        <f ca="1">VLOOKUP(Q13,통합시트!B:D, 3, 0)</f>
        <v>#N/A</v>
      </c>
      <c r="S13" s="84" t="str">
        <f t="shared" ca="1" si="7"/>
        <v/>
      </c>
      <c r="T13" s="85" t="str">
        <f t="shared" ca="1" si="8"/>
        <v/>
      </c>
      <c r="U13" s="87">
        <f ca="1"/>
        <v>0</v>
      </c>
    </row>
    <row r="14" spans="2:42" x14ac:dyDescent="0.4">
      <c r="B14" s="84" t="s">
        <v>159</v>
      </c>
      <c r="C14" s="125">
        <f ca="1">통합시트!N4</f>
        <v>0</v>
      </c>
      <c r="D14" s="126">
        <f ca="1">IFERROR(IF(C14 &lt;= 0, 0, C14/(C14+C15)), 0)</f>
        <v>0</v>
      </c>
      <c r="F14" s="82">
        <v>10</v>
      </c>
      <c r="G14" s="86" t="str">
        <f t="shared" si="0"/>
        <v>-</v>
      </c>
      <c r="H14" s="84" t="e">
        <f t="shared" si="1"/>
        <v>#VALUE!</v>
      </c>
      <c r="I14" s="84" t="str" cm="1">
        <f t="array" ref="I14">IFERROR(IF(통합시트!$I$20="매출 대분류", INDEX(설정!$B$10:$B$19, ROWS($A$1:$A11)) &amp; " 합계", INDEX(INDEX(설정!$C$10:$Q$19, MATCH(통합시트!$I$20, 설정!$B$10:$B$19, 0), 0), ROWS($A$1:$A11))), "")</f>
        <v/>
      </c>
      <c r="J14" s="85" cm="1">
        <f t="array" ref="J14">IFERROR(IF(통합시트!$I$20="매출 대분류", VLOOKUP(I14, 통합시트!B:D, 3, 0), INDEX(통합시트!$D:$D, MATCH(통합시트!$I$20, 통합시트!$B:$B, 0) + MATCH(I14, INDEX(통합시트!$C:$C, MATCH(통합시트!$I$20, 통합시트!$B:$B, 0)):INDEX(통합시트!$C:$C, MATCH(통합시트!$I$20&amp;" 합계", 통합시트!$B:$B, 0)), 0) - 1)),)</f>
        <v>0</v>
      </c>
      <c r="K14" s="84" t="str">
        <f t="shared" si="5"/>
        <v/>
      </c>
      <c r="L14" s="85" t="str">
        <f t="shared" si="6"/>
        <v/>
      </c>
      <c r="N14" s="82">
        <v>10</v>
      </c>
      <c r="O14" s="86" t="str">
        <f t="shared" ca="1" si="2"/>
        <v>-</v>
      </c>
      <c r="P14" s="84" t="e">
        <f t="shared" ca="1" si="3"/>
        <v>#VALUE!</v>
      </c>
      <c r="Q14" s="82" t="str">
        <f t="shared" ca="1" si="4"/>
        <v/>
      </c>
      <c r="R14" s="85" t="e">
        <f ca="1">VLOOKUP(Q14,통합시트!B:D, 3, 0)</f>
        <v>#N/A</v>
      </c>
      <c r="S14" s="84" t="str">
        <f t="shared" ca="1" si="7"/>
        <v/>
      </c>
      <c r="T14" s="85" t="str">
        <f t="shared" ca="1" si="8"/>
        <v/>
      </c>
      <c r="U14" s="87">
        <f ca="1"/>
        <v>0</v>
      </c>
    </row>
    <row r="15" spans="2:42" x14ac:dyDescent="0.4">
      <c r="B15" s="84" t="s">
        <v>160</v>
      </c>
      <c r="C15" s="125">
        <f ca="1">통합시트!J4</f>
        <v>0</v>
      </c>
      <c r="D15" s="126">
        <f ca="1">IFERROR(IF(C14 &lt;= 0, 1, C15/(C14+C15)), 0)</f>
        <v>1</v>
      </c>
      <c r="F15" s="82">
        <v>11</v>
      </c>
      <c r="G15" s="86" t="str">
        <f t="shared" si="0"/>
        <v>-</v>
      </c>
      <c r="H15" s="84" t="e">
        <f t="shared" si="1"/>
        <v>#VALUE!</v>
      </c>
      <c r="I15" s="84" t="str" cm="1">
        <f t="array" ref="I15">IFERROR(IF(통합시트!$I$20="매출 대분류", INDEX(설정!$B$10:$B$19, ROWS($A$1:$A12)) &amp; " 합계", INDEX(INDEX(설정!$C$10:$Q$19, MATCH(통합시트!$I$20, 설정!$B$10:$B$19, 0), 0), ROWS($A$1:$A12))), "")</f>
        <v/>
      </c>
      <c r="J15" s="85" cm="1">
        <f t="array" ref="J15">IFERROR(IF(통합시트!$I$20="매출 대분류", VLOOKUP(I15, 통합시트!B:D, 3, 0), INDEX(통합시트!$D:$D, MATCH(통합시트!$I$20, 통합시트!$B:$B, 0) + MATCH(I15, INDEX(통합시트!$C:$C, MATCH(통합시트!$I$20, 통합시트!$B:$B, 0)):INDEX(통합시트!$C:$C, MATCH(통합시트!$I$20&amp;" 합계", 통합시트!$B:$B, 0)), 0) - 1)),)</f>
        <v>0</v>
      </c>
      <c r="K15" s="84" t="str">
        <f t="shared" si="5"/>
        <v/>
      </c>
      <c r="L15" s="85" t="str">
        <f t="shared" si="6"/>
        <v/>
      </c>
      <c r="N15" s="82">
        <v>11</v>
      </c>
      <c r="O15" s="86" t="str">
        <f t="shared" ca="1" si="2"/>
        <v>-</v>
      </c>
      <c r="P15" s="84" t="e">
        <f t="shared" ca="1" si="3"/>
        <v>#VALUE!</v>
      </c>
      <c r="Q15" s="82" t="str">
        <f t="shared" ca="1" si="4"/>
        <v/>
      </c>
      <c r="R15" s="85" t="e">
        <f ca="1">VLOOKUP(Q15,통합시트!B:D, 3, 0)</f>
        <v>#N/A</v>
      </c>
      <c r="S15" s="84" t="str">
        <f t="shared" ca="1" si="7"/>
        <v/>
      </c>
      <c r="T15" s="85" t="str">
        <f t="shared" ca="1" si="8"/>
        <v/>
      </c>
      <c r="U15" s="87">
        <f ca="1"/>
        <v>0</v>
      </c>
    </row>
    <row r="16" spans="2:42" x14ac:dyDescent="0.4">
      <c r="F16" s="82">
        <v>12</v>
      </c>
      <c r="G16" s="86" t="str">
        <f t="shared" si="0"/>
        <v>-</v>
      </c>
      <c r="H16" s="84" t="e">
        <f t="shared" si="1"/>
        <v>#VALUE!</v>
      </c>
      <c r="I16" s="84" t="str" cm="1">
        <f t="array" ref="I16">IFERROR(IF(통합시트!$I$20="매출 대분류", INDEX(설정!$B$10:$B$19, ROWS($A$1:$A13)) &amp; " 합계", INDEX(INDEX(설정!$C$10:$Q$19, MATCH(통합시트!$I$20, 설정!$B$10:$B$19, 0), 0), ROWS($A$1:$A13))), "")</f>
        <v/>
      </c>
      <c r="J16" s="85" cm="1">
        <f t="array" ref="J16">IFERROR(IF(통합시트!$I$20="매출 대분류", VLOOKUP(I16, 통합시트!B:D, 3, 0), INDEX(통합시트!$D:$D, MATCH(통합시트!$I$20, 통합시트!$B:$B, 0) + MATCH(I16, INDEX(통합시트!$C:$C, MATCH(통합시트!$I$20, 통합시트!$B:$B, 0)):INDEX(통합시트!$C:$C, MATCH(통합시트!$I$20&amp;" 합계", 통합시트!$B:$B, 0)), 0) - 1)),)</f>
        <v>0</v>
      </c>
      <c r="K16" s="84" t="str">
        <f t="shared" si="5"/>
        <v/>
      </c>
      <c r="L16" s="85" t="str">
        <f t="shared" si="6"/>
        <v/>
      </c>
      <c r="N16" s="82">
        <v>12</v>
      </c>
      <c r="O16" s="86" t="str">
        <f t="shared" ca="1" si="2"/>
        <v>-</v>
      </c>
      <c r="P16" s="84" t="e">
        <f t="shared" ca="1" si="3"/>
        <v>#VALUE!</v>
      </c>
      <c r="Q16" s="82" t="str">
        <f t="shared" ca="1" si="4"/>
        <v/>
      </c>
      <c r="R16" s="85" t="e">
        <f ca="1">VLOOKUP(Q16,통합시트!B:D, 3, 0)</f>
        <v>#N/A</v>
      </c>
      <c r="S16" s="84" t="str">
        <f t="shared" ca="1" si="7"/>
        <v/>
      </c>
      <c r="T16" s="85" t="str">
        <f t="shared" ca="1" si="8"/>
        <v/>
      </c>
      <c r="U16" s="87">
        <f ca="1"/>
        <v>0</v>
      </c>
    </row>
    <row r="17" spans="6:21" x14ac:dyDescent="0.4">
      <c r="F17" s="82">
        <v>13</v>
      </c>
      <c r="G17" s="86" t="str">
        <f t="shared" si="0"/>
        <v>-</v>
      </c>
      <c r="H17" s="84" t="e">
        <f t="shared" si="1"/>
        <v>#VALUE!</v>
      </c>
      <c r="I17" s="84" t="str" cm="1">
        <f t="array" ref="I17">IFERROR(IF(통합시트!$I$20="매출 대분류", INDEX(설정!$B$10:$B$19, ROWS($A$1:$A14)) &amp; " 합계", INDEX(INDEX(설정!$C$10:$Q$19, MATCH(통합시트!$I$20, 설정!$B$10:$B$19, 0), 0), ROWS($A$1:$A14))), "")</f>
        <v/>
      </c>
      <c r="J17" s="85" cm="1">
        <f t="array" ref="J17">IFERROR(IF(통합시트!$I$20="매출 대분류", VLOOKUP(I17, 통합시트!B:D, 3, 0), INDEX(통합시트!$D:$D, MATCH(통합시트!$I$20, 통합시트!$B:$B, 0) + MATCH(I17, INDEX(통합시트!$C:$C, MATCH(통합시트!$I$20, 통합시트!$B:$B, 0)):INDEX(통합시트!$C:$C, MATCH(통합시트!$I$20&amp;" 합계", 통합시트!$B:$B, 0)), 0) - 1)),)</f>
        <v>0</v>
      </c>
      <c r="K17" s="84" t="str">
        <f t="shared" si="5"/>
        <v/>
      </c>
      <c r="L17" s="85" t="str">
        <f t="shared" si="6"/>
        <v/>
      </c>
      <c r="N17" s="82">
        <v>13</v>
      </c>
      <c r="O17" s="86" t="str">
        <f t="shared" ca="1" si="2"/>
        <v>-</v>
      </c>
      <c r="P17" s="84" t="e">
        <f t="shared" ca="1" si="3"/>
        <v>#VALUE!</v>
      </c>
      <c r="Q17" s="82" t="str">
        <f t="shared" ca="1" si="4"/>
        <v/>
      </c>
      <c r="R17" s="85" t="e">
        <f ca="1">VLOOKUP(Q17,통합시트!B:D, 3, 0)</f>
        <v>#N/A</v>
      </c>
      <c r="S17" s="84" t="str">
        <f t="shared" ca="1" si="7"/>
        <v/>
      </c>
      <c r="T17" s="85" t="str">
        <f t="shared" ca="1" si="8"/>
        <v/>
      </c>
      <c r="U17" s="87">
        <f ca="1"/>
        <v>0</v>
      </c>
    </row>
    <row r="18" spans="6:21" x14ac:dyDescent="0.4">
      <c r="F18" s="82">
        <v>14</v>
      </c>
      <c r="G18" s="86" t="str">
        <f t="shared" si="0"/>
        <v>-</v>
      </c>
      <c r="H18" s="84" t="e">
        <f t="shared" si="1"/>
        <v>#VALUE!</v>
      </c>
      <c r="I18" s="84" t="str" cm="1">
        <f t="array" ref="I18">IFERROR(IF(통합시트!$I$20="매출 대분류", INDEX(설정!$B$10:$B$19, ROWS($A$1:$A15)) &amp; " 합계", INDEX(INDEX(설정!$C$10:$Q$19, MATCH(통합시트!$I$20, 설정!$B$10:$B$19, 0), 0), ROWS($A$1:$A15))), "")</f>
        <v/>
      </c>
      <c r="J18" s="85" cm="1">
        <f t="array" ref="J18">IFERROR(IF(통합시트!$I$20="매출 대분류", VLOOKUP(I18, 통합시트!B:D, 3, 0), INDEX(통합시트!$D:$D, MATCH(통합시트!$I$20, 통합시트!$B:$B, 0) + MATCH(I18, INDEX(통합시트!$C:$C, MATCH(통합시트!$I$20, 통합시트!$B:$B, 0)):INDEX(통합시트!$C:$C, MATCH(통합시트!$I$20&amp;" 합계", 통합시트!$B:$B, 0)), 0) - 1)),)</f>
        <v>0</v>
      </c>
      <c r="K18" s="84" t="str">
        <f t="shared" si="5"/>
        <v/>
      </c>
      <c r="L18" s="85" t="str">
        <f t="shared" si="6"/>
        <v/>
      </c>
      <c r="N18" s="82">
        <v>14</v>
      </c>
      <c r="O18" s="86" t="str">
        <f t="shared" ca="1" si="2"/>
        <v>-</v>
      </c>
      <c r="P18" s="84" t="e">
        <f t="shared" ca="1" si="3"/>
        <v>#VALUE!</v>
      </c>
      <c r="Q18" s="82" t="str">
        <f t="shared" ca="1" si="4"/>
        <v/>
      </c>
      <c r="R18" s="85" t="e">
        <f ca="1">VLOOKUP(Q18,통합시트!B:D, 3, 0)</f>
        <v>#N/A</v>
      </c>
      <c r="S18" s="84" t="str">
        <f t="shared" ca="1" si="7"/>
        <v/>
      </c>
      <c r="T18" s="85" t="str">
        <f t="shared" ca="1" si="8"/>
        <v/>
      </c>
      <c r="U18" s="87">
        <f ca="1"/>
        <v>0</v>
      </c>
    </row>
    <row r="19" spans="6:21" x14ac:dyDescent="0.4">
      <c r="F19" s="82">
        <v>15</v>
      </c>
      <c r="G19" s="86" t="str">
        <f t="shared" si="0"/>
        <v>-</v>
      </c>
      <c r="H19" s="84" t="e">
        <f t="shared" si="1"/>
        <v>#VALUE!</v>
      </c>
      <c r="I19" s="84" t="str" cm="1">
        <f t="array" ref="I19">IFERROR(IF(통합시트!$I$20="매출 대분류", INDEX(설정!$B$10:$B$19, ROWS($A$1:$A16)) &amp; " 합계", INDEX(INDEX(설정!$C$10:$Q$19, MATCH(통합시트!$I$20, 설정!$B$10:$B$19, 0), 0), ROWS($A$1:$A16))), "")</f>
        <v/>
      </c>
      <c r="J19" s="85" cm="1">
        <f t="array" ref="J19">IFERROR(IF(통합시트!$I$20="매출 대분류", VLOOKUP(I19, 통합시트!B:D, 3, 0), INDEX(통합시트!$D:$D, MATCH(통합시트!$I$20, 통합시트!$B:$B, 0) + MATCH(I19, INDEX(통합시트!$C:$C, MATCH(통합시트!$I$20, 통합시트!$B:$B, 0)):INDEX(통합시트!$C:$C, MATCH(통합시트!$I$20&amp;" 합계", 통합시트!$B:$B, 0)), 0) - 1)),)</f>
        <v>0</v>
      </c>
      <c r="K19" s="84" t="str">
        <f t="shared" si="5"/>
        <v/>
      </c>
      <c r="L19" s="85" t="str">
        <f t="shared" si="6"/>
        <v/>
      </c>
      <c r="N19" s="82">
        <v>15</v>
      </c>
      <c r="O19" s="86" t="str">
        <f t="shared" ca="1" si="2"/>
        <v>-</v>
      </c>
      <c r="P19" s="84" t="e">
        <f t="shared" ca="1" si="3"/>
        <v>#VALUE!</v>
      </c>
      <c r="Q19" s="82" t="str">
        <f t="shared" ca="1" si="4"/>
        <v/>
      </c>
      <c r="R19" s="85" t="e">
        <f ca="1">VLOOKUP(Q19,통합시트!B:D, 3, 0)</f>
        <v>#N/A</v>
      </c>
      <c r="S19" s="84" t="str">
        <f t="shared" ca="1" si="7"/>
        <v/>
      </c>
      <c r="T19" s="85" t="str">
        <f t="shared" ca="1" si="8"/>
        <v/>
      </c>
      <c r="U19" s="87">
        <f ca="1"/>
        <v>0</v>
      </c>
    </row>
    <row r="20" spans="6:21" x14ac:dyDescent="0.4">
      <c r="F20" s="82">
        <v>16</v>
      </c>
      <c r="G20" s="86" t="str">
        <f t="shared" si="0"/>
        <v>-</v>
      </c>
      <c r="H20" s="84" t="e">
        <f t="shared" si="1"/>
        <v>#VALUE!</v>
      </c>
      <c r="I20" s="84" t="str" cm="1">
        <f t="array" ref="I20">IFERROR(IF(통합시트!$I$20="매출 대분류", INDEX(설정!$B$10:$B$19, ROWS($A$1:$A17)) &amp; " 합계", INDEX(INDEX(설정!$C$10:$Q$19, MATCH(통합시트!$I$20, 설정!$B$10:$B$19, 0), 0), ROWS($A$1:$A17))), "")</f>
        <v/>
      </c>
      <c r="J20" s="85" cm="1">
        <f t="array" ref="J20">IFERROR(IF(통합시트!$I$20="매출 대분류", VLOOKUP(I20, 통합시트!B:D, 3, 0), INDEX(통합시트!$D:$D, MATCH(통합시트!$I$20, 통합시트!$B:$B, 0) + MATCH(I20, INDEX(통합시트!$C:$C, MATCH(통합시트!$I$20, 통합시트!$B:$B, 0)):INDEX(통합시트!$C:$C, MATCH(통합시트!$I$20&amp;" 합계", 통합시트!$B:$B, 0)), 0) - 1)),)</f>
        <v>0</v>
      </c>
      <c r="K20" s="84" t="str">
        <f t="shared" si="5"/>
        <v/>
      </c>
      <c r="L20" s="85" t="str">
        <f t="shared" si="6"/>
        <v/>
      </c>
      <c r="N20" s="82">
        <v>16</v>
      </c>
      <c r="O20" s="86" t="str">
        <f t="shared" ca="1" si="2"/>
        <v>-</v>
      </c>
      <c r="P20" s="84" t="e">
        <f t="shared" ca="1" si="3"/>
        <v>#VALUE!</v>
      </c>
      <c r="Q20" s="82" t="str">
        <f t="shared" ca="1" si="4"/>
        <v/>
      </c>
      <c r="R20" s="85" t="e">
        <f ca="1">VLOOKUP(Q20,통합시트!B:D, 3, 0)</f>
        <v>#N/A</v>
      </c>
      <c r="S20" s="84" t="str">
        <f t="shared" ca="1" si="7"/>
        <v/>
      </c>
      <c r="T20" s="85" t="str">
        <f t="shared" ca="1" si="8"/>
        <v/>
      </c>
      <c r="U20" s="87">
        <f ca="1"/>
        <v>0</v>
      </c>
    </row>
    <row r="21" spans="6:21" x14ac:dyDescent="0.4">
      <c r="F21" s="82">
        <v>17</v>
      </c>
      <c r="G21" s="86" t="str">
        <f t="shared" si="0"/>
        <v>-</v>
      </c>
      <c r="H21" s="84" t="e">
        <f t="shared" si="1"/>
        <v>#VALUE!</v>
      </c>
      <c r="I21" s="84" t="str" cm="1">
        <f t="array" ref="I21">IFERROR(IF(통합시트!$I$20="매출 대분류", INDEX(설정!$B$10:$B$19, ROWS($A$1:$A18)) &amp; " 합계", INDEX(INDEX(설정!$C$10:$Q$19, MATCH(통합시트!$I$20, 설정!$B$10:$B$19, 0), 0), ROWS($A$1:$A18))), "")</f>
        <v/>
      </c>
      <c r="J21" s="85" cm="1">
        <f t="array" ref="J21">IFERROR(IF(통합시트!$I$20="매출 대분류", VLOOKUP(I21, 통합시트!B:D, 3, 0), INDEX(통합시트!$D:$D, MATCH(통합시트!$I$20, 통합시트!$B:$B, 0) + MATCH(I21, INDEX(통합시트!$C:$C, MATCH(통합시트!$I$20, 통합시트!$B:$B, 0)):INDEX(통합시트!$C:$C, MATCH(통합시트!$I$20&amp;" 합계", 통합시트!$B:$B, 0)), 0) - 1)),)</f>
        <v>0</v>
      </c>
      <c r="K21" s="84" t="str">
        <f t="shared" si="5"/>
        <v/>
      </c>
      <c r="L21" s="85" t="str">
        <f t="shared" si="6"/>
        <v/>
      </c>
      <c r="N21" s="82">
        <v>17</v>
      </c>
      <c r="O21" s="86" t="str">
        <f t="shared" ca="1" si="2"/>
        <v>-</v>
      </c>
      <c r="P21" s="84" t="e">
        <f t="shared" ca="1" si="3"/>
        <v>#VALUE!</v>
      </c>
      <c r="Q21" s="82" t="str">
        <f t="shared" ca="1" si="4"/>
        <v/>
      </c>
      <c r="R21" s="85" t="e">
        <f ca="1">VLOOKUP(Q21,통합시트!B:D, 3, 0)</f>
        <v>#N/A</v>
      </c>
      <c r="S21" s="84" t="str">
        <f t="shared" ca="1" si="7"/>
        <v/>
      </c>
      <c r="T21" s="85" t="str">
        <f t="shared" ca="1" si="8"/>
        <v/>
      </c>
      <c r="U21" s="87">
        <f ca="1"/>
        <v>0</v>
      </c>
    </row>
    <row r="22" spans="6:21" x14ac:dyDescent="0.4">
      <c r="F22" s="82">
        <v>18</v>
      </c>
      <c r="G22" s="86" t="str">
        <f t="shared" si="0"/>
        <v>-</v>
      </c>
      <c r="H22" s="84" t="e">
        <f t="shared" si="1"/>
        <v>#VALUE!</v>
      </c>
      <c r="I22" s="84" t="str" cm="1">
        <f t="array" ref="I22">IFERROR(IF(통합시트!$I$20="매출 대분류", INDEX(설정!$B$10:$B$19, ROWS($A$1:$A19)) &amp; " 합계", INDEX(INDEX(설정!$C$10:$Q$19, MATCH(통합시트!$I$20, 설정!$B$10:$B$19, 0), 0), ROWS($A$1:$A19))), "")</f>
        <v/>
      </c>
      <c r="J22" s="85" cm="1">
        <f t="array" ref="J22">IFERROR(IF(통합시트!$I$20="매출 대분류", VLOOKUP(I22, 통합시트!B:D, 3, 0), INDEX(통합시트!$D:$D, MATCH(통합시트!$I$20, 통합시트!$B:$B, 0) + MATCH(I22, INDEX(통합시트!$C:$C, MATCH(통합시트!$I$20, 통합시트!$B:$B, 0)):INDEX(통합시트!$C:$C, MATCH(통합시트!$I$20&amp;" 합계", 통합시트!$B:$B, 0)), 0) - 1)),)</f>
        <v>0</v>
      </c>
      <c r="K22" s="84" t="str">
        <f t="shared" si="5"/>
        <v/>
      </c>
      <c r="L22" s="85" t="str">
        <f t="shared" si="6"/>
        <v/>
      </c>
      <c r="N22" s="82">
        <v>18</v>
      </c>
      <c r="O22" s="86" t="str">
        <f t="shared" ca="1" si="2"/>
        <v>-</v>
      </c>
      <c r="P22" s="84" t="e">
        <f t="shared" ca="1" si="3"/>
        <v>#VALUE!</v>
      </c>
      <c r="Q22" s="82" t="str">
        <f t="shared" ca="1" si="4"/>
        <v/>
      </c>
      <c r="R22" s="85" t="e">
        <f ca="1">VLOOKUP(Q22,통합시트!B:D, 3, 0)</f>
        <v>#N/A</v>
      </c>
      <c r="S22" s="84" t="str">
        <f t="shared" ca="1" si="7"/>
        <v/>
      </c>
      <c r="T22" s="85" t="str">
        <f t="shared" ca="1" si="8"/>
        <v/>
      </c>
      <c r="U22" s="87">
        <f ca="1"/>
        <v>0</v>
      </c>
    </row>
    <row r="23" spans="6:21" x14ac:dyDescent="0.4">
      <c r="F23" s="82">
        <v>19</v>
      </c>
      <c r="G23" s="86" t="str">
        <f t="shared" si="0"/>
        <v>-</v>
      </c>
      <c r="H23" s="84" t="e">
        <f t="shared" si="1"/>
        <v>#VALUE!</v>
      </c>
      <c r="I23" s="84" t="str" cm="1">
        <f t="array" ref="I23">IFERROR(IF(통합시트!$I$20="매출 대분류", INDEX(설정!$B$10:$B$19, ROWS($A$1:$A20)) &amp; " 합계", INDEX(INDEX(설정!$C$10:$Q$19, MATCH(통합시트!$I$20, 설정!$B$10:$B$19, 0), 0), ROWS($A$1:$A20))), "")</f>
        <v/>
      </c>
      <c r="J23" s="85" cm="1">
        <f t="array" ref="J23">IFERROR(IF(통합시트!$I$20="매출 대분류", VLOOKUP(I23, 통합시트!B:D, 3, 0), INDEX(통합시트!$D:$D, MATCH(통합시트!$I$20, 통합시트!$B:$B, 0) + MATCH(I23, INDEX(통합시트!$C:$C, MATCH(통합시트!$I$20, 통합시트!$B:$B, 0)):INDEX(통합시트!$C:$C, MATCH(통합시트!$I$20&amp;" 합계", 통합시트!$B:$B, 0)), 0) - 1)),)</f>
        <v>0</v>
      </c>
      <c r="K23" s="84" t="str">
        <f t="shared" si="5"/>
        <v/>
      </c>
      <c r="L23" s="85" t="str">
        <f t="shared" si="6"/>
        <v/>
      </c>
      <c r="N23" s="82">
        <v>19</v>
      </c>
      <c r="O23" s="86" t="str">
        <f t="shared" ca="1" si="2"/>
        <v>-</v>
      </c>
      <c r="P23" s="84" t="e">
        <f t="shared" ca="1" si="3"/>
        <v>#VALUE!</v>
      </c>
      <c r="Q23" s="82" t="str">
        <f t="shared" ca="1" si="4"/>
        <v/>
      </c>
      <c r="R23" s="85" t="e">
        <f ca="1">VLOOKUP(Q23,통합시트!B:D, 3, 0)</f>
        <v>#N/A</v>
      </c>
      <c r="S23" s="84" t="str">
        <f t="shared" ca="1" si="7"/>
        <v/>
      </c>
      <c r="T23" s="85" t="str">
        <f t="shared" ca="1" si="8"/>
        <v/>
      </c>
      <c r="U23" s="87">
        <f ca="1"/>
        <v>0</v>
      </c>
    </row>
    <row r="24" spans="6:21" x14ac:dyDescent="0.4">
      <c r="F24" s="82">
        <v>20</v>
      </c>
      <c r="G24" s="86" t="str">
        <f t="shared" si="0"/>
        <v>-</v>
      </c>
      <c r="H24" s="84" t="e">
        <f t="shared" si="1"/>
        <v>#VALUE!</v>
      </c>
      <c r="I24" s="84" t="str" cm="1">
        <f t="array" ref="I24">IFERROR(IF(통합시트!$I$20="매출 대분류", INDEX(설정!$B$10:$B$19, ROWS($A$1:$A21)) &amp; " 합계", INDEX(INDEX(설정!$C$10:$Q$19, MATCH(통합시트!$I$20, 설정!$B$10:$B$19, 0), 0), ROWS($A$1:$A21))), "")</f>
        <v/>
      </c>
      <c r="J24" s="85" cm="1">
        <f t="array" ref="J24">IFERROR(IF(통합시트!$I$20="매출 대분류", VLOOKUP(I24, 통합시트!B:D, 3, 0), INDEX(통합시트!$D:$D, MATCH(통합시트!$I$20, 통합시트!$B:$B, 0) + MATCH(I24, INDEX(통합시트!$C:$C, MATCH(통합시트!$I$20, 통합시트!$B:$B, 0)):INDEX(통합시트!$C:$C, MATCH(통합시트!$I$20&amp;" 합계", 통합시트!$B:$B, 0)), 0) - 1)),)</f>
        <v>0</v>
      </c>
      <c r="K24" s="84" t="str">
        <f t="shared" si="5"/>
        <v/>
      </c>
      <c r="L24" s="85" t="str">
        <f t="shared" si="6"/>
        <v/>
      </c>
      <c r="N24" s="82">
        <v>20</v>
      </c>
      <c r="O24" s="86" t="str">
        <f t="shared" ca="1" si="2"/>
        <v>-</v>
      </c>
      <c r="P24" s="84" t="e">
        <f t="shared" ca="1" si="3"/>
        <v>#VALUE!</v>
      </c>
      <c r="Q24" s="82" t="str">
        <f t="shared" ca="1" si="4"/>
        <v/>
      </c>
      <c r="R24" s="85" t="e">
        <f ca="1">VLOOKUP(Q24,통합시트!B:D, 3, 0)</f>
        <v>#N/A</v>
      </c>
      <c r="S24" s="84" t="str">
        <f t="shared" ca="1" si="7"/>
        <v/>
      </c>
      <c r="T24" s="85" t="str">
        <f t="shared" ca="1" si="8"/>
        <v/>
      </c>
      <c r="U24" s="87">
        <f ca="1"/>
        <v>0</v>
      </c>
    </row>
    <row r="25" spans="6:21" x14ac:dyDescent="0.4">
      <c r="F25" s="82">
        <v>21</v>
      </c>
      <c r="G25" s="86" t="str">
        <f t="shared" si="0"/>
        <v>-</v>
      </c>
      <c r="H25" s="84" t="e">
        <f t="shared" si="1"/>
        <v>#VALUE!</v>
      </c>
      <c r="I25" s="84" t="str" cm="1">
        <f t="array" ref="I25">IFERROR(IF(통합시트!$I$20="매출 대분류", INDEX(설정!$B$10:$B$19, ROWS($A$1:$A22)) &amp; " 합계", INDEX(INDEX(설정!$C$10:$Q$19, MATCH(통합시트!$I$20, 설정!$B$10:$B$19, 0), 0), ROWS($A$1:$A22))), "")</f>
        <v/>
      </c>
      <c r="J25" s="85" cm="1">
        <f t="array" ref="J25">IFERROR(IF(통합시트!$I$20="매출 대분류", VLOOKUP(I25, 통합시트!B:D, 3, 0), INDEX(통합시트!$D:$D, MATCH(통합시트!$I$20, 통합시트!$B:$B, 0) + MATCH(I25, INDEX(통합시트!$C:$C, MATCH(통합시트!$I$20, 통합시트!$B:$B, 0)):INDEX(통합시트!$C:$C, MATCH(통합시트!$I$20&amp;" 합계", 통합시트!$B:$B, 0)), 0) - 1)),)</f>
        <v>0</v>
      </c>
      <c r="K25" s="84" t="str">
        <f t="shared" si="5"/>
        <v/>
      </c>
      <c r="L25" s="85" t="str">
        <f t="shared" si="6"/>
        <v/>
      </c>
    </row>
    <row r="26" spans="6:21" x14ac:dyDescent="0.4">
      <c r="F26" s="82">
        <v>22</v>
      </c>
      <c r="G26" s="86" t="str">
        <f t="shared" si="0"/>
        <v>-</v>
      </c>
      <c r="H26" s="84" t="e">
        <f t="shared" si="1"/>
        <v>#VALUE!</v>
      </c>
      <c r="I26" s="84" t="str" cm="1">
        <f t="array" ref="I26">IFERROR(IF(통합시트!$I$20="매출 대분류", INDEX(설정!$B$10:$B$19, ROWS($A$1:$A23)) &amp; " 합계", INDEX(INDEX(설정!$C$10:$Q$19, MATCH(통합시트!$I$20, 설정!$B$10:$B$19, 0), 0), ROWS($A$1:$A23))), "")</f>
        <v/>
      </c>
      <c r="J26" s="85" cm="1">
        <f t="array" ref="J26">IFERROR(IF(통합시트!$I$20="매출 대분류", VLOOKUP(I26, 통합시트!B:D, 3, 0), INDEX(통합시트!$D:$D, MATCH(통합시트!$I$20, 통합시트!$B:$B, 0) + MATCH(I26, INDEX(통합시트!$C:$C, MATCH(통합시트!$I$20, 통합시트!$B:$B, 0)):INDEX(통합시트!$C:$C, MATCH(통합시트!$I$20&amp;" 합계", 통합시트!$B:$B, 0)), 0) - 1)),)</f>
        <v>0</v>
      </c>
      <c r="K26" s="84" t="str">
        <f t="shared" si="5"/>
        <v/>
      </c>
      <c r="L26" s="85" t="str">
        <f t="shared" si="6"/>
        <v/>
      </c>
    </row>
    <row r="27" spans="6:21" x14ac:dyDescent="0.4">
      <c r="F27" s="82">
        <v>23</v>
      </c>
      <c r="G27" s="86" t="str">
        <f t="shared" si="0"/>
        <v>-</v>
      </c>
      <c r="H27" s="84" t="e">
        <f t="shared" si="1"/>
        <v>#VALUE!</v>
      </c>
      <c r="I27" s="84" t="str" cm="1">
        <f t="array" ref="I27">IFERROR(IF(통합시트!$I$20="매출 대분류", INDEX(설정!$B$10:$B$19, ROWS($A$1:$A24)) &amp; " 합계", INDEX(INDEX(설정!$C$10:$Q$19, MATCH(통합시트!$I$20, 설정!$B$10:$B$19, 0), 0), ROWS($A$1:$A24))), "")</f>
        <v/>
      </c>
      <c r="J27" s="85" cm="1">
        <f t="array" ref="J27">IFERROR(IF(통합시트!$I$20="매출 대분류", VLOOKUP(I27, 통합시트!B:D, 3, 0), INDEX(통합시트!$D:$D, MATCH(통합시트!$I$20, 통합시트!$B:$B, 0) + MATCH(I27, INDEX(통합시트!$C:$C, MATCH(통합시트!$I$20, 통합시트!$B:$B, 0)):INDEX(통합시트!$C:$C, MATCH(통합시트!$I$20&amp;" 합계", 통합시트!$B:$B, 0)), 0) - 1)),)</f>
        <v>0</v>
      </c>
      <c r="K27" s="84" t="str">
        <f t="shared" si="5"/>
        <v/>
      </c>
      <c r="L27" s="85" t="str">
        <f t="shared" si="6"/>
        <v/>
      </c>
    </row>
    <row r="28" spans="6:21" x14ac:dyDescent="0.4">
      <c r="F28" s="82">
        <v>24</v>
      </c>
      <c r="G28" s="86" t="str">
        <f t="shared" si="0"/>
        <v>-</v>
      </c>
      <c r="H28" s="84" t="e">
        <f t="shared" si="1"/>
        <v>#VALUE!</v>
      </c>
      <c r="I28" s="84" t="str" cm="1">
        <f t="array" ref="I28">IFERROR(IF(통합시트!$I$20="매출 대분류", INDEX(설정!$B$10:$B$19, ROWS($A$1:$A25)) &amp; " 합계", INDEX(INDEX(설정!$C$10:$Q$19, MATCH(통합시트!$I$20, 설정!$B$10:$B$19, 0), 0), ROWS($A$1:$A25))), "")</f>
        <v/>
      </c>
      <c r="J28" s="85" cm="1">
        <f t="array" ref="J28">IFERROR(IF(통합시트!$I$20="매출 대분류", VLOOKUP(I28, 통합시트!B:D, 3, 0), INDEX(통합시트!$D:$D, MATCH(통합시트!$I$20, 통합시트!$B:$B, 0) + MATCH(I28, INDEX(통합시트!$C:$C, MATCH(통합시트!$I$20, 통합시트!$B:$B, 0)):INDEX(통합시트!$C:$C, MATCH(통합시트!$I$20&amp;" 합계", 통합시트!$B:$B, 0)), 0) - 1)),)</f>
        <v>0</v>
      </c>
      <c r="K28" s="84" t="str">
        <f t="shared" si="5"/>
        <v/>
      </c>
      <c r="L28" s="85" t="str">
        <f t="shared" si="6"/>
        <v/>
      </c>
    </row>
    <row r="29" spans="6:21" x14ac:dyDescent="0.4">
      <c r="F29" s="82">
        <v>25</v>
      </c>
      <c r="G29" s="86" t="str">
        <f t="shared" si="0"/>
        <v>-</v>
      </c>
      <c r="H29" s="84" t="e">
        <f t="shared" si="1"/>
        <v>#VALUE!</v>
      </c>
      <c r="I29" s="84" t="str" cm="1">
        <f t="array" ref="I29">IFERROR(IF(통합시트!$I$20="매출 대분류", INDEX(설정!$B$10:$B$19, ROWS($A$1:$A26)) &amp; " 합계", INDEX(INDEX(설정!$C$10:$Q$19, MATCH(통합시트!$I$20, 설정!$B$10:$B$19, 0), 0), ROWS($A$1:$A26))), "")</f>
        <v/>
      </c>
      <c r="J29" s="85" cm="1">
        <f t="array" ref="J29">IFERROR(IF(통합시트!$I$20="매출 대분류", VLOOKUP(I29, 통합시트!B:D, 3, 0), INDEX(통합시트!$D:$D, MATCH(통합시트!$I$20, 통합시트!$B:$B, 0) + MATCH(I29, INDEX(통합시트!$C:$C, MATCH(통합시트!$I$20, 통합시트!$B:$B, 0)):INDEX(통합시트!$C:$C, MATCH(통합시트!$I$20&amp;" 합계", 통합시트!$B:$B, 0)), 0) - 1)),)</f>
        <v>0</v>
      </c>
      <c r="K29" s="84" t="str">
        <f t="shared" si="5"/>
        <v/>
      </c>
      <c r="L29" s="85" t="str">
        <f t="shared" si="6"/>
        <v/>
      </c>
    </row>
    <row r="30" spans="6:21" x14ac:dyDescent="0.4">
      <c r="F30" s="82">
        <v>26</v>
      </c>
      <c r="G30" s="86" t="str">
        <f t="shared" si="0"/>
        <v>-</v>
      </c>
      <c r="H30" s="84" t="e">
        <f t="shared" si="1"/>
        <v>#VALUE!</v>
      </c>
      <c r="I30" s="84" t="str" cm="1">
        <f t="array" ref="I30">IFERROR(IF(통합시트!$I$20="매출 대분류", INDEX(설정!$B$10:$B$19, ROWS($A$1:$A27)) &amp; " 합계", INDEX(INDEX(설정!$C$10:$Q$19, MATCH(통합시트!$I$20, 설정!$B$10:$B$19, 0), 0), ROWS($A$1:$A27))), "")</f>
        <v/>
      </c>
      <c r="J30" s="85" cm="1">
        <f t="array" ref="J30">IFERROR(IF(통합시트!$I$20="매출 대분류", VLOOKUP(I30, 통합시트!B:D, 3, 0), INDEX(통합시트!$D:$D, MATCH(통합시트!$I$20, 통합시트!$B:$B, 0) + MATCH(I30, INDEX(통합시트!$C:$C, MATCH(통합시트!$I$20, 통합시트!$B:$B, 0)):INDEX(통합시트!$C:$C, MATCH(통합시트!$I$20&amp;" 합계", 통합시트!$B:$B, 0)), 0) - 1)),)</f>
        <v>0</v>
      </c>
      <c r="K30" s="84" t="str">
        <f t="shared" si="5"/>
        <v/>
      </c>
      <c r="L30" s="85" t="str">
        <f t="shared" si="6"/>
        <v/>
      </c>
    </row>
    <row r="31" spans="6:21" x14ac:dyDescent="0.4">
      <c r="F31" s="82">
        <v>27</v>
      </c>
      <c r="G31" s="86" t="str">
        <f t="shared" si="0"/>
        <v>-</v>
      </c>
      <c r="H31" s="84" t="e">
        <f t="shared" si="1"/>
        <v>#VALUE!</v>
      </c>
      <c r="I31" s="84" t="str" cm="1">
        <f t="array" ref="I31">IFERROR(IF(통합시트!$I$20="매출 대분류", INDEX(설정!$B$10:$B$19, ROWS($A$1:$A28)) &amp; " 합계", INDEX(INDEX(설정!$C$10:$Q$19, MATCH(통합시트!$I$20, 설정!$B$10:$B$19, 0), 0), ROWS($A$1:$A28))), "")</f>
        <v/>
      </c>
      <c r="J31" s="85" cm="1">
        <f t="array" ref="J31">IFERROR(IF(통합시트!$I$20="매출 대분류", VLOOKUP(I31, 통합시트!B:D, 3, 0), INDEX(통합시트!$D:$D, MATCH(통합시트!$I$20, 통합시트!$B:$B, 0) + MATCH(I31, INDEX(통합시트!$C:$C, MATCH(통합시트!$I$20, 통합시트!$B:$B, 0)):INDEX(통합시트!$C:$C, MATCH(통합시트!$I$20&amp;" 합계", 통합시트!$B:$B, 0)), 0) - 1)),)</f>
        <v>0</v>
      </c>
      <c r="K31" s="84" t="str">
        <f t="shared" si="5"/>
        <v/>
      </c>
      <c r="L31" s="85" t="str">
        <f t="shared" si="6"/>
        <v/>
      </c>
    </row>
    <row r="32" spans="6:21" x14ac:dyDescent="0.4">
      <c r="F32" s="82">
        <v>28</v>
      </c>
      <c r="G32" s="86" t="str">
        <f t="shared" si="0"/>
        <v>-</v>
      </c>
      <c r="H32" s="84" t="e">
        <f t="shared" si="1"/>
        <v>#VALUE!</v>
      </c>
      <c r="I32" s="84" t="str" cm="1">
        <f t="array" ref="I32">IFERROR(IF(통합시트!$I$20="매출 대분류", INDEX(설정!$B$10:$B$19, ROWS($A$1:$A29)) &amp; " 합계", INDEX(INDEX(설정!$C$10:$Q$19, MATCH(통합시트!$I$20, 설정!$B$10:$B$19, 0), 0), ROWS($A$1:$A29))), "")</f>
        <v/>
      </c>
      <c r="J32" s="85" cm="1">
        <f t="array" ref="J32">IFERROR(IF(통합시트!$I$20="매출 대분류", VLOOKUP(I32, 통합시트!B:D, 3, 0), INDEX(통합시트!$D:$D, MATCH(통합시트!$I$20, 통합시트!$B:$B, 0) + MATCH(I32, INDEX(통합시트!$C:$C, MATCH(통합시트!$I$20, 통합시트!$B:$B, 0)):INDEX(통합시트!$C:$C, MATCH(통합시트!$I$20&amp;" 합계", 통합시트!$B:$B, 0)), 0) - 1)),)</f>
        <v>0</v>
      </c>
      <c r="K32" s="84" t="str">
        <f t="shared" si="5"/>
        <v/>
      </c>
      <c r="L32" s="85" t="str">
        <f t="shared" si="6"/>
        <v/>
      </c>
    </row>
    <row r="33" spans="6:12" x14ac:dyDescent="0.4">
      <c r="F33" s="82">
        <v>29</v>
      </c>
      <c r="G33" s="86" t="str">
        <f t="shared" si="0"/>
        <v>-</v>
      </c>
      <c r="H33" s="84" t="e">
        <f t="shared" si="1"/>
        <v>#VALUE!</v>
      </c>
      <c r="I33" s="84" t="str" cm="1">
        <f t="array" ref="I33">IFERROR(IF(통합시트!$I$20="매출 대분류", INDEX(설정!$B$10:$B$19, ROWS($A$1:$A30)) &amp; " 합계", INDEX(INDEX(설정!$C$10:$Q$19, MATCH(통합시트!$I$20, 설정!$B$10:$B$19, 0), 0), ROWS($A$1:$A30))), "")</f>
        <v/>
      </c>
      <c r="J33" s="85" cm="1">
        <f t="array" ref="J33">IFERROR(IF(통합시트!$I$20="매출 대분류", VLOOKUP(I33, 통합시트!B:D, 3, 0), INDEX(통합시트!$D:$D, MATCH(통합시트!$I$20, 통합시트!$B:$B, 0) + MATCH(I33, INDEX(통합시트!$C:$C, MATCH(통합시트!$I$20, 통합시트!$B:$B, 0)):INDEX(통합시트!$C:$C, MATCH(통합시트!$I$20&amp;" 합계", 통합시트!$B:$B, 0)), 0) - 1)),)</f>
        <v>0</v>
      </c>
      <c r="K33" s="84" t="str">
        <f t="shared" si="5"/>
        <v/>
      </c>
      <c r="L33" s="85" t="str">
        <f t="shared" si="6"/>
        <v/>
      </c>
    </row>
  </sheetData>
  <mergeCells count="5">
    <mergeCell ref="AA3:AP3"/>
    <mergeCell ref="AA5:AA6"/>
    <mergeCell ref="AA7:AB7"/>
    <mergeCell ref="AA8:AA9"/>
    <mergeCell ref="AA10:AB10"/>
  </mergeCells>
  <phoneticPr fontId="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82937-7ABB-46FB-88E7-5B318B35A0D1}">
  <sheetPr codeName="Sheet16"/>
  <dimension ref="A1:M42"/>
  <sheetViews>
    <sheetView zoomScale="85" zoomScaleNormal="85" workbookViewId="0">
      <selection activeCell="A3" sqref="A3:M32"/>
    </sheetView>
  </sheetViews>
  <sheetFormatPr defaultColWidth="8.69921875" defaultRowHeight="15.6" x14ac:dyDescent="0.4"/>
  <cols>
    <col min="1" max="13" width="14" style="87" customWidth="1"/>
    <col min="14" max="16384" width="8.69921875" style="87"/>
  </cols>
  <sheetData>
    <row r="1" spans="1:13" x14ac:dyDescent="0.4">
      <c r="A1" s="134" t="s">
        <v>224</v>
      </c>
      <c r="B1" s="133"/>
      <c r="C1" s="134" t="s">
        <v>231</v>
      </c>
      <c r="D1" s="133"/>
      <c r="E1" s="133"/>
      <c r="F1" s="133"/>
      <c r="G1" s="133"/>
      <c r="H1" s="133"/>
      <c r="I1" s="133"/>
      <c r="J1" s="133"/>
      <c r="K1" s="133"/>
      <c r="L1" s="133"/>
      <c r="M1" s="133"/>
    </row>
    <row r="2" spans="1:13" x14ac:dyDescent="0.4">
      <c r="A2" s="135" t="s">
        <v>24</v>
      </c>
      <c r="B2" s="135" t="s">
        <v>57</v>
      </c>
      <c r="C2" s="135" t="s">
        <v>103</v>
      </c>
      <c r="D2" s="135" t="s">
        <v>105</v>
      </c>
      <c r="E2" s="135" t="s">
        <v>109</v>
      </c>
      <c r="F2" s="135" t="s">
        <v>107</v>
      </c>
      <c r="G2" s="135" t="s">
        <v>111</v>
      </c>
      <c r="H2" s="135" t="s">
        <v>113</v>
      </c>
      <c r="I2" s="135" t="s">
        <v>115</v>
      </c>
      <c r="J2" s="135" t="s">
        <v>117</v>
      </c>
      <c r="K2" s="135" t="s">
        <v>120</v>
      </c>
      <c r="L2" s="135" t="s">
        <v>121</v>
      </c>
      <c r="M2" s="135" t="s">
        <v>123</v>
      </c>
    </row>
    <row r="3" spans="1:13" ht="17.399999999999999" x14ac:dyDescent="0.4">
      <c r="A3" t="s">
        <v>99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ht="17.399999999999999" x14ac:dyDescent="0.4">
      <c r="A4" t="s">
        <v>63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ht="17.399999999999999" x14ac:dyDescent="0.4">
      <c r="A5" t="s">
        <v>327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ht="17.399999999999999" x14ac:dyDescent="0.4">
      <c r="A6" t="s">
        <v>28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ht="17.399999999999999" x14ac:dyDescent="0.4">
      <c r="A7" t="s">
        <v>337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ht="17.399999999999999" x14ac:dyDescent="0.4">
      <c r="A8" t="s">
        <v>341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ht="17.399999999999999" x14ac:dyDescent="0.4">
      <c r="A9" t="s">
        <v>347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ht="17.399999999999999" x14ac:dyDescent="0.4">
      <c r="A10" t="s">
        <v>135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 ht="17.399999999999999" x14ac:dyDescent="0.4">
      <c r="A11" t="s">
        <v>355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ht="17.399999999999999" x14ac:dyDescent="0.4">
      <c r="A12" t="s">
        <v>357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ht="17.399999999999999" x14ac:dyDescent="0.4">
      <c r="A13"/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ht="17.399999999999999" x14ac:dyDescent="0.4">
      <c r="A14"/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ht="17.399999999999999" x14ac:dyDescent="0.4">
      <c r="A15"/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ht="17.399999999999999" x14ac:dyDescent="0.4">
      <c r="A16"/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ht="17.399999999999999" x14ac:dyDescent="0.4">
      <c r="A17"/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 ht="17.399999999999999" x14ac:dyDescent="0.4">
      <c r="A18"/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ht="17.399999999999999" x14ac:dyDescent="0.4">
      <c r="A19"/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ht="17.399999999999999" x14ac:dyDescent="0.4">
      <c r="A20"/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ht="17.399999999999999" x14ac:dyDescent="0.4">
      <c r="A21"/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 ht="17.399999999999999" x14ac:dyDescent="0.4">
      <c r="A22"/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 ht="17.399999999999999" x14ac:dyDescent="0.4">
      <c r="A23"/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ht="17.399999999999999" x14ac:dyDescent="0.4">
      <c r="A24"/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ht="17.399999999999999" x14ac:dyDescent="0.4">
      <c r="A25"/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ht="17.399999999999999" x14ac:dyDescent="0.4">
      <c r="A26"/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ht="17.399999999999999" x14ac:dyDescent="0.4">
      <c r="A27"/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ht="17.399999999999999" x14ac:dyDescent="0.4">
      <c r="A28"/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ht="17.399999999999999" x14ac:dyDescent="0.4">
      <c r="A29"/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ht="17.399999999999999" x14ac:dyDescent="0.4">
      <c r="A30"/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ht="17.399999999999999" x14ac:dyDescent="0.4">
      <c r="A31"/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ht="17.399999999999999" x14ac:dyDescent="0.4">
      <c r="A32"/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8" spans="1:1" x14ac:dyDescent="0.4">
      <c r="A38" s="88" t="s">
        <v>161</v>
      </c>
    </row>
    <row r="39" spans="1:1" x14ac:dyDescent="0.4">
      <c r="A39" s="87" t="s">
        <v>162</v>
      </c>
    </row>
    <row r="40" spans="1:1" x14ac:dyDescent="0.4">
      <c r="A40" s="87" t="s">
        <v>163</v>
      </c>
    </row>
    <row r="41" spans="1:1" x14ac:dyDescent="0.4">
      <c r="A41" s="87" t="s">
        <v>164</v>
      </c>
    </row>
    <row r="42" spans="1:1" x14ac:dyDescent="0.4">
      <c r="A42" s="87" t="s">
        <v>165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853B2-B8C6-42DF-B662-04247752077A}">
  <sheetPr codeName="Sheet20"/>
  <dimension ref="A1:O2010"/>
  <sheetViews>
    <sheetView showGridLines="0" zoomScale="85" zoomScaleNormal="85" workbookViewId="0">
      <pane ySplit="9" topLeftCell="A10" activePane="bottomLeft" state="frozen"/>
      <selection pane="bottomLeft" activeCell="L11" sqref="L11"/>
    </sheetView>
  </sheetViews>
  <sheetFormatPr defaultColWidth="0" defaultRowHeight="0" customHeight="1" zeroHeight="1" x14ac:dyDescent="0.4"/>
  <cols>
    <col min="1" max="1" width="3.296875" style="22" customWidth="1"/>
    <col min="2" max="2" width="7.5" style="22" customWidth="1"/>
    <col min="3" max="3" width="10.5" style="22" customWidth="1"/>
    <col min="4" max="4" width="50.5" style="22" customWidth="1"/>
    <col min="5" max="5" width="12.5" style="285" customWidth="1"/>
    <col min="6" max="8" width="12.5" style="22" customWidth="1"/>
    <col min="9" max="9" width="3.296875" style="22" customWidth="1"/>
    <col min="10" max="10" width="20.5" style="22" customWidth="1"/>
    <col min="11" max="12" width="12.5" style="22" customWidth="1"/>
    <col min="13" max="13" width="3.296875" style="22" customWidth="1"/>
    <col min="14" max="14" width="10.5" style="22" hidden="1" customWidth="1"/>
    <col min="15" max="16384" width="8.69921875" style="22" hidden="1"/>
  </cols>
  <sheetData>
    <row r="1" spans="1:15" ht="17.25" customHeight="1" thickBot="1" x14ac:dyDescent="0.45">
      <c r="A1" s="21"/>
      <c r="B1" s="21"/>
      <c r="C1" s="21"/>
      <c r="D1" s="21"/>
      <c r="E1" s="280"/>
      <c r="F1" s="21"/>
      <c r="G1" s="21"/>
      <c r="H1" s="21"/>
      <c r="I1" s="21"/>
      <c r="J1" s="21"/>
      <c r="K1" s="21"/>
      <c r="L1" s="21"/>
    </row>
    <row r="2" spans="1:15" ht="17.25" customHeight="1" thickTop="1" x14ac:dyDescent="0.4">
      <c r="A2" s="21"/>
      <c r="B2" s="375">
        <f>설정!C2</f>
        <v>2026</v>
      </c>
      <c r="C2" s="375"/>
      <c r="D2" s="376" t="s">
        <v>0</v>
      </c>
      <c r="E2" s="376" t="s">
        <v>1</v>
      </c>
      <c r="F2" s="376"/>
      <c r="G2" s="376"/>
      <c r="H2" s="376"/>
      <c r="I2" s="376" t="s">
        <v>2</v>
      </c>
      <c r="J2" s="376"/>
      <c r="K2" s="376"/>
      <c r="L2" s="376"/>
      <c r="N2" s="22" t="s">
        <v>125</v>
      </c>
      <c r="O2" s="22">
        <v>0</v>
      </c>
    </row>
    <row r="3" spans="1:15" ht="17.25" customHeight="1" x14ac:dyDescent="0.4">
      <c r="A3" s="21"/>
      <c r="B3" s="375"/>
      <c r="C3" s="375"/>
      <c r="D3" s="377"/>
      <c r="E3" s="377"/>
      <c r="F3" s="377"/>
      <c r="G3" s="377"/>
      <c r="H3" s="377"/>
      <c r="I3" s="377"/>
      <c r="J3" s="377"/>
      <c r="K3" s="377"/>
      <c r="L3" s="377"/>
    </row>
    <row r="4" spans="1:15" ht="17.25" customHeight="1" x14ac:dyDescent="0.4">
      <c r="A4" s="21"/>
      <c r="B4" s="375"/>
      <c r="C4" s="375"/>
      <c r="D4" s="378">
        <f>L12</f>
        <v>0</v>
      </c>
      <c r="E4" s="378">
        <f>L15</f>
        <v>0</v>
      </c>
      <c r="F4" s="378"/>
      <c r="G4" s="378"/>
      <c r="H4" s="378"/>
      <c r="I4" s="378">
        <f>L16</f>
        <v>0</v>
      </c>
      <c r="J4" s="378"/>
      <c r="K4" s="378"/>
      <c r="L4" s="378"/>
    </row>
    <row r="5" spans="1:15" ht="17.25" customHeight="1" x14ac:dyDescent="0.4">
      <c r="A5" s="21"/>
      <c r="B5" s="375"/>
      <c r="C5" s="375"/>
      <c r="D5" s="378"/>
      <c r="E5" s="378"/>
      <c r="F5" s="378"/>
      <c r="G5" s="378"/>
      <c r="H5" s="378"/>
      <c r="I5" s="378"/>
      <c r="J5" s="378"/>
      <c r="K5" s="378"/>
      <c r="L5" s="378"/>
    </row>
    <row r="6" spans="1:15" ht="17.25" customHeight="1" thickBot="1" x14ac:dyDescent="0.45">
      <c r="A6" s="21"/>
      <c r="B6" s="379" t="s">
        <v>3</v>
      </c>
      <c r="C6" s="379"/>
      <c r="D6" s="23"/>
      <c r="E6" s="281"/>
      <c r="F6" s="23"/>
      <c r="G6" s="23"/>
      <c r="H6" s="23"/>
      <c r="I6" s="380">
        <f>L17</f>
        <v>0</v>
      </c>
      <c r="J6" s="380"/>
      <c r="K6" s="380"/>
      <c r="L6" s="380"/>
    </row>
    <row r="7" spans="1:15" ht="17.25" customHeight="1" x14ac:dyDescent="0.4">
      <c r="A7" s="21"/>
      <c r="B7" s="21"/>
      <c r="C7" s="21"/>
      <c r="D7" s="21"/>
      <c r="E7" s="280"/>
      <c r="F7" s="21"/>
      <c r="G7" s="21"/>
      <c r="H7" s="21"/>
      <c r="I7" s="21"/>
      <c r="J7" s="21"/>
      <c r="K7" s="21"/>
      <c r="L7" s="21"/>
    </row>
    <row r="8" spans="1:15" ht="17.25" customHeight="1" x14ac:dyDescent="0.4">
      <c r="A8" s="21"/>
      <c r="B8" s="381" t="s">
        <v>4</v>
      </c>
      <c r="C8" s="381"/>
      <c r="D8" s="381"/>
      <c r="E8" s="381"/>
      <c r="F8" s="381"/>
      <c r="G8" s="381"/>
      <c r="H8" s="381"/>
      <c r="I8" s="21"/>
      <c r="J8" s="382" t="s">
        <v>5</v>
      </c>
      <c r="K8" s="382"/>
      <c r="L8" s="382"/>
      <c r="N8" s="121">
        <f>'1월'!AU9</f>
        <v>46023</v>
      </c>
    </row>
    <row r="9" spans="1:15" ht="17.25" customHeight="1" x14ac:dyDescent="0.4">
      <c r="A9" s="21"/>
      <c r="B9" s="238" t="s">
        <v>6</v>
      </c>
      <c r="C9" s="238" t="s">
        <v>255</v>
      </c>
      <c r="D9" s="238" t="s">
        <v>7</v>
      </c>
      <c r="E9" s="238" t="s">
        <v>267</v>
      </c>
      <c r="F9" s="238" t="s">
        <v>268</v>
      </c>
      <c r="G9" s="238" t="s">
        <v>307</v>
      </c>
      <c r="H9" s="238" t="s">
        <v>8</v>
      </c>
      <c r="I9" s="21"/>
      <c r="J9" s="24" t="s">
        <v>308</v>
      </c>
      <c r="K9" s="24" t="s">
        <v>308</v>
      </c>
      <c r="L9" s="24" t="s">
        <v>11</v>
      </c>
      <c r="N9" s="121">
        <f>'12월'!AU10</f>
        <v>46387</v>
      </c>
    </row>
    <row r="10" spans="1:15" ht="17.25" customHeight="1" x14ac:dyDescent="0.4">
      <c r="A10" s="21"/>
      <c r="B10" s="25">
        <f t="shared" ref="B10:B73" si="0">ROW(A1)</f>
        <v>1</v>
      </c>
      <c r="C10" s="26"/>
      <c r="D10" s="25"/>
      <c r="E10" s="282"/>
      <c r="F10" s="7"/>
      <c r="G10" s="25"/>
      <c r="H10" s="25"/>
      <c r="I10" s="21"/>
      <c r="J10" s="346" t="str">
        <f>설정!$S$5</f>
        <v>입금</v>
      </c>
      <c r="K10" s="27" t="str">
        <f>설정!$T$5</f>
        <v>매출</v>
      </c>
      <c r="L10" s="28">
        <f>SUMIFS(F:F, G:G, $K10, C:C, "&lt;&gt;")</f>
        <v>0</v>
      </c>
    </row>
    <row r="11" spans="1:15" ht="17.25" customHeight="1" x14ac:dyDescent="0.4">
      <c r="A11" s="21"/>
      <c r="B11" s="29">
        <f t="shared" si="0"/>
        <v>2</v>
      </c>
      <c r="C11" s="30"/>
      <c r="D11" s="29"/>
      <c r="E11" s="283"/>
      <c r="F11" s="31"/>
      <c r="G11" s="29"/>
      <c r="H11" s="29"/>
      <c r="I11" s="21"/>
      <c r="J11" s="331"/>
      <c r="K11" s="32" t="str">
        <f>설정!$U$5</f>
        <v>기타 입금</v>
      </c>
      <c r="L11" s="33">
        <f>SUMIFS(F:F, G:G, $K11, C:C, "&lt;&gt;")</f>
        <v>0</v>
      </c>
    </row>
    <row r="12" spans="1:15" ht="17.25" customHeight="1" x14ac:dyDescent="0.4">
      <c r="A12" s="21"/>
      <c r="B12" s="29">
        <f t="shared" si="0"/>
        <v>3</v>
      </c>
      <c r="C12" s="30"/>
      <c r="D12" s="29"/>
      <c r="E12" s="283"/>
      <c r="F12" s="34"/>
      <c r="G12" s="29"/>
      <c r="H12" s="29"/>
      <c r="I12" s="21"/>
      <c r="J12" s="332" t="s">
        <v>0</v>
      </c>
      <c r="K12" s="333"/>
      <c r="L12" s="35">
        <f>SUM(L10:L11)</f>
        <v>0</v>
      </c>
    </row>
    <row r="13" spans="1:15" ht="17.25" customHeight="1" x14ac:dyDescent="0.4">
      <c r="A13" s="21"/>
      <c r="B13" s="29">
        <f t="shared" si="0"/>
        <v>4</v>
      </c>
      <c r="C13" s="30"/>
      <c r="D13" s="29"/>
      <c r="E13" s="283"/>
      <c r="F13" s="31"/>
      <c r="G13" s="29"/>
      <c r="H13" s="29"/>
      <c r="I13" s="21"/>
      <c r="J13" s="346" t="str">
        <f>설정!$S$6</f>
        <v>출금</v>
      </c>
      <c r="K13" s="27" t="str">
        <f>설정!$T$6</f>
        <v>매입</v>
      </c>
      <c r="L13" s="28">
        <f>SUMIFS(E:E, G:G, $K13, C:C, "&lt;&gt;")</f>
        <v>0</v>
      </c>
    </row>
    <row r="14" spans="1:15" ht="17.25" customHeight="1" x14ac:dyDescent="0.4">
      <c r="A14" s="21"/>
      <c r="B14" s="29">
        <f t="shared" si="0"/>
        <v>5</v>
      </c>
      <c r="C14" s="30"/>
      <c r="D14" s="29"/>
      <c r="E14" s="283"/>
      <c r="F14" s="31"/>
      <c r="G14" s="29"/>
      <c r="H14" s="29"/>
      <c r="I14" s="21"/>
      <c r="J14" s="331"/>
      <c r="K14" s="32" t="str">
        <f>설정!$U$6</f>
        <v>기타 출금</v>
      </c>
      <c r="L14" s="33">
        <f>SUMIFS(E:E, G:G, $K14, C:C, "&lt;&gt;")</f>
        <v>0</v>
      </c>
    </row>
    <row r="15" spans="1:15" ht="17.25" customHeight="1" x14ac:dyDescent="0.4">
      <c r="A15" s="21"/>
      <c r="B15" s="29">
        <f t="shared" si="0"/>
        <v>6</v>
      </c>
      <c r="C15" s="30"/>
      <c r="D15" s="29"/>
      <c r="E15" s="283"/>
      <c r="F15" s="31"/>
      <c r="G15" s="29"/>
      <c r="H15" s="29"/>
      <c r="I15" s="21"/>
      <c r="J15" s="383" t="s">
        <v>1</v>
      </c>
      <c r="K15" s="384"/>
      <c r="L15" s="36">
        <f>SUM(L13:L14)</f>
        <v>0</v>
      </c>
    </row>
    <row r="16" spans="1:15" ht="17.25" customHeight="1" x14ac:dyDescent="0.4">
      <c r="A16" s="21"/>
      <c r="B16" s="29">
        <f t="shared" si="0"/>
        <v>7</v>
      </c>
      <c r="C16" s="30"/>
      <c r="D16" s="29"/>
      <c r="E16" s="283"/>
      <c r="F16" s="31"/>
      <c r="G16" s="29"/>
      <c r="H16" s="29"/>
      <c r="I16" s="21"/>
      <c r="J16" s="385" t="s">
        <v>19</v>
      </c>
      <c r="K16" s="386"/>
      <c r="L16" s="37">
        <f>L12-L15</f>
        <v>0</v>
      </c>
    </row>
    <row r="17" spans="1:12" ht="17.25" customHeight="1" x14ac:dyDescent="0.4">
      <c r="A17" s="21"/>
      <c r="B17" s="29">
        <f t="shared" si="0"/>
        <v>8</v>
      </c>
      <c r="C17" s="30"/>
      <c r="D17" s="29"/>
      <c r="E17" s="283"/>
      <c r="F17" s="31"/>
      <c r="G17" s="29"/>
      <c r="H17" s="29"/>
      <c r="I17" s="21"/>
      <c r="J17" s="385" t="str">
        <f>설정!$S$7</f>
        <v>예비비</v>
      </c>
      <c r="K17" s="386"/>
      <c r="L17" s="37">
        <f>SUMIFS(F:F, G:G, "예비비 설정", C:C, "&lt;&gt;") - SUMIFS(E:E, G:G, "예비비 해제", C:C, "&lt;&gt;")</f>
        <v>0</v>
      </c>
    </row>
    <row r="18" spans="1:12" ht="17.25" customHeight="1" x14ac:dyDescent="0.4">
      <c r="A18" s="21"/>
      <c r="B18" s="29">
        <f t="shared" si="0"/>
        <v>9</v>
      </c>
      <c r="C18" s="30"/>
      <c r="D18" s="29"/>
      <c r="E18" s="283"/>
      <c r="F18" s="31"/>
      <c r="G18" s="29"/>
      <c r="H18" s="29"/>
      <c r="I18" s="21"/>
      <c r="J18" s="21"/>
      <c r="K18" s="21"/>
      <c r="L18" s="21"/>
    </row>
    <row r="19" spans="1:12" ht="17.25" customHeight="1" x14ac:dyDescent="0.4">
      <c r="A19" s="21"/>
      <c r="B19" s="29">
        <f t="shared" si="0"/>
        <v>10</v>
      </c>
      <c r="C19" s="30"/>
      <c r="D19" s="29"/>
      <c r="E19" s="283"/>
      <c r="F19" s="31"/>
      <c r="G19" s="29"/>
      <c r="H19" s="29"/>
      <c r="I19" s="21"/>
      <c r="J19" s="381" t="s">
        <v>13</v>
      </c>
      <c r="K19" s="381"/>
      <c r="L19" s="21"/>
    </row>
    <row r="20" spans="1:12" ht="17.25" customHeight="1" x14ac:dyDescent="0.4">
      <c r="A20" s="21"/>
      <c r="B20" s="29">
        <f t="shared" si="0"/>
        <v>11</v>
      </c>
      <c r="C20" s="30"/>
      <c r="D20" s="29"/>
      <c r="E20" s="283"/>
      <c r="F20" s="31"/>
      <c r="G20" s="29"/>
      <c r="H20" s="29"/>
      <c r="I20" s="21"/>
      <c r="J20" s="239" t="s">
        <v>14</v>
      </c>
      <c r="K20" s="239" t="s">
        <v>11</v>
      </c>
      <c r="L20" s="21"/>
    </row>
    <row r="21" spans="1:12" ht="17.25" customHeight="1" x14ac:dyDescent="0.4">
      <c r="A21" s="21"/>
      <c r="B21" s="29">
        <f t="shared" si="0"/>
        <v>12</v>
      </c>
      <c r="C21" s="30"/>
      <c r="D21" s="29"/>
      <c r="E21" s="283"/>
      <c r="F21" s="31"/>
      <c r="G21" s="29"/>
      <c r="H21" s="29"/>
      <c r="I21" s="21"/>
      <c r="J21" s="38" t="s">
        <v>15</v>
      </c>
      <c r="K21" s="39">
        <f t="shared" ref="K21:K30" si="1">SUMIFS(E:E, H:H,J21, C:C, "&lt;&gt;") + SUMIFS(F:F, H:H,J21, C:C, "&lt;&gt;")</f>
        <v>0</v>
      </c>
      <c r="L21" s="21"/>
    </row>
    <row r="22" spans="1:12" ht="17.25" customHeight="1" x14ac:dyDescent="0.4">
      <c r="A22" s="21"/>
      <c r="B22" s="29">
        <f t="shared" si="0"/>
        <v>13</v>
      </c>
      <c r="C22" s="30"/>
      <c r="D22" s="29"/>
      <c r="E22" s="283"/>
      <c r="F22" s="31"/>
      <c r="G22" s="29"/>
      <c r="H22" s="29"/>
      <c r="I22" s="21"/>
      <c r="J22" s="40" t="s">
        <v>16</v>
      </c>
      <c r="K22" s="41">
        <f t="shared" si="1"/>
        <v>0</v>
      </c>
      <c r="L22" s="21"/>
    </row>
    <row r="23" spans="1:12" ht="17.25" customHeight="1" x14ac:dyDescent="0.4">
      <c r="A23" s="21"/>
      <c r="B23" s="29">
        <f t="shared" si="0"/>
        <v>14</v>
      </c>
      <c r="C23" s="30"/>
      <c r="D23" s="29"/>
      <c r="E23" s="283"/>
      <c r="F23" s="31"/>
      <c r="G23" s="29"/>
      <c r="H23" s="29"/>
      <c r="I23" s="21"/>
      <c r="J23" s="42"/>
      <c r="K23" s="41">
        <f t="shared" si="1"/>
        <v>0</v>
      </c>
      <c r="L23" s="21"/>
    </row>
    <row r="24" spans="1:12" ht="17.25" customHeight="1" x14ac:dyDescent="0.4">
      <c r="A24" s="21"/>
      <c r="B24" s="29">
        <f t="shared" si="0"/>
        <v>15</v>
      </c>
      <c r="C24" s="30"/>
      <c r="D24" s="29"/>
      <c r="E24" s="283"/>
      <c r="F24" s="31"/>
      <c r="G24" s="29"/>
      <c r="H24" s="29"/>
      <c r="I24" s="21"/>
      <c r="J24" s="43"/>
      <c r="K24" s="41">
        <f t="shared" si="1"/>
        <v>0</v>
      </c>
      <c r="L24" s="21"/>
    </row>
    <row r="25" spans="1:12" ht="17.25" customHeight="1" x14ac:dyDescent="0.4">
      <c r="A25" s="21"/>
      <c r="B25" s="29">
        <f t="shared" si="0"/>
        <v>16</v>
      </c>
      <c r="C25" s="30"/>
      <c r="D25" s="29"/>
      <c r="E25" s="283"/>
      <c r="F25" s="31"/>
      <c r="G25" s="29"/>
      <c r="H25" s="29"/>
      <c r="I25" s="21"/>
      <c r="J25" s="44"/>
      <c r="K25" s="41">
        <f t="shared" si="1"/>
        <v>0</v>
      </c>
      <c r="L25" s="21"/>
    </row>
    <row r="26" spans="1:12" ht="17.25" customHeight="1" x14ac:dyDescent="0.4">
      <c r="A26" s="21"/>
      <c r="B26" s="29">
        <f t="shared" si="0"/>
        <v>17</v>
      </c>
      <c r="C26" s="30"/>
      <c r="D26" s="29"/>
      <c r="E26" s="283"/>
      <c r="F26" s="31"/>
      <c r="G26" s="29"/>
      <c r="H26" s="29"/>
      <c r="I26" s="21"/>
      <c r="J26" s="45"/>
      <c r="K26" s="41">
        <f t="shared" si="1"/>
        <v>0</v>
      </c>
      <c r="L26" s="21"/>
    </row>
    <row r="27" spans="1:12" ht="17.25" customHeight="1" x14ac:dyDescent="0.4">
      <c r="A27" s="21"/>
      <c r="B27" s="29">
        <f t="shared" si="0"/>
        <v>18</v>
      </c>
      <c r="C27" s="30"/>
      <c r="D27" s="29"/>
      <c r="E27" s="283"/>
      <c r="F27" s="31"/>
      <c r="G27" s="29"/>
      <c r="H27" s="29"/>
      <c r="I27" s="21"/>
      <c r="J27" s="46"/>
      <c r="K27" s="41">
        <f t="shared" si="1"/>
        <v>0</v>
      </c>
      <c r="L27" s="21"/>
    </row>
    <row r="28" spans="1:12" ht="17.25" customHeight="1" x14ac:dyDescent="0.4">
      <c r="A28" s="21"/>
      <c r="B28" s="29">
        <f t="shared" si="0"/>
        <v>19</v>
      </c>
      <c r="C28" s="30"/>
      <c r="D28" s="29"/>
      <c r="E28" s="283"/>
      <c r="F28" s="31"/>
      <c r="G28" s="29"/>
      <c r="H28" s="29"/>
      <c r="I28" s="21"/>
      <c r="J28" s="47"/>
      <c r="K28" s="41">
        <f t="shared" si="1"/>
        <v>0</v>
      </c>
      <c r="L28" s="21"/>
    </row>
    <row r="29" spans="1:12" ht="17.25" customHeight="1" x14ac:dyDescent="0.4">
      <c r="A29" s="21"/>
      <c r="B29" s="29">
        <f t="shared" si="0"/>
        <v>20</v>
      </c>
      <c r="C29" s="30"/>
      <c r="D29" s="29"/>
      <c r="E29" s="283"/>
      <c r="F29" s="31"/>
      <c r="G29" s="29"/>
      <c r="H29" s="29"/>
      <c r="I29" s="21"/>
      <c r="J29" s="48"/>
      <c r="K29" s="41">
        <f t="shared" si="1"/>
        <v>0</v>
      </c>
      <c r="L29" s="21"/>
    </row>
    <row r="30" spans="1:12" ht="17.25" customHeight="1" x14ac:dyDescent="0.4">
      <c r="A30" s="21"/>
      <c r="B30" s="29">
        <f t="shared" si="0"/>
        <v>21</v>
      </c>
      <c r="C30" s="30"/>
      <c r="D30" s="29"/>
      <c r="E30" s="283"/>
      <c r="F30" s="31"/>
      <c r="G30" s="29"/>
      <c r="H30" s="29"/>
      <c r="I30" s="21"/>
      <c r="J30" s="49"/>
      <c r="K30" s="50">
        <f t="shared" si="1"/>
        <v>0</v>
      </c>
      <c r="L30" s="21"/>
    </row>
    <row r="31" spans="1:12" ht="17.25" customHeight="1" x14ac:dyDescent="0.4">
      <c r="A31" s="21"/>
      <c r="B31" s="29">
        <f t="shared" si="0"/>
        <v>22</v>
      </c>
      <c r="C31" s="30"/>
      <c r="D31" s="29"/>
      <c r="E31" s="283"/>
      <c r="F31" s="31"/>
      <c r="G31" s="29"/>
      <c r="H31" s="29"/>
      <c r="I31" s="21"/>
      <c r="J31" s="21"/>
      <c r="K31" s="21"/>
      <c r="L31" s="21"/>
    </row>
    <row r="32" spans="1:12" ht="17.25" customHeight="1" x14ac:dyDescent="0.4">
      <c r="A32" s="21"/>
      <c r="B32" s="29">
        <f t="shared" si="0"/>
        <v>23</v>
      </c>
      <c r="C32" s="30"/>
      <c r="D32" s="29"/>
      <c r="E32" s="283"/>
      <c r="F32" s="31"/>
      <c r="G32" s="29"/>
      <c r="H32" s="29"/>
      <c r="I32" s="21"/>
      <c r="J32" s="21"/>
      <c r="K32" s="21"/>
      <c r="L32" s="21"/>
    </row>
    <row r="33" spans="1:12" ht="17.25" customHeight="1" x14ac:dyDescent="0.4">
      <c r="A33" s="21"/>
      <c r="B33" s="29">
        <f t="shared" si="0"/>
        <v>24</v>
      </c>
      <c r="C33" s="30"/>
      <c r="D33" s="29"/>
      <c r="E33" s="283"/>
      <c r="F33" s="31"/>
      <c r="G33" s="29"/>
      <c r="H33" s="29"/>
      <c r="I33" s="21"/>
      <c r="J33" s="21"/>
      <c r="K33" s="21"/>
      <c r="L33" s="21"/>
    </row>
    <row r="34" spans="1:12" ht="17.25" customHeight="1" x14ac:dyDescent="0.4">
      <c r="A34" s="21"/>
      <c r="B34" s="29">
        <f t="shared" si="0"/>
        <v>25</v>
      </c>
      <c r="C34" s="30"/>
      <c r="D34" s="29"/>
      <c r="E34" s="283"/>
      <c r="F34" s="31"/>
      <c r="G34" s="29"/>
      <c r="H34" s="29"/>
      <c r="I34" s="21"/>
      <c r="J34" s="21"/>
      <c r="K34" s="21"/>
      <c r="L34" s="21"/>
    </row>
    <row r="35" spans="1:12" ht="17.25" customHeight="1" x14ac:dyDescent="0.4">
      <c r="A35" s="21"/>
      <c r="B35" s="29">
        <f t="shared" si="0"/>
        <v>26</v>
      </c>
      <c r="C35" s="30"/>
      <c r="D35" s="29"/>
      <c r="E35" s="283"/>
      <c r="F35" s="31"/>
      <c r="G35" s="29"/>
      <c r="H35" s="29"/>
      <c r="I35" s="21"/>
      <c r="J35" s="21"/>
      <c r="K35" s="21"/>
      <c r="L35" s="21"/>
    </row>
    <row r="36" spans="1:12" ht="17.25" customHeight="1" x14ac:dyDescent="0.4">
      <c r="A36" s="21"/>
      <c r="B36" s="29">
        <f t="shared" si="0"/>
        <v>27</v>
      </c>
      <c r="C36" s="30"/>
      <c r="D36" s="29"/>
      <c r="E36" s="283"/>
      <c r="F36" s="31"/>
      <c r="G36" s="29"/>
      <c r="H36" s="29"/>
      <c r="I36" s="21"/>
      <c r="J36" s="21"/>
      <c r="K36" s="21"/>
      <c r="L36" s="21"/>
    </row>
    <row r="37" spans="1:12" ht="17.25" customHeight="1" x14ac:dyDescent="0.4">
      <c r="A37" s="21"/>
      <c r="B37" s="29">
        <f t="shared" si="0"/>
        <v>28</v>
      </c>
      <c r="C37" s="30"/>
      <c r="D37" s="29"/>
      <c r="E37" s="283"/>
      <c r="F37" s="31"/>
      <c r="G37" s="29"/>
      <c r="H37" s="29"/>
      <c r="I37" s="21"/>
      <c r="J37" s="21"/>
      <c r="K37" s="21"/>
      <c r="L37" s="21"/>
    </row>
    <row r="38" spans="1:12" ht="17.25" customHeight="1" x14ac:dyDescent="0.4">
      <c r="A38" s="21"/>
      <c r="B38" s="29">
        <f t="shared" si="0"/>
        <v>29</v>
      </c>
      <c r="C38" s="30"/>
      <c r="D38" s="29"/>
      <c r="E38" s="283"/>
      <c r="F38" s="31"/>
      <c r="G38" s="29"/>
      <c r="H38" s="29"/>
      <c r="I38" s="21"/>
      <c r="J38" s="21"/>
      <c r="K38" s="21"/>
      <c r="L38" s="21"/>
    </row>
    <row r="39" spans="1:12" ht="17.25" customHeight="1" x14ac:dyDescent="0.4">
      <c r="A39" s="21"/>
      <c r="B39" s="29">
        <f t="shared" si="0"/>
        <v>30</v>
      </c>
      <c r="C39" s="30"/>
      <c r="D39" s="29"/>
      <c r="E39" s="283"/>
      <c r="F39" s="31"/>
      <c r="G39" s="29"/>
      <c r="H39" s="29"/>
      <c r="I39" s="21"/>
      <c r="J39" s="21"/>
      <c r="K39" s="21"/>
      <c r="L39" s="21"/>
    </row>
    <row r="40" spans="1:12" ht="17.25" customHeight="1" x14ac:dyDescent="0.4">
      <c r="A40" s="21"/>
      <c r="B40" s="29">
        <f t="shared" si="0"/>
        <v>31</v>
      </c>
      <c r="C40" s="30"/>
      <c r="D40" s="29"/>
      <c r="E40" s="283"/>
      <c r="F40" s="31"/>
      <c r="G40" s="29"/>
      <c r="H40" s="29"/>
      <c r="I40" s="21"/>
      <c r="J40" s="21"/>
      <c r="K40" s="21"/>
      <c r="L40" s="21"/>
    </row>
    <row r="41" spans="1:12" ht="17.25" customHeight="1" x14ac:dyDescent="0.4">
      <c r="A41" s="21"/>
      <c r="B41" s="29">
        <f t="shared" si="0"/>
        <v>32</v>
      </c>
      <c r="C41" s="30"/>
      <c r="D41" s="29"/>
      <c r="E41" s="283"/>
      <c r="F41" s="31"/>
      <c r="G41" s="29"/>
      <c r="H41" s="29"/>
      <c r="I41" s="21"/>
      <c r="J41" s="21"/>
      <c r="K41" s="21"/>
      <c r="L41" s="21"/>
    </row>
    <row r="42" spans="1:12" ht="17.25" customHeight="1" x14ac:dyDescent="0.4">
      <c r="A42" s="21"/>
      <c r="B42" s="29">
        <f t="shared" si="0"/>
        <v>33</v>
      </c>
      <c r="C42" s="30"/>
      <c r="D42" s="29"/>
      <c r="E42" s="283"/>
      <c r="F42" s="31"/>
      <c r="G42" s="29"/>
      <c r="H42" s="29"/>
      <c r="I42" s="21"/>
      <c r="J42" s="21"/>
      <c r="K42" s="21"/>
      <c r="L42" s="21"/>
    </row>
    <row r="43" spans="1:12" ht="17.25" customHeight="1" x14ac:dyDescent="0.4">
      <c r="A43" s="21"/>
      <c r="B43" s="29">
        <f t="shared" si="0"/>
        <v>34</v>
      </c>
      <c r="C43" s="30"/>
      <c r="D43" s="29"/>
      <c r="E43" s="283"/>
      <c r="F43" s="31"/>
      <c r="G43" s="29"/>
      <c r="H43" s="29"/>
      <c r="I43" s="21"/>
      <c r="J43" s="21"/>
      <c r="K43" s="21"/>
      <c r="L43" s="21"/>
    </row>
    <row r="44" spans="1:12" ht="17.25" customHeight="1" x14ac:dyDescent="0.4">
      <c r="A44" s="21"/>
      <c r="B44" s="29">
        <f t="shared" si="0"/>
        <v>35</v>
      </c>
      <c r="C44" s="30"/>
      <c r="D44" s="29"/>
      <c r="E44" s="283"/>
      <c r="F44" s="31"/>
      <c r="G44" s="29"/>
      <c r="H44" s="29"/>
      <c r="I44" s="21"/>
      <c r="J44" s="21"/>
      <c r="K44" s="21"/>
      <c r="L44" s="21"/>
    </row>
    <row r="45" spans="1:12" ht="17.25" customHeight="1" x14ac:dyDescent="0.4">
      <c r="A45" s="21"/>
      <c r="B45" s="29">
        <f t="shared" si="0"/>
        <v>36</v>
      </c>
      <c r="C45" s="30"/>
      <c r="D45" s="29"/>
      <c r="E45" s="283"/>
      <c r="F45" s="31"/>
      <c r="G45" s="29"/>
      <c r="H45" s="29"/>
      <c r="I45" s="21"/>
      <c r="J45" s="21"/>
      <c r="K45" s="21"/>
      <c r="L45" s="21"/>
    </row>
    <row r="46" spans="1:12" ht="17.25" customHeight="1" x14ac:dyDescent="0.4">
      <c r="A46" s="21"/>
      <c r="B46" s="29">
        <f t="shared" si="0"/>
        <v>37</v>
      </c>
      <c r="C46" s="30"/>
      <c r="D46" s="29"/>
      <c r="E46" s="283"/>
      <c r="F46" s="31"/>
      <c r="G46" s="29"/>
      <c r="H46" s="29"/>
      <c r="I46" s="21"/>
      <c r="J46" s="21"/>
      <c r="K46" s="21"/>
      <c r="L46" s="21"/>
    </row>
    <row r="47" spans="1:12" ht="17.25" customHeight="1" x14ac:dyDescent="0.4">
      <c r="A47" s="21"/>
      <c r="B47" s="29">
        <f t="shared" si="0"/>
        <v>38</v>
      </c>
      <c r="C47" s="30"/>
      <c r="D47" s="29"/>
      <c r="E47" s="283"/>
      <c r="F47" s="31"/>
      <c r="G47" s="29"/>
      <c r="H47" s="29"/>
      <c r="I47" s="21"/>
      <c r="J47" s="21"/>
      <c r="K47" s="21"/>
      <c r="L47" s="21"/>
    </row>
    <row r="48" spans="1:12" ht="17.25" customHeight="1" x14ac:dyDescent="0.4">
      <c r="A48" s="21"/>
      <c r="B48" s="29">
        <f t="shared" si="0"/>
        <v>39</v>
      </c>
      <c r="C48" s="30"/>
      <c r="D48" s="29"/>
      <c r="E48" s="283"/>
      <c r="F48" s="31"/>
      <c r="G48" s="29"/>
      <c r="H48" s="29"/>
      <c r="I48" s="21"/>
      <c r="J48" s="21"/>
      <c r="K48" s="21"/>
      <c r="L48" s="21"/>
    </row>
    <row r="49" spans="1:12" ht="17.25" customHeight="1" x14ac:dyDescent="0.4">
      <c r="A49" s="21"/>
      <c r="B49" s="29">
        <f t="shared" si="0"/>
        <v>40</v>
      </c>
      <c r="C49" s="30"/>
      <c r="D49" s="29"/>
      <c r="E49" s="283"/>
      <c r="F49" s="31"/>
      <c r="G49" s="29"/>
      <c r="H49" s="29"/>
      <c r="I49" s="21"/>
      <c r="J49" s="21"/>
      <c r="K49" s="21"/>
      <c r="L49" s="21"/>
    </row>
    <row r="50" spans="1:12" ht="17.25" customHeight="1" x14ac:dyDescent="0.4">
      <c r="A50" s="21"/>
      <c r="B50" s="29">
        <f t="shared" si="0"/>
        <v>41</v>
      </c>
      <c r="C50" s="30"/>
      <c r="D50" s="29"/>
      <c r="E50" s="283"/>
      <c r="F50" s="31"/>
      <c r="G50" s="29"/>
      <c r="H50" s="29"/>
      <c r="I50" s="21"/>
      <c r="J50" s="21"/>
      <c r="K50" s="21"/>
      <c r="L50" s="21"/>
    </row>
    <row r="51" spans="1:12" ht="17.25" customHeight="1" x14ac:dyDescent="0.4">
      <c r="A51" s="21"/>
      <c r="B51" s="29">
        <f t="shared" si="0"/>
        <v>42</v>
      </c>
      <c r="C51" s="30"/>
      <c r="D51" s="29"/>
      <c r="E51" s="283"/>
      <c r="F51" s="31"/>
      <c r="G51" s="29"/>
      <c r="H51" s="29"/>
      <c r="I51" s="21"/>
      <c r="J51" s="21"/>
      <c r="K51" s="21"/>
      <c r="L51" s="21"/>
    </row>
    <row r="52" spans="1:12" ht="17.25" customHeight="1" x14ac:dyDescent="0.4">
      <c r="A52" s="21"/>
      <c r="B52" s="29">
        <f t="shared" si="0"/>
        <v>43</v>
      </c>
      <c r="C52" s="30"/>
      <c r="D52" s="29"/>
      <c r="E52" s="283"/>
      <c r="F52" s="31"/>
      <c r="G52" s="29"/>
      <c r="H52" s="29"/>
      <c r="I52" s="21"/>
      <c r="J52" s="21"/>
      <c r="K52" s="21"/>
      <c r="L52" s="21"/>
    </row>
    <row r="53" spans="1:12" ht="17.25" customHeight="1" x14ac:dyDescent="0.4">
      <c r="A53" s="21"/>
      <c r="B53" s="29">
        <f t="shared" si="0"/>
        <v>44</v>
      </c>
      <c r="C53" s="30"/>
      <c r="D53" s="29"/>
      <c r="E53" s="283"/>
      <c r="F53" s="31"/>
      <c r="G53" s="29"/>
      <c r="H53" s="29"/>
      <c r="I53" s="21"/>
      <c r="J53" s="21"/>
      <c r="K53" s="21"/>
      <c r="L53" s="21"/>
    </row>
    <row r="54" spans="1:12" ht="17.25" customHeight="1" x14ac:dyDescent="0.4">
      <c r="A54" s="21"/>
      <c r="B54" s="29">
        <f t="shared" si="0"/>
        <v>45</v>
      </c>
      <c r="C54" s="30"/>
      <c r="D54" s="29"/>
      <c r="E54" s="283"/>
      <c r="F54" s="31"/>
      <c r="G54" s="29"/>
      <c r="H54" s="29"/>
      <c r="I54" s="21"/>
      <c r="J54" s="21"/>
      <c r="K54" s="21"/>
      <c r="L54" s="21"/>
    </row>
    <row r="55" spans="1:12" ht="17.25" customHeight="1" x14ac:dyDescent="0.4">
      <c r="A55" s="21"/>
      <c r="B55" s="29">
        <f t="shared" si="0"/>
        <v>46</v>
      </c>
      <c r="C55" s="30"/>
      <c r="D55" s="29"/>
      <c r="E55" s="283"/>
      <c r="F55" s="31"/>
      <c r="G55" s="29"/>
      <c r="H55" s="29"/>
      <c r="I55" s="21"/>
      <c r="J55" s="21"/>
      <c r="K55" s="21"/>
      <c r="L55" s="21"/>
    </row>
    <row r="56" spans="1:12" ht="17.25" customHeight="1" x14ac:dyDescent="0.4">
      <c r="A56" s="21"/>
      <c r="B56" s="29">
        <f t="shared" si="0"/>
        <v>47</v>
      </c>
      <c r="C56" s="30"/>
      <c r="D56" s="29"/>
      <c r="E56" s="283"/>
      <c r="F56" s="31"/>
      <c r="G56" s="29"/>
      <c r="H56" s="29"/>
      <c r="I56" s="21"/>
      <c r="J56" s="21"/>
      <c r="K56" s="21"/>
      <c r="L56" s="21"/>
    </row>
    <row r="57" spans="1:12" ht="17.25" customHeight="1" x14ac:dyDescent="0.4">
      <c r="A57" s="21"/>
      <c r="B57" s="29">
        <f t="shared" si="0"/>
        <v>48</v>
      </c>
      <c r="C57" s="30"/>
      <c r="D57" s="29"/>
      <c r="E57" s="283"/>
      <c r="F57" s="31"/>
      <c r="G57" s="29"/>
      <c r="H57" s="29"/>
      <c r="I57" s="21"/>
      <c r="J57" s="21"/>
      <c r="K57" s="21"/>
      <c r="L57" s="21"/>
    </row>
    <row r="58" spans="1:12" ht="17.25" customHeight="1" x14ac:dyDescent="0.4">
      <c r="A58" s="21"/>
      <c r="B58" s="29">
        <f t="shared" si="0"/>
        <v>49</v>
      </c>
      <c r="C58" s="30"/>
      <c r="D58" s="29"/>
      <c r="E58" s="283"/>
      <c r="F58" s="31"/>
      <c r="G58" s="29"/>
      <c r="H58" s="29"/>
      <c r="I58" s="21"/>
      <c r="J58" s="21"/>
      <c r="K58" s="21"/>
      <c r="L58" s="21"/>
    </row>
    <row r="59" spans="1:12" ht="17.25" customHeight="1" x14ac:dyDescent="0.4">
      <c r="A59" s="21"/>
      <c r="B59" s="29">
        <f t="shared" si="0"/>
        <v>50</v>
      </c>
      <c r="C59" s="30"/>
      <c r="D59" s="29"/>
      <c r="E59" s="283"/>
      <c r="F59" s="31"/>
      <c r="G59" s="29"/>
      <c r="H59" s="29"/>
      <c r="I59" s="21"/>
      <c r="J59" s="21"/>
      <c r="K59" s="21"/>
      <c r="L59" s="21"/>
    </row>
    <row r="60" spans="1:12" ht="17.25" customHeight="1" x14ac:dyDescent="0.4">
      <c r="A60" s="21"/>
      <c r="B60" s="29">
        <f t="shared" si="0"/>
        <v>51</v>
      </c>
      <c r="C60" s="30"/>
      <c r="D60" s="29"/>
      <c r="E60" s="283"/>
      <c r="F60" s="31"/>
      <c r="G60" s="29"/>
      <c r="H60" s="29"/>
      <c r="I60" s="21"/>
      <c r="J60" s="21"/>
      <c r="K60" s="21"/>
      <c r="L60" s="21"/>
    </row>
    <row r="61" spans="1:12" ht="17.25" customHeight="1" x14ac:dyDescent="0.4">
      <c r="A61" s="21"/>
      <c r="B61" s="29">
        <f t="shared" si="0"/>
        <v>52</v>
      </c>
      <c r="C61" s="30"/>
      <c r="D61" s="29"/>
      <c r="E61" s="283"/>
      <c r="F61" s="31"/>
      <c r="G61" s="29"/>
      <c r="H61" s="29"/>
      <c r="I61" s="21"/>
      <c r="J61" s="21"/>
      <c r="K61" s="21"/>
      <c r="L61" s="21"/>
    </row>
    <row r="62" spans="1:12" ht="17.25" customHeight="1" x14ac:dyDescent="0.4">
      <c r="A62" s="21"/>
      <c r="B62" s="29">
        <f t="shared" si="0"/>
        <v>53</v>
      </c>
      <c r="C62" s="30"/>
      <c r="D62" s="29"/>
      <c r="E62" s="283"/>
      <c r="F62" s="31"/>
      <c r="G62" s="29"/>
      <c r="H62" s="29"/>
      <c r="I62" s="21"/>
      <c r="J62" s="21"/>
      <c r="K62" s="21"/>
      <c r="L62" s="21"/>
    </row>
    <row r="63" spans="1:12" ht="17.25" customHeight="1" x14ac:dyDescent="0.4">
      <c r="A63" s="21"/>
      <c r="B63" s="29">
        <f t="shared" si="0"/>
        <v>54</v>
      </c>
      <c r="C63" s="30"/>
      <c r="D63" s="29"/>
      <c r="E63" s="283"/>
      <c r="F63" s="31"/>
      <c r="G63" s="29"/>
      <c r="H63" s="29"/>
      <c r="I63" s="21"/>
      <c r="J63" s="21"/>
      <c r="K63" s="21"/>
      <c r="L63" s="21"/>
    </row>
    <row r="64" spans="1:12" ht="17.25" customHeight="1" x14ac:dyDescent="0.4">
      <c r="A64" s="21"/>
      <c r="B64" s="29">
        <f t="shared" si="0"/>
        <v>55</v>
      </c>
      <c r="C64" s="30"/>
      <c r="D64" s="29"/>
      <c r="E64" s="283"/>
      <c r="F64" s="31"/>
      <c r="G64" s="29"/>
      <c r="H64" s="29"/>
      <c r="I64" s="21"/>
      <c r="J64" s="21"/>
      <c r="K64" s="21"/>
      <c r="L64" s="21"/>
    </row>
    <row r="65" spans="1:12" ht="17.25" customHeight="1" x14ac:dyDescent="0.4">
      <c r="A65" s="21"/>
      <c r="B65" s="29">
        <f t="shared" si="0"/>
        <v>56</v>
      </c>
      <c r="C65" s="30"/>
      <c r="D65" s="29"/>
      <c r="E65" s="283"/>
      <c r="F65" s="31"/>
      <c r="G65" s="29"/>
      <c r="H65" s="29"/>
      <c r="I65" s="21"/>
      <c r="J65" s="21"/>
      <c r="K65" s="21"/>
      <c r="L65" s="21"/>
    </row>
    <row r="66" spans="1:12" ht="17.25" customHeight="1" x14ac:dyDescent="0.4">
      <c r="A66" s="21"/>
      <c r="B66" s="29">
        <f t="shared" si="0"/>
        <v>57</v>
      </c>
      <c r="C66" s="30"/>
      <c r="D66" s="29"/>
      <c r="E66" s="283"/>
      <c r="F66" s="31"/>
      <c r="G66" s="29"/>
      <c r="H66" s="29"/>
      <c r="I66" s="21"/>
      <c r="J66" s="21"/>
      <c r="K66" s="21"/>
      <c r="L66" s="21"/>
    </row>
    <row r="67" spans="1:12" ht="17.25" customHeight="1" x14ac:dyDescent="0.4">
      <c r="A67" s="21"/>
      <c r="B67" s="29">
        <f t="shared" si="0"/>
        <v>58</v>
      </c>
      <c r="C67" s="30"/>
      <c r="D67" s="29"/>
      <c r="E67" s="283"/>
      <c r="F67" s="31"/>
      <c r="G67" s="29"/>
      <c r="H67" s="29"/>
      <c r="I67" s="21"/>
      <c r="J67" s="21"/>
      <c r="K67" s="21"/>
      <c r="L67" s="21"/>
    </row>
    <row r="68" spans="1:12" ht="17.25" customHeight="1" x14ac:dyDescent="0.4">
      <c r="A68" s="21"/>
      <c r="B68" s="29">
        <f t="shared" si="0"/>
        <v>59</v>
      </c>
      <c r="C68" s="30"/>
      <c r="D68" s="29"/>
      <c r="E68" s="283"/>
      <c r="F68" s="31"/>
      <c r="G68" s="29"/>
      <c r="H68" s="29"/>
      <c r="I68" s="21"/>
      <c r="J68" s="21"/>
      <c r="K68" s="21"/>
      <c r="L68" s="21"/>
    </row>
    <row r="69" spans="1:12" ht="17.25" customHeight="1" x14ac:dyDescent="0.4">
      <c r="A69" s="21"/>
      <c r="B69" s="29">
        <f t="shared" si="0"/>
        <v>60</v>
      </c>
      <c r="C69" s="30"/>
      <c r="D69" s="29"/>
      <c r="E69" s="283"/>
      <c r="F69" s="31"/>
      <c r="G69" s="29"/>
      <c r="H69" s="29"/>
      <c r="I69" s="21"/>
      <c r="J69" s="21"/>
      <c r="K69" s="21"/>
      <c r="L69" s="21"/>
    </row>
    <row r="70" spans="1:12" ht="17.25" customHeight="1" x14ac:dyDescent="0.4">
      <c r="A70" s="21"/>
      <c r="B70" s="29">
        <f t="shared" si="0"/>
        <v>61</v>
      </c>
      <c r="C70" s="30"/>
      <c r="D70" s="29"/>
      <c r="E70" s="283"/>
      <c r="F70" s="31"/>
      <c r="G70" s="29"/>
      <c r="H70" s="29"/>
      <c r="I70" s="21"/>
      <c r="J70" s="21"/>
      <c r="K70" s="21"/>
      <c r="L70" s="21"/>
    </row>
    <row r="71" spans="1:12" ht="17.25" customHeight="1" x14ac:dyDescent="0.4">
      <c r="A71" s="21"/>
      <c r="B71" s="29">
        <f t="shared" si="0"/>
        <v>62</v>
      </c>
      <c r="C71" s="30"/>
      <c r="D71" s="29"/>
      <c r="E71" s="283"/>
      <c r="F71" s="31"/>
      <c r="G71" s="29"/>
      <c r="H71" s="29"/>
      <c r="I71" s="21"/>
      <c r="J71" s="21"/>
      <c r="K71" s="21"/>
      <c r="L71" s="21"/>
    </row>
    <row r="72" spans="1:12" ht="17.25" customHeight="1" x14ac:dyDescent="0.4">
      <c r="A72" s="21"/>
      <c r="B72" s="29">
        <f t="shared" si="0"/>
        <v>63</v>
      </c>
      <c r="C72" s="30"/>
      <c r="D72" s="29"/>
      <c r="E72" s="283"/>
      <c r="F72" s="31"/>
      <c r="G72" s="29"/>
      <c r="H72" s="29"/>
      <c r="I72" s="21"/>
      <c r="J72" s="21"/>
      <c r="K72" s="21"/>
      <c r="L72" s="21"/>
    </row>
    <row r="73" spans="1:12" ht="17.25" customHeight="1" x14ac:dyDescent="0.4">
      <c r="A73" s="21"/>
      <c r="B73" s="29">
        <f t="shared" si="0"/>
        <v>64</v>
      </c>
      <c r="C73" s="30"/>
      <c r="D73" s="29"/>
      <c r="E73" s="283"/>
      <c r="F73" s="31"/>
      <c r="G73" s="29"/>
      <c r="H73" s="29"/>
      <c r="I73" s="21"/>
      <c r="J73" s="21"/>
      <c r="K73" s="21"/>
      <c r="L73" s="21"/>
    </row>
    <row r="74" spans="1:12" ht="17.25" customHeight="1" x14ac:dyDescent="0.4">
      <c r="A74" s="21"/>
      <c r="B74" s="29">
        <f t="shared" ref="B74:B137" si="2">ROW(A65)</f>
        <v>65</v>
      </c>
      <c r="C74" s="30"/>
      <c r="D74" s="29"/>
      <c r="E74" s="283"/>
      <c r="F74" s="31"/>
      <c r="G74" s="29"/>
      <c r="H74" s="29"/>
      <c r="I74" s="21"/>
      <c r="J74" s="21"/>
      <c r="K74" s="21"/>
      <c r="L74" s="21"/>
    </row>
    <row r="75" spans="1:12" ht="17.25" customHeight="1" x14ac:dyDescent="0.4">
      <c r="A75" s="21"/>
      <c r="B75" s="29">
        <f t="shared" si="2"/>
        <v>66</v>
      </c>
      <c r="C75" s="30"/>
      <c r="D75" s="29"/>
      <c r="E75" s="283"/>
      <c r="F75" s="31"/>
      <c r="G75" s="29"/>
      <c r="H75" s="29"/>
      <c r="I75" s="21"/>
      <c r="J75" s="21"/>
      <c r="K75" s="21"/>
      <c r="L75" s="21"/>
    </row>
    <row r="76" spans="1:12" ht="17.25" customHeight="1" x14ac:dyDescent="0.4">
      <c r="A76" s="21"/>
      <c r="B76" s="29">
        <f t="shared" si="2"/>
        <v>67</v>
      </c>
      <c r="C76" s="30"/>
      <c r="D76" s="29"/>
      <c r="E76" s="283"/>
      <c r="F76" s="31"/>
      <c r="G76" s="29"/>
      <c r="H76" s="29"/>
      <c r="I76" s="21"/>
      <c r="J76" s="21"/>
      <c r="K76" s="21"/>
      <c r="L76" s="21"/>
    </row>
    <row r="77" spans="1:12" ht="17.25" customHeight="1" x14ac:dyDescent="0.4">
      <c r="A77" s="21"/>
      <c r="B77" s="29">
        <f t="shared" si="2"/>
        <v>68</v>
      </c>
      <c r="C77" s="30"/>
      <c r="D77" s="29"/>
      <c r="E77" s="283"/>
      <c r="F77" s="31"/>
      <c r="G77" s="29"/>
      <c r="H77" s="29"/>
      <c r="I77" s="21"/>
      <c r="J77" s="21"/>
      <c r="K77" s="21"/>
      <c r="L77" s="21"/>
    </row>
    <row r="78" spans="1:12" ht="17.25" customHeight="1" x14ac:dyDescent="0.4">
      <c r="A78" s="21"/>
      <c r="B78" s="29">
        <f t="shared" si="2"/>
        <v>69</v>
      </c>
      <c r="C78" s="30"/>
      <c r="D78" s="29"/>
      <c r="E78" s="283"/>
      <c r="F78" s="31"/>
      <c r="G78" s="29"/>
      <c r="H78" s="29"/>
      <c r="I78" s="21"/>
      <c r="J78" s="21"/>
      <c r="K78" s="21"/>
      <c r="L78" s="21"/>
    </row>
    <row r="79" spans="1:12" ht="17.25" customHeight="1" x14ac:dyDescent="0.4">
      <c r="A79" s="21"/>
      <c r="B79" s="29">
        <f t="shared" si="2"/>
        <v>70</v>
      </c>
      <c r="C79" s="30"/>
      <c r="D79" s="29"/>
      <c r="E79" s="283"/>
      <c r="F79" s="31"/>
      <c r="G79" s="29"/>
      <c r="H79" s="29"/>
      <c r="I79" s="21"/>
      <c r="J79" s="21"/>
      <c r="K79" s="21"/>
      <c r="L79" s="21"/>
    </row>
    <row r="80" spans="1:12" ht="17.25" customHeight="1" x14ac:dyDescent="0.4">
      <c r="A80" s="21"/>
      <c r="B80" s="29">
        <f t="shared" si="2"/>
        <v>71</v>
      </c>
      <c r="C80" s="30"/>
      <c r="D80" s="29"/>
      <c r="E80" s="283"/>
      <c r="F80" s="31"/>
      <c r="G80" s="29"/>
      <c r="H80" s="29"/>
      <c r="I80" s="21"/>
      <c r="J80" s="21"/>
      <c r="K80" s="21"/>
      <c r="L80" s="21"/>
    </row>
    <row r="81" spans="1:12" ht="17.25" customHeight="1" x14ac:dyDescent="0.4">
      <c r="A81" s="21"/>
      <c r="B81" s="29">
        <f t="shared" si="2"/>
        <v>72</v>
      </c>
      <c r="C81" s="30"/>
      <c r="D81" s="29"/>
      <c r="E81" s="283"/>
      <c r="F81" s="31"/>
      <c r="G81" s="29"/>
      <c r="H81" s="29"/>
      <c r="I81" s="21"/>
      <c r="J81" s="21"/>
      <c r="K81" s="21"/>
      <c r="L81" s="21"/>
    </row>
    <row r="82" spans="1:12" ht="17.25" customHeight="1" x14ac:dyDescent="0.4">
      <c r="A82" s="21"/>
      <c r="B82" s="29">
        <f t="shared" si="2"/>
        <v>73</v>
      </c>
      <c r="C82" s="30"/>
      <c r="D82" s="29"/>
      <c r="E82" s="283"/>
      <c r="F82" s="31"/>
      <c r="G82" s="29"/>
      <c r="H82" s="29"/>
      <c r="I82" s="21"/>
      <c r="J82" s="21"/>
      <c r="K82" s="21"/>
      <c r="L82" s="21"/>
    </row>
    <row r="83" spans="1:12" ht="17.25" customHeight="1" x14ac:dyDescent="0.4">
      <c r="A83" s="21"/>
      <c r="B83" s="29">
        <f t="shared" si="2"/>
        <v>74</v>
      </c>
      <c r="C83" s="30"/>
      <c r="D83" s="29"/>
      <c r="E83" s="283"/>
      <c r="F83" s="31"/>
      <c r="G83" s="29"/>
      <c r="H83" s="29"/>
      <c r="I83" s="21"/>
      <c r="J83" s="21"/>
      <c r="K83" s="21"/>
      <c r="L83" s="21"/>
    </row>
    <row r="84" spans="1:12" ht="17.25" customHeight="1" x14ac:dyDescent="0.4">
      <c r="A84" s="21"/>
      <c r="B84" s="29">
        <f t="shared" si="2"/>
        <v>75</v>
      </c>
      <c r="C84" s="30"/>
      <c r="D84" s="29"/>
      <c r="E84" s="283"/>
      <c r="F84" s="31"/>
      <c r="G84" s="29"/>
      <c r="H84" s="29"/>
      <c r="I84" s="21"/>
      <c r="J84" s="21"/>
      <c r="K84" s="21"/>
      <c r="L84" s="21"/>
    </row>
    <row r="85" spans="1:12" ht="17.25" customHeight="1" x14ac:dyDescent="0.4">
      <c r="A85" s="21"/>
      <c r="B85" s="29">
        <f t="shared" si="2"/>
        <v>76</v>
      </c>
      <c r="C85" s="30"/>
      <c r="D85" s="29"/>
      <c r="E85" s="283"/>
      <c r="F85" s="31"/>
      <c r="G85" s="29"/>
      <c r="H85" s="29"/>
      <c r="I85" s="21"/>
      <c r="J85" s="21"/>
      <c r="K85" s="21"/>
      <c r="L85" s="21"/>
    </row>
    <row r="86" spans="1:12" ht="17.25" customHeight="1" x14ac:dyDescent="0.4">
      <c r="A86" s="21"/>
      <c r="B86" s="29">
        <f t="shared" si="2"/>
        <v>77</v>
      </c>
      <c r="C86" s="30"/>
      <c r="D86" s="29"/>
      <c r="E86" s="283"/>
      <c r="F86" s="31"/>
      <c r="G86" s="29"/>
      <c r="H86" s="29"/>
      <c r="I86" s="21"/>
      <c r="J86" s="21"/>
      <c r="K86" s="21"/>
      <c r="L86" s="21"/>
    </row>
    <row r="87" spans="1:12" ht="17.25" customHeight="1" x14ac:dyDescent="0.4">
      <c r="A87" s="21"/>
      <c r="B87" s="29">
        <f t="shared" si="2"/>
        <v>78</v>
      </c>
      <c r="C87" s="30"/>
      <c r="D87" s="29"/>
      <c r="E87" s="283"/>
      <c r="F87" s="31"/>
      <c r="G87" s="29"/>
      <c r="H87" s="29"/>
      <c r="I87" s="21"/>
      <c r="J87" s="21"/>
      <c r="K87" s="21"/>
      <c r="L87" s="21"/>
    </row>
    <row r="88" spans="1:12" ht="17.25" customHeight="1" x14ac:dyDescent="0.4">
      <c r="A88" s="21"/>
      <c r="B88" s="29">
        <f t="shared" si="2"/>
        <v>79</v>
      </c>
      <c r="C88" s="30"/>
      <c r="D88" s="29"/>
      <c r="E88" s="283"/>
      <c r="F88" s="31"/>
      <c r="G88" s="29"/>
      <c r="H88" s="29"/>
      <c r="I88" s="21"/>
      <c r="J88" s="21"/>
      <c r="K88" s="21"/>
      <c r="L88" s="21"/>
    </row>
    <row r="89" spans="1:12" ht="17.25" customHeight="1" x14ac:dyDescent="0.4">
      <c r="A89" s="21"/>
      <c r="B89" s="29">
        <f t="shared" si="2"/>
        <v>80</v>
      </c>
      <c r="C89" s="30"/>
      <c r="D89" s="29"/>
      <c r="E89" s="283"/>
      <c r="F89" s="31"/>
      <c r="G89" s="29"/>
      <c r="H89" s="29"/>
      <c r="I89" s="21"/>
      <c r="J89" s="21"/>
      <c r="K89" s="21"/>
      <c r="L89" s="21"/>
    </row>
    <row r="90" spans="1:12" ht="17.25" customHeight="1" x14ac:dyDescent="0.4">
      <c r="A90" s="21"/>
      <c r="B90" s="29">
        <f t="shared" si="2"/>
        <v>81</v>
      </c>
      <c r="C90" s="30"/>
      <c r="D90" s="29"/>
      <c r="E90" s="283"/>
      <c r="F90" s="31"/>
      <c r="G90" s="29"/>
      <c r="H90" s="29"/>
      <c r="I90" s="21"/>
      <c r="J90" s="21"/>
      <c r="K90" s="21"/>
      <c r="L90" s="21"/>
    </row>
    <row r="91" spans="1:12" ht="17.25" customHeight="1" x14ac:dyDescent="0.4">
      <c r="A91" s="21"/>
      <c r="B91" s="29">
        <f t="shared" si="2"/>
        <v>82</v>
      </c>
      <c r="C91" s="30"/>
      <c r="D91" s="29"/>
      <c r="E91" s="283"/>
      <c r="F91" s="31"/>
      <c r="G91" s="29"/>
      <c r="H91" s="29"/>
      <c r="I91" s="21"/>
      <c r="J91" s="21"/>
      <c r="K91" s="21"/>
      <c r="L91" s="21"/>
    </row>
    <row r="92" spans="1:12" ht="17.25" customHeight="1" x14ac:dyDescent="0.4">
      <c r="A92" s="21"/>
      <c r="B92" s="29">
        <f t="shared" si="2"/>
        <v>83</v>
      </c>
      <c r="C92" s="30"/>
      <c r="D92" s="29"/>
      <c r="E92" s="283"/>
      <c r="F92" s="31"/>
      <c r="G92" s="29"/>
      <c r="H92" s="29"/>
      <c r="I92" s="21"/>
      <c r="J92" s="21"/>
      <c r="K92" s="21"/>
      <c r="L92" s="21"/>
    </row>
    <row r="93" spans="1:12" ht="17.25" customHeight="1" x14ac:dyDescent="0.4">
      <c r="A93" s="21"/>
      <c r="B93" s="29">
        <f t="shared" si="2"/>
        <v>84</v>
      </c>
      <c r="C93" s="30"/>
      <c r="D93" s="29"/>
      <c r="E93" s="283"/>
      <c r="F93" s="31"/>
      <c r="G93" s="29"/>
      <c r="H93" s="29"/>
      <c r="I93" s="21"/>
      <c r="J93" s="21"/>
      <c r="K93" s="21"/>
      <c r="L93" s="21"/>
    </row>
    <row r="94" spans="1:12" ht="17.25" customHeight="1" x14ac:dyDescent="0.4">
      <c r="A94" s="21"/>
      <c r="B94" s="29">
        <f t="shared" si="2"/>
        <v>85</v>
      </c>
      <c r="C94" s="30"/>
      <c r="D94" s="29"/>
      <c r="E94" s="283"/>
      <c r="F94" s="31"/>
      <c r="G94" s="29"/>
      <c r="H94" s="29"/>
      <c r="I94" s="21"/>
      <c r="J94" s="21"/>
      <c r="K94" s="21"/>
      <c r="L94" s="21"/>
    </row>
    <row r="95" spans="1:12" ht="17.25" customHeight="1" x14ac:dyDescent="0.4">
      <c r="A95" s="21"/>
      <c r="B95" s="29">
        <f t="shared" si="2"/>
        <v>86</v>
      </c>
      <c r="C95" s="30"/>
      <c r="D95" s="29"/>
      <c r="E95" s="283"/>
      <c r="F95" s="31"/>
      <c r="G95" s="29"/>
      <c r="H95" s="29"/>
      <c r="I95" s="21"/>
      <c r="J95" s="21"/>
      <c r="K95" s="21"/>
      <c r="L95" s="21"/>
    </row>
    <row r="96" spans="1:12" ht="17.25" customHeight="1" x14ac:dyDescent="0.4">
      <c r="A96" s="21"/>
      <c r="B96" s="29">
        <f t="shared" si="2"/>
        <v>87</v>
      </c>
      <c r="C96" s="30"/>
      <c r="D96" s="29"/>
      <c r="E96" s="283"/>
      <c r="F96" s="31"/>
      <c r="G96" s="29"/>
      <c r="H96" s="29"/>
      <c r="I96" s="21"/>
      <c r="J96" s="21"/>
      <c r="K96" s="21"/>
      <c r="L96" s="21"/>
    </row>
    <row r="97" spans="1:12" ht="17.25" customHeight="1" x14ac:dyDescent="0.4">
      <c r="A97" s="21"/>
      <c r="B97" s="29">
        <f t="shared" si="2"/>
        <v>88</v>
      </c>
      <c r="C97" s="30"/>
      <c r="D97" s="29"/>
      <c r="E97" s="283"/>
      <c r="F97" s="31"/>
      <c r="G97" s="29"/>
      <c r="H97" s="29"/>
      <c r="I97" s="21"/>
      <c r="J97" s="21"/>
      <c r="K97" s="21"/>
      <c r="L97" s="21"/>
    </row>
    <row r="98" spans="1:12" ht="17.25" customHeight="1" x14ac:dyDescent="0.4">
      <c r="A98" s="21"/>
      <c r="B98" s="29">
        <f t="shared" si="2"/>
        <v>89</v>
      </c>
      <c r="C98" s="30"/>
      <c r="D98" s="29"/>
      <c r="E98" s="283"/>
      <c r="F98" s="31"/>
      <c r="G98" s="29"/>
      <c r="H98" s="29"/>
      <c r="I98" s="21"/>
      <c r="J98" s="21"/>
      <c r="K98" s="21"/>
      <c r="L98" s="21"/>
    </row>
    <row r="99" spans="1:12" ht="17.25" customHeight="1" x14ac:dyDescent="0.4">
      <c r="A99" s="21"/>
      <c r="B99" s="29">
        <f t="shared" si="2"/>
        <v>90</v>
      </c>
      <c r="C99" s="30"/>
      <c r="D99" s="29"/>
      <c r="E99" s="283"/>
      <c r="F99" s="31"/>
      <c r="G99" s="29"/>
      <c r="H99" s="29"/>
      <c r="I99" s="21"/>
      <c r="J99" s="21"/>
      <c r="K99" s="21"/>
      <c r="L99" s="21"/>
    </row>
    <row r="100" spans="1:12" ht="17.25" customHeight="1" x14ac:dyDescent="0.4">
      <c r="A100" s="21"/>
      <c r="B100" s="29">
        <f t="shared" si="2"/>
        <v>91</v>
      </c>
      <c r="C100" s="30"/>
      <c r="D100" s="29"/>
      <c r="E100" s="283"/>
      <c r="F100" s="31"/>
      <c r="G100" s="29"/>
      <c r="H100" s="29"/>
      <c r="I100" s="21"/>
      <c r="J100" s="21"/>
      <c r="K100" s="21"/>
      <c r="L100" s="21"/>
    </row>
    <row r="101" spans="1:12" ht="17.25" customHeight="1" x14ac:dyDescent="0.4">
      <c r="A101" s="21"/>
      <c r="B101" s="29">
        <f t="shared" si="2"/>
        <v>92</v>
      </c>
      <c r="C101" s="30"/>
      <c r="D101" s="29"/>
      <c r="E101" s="283"/>
      <c r="F101" s="31"/>
      <c r="G101" s="29"/>
      <c r="H101" s="29"/>
      <c r="I101" s="21"/>
      <c r="J101" s="21"/>
      <c r="K101" s="21"/>
      <c r="L101" s="21"/>
    </row>
    <row r="102" spans="1:12" ht="17.25" customHeight="1" x14ac:dyDescent="0.4">
      <c r="A102" s="21"/>
      <c r="B102" s="29">
        <f t="shared" si="2"/>
        <v>93</v>
      </c>
      <c r="C102" s="30"/>
      <c r="D102" s="29"/>
      <c r="E102" s="283"/>
      <c r="F102" s="31"/>
      <c r="G102" s="29"/>
      <c r="H102" s="29"/>
      <c r="I102" s="21"/>
      <c r="J102" s="21"/>
      <c r="K102" s="21"/>
      <c r="L102" s="21"/>
    </row>
    <row r="103" spans="1:12" ht="17.25" customHeight="1" x14ac:dyDescent="0.4">
      <c r="A103" s="21"/>
      <c r="B103" s="29">
        <f t="shared" si="2"/>
        <v>94</v>
      </c>
      <c r="C103" s="30"/>
      <c r="D103" s="29"/>
      <c r="E103" s="283"/>
      <c r="F103" s="31"/>
      <c r="G103" s="29"/>
      <c r="H103" s="29"/>
      <c r="I103" s="21"/>
      <c r="J103" s="21"/>
      <c r="K103" s="21"/>
      <c r="L103" s="21"/>
    </row>
    <row r="104" spans="1:12" ht="17.25" customHeight="1" x14ac:dyDescent="0.4">
      <c r="A104" s="21"/>
      <c r="B104" s="29">
        <f t="shared" si="2"/>
        <v>95</v>
      </c>
      <c r="C104" s="30"/>
      <c r="D104" s="29"/>
      <c r="E104" s="283"/>
      <c r="F104" s="31"/>
      <c r="G104" s="29"/>
      <c r="H104" s="29"/>
      <c r="I104" s="21"/>
      <c r="J104" s="21"/>
      <c r="K104" s="21"/>
      <c r="L104" s="21"/>
    </row>
    <row r="105" spans="1:12" ht="17.25" customHeight="1" x14ac:dyDescent="0.4">
      <c r="A105" s="21"/>
      <c r="B105" s="29">
        <f t="shared" si="2"/>
        <v>96</v>
      </c>
      <c r="C105" s="30"/>
      <c r="D105" s="29"/>
      <c r="E105" s="283"/>
      <c r="F105" s="31"/>
      <c r="G105" s="29"/>
      <c r="H105" s="29"/>
      <c r="I105" s="21"/>
      <c r="J105" s="21"/>
      <c r="K105" s="21"/>
      <c r="L105" s="21"/>
    </row>
    <row r="106" spans="1:12" ht="17.25" customHeight="1" x14ac:dyDescent="0.4">
      <c r="A106" s="21"/>
      <c r="B106" s="29">
        <f t="shared" si="2"/>
        <v>97</v>
      </c>
      <c r="C106" s="30"/>
      <c r="D106" s="29"/>
      <c r="E106" s="283"/>
      <c r="F106" s="31"/>
      <c r="G106" s="29"/>
      <c r="H106" s="29"/>
      <c r="I106" s="21"/>
      <c r="J106" s="21"/>
      <c r="K106" s="21"/>
      <c r="L106" s="21"/>
    </row>
    <row r="107" spans="1:12" ht="17.25" customHeight="1" x14ac:dyDescent="0.4">
      <c r="A107" s="21"/>
      <c r="B107" s="29">
        <f t="shared" si="2"/>
        <v>98</v>
      </c>
      <c r="C107" s="30"/>
      <c r="D107" s="29"/>
      <c r="E107" s="283"/>
      <c r="F107" s="31"/>
      <c r="G107" s="29"/>
      <c r="H107" s="29"/>
      <c r="I107" s="21"/>
      <c r="J107" s="21"/>
      <c r="K107" s="21"/>
      <c r="L107" s="21"/>
    </row>
    <row r="108" spans="1:12" ht="17.25" customHeight="1" x14ac:dyDescent="0.4">
      <c r="A108" s="21"/>
      <c r="B108" s="29">
        <f t="shared" si="2"/>
        <v>99</v>
      </c>
      <c r="C108" s="30"/>
      <c r="D108" s="29"/>
      <c r="E108" s="283"/>
      <c r="F108" s="31"/>
      <c r="G108" s="29"/>
      <c r="H108" s="29"/>
      <c r="I108" s="21"/>
      <c r="J108" s="21"/>
      <c r="K108" s="21"/>
      <c r="L108" s="21"/>
    </row>
    <row r="109" spans="1:12" ht="17.25" customHeight="1" x14ac:dyDescent="0.4">
      <c r="A109" s="21"/>
      <c r="B109" s="29">
        <f t="shared" si="2"/>
        <v>100</v>
      </c>
      <c r="C109" s="30"/>
      <c r="D109" s="29"/>
      <c r="E109" s="283"/>
      <c r="F109" s="31"/>
      <c r="G109" s="29"/>
      <c r="H109" s="29"/>
      <c r="I109" s="21"/>
      <c r="J109" s="21"/>
      <c r="K109" s="21"/>
      <c r="L109" s="21"/>
    </row>
    <row r="110" spans="1:12" ht="17.25" customHeight="1" x14ac:dyDescent="0.4">
      <c r="A110" s="21"/>
      <c r="B110" s="29">
        <f t="shared" si="2"/>
        <v>101</v>
      </c>
      <c r="C110" s="30"/>
      <c r="D110" s="29"/>
      <c r="E110" s="283"/>
      <c r="F110" s="31"/>
      <c r="G110" s="29"/>
      <c r="H110" s="29"/>
      <c r="I110" s="21"/>
      <c r="J110" s="21"/>
      <c r="K110" s="21"/>
      <c r="L110" s="21"/>
    </row>
    <row r="111" spans="1:12" ht="17.25" customHeight="1" x14ac:dyDescent="0.4">
      <c r="A111" s="21"/>
      <c r="B111" s="29">
        <f t="shared" si="2"/>
        <v>102</v>
      </c>
      <c r="C111" s="30"/>
      <c r="D111" s="29"/>
      <c r="E111" s="283"/>
      <c r="F111" s="31"/>
      <c r="G111" s="29"/>
      <c r="H111" s="29"/>
      <c r="I111" s="21"/>
      <c r="J111" s="21"/>
      <c r="K111" s="21"/>
      <c r="L111" s="21"/>
    </row>
    <row r="112" spans="1:12" ht="17.25" customHeight="1" x14ac:dyDescent="0.4">
      <c r="A112" s="21"/>
      <c r="B112" s="29">
        <f t="shared" si="2"/>
        <v>103</v>
      </c>
      <c r="C112" s="30"/>
      <c r="D112" s="29"/>
      <c r="E112" s="283"/>
      <c r="F112" s="31"/>
      <c r="G112" s="29"/>
      <c r="H112" s="29"/>
      <c r="I112" s="21"/>
      <c r="J112" s="21"/>
      <c r="K112" s="21"/>
      <c r="L112" s="21"/>
    </row>
    <row r="113" spans="1:12" ht="17.25" customHeight="1" x14ac:dyDescent="0.4">
      <c r="A113" s="21"/>
      <c r="B113" s="29">
        <f t="shared" si="2"/>
        <v>104</v>
      </c>
      <c r="C113" s="30"/>
      <c r="D113" s="29"/>
      <c r="E113" s="283"/>
      <c r="F113" s="31"/>
      <c r="G113" s="29"/>
      <c r="H113" s="29"/>
      <c r="I113" s="21"/>
      <c r="J113" s="21"/>
      <c r="K113" s="21"/>
      <c r="L113" s="21"/>
    </row>
    <row r="114" spans="1:12" ht="17.25" customHeight="1" x14ac:dyDescent="0.4">
      <c r="A114" s="21"/>
      <c r="B114" s="29">
        <f t="shared" si="2"/>
        <v>105</v>
      </c>
      <c r="C114" s="30"/>
      <c r="D114" s="29"/>
      <c r="E114" s="283"/>
      <c r="F114" s="31"/>
      <c r="G114" s="29"/>
      <c r="H114" s="29"/>
      <c r="I114" s="21"/>
      <c r="J114" s="21"/>
      <c r="K114" s="21"/>
      <c r="L114" s="21"/>
    </row>
    <row r="115" spans="1:12" ht="17.25" customHeight="1" x14ac:dyDescent="0.4">
      <c r="A115" s="21"/>
      <c r="B115" s="29">
        <f t="shared" si="2"/>
        <v>106</v>
      </c>
      <c r="C115" s="30"/>
      <c r="D115" s="29"/>
      <c r="E115" s="283"/>
      <c r="F115" s="31"/>
      <c r="G115" s="29"/>
      <c r="H115" s="29"/>
      <c r="I115" s="21"/>
      <c r="J115" s="21"/>
      <c r="K115" s="21"/>
      <c r="L115" s="21"/>
    </row>
    <row r="116" spans="1:12" ht="17.25" customHeight="1" x14ac:dyDescent="0.4">
      <c r="A116" s="21"/>
      <c r="B116" s="29">
        <f t="shared" si="2"/>
        <v>107</v>
      </c>
      <c r="C116" s="30"/>
      <c r="D116" s="29"/>
      <c r="E116" s="283"/>
      <c r="F116" s="31"/>
      <c r="G116" s="29"/>
      <c r="H116" s="29"/>
      <c r="I116" s="21"/>
      <c r="J116" s="21"/>
      <c r="K116" s="21"/>
      <c r="L116" s="21"/>
    </row>
    <row r="117" spans="1:12" ht="17.25" customHeight="1" x14ac:dyDescent="0.4">
      <c r="A117" s="21"/>
      <c r="B117" s="29">
        <f t="shared" si="2"/>
        <v>108</v>
      </c>
      <c r="C117" s="30"/>
      <c r="D117" s="29"/>
      <c r="E117" s="283"/>
      <c r="F117" s="31"/>
      <c r="G117" s="29"/>
      <c r="H117" s="29"/>
      <c r="I117" s="21"/>
      <c r="J117" s="21"/>
      <c r="K117" s="21"/>
      <c r="L117" s="21"/>
    </row>
    <row r="118" spans="1:12" ht="17.25" customHeight="1" x14ac:dyDescent="0.4">
      <c r="A118" s="21"/>
      <c r="B118" s="29">
        <f t="shared" si="2"/>
        <v>109</v>
      </c>
      <c r="C118" s="30"/>
      <c r="D118" s="29"/>
      <c r="E118" s="283"/>
      <c r="F118" s="31"/>
      <c r="G118" s="29"/>
      <c r="H118" s="29"/>
      <c r="I118" s="21"/>
      <c r="J118" s="21"/>
      <c r="K118" s="21"/>
      <c r="L118" s="21"/>
    </row>
    <row r="119" spans="1:12" ht="17.25" customHeight="1" x14ac:dyDescent="0.4">
      <c r="A119" s="21"/>
      <c r="B119" s="29">
        <f t="shared" si="2"/>
        <v>110</v>
      </c>
      <c r="C119" s="30"/>
      <c r="D119" s="29"/>
      <c r="E119" s="283"/>
      <c r="F119" s="31"/>
      <c r="G119" s="29"/>
      <c r="H119" s="29"/>
      <c r="I119" s="21"/>
      <c r="J119" s="21"/>
      <c r="K119" s="21"/>
      <c r="L119" s="21"/>
    </row>
    <row r="120" spans="1:12" ht="17.25" customHeight="1" x14ac:dyDescent="0.4">
      <c r="A120" s="21"/>
      <c r="B120" s="29">
        <f t="shared" si="2"/>
        <v>111</v>
      </c>
      <c r="C120" s="30"/>
      <c r="D120" s="29"/>
      <c r="E120" s="283"/>
      <c r="F120" s="31"/>
      <c r="G120" s="29"/>
      <c r="H120" s="29"/>
      <c r="I120" s="21"/>
      <c r="J120" s="21"/>
      <c r="K120" s="21"/>
      <c r="L120" s="21"/>
    </row>
    <row r="121" spans="1:12" ht="17.25" customHeight="1" x14ac:dyDescent="0.4">
      <c r="A121" s="21"/>
      <c r="B121" s="29">
        <f t="shared" si="2"/>
        <v>112</v>
      </c>
      <c r="C121" s="30"/>
      <c r="D121" s="29"/>
      <c r="E121" s="283"/>
      <c r="F121" s="31"/>
      <c r="G121" s="29"/>
      <c r="H121" s="29"/>
      <c r="I121" s="21"/>
      <c r="J121" s="21"/>
      <c r="K121" s="21"/>
      <c r="L121" s="21"/>
    </row>
    <row r="122" spans="1:12" ht="17.25" customHeight="1" x14ac:dyDescent="0.4">
      <c r="A122" s="21"/>
      <c r="B122" s="29">
        <f t="shared" si="2"/>
        <v>113</v>
      </c>
      <c r="C122" s="30"/>
      <c r="D122" s="29"/>
      <c r="E122" s="283"/>
      <c r="F122" s="31"/>
      <c r="G122" s="29"/>
      <c r="H122" s="29"/>
      <c r="I122" s="21"/>
      <c r="J122" s="21"/>
      <c r="K122" s="21"/>
      <c r="L122" s="21"/>
    </row>
    <row r="123" spans="1:12" ht="17.25" customHeight="1" x14ac:dyDescent="0.4">
      <c r="A123" s="21"/>
      <c r="B123" s="29">
        <f t="shared" si="2"/>
        <v>114</v>
      </c>
      <c r="C123" s="30"/>
      <c r="D123" s="29"/>
      <c r="E123" s="283"/>
      <c r="F123" s="31"/>
      <c r="G123" s="29"/>
      <c r="H123" s="29"/>
      <c r="I123" s="21"/>
      <c r="J123" s="21"/>
      <c r="K123" s="21"/>
      <c r="L123" s="21"/>
    </row>
    <row r="124" spans="1:12" ht="17.25" customHeight="1" x14ac:dyDescent="0.4">
      <c r="A124" s="21"/>
      <c r="B124" s="29">
        <f t="shared" si="2"/>
        <v>115</v>
      </c>
      <c r="C124" s="30"/>
      <c r="D124" s="29"/>
      <c r="E124" s="283"/>
      <c r="F124" s="31"/>
      <c r="G124" s="29"/>
      <c r="H124" s="29"/>
      <c r="I124" s="21"/>
      <c r="J124" s="21"/>
      <c r="K124" s="21"/>
      <c r="L124" s="21"/>
    </row>
    <row r="125" spans="1:12" ht="17.25" customHeight="1" x14ac:dyDescent="0.4">
      <c r="A125" s="21"/>
      <c r="B125" s="29">
        <f t="shared" si="2"/>
        <v>116</v>
      </c>
      <c r="C125" s="30"/>
      <c r="D125" s="29"/>
      <c r="E125" s="283"/>
      <c r="F125" s="31"/>
      <c r="G125" s="29"/>
      <c r="H125" s="29"/>
      <c r="I125" s="21"/>
      <c r="J125" s="21"/>
      <c r="K125" s="21"/>
      <c r="L125" s="21"/>
    </row>
    <row r="126" spans="1:12" ht="17.25" customHeight="1" x14ac:dyDescent="0.4">
      <c r="A126" s="21"/>
      <c r="B126" s="29">
        <f t="shared" si="2"/>
        <v>117</v>
      </c>
      <c r="C126" s="30"/>
      <c r="D126" s="29"/>
      <c r="E126" s="283"/>
      <c r="F126" s="31"/>
      <c r="G126" s="29"/>
      <c r="H126" s="29"/>
      <c r="I126" s="21"/>
      <c r="J126" s="21"/>
      <c r="K126" s="21"/>
      <c r="L126" s="21"/>
    </row>
    <row r="127" spans="1:12" ht="17.25" customHeight="1" x14ac:dyDescent="0.4">
      <c r="A127" s="21"/>
      <c r="B127" s="29">
        <f t="shared" si="2"/>
        <v>118</v>
      </c>
      <c r="C127" s="30"/>
      <c r="D127" s="29"/>
      <c r="E127" s="283"/>
      <c r="F127" s="31"/>
      <c r="G127" s="29"/>
      <c r="H127" s="29"/>
      <c r="I127" s="21"/>
      <c r="J127" s="21"/>
      <c r="K127" s="21"/>
      <c r="L127" s="21"/>
    </row>
    <row r="128" spans="1:12" ht="17.25" customHeight="1" x14ac:dyDescent="0.4">
      <c r="A128" s="21"/>
      <c r="B128" s="29">
        <f t="shared" si="2"/>
        <v>119</v>
      </c>
      <c r="C128" s="30"/>
      <c r="D128" s="29"/>
      <c r="E128" s="283"/>
      <c r="F128" s="31"/>
      <c r="G128" s="29"/>
      <c r="H128" s="29"/>
      <c r="I128" s="21"/>
      <c r="J128" s="21"/>
      <c r="K128" s="21"/>
      <c r="L128" s="21"/>
    </row>
    <row r="129" spans="1:12" ht="17.25" customHeight="1" x14ac:dyDescent="0.4">
      <c r="A129" s="21"/>
      <c r="B129" s="29">
        <f t="shared" si="2"/>
        <v>120</v>
      </c>
      <c r="C129" s="30"/>
      <c r="D129" s="29"/>
      <c r="E129" s="283"/>
      <c r="F129" s="31"/>
      <c r="G129" s="29"/>
      <c r="H129" s="29"/>
      <c r="I129" s="21"/>
      <c r="J129" s="21"/>
      <c r="K129" s="21"/>
      <c r="L129" s="21"/>
    </row>
    <row r="130" spans="1:12" ht="17.25" customHeight="1" x14ac:dyDescent="0.4">
      <c r="A130" s="21"/>
      <c r="B130" s="29">
        <f t="shared" si="2"/>
        <v>121</v>
      </c>
      <c r="C130" s="30"/>
      <c r="D130" s="29"/>
      <c r="E130" s="283"/>
      <c r="F130" s="31"/>
      <c r="G130" s="29"/>
      <c r="H130" s="29"/>
      <c r="I130" s="21"/>
      <c r="J130" s="21"/>
      <c r="K130" s="21"/>
      <c r="L130" s="21"/>
    </row>
    <row r="131" spans="1:12" ht="17.25" customHeight="1" x14ac:dyDescent="0.4">
      <c r="A131" s="21"/>
      <c r="B131" s="29">
        <f t="shared" si="2"/>
        <v>122</v>
      </c>
      <c r="C131" s="30"/>
      <c r="D131" s="29"/>
      <c r="E131" s="283"/>
      <c r="F131" s="31"/>
      <c r="G131" s="29"/>
      <c r="H131" s="29"/>
      <c r="I131" s="21"/>
      <c r="J131" s="21"/>
      <c r="K131" s="21"/>
      <c r="L131" s="21"/>
    </row>
    <row r="132" spans="1:12" ht="17.25" customHeight="1" x14ac:dyDescent="0.4">
      <c r="A132" s="21"/>
      <c r="B132" s="29">
        <f t="shared" si="2"/>
        <v>123</v>
      </c>
      <c r="C132" s="30"/>
      <c r="D132" s="29"/>
      <c r="E132" s="283"/>
      <c r="F132" s="31"/>
      <c r="G132" s="29"/>
      <c r="H132" s="29"/>
      <c r="I132" s="21"/>
      <c r="J132" s="21"/>
      <c r="K132" s="21"/>
      <c r="L132" s="21"/>
    </row>
    <row r="133" spans="1:12" ht="17.25" customHeight="1" x14ac:dyDescent="0.4">
      <c r="A133" s="21"/>
      <c r="B133" s="29">
        <f t="shared" si="2"/>
        <v>124</v>
      </c>
      <c r="C133" s="30"/>
      <c r="D133" s="29"/>
      <c r="E133" s="283"/>
      <c r="F133" s="31"/>
      <c r="G133" s="29"/>
      <c r="H133" s="29"/>
      <c r="I133" s="21"/>
      <c r="J133" s="21"/>
      <c r="K133" s="21"/>
      <c r="L133" s="21"/>
    </row>
    <row r="134" spans="1:12" ht="17.25" customHeight="1" x14ac:dyDescent="0.4">
      <c r="A134" s="21"/>
      <c r="B134" s="29">
        <f t="shared" si="2"/>
        <v>125</v>
      </c>
      <c r="C134" s="30"/>
      <c r="D134" s="29"/>
      <c r="E134" s="283"/>
      <c r="F134" s="31"/>
      <c r="G134" s="29"/>
      <c r="H134" s="29"/>
      <c r="I134" s="21"/>
      <c r="J134" s="21"/>
      <c r="K134" s="21"/>
      <c r="L134" s="21"/>
    </row>
    <row r="135" spans="1:12" ht="17.25" customHeight="1" x14ac:dyDescent="0.4">
      <c r="A135" s="21"/>
      <c r="B135" s="29">
        <f t="shared" si="2"/>
        <v>126</v>
      </c>
      <c r="C135" s="30"/>
      <c r="D135" s="29"/>
      <c r="E135" s="283"/>
      <c r="F135" s="31"/>
      <c r="G135" s="29"/>
      <c r="H135" s="29"/>
      <c r="I135" s="21"/>
      <c r="J135" s="21"/>
      <c r="K135" s="21"/>
      <c r="L135" s="21"/>
    </row>
    <row r="136" spans="1:12" ht="17.25" customHeight="1" x14ac:dyDescent="0.4">
      <c r="A136" s="21"/>
      <c r="B136" s="29">
        <f t="shared" si="2"/>
        <v>127</v>
      </c>
      <c r="C136" s="30"/>
      <c r="D136" s="29"/>
      <c r="E136" s="283"/>
      <c r="F136" s="31"/>
      <c r="G136" s="29"/>
      <c r="H136" s="29"/>
      <c r="I136" s="21"/>
      <c r="J136" s="21"/>
      <c r="K136" s="21"/>
      <c r="L136" s="21"/>
    </row>
    <row r="137" spans="1:12" ht="17.25" customHeight="1" x14ac:dyDescent="0.4">
      <c r="A137" s="21"/>
      <c r="B137" s="29">
        <f t="shared" si="2"/>
        <v>128</v>
      </c>
      <c r="C137" s="30"/>
      <c r="D137" s="29"/>
      <c r="E137" s="283"/>
      <c r="F137" s="31"/>
      <c r="G137" s="29"/>
      <c r="H137" s="29"/>
      <c r="I137" s="21"/>
      <c r="J137" s="21"/>
      <c r="K137" s="21"/>
      <c r="L137" s="21"/>
    </row>
    <row r="138" spans="1:12" ht="17.25" customHeight="1" x14ac:dyDescent="0.4">
      <c r="A138" s="21"/>
      <c r="B138" s="29">
        <f t="shared" ref="B138:B201" si="3">ROW(A129)</f>
        <v>129</v>
      </c>
      <c r="C138" s="30"/>
      <c r="D138" s="29"/>
      <c r="E138" s="283"/>
      <c r="F138" s="31"/>
      <c r="G138" s="29"/>
      <c r="H138" s="29"/>
      <c r="I138" s="21"/>
      <c r="J138" s="21"/>
      <c r="K138" s="21"/>
      <c r="L138" s="21"/>
    </row>
    <row r="139" spans="1:12" ht="17.25" customHeight="1" x14ac:dyDescent="0.4">
      <c r="A139" s="21"/>
      <c r="B139" s="29">
        <f t="shared" si="3"/>
        <v>130</v>
      </c>
      <c r="C139" s="30"/>
      <c r="D139" s="29"/>
      <c r="E139" s="283"/>
      <c r="F139" s="31"/>
      <c r="G139" s="29"/>
      <c r="H139" s="29"/>
      <c r="I139" s="21"/>
      <c r="J139" s="21"/>
      <c r="K139" s="21"/>
      <c r="L139" s="21"/>
    </row>
    <row r="140" spans="1:12" ht="17.25" customHeight="1" x14ac:dyDescent="0.4">
      <c r="A140" s="21"/>
      <c r="B140" s="29">
        <f t="shared" si="3"/>
        <v>131</v>
      </c>
      <c r="C140" s="30"/>
      <c r="D140" s="29"/>
      <c r="E140" s="283"/>
      <c r="F140" s="31"/>
      <c r="G140" s="29"/>
      <c r="H140" s="29"/>
      <c r="I140" s="21"/>
      <c r="J140" s="21"/>
      <c r="K140" s="21"/>
      <c r="L140" s="21"/>
    </row>
    <row r="141" spans="1:12" ht="17.25" customHeight="1" x14ac:dyDescent="0.4">
      <c r="A141" s="21"/>
      <c r="B141" s="29">
        <f t="shared" si="3"/>
        <v>132</v>
      </c>
      <c r="C141" s="30"/>
      <c r="D141" s="29"/>
      <c r="E141" s="283"/>
      <c r="F141" s="31"/>
      <c r="G141" s="29"/>
      <c r="H141" s="29"/>
      <c r="I141" s="21"/>
      <c r="J141" s="21"/>
      <c r="K141" s="21"/>
      <c r="L141" s="21"/>
    </row>
    <row r="142" spans="1:12" ht="17.25" customHeight="1" x14ac:dyDescent="0.4">
      <c r="A142" s="21"/>
      <c r="B142" s="29">
        <f t="shared" si="3"/>
        <v>133</v>
      </c>
      <c r="C142" s="30"/>
      <c r="D142" s="29"/>
      <c r="E142" s="283"/>
      <c r="F142" s="31"/>
      <c r="G142" s="29"/>
      <c r="H142" s="29"/>
      <c r="I142" s="21"/>
      <c r="J142" s="21"/>
      <c r="K142" s="21"/>
      <c r="L142" s="21"/>
    </row>
    <row r="143" spans="1:12" ht="17.25" customHeight="1" x14ac:dyDescent="0.4">
      <c r="A143" s="21"/>
      <c r="B143" s="29">
        <f t="shared" si="3"/>
        <v>134</v>
      </c>
      <c r="C143" s="30"/>
      <c r="D143" s="29"/>
      <c r="E143" s="283"/>
      <c r="F143" s="31"/>
      <c r="G143" s="29"/>
      <c r="H143" s="29"/>
      <c r="I143" s="21"/>
      <c r="J143" s="21"/>
      <c r="K143" s="21"/>
      <c r="L143" s="21"/>
    </row>
    <row r="144" spans="1:12" ht="17.25" customHeight="1" x14ac:dyDescent="0.4">
      <c r="A144" s="21"/>
      <c r="B144" s="29">
        <f t="shared" si="3"/>
        <v>135</v>
      </c>
      <c r="C144" s="30"/>
      <c r="D144" s="29"/>
      <c r="E144" s="283"/>
      <c r="F144" s="31"/>
      <c r="G144" s="29"/>
      <c r="H144" s="29"/>
      <c r="I144" s="21"/>
      <c r="J144" s="21"/>
      <c r="K144" s="21"/>
      <c r="L144" s="21"/>
    </row>
    <row r="145" spans="1:12" ht="17.25" customHeight="1" x14ac:dyDescent="0.4">
      <c r="A145" s="21"/>
      <c r="B145" s="29">
        <f t="shared" si="3"/>
        <v>136</v>
      </c>
      <c r="C145" s="30"/>
      <c r="D145" s="29"/>
      <c r="E145" s="283"/>
      <c r="F145" s="31"/>
      <c r="G145" s="29"/>
      <c r="H145" s="29"/>
      <c r="I145" s="21"/>
      <c r="J145" s="21"/>
      <c r="K145" s="21"/>
      <c r="L145" s="21"/>
    </row>
    <row r="146" spans="1:12" ht="17.25" customHeight="1" x14ac:dyDescent="0.4">
      <c r="A146" s="21"/>
      <c r="B146" s="29">
        <f t="shared" si="3"/>
        <v>137</v>
      </c>
      <c r="C146" s="30"/>
      <c r="D146" s="29"/>
      <c r="E146" s="283"/>
      <c r="F146" s="31"/>
      <c r="G146" s="29"/>
      <c r="H146" s="29"/>
      <c r="I146" s="21"/>
      <c r="J146" s="21"/>
      <c r="K146" s="21"/>
      <c r="L146" s="21"/>
    </row>
    <row r="147" spans="1:12" ht="17.25" customHeight="1" x14ac:dyDescent="0.4">
      <c r="A147" s="21"/>
      <c r="B147" s="29">
        <f t="shared" si="3"/>
        <v>138</v>
      </c>
      <c r="C147" s="30"/>
      <c r="D147" s="29"/>
      <c r="E147" s="283"/>
      <c r="F147" s="31"/>
      <c r="G147" s="29"/>
      <c r="H147" s="29"/>
      <c r="I147" s="21"/>
      <c r="J147" s="21"/>
      <c r="K147" s="21"/>
      <c r="L147" s="21"/>
    </row>
    <row r="148" spans="1:12" ht="17.25" customHeight="1" x14ac:dyDescent="0.4">
      <c r="A148" s="21"/>
      <c r="B148" s="29">
        <f t="shared" si="3"/>
        <v>139</v>
      </c>
      <c r="C148" s="30"/>
      <c r="D148" s="29"/>
      <c r="E148" s="283"/>
      <c r="F148" s="31"/>
      <c r="G148" s="29"/>
      <c r="H148" s="29"/>
      <c r="I148" s="21"/>
      <c r="J148" s="21"/>
      <c r="K148" s="21"/>
      <c r="L148" s="21"/>
    </row>
    <row r="149" spans="1:12" ht="17.25" customHeight="1" x14ac:dyDescent="0.4">
      <c r="A149" s="21"/>
      <c r="B149" s="29">
        <f t="shared" si="3"/>
        <v>140</v>
      </c>
      <c r="C149" s="30"/>
      <c r="D149" s="29"/>
      <c r="E149" s="283"/>
      <c r="F149" s="31"/>
      <c r="G149" s="29"/>
      <c r="H149" s="29"/>
      <c r="I149" s="21"/>
      <c r="J149" s="21"/>
      <c r="K149" s="21"/>
      <c r="L149" s="21"/>
    </row>
    <row r="150" spans="1:12" ht="17.25" customHeight="1" x14ac:dyDescent="0.4">
      <c r="A150" s="21"/>
      <c r="B150" s="29">
        <f t="shared" si="3"/>
        <v>141</v>
      </c>
      <c r="C150" s="30"/>
      <c r="D150" s="29"/>
      <c r="E150" s="283"/>
      <c r="F150" s="31"/>
      <c r="G150" s="29"/>
      <c r="H150" s="29"/>
      <c r="I150" s="21"/>
      <c r="J150" s="21"/>
      <c r="K150" s="21"/>
      <c r="L150" s="21"/>
    </row>
    <row r="151" spans="1:12" ht="17.25" customHeight="1" x14ac:dyDescent="0.4">
      <c r="A151" s="21"/>
      <c r="B151" s="29">
        <f t="shared" si="3"/>
        <v>142</v>
      </c>
      <c r="C151" s="30"/>
      <c r="D151" s="29"/>
      <c r="E151" s="283"/>
      <c r="F151" s="31"/>
      <c r="G151" s="29"/>
      <c r="H151" s="29"/>
      <c r="I151" s="21"/>
      <c r="J151" s="21"/>
      <c r="K151" s="21"/>
      <c r="L151" s="21"/>
    </row>
    <row r="152" spans="1:12" ht="17.25" customHeight="1" x14ac:dyDescent="0.4">
      <c r="A152" s="21"/>
      <c r="B152" s="29">
        <f t="shared" si="3"/>
        <v>143</v>
      </c>
      <c r="C152" s="30"/>
      <c r="D152" s="29"/>
      <c r="E152" s="283"/>
      <c r="F152" s="31"/>
      <c r="G152" s="29"/>
      <c r="H152" s="29"/>
      <c r="I152" s="21"/>
      <c r="J152" s="21"/>
      <c r="K152" s="21"/>
      <c r="L152" s="21"/>
    </row>
    <row r="153" spans="1:12" ht="17.25" customHeight="1" x14ac:dyDescent="0.4">
      <c r="A153" s="21"/>
      <c r="B153" s="29">
        <f t="shared" si="3"/>
        <v>144</v>
      </c>
      <c r="C153" s="30"/>
      <c r="D153" s="29"/>
      <c r="E153" s="283"/>
      <c r="F153" s="31"/>
      <c r="G153" s="29"/>
      <c r="H153" s="29"/>
      <c r="I153" s="21"/>
      <c r="J153" s="21"/>
      <c r="K153" s="21"/>
      <c r="L153" s="21"/>
    </row>
    <row r="154" spans="1:12" ht="17.25" customHeight="1" x14ac:dyDescent="0.4">
      <c r="A154" s="21"/>
      <c r="B154" s="29">
        <f t="shared" si="3"/>
        <v>145</v>
      </c>
      <c r="C154" s="30"/>
      <c r="D154" s="29"/>
      <c r="E154" s="283"/>
      <c r="F154" s="31"/>
      <c r="G154" s="29"/>
      <c r="H154" s="29"/>
      <c r="I154" s="21"/>
      <c r="J154" s="21"/>
      <c r="K154" s="21"/>
      <c r="L154" s="21"/>
    </row>
    <row r="155" spans="1:12" ht="17.25" customHeight="1" x14ac:dyDescent="0.4">
      <c r="A155" s="21"/>
      <c r="B155" s="29">
        <f t="shared" si="3"/>
        <v>146</v>
      </c>
      <c r="C155" s="30"/>
      <c r="D155" s="29"/>
      <c r="E155" s="283"/>
      <c r="F155" s="31"/>
      <c r="G155" s="29"/>
      <c r="H155" s="29"/>
      <c r="I155" s="21"/>
      <c r="J155" s="21"/>
      <c r="K155" s="21"/>
      <c r="L155" s="21"/>
    </row>
    <row r="156" spans="1:12" ht="17.25" customHeight="1" x14ac:dyDescent="0.4">
      <c r="A156" s="21"/>
      <c r="B156" s="29">
        <f t="shared" si="3"/>
        <v>147</v>
      </c>
      <c r="C156" s="30"/>
      <c r="D156" s="29"/>
      <c r="E156" s="283"/>
      <c r="F156" s="31"/>
      <c r="G156" s="29"/>
      <c r="H156" s="29"/>
      <c r="I156" s="21"/>
      <c r="J156" s="21"/>
      <c r="K156" s="21"/>
      <c r="L156" s="21"/>
    </row>
    <row r="157" spans="1:12" ht="17.25" customHeight="1" x14ac:dyDescent="0.4">
      <c r="A157" s="21"/>
      <c r="B157" s="29">
        <f t="shared" si="3"/>
        <v>148</v>
      </c>
      <c r="C157" s="30"/>
      <c r="D157" s="29"/>
      <c r="E157" s="283"/>
      <c r="F157" s="31"/>
      <c r="G157" s="29"/>
      <c r="H157" s="29"/>
      <c r="I157" s="21"/>
      <c r="J157" s="21"/>
      <c r="K157" s="21"/>
      <c r="L157" s="21"/>
    </row>
    <row r="158" spans="1:12" ht="17.25" customHeight="1" x14ac:dyDescent="0.4">
      <c r="A158" s="21"/>
      <c r="B158" s="29">
        <f t="shared" si="3"/>
        <v>149</v>
      </c>
      <c r="C158" s="30"/>
      <c r="D158" s="29"/>
      <c r="E158" s="283"/>
      <c r="F158" s="31"/>
      <c r="G158" s="29"/>
      <c r="H158" s="29"/>
      <c r="I158" s="21"/>
      <c r="J158" s="21"/>
      <c r="K158" s="21"/>
      <c r="L158" s="21"/>
    </row>
    <row r="159" spans="1:12" ht="17.25" customHeight="1" x14ac:dyDescent="0.4">
      <c r="A159" s="21"/>
      <c r="B159" s="29">
        <f t="shared" si="3"/>
        <v>150</v>
      </c>
      <c r="C159" s="30"/>
      <c r="D159" s="29"/>
      <c r="E159" s="283"/>
      <c r="F159" s="31"/>
      <c r="G159" s="29"/>
      <c r="H159" s="29"/>
      <c r="I159" s="21"/>
      <c r="J159" s="21"/>
      <c r="K159" s="21"/>
      <c r="L159" s="21"/>
    </row>
    <row r="160" spans="1:12" ht="17.25" customHeight="1" x14ac:dyDescent="0.4">
      <c r="A160" s="21"/>
      <c r="B160" s="29">
        <f t="shared" si="3"/>
        <v>151</v>
      </c>
      <c r="C160" s="30"/>
      <c r="D160" s="29"/>
      <c r="E160" s="283"/>
      <c r="F160" s="31"/>
      <c r="G160" s="29"/>
      <c r="H160" s="29"/>
      <c r="I160" s="21"/>
      <c r="J160" s="21"/>
      <c r="K160" s="21"/>
      <c r="L160" s="21"/>
    </row>
    <row r="161" spans="1:12" ht="17.25" customHeight="1" x14ac:dyDescent="0.4">
      <c r="A161" s="21"/>
      <c r="B161" s="29">
        <f t="shared" si="3"/>
        <v>152</v>
      </c>
      <c r="C161" s="30"/>
      <c r="D161" s="29"/>
      <c r="E161" s="283"/>
      <c r="F161" s="31"/>
      <c r="G161" s="29"/>
      <c r="H161" s="29"/>
      <c r="I161" s="21"/>
      <c r="J161" s="21"/>
      <c r="K161" s="21"/>
      <c r="L161" s="21"/>
    </row>
    <row r="162" spans="1:12" ht="17.25" customHeight="1" x14ac:dyDescent="0.4">
      <c r="A162" s="21"/>
      <c r="B162" s="29">
        <f t="shared" si="3"/>
        <v>153</v>
      </c>
      <c r="C162" s="30"/>
      <c r="D162" s="29"/>
      <c r="E162" s="283"/>
      <c r="F162" s="31"/>
      <c r="G162" s="29"/>
      <c r="H162" s="29"/>
      <c r="I162" s="21"/>
      <c r="J162" s="21"/>
      <c r="K162" s="21"/>
      <c r="L162" s="21"/>
    </row>
    <row r="163" spans="1:12" ht="17.25" customHeight="1" x14ac:dyDescent="0.4">
      <c r="A163" s="21"/>
      <c r="B163" s="29">
        <f t="shared" si="3"/>
        <v>154</v>
      </c>
      <c r="C163" s="30"/>
      <c r="D163" s="29"/>
      <c r="E163" s="283"/>
      <c r="F163" s="31"/>
      <c r="G163" s="29"/>
      <c r="H163" s="29"/>
      <c r="I163" s="21"/>
      <c r="J163" s="21"/>
      <c r="K163" s="21"/>
      <c r="L163" s="21"/>
    </row>
    <row r="164" spans="1:12" ht="17.25" customHeight="1" x14ac:dyDescent="0.4">
      <c r="A164" s="21"/>
      <c r="B164" s="29">
        <f t="shared" si="3"/>
        <v>155</v>
      </c>
      <c r="C164" s="30"/>
      <c r="D164" s="29"/>
      <c r="E164" s="283"/>
      <c r="F164" s="31"/>
      <c r="G164" s="29"/>
      <c r="H164" s="29"/>
      <c r="I164" s="21"/>
      <c r="J164" s="21"/>
      <c r="K164" s="21"/>
      <c r="L164" s="21"/>
    </row>
    <row r="165" spans="1:12" ht="17.25" customHeight="1" x14ac:dyDescent="0.4">
      <c r="A165" s="21"/>
      <c r="B165" s="29">
        <f t="shared" si="3"/>
        <v>156</v>
      </c>
      <c r="C165" s="30"/>
      <c r="D165" s="29"/>
      <c r="E165" s="283"/>
      <c r="F165" s="31"/>
      <c r="G165" s="29"/>
      <c r="H165" s="29"/>
      <c r="I165" s="21"/>
      <c r="J165" s="21"/>
      <c r="K165" s="21"/>
      <c r="L165" s="21"/>
    </row>
    <row r="166" spans="1:12" ht="17.25" customHeight="1" x14ac:dyDescent="0.4">
      <c r="A166" s="21"/>
      <c r="B166" s="29">
        <f t="shared" si="3"/>
        <v>157</v>
      </c>
      <c r="C166" s="30"/>
      <c r="D166" s="29"/>
      <c r="E166" s="283"/>
      <c r="F166" s="31"/>
      <c r="G166" s="29"/>
      <c r="H166" s="29"/>
      <c r="I166" s="21"/>
      <c r="J166" s="21"/>
      <c r="K166" s="21"/>
      <c r="L166" s="21"/>
    </row>
    <row r="167" spans="1:12" ht="17.25" customHeight="1" x14ac:dyDescent="0.4">
      <c r="A167" s="21"/>
      <c r="B167" s="29">
        <f t="shared" si="3"/>
        <v>158</v>
      </c>
      <c r="C167" s="30"/>
      <c r="D167" s="29"/>
      <c r="E167" s="283"/>
      <c r="F167" s="31"/>
      <c r="G167" s="29"/>
      <c r="H167" s="29"/>
      <c r="I167" s="21"/>
      <c r="J167" s="21"/>
      <c r="K167" s="21"/>
      <c r="L167" s="21"/>
    </row>
    <row r="168" spans="1:12" ht="17.25" customHeight="1" x14ac:dyDescent="0.4">
      <c r="A168" s="21"/>
      <c r="B168" s="29">
        <f t="shared" si="3"/>
        <v>159</v>
      </c>
      <c r="C168" s="30"/>
      <c r="D168" s="29"/>
      <c r="E168" s="283"/>
      <c r="F168" s="31"/>
      <c r="G168" s="29"/>
      <c r="H168" s="29"/>
      <c r="I168" s="21"/>
      <c r="J168" s="21"/>
      <c r="K168" s="21"/>
      <c r="L168" s="21"/>
    </row>
    <row r="169" spans="1:12" ht="17.25" customHeight="1" x14ac:dyDescent="0.4">
      <c r="A169" s="21"/>
      <c r="B169" s="29">
        <f t="shared" si="3"/>
        <v>160</v>
      </c>
      <c r="C169" s="30"/>
      <c r="D169" s="29"/>
      <c r="E169" s="283"/>
      <c r="F169" s="31"/>
      <c r="G169" s="29"/>
      <c r="H169" s="29"/>
      <c r="I169" s="21"/>
      <c r="J169" s="21"/>
      <c r="K169" s="21"/>
      <c r="L169" s="21"/>
    </row>
    <row r="170" spans="1:12" ht="17.25" customHeight="1" x14ac:dyDescent="0.4">
      <c r="A170" s="21"/>
      <c r="B170" s="29">
        <f t="shared" si="3"/>
        <v>161</v>
      </c>
      <c r="C170" s="30"/>
      <c r="D170" s="29"/>
      <c r="E170" s="283"/>
      <c r="F170" s="31"/>
      <c r="G170" s="29"/>
      <c r="H170" s="29"/>
      <c r="I170" s="21"/>
      <c r="J170" s="21"/>
      <c r="K170" s="21"/>
      <c r="L170" s="21"/>
    </row>
    <row r="171" spans="1:12" ht="17.25" customHeight="1" x14ac:dyDescent="0.4">
      <c r="A171" s="21"/>
      <c r="B171" s="29">
        <f t="shared" si="3"/>
        <v>162</v>
      </c>
      <c r="C171" s="30"/>
      <c r="D171" s="29"/>
      <c r="E171" s="283"/>
      <c r="F171" s="31"/>
      <c r="G171" s="29"/>
      <c r="H171" s="29"/>
      <c r="I171" s="21"/>
      <c r="J171" s="21"/>
      <c r="K171" s="21"/>
      <c r="L171" s="21"/>
    </row>
    <row r="172" spans="1:12" ht="17.25" customHeight="1" x14ac:dyDescent="0.4">
      <c r="A172" s="21"/>
      <c r="B172" s="29">
        <f t="shared" si="3"/>
        <v>163</v>
      </c>
      <c r="C172" s="30"/>
      <c r="D172" s="29"/>
      <c r="E172" s="283"/>
      <c r="F172" s="31"/>
      <c r="G172" s="29"/>
      <c r="H172" s="29"/>
      <c r="I172" s="21"/>
      <c r="J172" s="21"/>
      <c r="K172" s="21"/>
      <c r="L172" s="21"/>
    </row>
    <row r="173" spans="1:12" ht="17.25" customHeight="1" x14ac:dyDescent="0.4">
      <c r="A173" s="21"/>
      <c r="B173" s="29">
        <f t="shared" si="3"/>
        <v>164</v>
      </c>
      <c r="C173" s="30"/>
      <c r="D173" s="29"/>
      <c r="E173" s="283"/>
      <c r="F173" s="31"/>
      <c r="G173" s="29"/>
      <c r="H173" s="29"/>
      <c r="I173" s="21"/>
      <c r="J173" s="21"/>
      <c r="K173" s="21"/>
      <c r="L173" s="21"/>
    </row>
    <row r="174" spans="1:12" ht="17.25" customHeight="1" x14ac:dyDescent="0.4">
      <c r="A174" s="21"/>
      <c r="B174" s="29">
        <f t="shared" si="3"/>
        <v>165</v>
      </c>
      <c r="C174" s="30"/>
      <c r="D174" s="29"/>
      <c r="E174" s="283"/>
      <c r="F174" s="31"/>
      <c r="G174" s="29"/>
      <c r="H174" s="29"/>
      <c r="I174" s="21"/>
      <c r="J174" s="21"/>
      <c r="K174" s="21"/>
      <c r="L174" s="21"/>
    </row>
    <row r="175" spans="1:12" ht="17.25" customHeight="1" x14ac:dyDescent="0.4">
      <c r="A175" s="21"/>
      <c r="B175" s="29">
        <f t="shared" si="3"/>
        <v>166</v>
      </c>
      <c r="C175" s="30"/>
      <c r="D175" s="29"/>
      <c r="E175" s="283"/>
      <c r="F175" s="31"/>
      <c r="G175" s="29"/>
      <c r="H175" s="29"/>
      <c r="I175" s="21"/>
      <c r="J175" s="21"/>
      <c r="K175" s="21"/>
      <c r="L175" s="21"/>
    </row>
    <row r="176" spans="1:12" ht="17.25" customHeight="1" x14ac:dyDescent="0.4">
      <c r="A176" s="21"/>
      <c r="B176" s="29">
        <f t="shared" si="3"/>
        <v>167</v>
      </c>
      <c r="C176" s="30"/>
      <c r="D176" s="29"/>
      <c r="E176" s="283"/>
      <c r="F176" s="31"/>
      <c r="G176" s="29"/>
      <c r="H176" s="29"/>
      <c r="I176" s="21"/>
      <c r="J176" s="21"/>
      <c r="K176" s="21"/>
      <c r="L176" s="21"/>
    </row>
    <row r="177" spans="1:12" ht="17.25" customHeight="1" x14ac:dyDescent="0.4">
      <c r="A177" s="21"/>
      <c r="B177" s="29">
        <f t="shared" si="3"/>
        <v>168</v>
      </c>
      <c r="C177" s="30"/>
      <c r="D177" s="29"/>
      <c r="E177" s="283"/>
      <c r="F177" s="31"/>
      <c r="G177" s="29"/>
      <c r="H177" s="29"/>
      <c r="I177" s="21"/>
      <c r="J177" s="21"/>
      <c r="K177" s="21"/>
      <c r="L177" s="21"/>
    </row>
    <row r="178" spans="1:12" ht="17.25" customHeight="1" x14ac:dyDescent="0.4">
      <c r="A178" s="21"/>
      <c r="B178" s="29">
        <f t="shared" si="3"/>
        <v>169</v>
      </c>
      <c r="C178" s="30"/>
      <c r="D178" s="29"/>
      <c r="E178" s="283"/>
      <c r="F178" s="31"/>
      <c r="G178" s="29"/>
      <c r="H178" s="29"/>
      <c r="I178" s="21"/>
      <c r="J178" s="21"/>
      <c r="K178" s="21"/>
      <c r="L178" s="21"/>
    </row>
    <row r="179" spans="1:12" ht="17.25" customHeight="1" x14ac:dyDescent="0.4">
      <c r="A179" s="21"/>
      <c r="B179" s="29">
        <f t="shared" si="3"/>
        <v>170</v>
      </c>
      <c r="C179" s="30"/>
      <c r="D179" s="29"/>
      <c r="E179" s="283"/>
      <c r="F179" s="31"/>
      <c r="G179" s="29"/>
      <c r="H179" s="29"/>
      <c r="I179" s="21"/>
      <c r="J179" s="21"/>
      <c r="K179" s="21"/>
      <c r="L179" s="21"/>
    </row>
    <row r="180" spans="1:12" ht="17.25" customHeight="1" x14ac:dyDescent="0.4">
      <c r="A180" s="21"/>
      <c r="B180" s="29">
        <f t="shared" si="3"/>
        <v>171</v>
      </c>
      <c r="C180" s="30"/>
      <c r="D180" s="29"/>
      <c r="E180" s="283"/>
      <c r="F180" s="31"/>
      <c r="G180" s="29"/>
      <c r="H180" s="29"/>
      <c r="I180" s="21"/>
      <c r="J180" s="21"/>
      <c r="K180" s="21"/>
      <c r="L180" s="21"/>
    </row>
    <row r="181" spans="1:12" ht="17.25" customHeight="1" x14ac:dyDescent="0.4">
      <c r="A181" s="21"/>
      <c r="B181" s="29">
        <f t="shared" si="3"/>
        <v>172</v>
      </c>
      <c r="C181" s="30"/>
      <c r="D181" s="29"/>
      <c r="E181" s="283"/>
      <c r="F181" s="31"/>
      <c r="G181" s="29"/>
      <c r="H181" s="29"/>
      <c r="I181" s="21"/>
      <c r="J181" s="21"/>
      <c r="K181" s="21"/>
      <c r="L181" s="21"/>
    </row>
    <row r="182" spans="1:12" ht="17.25" customHeight="1" x14ac:dyDescent="0.4">
      <c r="A182" s="21"/>
      <c r="B182" s="29">
        <f t="shared" si="3"/>
        <v>173</v>
      </c>
      <c r="C182" s="30"/>
      <c r="D182" s="29"/>
      <c r="E182" s="283"/>
      <c r="F182" s="31"/>
      <c r="G182" s="29"/>
      <c r="H182" s="29"/>
      <c r="I182" s="21"/>
      <c r="J182" s="21"/>
      <c r="K182" s="21"/>
      <c r="L182" s="21"/>
    </row>
    <row r="183" spans="1:12" ht="17.25" customHeight="1" x14ac:dyDescent="0.4">
      <c r="A183" s="21"/>
      <c r="B183" s="29">
        <f t="shared" si="3"/>
        <v>174</v>
      </c>
      <c r="C183" s="30"/>
      <c r="D183" s="29"/>
      <c r="E183" s="283"/>
      <c r="F183" s="31"/>
      <c r="G183" s="29"/>
      <c r="H183" s="29"/>
      <c r="I183" s="21"/>
      <c r="J183" s="21"/>
      <c r="K183" s="21"/>
      <c r="L183" s="21"/>
    </row>
    <row r="184" spans="1:12" ht="17.25" customHeight="1" x14ac:dyDescent="0.4">
      <c r="A184" s="21"/>
      <c r="B184" s="29">
        <f t="shared" si="3"/>
        <v>175</v>
      </c>
      <c r="C184" s="30"/>
      <c r="D184" s="29"/>
      <c r="E184" s="283"/>
      <c r="F184" s="31"/>
      <c r="G184" s="29"/>
      <c r="H184" s="29"/>
      <c r="I184" s="21"/>
      <c r="J184" s="21"/>
      <c r="K184" s="21"/>
      <c r="L184" s="21"/>
    </row>
    <row r="185" spans="1:12" ht="17.25" customHeight="1" x14ac:dyDescent="0.4">
      <c r="A185" s="21"/>
      <c r="B185" s="29">
        <f t="shared" si="3"/>
        <v>176</v>
      </c>
      <c r="C185" s="30"/>
      <c r="D185" s="29"/>
      <c r="E185" s="283"/>
      <c r="F185" s="31"/>
      <c r="G185" s="29"/>
      <c r="H185" s="29"/>
      <c r="I185" s="21"/>
      <c r="J185" s="21"/>
      <c r="K185" s="21"/>
      <c r="L185" s="21"/>
    </row>
    <row r="186" spans="1:12" ht="17.25" customHeight="1" x14ac:dyDescent="0.4">
      <c r="A186" s="21"/>
      <c r="B186" s="29">
        <f t="shared" si="3"/>
        <v>177</v>
      </c>
      <c r="C186" s="30"/>
      <c r="D186" s="29"/>
      <c r="E186" s="283"/>
      <c r="F186" s="31"/>
      <c r="G186" s="29"/>
      <c r="H186" s="29"/>
      <c r="I186" s="21"/>
      <c r="J186" s="21"/>
      <c r="K186" s="21"/>
      <c r="L186" s="21"/>
    </row>
    <row r="187" spans="1:12" ht="17.25" customHeight="1" x14ac:dyDescent="0.4">
      <c r="A187" s="21"/>
      <c r="B187" s="29">
        <f t="shared" si="3"/>
        <v>178</v>
      </c>
      <c r="C187" s="30"/>
      <c r="D187" s="29"/>
      <c r="E187" s="283"/>
      <c r="F187" s="31"/>
      <c r="G187" s="29"/>
      <c r="H187" s="29"/>
      <c r="I187" s="21"/>
      <c r="J187" s="21"/>
      <c r="K187" s="21"/>
      <c r="L187" s="21"/>
    </row>
    <row r="188" spans="1:12" ht="17.25" customHeight="1" x14ac:dyDescent="0.4">
      <c r="A188" s="21"/>
      <c r="B188" s="29">
        <f t="shared" si="3"/>
        <v>179</v>
      </c>
      <c r="C188" s="30"/>
      <c r="D188" s="29"/>
      <c r="E188" s="283"/>
      <c r="F188" s="31"/>
      <c r="G188" s="29"/>
      <c r="H188" s="29"/>
      <c r="I188" s="21"/>
      <c r="J188" s="21"/>
      <c r="K188" s="21"/>
      <c r="L188" s="21"/>
    </row>
    <row r="189" spans="1:12" ht="17.25" customHeight="1" x14ac:dyDescent="0.4">
      <c r="A189" s="21"/>
      <c r="B189" s="29">
        <f t="shared" si="3"/>
        <v>180</v>
      </c>
      <c r="C189" s="30"/>
      <c r="D189" s="29"/>
      <c r="E189" s="283"/>
      <c r="F189" s="31"/>
      <c r="G189" s="29"/>
      <c r="H189" s="29"/>
      <c r="I189" s="21"/>
      <c r="J189" s="21"/>
      <c r="K189" s="21"/>
      <c r="L189" s="21"/>
    </row>
    <row r="190" spans="1:12" ht="17.25" customHeight="1" x14ac:dyDescent="0.4">
      <c r="A190" s="21"/>
      <c r="B190" s="29">
        <f t="shared" si="3"/>
        <v>181</v>
      </c>
      <c r="C190" s="30"/>
      <c r="D190" s="29"/>
      <c r="E190" s="283"/>
      <c r="F190" s="31"/>
      <c r="G190" s="29"/>
      <c r="H190" s="29"/>
      <c r="I190" s="21"/>
      <c r="J190" s="21"/>
      <c r="K190" s="21"/>
      <c r="L190" s="21"/>
    </row>
    <row r="191" spans="1:12" ht="17.25" customHeight="1" x14ac:dyDescent="0.4">
      <c r="A191" s="21"/>
      <c r="B191" s="29">
        <f t="shared" si="3"/>
        <v>182</v>
      </c>
      <c r="C191" s="30"/>
      <c r="D191" s="29"/>
      <c r="E191" s="283"/>
      <c r="F191" s="31"/>
      <c r="G191" s="29"/>
      <c r="H191" s="29"/>
      <c r="I191" s="21"/>
      <c r="J191" s="21"/>
      <c r="K191" s="21"/>
      <c r="L191" s="21"/>
    </row>
    <row r="192" spans="1:12" ht="17.25" customHeight="1" x14ac:dyDescent="0.4">
      <c r="A192" s="21"/>
      <c r="B192" s="29">
        <f t="shared" si="3"/>
        <v>183</v>
      </c>
      <c r="C192" s="30"/>
      <c r="D192" s="29"/>
      <c r="E192" s="283"/>
      <c r="F192" s="31"/>
      <c r="G192" s="29"/>
      <c r="H192" s="29"/>
      <c r="I192" s="21"/>
      <c r="J192" s="21"/>
      <c r="K192" s="21"/>
      <c r="L192" s="21"/>
    </row>
    <row r="193" spans="1:12" ht="17.25" customHeight="1" x14ac:dyDescent="0.4">
      <c r="A193" s="21"/>
      <c r="B193" s="29">
        <f t="shared" si="3"/>
        <v>184</v>
      </c>
      <c r="C193" s="30"/>
      <c r="D193" s="29"/>
      <c r="E193" s="283"/>
      <c r="F193" s="31"/>
      <c r="G193" s="29"/>
      <c r="H193" s="29"/>
      <c r="I193" s="21"/>
      <c r="J193" s="21"/>
      <c r="K193" s="21"/>
      <c r="L193" s="21"/>
    </row>
    <row r="194" spans="1:12" ht="17.25" customHeight="1" x14ac:dyDescent="0.4">
      <c r="A194" s="21"/>
      <c r="B194" s="29">
        <f t="shared" si="3"/>
        <v>185</v>
      </c>
      <c r="C194" s="30"/>
      <c r="D194" s="29"/>
      <c r="E194" s="283"/>
      <c r="F194" s="31"/>
      <c r="G194" s="29"/>
      <c r="H194" s="29"/>
      <c r="I194" s="21"/>
      <c r="J194" s="21"/>
      <c r="K194" s="21"/>
      <c r="L194" s="21"/>
    </row>
    <row r="195" spans="1:12" ht="17.25" customHeight="1" x14ac:dyDescent="0.4">
      <c r="A195" s="21"/>
      <c r="B195" s="29">
        <f t="shared" si="3"/>
        <v>186</v>
      </c>
      <c r="C195" s="30"/>
      <c r="D195" s="29"/>
      <c r="E195" s="283"/>
      <c r="F195" s="31"/>
      <c r="G195" s="29"/>
      <c r="H195" s="29"/>
      <c r="I195" s="21"/>
      <c r="J195" s="21"/>
      <c r="K195" s="21"/>
      <c r="L195" s="21"/>
    </row>
    <row r="196" spans="1:12" ht="17.25" customHeight="1" x14ac:dyDescent="0.4">
      <c r="A196" s="21"/>
      <c r="B196" s="29">
        <f t="shared" si="3"/>
        <v>187</v>
      </c>
      <c r="C196" s="30"/>
      <c r="D196" s="29"/>
      <c r="E196" s="283"/>
      <c r="F196" s="31"/>
      <c r="G196" s="29"/>
      <c r="H196" s="29"/>
      <c r="I196" s="21"/>
      <c r="J196" s="21"/>
      <c r="K196" s="21"/>
      <c r="L196" s="21"/>
    </row>
    <row r="197" spans="1:12" ht="17.25" customHeight="1" x14ac:dyDescent="0.4">
      <c r="A197" s="21"/>
      <c r="B197" s="29">
        <f t="shared" si="3"/>
        <v>188</v>
      </c>
      <c r="C197" s="30"/>
      <c r="D197" s="29"/>
      <c r="E197" s="283"/>
      <c r="F197" s="31"/>
      <c r="G197" s="29"/>
      <c r="H197" s="29"/>
      <c r="I197" s="21"/>
      <c r="J197" s="21"/>
      <c r="K197" s="21"/>
      <c r="L197" s="21"/>
    </row>
    <row r="198" spans="1:12" ht="17.25" customHeight="1" x14ac:dyDescent="0.4">
      <c r="A198" s="21"/>
      <c r="B198" s="29">
        <f t="shared" si="3"/>
        <v>189</v>
      </c>
      <c r="C198" s="30"/>
      <c r="D198" s="29"/>
      <c r="E198" s="283"/>
      <c r="F198" s="31"/>
      <c r="G198" s="29"/>
      <c r="H198" s="29"/>
      <c r="I198" s="21"/>
      <c r="J198" s="21"/>
      <c r="K198" s="21"/>
      <c r="L198" s="21"/>
    </row>
    <row r="199" spans="1:12" ht="17.25" customHeight="1" x14ac:dyDescent="0.4">
      <c r="A199" s="21"/>
      <c r="B199" s="29">
        <f t="shared" si="3"/>
        <v>190</v>
      </c>
      <c r="C199" s="30"/>
      <c r="D199" s="29"/>
      <c r="E199" s="283"/>
      <c r="F199" s="31"/>
      <c r="G199" s="29"/>
      <c r="H199" s="29"/>
      <c r="I199" s="21"/>
      <c r="J199" s="21"/>
      <c r="K199" s="21"/>
      <c r="L199" s="21"/>
    </row>
    <row r="200" spans="1:12" ht="17.25" customHeight="1" x14ac:dyDescent="0.4">
      <c r="A200" s="21"/>
      <c r="B200" s="29">
        <f t="shared" si="3"/>
        <v>191</v>
      </c>
      <c r="C200" s="30"/>
      <c r="D200" s="29"/>
      <c r="E200" s="283"/>
      <c r="F200" s="31"/>
      <c r="G200" s="29"/>
      <c r="H200" s="29"/>
      <c r="I200" s="21"/>
      <c r="J200" s="21"/>
      <c r="K200" s="21"/>
      <c r="L200" s="21"/>
    </row>
    <row r="201" spans="1:12" ht="17.25" customHeight="1" x14ac:dyDescent="0.4">
      <c r="A201" s="21"/>
      <c r="B201" s="29">
        <f t="shared" si="3"/>
        <v>192</v>
      </c>
      <c r="C201" s="30"/>
      <c r="D201" s="29"/>
      <c r="E201" s="283"/>
      <c r="F201" s="31"/>
      <c r="G201" s="29"/>
      <c r="H201" s="29"/>
      <c r="I201" s="21"/>
      <c r="J201" s="21"/>
      <c r="K201" s="21"/>
      <c r="L201" s="21"/>
    </row>
    <row r="202" spans="1:12" ht="17.25" customHeight="1" x14ac:dyDescent="0.4">
      <c r="A202" s="21"/>
      <c r="B202" s="29">
        <f t="shared" ref="B202:B265" si="4">ROW(A193)</f>
        <v>193</v>
      </c>
      <c r="C202" s="30"/>
      <c r="D202" s="29"/>
      <c r="E202" s="283"/>
      <c r="F202" s="31"/>
      <c r="G202" s="29"/>
      <c r="H202" s="29"/>
      <c r="I202" s="21"/>
      <c r="J202" s="21"/>
      <c r="K202" s="21"/>
      <c r="L202" s="21"/>
    </row>
    <row r="203" spans="1:12" ht="17.25" customHeight="1" x14ac:dyDescent="0.4">
      <c r="A203" s="21"/>
      <c r="B203" s="29">
        <f t="shared" si="4"/>
        <v>194</v>
      </c>
      <c r="C203" s="30"/>
      <c r="D203" s="29"/>
      <c r="E203" s="283"/>
      <c r="F203" s="31"/>
      <c r="G203" s="29"/>
      <c r="H203" s="29"/>
      <c r="I203" s="21"/>
      <c r="J203" s="21"/>
      <c r="K203" s="21"/>
      <c r="L203" s="21"/>
    </row>
    <row r="204" spans="1:12" ht="17.25" customHeight="1" x14ac:dyDescent="0.4">
      <c r="A204" s="21"/>
      <c r="B204" s="29">
        <f t="shared" si="4"/>
        <v>195</v>
      </c>
      <c r="C204" s="30"/>
      <c r="D204" s="29"/>
      <c r="E204" s="283"/>
      <c r="F204" s="31"/>
      <c r="G204" s="29"/>
      <c r="H204" s="29"/>
      <c r="I204" s="21"/>
      <c r="J204" s="21"/>
      <c r="K204" s="21"/>
      <c r="L204" s="21"/>
    </row>
    <row r="205" spans="1:12" ht="17.25" customHeight="1" x14ac:dyDescent="0.4">
      <c r="A205" s="21"/>
      <c r="B205" s="29">
        <f t="shared" si="4"/>
        <v>196</v>
      </c>
      <c r="C205" s="30"/>
      <c r="D205" s="29"/>
      <c r="E205" s="283"/>
      <c r="F205" s="31"/>
      <c r="G205" s="29"/>
      <c r="H205" s="29"/>
      <c r="I205" s="21"/>
      <c r="J205" s="21"/>
      <c r="K205" s="21"/>
      <c r="L205" s="21"/>
    </row>
    <row r="206" spans="1:12" ht="17.25" customHeight="1" x14ac:dyDescent="0.4">
      <c r="A206" s="21"/>
      <c r="B206" s="29">
        <f t="shared" si="4"/>
        <v>197</v>
      </c>
      <c r="C206" s="30"/>
      <c r="D206" s="29"/>
      <c r="E206" s="283"/>
      <c r="F206" s="31"/>
      <c r="G206" s="29"/>
      <c r="H206" s="29"/>
      <c r="I206" s="21"/>
      <c r="J206" s="21"/>
      <c r="K206" s="21"/>
      <c r="L206" s="21"/>
    </row>
    <row r="207" spans="1:12" ht="17.25" customHeight="1" x14ac:dyDescent="0.4">
      <c r="A207" s="21"/>
      <c r="B207" s="29">
        <f t="shared" si="4"/>
        <v>198</v>
      </c>
      <c r="C207" s="30"/>
      <c r="D207" s="29"/>
      <c r="E207" s="283"/>
      <c r="F207" s="31"/>
      <c r="G207" s="29"/>
      <c r="H207" s="29"/>
      <c r="I207" s="21"/>
      <c r="J207" s="21"/>
      <c r="K207" s="21"/>
      <c r="L207" s="21"/>
    </row>
    <row r="208" spans="1:12" ht="17.25" customHeight="1" x14ac:dyDescent="0.4">
      <c r="A208" s="21"/>
      <c r="B208" s="29">
        <f t="shared" si="4"/>
        <v>199</v>
      </c>
      <c r="C208" s="30"/>
      <c r="D208" s="29"/>
      <c r="E208" s="283"/>
      <c r="F208" s="31"/>
      <c r="G208" s="29"/>
      <c r="H208" s="29"/>
      <c r="I208" s="21"/>
      <c r="J208" s="21"/>
      <c r="K208" s="21"/>
      <c r="L208" s="21"/>
    </row>
    <row r="209" spans="1:12" ht="17.25" customHeight="1" x14ac:dyDescent="0.4">
      <c r="A209" s="21"/>
      <c r="B209" s="29">
        <f t="shared" si="4"/>
        <v>200</v>
      </c>
      <c r="C209" s="30"/>
      <c r="D209" s="29"/>
      <c r="E209" s="283"/>
      <c r="F209" s="31"/>
      <c r="G209" s="29"/>
      <c r="H209" s="29"/>
      <c r="I209" s="21"/>
      <c r="J209" s="21"/>
      <c r="K209" s="21"/>
      <c r="L209" s="21"/>
    </row>
    <row r="210" spans="1:12" ht="17.25" customHeight="1" x14ac:dyDescent="0.4">
      <c r="A210" s="21"/>
      <c r="B210" s="29">
        <f t="shared" si="4"/>
        <v>201</v>
      </c>
      <c r="C210" s="30"/>
      <c r="D210" s="29"/>
      <c r="E210" s="283"/>
      <c r="F210" s="31"/>
      <c r="G210" s="29"/>
      <c r="H210" s="29"/>
      <c r="I210" s="21"/>
      <c r="J210" s="21"/>
      <c r="K210" s="21"/>
      <c r="L210" s="21"/>
    </row>
    <row r="211" spans="1:12" ht="17.25" customHeight="1" x14ac:dyDescent="0.4">
      <c r="A211" s="21"/>
      <c r="B211" s="29">
        <f t="shared" si="4"/>
        <v>202</v>
      </c>
      <c r="C211" s="30"/>
      <c r="D211" s="29"/>
      <c r="E211" s="283"/>
      <c r="F211" s="31"/>
      <c r="G211" s="29"/>
      <c r="H211" s="29"/>
      <c r="I211" s="21"/>
      <c r="J211" s="21"/>
      <c r="K211" s="21"/>
      <c r="L211" s="21"/>
    </row>
    <row r="212" spans="1:12" ht="17.25" customHeight="1" x14ac:dyDescent="0.4">
      <c r="A212" s="21"/>
      <c r="B212" s="29">
        <f t="shared" si="4"/>
        <v>203</v>
      </c>
      <c r="C212" s="30"/>
      <c r="D212" s="29"/>
      <c r="E212" s="283"/>
      <c r="F212" s="31"/>
      <c r="G212" s="29"/>
      <c r="H212" s="29"/>
      <c r="I212" s="21"/>
      <c r="J212" s="21"/>
      <c r="K212" s="21"/>
      <c r="L212" s="21"/>
    </row>
    <row r="213" spans="1:12" ht="17.25" customHeight="1" x14ac:dyDescent="0.4">
      <c r="A213" s="21"/>
      <c r="B213" s="29">
        <f t="shared" si="4"/>
        <v>204</v>
      </c>
      <c r="C213" s="30"/>
      <c r="D213" s="29"/>
      <c r="E213" s="283"/>
      <c r="F213" s="31"/>
      <c r="G213" s="29"/>
      <c r="H213" s="29"/>
      <c r="I213" s="21"/>
      <c r="J213" s="21"/>
      <c r="K213" s="21"/>
      <c r="L213" s="21"/>
    </row>
    <row r="214" spans="1:12" ht="17.25" customHeight="1" x14ac:dyDescent="0.4">
      <c r="A214" s="21"/>
      <c r="B214" s="29">
        <f t="shared" si="4"/>
        <v>205</v>
      </c>
      <c r="C214" s="30"/>
      <c r="D214" s="29"/>
      <c r="E214" s="283"/>
      <c r="F214" s="31"/>
      <c r="G214" s="29"/>
      <c r="H214" s="29"/>
      <c r="I214" s="21"/>
      <c r="J214" s="21"/>
      <c r="K214" s="21"/>
      <c r="L214" s="21"/>
    </row>
    <row r="215" spans="1:12" ht="17.25" customHeight="1" x14ac:dyDescent="0.4">
      <c r="A215" s="21"/>
      <c r="B215" s="29">
        <f t="shared" si="4"/>
        <v>206</v>
      </c>
      <c r="C215" s="30"/>
      <c r="D215" s="29"/>
      <c r="E215" s="283"/>
      <c r="F215" s="31"/>
      <c r="G215" s="29"/>
      <c r="H215" s="29"/>
      <c r="I215" s="21"/>
      <c r="J215" s="21"/>
      <c r="K215" s="21"/>
      <c r="L215" s="21"/>
    </row>
    <row r="216" spans="1:12" ht="17.25" customHeight="1" x14ac:dyDescent="0.4">
      <c r="A216" s="21"/>
      <c r="B216" s="29">
        <f t="shared" si="4"/>
        <v>207</v>
      </c>
      <c r="C216" s="30"/>
      <c r="D216" s="29"/>
      <c r="E216" s="283"/>
      <c r="F216" s="31"/>
      <c r="G216" s="29"/>
      <c r="H216" s="29"/>
      <c r="I216" s="21"/>
      <c r="J216" s="21"/>
      <c r="K216" s="21"/>
      <c r="L216" s="21"/>
    </row>
    <row r="217" spans="1:12" ht="17.25" customHeight="1" x14ac:dyDescent="0.4">
      <c r="A217" s="21"/>
      <c r="B217" s="29">
        <f t="shared" si="4"/>
        <v>208</v>
      </c>
      <c r="C217" s="30"/>
      <c r="D217" s="29"/>
      <c r="E217" s="283"/>
      <c r="F217" s="31"/>
      <c r="G217" s="29"/>
      <c r="H217" s="29"/>
      <c r="I217" s="21"/>
      <c r="J217" s="21"/>
      <c r="K217" s="21"/>
      <c r="L217" s="21"/>
    </row>
    <row r="218" spans="1:12" ht="17.25" customHeight="1" x14ac:dyDescent="0.4">
      <c r="A218" s="21"/>
      <c r="B218" s="29">
        <f t="shared" si="4"/>
        <v>209</v>
      </c>
      <c r="C218" s="30"/>
      <c r="D218" s="29"/>
      <c r="E218" s="283"/>
      <c r="F218" s="31"/>
      <c r="G218" s="29"/>
      <c r="H218" s="29"/>
      <c r="I218" s="21"/>
      <c r="J218" s="21"/>
      <c r="K218" s="21"/>
      <c r="L218" s="21"/>
    </row>
    <row r="219" spans="1:12" ht="17.25" customHeight="1" x14ac:dyDescent="0.4">
      <c r="A219" s="21"/>
      <c r="B219" s="29">
        <f t="shared" si="4"/>
        <v>210</v>
      </c>
      <c r="C219" s="30"/>
      <c r="D219" s="29"/>
      <c r="E219" s="283"/>
      <c r="F219" s="31"/>
      <c r="G219" s="29"/>
      <c r="H219" s="29"/>
      <c r="I219" s="21"/>
      <c r="J219" s="21"/>
      <c r="K219" s="21"/>
      <c r="L219" s="21"/>
    </row>
    <row r="220" spans="1:12" ht="17.25" customHeight="1" x14ac:dyDescent="0.4">
      <c r="A220" s="21"/>
      <c r="B220" s="29">
        <f t="shared" si="4"/>
        <v>211</v>
      </c>
      <c r="C220" s="30"/>
      <c r="D220" s="29"/>
      <c r="E220" s="283"/>
      <c r="F220" s="31"/>
      <c r="G220" s="29"/>
      <c r="H220" s="29"/>
      <c r="I220" s="21"/>
      <c r="J220" s="21"/>
      <c r="K220" s="21"/>
      <c r="L220" s="21"/>
    </row>
    <row r="221" spans="1:12" ht="17.25" customHeight="1" x14ac:dyDescent="0.4">
      <c r="A221" s="21"/>
      <c r="B221" s="29">
        <f t="shared" si="4"/>
        <v>212</v>
      </c>
      <c r="C221" s="30"/>
      <c r="D221" s="29"/>
      <c r="E221" s="283"/>
      <c r="F221" s="31"/>
      <c r="G221" s="29"/>
      <c r="H221" s="29"/>
      <c r="I221" s="21"/>
      <c r="J221" s="21"/>
      <c r="K221" s="21"/>
      <c r="L221" s="21"/>
    </row>
    <row r="222" spans="1:12" ht="17.25" customHeight="1" x14ac:dyDescent="0.4">
      <c r="A222" s="21"/>
      <c r="B222" s="29">
        <f t="shared" si="4"/>
        <v>213</v>
      </c>
      <c r="C222" s="30"/>
      <c r="D222" s="29"/>
      <c r="E222" s="283"/>
      <c r="F222" s="31"/>
      <c r="G222" s="29"/>
      <c r="H222" s="29"/>
      <c r="I222" s="21"/>
      <c r="J222" s="21"/>
      <c r="K222" s="21"/>
      <c r="L222" s="21"/>
    </row>
    <row r="223" spans="1:12" ht="17.25" customHeight="1" x14ac:dyDescent="0.4">
      <c r="A223" s="21"/>
      <c r="B223" s="29">
        <f t="shared" si="4"/>
        <v>214</v>
      </c>
      <c r="C223" s="30"/>
      <c r="D223" s="29"/>
      <c r="E223" s="283"/>
      <c r="F223" s="31"/>
      <c r="G223" s="29"/>
      <c r="H223" s="29"/>
      <c r="I223" s="21"/>
      <c r="J223" s="21"/>
      <c r="K223" s="21"/>
      <c r="L223" s="21"/>
    </row>
    <row r="224" spans="1:12" ht="17.25" customHeight="1" x14ac:dyDescent="0.4">
      <c r="A224" s="21"/>
      <c r="B224" s="29">
        <f t="shared" si="4"/>
        <v>215</v>
      </c>
      <c r="C224" s="30"/>
      <c r="D224" s="29"/>
      <c r="E224" s="283"/>
      <c r="F224" s="31"/>
      <c r="G224" s="29"/>
      <c r="H224" s="29"/>
      <c r="I224" s="21"/>
      <c r="J224" s="21"/>
      <c r="K224" s="21"/>
      <c r="L224" s="21"/>
    </row>
    <row r="225" spans="1:12" ht="17.25" customHeight="1" x14ac:dyDescent="0.4">
      <c r="A225" s="21"/>
      <c r="B225" s="29">
        <f t="shared" si="4"/>
        <v>216</v>
      </c>
      <c r="C225" s="30"/>
      <c r="D225" s="29"/>
      <c r="E225" s="283"/>
      <c r="F225" s="31"/>
      <c r="G225" s="29"/>
      <c r="H225" s="29"/>
      <c r="I225" s="21"/>
      <c r="J225" s="21"/>
      <c r="K225" s="21"/>
      <c r="L225" s="21"/>
    </row>
    <row r="226" spans="1:12" ht="17.25" customHeight="1" x14ac:dyDescent="0.4">
      <c r="A226" s="21"/>
      <c r="B226" s="29">
        <f t="shared" si="4"/>
        <v>217</v>
      </c>
      <c r="C226" s="30"/>
      <c r="D226" s="29"/>
      <c r="E226" s="283"/>
      <c r="F226" s="31"/>
      <c r="G226" s="29"/>
      <c r="H226" s="29"/>
      <c r="I226" s="21"/>
      <c r="J226" s="21"/>
      <c r="K226" s="21"/>
      <c r="L226" s="21"/>
    </row>
    <row r="227" spans="1:12" ht="17.25" customHeight="1" x14ac:dyDescent="0.4">
      <c r="A227" s="21"/>
      <c r="B227" s="29">
        <f t="shared" si="4"/>
        <v>218</v>
      </c>
      <c r="C227" s="30"/>
      <c r="D227" s="29"/>
      <c r="E227" s="283"/>
      <c r="F227" s="31"/>
      <c r="G227" s="29"/>
      <c r="H227" s="29"/>
      <c r="I227" s="21"/>
      <c r="J227" s="21"/>
      <c r="K227" s="21"/>
      <c r="L227" s="21"/>
    </row>
    <row r="228" spans="1:12" ht="17.25" customHeight="1" x14ac:dyDescent="0.4">
      <c r="A228" s="21"/>
      <c r="B228" s="29">
        <f t="shared" si="4"/>
        <v>219</v>
      </c>
      <c r="C228" s="30"/>
      <c r="D228" s="29"/>
      <c r="E228" s="283"/>
      <c r="F228" s="31"/>
      <c r="G228" s="29"/>
      <c r="H228" s="29"/>
      <c r="I228" s="21"/>
      <c r="J228" s="21"/>
      <c r="K228" s="21"/>
      <c r="L228" s="21"/>
    </row>
    <row r="229" spans="1:12" ht="17.25" customHeight="1" x14ac:dyDescent="0.4">
      <c r="A229" s="21"/>
      <c r="B229" s="29">
        <f t="shared" si="4"/>
        <v>220</v>
      </c>
      <c r="C229" s="30"/>
      <c r="D229" s="29"/>
      <c r="E229" s="283"/>
      <c r="F229" s="31"/>
      <c r="G229" s="29"/>
      <c r="H229" s="29"/>
      <c r="I229" s="21"/>
      <c r="J229" s="21"/>
      <c r="K229" s="21"/>
      <c r="L229" s="21"/>
    </row>
    <row r="230" spans="1:12" ht="17.25" customHeight="1" x14ac:dyDescent="0.4">
      <c r="A230" s="21"/>
      <c r="B230" s="29">
        <f t="shared" si="4"/>
        <v>221</v>
      </c>
      <c r="C230" s="30"/>
      <c r="D230" s="29"/>
      <c r="E230" s="283"/>
      <c r="F230" s="31"/>
      <c r="G230" s="29"/>
      <c r="H230" s="29"/>
      <c r="I230" s="21"/>
      <c r="J230" s="21"/>
      <c r="K230" s="21"/>
      <c r="L230" s="21"/>
    </row>
    <row r="231" spans="1:12" ht="17.25" customHeight="1" x14ac:dyDescent="0.4">
      <c r="A231" s="21"/>
      <c r="B231" s="29">
        <f t="shared" si="4"/>
        <v>222</v>
      </c>
      <c r="C231" s="30"/>
      <c r="D231" s="29"/>
      <c r="E231" s="283"/>
      <c r="F231" s="31"/>
      <c r="G231" s="29"/>
      <c r="H231" s="29"/>
      <c r="I231" s="21"/>
      <c r="J231" s="21"/>
      <c r="K231" s="21"/>
      <c r="L231" s="21"/>
    </row>
    <row r="232" spans="1:12" ht="17.25" customHeight="1" x14ac:dyDescent="0.4">
      <c r="A232" s="21"/>
      <c r="B232" s="29">
        <f t="shared" si="4"/>
        <v>223</v>
      </c>
      <c r="C232" s="30"/>
      <c r="D232" s="29"/>
      <c r="E232" s="283"/>
      <c r="F232" s="31"/>
      <c r="G232" s="29"/>
      <c r="H232" s="29"/>
      <c r="I232" s="21"/>
      <c r="J232" s="21"/>
      <c r="K232" s="21"/>
      <c r="L232" s="21"/>
    </row>
    <row r="233" spans="1:12" ht="17.25" customHeight="1" x14ac:dyDescent="0.4">
      <c r="A233" s="21"/>
      <c r="B233" s="29">
        <f t="shared" si="4"/>
        <v>224</v>
      </c>
      <c r="C233" s="30"/>
      <c r="D233" s="29"/>
      <c r="E233" s="283"/>
      <c r="F233" s="31"/>
      <c r="G233" s="29"/>
      <c r="H233" s="29"/>
      <c r="I233" s="21"/>
      <c r="J233" s="21"/>
      <c r="K233" s="21"/>
      <c r="L233" s="21"/>
    </row>
    <row r="234" spans="1:12" ht="17.25" customHeight="1" x14ac:dyDescent="0.4">
      <c r="A234" s="21"/>
      <c r="B234" s="29">
        <f t="shared" si="4"/>
        <v>225</v>
      </c>
      <c r="C234" s="30"/>
      <c r="D234" s="29"/>
      <c r="E234" s="283"/>
      <c r="F234" s="31"/>
      <c r="G234" s="29"/>
      <c r="H234" s="29"/>
      <c r="I234" s="21"/>
      <c r="J234" s="21"/>
      <c r="K234" s="21"/>
      <c r="L234" s="21"/>
    </row>
    <row r="235" spans="1:12" ht="17.25" customHeight="1" x14ac:dyDescent="0.4">
      <c r="A235" s="21"/>
      <c r="B235" s="29">
        <f t="shared" si="4"/>
        <v>226</v>
      </c>
      <c r="C235" s="30"/>
      <c r="D235" s="29"/>
      <c r="E235" s="283"/>
      <c r="F235" s="31"/>
      <c r="G235" s="29"/>
      <c r="H235" s="29"/>
      <c r="I235" s="21"/>
      <c r="J235" s="21"/>
      <c r="K235" s="21"/>
      <c r="L235" s="21"/>
    </row>
    <row r="236" spans="1:12" ht="17.25" customHeight="1" x14ac:dyDescent="0.4">
      <c r="A236" s="21"/>
      <c r="B236" s="29">
        <f t="shared" si="4"/>
        <v>227</v>
      </c>
      <c r="C236" s="30"/>
      <c r="D236" s="29"/>
      <c r="E236" s="283"/>
      <c r="F236" s="31"/>
      <c r="G236" s="29"/>
      <c r="H236" s="29"/>
      <c r="I236" s="21"/>
      <c r="J236" s="21"/>
      <c r="K236" s="21"/>
      <c r="L236" s="21"/>
    </row>
    <row r="237" spans="1:12" ht="17.25" customHeight="1" x14ac:dyDescent="0.4">
      <c r="A237" s="21"/>
      <c r="B237" s="29">
        <f t="shared" si="4"/>
        <v>228</v>
      </c>
      <c r="C237" s="30"/>
      <c r="D237" s="29"/>
      <c r="E237" s="283"/>
      <c r="F237" s="31"/>
      <c r="G237" s="29"/>
      <c r="H237" s="29"/>
      <c r="I237" s="21"/>
      <c r="J237" s="21"/>
      <c r="K237" s="21"/>
      <c r="L237" s="21"/>
    </row>
    <row r="238" spans="1:12" ht="17.25" customHeight="1" x14ac:dyDescent="0.4">
      <c r="A238" s="21"/>
      <c r="B238" s="29">
        <f t="shared" si="4"/>
        <v>229</v>
      </c>
      <c r="C238" s="30"/>
      <c r="D238" s="29"/>
      <c r="E238" s="283"/>
      <c r="F238" s="31"/>
      <c r="G238" s="29"/>
      <c r="H238" s="29"/>
      <c r="I238" s="21"/>
      <c r="J238" s="21"/>
      <c r="K238" s="21"/>
      <c r="L238" s="21"/>
    </row>
    <row r="239" spans="1:12" ht="17.25" customHeight="1" x14ac:dyDescent="0.4">
      <c r="A239" s="21"/>
      <c r="B239" s="29">
        <f t="shared" si="4"/>
        <v>230</v>
      </c>
      <c r="C239" s="30"/>
      <c r="D239" s="29"/>
      <c r="E239" s="283"/>
      <c r="F239" s="31"/>
      <c r="G239" s="29"/>
      <c r="H239" s="29"/>
      <c r="I239" s="21"/>
      <c r="J239" s="21"/>
      <c r="K239" s="21"/>
      <c r="L239" s="21"/>
    </row>
    <row r="240" spans="1:12" ht="17.25" customHeight="1" x14ac:dyDescent="0.4">
      <c r="A240" s="21"/>
      <c r="B240" s="29">
        <f t="shared" si="4"/>
        <v>231</v>
      </c>
      <c r="C240" s="30"/>
      <c r="D240" s="29"/>
      <c r="E240" s="283"/>
      <c r="F240" s="31"/>
      <c r="G240" s="29"/>
      <c r="H240" s="29"/>
      <c r="I240" s="21"/>
      <c r="J240" s="21"/>
      <c r="K240" s="21"/>
      <c r="L240" s="21"/>
    </row>
    <row r="241" spans="1:12" ht="17.25" customHeight="1" x14ac:dyDescent="0.4">
      <c r="A241" s="21"/>
      <c r="B241" s="29">
        <f t="shared" si="4"/>
        <v>232</v>
      </c>
      <c r="C241" s="30"/>
      <c r="D241" s="29"/>
      <c r="E241" s="283"/>
      <c r="F241" s="31"/>
      <c r="G241" s="29"/>
      <c r="H241" s="29"/>
      <c r="I241" s="21"/>
      <c r="J241" s="21"/>
      <c r="K241" s="21"/>
      <c r="L241" s="21"/>
    </row>
    <row r="242" spans="1:12" ht="17.25" customHeight="1" x14ac:dyDescent="0.4">
      <c r="A242" s="21"/>
      <c r="B242" s="29">
        <f t="shared" si="4"/>
        <v>233</v>
      </c>
      <c r="C242" s="30"/>
      <c r="D242" s="29"/>
      <c r="E242" s="283"/>
      <c r="F242" s="31"/>
      <c r="G242" s="29"/>
      <c r="H242" s="29"/>
      <c r="I242" s="21"/>
      <c r="J242" s="21"/>
      <c r="K242" s="21"/>
      <c r="L242" s="21"/>
    </row>
    <row r="243" spans="1:12" ht="17.25" customHeight="1" x14ac:dyDescent="0.4">
      <c r="A243" s="21"/>
      <c r="B243" s="29">
        <f t="shared" si="4"/>
        <v>234</v>
      </c>
      <c r="C243" s="30"/>
      <c r="D243" s="29"/>
      <c r="E243" s="283"/>
      <c r="F243" s="31"/>
      <c r="G243" s="29"/>
      <c r="H243" s="29"/>
      <c r="I243" s="21"/>
      <c r="J243" s="21"/>
      <c r="K243" s="21"/>
      <c r="L243" s="21"/>
    </row>
    <row r="244" spans="1:12" ht="17.25" customHeight="1" x14ac:dyDescent="0.4">
      <c r="A244" s="21"/>
      <c r="B244" s="29">
        <f t="shared" si="4"/>
        <v>235</v>
      </c>
      <c r="C244" s="30"/>
      <c r="D244" s="29"/>
      <c r="E244" s="283"/>
      <c r="F244" s="31"/>
      <c r="G244" s="29"/>
      <c r="H244" s="29"/>
      <c r="I244" s="21"/>
      <c r="J244" s="21"/>
      <c r="K244" s="21"/>
      <c r="L244" s="21"/>
    </row>
    <row r="245" spans="1:12" ht="17.25" customHeight="1" x14ac:dyDescent="0.4">
      <c r="A245" s="21"/>
      <c r="B245" s="29">
        <f t="shared" si="4"/>
        <v>236</v>
      </c>
      <c r="C245" s="30"/>
      <c r="D245" s="29"/>
      <c r="E245" s="283"/>
      <c r="F245" s="31"/>
      <c r="G245" s="29"/>
      <c r="H245" s="29"/>
      <c r="I245" s="21"/>
      <c r="J245" s="21"/>
      <c r="K245" s="21"/>
      <c r="L245" s="21"/>
    </row>
    <row r="246" spans="1:12" ht="17.25" customHeight="1" x14ac:dyDescent="0.4">
      <c r="A246" s="21"/>
      <c r="B246" s="29">
        <f t="shared" si="4"/>
        <v>237</v>
      </c>
      <c r="C246" s="30"/>
      <c r="D246" s="29"/>
      <c r="E246" s="283"/>
      <c r="F246" s="31"/>
      <c r="G246" s="29"/>
      <c r="H246" s="29"/>
      <c r="I246" s="21"/>
      <c r="J246" s="21"/>
      <c r="K246" s="21"/>
      <c r="L246" s="21"/>
    </row>
    <row r="247" spans="1:12" ht="17.25" customHeight="1" x14ac:dyDescent="0.4">
      <c r="A247" s="21"/>
      <c r="B247" s="29">
        <f t="shared" si="4"/>
        <v>238</v>
      </c>
      <c r="C247" s="30"/>
      <c r="D247" s="29"/>
      <c r="E247" s="283"/>
      <c r="F247" s="31"/>
      <c r="G247" s="29"/>
      <c r="H247" s="29"/>
      <c r="I247" s="21"/>
      <c r="J247" s="21"/>
      <c r="K247" s="21"/>
      <c r="L247" s="21"/>
    </row>
    <row r="248" spans="1:12" ht="17.25" customHeight="1" x14ac:dyDescent="0.4">
      <c r="A248" s="21"/>
      <c r="B248" s="29">
        <f t="shared" si="4"/>
        <v>239</v>
      </c>
      <c r="C248" s="30"/>
      <c r="D248" s="29"/>
      <c r="E248" s="283"/>
      <c r="F248" s="31"/>
      <c r="G248" s="29"/>
      <c r="H248" s="29"/>
      <c r="I248" s="21"/>
      <c r="J248" s="21"/>
      <c r="K248" s="21"/>
      <c r="L248" s="21"/>
    </row>
    <row r="249" spans="1:12" ht="17.25" customHeight="1" x14ac:dyDescent="0.4">
      <c r="A249" s="21"/>
      <c r="B249" s="29">
        <f t="shared" si="4"/>
        <v>240</v>
      </c>
      <c r="C249" s="30"/>
      <c r="D249" s="29"/>
      <c r="E249" s="283"/>
      <c r="F249" s="31"/>
      <c r="G249" s="29"/>
      <c r="H249" s="29"/>
      <c r="I249" s="21"/>
      <c r="J249" s="21"/>
      <c r="K249" s="21"/>
      <c r="L249" s="21"/>
    </row>
    <row r="250" spans="1:12" ht="17.25" customHeight="1" x14ac:dyDescent="0.4">
      <c r="A250" s="21"/>
      <c r="B250" s="29">
        <f t="shared" si="4"/>
        <v>241</v>
      </c>
      <c r="C250" s="30"/>
      <c r="D250" s="29"/>
      <c r="E250" s="283"/>
      <c r="F250" s="31"/>
      <c r="G250" s="29"/>
      <c r="H250" s="29"/>
      <c r="I250" s="21"/>
      <c r="J250" s="21"/>
      <c r="K250" s="21"/>
      <c r="L250" s="21"/>
    </row>
    <row r="251" spans="1:12" ht="17.25" customHeight="1" x14ac:dyDescent="0.4">
      <c r="A251" s="21"/>
      <c r="B251" s="29">
        <f t="shared" si="4"/>
        <v>242</v>
      </c>
      <c r="C251" s="30"/>
      <c r="D251" s="29"/>
      <c r="E251" s="283"/>
      <c r="F251" s="31"/>
      <c r="G251" s="29"/>
      <c r="H251" s="29"/>
      <c r="I251" s="21"/>
      <c r="J251" s="21"/>
      <c r="K251" s="21"/>
      <c r="L251" s="21"/>
    </row>
    <row r="252" spans="1:12" ht="17.25" customHeight="1" x14ac:dyDescent="0.4">
      <c r="A252" s="21"/>
      <c r="B252" s="29">
        <f t="shared" si="4"/>
        <v>243</v>
      </c>
      <c r="C252" s="30"/>
      <c r="D252" s="29"/>
      <c r="E252" s="283"/>
      <c r="F252" s="31"/>
      <c r="G252" s="29"/>
      <c r="H252" s="29"/>
      <c r="I252" s="21"/>
      <c r="J252" s="21"/>
      <c r="K252" s="21"/>
      <c r="L252" s="21"/>
    </row>
    <row r="253" spans="1:12" ht="17.25" customHeight="1" x14ac:dyDescent="0.4">
      <c r="A253" s="21"/>
      <c r="B253" s="29">
        <f t="shared" si="4"/>
        <v>244</v>
      </c>
      <c r="C253" s="30"/>
      <c r="D253" s="29"/>
      <c r="E253" s="283"/>
      <c r="F253" s="31"/>
      <c r="G253" s="29"/>
      <c r="H253" s="29"/>
      <c r="I253" s="21"/>
      <c r="J253" s="21"/>
      <c r="K253" s="21"/>
      <c r="L253" s="21"/>
    </row>
    <row r="254" spans="1:12" ht="17.25" customHeight="1" x14ac:dyDescent="0.4">
      <c r="A254" s="21"/>
      <c r="B254" s="29">
        <f t="shared" si="4"/>
        <v>245</v>
      </c>
      <c r="C254" s="30"/>
      <c r="D254" s="29"/>
      <c r="E254" s="283"/>
      <c r="F254" s="31"/>
      <c r="G254" s="29"/>
      <c r="H254" s="29"/>
      <c r="I254" s="21"/>
      <c r="J254" s="21"/>
      <c r="K254" s="21"/>
      <c r="L254" s="21"/>
    </row>
    <row r="255" spans="1:12" ht="17.25" customHeight="1" x14ac:dyDescent="0.4">
      <c r="A255" s="21"/>
      <c r="B255" s="29">
        <f t="shared" si="4"/>
        <v>246</v>
      </c>
      <c r="C255" s="30"/>
      <c r="D255" s="29"/>
      <c r="E255" s="283"/>
      <c r="F255" s="31"/>
      <c r="G255" s="29"/>
      <c r="H255" s="29"/>
      <c r="I255" s="21"/>
      <c r="J255" s="21"/>
      <c r="K255" s="21"/>
      <c r="L255" s="21"/>
    </row>
    <row r="256" spans="1:12" ht="17.25" customHeight="1" x14ac:dyDescent="0.4">
      <c r="A256" s="21"/>
      <c r="B256" s="29">
        <f t="shared" si="4"/>
        <v>247</v>
      </c>
      <c r="C256" s="30"/>
      <c r="D256" s="29"/>
      <c r="E256" s="283"/>
      <c r="F256" s="31"/>
      <c r="G256" s="29"/>
      <c r="H256" s="29"/>
      <c r="I256" s="21"/>
      <c r="J256" s="21"/>
      <c r="K256" s="21"/>
      <c r="L256" s="21"/>
    </row>
    <row r="257" spans="1:12" ht="17.25" customHeight="1" x14ac:dyDescent="0.4">
      <c r="A257" s="21"/>
      <c r="B257" s="29">
        <f t="shared" si="4"/>
        <v>248</v>
      </c>
      <c r="C257" s="30"/>
      <c r="D257" s="29"/>
      <c r="E257" s="283"/>
      <c r="F257" s="31"/>
      <c r="G257" s="29"/>
      <c r="H257" s="29"/>
      <c r="I257" s="21"/>
      <c r="J257" s="21"/>
      <c r="K257" s="21"/>
      <c r="L257" s="21"/>
    </row>
    <row r="258" spans="1:12" ht="17.25" customHeight="1" x14ac:dyDescent="0.4">
      <c r="A258" s="21"/>
      <c r="B258" s="29">
        <f t="shared" si="4"/>
        <v>249</v>
      </c>
      <c r="C258" s="30"/>
      <c r="D258" s="29"/>
      <c r="E258" s="283"/>
      <c r="F258" s="31"/>
      <c r="G258" s="29"/>
      <c r="H258" s="29"/>
      <c r="I258" s="21"/>
      <c r="J258" s="21"/>
      <c r="K258" s="21"/>
      <c r="L258" s="21"/>
    </row>
    <row r="259" spans="1:12" ht="17.25" customHeight="1" x14ac:dyDescent="0.4">
      <c r="A259" s="21"/>
      <c r="B259" s="29">
        <f t="shared" si="4"/>
        <v>250</v>
      </c>
      <c r="C259" s="30"/>
      <c r="D259" s="29"/>
      <c r="E259" s="283"/>
      <c r="F259" s="31"/>
      <c r="G259" s="29"/>
      <c r="H259" s="29"/>
      <c r="I259" s="21"/>
      <c r="J259" s="21"/>
      <c r="K259" s="21"/>
      <c r="L259" s="21"/>
    </row>
    <row r="260" spans="1:12" ht="17.25" customHeight="1" x14ac:dyDescent="0.4">
      <c r="A260" s="21"/>
      <c r="B260" s="29">
        <f t="shared" si="4"/>
        <v>251</v>
      </c>
      <c r="C260" s="30"/>
      <c r="D260" s="29"/>
      <c r="E260" s="283"/>
      <c r="F260" s="31"/>
      <c r="G260" s="29"/>
      <c r="H260" s="29"/>
      <c r="I260" s="21"/>
      <c r="J260" s="21"/>
      <c r="K260" s="21"/>
      <c r="L260" s="21"/>
    </row>
    <row r="261" spans="1:12" ht="17.25" customHeight="1" x14ac:dyDescent="0.4">
      <c r="A261" s="21"/>
      <c r="B261" s="29">
        <f t="shared" si="4"/>
        <v>252</v>
      </c>
      <c r="C261" s="30"/>
      <c r="D261" s="29"/>
      <c r="E261" s="283"/>
      <c r="F261" s="31"/>
      <c r="G261" s="29"/>
      <c r="H261" s="29"/>
      <c r="I261" s="21"/>
      <c r="J261" s="21"/>
      <c r="K261" s="21"/>
      <c r="L261" s="21"/>
    </row>
    <row r="262" spans="1:12" ht="17.25" customHeight="1" x14ac:dyDescent="0.4">
      <c r="A262" s="21"/>
      <c r="B262" s="29">
        <f t="shared" si="4"/>
        <v>253</v>
      </c>
      <c r="C262" s="30"/>
      <c r="D262" s="29"/>
      <c r="E262" s="283"/>
      <c r="F262" s="31"/>
      <c r="G262" s="29"/>
      <c r="H262" s="29"/>
      <c r="I262" s="21"/>
      <c r="J262" s="21"/>
      <c r="K262" s="21"/>
      <c r="L262" s="21"/>
    </row>
    <row r="263" spans="1:12" ht="17.25" customHeight="1" x14ac:dyDescent="0.4">
      <c r="A263" s="21"/>
      <c r="B263" s="29">
        <f t="shared" si="4"/>
        <v>254</v>
      </c>
      <c r="C263" s="30"/>
      <c r="D263" s="29"/>
      <c r="E263" s="283"/>
      <c r="F263" s="31"/>
      <c r="G263" s="29"/>
      <c r="H263" s="29"/>
      <c r="I263" s="21"/>
      <c r="J263" s="21"/>
      <c r="K263" s="21"/>
      <c r="L263" s="21"/>
    </row>
    <row r="264" spans="1:12" ht="17.25" customHeight="1" x14ac:dyDescent="0.4">
      <c r="A264" s="21"/>
      <c r="B264" s="29">
        <f t="shared" si="4"/>
        <v>255</v>
      </c>
      <c r="C264" s="30"/>
      <c r="D264" s="29"/>
      <c r="E264" s="283"/>
      <c r="F264" s="31"/>
      <c r="G264" s="29"/>
      <c r="H264" s="29"/>
      <c r="I264" s="21"/>
      <c r="J264" s="21"/>
      <c r="K264" s="21"/>
      <c r="L264" s="21"/>
    </row>
    <row r="265" spans="1:12" ht="17.25" customHeight="1" x14ac:dyDescent="0.4">
      <c r="A265" s="21"/>
      <c r="B265" s="29">
        <f t="shared" si="4"/>
        <v>256</v>
      </c>
      <c r="C265" s="30"/>
      <c r="D265" s="29"/>
      <c r="E265" s="283"/>
      <c r="F265" s="31"/>
      <c r="G265" s="29"/>
      <c r="H265" s="29"/>
      <c r="I265" s="21"/>
      <c r="J265" s="21"/>
      <c r="K265" s="21"/>
      <c r="L265" s="21"/>
    </row>
    <row r="266" spans="1:12" ht="17.25" customHeight="1" x14ac:dyDescent="0.4">
      <c r="A266" s="21"/>
      <c r="B266" s="29">
        <f t="shared" ref="B266:B329" si="5">ROW(A257)</f>
        <v>257</v>
      </c>
      <c r="C266" s="30"/>
      <c r="D266" s="29"/>
      <c r="E266" s="283"/>
      <c r="F266" s="31"/>
      <c r="G266" s="29"/>
      <c r="H266" s="29"/>
      <c r="I266" s="21"/>
      <c r="J266" s="21"/>
      <c r="K266" s="21"/>
      <c r="L266" s="21"/>
    </row>
    <row r="267" spans="1:12" ht="17.25" customHeight="1" x14ac:dyDescent="0.4">
      <c r="A267" s="21"/>
      <c r="B267" s="29">
        <f t="shared" si="5"/>
        <v>258</v>
      </c>
      <c r="C267" s="30"/>
      <c r="D267" s="29"/>
      <c r="E267" s="283"/>
      <c r="F267" s="31"/>
      <c r="G267" s="29"/>
      <c r="H267" s="29"/>
      <c r="I267" s="21"/>
      <c r="J267" s="21"/>
      <c r="K267" s="21"/>
      <c r="L267" s="21"/>
    </row>
    <row r="268" spans="1:12" ht="17.25" customHeight="1" x14ac:dyDescent="0.4">
      <c r="A268" s="21"/>
      <c r="B268" s="29">
        <f t="shared" si="5"/>
        <v>259</v>
      </c>
      <c r="C268" s="30"/>
      <c r="D268" s="29"/>
      <c r="E268" s="283"/>
      <c r="F268" s="31"/>
      <c r="G268" s="29"/>
      <c r="H268" s="29"/>
      <c r="I268" s="21"/>
      <c r="J268" s="21"/>
      <c r="K268" s="21"/>
      <c r="L268" s="21"/>
    </row>
    <row r="269" spans="1:12" ht="17.25" customHeight="1" x14ac:dyDescent="0.4">
      <c r="A269" s="21"/>
      <c r="B269" s="29">
        <f t="shared" si="5"/>
        <v>260</v>
      </c>
      <c r="C269" s="30"/>
      <c r="D269" s="29"/>
      <c r="E269" s="283"/>
      <c r="F269" s="31"/>
      <c r="G269" s="29"/>
      <c r="H269" s="29"/>
      <c r="I269" s="21"/>
      <c r="J269" s="21"/>
      <c r="K269" s="21"/>
      <c r="L269" s="21"/>
    </row>
    <row r="270" spans="1:12" ht="17.25" customHeight="1" x14ac:dyDescent="0.4">
      <c r="A270" s="21"/>
      <c r="B270" s="29">
        <f t="shared" si="5"/>
        <v>261</v>
      </c>
      <c r="C270" s="30"/>
      <c r="D270" s="29"/>
      <c r="E270" s="283"/>
      <c r="F270" s="31"/>
      <c r="G270" s="29"/>
      <c r="H270" s="29"/>
      <c r="I270" s="21"/>
      <c r="J270" s="21"/>
      <c r="K270" s="21"/>
      <c r="L270" s="21"/>
    </row>
    <row r="271" spans="1:12" ht="17.25" customHeight="1" x14ac:dyDescent="0.4">
      <c r="A271" s="21"/>
      <c r="B271" s="29">
        <f t="shared" si="5"/>
        <v>262</v>
      </c>
      <c r="C271" s="30"/>
      <c r="D271" s="29"/>
      <c r="E271" s="283"/>
      <c r="F271" s="31"/>
      <c r="G271" s="29"/>
      <c r="H271" s="29"/>
      <c r="I271" s="21"/>
      <c r="J271" s="21"/>
      <c r="K271" s="21"/>
      <c r="L271" s="21"/>
    </row>
    <row r="272" spans="1:12" ht="17.25" customHeight="1" x14ac:dyDescent="0.4">
      <c r="A272" s="21"/>
      <c r="B272" s="29">
        <f t="shared" si="5"/>
        <v>263</v>
      </c>
      <c r="C272" s="30"/>
      <c r="D272" s="29"/>
      <c r="E272" s="283"/>
      <c r="F272" s="31"/>
      <c r="G272" s="29"/>
      <c r="H272" s="29"/>
      <c r="I272" s="21"/>
      <c r="J272" s="21"/>
      <c r="K272" s="21"/>
      <c r="L272" s="21"/>
    </row>
    <row r="273" spans="1:12" ht="17.25" customHeight="1" x14ac:dyDescent="0.4">
      <c r="A273" s="21"/>
      <c r="B273" s="29">
        <f t="shared" si="5"/>
        <v>264</v>
      </c>
      <c r="C273" s="30"/>
      <c r="D273" s="29"/>
      <c r="E273" s="283"/>
      <c r="F273" s="31"/>
      <c r="G273" s="29"/>
      <c r="H273" s="29"/>
      <c r="I273" s="21"/>
      <c r="J273" s="21"/>
      <c r="K273" s="21"/>
      <c r="L273" s="21"/>
    </row>
    <row r="274" spans="1:12" ht="17.25" customHeight="1" x14ac:dyDescent="0.4">
      <c r="A274" s="21"/>
      <c r="B274" s="29">
        <f t="shared" si="5"/>
        <v>265</v>
      </c>
      <c r="C274" s="30"/>
      <c r="D274" s="29"/>
      <c r="E274" s="283"/>
      <c r="F274" s="31"/>
      <c r="G274" s="29"/>
      <c r="H274" s="29"/>
      <c r="I274" s="21"/>
      <c r="J274" s="21"/>
      <c r="K274" s="21"/>
      <c r="L274" s="21"/>
    </row>
    <row r="275" spans="1:12" ht="17.25" customHeight="1" x14ac:dyDescent="0.4">
      <c r="A275" s="21"/>
      <c r="B275" s="29">
        <f t="shared" si="5"/>
        <v>266</v>
      </c>
      <c r="C275" s="30"/>
      <c r="D275" s="29"/>
      <c r="E275" s="283"/>
      <c r="F275" s="31"/>
      <c r="G275" s="29"/>
      <c r="H275" s="29"/>
      <c r="I275" s="21"/>
      <c r="J275" s="21"/>
      <c r="K275" s="21"/>
      <c r="L275" s="21"/>
    </row>
    <row r="276" spans="1:12" ht="17.25" customHeight="1" x14ac:dyDescent="0.4">
      <c r="A276" s="21"/>
      <c r="B276" s="29">
        <f t="shared" si="5"/>
        <v>267</v>
      </c>
      <c r="C276" s="30"/>
      <c r="D276" s="29"/>
      <c r="E276" s="283"/>
      <c r="F276" s="31"/>
      <c r="G276" s="29"/>
      <c r="H276" s="29"/>
      <c r="I276" s="21"/>
      <c r="J276" s="21"/>
      <c r="K276" s="21"/>
      <c r="L276" s="21"/>
    </row>
    <row r="277" spans="1:12" ht="17.25" customHeight="1" x14ac:dyDescent="0.4">
      <c r="A277" s="21"/>
      <c r="B277" s="29">
        <f t="shared" si="5"/>
        <v>268</v>
      </c>
      <c r="C277" s="30"/>
      <c r="D277" s="29"/>
      <c r="E277" s="283"/>
      <c r="F277" s="31"/>
      <c r="G277" s="29"/>
      <c r="H277" s="29"/>
      <c r="I277" s="21"/>
      <c r="J277" s="21"/>
      <c r="K277" s="21"/>
      <c r="L277" s="21"/>
    </row>
    <row r="278" spans="1:12" ht="17.25" customHeight="1" x14ac:dyDescent="0.4">
      <c r="A278" s="21"/>
      <c r="B278" s="29">
        <f t="shared" si="5"/>
        <v>269</v>
      </c>
      <c r="C278" s="30"/>
      <c r="D278" s="29"/>
      <c r="E278" s="283"/>
      <c r="F278" s="31"/>
      <c r="G278" s="29"/>
      <c r="H278" s="29"/>
      <c r="I278" s="21"/>
      <c r="J278" s="21"/>
      <c r="K278" s="21"/>
      <c r="L278" s="21"/>
    </row>
    <row r="279" spans="1:12" ht="17.25" customHeight="1" x14ac:dyDescent="0.4">
      <c r="A279" s="21"/>
      <c r="B279" s="29">
        <f t="shared" si="5"/>
        <v>270</v>
      </c>
      <c r="C279" s="30"/>
      <c r="D279" s="29"/>
      <c r="E279" s="283"/>
      <c r="F279" s="31"/>
      <c r="G279" s="29"/>
      <c r="H279" s="29"/>
      <c r="I279" s="21"/>
      <c r="J279" s="21"/>
      <c r="K279" s="21"/>
      <c r="L279" s="21"/>
    </row>
    <row r="280" spans="1:12" ht="17.25" customHeight="1" x14ac:dyDescent="0.4">
      <c r="A280" s="21"/>
      <c r="B280" s="29">
        <f t="shared" si="5"/>
        <v>271</v>
      </c>
      <c r="C280" s="30"/>
      <c r="D280" s="29"/>
      <c r="E280" s="283"/>
      <c r="F280" s="31"/>
      <c r="G280" s="29"/>
      <c r="H280" s="29"/>
      <c r="I280" s="21"/>
      <c r="J280" s="21"/>
      <c r="K280" s="21"/>
      <c r="L280" s="21"/>
    </row>
    <row r="281" spans="1:12" ht="17.25" customHeight="1" x14ac:dyDescent="0.4">
      <c r="A281" s="21"/>
      <c r="B281" s="29">
        <f t="shared" si="5"/>
        <v>272</v>
      </c>
      <c r="C281" s="30"/>
      <c r="D281" s="29"/>
      <c r="E281" s="283"/>
      <c r="F281" s="31"/>
      <c r="G281" s="29"/>
      <c r="H281" s="29"/>
      <c r="I281" s="21"/>
      <c r="J281" s="21"/>
      <c r="K281" s="21"/>
      <c r="L281" s="21"/>
    </row>
    <row r="282" spans="1:12" ht="17.25" customHeight="1" x14ac:dyDescent="0.4">
      <c r="A282" s="21"/>
      <c r="B282" s="29">
        <f t="shared" si="5"/>
        <v>273</v>
      </c>
      <c r="C282" s="30"/>
      <c r="D282" s="29"/>
      <c r="E282" s="283"/>
      <c r="F282" s="31"/>
      <c r="G282" s="29"/>
      <c r="H282" s="29"/>
      <c r="I282" s="21"/>
      <c r="J282" s="21"/>
      <c r="K282" s="21"/>
      <c r="L282" s="21"/>
    </row>
    <row r="283" spans="1:12" ht="17.25" customHeight="1" x14ac:dyDescent="0.4">
      <c r="A283" s="21"/>
      <c r="B283" s="29">
        <f t="shared" si="5"/>
        <v>274</v>
      </c>
      <c r="C283" s="30"/>
      <c r="D283" s="29"/>
      <c r="E283" s="283"/>
      <c r="F283" s="31"/>
      <c r="G283" s="29"/>
      <c r="H283" s="29"/>
      <c r="I283" s="21"/>
      <c r="J283" s="21"/>
      <c r="K283" s="21"/>
      <c r="L283" s="21"/>
    </row>
    <row r="284" spans="1:12" ht="17.25" customHeight="1" x14ac:dyDescent="0.4">
      <c r="A284" s="21"/>
      <c r="B284" s="29">
        <f t="shared" si="5"/>
        <v>275</v>
      </c>
      <c r="C284" s="30"/>
      <c r="D284" s="29"/>
      <c r="E284" s="283"/>
      <c r="F284" s="31"/>
      <c r="G284" s="29"/>
      <c r="H284" s="29"/>
      <c r="I284" s="21"/>
      <c r="J284" s="21"/>
      <c r="K284" s="21"/>
      <c r="L284" s="21"/>
    </row>
    <row r="285" spans="1:12" ht="17.25" customHeight="1" x14ac:dyDescent="0.4">
      <c r="A285" s="21"/>
      <c r="B285" s="29">
        <f t="shared" si="5"/>
        <v>276</v>
      </c>
      <c r="C285" s="30"/>
      <c r="D285" s="29"/>
      <c r="E285" s="283"/>
      <c r="F285" s="31"/>
      <c r="G285" s="29"/>
      <c r="H285" s="29"/>
      <c r="I285" s="21"/>
      <c r="J285" s="21"/>
      <c r="K285" s="21"/>
      <c r="L285" s="21"/>
    </row>
    <row r="286" spans="1:12" ht="17.25" customHeight="1" x14ac:dyDescent="0.4">
      <c r="A286" s="21"/>
      <c r="B286" s="29">
        <f t="shared" si="5"/>
        <v>277</v>
      </c>
      <c r="C286" s="30"/>
      <c r="D286" s="29"/>
      <c r="E286" s="283"/>
      <c r="F286" s="31"/>
      <c r="G286" s="29"/>
      <c r="H286" s="29"/>
      <c r="I286" s="21"/>
      <c r="J286" s="21"/>
      <c r="K286" s="21"/>
      <c r="L286" s="21"/>
    </row>
    <row r="287" spans="1:12" ht="17.25" customHeight="1" x14ac:dyDescent="0.4">
      <c r="A287" s="21"/>
      <c r="B287" s="29">
        <f t="shared" si="5"/>
        <v>278</v>
      </c>
      <c r="C287" s="30"/>
      <c r="D287" s="29"/>
      <c r="E287" s="283"/>
      <c r="F287" s="31"/>
      <c r="G287" s="29"/>
      <c r="H287" s="29"/>
      <c r="I287" s="21"/>
      <c r="J287" s="21"/>
      <c r="K287" s="21"/>
      <c r="L287" s="21"/>
    </row>
    <row r="288" spans="1:12" ht="17.25" customHeight="1" x14ac:dyDescent="0.4">
      <c r="A288" s="21"/>
      <c r="B288" s="29">
        <f t="shared" si="5"/>
        <v>279</v>
      </c>
      <c r="C288" s="30"/>
      <c r="D288" s="29"/>
      <c r="E288" s="283"/>
      <c r="F288" s="31"/>
      <c r="G288" s="29"/>
      <c r="H288" s="29"/>
      <c r="I288" s="21"/>
      <c r="J288" s="21"/>
      <c r="K288" s="21"/>
      <c r="L288" s="21"/>
    </row>
    <row r="289" spans="1:12" ht="17.25" customHeight="1" x14ac:dyDescent="0.4">
      <c r="A289" s="21"/>
      <c r="B289" s="29">
        <f t="shared" si="5"/>
        <v>280</v>
      </c>
      <c r="C289" s="30"/>
      <c r="D289" s="29"/>
      <c r="E289" s="283"/>
      <c r="F289" s="31"/>
      <c r="G289" s="29"/>
      <c r="H289" s="29"/>
      <c r="I289" s="21"/>
      <c r="J289" s="21"/>
      <c r="K289" s="21"/>
      <c r="L289" s="21"/>
    </row>
    <row r="290" spans="1:12" ht="17.25" customHeight="1" x14ac:dyDescent="0.4">
      <c r="A290" s="21"/>
      <c r="B290" s="29">
        <f t="shared" si="5"/>
        <v>281</v>
      </c>
      <c r="C290" s="30"/>
      <c r="D290" s="29"/>
      <c r="E290" s="283"/>
      <c r="F290" s="31"/>
      <c r="G290" s="29"/>
      <c r="H290" s="29"/>
      <c r="I290" s="21"/>
      <c r="J290" s="21"/>
      <c r="K290" s="21"/>
      <c r="L290" s="21"/>
    </row>
    <row r="291" spans="1:12" ht="17.25" customHeight="1" x14ac:dyDescent="0.4">
      <c r="A291" s="21"/>
      <c r="B291" s="29">
        <f t="shared" si="5"/>
        <v>282</v>
      </c>
      <c r="C291" s="30"/>
      <c r="D291" s="29"/>
      <c r="E291" s="283"/>
      <c r="F291" s="31"/>
      <c r="G291" s="29"/>
      <c r="H291" s="29"/>
      <c r="I291" s="21"/>
      <c r="J291" s="21"/>
      <c r="K291" s="21"/>
      <c r="L291" s="21"/>
    </row>
    <row r="292" spans="1:12" ht="17.25" customHeight="1" x14ac:dyDescent="0.4">
      <c r="A292" s="21"/>
      <c r="B292" s="29">
        <f t="shared" si="5"/>
        <v>283</v>
      </c>
      <c r="C292" s="30"/>
      <c r="D292" s="29"/>
      <c r="E292" s="283"/>
      <c r="F292" s="31"/>
      <c r="G292" s="29"/>
      <c r="H292" s="29"/>
      <c r="I292" s="21"/>
      <c r="J292" s="21"/>
      <c r="K292" s="21"/>
      <c r="L292" s="21"/>
    </row>
    <row r="293" spans="1:12" ht="17.25" customHeight="1" x14ac:dyDescent="0.4">
      <c r="A293" s="21"/>
      <c r="B293" s="29">
        <f t="shared" si="5"/>
        <v>284</v>
      </c>
      <c r="C293" s="30"/>
      <c r="D293" s="29"/>
      <c r="E293" s="283"/>
      <c r="F293" s="31"/>
      <c r="G293" s="29"/>
      <c r="H293" s="29"/>
      <c r="I293" s="21"/>
      <c r="J293" s="21"/>
      <c r="K293" s="21"/>
      <c r="L293" s="21"/>
    </row>
    <row r="294" spans="1:12" ht="17.25" customHeight="1" x14ac:dyDescent="0.4">
      <c r="A294" s="21"/>
      <c r="B294" s="29">
        <f t="shared" si="5"/>
        <v>285</v>
      </c>
      <c r="C294" s="30"/>
      <c r="D294" s="29"/>
      <c r="E294" s="283"/>
      <c r="F294" s="31"/>
      <c r="G294" s="29"/>
      <c r="H294" s="29"/>
      <c r="I294" s="21"/>
      <c r="J294" s="21"/>
      <c r="K294" s="21"/>
      <c r="L294" s="21"/>
    </row>
    <row r="295" spans="1:12" ht="17.25" customHeight="1" x14ac:dyDescent="0.4">
      <c r="A295" s="21"/>
      <c r="B295" s="29">
        <f t="shared" si="5"/>
        <v>286</v>
      </c>
      <c r="C295" s="30"/>
      <c r="D295" s="29"/>
      <c r="E295" s="283"/>
      <c r="F295" s="31"/>
      <c r="G295" s="29"/>
      <c r="H295" s="29"/>
      <c r="I295" s="21"/>
      <c r="J295" s="21"/>
      <c r="K295" s="21"/>
      <c r="L295" s="21"/>
    </row>
    <row r="296" spans="1:12" ht="17.25" customHeight="1" x14ac:dyDescent="0.4">
      <c r="A296" s="21"/>
      <c r="B296" s="29">
        <f t="shared" si="5"/>
        <v>287</v>
      </c>
      <c r="C296" s="30"/>
      <c r="D296" s="29"/>
      <c r="E296" s="283"/>
      <c r="F296" s="31"/>
      <c r="G296" s="29"/>
      <c r="H296" s="29"/>
      <c r="I296" s="21"/>
      <c r="J296" s="21"/>
      <c r="K296" s="21"/>
      <c r="L296" s="21"/>
    </row>
    <row r="297" spans="1:12" ht="17.25" customHeight="1" x14ac:dyDescent="0.4">
      <c r="A297" s="21"/>
      <c r="B297" s="29">
        <f t="shared" si="5"/>
        <v>288</v>
      </c>
      <c r="C297" s="30"/>
      <c r="D297" s="29"/>
      <c r="E297" s="283"/>
      <c r="F297" s="31"/>
      <c r="G297" s="29"/>
      <c r="H297" s="29"/>
      <c r="I297" s="21"/>
      <c r="J297" s="21"/>
      <c r="K297" s="21"/>
      <c r="L297" s="21"/>
    </row>
    <row r="298" spans="1:12" ht="17.25" customHeight="1" x14ac:dyDescent="0.4">
      <c r="A298" s="21"/>
      <c r="B298" s="29">
        <f t="shared" si="5"/>
        <v>289</v>
      </c>
      <c r="C298" s="30"/>
      <c r="D298" s="29"/>
      <c r="E298" s="283"/>
      <c r="F298" s="31"/>
      <c r="G298" s="29"/>
      <c r="H298" s="29"/>
      <c r="I298" s="21"/>
      <c r="J298" s="21"/>
      <c r="K298" s="21"/>
      <c r="L298" s="21"/>
    </row>
    <row r="299" spans="1:12" ht="17.25" customHeight="1" x14ac:dyDescent="0.4">
      <c r="A299" s="21"/>
      <c r="B299" s="29">
        <f t="shared" si="5"/>
        <v>290</v>
      </c>
      <c r="C299" s="30"/>
      <c r="D299" s="29"/>
      <c r="E299" s="283"/>
      <c r="F299" s="31"/>
      <c r="G299" s="29"/>
      <c r="H299" s="29"/>
      <c r="I299" s="21"/>
      <c r="J299" s="21"/>
      <c r="K299" s="21"/>
      <c r="L299" s="21"/>
    </row>
    <row r="300" spans="1:12" ht="17.25" customHeight="1" x14ac:dyDescent="0.4">
      <c r="A300" s="21"/>
      <c r="B300" s="29">
        <f t="shared" si="5"/>
        <v>291</v>
      </c>
      <c r="C300" s="30"/>
      <c r="D300" s="29"/>
      <c r="E300" s="283"/>
      <c r="F300" s="31"/>
      <c r="G300" s="29"/>
      <c r="H300" s="29"/>
      <c r="I300" s="21"/>
      <c r="J300" s="21"/>
      <c r="K300" s="21"/>
      <c r="L300" s="21"/>
    </row>
    <row r="301" spans="1:12" ht="17.25" customHeight="1" x14ac:dyDescent="0.4">
      <c r="A301" s="21"/>
      <c r="B301" s="29">
        <f t="shared" si="5"/>
        <v>292</v>
      </c>
      <c r="C301" s="30"/>
      <c r="D301" s="29"/>
      <c r="E301" s="283"/>
      <c r="F301" s="31"/>
      <c r="G301" s="29"/>
      <c r="H301" s="29"/>
      <c r="I301" s="21"/>
      <c r="J301" s="21"/>
      <c r="K301" s="21"/>
      <c r="L301" s="21"/>
    </row>
    <row r="302" spans="1:12" ht="17.25" customHeight="1" x14ac:dyDescent="0.4">
      <c r="A302" s="21"/>
      <c r="B302" s="29">
        <f t="shared" si="5"/>
        <v>293</v>
      </c>
      <c r="C302" s="30"/>
      <c r="D302" s="29"/>
      <c r="E302" s="283"/>
      <c r="F302" s="31"/>
      <c r="G302" s="29"/>
      <c r="H302" s="29"/>
      <c r="I302" s="21"/>
      <c r="J302" s="21"/>
      <c r="K302" s="21"/>
      <c r="L302" s="21"/>
    </row>
    <row r="303" spans="1:12" ht="17.25" customHeight="1" x14ac:dyDescent="0.4">
      <c r="A303" s="21"/>
      <c r="B303" s="29">
        <f t="shared" si="5"/>
        <v>294</v>
      </c>
      <c r="C303" s="30"/>
      <c r="D303" s="29"/>
      <c r="E303" s="283"/>
      <c r="F303" s="31"/>
      <c r="G303" s="29"/>
      <c r="H303" s="29"/>
      <c r="I303" s="21"/>
      <c r="J303" s="21"/>
      <c r="K303" s="21"/>
      <c r="L303" s="21"/>
    </row>
    <row r="304" spans="1:12" ht="17.25" customHeight="1" x14ac:dyDescent="0.4">
      <c r="A304" s="21"/>
      <c r="B304" s="29">
        <f t="shared" si="5"/>
        <v>295</v>
      </c>
      <c r="C304" s="30"/>
      <c r="D304" s="29"/>
      <c r="E304" s="283"/>
      <c r="F304" s="31"/>
      <c r="G304" s="29"/>
      <c r="H304" s="29"/>
      <c r="I304" s="21"/>
      <c r="J304" s="21"/>
      <c r="K304" s="21"/>
      <c r="L304" s="21"/>
    </row>
    <row r="305" spans="1:12" ht="17.25" customHeight="1" x14ac:dyDescent="0.4">
      <c r="A305" s="21"/>
      <c r="B305" s="29">
        <f t="shared" si="5"/>
        <v>296</v>
      </c>
      <c r="C305" s="30"/>
      <c r="D305" s="29"/>
      <c r="E305" s="283"/>
      <c r="F305" s="31"/>
      <c r="G305" s="29"/>
      <c r="H305" s="29"/>
      <c r="I305" s="21"/>
      <c r="J305" s="21"/>
      <c r="K305" s="21"/>
      <c r="L305" s="21"/>
    </row>
    <row r="306" spans="1:12" ht="17.25" customHeight="1" x14ac:dyDescent="0.4">
      <c r="A306" s="21"/>
      <c r="B306" s="29">
        <f t="shared" si="5"/>
        <v>297</v>
      </c>
      <c r="C306" s="30"/>
      <c r="D306" s="29"/>
      <c r="E306" s="283"/>
      <c r="F306" s="31"/>
      <c r="G306" s="29"/>
      <c r="H306" s="29"/>
      <c r="I306" s="21"/>
      <c r="J306" s="21"/>
      <c r="K306" s="21"/>
      <c r="L306" s="21"/>
    </row>
    <row r="307" spans="1:12" ht="17.25" customHeight="1" x14ac:dyDescent="0.4">
      <c r="A307" s="21"/>
      <c r="B307" s="29">
        <f t="shared" si="5"/>
        <v>298</v>
      </c>
      <c r="C307" s="30"/>
      <c r="D307" s="29"/>
      <c r="E307" s="283"/>
      <c r="F307" s="31"/>
      <c r="G307" s="29"/>
      <c r="H307" s="29"/>
      <c r="I307" s="21"/>
      <c r="J307" s="21"/>
      <c r="K307" s="21"/>
      <c r="L307" s="21"/>
    </row>
    <row r="308" spans="1:12" ht="17.25" customHeight="1" x14ac:dyDescent="0.4">
      <c r="A308" s="21"/>
      <c r="B308" s="29">
        <f t="shared" si="5"/>
        <v>299</v>
      </c>
      <c r="C308" s="30"/>
      <c r="D308" s="29"/>
      <c r="E308" s="283"/>
      <c r="F308" s="31"/>
      <c r="G308" s="29"/>
      <c r="H308" s="29"/>
      <c r="I308" s="21"/>
      <c r="J308" s="21"/>
      <c r="K308" s="21"/>
      <c r="L308" s="21"/>
    </row>
    <row r="309" spans="1:12" ht="17.25" customHeight="1" x14ac:dyDescent="0.4">
      <c r="A309" s="21"/>
      <c r="B309" s="29">
        <f t="shared" si="5"/>
        <v>300</v>
      </c>
      <c r="C309" s="30"/>
      <c r="D309" s="29"/>
      <c r="E309" s="283"/>
      <c r="F309" s="31"/>
      <c r="G309" s="29"/>
      <c r="H309" s="29"/>
      <c r="I309" s="21"/>
      <c r="J309" s="21"/>
      <c r="K309" s="21"/>
      <c r="L309" s="21"/>
    </row>
    <row r="310" spans="1:12" ht="17.25" customHeight="1" x14ac:dyDescent="0.4">
      <c r="A310" s="21"/>
      <c r="B310" s="29">
        <f t="shared" si="5"/>
        <v>301</v>
      </c>
      <c r="C310" s="30"/>
      <c r="D310" s="29"/>
      <c r="E310" s="283"/>
      <c r="F310" s="31"/>
      <c r="G310" s="29"/>
      <c r="H310" s="29"/>
      <c r="I310" s="21"/>
      <c r="J310" s="21"/>
      <c r="K310" s="21"/>
      <c r="L310" s="21"/>
    </row>
    <row r="311" spans="1:12" ht="17.25" customHeight="1" x14ac:dyDescent="0.4">
      <c r="A311" s="21"/>
      <c r="B311" s="29">
        <f t="shared" si="5"/>
        <v>302</v>
      </c>
      <c r="C311" s="30"/>
      <c r="D311" s="29"/>
      <c r="E311" s="283"/>
      <c r="F311" s="31"/>
      <c r="G311" s="29"/>
      <c r="H311" s="29"/>
      <c r="I311" s="21"/>
      <c r="J311" s="21"/>
      <c r="K311" s="21"/>
      <c r="L311" s="21"/>
    </row>
    <row r="312" spans="1:12" ht="17.25" customHeight="1" x14ac:dyDescent="0.4">
      <c r="A312" s="21"/>
      <c r="B312" s="29">
        <f t="shared" si="5"/>
        <v>303</v>
      </c>
      <c r="C312" s="30"/>
      <c r="D312" s="29"/>
      <c r="E312" s="283"/>
      <c r="F312" s="31"/>
      <c r="G312" s="29"/>
      <c r="H312" s="29"/>
      <c r="I312" s="21"/>
      <c r="J312" s="21"/>
      <c r="K312" s="21"/>
      <c r="L312" s="21"/>
    </row>
    <row r="313" spans="1:12" ht="17.25" customHeight="1" x14ac:dyDescent="0.4">
      <c r="A313" s="21"/>
      <c r="B313" s="29">
        <f t="shared" si="5"/>
        <v>304</v>
      </c>
      <c r="C313" s="30"/>
      <c r="D313" s="29"/>
      <c r="E313" s="283"/>
      <c r="F313" s="31"/>
      <c r="G313" s="29"/>
      <c r="H313" s="29"/>
      <c r="I313" s="21"/>
      <c r="J313" s="21"/>
      <c r="K313" s="21"/>
      <c r="L313" s="21"/>
    </row>
    <row r="314" spans="1:12" ht="17.25" customHeight="1" x14ac:dyDescent="0.4">
      <c r="A314" s="21"/>
      <c r="B314" s="29">
        <f t="shared" si="5"/>
        <v>305</v>
      </c>
      <c r="C314" s="30"/>
      <c r="D314" s="29"/>
      <c r="E314" s="283"/>
      <c r="F314" s="31"/>
      <c r="G314" s="29"/>
      <c r="H314" s="29"/>
      <c r="I314" s="21"/>
      <c r="J314" s="21"/>
      <c r="K314" s="21"/>
      <c r="L314" s="21"/>
    </row>
    <row r="315" spans="1:12" ht="17.25" customHeight="1" x14ac:dyDescent="0.4">
      <c r="A315" s="21"/>
      <c r="B315" s="29">
        <f t="shared" si="5"/>
        <v>306</v>
      </c>
      <c r="C315" s="30"/>
      <c r="D315" s="29"/>
      <c r="E315" s="283"/>
      <c r="F315" s="31"/>
      <c r="G315" s="29"/>
      <c r="H315" s="29"/>
      <c r="I315" s="21"/>
      <c r="J315" s="21"/>
      <c r="K315" s="21"/>
      <c r="L315" s="21"/>
    </row>
    <row r="316" spans="1:12" ht="17.25" customHeight="1" x14ac:dyDescent="0.4">
      <c r="A316" s="21"/>
      <c r="B316" s="29">
        <f t="shared" si="5"/>
        <v>307</v>
      </c>
      <c r="C316" s="30"/>
      <c r="D316" s="29"/>
      <c r="E316" s="283"/>
      <c r="F316" s="31"/>
      <c r="G316" s="29"/>
      <c r="H316" s="29"/>
      <c r="I316" s="21"/>
      <c r="J316" s="21"/>
      <c r="K316" s="21"/>
      <c r="L316" s="21"/>
    </row>
    <row r="317" spans="1:12" ht="17.25" customHeight="1" x14ac:dyDescent="0.4">
      <c r="A317" s="21"/>
      <c r="B317" s="29">
        <f t="shared" si="5"/>
        <v>308</v>
      </c>
      <c r="C317" s="30"/>
      <c r="D317" s="29"/>
      <c r="E317" s="283"/>
      <c r="F317" s="31"/>
      <c r="G317" s="29"/>
      <c r="H317" s="29"/>
      <c r="I317" s="21"/>
      <c r="J317" s="21"/>
      <c r="K317" s="21"/>
      <c r="L317" s="21"/>
    </row>
    <row r="318" spans="1:12" ht="17.25" customHeight="1" x14ac:dyDescent="0.4">
      <c r="A318" s="21"/>
      <c r="B318" s="29">
        <f t="shared" si="5"/>
        <v>309</v>
      </c>
      <c r="C318" s="30"/>
      <c r="D318" s="29"/>
      <c r="E318" s="283"/>
      <c r="F318" s="31"/>
      <c r="G318" s="29"/>
      <c r="H318" s="29"/>
      <c r="I318" s="21"/>
      <c r="J318" s="21"/>
      <c r="K318" s="21"/>
      <c r="L318" s="21"/>
    </row>
    <row r="319" spans="1:12" ht="17.25" customHeight="1" x14ac:dyDescent="0.4">
      <c r="A319" s="21"/>
      <c r="B319" s="29">
        <f t="shared" si="5"/>
        <v>310</v>
      </c>
      <c r="C319" s="30"/>
      <c r="D319" s="29"/>
      <c r="E319" s="283"/>
      <c r="F319" s="31"/>
      <c r="G319" s="29"/>
      <c r="H319" s="29"/>
      <c r="I319" s="21"/>
      <c r="J319" s="21"/>
      <c r="K319" s="21"/>
      <c r="L319" s="21"/>
    </row>
    <row r="320" spans="1:12" ht="17.25" customHeight="1" x14ac:dyDescent="0.4">
      <c r="A320" s="21"/>
      <c r="B320" s="29">
        <f t="shared" si="5"/>
        <v>311</v>
      </c>
      <c r="C320" s="30"/>
      <c r="D320" s="29"/>
      <c r="E320" s="283"/>
      <c r="F320" s="31"/>
      <c r="G320" s="29"/>
      <c r="H320" s="29"/>
      <c r="I320" s="21"/>
      <c r="J320" s="21"/>
      <c r="K320" s="21"/>
      <c r="L320" s="21"/>
    </row>
    <row r="321" spans="1:12" ht="17.25" customHeight="1" x14ac:dyDescent="0.4">
      <c r="A321" s="21"/>
      <c r="B321" s="29">
        <f t="shared" si="5"/>
        <v>312</v>
      </c>
      <c r="C321" s="30"/>
      <c r="D321" s="29"/>
      <c r="E321" s="283"/>
      <c r="F321" s="31"/>
      <c r="G321" s="29"/>
      <c r="H321" s="29"/>
      <c r="I321" s="21"/>
      <c r="J321" s="21"/>
      <c r="K321" s="21"/>
      <c r="L321" s="21"/>
    </row>
    <row r="322" spans="1:12" ht="17.25" customHeight="1" x14ac:dyDescent="0.4">
      <c r="A322" s="21"/>
      <c r="B322" s="29">
        <f t="shared" si="5"/>
        <v>313</v>
      </c>
      <c r="C322" s="30"/>
      <c r="D322" s="29"/>
      <c r="E322" s="283"/>
      <c r="F322" s="31"/>
      <c r="G322" s="29"/>
      <c r="H322" s="29"/>
      <c r="I322" s="21"/>
      <c r="J322" s="21"/>
      <c r="K322" s="21"/>
      <c r="L322" s="21"/>
    </row>
    <row r="323" spans="1:12" ht="17.25" customHeight="1" x14ac:dyDescent="0.4">
      <c r="A323" s="21"/>
      <c r="B323" s="29">
        <f t="shared" si="5"/>
        <v>314</v>
      </c>
      <c r="C323" s="30"/>
      <c r="D323" s="29"/>
      <c r="E323" s="283"/>
      <c r="F323" s="31"/>
      <c r="G323" s="29"/>
      <c r="H323" s="29"/>
      <c r="I323" s="21"/>
      <c r="J323" s="21"/>
      <c r="K323" s="21"/>
      <c r="L323" s="21"/>
    </row>
    <row r="324" spans="1:12" ht="17.25" customHeight="1" x14ac:dyDescent="0.4">
      <c r="A324" s="21"/>
      <c r="B324" s="29">
        <f t="shared" si="5"/>
        <v>315</v>
      </c>
      <c r="C324" s="30"/>
      <c r="D324" s="29"/>
      <c r="E324" s="283"/>
      <c r="F324" s="31"/>
      <c r="G324" s="29"/>
      <c r="H324" s="29"/>
      <c r="I324" s="21"/>
      <c r="J324" s="21"/>
      <c r="K324" s="21"/>
      <c r="L324" s="21"/>
    </row>
    <row r="325" spans="1:12" ht="17.25" customHeight="1" x14ac:dyDescent="0.4">
      <c r="A325" s="21"/>
      <c r="B325" s="29">
        <f t="shared" si="5"/>
        <v>316</v>
      </c>
      <c r="C325" s="30"/>
      <c r="D325" s="29"/>
      <c r="E325" s="283"/>
      <c r="F325" s="31"/>
      <c r="G325" s="29"/>
      <c r="H325" s="29"/>
      <c r="I325" s="21"/>
      <c r="J325" s="21"/>
      <c r="K325" s="21"/>
      <c r="L325" s="21"/>
    </row>
    <row r="326" spans="1:12" ht="17.25" customHeight="1" x14ac:dyDescent="0.4">
      <c r="A326" s="21"/>
      <c r="B326" s="29">
        <f t="shared" si="5"/>
        <v>317</v>
      </c>
      <c r="C326" s="30"/>
      <c r="D326" s="29"/>
      <c r="E326" s="283"/>
      <c r="F326" s="31"/>
      <c r="G326" s="29"/>
      <c r="H326" s="29"/>
      <c r="I326" s="21"/>
      <c r="J326" s="21"/>
      <c r="K326" s="21"/>
      <c r="L326" s="21"/>
    </row>
    <row r="327" spans="1:12" ht="17.25" customHeight="1" x14ac:dyDescent="0.4">
      <c r="A327" s="21"/>
      <c r="B327" s="29">
        <f t="shared" si="5"/>
        <v>318</v>
      </c>
      <c r="C327" s="30"/>
      <c r="D327" s="29"/>
      <c r="E327" s="283"/>
      <c r="F327" s="31"/>
      <c r="G327" s="29"/>
      <c r="H327" s="29"/>
      <c r="I327" s="21"/>
      <c r="J327" s="21"/>
      <c r="K327" s="21"/>
      <c r="L327" s="21"/>
    </row>
    <row r="328" spans="1:12" ht="17.25" customHeight="1" x14ac:dyDescent="0.4">
      <c r="A328" s="21"/>
      <c r="B328" s="29">
        <f t="shared" si="5"/>
        <v>319</v>
      </c>
      <c r="C328" s="30"/>
      <c r="D328" s="29"/>
      <c r="E328" s="283"/>
      <c r="F328" s="31"/>
      <c r="G328" s="29"/>
      <c r="H328" s="29"/>
      <c r="I328" s="21"/>
      <c r="J328" s="21"/>
      <c r="K328" s="21"/>
      <c r="L328" s="21"/>
    </row>
    <row r="329" spans="1:12" ht="17.25" customHeight="1" x14ac:dyDescent="0.4">
      <c r="A329" s="21"/>
      <c r="B329" s="29">
        <f t="shared" si="5"/>
        <v>320</v>
      </c>
      <c r="C329" s="30"/>
      <c r="D329" s="29"/>
      <c r="E329" s="283"/>
      <c r="F329" s="31"/>
      <c r="G329" s="29"/>
      <c r="H329" s="29"/>
      <c r="I329" s="21"/>
      <c r="J329" s="21"/>
      <c r="K329" s="21"/>
      <c r="L329" s="21"/>
    </row>
    <row r="330" spans="1:12" ht="17.25" customHeight="1" x14ac:dyDescent="0.4">
      <c r="A330" s="21"/>
      <c r="B330" s="29">
        <f t="shared" ref="B330:B393" si="6">ROW(A321)</f>
        <v>321</v>
      </c>
      <c r="C330" s="30"/>
      <c r="D330" s="29"/>
      <c r="E330" s="283"/>
      <c r="F330" s="31"/>
      <c r="G330" s="29"/>
      <c r="H330" s="29"/>
      <c r="I330" s="21"/>
      <c r="J330" s="21"/>
      <c r="K330" s="21"/>
      <c r="L330" s="21"/>
    </row>
    <row r="331" spans="1:12" ht="17.25" customHeight="1" x14ac:dyDescent="0.4">
      <c r="A331" s="21"/>
      <c r="B331" s="29">
        <f t="shared" si="6"/>
        <v>322</v>
      </c>
      <c r="C331" s="30"/>
      <c r="D331" s="29"/>
      <c r="E331" s="283"/>
      <c r="F331" s="31"/>
      <c r="G331" s="29"/>
      <c r="H331" s="29"/>
      <c r="I331" s="21"/>
      <c r="J331" s="21"/>
      <c r="K331" s="21"/>
      <c r="L331" s="21"/>
    </row>
    <row r="332" spans="1:12" ht="17.25" customHeight="1" x14ac:dyDescent="0.4">
      <c r="A332" s="21"/>
      <c r="B332" s="29">
        <f t="shared" si="6"/>
        <v>323</v>
      </c>
      <c r="C332" s="30"/>
      <c r="D332" s="29"/>
      <c r="E332" s="283"/>
      <c r="F332" s="31"/>
      <c r="G332" s="29"/>
      <c r="H332" s="29"/>
      <c r="I332" s="21"/>
      <c r="J332" s="21"/>
      <c r="K332" s="21"/>
      <c r="L332" s="21"/>
    </row>
    <row r="333" spans="1:12" ht="17.25" customHeight="1" x14ac:dyDescent="0.4">
      <c r="A333" s="21"/>
      <c r="B333" s="29">
        <f t="shared" si="6"/>
        <v>324</v>
      </c>
      <c r="C333" s="30"/>
      <c r="D333" s="29"/>
      <c r="E333" s="283"/>
      <c r="F333" s="31"/>
      <c r="G333" s="29"/>
      <c r="H333" s="29"/>
      <c r="I333" s="21"/>
      <c r="J333" s="21"/>
      <c r="K333" s="21"/>
      <c r="L333" s="21"/>
    </row>
    <row r="334" spans="1:12" ht="17.25" customHeight="1" x14ac:dyDescent="0.4">
      <c r="A334" s="21"/>
      <c r="B334" s="29">
        <f t="shared" si="6"/>
        <v>325</v>
      </c>
      <c r="C334" s="30"/>
      <c r="D334" s="29"/>
      <c r="E334" s="283"/>
      <c r="F334" s="31"/>
      <c r="G334" s="29"/>
      <c r="H334" s="29"/>
      <c r="I334" s="21"/>
      <c r="J334" s="21"/>
      <c r="K334" s="21"/>
      <c r="L334" s="21"/>
    </row>
    <row r="335" spans="1:12" ht="17.25" customHeight="1" x14ac:dyDescent="0.4">
      <c r="A335" s="21"/>
      <c r="B335" s="29">
        <f t="shared" si="6"/>
        <v>326</v>
      </c>
      <c r="C335" s="30"/>
      <c r="D335" s="29"/>
      <c r="E335" s="283"/>
      <c r="F335" s="31"/>
      <c r="G335" s="29"/>
      <c r="H335" s="29"/>
      <c r="I335" s="21"/>
      <c r="J335" s="21"/>
      <c r="K335" s="21"/>
      <c r="L335" s="21"/>
    </row>
    <row r="336" spans="1:12" ht="17.25" customHeight="1" x14ac:dyDescent="0.4">
      <c r="A336" s="21"/>
      <c r="B336" s="29">
        <f t="shared" si="6"/>
        <v>327</v>
      </c>
      <c r="C336" s="30"/>
      <c r="D336" s="29"/>
      <c r="E336" s="283"/>
      <c r="F336" s="31"/>
      <c r="G336" s="29"/>
      <c r="H336" s="29"/>
      <c r="I336" s="21"/>
      <c r="J336" s="21"/>
      <c r="K336" s="21"/>
      <c r="L336" s="21"/>
    </row>
    <row r="337" spans="1:12" ht="17.25" customHeight="1" x14ac:dyDescent="0.4">
      <c r="A337" s="21"/>
      <c r="B337" s="29">
        <f t="shared" si="6"/>
        <v>328</v>
      </c>
      <c r="C337" s="30"/>
      <c r="D337" s="29"/>
      <c r="E337" s="283"/>
      <c r="F337" s="31"/>
      <c r="G337" s="29"/>
      <c r="H337" s="29"/>
      <c r="I337" s="21"/>
      <c r="J337" s="21"/>
      <c r="K337" s="21"/>
      <c r="L337" s="21"/>
    </row>
    <row r="338" spans="1:12" ht="17.25" customHeight="1" x14ac:dyDescent="0.4">
      <c r="A338" s="21"/>
      <c r="B338" s="29">
        <f t="shared" si="6"/>
        <v>329</v>
      </c>
      <c r="C338" s="30"/>
      <c r="D338" s="29"/>
      <c r="E338" s="283"/>
      <c r="F338" s="31"/>
      <c r="G338" s="29"/>
      <c r="H338" s="29"/>
      <c r="I338" s="21"/>
      <c r="J338" s="21"/>
      <c r="K338" s="21"/>
      <c r="L338" s="21"/>
    </row>
    <row r="339" spans="1:12" ht="17.25" customHeight="1" x14ac:dyDescent="0.4">
      <c r="A339" s="21"/>
      <c r="B339" s="29">
        <f t="shared" si="6"/>
        <v>330</v>
      </c>
      <c r="C339" s="30"/>
      <c r="D339" s="29"/>
      <c r="E339" s="283"/>
      <c r="F339" s="31"/>
      <c r="G339" s="29"/>
      <c r="H339" s="29"/>
      <c r="I339" s="21"/>
      <c r="J339" s="21"/>
      <c r="K339" s="21"/>
      <c r="L339" s="21"/>
    </row>
    <row r="340" spans="1:12" ht="17.25" customHeight="1" x14ac:dyDescent="0.4">
      <c r="A340" s="21"/>
      <c r="B340" s="29">
        <f t="shared" si="6"/>
        <v>331</v>
      </c>
      <c r="C340" s="30"/>
      <c r="D340" s="29"/>
      <c r="E340" s="283"/>
      <c r="F340" s="31"/>
      <c r="G340" s="29"/>
      <c r="H340" s="29"/>
      <c r="I340" s="21"/>
      <c r="J340" s="21"/>
      <c r="K340" s="21"/>
      <c r="L340" s="21"/>
    </row>
    <row r="341" spans="1:12" ht="17.25" customHeight="1" x14ac:dyDescent="0.4">
      <c r="A341" s="21"/>
      <c r="B341" s="29">
        <f t="shared" si="6"/>
        <v>332</v>
      </c>
      <c r="C341" s="30"/>
      <c r="D341" s="29"/>
      <c r="E341" s="283"/>
      <c r="F341" s="31"/>
      <c r="G341" s="29"/>
      <c r="H341" s="29"/>
      <c r="I341" s="21"/>
      <c r="J341" s="21"/>
      <c r="K341" s="21"/>
      <c r="L341" s="21"/>
    </row>
    <row r="342" spans="1:12" ht="17.25" customHeight="1" x14ac:dyDescent="0.4">
      <c r="A342" s="21"/>
      <c r="B342" s="29">
        <f t="shared" si="6"/>
        <v>333</v>
      </c>
      <c r="C342" s="30"/>
      <c r="D342" s="29"/>
      <c r="E342" s="283"/>
      <c r="F342" s="31"/>
      <c r="G342" s="29"/>
      <c r="H342" s="29"/>
      <c r="I342" s="21"/>
      <c r="J342" s="21"/>
      <c r="K342" s="21"/>
      <c r="L342" s="21"/>
    </row>
    <row r="343" spans="1:12" ht="17.25" customHeight="1" x14ac:dyDescent="0.4">
      <c r="A343" s="21"/>
      <c r="B343" s="29">
        <f t="shared" si="6"/>
        <v>334</v>
      </c>
      <c r="C343" s="30"/>
      <c r="D343" s="29"/>
      <c r="E343" s="283"/>
      <c r="F343" s="31"/>
      <c r="G343" s="29"/>
      <c r="H343" s="29"/>
      <c r="I343" s="21"/>
      <c r="J343" s="21"/>
      <c r="K343" s="21"/>
      <c r="L343" s="21"/>
    </row>
    <row r="344" spans="1:12" ht="17.25" customHeight="1" x14ac:dyDescent="0.4">
      <c r="A344" s="21"/>
      <c r="B344" s="29">
        <f t="shared" si="6"/>
        <v>335</v>
      </c>
      <c r="C344" s="30"/>
      <c r="D344" s="29"/>
      <c r="E344" s="283"/>
      <c r="F344" s="31"/>
      <c r="G344" s="29"/>
      <c r="H344" s="29"/>
      <c r="I344" s="21"/>
      <c r="J344" s="21"/>
      <c r="K344" s="21"/>
      <c r="L344" s="21"/>
    </row>
    <row r="345" spans="1:12" ht="17.25" customHeight="1" x14ac:dyDescent="0.4">
      <c r="A345" s="21"/>
      <c r="B345" s="29">
        <f t="shared" si="6"/>
        <v>336</v>
      </c>
      <c r="C345" s="30"/>
      <c r="D345" s="29"/>
      <c r="E345" s="283"/>
      <c r="F345" s="31"/>
      <c r="G345" s="29"/>
      <c r="H345" s="29"/>
      <c r="I345" s="21"/>
      <c r="J345" s="21"/>
      <c r="K345" s="21"/>
      <c r="L345" s="21"/>
    </row>
    <row r="346" spans="1:12" ht="17.25" customHeight="1" x14ac:dyDescent="0.4">
      <c r="A346" s="21"/>
      <c r="B346" s="29">
        <f t="shared" si="6"/>
        <v>337</v>
      </c>
      <c r="C346" s="30"/>
      <c r="D346" s="29"/>
      <c r="E346" s="283"/>
      <c r="F346" s="31"/>
      <c r="G346" s="29"/>
      <c r="H346" s="29"/>
      <c r="I346" s="21"/>
      <c r="J346" s="21"/>
      <c r="K346" s="21"/>
      <c r="L346" s="21"/>
    </row>
    <row r="347" spans="1:12" ht="17.25" customHeight="1" x14ac:dyDescent="0.4">
      <c r="A347" s="21"/>
      <c r="B347" s="29">
        <f t="shared" si="6"/>
        <v>338</v>
      </c>
      <c r="C347" s="30"/>
      <c r="D347" s="29"/>
      <c r="E347" s="283"/>
      <c r="F347" s="31"/>
      <c r="G347" s="29"/>
      <c r="H347" s="29"/>
      <c r="I347" s="21"/>
      <c r="J347" s="21"/>
      <c r="K347" s="21"/>
      <c r="L347" s="21"/>
    </row>
    <row r="348" spans="1:12" ht="17.25" customHeight="1" x14ac:dyDescent="0.4">
      <c r="A348" s="21"/>
      <c r="B348" s="29">
        <f t="shared" si="6"/>
        <v>339</v>
      </c>
      <c r="C348" s="30"/>
      <c r="D348" s="29"/>
      <c r="E348" s="283"/>
      <c r="F348" s="31"/>
      <c r="G348" s="29"/>
      <c r="H348" s="29"/>
      <c r="I348" s="21"/>
      <c r="J348" s="21"/>
      <c r="K348" s="21"/>
      <c r="L348" s="21"/>
    </row>
    <row r="349" spans="1:12" ht="17.25" customHeight="1" x14ac:dyDescent="0.4">
      <c r="A349" s="21"/>
      <c r="B349" s="29">
        <f t="shared" si="6"/>
        <v>340</v>
      </c>
      <c r="C349" s="30"/>
      <c r="D349" s="29"/>
      <c r="E349" s="283"/>
      <c r="F349" s="31"/>
      <c r="G349" s="29"/>
      <c r="H349" s="29"/>
      <c r="I349" s="21"/>
      <c r="J349" s="21"/>
      <c r="K349" s="21"/>
      <c r="L349" s="21"/>
    </row>
    <row r="350" spans="1:12" ht="17.25" customHeight="1" x14ac:dyDescent="0.4">
      <c r="A350" s="21"/>
      <c r="B350" s="29">
        <f t="shared" si="6"/>
        <v>341</v>
      </c>
      <c r="C350" s="30"/>
      <c r="D350" s="29"/>
      <c r="E350" s="283"/>
      <c r="F350" s="31"/>
      <c r="G350" s="29"/>
      <c r="H350" s="29"/>
      <c r="I350" s="21"/>
      <c r="J350" s="21"/>
      <c r="K350" s="21"/>
      <c r="L350" s="21"/>
    </row>
    <row r="351" spans="1:12" ht="17.25" customHeight="1" x14ac:dyDescent="0.4">
      <c r="A351" s="21"/>
      <c r="B351" s="29">
        <f t="shared" si="6"/>
        <v>342</v>
      </c>
      <c r="C351" s="30"/>
      <c r="D351" s="29"/>
      <c r="E351" s="283"/>
      <c r="F351" s="31"/>
      <c r="G351" s="29"/>
      <c r="H351" s="29"/>
      <c r="I351" s="21"/>
      <c r="J351" s="21"/>
      <c r="K351" s="21"/>
      <c r="L351" s="21"/>
    </row>
    <row r="352" spans="1:12" ht="17.25" customHeight="1" x14ac:dyDescent="0.4">
      <c r="A352" s="21"/>
      <c r="B352" s="29">
        <f t="shared" si="6"/>
        <v>343</v>
      </c>
      <c r="C352" s="30"/>
      <c r="D352" s="29"/>
      <c r="E352" s="283"/>
      <c r="F352" s="31"/>
      <c r="G352" s="29"/>
      <c r="H352" s="29"/>
      <c r="I352" s="21"/>
      <c r="J352" s="21"/>
      <c r="K352" s="21"/>
      <c r="L352" s="21"/>
    </row>
    <row r="353" spans="1:12" ht="17.25" customHeight="1" x14ac:dyDescent="0.4">
      <c r="A353" s="21"/>
      <c r="B353" s="29">
        <f t="shared" si="6"/>
        <v>344</v>
      </c>
      <c r="C353" s="30"/>
      <c r="D353" s="29"/>
      <c r="E353" s="283"/>
      <c r="F353" s="31"/>
      <c r="G353" s="29"/>
      <c r="H353" s="29"/>
      <c r="I353" s="21"/>
      <c r="J353" s="21"/>
      <c r="K353" s="21"/>
      <c r="L353" s="21"/>
    </row>
    <row r="354" spans="1:12" ht="17.25" customHeight="1" x14ac:dyDescent="0.4">
      <c r="A354" s="21"/>
      <c r="B354" s="29">
        <f t="shared" si="6"/>
        <v>345</v>
      </c>
      <c r="C354" s="30"/>
      <c r="D354" s="29"/>
      <c r="E354" s="283"/>
      <c r="F354" s="31"/>
      <c r="G354" s="29"/>
      <c r="H354" s="29"/>
      <c r="I354" s="21"/>
      <c r="J354" s="21"/>
      <c r="K354" s="21"/>
      <c r="L354" s="21"/>
    </row>
    <row r="355" spans="1:12" ht="17.25" customHeight="1" x14ac:dyDescent="0.4">
      <c r="A355" s="21"/>
      <c r="B355" s="29">
        <f t="shared" si="6"/>
        <v>346</v>
      </c>
      <c r="C355" s="30"/>
      <c r="D355" s="29"/>
      <c r="E355" s="283"/>
      <c r="F355" s="31"/>
      <c r="G355" s="29"/>
      <c r="H355" s="29"/>
      <c r="I355" s="21"/>
      <c r="J355" s="21"/>
      <c r="K355" s="21"/>
      <c r="L355" s="21"/>
    </row>
    <row r="356" spans="1:12" ht="17.25" customHeight="1" x14ac:dyDescent="0.4">
      <c r="A356" s="21"/>
      <c r="B356" s="29">
        <f t="shared" si="6"/>
        <v>347</v>
      </c>
      <c r="C356" s="30"/>
      <c r="D356" s="29"/>
      <c r="E356" s="283"/>
      <c r="F356" s="31"/>
      <c r="G356" s="29"/>
      <c r="H356" s="29"/>
      <c r="I356" s="21"/>
      <c r="J356" s="21"/>
      <c r="K356" s="21"/>
      <c r="L356" s="21"/>
    </row>
    <row r="357" spans="1:12" ht="17.25" customHeight="1" x14ac:dyDescent="0.4">
      <c r="A357" s="21"/>
      <c r="B357" s="29">
        <f t="shared" si="6"/>
        <v>348</v>
      </c>
      <c r="C357" s="30"/>
      <c r="D357" s="29"/>
      <c r="E357" s="283"/>
      <c r="F357" s="31"/>
      <c r="G357" s="29"/>
      <c r="H357" s="29"/>
      <c r="I357" s="21"/>
      <c r="J357" s="21"/>
      <c r="K357" s="21"/>
      <c r="L357" s="21"/>
    </row>
    <row r="358" spans="1:12" ht="17.25" customHeight="1" x14ac:dyDescent="0.4">
      <c r="A358" s="21"/>
      <c r="B358" s="29">
        <f t="shared" si="6"/>
        <v>349</v>
      </c>
      <c r="C358" s="30"/>
      <c r="D358" s="29"/>
      <c r="E358" s="283"/>
      <c r="F358" s="31"/>
      <c r="G358" s="29"/>
      <c r="H358" s="29"/>
      <c r="I358" s="21"/>
      <c r="J358" s="21"/>
      <c r="K358" s="21"/>
      <c r="L358" s="21"/>
    </row>
    <row r="359" spans="1:12" ht="17.25" customHeight="1" x14ac:dyDescent="0.4">
      <c r="A359" s="21"/>
      <c r="B359" s="29">
        <f t="shared" si="6"/>
        <v>350</v>
      </c>
      <c r="C359" s="30"/>
      <c r="D359" s="29"/>
      <c r="E359" s="283"/>
      <c r="F359" s="31"/>
      <c r="G359" s="29"/>
      <c r="H359" s="29"/>
      <c r="I359" s="21"/>
      <c r="J359" s="21"/>
      <c r="K359" s="21"/>
      <c r="L359" s="21"/>
    </row>
    <row r="360" spans="1:12" ht="17.25" customHeight="1" x14ac:dyDescent="0.4">
      <c r="A360" s="21"/>
      <c r="B360" s="29">
        <f t="shared" si="6"/>
        <v>351</v>
      </c>
      <c r="C360" s="30"/>
      <c r="D360" s="29"/>
      <c r="E360" s="283"/>
      <c r="F360" s="31"/>
      <c r="G360" s="29"/>
      <c r="H360" s="29"/>
      <c r="I360" s="21"/>
      <c r="J360" s="21"/>
      <c r="K360" s="21"/>
      <c r="L360" s="21"/>
    </row>
    <row r="361" spans="1:12" ht="17.25" customHeight="1" x14ac:dyDescent="0.4">
      <c r="A361" s="21"/>
      <c r="B361" s="29">
        <f t="shared" si="6"/>
        <v>352</v>
      </c>
      <c r="C361" s="30"/>
      <c r="D361" s="29"/>
      <c r="E361" s="283"/>
      <c r="F361" s="31"/>
      <c r="G361" s="29"/>
      <c r="H361" s="29"/>
      <c r="I361" s="21"/>
      <c r="J361" s="21"/>
      <c r="K361" s="21"/>
      <c r="L361" s="21"/>
    </row>
    <row r="362" spans="1:12" ht="17.25" customHeight="1" x14ac:dyDescent="0.4">
      <c r="A362" s="21"/>
      <c r="B362" s="29">
        <f t="shared" si="6"/>
        <v>353</v>
      </c>
      <c r="C362" s="30"/>
      <c r="D362" s="29"/>
      <c r="E362" s="283"/>
      <c r="F362" s="31"/>
      <c r="G362" s="29"/>
      <c r="H362" s="29"/>
      <c r="I362" s="21"/>
      <c r="J362" s="21"/>
      <c r="K362" s="21"/>
      <c r="L362" s="21"/>
    </row>
    <row r="363" spans="1:12" ht="17.25" customHeight="1" x14ac:dyDescent="0.4">
      <c r="A363" s="21"/>
      <c r="B363" s="29">
        <f t="shared" si="6"/>
        <v>354</v>
      </c>
      <c r="C363" s="30"/>
      <c r="D363" s="29"/>
      <c r="E363" s="283"/>
      <c r="F363" s="31"/>
      <c r="G363" s="29"/>
      <c r="H363" s="29"/>
      <c r="I363" s="21"/>
      <c r="J363" s="21"/>
      <c r="K363" s="21"/>
      <c r="L363" s="21"/>
    </row>
    <row r="364" spans="1:12" ht="17.25" customHeight="1" x14ac:dyDescent="0.4">
      <c r="A364" s="21"/>
      <c r="B364" s="29">
        <f t="shared" si="6"/>
        <v>355</v>
      </c>
      <c r="C364" s="30"/>
      <c r="D364" s="29"/>
      <c r="E364" s="283"/>
      <c r="F364" s="31"/>
      <c r="G364" s="29"/>
      <c r="H364" s="29"/>
      <c r="I364" s="21"/>
      <c r="J364" s="21"/>
      <c r="K364" s="21"/>
      <c r="L364" s="21"/>
    </row>
    <row r="365" spans="1:12" ht="17.25" customHeight="1" x14ac:dyDescent="0.4">
      <c r="A365" s="21"/>
      <c r="B365" s="29">
        <f t="shared" si="6"/>
        <v>356</v>
      </c>
      <c r="C365" s="30"/>
      <c r="D365" s="29"/>
      <c r="E365" s="283"/>
      <c r="F365" s="31"/>
      <c r="G365" s="29"/>
      <c r="H365" s="29"/>
      <c r="I365" s="21"/>
      <c r="J365" s="21"/>
      <c r="K365" s="21"/>
      <c r="L365" s="21"/>
    </row>
    <row r="366" spans="1:12" ht="17.25" customHeight="1" x14ac:dyDescent="0.4">
      <c r="A366" s="21"/>
      <c r="B366" s="29">
        <f t="shared" si="6"/>
        <v>357</v>
      </c>
      <c r="C366" s="30"/>
      <c r="D366" s="29"/>
      <c r="E366" s="283"/>
      <c r="F366" s="31"/>
      <c r="G366" s="29"/>
      <c r="H366" s="29"/>
      <c r="I366" s="21"/>
      <c r="J366" s="21"/>
      <c r="K366" s="21"/>
      <c r="L366" s="21"/>
    </row>
    <row r="367" spans="1:12" ht="17.25" customHeight="1" x14ac:dyDescent="0.4">
      <c r="A367" s="21"/>
      <c r="B367" s="29">
        <f t="shared" si="6"/>
        <v>358</v>
      </c>
      <c r="C367" s="30"/>
      <c r="D367" s="29"/>
      <c r="E367" s="283"/>
      <c r="F367" s="31"/>
      <c r="G367" s="29"/>
      <c r="H367" s="29"/>
      <c r="I367" s="21"/>
      <c r="J367" s="21"/>
      <c r="K367" s="21"/>
      <c r="L367" s="21"/>
    </row>
    <row r="368" spans="1:12" ht="17.25" customHeight="1" x14ac:dyDescent="0.4">
      <c r="A368" s="21"/>
      <c r="B368" s="29">
        <f t="shared" si="6"/>
        <v>359</v>
      </c>
      <c r="C368" s="30"/>
      <c r="D368" s="29"/>
      <c r="E368" s="283"/>
      <c r="F368" s="31"/>
      <c r="G368" s="29"/>
      <c r="H368" s="29"/>
      <c r="I368" s="21"/>
      <c r="J368" s="21"/>
      <c r="K368" s="21"/>
      <c r="L368" s="21"/>
    </row>
    <row r="369" spans="1:12" ht="17.25" customHeight="1" x14ac:dyDescent="0.4">
      <c r="A369" s="21"/>
      <c r="B369" s="29">
        <f t="shared" si="6"/>
        <v>360</v>
      </c>
      <c r="C369" s="30"/>
      <c r="D369" s="29"/>
      <c r="E369" s="283"/>
      <c r="F369" s="31"/>
      <c r="G369" s="29"/>
      <c r="H369" s="29"/>
      <c r="I369" s="21"/>
      <c r="J369" s="21"/>
      <c r="K369" s="21"/>
      <c r="L369" s="21"/>
    </row>
    <row r="370" spans="1:12" ht="17.25" customHeight="1" x14ac:dyDescent="0.4">
      <c r="A370" s="21"/>
      <c r="B370" s="29">
        <f t="shared" si="6"/>
        <v>361</v>
      </c>
      <c r="C370" s="30"/>
      <c r="D370" s="29"/>
      <c r="E370" s="283"/>
      <c r="F370" s="31"/>
      <c r="G370" s="29"/>
      <c r="H370" s="29"/>
      <c r="I370" s="21"/>
      <c r="J370" s="21"/>
      <c r="K370" s="21"/>
      <c r="L370" s="21"/>
    </row>
    <row r="371" spans="1:12" ht="17.25" customHeight="1" x14ac:dyDescent="0.4">
      <c r="A371" s="21"/>
      <c r="B371" s="29">
        <f t="shared" si="6"/>
        <v>362</v>
      </c>
      <c r="C371" s="30"/>
      <c r="D371" s="29"/>
      <c r="E371" s="283"/>
      <c r="F371" s="31"/>
      <c r="G371" s="29"/>
      <c r="H371" s="29"/>
      <c r="I371" s="21"/>
      <c r="J371" s="21"/>
      <c r="K371" s="21"/>
      <c r="L371" s="21"/>
    </row>
    <row r="372" spans="1:12" ht="17.25" customHeight="1" x14ac:dyDescent="0.4">
      <c r="A372" s="21"/>
      <c r="B372" s="29">
        <f t="shared" si="6"/>
        <v>363</v>
      </c>
      <c r="C372" s="30"/>
      <c r="D372" s="29"/>
      <c r="E372" s="283"/>
      <c r="F372" s="31"/>
      <c r="G372" s="29"/>
      <c r="H372" s="29"/>
      <c r="I372" s="21"/>
      <c r="J372" s="21"/>
      <c r="K372" s="21"/>
      <c r="L372" s="21"/>
    </row>
    <row r="373" spans="1:12" ht="17.25" customHeight="1" x14ac:dyDescent="0.4">
      <c r="A373" s="21"/>
      <c r="B373" s="29">
        <f t="shared" si="6"/>
        <v>364</v>
      </c>
      <c r="C373" s="30"/>
      <c r="D373" s="29"/>
      <c r="E373" s="283"/>
      <c r="F373" s="31"/>
      <c r="G373" s="29"/>
      <c r="H373" s="29"/>
      <c r="I373" s="21"/>
      <c r="J373" s="21"/>
      <c r="K373" s="21"/>
      <c r="L373" s="21"/>
    </row>
    <row r="374" spans="1:12" ht="17.25" customHeight="1" x14ac:dyDescent="0.4">
      <c r="A374" s="21"/>
      <c r="B374" s="29">
        <f t="shared" si="6"/>
        <v>365</v>
      </c>
      <c r="C374" s="30"/>
      <c r="D374" s="29"/>
      <c r="E374" s="283"/>
      <c r="F374" s="31"/>
      <c r="G374" s="29"/>
      <c r="H374" s="29"/>
      <c r="I374" s="21"/>
      <c r="J374" s="21"/>
      <c r="K374" s="21"/>
      <c r="L374" s="21"/>
    </row>
    <row r="375" spans="1:12" ht="17.25" customHeight="1" x14ac:dyDescent="0.4">
      <c r="A375" s="21"/>
      <c r="B375" s="29">
        <f t="shared" si="6"/>
        <v>366</v>
      </c>
      <c r="C375" s="30"/>
      <c r="D375" s="29"/>
      <c r="E375" s="283"/>
      <c r="F375" s="31"/>
      <c r="G375" s="29"/>
      <c r="H375" s="29"/>
      <c r="I375" s="21"/>
      <c r="J375" s="21"/>
      <c r="K375" s="21"/>
      <c r="L375" s="21"/>
    </row>
    <row r="376" spans="1:12" ht="17.25" customHeight="1" x14ac:dyDescent="0.4">
      <c r="A376" s="21"/>
      <c r="B376" s="29">
        <f t="shared" si="6"/>
        <v>367</v>
      </c>
      <c r="C376" s="30"/>
      <c r="D376" s="29"/>
      <c r="E376" s="283"/>
      <c r="F376" s="31"/>
      <c r="G376" s="29"/>
      <c r="H376" s="29"/>
      <c r="I376" s="21"/>
      <c r="J376" s="21"/>
      <c r="K376" s="21"/>
      <c r="L376" s="21"/>
    </row>
    <row r="377" spans="1:12" ht="17.25" customHeight="1" x14ac:dyDescent="0.4">
      <c r="A377" s="21"/>
      <c r="B377" s="29">
        <f t="shared" si="6"/>
        <v>368</v>
      </c>
      <c r="C377" s="30"/>
      <c r="D377" s="29"/>
      <c r="E377" s="283"/>
      <c r="F377" s="31"/>
      <c r="G377" s="29"/>
      <c r="H377" s="29"/>
      <c r="I377" s="21"/>
      <c r="J377" s="21"/>
      <c r="K377" s="21"/>
      <c r="L377" s="21"/>
    </row>
    <row r="378" spans="1:12" ht="17.25" customHeight="1" x14ac:dyDescent="0.4">
      <c r="A378" s="21"/>
      <c r="B378" s="29">
        <f t="shared" si="6"/>
        <v>369</v>
      </c>
      <c r="C378" s="30"/>
      <c r="D378" s="29"/>
      <c r="E378" s="283"/>
      <c r="F378" s="31"/>
      <c r="G378" s="29"/>
      <c r="H378" s="29"/>
      <c r="I378" s="21"/>
      <c r="J378" s="21"/>
      <c r="K378" s="21"/>
      <c r="L378" s="21"/>
    </row>
    <row r="379" spans="1:12" ht="17.25" customHeight="1" x14ac:dyDescent="0.4">
      <c r="A379" s="21"/>
      <c r="B379" s="29">
        <f t="shared" si="6"/>
        <v>370</v>
      </c>
      <c r="C379" s="30"/>
      <c r="D379" s="29"/>
      <c r="E379" s="283"/>
      <c r="F379" s="31"/>
      <c r="G379" s="29"/>
      <c r="H379" s="29"/>
      <c r="I379" s="21"/>
      <c r="J379" s="21"/>
      <c r="K379" s="21"/>
      <c r="L379" s="21"/>
    </row>
    <row r="380" spans="1:12" ht="17.25" customHeight="1" x14ac:dyDescent="0.4">
      <c r="A380" s="21"/>
      <c r="B380" s="29">
        <f t="shared" si="6"/>
        <v>371</v>
      </c>
      <c r="C380" s="30"/>
      <c r="D380" s="29"/>
      <c r="E380" s="283"/>
      <c r="F380" s="31"/>
      <c r="G380" s="29"/>
      <c r="H380" s="29"/>
      <c r="I380" s="21"/>
      <c r="J380" s="21"/>
      <c r="K380" s="21"/>
      <c r="L380" s="21"/>
    </row>
    <row r="381" spans="1:12" ht="17.25" customHeight="1" x14ac:dyDescent="0.4">
      <c r="A381" s="21"/>
      <c r="B381" s="29">
        <f t="shared" si="6"/>
        <v>372</v>
      </c>
      <c r="C381" s="30"/>
      <c r="D381" s="29"/>
      <c r="E381" s="283"/>
      <c r="F381" s="31"/>
      <c r="G381" s="29"/>
      <c r="H381" s="29"/>
      <c r="I381" s="21"/>
      <c r="J381" s="21"/>
      <c r="K381" s="21"/>
      <c r="L381" s="21"/>
    </row>
    <row r="382" spans="1:12" ht="17.25" customHeight="1" x14ac:dyDescent="0.4">
      <c r="A382" s="21"/>
      <c r="B382" s="29">
        <f t="shared" si="6"/>
        <v>373</v>
      </c>
      <c r="C382" s="30"/>
      <c r="D382" s="29"/>
      <c r="E382" s="283"/>
      <c r="F382" s="31"/>
      <c r="G382" s="29"/>
      <c r="H382" s="29"/>
      <c r="I382" s="21"/>
      <c r="J382" s="21"/>
      <c r="K382" s="21"/>
      <c r="L382" s="21"/>
    </row>
    <row r="383" spans="1:12" ht="17.25" customHeight="1" x14ac:dyDescent="0.4">
      <c r="A383" s="21"/>
      <c r="B383" s="29">
        <f t="shared" si="6"/>
        <v>374</v>
      </c>
      <c r="C383" s="30"/>
      <c r="D383" s="29"/>
      <c r="E383" s="283"/>
      <c r="F383" s="31"/>
      <c r="G383" s="29"/>
      <c r="H383" s="29"/>
      <c r="I383" s="21"/>
      <c r="J383" s="21"/>
      <c r="K383" s="21"/>
      <c r="L383" s="21"/>
    </row>
    <row r="384" spans="1:12" ht="17.25" customHeight="1" x14ac:dyDescent="0.4">
      <c r="A384" s="21"/>
      <c r="B384" s="29">
        <f t="shared" si="6"/>
        <v>375</v>
      </c>
      <c r="C384" s="30"/>
      <c r="D384" s="29"/>
      <c r="E384" s="283"/>
      <c r="F384" s="31"/>
      <c r="G384" s="29"/>
      <c r="H384" s="29"/>
      <c r="I384" s="21"/>
      <c r="J384" s="21"/>
      <c r="K384" s="21"/>
      <c r="L384" s="21"/>
    </row>
    <row r="385" spans="1:12" ht="17.25" customHeight="1" x14ac:dyDescent="0.4">
      <c r="A385" s="21"/>
      <c r="B385" s="29">
        <f t="shared" si="6"/>
        <v>376</v>
      </c>
      <c r="C385" s="30"/>
      <c r="D385" s="29"/>
      <c r="E385" s="283"/>
      <c r="F385" s="31"/>
      <c r="G385" s="29"/>
      <c r="H385" s="29"/>
      <c r="I385" s="21"/>
      <c r="J385" s="21"/>
      <c r="K385" s="21"/>
      <c r="L385" s="21"/>
    </row>
    <row r="386" spans="1:12" ht="17.25" customHeight="1" x14ac:dyDescent="0.4">
      <c r="A386" s="21"/>
      <c r="B386" s="29">
        <f t="shared" si="6"/>
        <v>377</v>
      </c>
      <c r="C386" s="30"/>
      <c r="D386" s="29"/>
      <c r="E386" s="283"/>
      <c r="F386" s="31"/>
      <c r="G386" s="29"/>
      <c r="H386" s="29"/>
      <c r="I386" s="21"/>
      <c r="J386" s="21"/>
      <c r="K386" s="21"/>
      <c r="L386" s="21"/>
    </row>
    <row r="387" spans="1:12" ht="17.25" customHeight="1" x14ac:dyDescent="0.4">
      <c r="A387" s="21"/>
      <c r="B387" s="29">
        <f t="shared" si="6"/>
        <v>378</v>
      </c>
      <c r="C387" s="30"/>
      <c r="D387" s="29"/>
      <c r="E387" s="283"/>
      <c r="F387" s="31"/>
      <c r="G387" s="29"/>
      <c r="H387" s="29"/>
      <c r="I387" s="21"/>
      <c r="J387" s="21"/>
      <c r="K387" s="21"/>
      <c r="L387" s="21"/>
    </row>
    <row r="388" spans="1:12" ht="17.25" customHeight="1" x14ac:dyDescent="0.4">
      <c r="A388" s="21"/>
      <c r="B388" s="29">
        <f t="shared" si="6"/>
        <v>379</v>
      </c>
      <c r="C388" s="30"/>
      <c r="D388" s="29"/>
      <c r="E388" s="283"/>
      <c r="F388" s="31"/>
      <c r="G388" s="29"/>
      <c r="H388" s="29"/>
      <c r="I388" s="21"/>
      <c r="J388" s="21"/>
      <c r="K388" s="21"/>
      <c r="L388" s="21"/>
    </row>
    <row r="389" spans="1:12" ht="17.25" customHeight="1" x14ac:dyDescent="0.4">
      <c r="A389" s="21"/>
      <c r="B389" s="29">
        <f t="shared" si="6"/>
        <v>380</v>
      </c>
      <c r="C389" s="30"/>
      <c r="D389" s="29"/>
      <c r="E389" s="283"/>
      <c r="F389" s="31"/>
      <c r="G389" s="29"/>
      <c r="H389" s="29"/>
      <c r="I389" s="21"/>
      <c r="J389" s="21"/>
      <c r="K389" s="21"/>
      <c r="L389" s="21"/>
    </row>
    <row r="390" spans="1:12" ht="17.25" customHeight="1" x14ac:dyDescent="0.4">
      <c r="A390" s="21"/>
      <c r="B390" s="29">
        <f t="shared" si="6"/>
        <v>381</v>
      </c>
      <c r="C390" s="30"/>
      <c r="D390" s="29"/>
      <c r="E390" s="283"/>
      <c r="F390" s="31"/>
      <c r="G390" s="29"/>
      <c r="H390" s="29"/>
      <c r="I390" s="21"/>
      <c r="J390" s="21"/>
      <c r="K390" s="21"/>
      <c r="L390" s="21"/>
    </row>
    <row r="391" spans="1:12" ht="17.25" customHeight="1" x14ac:dyDescent="0.4">
      <c r="A391" s="21"/>
      <c r="B391" s="29">
        <f t="shared" si="6"/>
        <v>382</v>
      </c>
      <c r="C391" s="30"/>
      <c r="D391" s="29"/>
      <c r="E391" s="283"/>
      <c r="F391" s="31"/>
      <c r="G391" s="29"/>
      <c r="H391" s="29"/>
      <c r="I391" s="21"/>
      <c r="J391" s="21"/>
      <c r="K391" s="21"/>
      <c r="L391" s="21"/>
    </row>
    <row r="392" spans="1:12" ht="17.25" customHeight="1" x14ac:dyDescent="0.4">
      <c r="A392" s="21"/>
      <c r="B392" s="29">
        <f t="shared" si="6"/>
        <v>383</v>
      </c>
      <c r="C392" s="30"/>
      <c r="D392" s="29"/>
      <c r="E392" s="283"/>
      <c r="F392" s="31"/>
      <c r="G392" s="29"/>
      <c r="H392" s="29"/>
      <c r="I392" s="21"/>
      <c r="J392" s="21"/>
      <c r="K392" s="21"/>
      <c r="L392" s="21"/>
    </row>
    <row r="393" spans="1:12" ht="17.25" customHeight="1" x14ac:dyDescent="0.4">
      <c r="A393" s="21"/>
      <c r="B393" s="29">
        <f t="shared" si="6"/>
        <v>384</v>
      </c>
      <c r="C393" s="30"/>
      <c r="D393" s="29"/>
      <c r="E393" s="283"/>
      <c r="F393" s="31"/>
      <c r="G393" s="29"/>
      <c r="H393" s="29"/>
      <c r="I393" s="21"/>
      <c r="J393" s="21"/>
      <c r="K393" s="21"/>
      <c r="L393" s="21"/>
    </row>
    <row r="394" spans="1:12" ht="17.25" customHeight="1" x14ac:dyDescent="0.4">
      <c r="A394" s="21"/>
      <c r="B394" s="29">
        <f t="shared" ref="B394:B457" si="7">ROW(A385)</f>
        <v>385</v>
      </c>
      <c r="C394" s="30"/>
      <c r="D394" s="29"/>
      <c r="E394" s="283"/>
      <c r="F394" s="31"/>
      <c r="G394" s="29"/>
      <c r="H394" s="29"/>
      <c r="I394" s="21"/>
      <c r="J394" s="21"/>
      <c r="K394" s="21"/>
      <c r="L394" s="21"/>
    </row>
    <row r="395" spans="1:12" ht="17.25" customHeight="1" x14ac:dyDescent="0.4">
      <c r="A395" s="21"/>
      <c r="B395" s="29">
        <f t="shared" si="7"/>
        <v>386</v>
      </c>
      <c r="C395" s="30"/>
      <c r="D395" s="29"/>
      <c r="E395" s="283"/>
      <c r="F395" s="31"/>
      <c r="G395" s="29"/>
      <c r="H395" s="29"/>
      <c r="I395" s="21"/>
      <c r="J395" s="21"/>
      <c r="K395" s="21"/>
      <c r="L395" s="21"/>
    </row>
    <row r="396" spans="1:12" ht="17.25" customHeight="1" x14ac:dyDescent="0.4">
      <c r="A396" s="21"/>
      <c r="B396" s="29">
        <f t="shared" si="7"/>
        <v>387</v>
      </c>
      <c r="C396" s="30"/>
      <c r="D396" s="29"/>
      <c r="E396" s="283"/>
      <c r="F396" s="31"/>
      <c r="G396" s="29"/>
      <c r="H396" s="29"/>
      <c r="I396" s="21"/>
      <c r="J396" s="21"/>
      <c r="K396" s="21"/>
      <c r="L396" s="21"/>
    </row>
    <row r="397" spans="1:12" ht="17.25" customHeight="1" x14ac:dyDescent="0.4">
      <c r="A397" s="21"/>
      <c r="B397" s="29">
        <f t="shared" si="7"/>
        <v>388</v>
      </c>
      <c r="C397" s="30"/>
      <c r="D397" s="29"/>
      <c r="E397" s="283"/>
      <c r="F397" s="31"/>
      <c r="G397" s="29"/>
      <c r="H397" s="29"/>
      <c r="I397" s="21"/>
      <c r="J397" s="21"/>
      <c r="K397" s="21"/>
      <c r="L397" s="21"/>
    </row>
    <row r="398" spans="1:12" ht="17.25" customHeight="1" x14ac:dyDescent="0.4">
      <c r="A398" s="21"/>
      <c r="B398" s="29">
        <f t="shared" si="7"/>
        <v>389</v>
      </c>
      <c r="C398" s="30"/>
      <c r="D398" s="29"/>
      <c r="E398" s="283"/>
      <c r="F398" s="31"/>
      <c r="G398" s="29"/>
      <c r="H398" s="29"/>
      <c r="I398" s="21"/>
      <c r="J398" s="21"/>
      <c r="K398" s="21"/>
      <c r="L398" s="21"/>
    </row>
    <row r="399" spans="1:12" ht="17.25" customHeight="1" x14ac:dyDescent="0.4">
      <c r="A399" s="21"/>
      <c r="B399" s="29">
        <f t="shared" si="7"/>
        <v>390</v>
      </c>
      <c r="C399" s="30"/>
      <c r="D399" s="29"/>
      <c r="E399" s="283"/>
      <c r="F399" s="31"/>
      <c r="G399" s="29"/>
      <c r="H399" s="29"/>
      <c r="I399" s="21"/>
      <c r="J399" s="21"/>
      <c r="K399" s="21"/>
      <c r="L399" s="21"/>
    </row>
    <row r="400" spans="1:12" ht="17.25" customHeight="1" x14ac:dyDescent="0.4">
      <c r="A400" s="21"/>
      <c r="B400" s="29">
        <f t="shared" si="7"/>
        <v>391</v>
      </c>
      <c r="C400" s="30"/>
      <c r="D400" s="29"/>
      <c r="E400" s="283"/>
      <c r="F400" s="31"/>
      <c r="G400" s="29"/>
      <c r="H400" s="29"/>
      <c r="I400" s="21"/>
      <c r="J400" s="21"/>
      <c r="K400" s="21"/>
      <c r="L400" s="21"/>
    </row>
    <row r="401" spans="1:12" ht="17.25" customHeight="1" x14ac:dyDescent="0.4">
      <c r="A401" s="21"/>
      <c r="B401" s="29">
        <f t="shared" si="7"/>
        <v>392</v>
      </c>
      <c r="C401" s="30"/>
      <c r="D401" s="29"/>
      <c r="E401" s="283"/>
      <c r="F401" s="31"/>
      <c r="G401" s="29"/>
      <c r="H401" s="29"/>
      <c r="I401" s="21"/>
      <c r="J401" s="21"/>
      <c r="K401" s="21"/>
      <c r="L401" s="21"/>
    </row>
    <row r="402" spans="1:12" ht="17.25" customHeight="1" x14ac:dyDescent="0.4">
      <c r="A402" s="21"/>
      <c r="B402" s="29">
        <f t="shared" si="7"/>
        <v>393</v>
      </c>
      <c r="C402" s="30"/>
      <c r="D402" s="29"/>
      <c r="E402" s="283"/>
      <c r="F402" s="31"/>
      <c r="G402" s="29"/>
      <c r="H402" s="29"/>
      <c r="I402" s="21"/>
      <c r="J402" s="21"/>
      <c r="K402" s="21"/>
      <c r="L402" s="21"/>
    </row>
    <row r="403" spans="1:12" ht="17.25" customHeight="1" x14ac:dyDescent="0.4">
      <c r="A403" s="21"/>
      <c r="B403" s="29">
        <f t="shared" si="7"/>
        <v>394</v>
      </c>
      <c r="C403" s="30"/>
      <c r="D403" s="29"/>
      <c r="E403" s="283"/>
      <c r="F403" s="31"/>
      <c r="G403" s="29"/>
      <c r="H403" s="29"/>
      <c r="I403" s="21"/>
      <c r="J403" s="21"/>
      <c r="K403" s="21"/>
      <c r="L403" s="21"/>
    </row>
    <row r="404" spans="1:12" ht="17.25" customHeight="1" x14ac:dyDescent="0.4">
      <c r="A404" s="21"/>
      <c r="B404" s="29">
        <f t="shared" si="7"/>
        <v>395</v>
      </c>
      <c r="C404" s="30"/>
      <c r="D404" s="29"/>
      <c r="E404" s="283"/>
      <c r="F404" s="31"/>
      <c r="G404" s="29"/>
      <c r="H404" s="29"/>
      <c r="I404" s="21"/>
      <c r="J404" s="21"/>
      <c r="K404" s="21"/>
      <c r="L404" s="21"/>
    </row>
    <row r="405" spans="1:12" ht="17.25" customHeight="1" x14ac:dyDescent="0.4">
      <c r="A405" s="21"/>
      <c r="B405" s="29">
        <f t="shared" si="7"/>
        <v>396</v>
      </c>
      <c r="C405" s="30"/>
      <c r="D405" s="29"/>
      <c r="E405" s="283"/>
      <c r="F405" s="31"/>
      <c r="G405" s="29"/>
      <c r="H405" s="29"/>
      <c r="I405" s="21"/>
      <c r="J405" s="21"/>
      <c r="K405" s="21"/>
      <c r="L405" s="21"/>
    </row>
    <row r="406" spans="1:12" ht="17.25" customHeight="1" x14ac:dyDescent="0.4">
      <c r="A406" s="21"/>
      <c r="B406" s="29">
        <f t="shared" si="7"/>
        <v>397</v>
      </c>
      <c r="C406" s="30"/>
      <c r="D406" s="29"/>
      <c r="E406" s="283"/>
      <c r="F406" s="31"/>
      <c r="G406" s="29"/>
      <c r="H406" s="29"/>
      <c r="I406" s="21"/>
      <c r="J406" s="21"/>
      <c r="K406" s="21"/>
      <c r="L406" s="21"/>
    </row>
    <row r="407" spans="1:12" ht="17.25" customHeight="1" x14ac:dyDescent="0.4">
      <c r="A407" s="21"/>
      <c r="B407" s="29">
        <f t="shared" si="7"/>
        <v>398</v>
      </c>
      <c r="C407" s="30"/>
      <c r="D407" s="29"/>
      <c r="E407" s="283"/>
      <c r="F407" s="31"/>
      <c r="G407" s="29"/>
      <c r="H407" s="29"/>
      <c r="I407" s="21"/>
      <c r="J407" s="21"/>
      <c r="K407" s="21"/>
      <c r="L407" s="21"/>
    </row>
    <row r="408" spans="1:12" ht="17.25" customHeight="1" x14ac:dyDescent="0.4">
      <c r="A408" s="21"/>
      <c r="B408" s="29">
        <f t="shared" si="7"/>
        <v>399</v>
      </c>
      <c r="C408" s="30"/>
      <c r="D408" s="29"/>
      <c r="E408" s="283"/>
      <c r="F408" s="31"/>
      <c r="G408" s="29"/>
      <c r="H408" s="29"/>
      <c r="I408" s="21"/>
      <c r="J408" s="21"/>
      <c r="K408" s="21"/>
      <c r="L408" s="21"/>
    </row>
    <row r="409" spans="1:12" ht="17.25" customHeight="1" x14ac:dyDescent="0.4">
      <c r="A409" s="21"/>
      <c r="B409" s="29">
        <f t="shared" si="7"/>
        <v>400</v>
      </c>
      <c r="C409" s="30"/>
      <c r="D409" s="29"/>
      <c r="E409" s="283"/>
      <c r="F409" s="31"/>
      <c r="G409" s="29"/>
      <c r="H409" s="29"/>
      <c r="I409" s="21"/>
      <c r="J409" s="21"/>
      <c r="K409" s="21"/>
      <c r="L409" s="21"/>
    </row>
    <row r="410" spans="1:12" ht="17.25" customHeight="1" x14ac:dyDescent="0.4">
      <c r="A410" s="21"/>
      <c r="B410" s="29">
        <f t="shared" si="7"/>
        <v>401</v>
      </c>
      <c r="C410" s="30"/>
      <c r="D410" s="29"/>
      <c r="E410" s="283"/>
      <c r="F410" s="31"/>
      <c r="G410" s="29"/>
      <c r="H410" s="29"/>
      <c r="I410" s="21"/>
      <c r="J410" s="21"/>
      <c r="K410" s="21"/>
      <c r="L410" s="21"/>
    </row>
    <row r="411" spans="1:12" ht="17.25" customHeight="1" x14ac:dyDescent="0.4">
      <c r="A411" s="21"/>
      <c r="B411" s="29">
        <f t="shared" si="7"/>
        <v>402</v>
      </c>
      <c r="C411" s="30"/>
      <c r="D411" s="29"/>
      <c r="E411" s="283"/>
      <c r="F411" s="31"/>
      <c r="G411" s="29"/>
      <c r="H411" s="29"/>
      <c r="I411" s="21"/>
      <c r="J411" s="21"/>
      <c r="K411" s="21"/>
      <c r="L411" s="21"/>
    </row>
    <row r="412" spans="1:12" ht="17.25" customHeight="1" x14ac:dyDescent="0.4">
      <c r="A412" s="21"/>
      <c r="B412" s="29">
        <f t="shared" si="7"/>
        <v>403</v>
      </c>
      <c r="C412" s="30"/>
      <c r="D412" s="29"/>
      <c r="E412" s="283"/>
      <c r="F412" s="31"/>
      <c r="G412" s="29"/>
      <c r="H412" s="29"/>
      <c r="I412" s="21"/>
      <c r="J412" s="21"/>
      <c r="K412" s="21"/>
      <c r="L412" s="21"/>
    </row>
    <row r="413" spans="1:12" ht="17.25" customHeight="1" x14ac:dyDescent="0.4">
      <c r="A413" s="21"/>
      <c r="B413" s="29">
        <f t="shared" si="7"/>
        <v>404</v>
      </c>
      <c r="C413" s="30"/>
      <c r="D413" s="29"/>
      <c r="E413" s="283"/>
      <c r="F413" s="31"/>
      <c r="G413" s="29"/>
      <c r="H413" s="29"/>
      <c r="I413" s="21"/>
      <c r="J413" s="21"/>
      <c r="K413" s="21"/>
      <c r="L413" s="21"/>
    </row>
    <row r="414" spans="1:12" ht="17.25" customHeight="1" x14ac:dyDescent="0.4">
      <c r="A414" s="21"/>
      <c r="B414" s="29">
        <f t="shared" si="7"/>
        <v>405</v>
      </c>
      <c r="C414" s="30"/>
      <c r="D414" s="29"/>
      <c r="E414" s="283"/>
      <c r="F414" s="31"/>
      <c r="G414" s="29"/>
      <c r="H414" s="29"/>
      <c r="I414" s="21"/>
      <c r="J414" s="21"/>
      <c r="K414" s="21"/>
      <c r="L414" s="21"/>
    </row>
    <row r="415" spans="1:12" ht="17.25" customHeight="1" x14ac:dyDescent="0.4">
      <c r="A415" s="21"/>
      <c r="B415" s="29">
        <f t="shared" si="7"/>
        <v>406</v>
      </c>
      <c r="C415" s="30"/>
      <c r="D415" s="29"/>
      <c r="E415" s="283"/>
      <c r="F415" s="31"/>
      <c r="G415" s="29"/>
      <c r="H415" s="29"/>
      <c r="I415" s="21"/>
      <c r="J415" s="21"/>
      <c r="K415" s="21"/>
      <c r="L415" s="21"/>
    </row>
    <row r="416" spans="1:12" ht="17.25" customHeight="1" x14ac:dyDescent="0.4">
      <c r="A416" s="21"/>
      <c r="B416" s="29">
        <f t="shared" si="7"/>
        <v>407</v>
      </c>
      <c r="C416" s="30"/>
      <c r="D416" s="29"/>
      <c r="E416" s="283"/>
      <c r="F416" s="31"/>
      <c r="G416" s="29"/>
      <c r="H416" s="29"/>
      <c r="I416" s="21"/>
      <c r="J416" s="21"/>
      <c r="K416" s="21"/>
      <c r="L416" s="21"/>
    </row>
    <row r="417" spans="1:12" ht="17.25" customHeight="1" x14ac:dyDescent="0.4">
      <c r="A417" s="21"/>
      <c r="B417" s="29">
        <f t="shared" si="7"/>
        <v>408</v>
      </c>
      <c r="C417" s="30"/>
      <c r="D417" s="29"/>
      <c r="E417" s="283"/>
      <c r="F417" s="31"/>
      <c r="G417" s="29"/>
      <c r="H417" s="29"/>
      <c r="I417" s="21"/>
      <c r="J417" s="21"/>
      <c r="K417" s="21"/>
      <c r="L417" s="21"/>
    </row>
    <row r="418" spans="1:12" ht="17.25" customHeight="1" x14ac:dyDescent="0.4">
      <c r="A418" s="21"/>
      <c r="B418" s="29">
        <f t="shared" si="7"/>
        <v>409</v>
      </c>
      <c r="C418" s="30"/>
      <c r="D418" s="29"/>
      <c r="E418" s="283"/>
      <c r="F418" s="31"/>
      <c r="G418" s="29"/>
      <c r="H418" s="29"/>
      <c r="I418" s="21"/>
      <c r="J418" s="21"/>
      <c r="K418" s="21"/>
      <c r="L418" s="21"/>
    </row>
    <row r="419" spans="1:12" ht="17.25" customHeight="1" x14ac:dyDescent="0.4">
      <c r="A419" s="21"/>
      <c r="B419" s="29">
        <f t="shared" si="7"/>
        <v>410</v>
      </c>
      <c r="C419" s="30"/>
      <c r="D419" s="29"/>
      <c r="E419" s="283"/>
      <c r="F419" s="31"/>
      <c r="G419" s="29"/>
      <c r="H419" s="29"/>
      <c r="I419" s="21"/>
      <c r="J419" s="21"/>
      <c r="K419" s="21"/>
      <c r="L419" s="21"/>
    </row>
    <row r="420" spans="1:12" ht="17.25" customHeight="1" x14ac:dyDescent="0.4">
      <c r="A420" s="21"/>
      <c r="B420" s="29">
        <f t="shared" si="7"/>
        <v>411</v>
      </c>
      <c r="C420" s="30"/>
      <c r="D420" s="29"/>
      <c r="E420" s="283"/>
      <c r="F420" s="31"/>
      <c r="G420" s="29"/>
      <c r="H420" s="29"/>
      <c r="I420" s="21"/>
      <c r="J420" s="21"/>
      <c r="K420" s="21"/>
      <c r="L420" s="21"/>
    </row>
    <row r="421" spans="1:12" ht="17.25" customHeight="1" x14ac:dyDescent="0.4">
      <c r="A421" s="21"/>
      <c r="B421" s="29">
        <f t="shared" si="7"/>
        <v>412</v>
      </c>
      <c r="C421" s="30"/>
      <c r="D421" s="29"/>
      <c r="E421" s="283"/>
      <c r="F421" s="31"/>
      <c r="G421" s="29"/>
      <c r="H421" s="29"/>
      <c r="I421" s="21"/>
      <c r="J421" s="21"/>
      <c r="K421" s="21"/>
      <c r="L421" s="21"/>
    </row>
    <row r="422" spans="1:12" ht="17.25" customHeight="1" x14ac:dyDescent="0.4">
      <c r="A422" s="21"/>
      <c r="B422" s="29">
        <f t="shared" si="7"/>
        <v>413</v>
      </c>
      <c r="C422" s="30"/>
      <c r="D422" s="29"/>
      <c r="E422" s="283"/>
      <c r="F422" s="31"/>
      <c r="G422" s="29"/>
      <c r="H422" s="29"/>
      <c r="I422" s="21"/>
      <c r="J422" s="21"/>
      <c r="K422" s="21"/>
      <c r="L422" s="21"/>
    </row>
    <row r="423" spans="1:12" ht="17.25" customHeight="1" x14ac:dyDescent="0.4">
      <c r="A423" s="21"/>
      <c r="B423" s="29">
        <f t="shared" si="7"/>
        <v>414</v>
      </c>
      <c r="C423" s="30"/>
      <c r="D423" s="29"/>
      <c r="E423" s="283"/>
      <c r="F423" s="31"/>
      <c r="G423" s="29"/>
      <c r="H423" s="29"/>
      <c r="I423" s="21"/>
      <c r="J423" s="21"/>
      <c r="K423" s="21"/>
      <c r="L423" s="21"/>
    </row>
    <row r="424" spans="1:12" ht="17.25" customHeight="1" x14ac:dyDescent="0.4">
      <c r="A424" s="21"/>
      <c r="B424" s="29">
        <f t="shared" si="7"/>
        <v>415</v>
      </c>
      <c r="C424" s="30"/>
      <c r="D424" s="29"/>
      <c r="E424" s="283"/>
      <c r="F424" s="31"/>
      <c r="G424" s="29"/>
      <c r="H424" s="29"/>
      <c r="I424" s="21"/>
      <c r="J424" s="21"/>
      <c r="K424" s="21"/>
      <c r="L424" s="21"/>
    </row>
    <row r="425" spans="1:12" ht="17.25" customHeight="1" x14ac:dyDescent="0.4">
      <c r="A425" s="21"/>
      <c r="B425" s="29">
        <f t="shared" si="7"/>
        <v>416</v>
      </c>
      <c r="C425" s="30"/>
      <c r="D425" s="29"/>
      <c r="E425" s="283"/>
      <c r="F425" s="31"/>
      <c r="G425" s="29"/>
      <c r="H425" s="29"/>
      <c r="I425" s="21"/>
      <c r="J425" s="21"/>
      <c r="K425" s="21"/>
      <c r="L425" s="21"/>
    </row>
    <row r="426" spans="1:12" ht="17.25" customHeight="1" x14ac:dyDescent="0.4">
      <c r="A426" s="21"/>
      <c r="B426" s="29">
        <f t="shared" si="7"/>
        <v>417</v>
      </c>
      <c r="C426" s="30"/>
      <c r="D426" s="29"/>
      <c r="E426" s="283"/>
      <c r="F426" s="31"/>
      <c r="G426" s="29"/>
      <c r="H426" s="29"/>
      <c r="I426" s="21"/>
      <c r="J426" s="21"/>
      <c r="K426" s="21"/>
      <c r="L426" s="21"/>
    </row>
    <row r="427" spans="1:12" ht="17.25" customHeight="1" x14ac:dyDescent="0.4">
      <c r="A427" s="21"/>
      <c r="B427" s="29">
        <f t="shared" si="7"/>
        <v>418</v>
      </c>
      <c r="C427" s="30"/>
      <c r="D427" s="29"/>
      <c r="E427" s="283"/>
      <c r="F427" s="31"/>
      <c r="G427" s="29"/>
      <c r="H427" s="29"/>
      <c r="I427" s="21"/>
      <c r="J427" s="21"/>
      <c r="K427" s="21"/>
      <c r="L427" s="21"/>
    </row>
    <row r="428" spans="1:12" ht="17.25" customHeight="1" x14ac:dyDescent="0.4">
      <c r="A428" s="21"/>
      <c r="B428" s="29">
        <f t="shared" si="7"/>
        <v>419</v>
      </c>
      <c r="C428" s="30"/>
      <c r="D428" s="29"/>
      <c r="E428" s="283"/>
      <c r="F428" s="31"/>
      <c r="G428" s="29"/>
      <c r="H428" s="29"/>
      <c r="I428" s="21"/>
      <c r="J428" s="21"/>
      <c r="K428" s="21"/>
      <c r="L428" s="21"/>
    </row>
    <row r="429" spans="1:12" ht="17.25" customHeight="1" x14ac:dyDescent="0.4">
      <c r="A429" s="21"/>
      <c r="B429" s="29">
        <f t="shared" si="7"/>
        <v>420</v>
      </c>
      <c r="C429" s="30"/>
      <c r="D429" s="29"/>
      <c r="E429" s="283"/>
      <c r="F429" s="31"/>
      <c r="G429" s="29"/>
      <c r="H429" s="29"/>
      <c r="I429" s="21"/>
      <c r="J429" s="21"/>
      <c r="K429" s="21"/>
      <c r="L429" s="21"/>
    </row>
    <row r="430" spans="1:12" ht="17.25" customHeight="1" x14ac:dyDescent="0.4">
      <c r="A430" s="21"/>
      <c r="B430" s="29">
        <f t="shared" si="7"/>
        <v>421</v>
      </c>
      <c r="C430" s="30"/>
      <c r="D430" s="29"/>
      <c r="E430" s="283"/>
      <c r="F430" s="31"/>
      <c r="G430" s="29"/>
      <c r="H430" s="29"/>
      <c r="I430" s="21"/>
      <c r="J430" s="21"/>
      <c r="K430" s="21"/>
      <c r="L430" s="21"/>
    </row>
    <row r="431" spans="1:12" ht="17.25" customHeight="1" x14ac:dyDescent="0.4">
      <c r="A431" s="21"/>
      <c r="B431" s="29">
        <f t="shared" si="7"/>
        <v>422</v>
      </c>
      <c r="C431" s="30"/>
      <c r="D431" s="29"/>
      <c r="E431" s="283"/>
      <c r="F431" s="31"/>
      <c r="G431" s="29"/>
      <c r="H431" s="29"/>
      <c r="I431" s="21"/>
      <c r="J431" s="21"/>
      <c r="K431" s="21"/>
      <c r="L431" s="21"/>
    </row>
    <row r="432" spans="1:12" ht="17.25" customHeight="1" x14ac:dyDescent="0.4">
      <c r="A432" s="21"/>
      <c r="B432" s="29">
        <f t="shared" si="7"/>
        <v>423</v>
      </c>
      <c r="C432" s="30"/>
      <c r="D432" s="29"/>
      <c r="E432" s="283"/>
      <c r="F432" s="31"/>
      <c r="G432" s="29"/>
      <c r="H432" s="29"/>
      <c r="I432" s="21"/>
      <c r="J432" s="21"/>
      <c r="K432" s="21"/>
      <c r="L432" s="21"/>
    </row>
    <row r="433" spans="1:12" ht="17.25" customHeight="1" x14ac:dyDescent="0.4">
      <c r="A433" s="21"/>
      <c r="B433" s="29">
        <f t="shared" si="7"/>
        <v>424</v>
      </c>
      <c r="C433" s="30"/>
      <c r="D433" s="29"/>
      <c r="E433" s="283"/>
      <c r="F433" s="31"/>
      <c r="G433" s="29"/>
      <c r="H433" s="29"/>
      <c r="I433" s="21"/>
      <c r="J433" s="21"/>
      <c r="K433" s="21"/>
      <c r="L433" s="21"/>
    </row>
    <row r="434" spans="1:12" ht="17.25" customHeight="1" x14ac:dyDescent="0.4">
      <c r="A434" s="21"/>
      <c r="B434" s="29">
        <f t="shared" si="7"/>
        <v>425</v>
      </c>
      <c r="C434" s="30"/>
      <c r="D434" s="29"/>
      <c r="E434" s="283"/>
      <c r="F434" s="31"/>
      <c r="G434" s="29"/>
      <c r="H434" s="29"/>
      <c r="I434" s="21"/>
      <c r="J434" s="21"/>
      <c r="K434" s="21"/>
      <c r="L434" s="21"/>
    </row>
    <row r="435" spans="1:12" ht="17.25" customHeight="1" x14ac:dyDescent="0.4">
      <c r="A435" s="21"/>
      <c r="B435" s="29">
        <f t="shared" si="7"/>
        <v>426</v>
      </c>
      <c r="C435" s="30"/>
      <c r="D435" s="29"/>
      <c r="E435" s="283"/>
      <c r="F435" s="31"/>
      <c r="G435" s="29"/>
      <c r="H435" s="29"/>
      <c r="I435" s="21"/>
      <c r="J435" s="21"/>
      <c r="K435" s="21"/>
      <c r="L435" s="21"/>
    </row>
    <row r="436" spans="1:12" ht="17.25" customHeight="1" x14ac:dyDescent="0.4">
      <c r="A436" s="21"/>
      <c r="B436" s="29">
        <f t="shared" si="7"/>
        <v>427</v>
      </c>
      <c r="C436" s="30"/>
      <c r="D436" s="29"/>
      <c r="E436" s="283"/>
      <c r="F436" s="31"/>
      <c r="G436" s="29"/>
      <c r="H436" s="29"/>
      <c r="I436" s="21"/>
      <c r="J436" s="21"/>
      <c r="K436" s="21"/>
      <c r="L436" s="21"/>
    </row>
    <row r="437" spans="1:12" ht="17.25" customHeight="1" x14ac:dyDescent="0.4">
      <c r="A437" s="21"/>
      <c r="B437" s="29">
        <f t="shared" si="7"/>
        <v>428</v>
      </c>
      <c r="C437" s="30"/>
      <c r="D437" s="29"/>
      <c r="E437" s="283"/>
      <c r="F437" s="31"/>
      <c r="G437" s="29"/>
      <c r="H437" s="29"/>
      <c r="I437" s="21"/>
      <c r="J437" s="21"/>
      <c r="K437" s="21"/>
      <c r="L437" s="21"/>
    </row>
    <row r="438" spans="1:12" ht="17.25" customHeight="1" x14ac:dyDescent="0.4">
      <c r="A438" s="21"/>
      <c r="B438" s="29">
        <f t="shared" si="7"/>
        <v>429</v>
      </c>
      <c r="C438" s="30"/>
      <c r="D438" s="29"/>
      <c r="E438" s="283"/>
      <c r="F438" s="31"/>
      <c r="G438" s="29"/>
      <c r="H438" s="29"/>
      <c r="I438" s="21"/>
      <c r="J438" s="21"/>
      <c r="K438" s="21"/>
      <c r="L438" s="21"/>
    </row>
    <row r="439" spans="1:12" ht="17.25" customHeight="1" x14ac:dyDescent="0.4">
      <c r="A439" s="21"/>
      <c r="B439" s="29">
        <f t="shared" si="7"/>
        <v>430</v>
      </c>
      <c r="C439" s="30"/>
      <c r="D439" s="29"/>
      <c r="E439" s="283"/>
      <c r="F439" s="31"/>
      <c r="G439" s="29"/>
      <c r="H439" s="29"/>
      <c r="I439" s="21"/>
      <c r="J439" s="21"/>
      <c r="K439" s="21"/>
      <c r="L439" s="21"/>
    </row>
    <row r="440" spans="1:12" ht="17.25" customHeight="1" x14ac:dyDescent="0.4">
      <c r="A440" s="21"/>
      <c r="B440" s="29">
        <f t="shared" si="7"/>
        <v>431</v>
      </c>
      <c r="C440" s="30"/>
      <c r="D440" s="29"/>
      <c r="E440" s="283"/>
      <c r="F440" s="31"/>
      <c r="G440" s="29"/>
      <c r="H440" s="29"/>
      <c r="I440" s="21"/>
      <c r="J440" s="21"/>
      <c r="K440" s="21"/>
      <c r="L440" s="21"/>
    </row>
    <row r="441" spans="1:12" ht="17.25" customHeight="1" x14ac:dyDescent="0.4">
      <c r="A441" s="21"/>
      <c r="B441" s="29">
        <f t="shared" si="7"/>
        <v>432</v>
      </c>
      <c r="C441" s="30"/>
      <c r="D441" s="29"/>
      <c r="E441" s="283"/>
      <c r="F441" s="31"/>
      <c r="G441" s="29"/>
      <c r="H441" s="29"/>
      <c r="I441" s="21"/>
      <c r="J441" s="21"/>
      <c r="K441" s="21"/>
      <c r="L441" s="21"/>
    </row>
    <row r="442" spans="1:12" ht="17.25" customHeight="1" x14ac:dyDescent="0.4">
      <c r="A442" s="21"/>
      <c r="B442" s="29">
        <f t="shared" si="7"/>
        <v>433</v>
      </c>
      <c r="C442" s="30"/>
      <c r="D442" s="29"/>
      <c r="E442" s="283"/>
      <c r="F442" s="31"/>
      <c r="G442" s="29"/>
      <c r="H442" s="29"/>
      <c r="I442" s="21"/>
      <c r="J442" s="21"/>
      <c r="K442" s="21"/>
      <c r="L442" s="21"/>
    </row>
    <row r="443" spans="1:12" ht="17.25" customHeight="1" x14ac:dyDescent="0.4">
      <c r="A443" s="21"/>
      <c r="B443" s="29">
        <f t="shared" si="7"/>
        <v>434</v>
      </c>
      <c r="C443" s="30"/>
      <c r="D443" s="29"/>
      <c r="E443" s="283"/>
      <c r="F443" s="31"/>
      <c r="G443" s="29"/>
      <c r="H443" s="29"/>
      <c r="I443" s="21"/>
      <c r="J443" s="21"/>
      <c r="K443" s="21"/>
      <c r="L443" s="21"/>
    </row>
    <row r="444" spans="1:12" ht="17.25" customHeight="1" x14ac:dyDescent="0.4">
      <c r="A444" s="21"/>
      <c r="B444" s="29">
        <f t="shared" si="7"/>
        <v>435</v>
      </c>
      <c r="C444" s="30"/>
      <c r="D444" s="29"/>
      <c r="E444" s="283"/>
      <c r="F444" s="31"/>
      <c r="G444" s="29"/>
      <c r="H444" s="29"/>
      <c r="I444" s="21"/>
      <c r="J444" s="21"/>
      <c r="K444" s="21"/>
      <c r="L444" s="21"/>
    </row>
    <row r="445" spans="1:12" ht="17.25" customHeight="1" x14ac:dyDescent="0.4">
      <c r="A445" s="21"/>
      <c r="B445" s="29">
        <f t="shared" si="7"/>
        <v>436</v>
      </c>
      <c r="C445" s="30"/>
      <c r="D445" s="29"/>
      <c r="E445" s="283"/>
      <c r="F445" s="31"/>
      <c r="G445" s="29"/>
      <c r="H445" s="29"/>
      <c r="I445" s="21"/>
      <c r="J445" s="21"/>
      <c r="K445" s="21"/>
      <c r="L445" s="21"/>
    </row>
    <row r="446" spans="1:12" ht="17.25" customHeight="1" x14ac:dyDescent="0.4">
      <c r="A446" s="21"/>
      <c r="B446" s="29">
        <f t="shared" si="7"/>
        <v>437</v>
      </c>
      <c r="C446" s="30"/>
      <c r="D446" s="29"/>
      <c r="E446" s="283"/>
      <c r="F446" s="31"/>
      <c r="G446" s="29"/>
      <c r="H446" s="29"/>
      <c r="I446" s="21"/>
      <c r="J446" s="21"/>
      <c r="K446" s="21"/>
      <c r="L446" s="21"/>
    </row>
    <row r="447" spans="1:12" ht="17.25" customHeight="1" x14ac:dyDescent="0.4">
      <c r="A447" s="21"/>
      <c r="B447" s="29">
        <f t="shared" si="7"/>
        <v>438</v>
      </c>
      <c r="C447" s="30"/>
      <c r="D447" s="29"/>
      <c r="E447" s="283"/>
      <c r="F447" s="31"/>
      <c r="G447" s="29"/>
      <c r="H447" s="29"/>
      <c r="I447" s="21"/>
      <c r="J447" s="21"/>
      <c r="K447" s="21"/>
      <c r="L447" s="21"/>
    </row>
    <row r="448" spans="1:12" ht="17.25" customHeight="1" x14ac:dyDescent="0.4">
      <c r="A448" s="21"/>
      <c r="B448" s="29">
        <f t="shared" si="7"/>
        <v>439</v>
      </c>
      <c r="C448" s="30"/>
      <c r="D448" s="29"/>
      <c r="E448" s="283"/>
      <c r="F448" s="31"/>
      <c r="G448" s="29"/>
      <c r="H448" s="29"/>
      <c r="I448" s="21"/>
      <c r="J448" s="21"/>
      <c r="K448" s="21"/>
      <c r="L448" s="21"/>
    </row>
    <row r="449" spans="1:12" ht="17.25" customHeight="1" x14ac:dyDescent="0.4">
      <c r="A449" s="21"/>
      <c r="B449" s="29">
        <f t="shared" si="7"/>
        <v>440</v>
      </c>
      <c r="C449" s="30"/>
      <c r="D449" s="29"/>
      <c r="E449" s="283"/>
      <c r="F449" s="31"/>
      <c r="G449" s="29"/>
      <c r="H449" s="29"/>
      <c r="I449" s="21"/>
      <c r="J449" s="21"/>
      <c r="K449" s="21"/>
      <c r="L449" s="21"/>
    </row>
    <row r="450" spans="1:12" ht="17.25" customHeight="1" x14ac:dyDescent="0.4">
      <c r="A450" s="21"/>
      <c r="B450" s="29">
        <f t="shared" si="7"/>
        <v>441</v>
      </c>
      <c r="C450" s="30"/>
      <c r="D450" s="29"/>
      <c r="E450" s="283"/>
      <c r="F450" s="31"/>
      <c r="G450" s="29"/>
      <c r="H450" s="29"/>
      <c r="I450" s="21"/>
      <c r="J450" s="21"/>
      <c r="K450" s="21"/>
      <c r="L450" s="21"/>
    </row>
    <row r="451" spans="1:12" ht="17.25" customHeight="1" x14ac:dyDescent="0.4">
      <c r="A451" s="21"/>
      <c r="B451" s="29">
        <f t="shared" si="7"/>
        <v>442</v>
      </c>
      <c r="C451" s="30"/>
      <c r="D451" s="29"/>
      <c r="E451" s="283"/>
      <c r="F451" s="31"/>
      <c r="G451" s="29"/>
      <c r="H451" s="29"/>
      <c r="I451" s="21"/>
      <c r="J451" s="21"/>
      <c r="K451" s="21"/>
      <c r="L451" s="21"/>
    </row>
    <row r="452" spans="1:12" ht="17.25" customHeight="1" x14ac:dyDescent="0.4">
      <c r="A452" s="21"/>
      <c r="B452" s="29">
        <f t="shared" si="7"/>
        <v>443</v>
      </c>
      <c r="C452" s="30"/>
      <c r="D452" s="29"/>
      <c r="E452" s="283"/>
      <c r="F452" s="31"/>
      <c r="G452" s="29"/>
      <c r="H452" s="29"/>
      <c r="I452" s="21"/>
      <c r="J452" s="21"/>
      <c r="K452" s="21"/>
      <c r="L452" s="21"/>
    </row>
    <row r="453" spans="1:12" ht="17.25" customHeight="1" x14ac:dyDescent="0.4">
      <c r="A453" s="21"/>
      <c r="B453" s="29">
        <f t="shared" si="7"/>
        <v>444</v>
      </c>
      <c r="C453" s="30"/>
      <c r="D453" s="29"/>
      <c r="E453" s="283"/>
      <c r="F453" s="31"/>
      <c r="G453" s="29"/>
      <c r="H453" s="29"/>
      <c r="I453" s="21"/>
      <c r="J453" s="21"/>
      <c r="K453" s="21"/>
      <c r="L453" s="21"/>
    </row>
    <row r="454" spans="1:12" ht="17.25" customHeight="1" x14ac:dyDescent="0.4">
      <c r="A454" s="21"/>
      <c r="B454" s="29">
        <f t="shared" si="7"/>
        <v>445</v>
      </c>
      <c r="C454" s="30"/>
      <c r="D454" s="29"/>
      <c r="E454" s="283"/>
      <c r="F454" s="31"/>
      <c r="G454" s="29"/>
      <c r="H454" s="29"/>
      <c r="I454" s="21"/>
      <c r="J454" s="21"/>
      <c r="K454" s="21"/>
      <c r="L454" s="21"/>
    </row>
    <row r="455" spans="1:12" ht="17.25" customHeight="1" x14ac:dyDescent="0.4">
      <c r="A455" s="21"/>
      <c r="B455" s="29">
        <f t="shared" si="7"/>
        <v>446</v>
      </c>
      <c r="C455" s="30"/>
      <c r="D455" s="29"/>
      <c r="E455" s="283"/>
      <c r="F455" s="31"/>
      <c r="G455" s="29"/>
      <c r="H455" s="29"/>
      <c r="I455" s="21"/>
      <c r="J455" s="21"/>
      <c r="K455" s="21"/>
      <c r="L455" s="21"/>
    </row>
    <row r="456" spans="1:12" ht="17.25" customHeight="1" x14ac:dyDescent="0.4">
      <c r="A456" s="21"/>
      <c r="B456" s="29">
        <f t="shared" si="7"/>
        <v>447</v>
      </c>
      <c r="C456" s="30"/>
      <c r="D456" s="29"/>
      <c r="E456" s="283"/>
      <c r="F456" s="31"/>
      <c r="G456" s="29"/>
      <c r="H456" s="29"/>
      <c r="I456" s="21"/>
      <c r="J456" s="21"/>
      <c r="K456" s="21"/>
      <c r="L456" s="21"/>
    </row>
    <row r="457" spans="1:12" ht="17.25" customHeight="1" x14ac:dyDescent="0.4">
      <c r="A457" s="21"/>
      <c r="B457" s="29">
        <f t="shared" si="7"/>
        <v>448</v>
      </c>
      <c r="C457" s="30"/>
      <c r="D457" s="29"/>
      <c r="E457" s="283"/>
      <c r="F457" s="31"/>
      <c r="G457" s="29"/>
      <c r="H457" s="29"/>
      <c r="I457" s="21"/>
      <c r="J457" s="21"/>
      <c r="K457" s="21"/>
      <c r="L457" s="21"/>
    </row>
    <row r="458" spans="1:12" ht="17.25" customHeight="1" x14ac:dyDescent="0.4">
      <c r="A458" s="21"/>
      <c r="B458" s="29">
        <f t="shared" ref="B458:B521" si="8">ROW(A449)</f>
        <v>449</v>
      </c>
      <c r="C458" s="30"/>
      <c r="D458" s="29"/>
      <c r="E458" s="283"/>
      <c r="F458" s="31"/>
      <c r="G458" s="29"/>
      <c r="H458" s="29"/>
      <c r="I458" s="21"/>
      <c r="J458" s="21"/>
      <c r="K458" s="21"/>
      <c r="L458" s="21"/>
    </row>
    <row r="459" spans="1:12" ht="17.25" customHeight="1" x14ac:dyDescent="0.4">
      <c r="A459" s="21"/>
      <c r="B459" s="29">
        <f t="shared" si="8"/>
        <v>450</v>
      </c>
      <c r="C459" s="30"/>
      <c r="D459" s="29"/>
      <c r="E459" s="283"/>
      <c r="F459" s="31"/>
      <c r="G459" s="29"/>
      <c r="H459" s="29"/>
      <c r="I459" s="21"/>
      <c r="J459" s="21"/>
      <c r="K459" s="21"/>
      <c r="L459" s="21"/>
    </row>
    <row r="460" spans="1:12" ht="17.25" customHeight="1" x14ac:dyDescent="0.4">
      <c r="A460" s="21"/>
      <c r="B460" s="29">
        <f t="shared" si="8"/>
        <v>451</v>
      </c>
      <c r="C460" s="30"/>
      <c r="D460" s="29"/>
      <c r="E460" s="283"/>
      <c r="F460" s="31"/>
      <c r="G460" s="29"/>
      <c r="H460" s="29"/>
      <c r="I460" s="21"/>
      <c r="J460" s="21"/>
      <c r="K460" s="21"/>
      <c r="L460" s="21"/>
    </row>
    <row r="461" spans="1:12" ht="17.25" customHeight="1" x14ac:dyDescent="0.4">
      <c r="A461" s="21"/>
      <c r="B461" s="29">
        <f t="shared" si="8"/>
        <v>452</v>
      </c>
      <c r="C461" s="30"/>
      <c r="D461" s="29"/>
      <c r="E461" s="283"/>
      <c r="F461" s="31"/>
      <c r="G461" s="29"/>
      <c r="H461" s="29"/>
      <c r="I461" s="21"/>
      <c r="J461" s="21"/>
      <c r="K461" s="21"/>
      <c r="L461" s="21"/>
    </row>
    <row r="462" spans="1:12" ht="17.25" customHeight="1" x14ac:dyDescent="0.4">
      <c r="A462" s="21"/>
      <c r="B462" s="29">
        <f t="shared" si="8"/>
        <v>453</v>
      </c>
      <c r="C462" s="30"/>
      <c r="D462" s="29"/>
      <c r="E462" s="283"/>
      <c r="F462" s="31"/>
      <c r="G462" s="29"/>
      <c r="H462" s="29"/>
      <c r="I462" s="21"/>
      <c r="J462" s="21"/>
      <c r="K462" s="21"/>
      <c r="L462" s="21"/>
    </row>
    <row r="463" spans="1:12" ht="17.25" customHeight="1" x14ac:dyDescent="0.4">
      <c r="A463" s="21"/>
      <c r="B463" s="29">
        <f t="shared" si="8"/>
        <v>454</v>
      </c>
      <c r="C463" s="30"/>
      <c r="D463" s="29"/>
      <c r="E463" s="283"/>
      <c r="F463" s="31"/>
      <c r="G463" s="29"/>
      <c r="H463" s="29"/>
      <c r="I463" s="21"/>
      <c r="J463" s="21"/>
      <c r="K463" s="21"/>
      <c r="L463" s="21"/>
    </row>
    <row r="464" spans="1:12" ht="17.25" customHeight="1" x14ac:dyDescent="0.4">
      <c r="A464" s="21"/>
      <c r="B464" s="29">
        <f t="shared" si="8"/>
        <v>455</v>
      </c>
      <c r="C464" s="30"/>
      <c r="D464" s="29"/>
      <c r="E464" s="283"/>
      <c r="F464" s="31"/>
      <c r="G464" s="29"/>
      <c r="H464" s="29"/>
      <c r="I464" s="21"/>
      <c r="J464" s="21"/>
      <c r="K464" s="21"/>
      <c r="L464" s="21"/>
    </row>
    <row r="465" spans="1:12" ht="17.25" customHeight="1" x14ac:dyDescent="0.4">
      <c r="A465" s="21"/>
      <c r="B465" s="29">
        <f t="shared" si="8"/>
        <v>456</v>
      </c>
      <c r="C465" s="30"/>
      <c r="D465" s="29"/>
      <c r="E465" s="283"/>
      <c r="F465" s="31"/>
      <c r="G465" s="29"/>
      <c r="H465" s="29"/>
      <c r="I465" s="21"/>
      <c r="J465" s="21"/>
      <c r="K465" s="21"/>
      <c r="L465" s="21"/>
    </row>
    <row r="466" spans="1:12" ht="17.25" customHeight="1" x14ac:dyDescent="0.4">
      <c r="A466" s="21"/>
      <c r="B466" s="29">
        <f t="shared" si="8"/>
        <v>457</v>
      </c>
      <c r="C466" s="30"/>
      <c r="D466" s="29"/>
      <c r="E466" s="283"/>
      <c r="F466" s="31"/>
      <c r="G466" s="29"/>
      <c r="H466" s="29"/>
      <c r="I466" s="21"/>
      <c r="J466" s="21"/>
      <c r="K466" s="21"/>
      <c r="L466" s="21"/>
    </row>
    <row r="467" spans="1:12" ht="17.25" customHeight="1" x14ac:dyDescent="0.4">
      <c r="A467" s="21"/>
      <c r="B467" s="29">
        <f t="shared" si="8"/>
        <v>458</v>
      </c>
      <c r="C467" s="30"/>
      <c r="D467" s="29"/>
      <c r="E467" s="283"/>
      <c r="F467" s="31"/>
      <c r="G467" s="29"/>
      <c r="H467" s="29"/>
      <c r="I467" s="21"/>
      <c r="J467" s="21"/>
      <c r="K467" s="21"/>
      <c r="L467" s="21"/>
    </row>
    <row r="468" spans="1:12" ht="17.25" customHeight="1" x14ac:dyDescent="0.4">
      <c r="A468" s="21"/>
      <c r="B468" s="29">
        <f t="shared" si="8"/>
        <v>459</v>
      </c>
      <c r="C468" s="30"/>
      <c r="D468" s="29"/>
      <c r="E468" s="283"/>
      <c r="F468" s="31"/>
      <c r="G468" s="29"/>
      <c r="H468" s="29"/>
      <c r="I468" s="21"/>
      <c r="J468" s="21"/>
      <c r="K468" s="21"/>
      <c r="L468" s="21"/>
    </row>
    <row r="469" spans="1:12" ht="17.25" customHeight="1" x14ac:dyDescent="0.4">
      <c r="A469" s="21"/>
      <c r="B469" s="29">
        <f t="shared" si="8"/>
        <v>460</v>
      </c>
      <c r="C469" s="30"/>
      <c r="D469" s="29"/>
      <c r="E469" s="283"/>
      <c r="F469" s="31"/>
      <c r="G469" s="29"/>
      <c r="H469" s="29"/>
      <c r="I469" s="21"/>
      <c r="J469" s="21"/>
      <c r="K469" s="21"/>
      <c r="L469" s="21"/>
    </row>
    <row r="470" spans="1:12" ht="17.25" customHeight="1" x14ac:dyDescent="0.4">
      <c r="A470" s="21"/>
      <c r="B470" s="29">
        <f t="shared" si="8"/>
        <v>461</v>
      </c>
      <c r="C470" s="30"/>
      <c r="D470" s="29"/>
      <c r="E470" s="283"/>
      <c r="F470" s="31"/>
      <c r="G470" s="29"/>
      <c r="H470" s="29"/>
      <c r="I470" s="21"/>
      <c r="J470" s="21"/>
      <c r="K470" s="21"/>
      <c r="L470" s="21"/>
    </row>
    <row r="471" spans="1:12" ht="17.25" customHeight="1" x14ac:dyDescent="0.4">
      <c r="A471" s="21"/>
      <c r="B471" s="29">
        <f t="shared" si="8"/>
        <v>462</v>
      </c>
      <c r="C471" s="30"/>
      <c r="D471" s="29"/>
      <c r="E471" s="283"/>
      <c r="F471" s="31"/>
      <c r="G471" s="29"/>
      <c r="H471" s="29"/>
      <c r="I471" s="21"/>
      <c r="J471" s="21"/>
      <c r="K471" s="21"/>
      <c r="L471" s="21"/>
    </row>
    <row r="472" spans="1:12" ht="17.25" customHeight="1" x14ac:dyDescent="0.4">
      <c r="A472" s="21"/>
      <c r="B472" s="29">
        <f t="shared" si="8"/>
        <v>463</v>
      </c>
      <c r="C472" s="30"/>
      <c r="D472" s="29"/>
      <c r="E472" s="283"/>
      <c r="F472" s="31"/>
      <c r="G472" s="29"/>
      <c r="H472" s="29"/>
      <c r="I472" s="21"/>
      <c r="J472" s="21"/>
      <c r="K472" s="21"/>
      <c r="L472" s="21"/>
    </row>
    <row r="473" spans="1:12" ht="17.25" customHeight="1" x14ac:dyDescent="0.4">
      <c r="A473" s="21"/>
      <c r="B473" s="29">
        <f t="shared" si="8"/>
        <v>464</v>
      </c>
      <c r="C473" s="30"/>
      <c r="D473" s="29"/>
      <c r="E473" s="283"/>
      <c r="F473" s="31"/>
      <c r="G473" s="29"/>
      <c r="H473" s="29"/>
      <c r="I473" s="21"/>
      <c r="J473" s="21"/>
      <c r="K473" s="21"/>
      <c r="L473" s="21"/>
    </row>
    <row r="474" spans="1:12" ht="17.25" customHeight="1" x14ac:dyDescent="0.4">
      <c r="A474" s="21"/>
      <c r="B474" s="29">
        <f t="shared" si="8"/>
        <v>465</v>
      </c>
      <c r="C474" s="30"/>
      <c r="D474" s="29"/>
      <c r="E474" s="283"/>
      <c r="F474" s="31"/>
      <c r="G474" s="29"/>
      <c r="H474" s="29"/>
      <c r="I474" s="21"/>
      <c r="J474" s="21"/>
      <c r="K474" s="21"/>
      <c r="L474" s="21"/>
    </row>
    <row r="475" spans="1:12" ht="17.25" customHeight="1" x14ac:dyDescent="0.4">
      <c r="A475" s="21"/>
      <c r="B475" s="29">
        <f t="shared" si="8"/>
        <v>466</v>
      </c>
      <c r="C475" s="30"/>
      <c r="D475" s="29"/>
      <c r="E475" s="283"/>
      <c r="F475" s="31"/>
      <c r="G475" s="29"/>
      <c r="H475" s="29"/>
      <c r="I475" s="21"/>
      <c r="J475" s="21"/>
      <c r="K475" s="21"/>
      <c r="L475" s="21"/>
    </row>
    <row r="476" spans="1:12" ht="17.25" customHeight="1" x14ac:dyDescent="0.4">
      <c r="A476" s="21"/>
      <c r="B476" s="29">
        <f t="shared" si="8"/>
        <v>467</v>
      </c>
      <c r="C476" s="30"/>
      <c r="D476" s="29"/>
      <c r="E476" s="283"/>
      <c r="F476" s="31"/>
      <c r="G476" s="29"/>
      <c r="H476" s="29"/>
      <c r="I476" s="21"/>
      <c r="J476" s="21"/>
      <c r="K476" s="21"/>
      <c r="L476" s="21"/>
    </row>
    <row r="477" spans="1:12" ht="17.25" customHeight="1" x14ac:dyDescent="0.4">
      <c r="A477" s="21"/>
      <c r="B477" s="29">
        <f t="shared" si="8"/>
        <v>468</v>
      </c>
      <c r="C477" s="30"/>
      <c r="D477" s="29"/>
      <c r="E477" s="283"/>
      <c r="F477" s="31"/>
      <c r="G477" s="29"/>
      <c r="H477" s="29"/>
      <c r="I477" s="21"/>
      <c r="J477" s="21"/>
      <c r="K477" s="21"/>
      <c r="L477" s="21"/>
    </row>
    <row r="478" spans="1:12" ht="17.25" customHeight="1" x14ac:dyDescent="0.4">
      <c r="A478" s="21"/>
      <c r="B478" s="29">
        <f t="shared" si="8"/>
        <v>469</v>
      </c>
      <c r="C478" s="30"/>
      <c r="D478" s="29"/>
      <c r="E478" s="283"/>
      <c r="F478" s="31"/>
      <c r="G478" s="29"/>
      <c r="H478" s="29"/>
      <c r="I478" s="21"/>
      <c r="J478" s="21"/>
      <c r="K478" s="21"/>
      <c r="L478" s="21"/>
    </row>
    <row r="479" spans="1:12" ht="17.25" customHeight="1" x14ac:dyDescent="0.4">
      <c r="A479" s="21"/>
      <c r="B479" s="29">
        <f t="shared" si="8"/>
        <v>470</v>
      </c>
      <c r="C479" s="30"/>
      <c r="D479" s="29"/>
      <c r="E479" s="283"/>
      <c r="F479" s="31"/>
      <c r="G479" s="29"/>
      <c r="H479" s="29"/>
      <c r="I479" s="21"/>
      <c r="J479" s="21"/>
      <c r="K479" s="21"/>
      <c r="L479" s="21"/>
    </row>
    <row r="480" spans="1:12" ht="17.25" customHeight="1" x14ac:dyDescent="0.4">
      <c r="A480" s="21"/>
      <c r="B480" s="29">
        <f t="shared" si="8"/>
        <v>471</v>
      </c>
      <c r="C480" s="30"/>
      <c r="D480" s="29"/>
      <c r="E480" s="283"/>
      <c r="F480" s="31"/>
      <c r="G480" s="29"/>
      <c r="H480" s="29"/>
      <c r="I480" s="21"/>
      <c r="J480" s="21"/>
      <c r="K480" s="21"/>
      <c r="L480" s="21"/>
    </row>
    <row r="481" spans="1:12" ht="17.25" customHeight="1" x14ac:dyDescent="0.4">
      <c r="A481" s="21"/>
      <c r="B481" s="29">
        <f t="shared" si="8"/>
        <v>472</v>
      </c>
      <c r="C481" s="30"/>
      <c r="D481" s="29"/>
      <c r="E481" s="283"/>
      <c r="F481" s="31"/>
      <c r="G481" s="29"/>
      <c r="H481" s="29"/>
      <c r="I481" s="21"/>
      <c r="J481" s="21"/>
      <c r="K481" s="21"/>
      <c r="L481" s="21"/>
    </row>
    <row r="482" spans="1:12" ht="17.25" customHeight="1" x14ac:dyDescent="0.4">
      <c r="A482" s="21"/>
      <c r="B482" s="29">
        <f t="shared" si="8"/>
        <v>473</v>
      </c>
      <c r="C482" s="30"/>
      <c r="D482" s="29"/>
      <c r="E482" s="283"/>
      <c r="F482" s="31"/>
      <c r="G482" s="29"/>
      <c r="H482" s="29"/>
      <c r="I482" s="21"/>
      <c r="J482" s="21"/>
      <c r="K482" s="21"/>
      <c r="L482" s="21"/>
    </row>
    <row r="483" spans="1:12" ht="17.25" customHeight="1" x14ac:dyDescent="0.4">
      <c r="A483" s="21"/>
      <c r="B483" s="29">
        <f t="shared" si="8"/>
        <v>474</v>
      </c>
      <c r="C483" s="30"/>
      <c r="D483" s="29"/>
      <c r="E483" s="283"/>
      <c r="F483" s="31"/>
      <c r="G483" s="29"/>
      <c r="H483" s="29"/>
      <c r="I483" s="21"/>
      <c r="J483" s="21"/>
      <c r="K483" s="21"/>
      <c r="L483" s="21"/>
    </row>
    <row r="484" spans="1:12" ht="17.25" customHeight="1" x14ac:dyDescent="0.4">
      <c r="A484" s="21"/>
      <c r="B484" s="29">
        <f t="shared" si="8"/>
        <v>475</v>
      </c>
      <c r="C484" s="30"/>
      <c r="D484" s="29"/>
      <c r="E484" s="283"/>
      <c r="F484" s="31"/>
      <c r="G484" s="29"/>
      <c r="H484" s="29"/>
      <c r="I484" s="21"/>
      <c r="J484" s="21"/>
      <c r="K484" s="21"/>
      <c r="L484" s="21"/>
    </row>
    <row r="485" spans="1:12" ht="17.25" customHeight="1" x14ac:dyDescent="0.4">
      <c r="A485" s="21"/>
      <c r="B485" s="29">
        <f t="shared" si="8"/>
        <v>476</v>
      </c>
      <c r="C485" s="30"/>
      <c r="D485" s="29"/>
      <c r="E485" s="283"/>
      <c r="F485" s="31"/>
      <c r="G485" s="29"/>
      <c r="H485" s="29"/>
      <c r="I485" s="21"/>
      <c r="J485" s="21"/>
      <c r="K485" s="21"/>
      <c r="L485" s="21"/>
    </row>
    <row r="486" spans="1:12" ht="17.25" customHeight="1" x14ac:dyDescent="0.4">
      <c r="A486" s="21"/>
      <c r="B486" s="29">
        <f t="shared" si="8"/>
        <v>477</v>
      </c>
      <c r="C486" s="30"/>
      <c r="D486" s="29"/>
      <c r="E486" s="283"/>
      <c r="F486" s="31"/>
      <c r="G486" s="29"/>
      <c r="H486" s="29"/>
      <c r="I486" s="21"/>
      <c r="J486" s="21"/>
      <c r="K486" s="21"/>
      <c r="L486" s="21"/>
    </row>
    <row r="487" spans="1:12" ht="17.25" customHeight="1" x14ac:dyDescent="0.4">
      <c r="A487" s="21"/>
      <c r="B487" s="29">
        <f t="shared" si="8"/>
        <v>478</v>
      </c>
      <c r="C487" s="30"/>
      <c r="D487" s="29"/>
      <c r="E487" s="283"/>
      <c r="F487" s="31"/>
      <c r="G487" s="29"/>
      <c r="H487" s="29"/>
      <c r="I487" s="21"/>
      <c r="J487" s="21"/>
      <c r="K487" s="21"/>
      <c r="L487" s="21"/>
    </row>
    <row r="488" spans="1:12" ht="17.25" customHeight="1" x14ac:dyDescent="0.4">
      <c r="A488" s="21"/>
      <c r="B488" s="29">
        <f t="shared" si="8"/>
        <v>479</v>
      </c>
      <c r="C488" s="30"/>
      <c r="D488" s="29"/>
      <c r="E488" s="283"/>
      <c r="F488" s="31"/>
      <c r="G488" s="29"/>
      <c r="H488" s="29"/>
      <c r="I488" s="21"/>
      <c r="J488" s="21"/>
      <c r="K488" s="21"/>
      <c r="L488" s="21"/>
    </row>
    <row r="489" spans="1:12" ht="17.25" customHeight="1" x14ac:dyDescent="0.4">
      <c r="A489" s="21"/>
      <c r="B489" s="29">
        <f t="shared" si="8"/>
        <v>480</v>
      </c>
      <c r="C489" s="30"/>
      <c r="D489" s="29"/>
      <c r="E489" s="283"/>
      <c r="F489" s="31"/>
      <c r="G489" s="29"/>
      <c r="H489" s="29"/>
      <c r="I489" s="21"/>
      <c r="J489" s="21"/>
      <c r="K489" s="21"/>
      <c r="L489" s="21"/>
    </row>
    <row r="490" spans="1:12" ht="17.25" customHeight="1" x14ac:dyDescent="0.4">
      <c r="A490" s="21"/>
      <c r="B490" s="29">
        <f t="shared" si="8"/>
        <v>481</v>
      </c>
      <c r="C490" s="30"/>
      <c r="D490" s="29"/>
      <c r="E490" s="283"/>
      <c r="F490" s="31"/>
      <c r="G490" s="29"/>
      <c r="H490" s="29"/>
      <c r="I490" s="21"/>
      <c r="J490" s="21"/>
      <c r="K490" s="21"/>
      <c r="L490" s="21"/>
    </row>
    <row r="491" spans="1:12" ht="17.25" customHeight="1" x14ac:dyDescent="0.4">
      <c r="A491" s="21"/>
      <c r="B491" s="29">
        <f t="shared" si="8"/>
        <v>482</v>
      </c>
      <c r="C491" s="30"/>
      <c r="D491" s="29"/>
      <c r="E491" s="283"/>
      <c r="F491" s="31"/>
      <c r="G491" s="29"/>
      <c r="H491" s="29"/>
      <c r="I491" s="21"/>
      <c r="J491" s="21"/>
      <c r="K491" s="21"/>
      <c r="L491" s="21"/>
    </row>
    <row r="492" spans="1:12" ht="17.25" customHeight="1" x14ac:dyDescent="0.4">
      <c r="A492" s="21"/>
      <c r="B492" s="29">
        <f t="shared" si="8"/>
        <v>483</v>
      </c>
      <c r="C492" s="30"/>
      <c r="D492" s="29"/>
      <c r="E492" s="283"/>
      <c r="F492" s="31"/>
      <c r="G492" s="29"/>
      <c r="H492" s="29"/>
      <c r="I492" s="21"/>
      <c r="J492" s="21"/>
      <c r="K492" s="21"/>
      <c r="L492" s="21"/>
    </row>
    <row r="493" spans="1:12" ht="17.25" customHeight="1" x14ac:dyDescent="0.4">
      <c r="A493" s="21"/>
      <c r="B493" s="29">
        <f t="shared" si="8"/>
        <v>484</v>
      </c>
      <c r="C493" s="30"/>
      <c r="D493" s="29"/>
      <c r="E493" s="283"/>
      <c r="F493" s="31"/>
      <c r="G493" s="29"/>
      <c r="H493" s="29"/>
      <c r="I493" s="21"/>
      <c r="J493" s="21"/>
      <c r="K493" s="21"/>
      <c r="L493" s="21"/>
    </row>
    <row r="494" spans="1:12" ht="17.25" customHeight="1" x14ac:dyDescent="0.4">
      <c r="A494" s="21"/>
      <c r="B494" s="29">
        <f t="shared" si="8"/>
        <v>485</v>
      </c>
      <c r="C494" s="30"/>
      <c r="D494" s="29"/>
      <c r="E494" s="283"/>
      <c r="F494" s="31"/>
      <c r="G494" s="29"/>
      <c r="H494" s="29"/>
      <c r="I494" s="21"/>
      <c r="J494" s="21"/>
      <c r="K494" s="21"/>
      <c r="L494" s="21"/>
    </row>
    <row r="495" spans="1:12" ht="17.25" customHeight="1" x14ac:dyDescent="0.4">
      <c r="A495" s="21"/>
      <c r="B495" s="29">
        <f t="shared" si="8"/>
        <v>486</v>
      </c>
      <c r="C495" s="30"/>
      <c r="D495" s="29"/>
      <c r="E495" s="283"/>
      <c r="F495" s="31"/>
      <c r="G495" s="29"/>
      <c r="H495" s="29"/>
      <c r="I495" s="21"/>
      <c r="J495" s="21"/>
      <c r="K495" s="21"/>
      <c r="L495" s="21"/>
    </row>
    <row r="496" spans="1:12" ht="17.25" customHeight="1" x14ac:dyDescent="0.4">
      <c r="A496" s="21"/>
      <c r="B496" s="29">
        <f t="shared" si="8"/>
        <v>487</v>
      </c>
      <c r="C496" s="30"/>
      <c r="D496" s="29"/>
      <c r="E496" s="283"/>
      <c r="F496" s="31"/>
      <c r="G496" s="29"/>
      <c r="H496" s="29"/>
      <c r="I496" s="21"/>
      <c r="J496" s="21"/>
      <c r="K496" s="21"/>
      <c r="L496" s="21"/>
    </row>
    <row r="497" spans="1:12" ht="17.25" customHeight="1" x14ac:dyDescent="0.4">
      <c r="A497" s="21"/>
      <c r="B497" s="29">
        <f t="shared" si="8"/>
        <v>488</v>
      </c>
      <c r="C497" s="30"/>
      <c r="D497" s="29"/>
      <c r="E497" s="283"/>
      <c r="F497" s="31"/>
      <c r="G497" s="29"/>
      <c r="H497" s="29"/>
      <c r="I497" s="21"/>
      <c r="J497" s="21"/>
      <c r="K497" s="21"/>
      <c r="L497" s="21"/>
    </row>
    <row r="498" spans="1:12" ht="17.25" customHeight="1" x14ac:dyDescent="0.4">
      <c r="A498" s="21"/>
      <c r="B498" s="29">
        <f t="shared" si="8"/>
        <v>489</v>
      </c>
      <c r="C498" s="30"/>
      <c r="D498" s="29"/>
      <c r="E498" s="283"/>
      <c r="F498" s="31"/>
      <c r="G498" s="29"/>
      <c r="H498" s="29"/>
      <c r="I498" s="21"/>
      <c r="J498" s="21"/>
      <c r="K498" s="21"/>
      <c r="L498" s="21"/>
    </row>
    <row r="499" spans="1:12" ht="17.25" customHeight="1" x14ac:dyDescent="0.4">
      <c r="A499" s="21"/>
      <c r="B499" s="29">
        <f t="shared" si="8"/>
        <v>490</v>
      </c>
      <c r="C499" s="30"/>
      <c r="D499" s="29"/>
      <c r="E499" s="283"/>
      <c r="F499" s="31"/>
      <c r="G499" s="29"/>
      <c r="H499" s="29"/>
      <c r="I499" s="21"/>
      <c r="J499" s="21"/>
      <c r="K499" s="21"/>
      <c r="L499" s="21"/>
    </row>
    <row r="500" spans="1:12" ht="17.25" customHeight="1" x14ac:dyDescent="0.4">
      <c r="A500" s="21"/>
      <c r="B500" s="29">
        <f t="shared" si="8"/>
        <v>491</v>
      </c>
      <c r="C500" s="30"/>
      <c r="D500" s="29"/>
      <c r="E500" s="283"/>
      <c r="F500" s="31"/>
      <c r="G500" s="29"/>
      <c r="H500" s="29"/>
      <c r="I500" s="21"/>
      <c r="J500" s="21"/>
      <c r="K500" s="21"/>
      <c r="L500" s="21"/>
    </row>
    <row r="501" spans="1:12" ht="17.25" customHeight="1" x14ac:dyDescent="0.4">
      <c r="A501" s="21"/>
      <c r="B501" s="29">
        <f t="shared" si="8"/>
        <v>492</v>
      </c>
      <c r="C501" s="30"/>
      <c r="D501" s="29"/>
      <c r="E501" s="283"/>
      <c r="F501" s="31"/>
      <c r="G501" s="29"/>
      <c r="H501" s="29"/>
      <c r="I501" s="21"/>
      <c r="J501" s="21"/>
      <c r="K501" s="21"/>
      <c r="L501" s="21"/>
    </row>
    <row r="502" spans="1:12" ht="17.25" customHeight="1" x14ac:dyDescent="0.4">
      <c r="A502" s="21"/>
      <c r="B502" s="29">
        <f t="shared" si="8"/>
        <v>493</v>
      </c>
      <c r="C502" s="30"/>
      <c r="D502" s="29"/>
      <c r="E502" s="283"/>
      <c r="F502" s="31"/>
      <c r="G502" s="29"/>
      <c r="H502" s="29"/>
      <c r="I502" s="21"/>
      <c r="J502" s="21"/>
      <c r="K502" s="21"/>
      <c r="L502" s="21"/>
    </row>
    <row r="503" spans="1:12" ht="17.25" customHeight="1" x14ac:dyDescent="0.4">
      <c r="A503" s="21"/>
      <c r="B503" s="29">
        <f t="shared" si="8"/>
        <v>494</v>
      </c>
      <c r="C503" s="30"/>
      <c r="D503" s="29"/>
      <c r="E503" s="283"/>
      <c r="F503" s="31"/>
      <c r="G503" s="29"/>
      <c r="H503" s="29"/>
      <c r="I503" s="21"/>
      <c r="J503" s="21"/>
      <c r="K503" s="21"/>
      <c r="L503" s="21"/>
    </row>
    <row r="504" spans="1:12" ht="17.25" customHeight="1" x14ac:dyDescent="0.4">
      <c r="A504" s="21"/>
      <c r="B504" s="29">
        <f t="shared" si="8"/>
        <v>495</v>
      </c>
      <c r="C504" s="30"/>
      <c r="D504" s="29"/>
      <c r="E504" s="283"/>
      <c r="F504" s="31"/>
      <c r="G504" s="29"/>
      <c r="H504" s="29"/>
      <c r="I504" s="21"/>
      <c r="J504" s="21"/>
      <c r="K504" s="21"/>
      <c r="L504" s="21"/>
    </row>
    <row r="505" spans="1:12" ht="17.25" customHeight="1" x14ac:dyDescent="0.4">
      <c r="A505" s="21"/>
      <c r="B505" s="29">
        <f t="shared" si="8"/>
        <v>496</v>
      </c>
      <c r="C505" s="30"/>
      <c r="D505" s="29"/>
      <c r="E505" s="283"/>
      <c r="F505" s="31"/>
      <c r="G505" s="29"/>
      <c r="H505" s="29"/>
      <c r="I505" s="21"/>
      <c r="J505" s="21"/>
      <c r="K505" s="21"/>
      <c r="L505" s="21"/>
    </row>
    <row r="506" spans="1:12" ht="17.25" customHeight="1" x14ac:dyDescent="0.4">
      <c r="A506" s="21"/>
      <c r="B506" s="29">
        <f t="shared" si="8"/>
        <v>497</v>
      </c>
      <c r="C506" s="30"/>
      <c r="D506" s="29"/>
      <c r="E506" s="283"/>
      <c r="F506" s="31"/>
      <c r="G506" s="29"/>
      <c r="H506" s="29"/>
      <c r="I506" s="21"/>
      <c r="J506" s="21"/>
      <c r="K506" s="21"/>
      <c r="L506" s="21"/>
    </row>
    <row r="507" spans="1:12" ht="17.25" customHeight="1" x14ac:dyDescent="0.4">
      <c r="A507" s="21"/>
      <c r="B507" s="29">
        <f t="shared" si="8"/>
        <v>498</v>
      </c>
      <c r="C507" s="30"/>
      <c r="D507" s="29"/>
      <c r="E507" s="283"/>
      <c r="F507" s="31"/>
      <c r="G507" s="29"/>
      <c r="H507" s="29"/>
      <c r="I507" s="21"/>
      <c r="J507" s="21"/>
      <c r="K507" s="21"/>
      <c r="L507" s="21"/>
    </row>
    <row r="508" spans="1:12" ht="17.25" customHeight="1" x14ac:dyDescent="0.4">
      <c r="A508" s="21"/>
      <c r="B508" s="29">
        <f t="shared" si="8"/>
        <v>499</v>
      </c>
      <c r="C508" s="30"/>
      <c r="D508" s="29"/>
      <c r="E508" s="283"/>
      <c r="F508" s="31"/>
      <c r="G508" s="29"/>
      <c r="H508" s="29"/>
      <c r="I508" s="21"/>
      <c r="J508" s="21"/>
      <c r="K508" s="21"/>
      <c r="L508" s="21"/>
    </row>
    <row r="509" spans="1:12" ht="17.25" customHeight="1" x14ac:dyDescent="0.4">
      <c r="A509" s="21"/>
      <c r="B509" s="29">
        <f t="shared" si="8"/>
        <v>500</v>
      </c>
      <c r="C509" s="30"/>
      <c r="D509" s="29"/>
      <c r="E509" s="283"/>
      <c r="F509" s="31"/>
      <c r="G509" s="29"/>
      <c r="H509" s="29"/>
      <c r="I509" s="21"/>
      <c r="J509" s="21"/>
      <c r="K509" s="21"/>
      <c r="L509" s="21"/>
    </row>
    <row r="510" spans="1:12" ht="17.25" customHeight="1" x14ac:dyDescent="0.4">
      <c r="A510" s="21"/>
      <c r="B510" s="29">
        <f t="shared" si="8"/>
        <v>501</v>
      </c>
      <c r="C510" s="30"/>
      <c r="D510" s="29"/>
      <c r="E510" s="283"/>
      <c r="F510" s="31"/>
      <c r="G510" s="29"/>
      <c r="H510" s="29"/>
      <c r="I510" s="21"/>
      <c r="J510" s="21"/>
      <c r="K510" s="21"/>
      <c r="L510" s="21"/>
    </row>
    <row r="511" spans="1:12" ht="17.25" customHeight="1" x14ac:dyDescent="0.4">
      <c r="A511" s="21"/>
      <c r="B511" s="29">
        <f t="shared" si="8"/>
        <v>502</v>
      </c>
      <c r="C511" s="30"/>
      <c r="D511" s="29"/>
      <c r="E511" s="283"/>
      <c r="F511" s="31"/>
      <c r="G511" s="29"/>
      <c r="H511" s="29"/>
      <c r="I511" s="21"/>
      <c r="J511" s="21"/>
      <c r="K511" s="21"/>
      <c r="L511" s="21"/>
    </row>
    <row r="512" spans="1:12" ht="17.25" customHeight="1" x14ac:dyDescent="0.4">
      <c r="A512" s="21"/>
      <c r="B512" s="29">
        <f t="shared" si="8"/>
        <v>503</v>
      </c>
      <c r="C512" s="30"/>
      <c r="D512" s="29"/>
      <c r="E512" s="283"/>
      <c r="F512" s="31"/>
      <c r="G512" s="29"/>
      <c r="H512" s="29"/>
      <c r="I512" s="21"/>
      <c r="J512" s="21"/>
      <c r="K512" s="21"/>
      <c r="L512" s="21"/>
    </row>
    <row r="513" spans="1:12" ht="17.25" customHeight="1" x14ac:dyDescent="0.4">
      <c r="A513" s="21"/>
      <c r="B513" s="29">
        <f t="shared" si="8"/>
        <v>504</v>
      </c>
      <c r="C513" s="30"/>
      <c r="D513" s="29"/>
      <c r="E513" s="283"/>
      <c r="F513" s="31"/>
      <c r="G513" s="29"/>
      <c r="H513" s="29"/>
      <c r="I513" s="21"/>
      <c r="J513" s="21"/>
      <c r="K513" s="21"/>
      <c r="L513" s="21"/>
    </row>
    <row r="514" spans="1:12" ht="17.25" customHeight="1" x14ac:dyDescent="0.4">
      <c r="A514" s="21"/>
      <c r="B514" s="29">
        <f t="shared" si="8"/>
        <v>505</v>
      </c>
      <c r="C514" s="30"/>
      <c r="D514" s="29"/>
      <c r="E514" s="283"/>
      <c r="F514" s="31"/>
      <c r="G514" s="29"/>
      <c r="H514" s="29"/>
      <c r="I514" s="21"/>
      <c r="J514" s="21"/>
      <c r="K514" s="21"/>
      <c r="L514" s="21"/>
    </row>
    <row r="515" spans="1:12" ht="17.25" customHeight="1" x14ac:dyDescent="0.4">
      <c r="A515" s="21"/>
      <c r="B515" s="29">
        <f t="shared" si="8"/>
        <v>506</v>
      </c>
      <c r="C515" s="30"/>
      <c r="D515" s="29"/>
      <c r="E515" s="283"/>
      <c r="F515" s="31"/>
      <c r="G515" s="29"/>
      <c r="H515" s="29"/>
      <c r="I515" s="21"/>
      <c r="J515" s="21"/>
      <c r="K515" s="21"/>
      <c r="L515" s="21"/>
    </row>
    <row r="516" spans="1:12" ht="17.25" customHeight="1" x14ac:dyDescent="0.4">
      <c r="A516" s="21"/>
      <c r="B516" s="29">
        <f t="shared" si="8"/>
        <v>507</v>
      </c>
      <c r="C516" s="30"/>
      <c r="D516" s="29"/>
      <c r="E516" s="283"/>
      <c r="F516" s="31"/>
      <c r="G516" s="29"/>
      <c r="H516" s="29"/>
      <c r="I516" s="21"/>
      <c r="J516" s="21"/>
      <c r="K516" s="21"/>
      <c r="L516" s="21"/>
    </row>
    <row r="517" spans="1:12" ht="17.25" customHeight="1" x14ac:dyDescent="0.4">
      <c r="A517" s="21"/>
      <c r="B517" s="29">
        <f t="shared" si="8"/>
        <v>508</v>
      </c>
      <c r="C517" s="30"/>
      <c r="D517" s="29"/>
      <c r="E517" s="283"/>
      <c r="F517" s="31"/>
      <c r="G517" s="29"/>
      <c r="H517" s="29"/>
      <c r="I517" s="21"/>
      <c r="J517" s="21"/>
      <c r="K517" s="21"/>
      <c r="L517" s="21"/>
    </row>
    <row r="518" spans="1:12" ht="17.25" customHeight="1" x14ac:dyDescent="0.4">
      <c r="A518" s="21"/>
      <c r="B518" s="29">
        <f t="shared" si="8"/>
        <v>509</v>
      </c>
      <c r="C518" s="30"/>
      <c r="D518" s="29"/>
      <c r="E518" s="283"/>
      <c r="F518" s="31"/>
      <c r="G518" s="29"/>
      <c r="H518" s="29"/>
      <c r="I518" s="21"/>
      <c r="J518" s="21"/>
      <c r="K518" s="21"/>
      <c r="L518" s="21"/>
    </row>
    <row r="519" spans="1:12" ht="17.25" customHeight="1" x14ac:dyDescent="0.4">
      <c r="A519" s="21"/>
      <c r="B519" s="29">
        <f t="shared" si="8"/>
        <v>510</v>
      </c>
      <c r="C519" s="30"/>
      <c r="D519" s="29"/>
      <c r="E519" s="283"/>
      <c r="F519" s="31"/>
      <c r="G519" s="29"/>
      <c r="H519" s="29"/>
      <c r="I519" s="21"/>
      <c r="J519" s="21"/>
      <c r="K519" s="21"/>
      <c r="L519" s="21"/>
    </row>
    <row r="520" spans="1:12" ht="17.25" customHeight="1" x14ac:dyDescent="0.4">
      <c r="A520" s="21"/>
      <c r="B520" s="29">
        <f t="shared" si="8"/>
        <v>511</v>
      </c>
      <c r="C520" s="30"/>
      <c r="D520" s="29"/>
      <c r="E520" s="283"/>
      <c r="F520" s="31"/>
      <c r="G520" s="29"/>
      <c r="H520" s="29"/>
      <c r="I520" s="21"/>
      <c r="J520" s="21"/>
      <c r="K520" s="21"/>
      <c r="L520" s="21"/>
    </row>
    <row r="521" spans="1:12" ht="17.25" customHeight="1" x14ac:dyDescent="0.4">
      <c r="A521" s="21"/>
      <c r="B521" s="29">
        <f t="shared" si="8"/>
        <v>512</v>
      </c>
      <c r="C521" s="30"/>
      <c r="D521" s="29"/>
      <c r="E521" s="283"/>
      <c r="F521" s="31"/>
      <c r="G521" s="29"/>
      <c r="H521" s="29"/>
      <c r="I521" s="21"/>
      <c r="J521" s="21"/>
      <c r="K521" s="21"/>
      <c r="L521" s="21"/>
    </row>
    <row r="522" spans="1:12" ht="17.25" customHeight="1" x14ac:dyDescent="0.4">
      <c r="A522" s="21"/>
      <c r="B522" s="29">
        <f t="shared" ref="B522:B585" si="9">ROW(A513)</f>
        <v>513</v>
      </c>
      <c r="C522" s="30"/>
      <c r="D522" s="29"/>
      <c r="E522" s="283"/>
      <c r="F522" s="31"/>
      <c r="G522" s="29"/>
      <c r="H522" s="29"/>
      <c r="I522" s="21"/>
      <c r="J522" s="21"/>
      <c r="K522" s="21"/>
      <c r="L522" s="21"/>
    </row>
    <row r="523" spans="1:12" ht="17.25" customHeight="1" x14ac:dyDescent="0.4">
      <c r="A523" s="21"/>
      <c r="B523" s="29">
        <f t="shared" si="9"/>
        <v>514</v>
      </c>
      <c r="C523" s="30"/>
      <c r="D523" s="29"/>
      <c r="E523" s="283"/>
      <c r="F523" s="31"/>
      <c r="G523" s="29"/>
      <c r="H523" s="29"/>
      <c r="I523" s="21"/>
      <c r="J523" s="21"/>
      <c r="K523" s="21"/>
      <c r="L523" s="21"/>
    </row>
    <row r="524" spans="1:12" ht="17.25" customHeight="1" x14ac:dyDescent="0.4">
      <c r="A524" s="21"/>
      <c r="B524" s="29">
        <f t="shared" si="9"/>
        <v>515</v>
      </c>
      <c r="C524" s="30"/>
      <c r="D524" s="29"/>
      <c r="E524" s="283"/>
      <c r="F524" s="31"/>
      <c r="G524" s="29"/>
      <c r="H524" s="29"/>
      <c r="I524" s="21"/>
      <c r="J524" s="21"/>
      <c r="K524" s="21"/>
      <c r="L524" s="21"/>
    </row>
    <row r="525" spans="1:12" ht="17.25" customHeight="1" x14ac:dyDescent="0.4">
      <c r="A525" s="21"/>
      <c r="B525" s="29">
        <f t="shared" si="9"/>
        <v>516</v>
      </c>
      <c r="C525" s="30"/>
      <c r="D525" s="29"/>
      <c r="E525" s="283"/>
      <c r="F525" s="31"/>
      <c r="G525" s="29"/>
      <c r="H525" s="29"/>
      <c r="I525" s="21"/>
      <c r="J525" s="21"/>
      <c r="K525" s="21"/>
      <c r="L525" s="21"/>
    </row>
    <row r="526" spans="1:12" ht="17.25" customHeight="1" x14ac:dyDescent="0.4">
      <c r="A526" s="21"/>
      <c r="B526" s="29">
        <f t="shared" si="9"/>
        <v>517</v>
      </c>
      <c r="C526" s="30"/>
      <c r="D526" s="29"/>
      <c r="E526" s="283"/>
      <c r="F526" s="31"/>
      <c r="G526" s="29"/>
      <c r="H526" s="29"/>
      <c r="I526" s="21"/>
      <c r="J526" s="21"/>
      <c r="K526" s="21"/>
      <c r="L526" s="21"/>
    </row>
    <row r="527" spans="1:12" ht="17.25" customHeight="1" x14ac:dyDescent="0.4">
      <c r="A527" s="21"/>
      <c r="B527" s="29">
        <f t="shared" si="9"/>
        <v>518</v>
      </c>
      <c r="C527" s="30"/>
      <c r="D527" s="29"/>
      <c r="E527" s="283"/>
      <c r="F527" s="31"/>
      <c r="G527" s="29"/>
      <c r="H527" s="29"/>
      <c r="I527" s="21"/>
      <c r="J527" s="21"/>
      <c r="K527" s="21"/>
      <c r="L527" s="21"/>
    </row>
    <row r="528" spans="1:12" ht="17.25" customHeight="1" x14ac:dyDescent="0.4">
      <c r="A528" s="21"/>
      <c r="B528" s="29">
        <f t="shared" si="9"/>
        <v>519</v>
      </c>
      <c r="C528" s="30"/>
      <c r="D528" s="29"/>
      <c r="E528" s="283"/>
      <c r="F528" s="31"/>
      <c r="G528" s="29"/>
      <c r="H528" s="29"/>
      <c r="I528" s="21"/>
      <c r="J528" s="21"/>
      <c r="K528" s="21"/>
      <c r="L528" s="21"/>
    </row>
    <row r="529" spans="1:12" ht="17.25" customHeight="1" x14ac:dyDescent="0.4">
      <c r="A529" s="21"/>
      <c r="B529" s="29">
        <f t="shared" si="9"/>
        <v>520</v>
      </c>
      <c r="C529" s="30"/>
      <c r="D529" s="29"/>
      <c r="E529" s="283"/>
      <c r="F529" s="31"/>
      <c r="G529" s="29"/>
      <c r="H529" s="29"/>
      <c r="I529" s="21"/>
      <c r="J529" s="21"/>
      <c r="K529" s="21"/>
      <c r="L529" s="21"/>
    </row>
    <row r="530" spans="1:12" ht="17.25" customHeight="1" x14ac:dyDescent="0.4">
      <c r="A530" s="21"/>
      <c r="B530" s="29">
        <f t="shared" si="9"/>
        <v>521</v>
      </c>
      <c r="C530" s="30"/>
      <c r="D530" s="29"/>
      <c r="E530" s="283"/>
      <c r="F530" s="31"/>
      <c r="G530" s="29"/>
      <c r="H530" s="29"/>
      <c r="I530" s="21"/>
      <c r="J530" s="21"/>
      <c r="K530" s="21"/>
      <c r="L530" s="21"/>
    </row>
    <row r="531" spans="1:12" ht="17.25" customHeight="1" x14ac:dyDescent="0.4">
      <c r="A531" s="21"/>
      <c r="B531" s="29">
        <f t="shared" si="9"/>
        <v>522</v>
      </c>
      <c r="C531" s="30"/>
      <c r="D531" s="29"/>
      <c r="E531" s="283"/>
      <c r="F531" s="31"/>
      <c r="G531" s="29"/>
      <c r="H531" s="29"/>
      <c r="I531" s="21"/>
      <c r="J531" s="21"/>
      <c r="K531" s="21"/>
      <c r="L531" s="21"/>
    </row>
    <row r="532" spans="1:12" ht="17.25" customHeight="1" x14ac:dyDescent="0.4">
      <c r="A532" s="21"/>
      <c r="B532" s="29">
        <f t="shared" si="9"/>
        <v>523</v>
      </c>
      <c r="C532" s="30"/>
      <c r="D532" s="29"/>
      <c r="E532" s="283"/>
      <c r="F532" s="31"/>
      <c r="G532" s="29"/>
      <c r="H532" s="29"/>
      <c r="I532" s="21"/>
      <c r="J532" s="21"/>
      <c r="K532" s="21"/>
      <c r="L532" s="21"/>
    </row>
    <row r="533" spans="1:12" ht="17.25" customHeight="1" x14ac:dyDescent="0.4">
      <c r="A533" s="21"/>
      <c r="B533" s="29">
        <f t="shared" si="9"/>
        <v>524</v>
      </c>
      <c r="C533" s="30"/>
      <c r="D533" s="29"/>
      <c r="E533" s="283"/>
      <c r="F533" s="31"/>
      <c r="G533" s="29"/>
      <c r="H533" s="29"/>
      <c r="I533" s="21"/>
      <c r="J533" s="21"/>
      <c r="K533" s="21"/>
      <c r="L533" s="21"/>
    </row>
    <row r="534" spans="1:12" ht="17.25" customHeight="1" x14ac:dyDescent="0.4">
      <c r="A534" s="21"/>
      <c r="B534" s="29">
        <f t="shared" si="9"/>
        <v>525</v>
      </c>
      <c r="C534" s="30"/>
      <c r="D534" s="29"/>
      <c r="E534" s="283"/>
      <c r="F534" s="31"/>
      <c r="G534" s="29"/>
      <c r="H534" s="29"/>
      <c r="I534" s="21"/>
      <c r="J534" s="21"/>
      <c r="K534" s="21"/>
      <c r="L534" s="21"/>
    </row>
    <row r="535" spans="1:12" ht="17.25" customHeight="1" x14ac:dyDescent="0.4">
      <c r="A535" s="21"/>
      <c r="B535" s="29">
        <f t="shared" si="9"/>
        <v>526</v>
      </c>
      <c r="C535" s="30"/>
      <c r="D535" s="29"/>
      <c r="E535" s="283"/>
      <c r="F535" s="31"/>
      <c r="G535" s="29"/>
      <c r="H535" s="29"/>
      <c r="I535" s="21"/>
      <c r="J535" s="21"/>
      <c r="K535" s="21"/>
      <c r="L535" s="21"/>
    </row>
    <row r="536" spans="1:12" ht="17.25" customHeight="1" x14ac:dyDescent="0.4">
      <c r="A536" s="21"/>
      <c r="B536" s="29">
        <f t="shared" si="9"/>
        <v>527</v>
      </c>
      <c r="C536" s="30"/>
      <c r="D536" s="29"/>
      <c r="E536" s="283"/>
      <c r="F536" s="31"/>
      <c r="G536" s="29"/>
      <c r="H536" s="29"/>
      <c r="I536" s="21"/>
      <c r="J536" s="21"/>
      <c r="K536" s="21"/>
      <c r="L536" s="21"/>
    </row>
    <row r="537" spans="1:12" ht="17.25" customHeight="1" x14ac:dyDescent="0.4">
      <c r="A537" s="21"/>
      <c r="B537" s="29">
        <f t="shared" si="9"/>
        <v>528</v>
      </c>
      <c r="C537" s="30"/>
      <c r="D537" s="29"/>
      <c r="E537" s="283"/>
      <c r="F537" s="31"/>
      <c r="G537" s="29"/>
      <c r="H537" s="29"/>
      <c r="I537" s="21"/>
      <c r="J537" s="21"/>
      <c r="K537" s="21"/>
      <c r="L537" s="21"/>
    </row>
    <row r="538" spans="1:12" ht="17.25" customHeight="1" x14ac:dyDescent="0.4">
      <c r="A538" s="21"/>
      <c r="B538" s="29">
        <f t="shared" si="9"/>
        <v>529</v>
      </c>
      <c r="C538" s="30"/>
      <c r="D538" s="29"/>
      <c r="E538" s="283"/>
      <c r="F538" s="31"/>
      <c r="G538" s="29"/>
      <c r="H538" s="29"/>
      <c r="I538" s="21"/>
      <c r="J538" s="21"/>
      <c r="K538" s="21"/>
      <c r="L538" s="21"/>
    </row>
    <row r="539" spans="1:12" ht="17.25" customHeight="1" x14ac:dyDescent="0.4">
      <c r="A539" s="21"/>
      <c r="B539" s="29">
        <f t="shared" si="9"/>
        <v>530</v>
      </c>
      <c r="C539" s="30"/>
      <c r="D539" s="29"/>
      <c r="E539" s="283"/>
      <c r="F539" s="31"/>
      <c r="G539" s="29"/>
      <c r="H539" s="29"/>
      <c r="I539" s="21"/>
      <c r="J539" s="21"/>
      <c r="K539" s="21"/>
      <c r="L539" s="21"/>
    </row>
    <row r="540" spans="1:12" ht="17.25" customHeight="1" x14ac:dyDescent="0.4">
      <c r="A540" s="21"/>
      <c r="B540" s="29">
        <f t="shared" si="9"/>
        <v>531</v>
      </c>
      <c r="C540" s="30"/>
      <c r="D540" s="29"/>
      <c r="E540" s="283"/>
      <c r="F540" s="31"/>
      <c r="G540" s="29"/>
      <c r="H540" s="29"/>
      <c r="I540" s="21"/>
      <c r="J540" s="21"/>
      <c r="K540" s="21"/>
      <c r="L540" s="21"/>
    </row>
    <row r="541" spans="1:12" ht="17.25" customHeight="1" x14ac:dyDescent="0.4">
      <c r="A541" s="21"/>
      <c r="B541" s="29">
        <f t="shared" si="9"/>
        <v>532</v>
      </c>
      <c r="C541" s="30"/>
      <c r="D541" s="29"/>
      <c r="E541" s="283"/>
      <c r="F541" s="31"/>
      <c r="G541" s="29"/>
      <c r="H541" s="29"/>
      <c r="I541" s="21"/>
      <c r="J541" s="21"/>
      <c r="K541" s="21"/>
      <c r="L541" s="21"/>
    </row>
    <row r="542" spans="1:12" ht="17.25" customHeight="1" x14ac:dyDescent="0.4">
      <c r="A542" s="21"/>
      <c r="B542" s="29">
        <f t="shared" si="9"/>
        <v>533</v>
      </c>
      <c r="C542" s="30"/>
      <c r="D542" s="29"/>
      <c r="E542" s="283"/>
      <c r="F542" s="31"/>
      <c r="G542" s="29"/>
      <c r="H542" s="29"/>
      <c r="I542" s="21"/>
      <c r="J542" s="21"/>
      <c r="K542" s="21"/>
      <c r="L542" s="21"/>
    </row>
    <row r="543" spans="1:12" ht="17.25" customHeight="1" x14ac:dyDescent="0.4">
      <c r="A543" s="21"/>
      <c r="B543" s="29">
        <f t="shared" si="9"/>
        <v>534</v>
      </c>
      <c r="C543" s="30"/>
      <c r="D543" s="29"/>
      <c r="E543" s="283"/>
      <c r="F543" s="31"/>
      <c r="G543" s="29"/>
      <c r="H543" s="29"/>
      <c r="I543" s="21"/>
      <c r="J543" s="21"/>
      <c r="K543" s="21"/>
      <c r="L543" s="21"/>
    </row>
    <row r="544" spans="1:12" ht="17.25" customHeight="1" x14ac:dyDescent="0.4">
      <c r="A544" s="21"/>
      <c r="B544" s="29">
        <f t="shared" si="9"/>
        <v>535</v>
      </c>
      <c r="C544" s="30"/>
      <c r="D544" s="29"/>
      <c r="E544" s="283"/>
      <c r="F544" s="31"/>
      <c r="G544" s="29"/>
      <c r="H544" s="29"/>
      <c r="I544" s="21"/>
      <c r="J544" s="21"/>
      <c r="K544" s="21"/>
      <c r="L544" s="21"/>
    </row>
    <row r="545" spans="1:12" ht="17.25" customHeight="1" x14ac:dyDescent="0.4">
      <c r="A545" s="21"/>
      <c r="B545" s="29">
        <f t="shared" si="9"/>
        <v>536</v>
      </c>
      <c r="C545" s="30"/>
      <c r="D545" s="29"/>
      <c r="E545" s="283"/>
      <c r="F545" s="31"/>
      <c r="G545" s="29"/>
      <c r="H545" s="29"/>
      <c r="I545" s="21"/>
      <c r="J545" s="21"/>
      <c r="K545" s="21"/>
      <c r="L545" s="21"/>
    </row>
    <row r="546" spans="1:12" ht="17.25" customHeight="1" x14ac:dyDescent="0.4">
      <c r="A546" s="21"/>
      <c r="B546" s="29">
        <f t="shared" si="9"/>
        <v>537</v>
      </c>
      <c r="C546" s="30"/>
      <c r="D546" s="29"/>
      <c r="E546" s="283"/>
      <c r="F546" s="31"/>
      <c r="G546" s="29"/>
      <c r="H546" s="29"/>
      <c r="I546" s="21"/>
      <c r="J546" s="21"/>
      <c r="K546" s="21"/>
      <c r="L546" s="21"/>
    </row>
    <row r="547" spans="1:12" ht="17.25" customHeight="1" x14ac:dyDescent="0.4">
      <c r="A547" s="21"/>
      <c r="B547" s="29">
        <f t="shared" si="9"/>
        <v>538</v>
      </c>
      <c r="C547" s="30"/>
      <c r="D547" s="29"/>
      <c r="E547" s="283"/>
      <c r="F547" s="31"/>
      <c r="G547" s="29"/>
      <c r="H547" s="29"/>
      <c r="I547" s="21"/>
      <c r="J547" s="21"/>
      <c r="K547" s="21"/>
      <c r="L547" s="21"/>
    </row>
    <row r="548" spans="1:12" ht="17.25" customHeight="1" x14ac:dyDescent="0.4">
      <c r="A548" s="21"/>
      <c r="B548" s="29">
        <f t="shared" si="9"/>
        <v>539</v>
      </c>
      <c r="C548" s="30"/>
      <c r="D548" s="29"/>
      <c r="E548" s="283"/>
      <c r="F548" s="31"/>
      <c r="G548" s="29"/>
      <c r="H548" s="29"/>
      <c r="I548" s="21"/>
      <c r="J548" s="21"/>
      <c r="K548" s="21"/>
      <c r="L548" s="21"/>
    </row>
    <row r="549" spans="1:12" ht="17.25" customHeight="1" x14ac:dyDescent="0.4">
      <c r="A549" s="21"/>
      <c r="B549" s="29">
        <f t="shared" si="9"/>
        <v>540</v>
      </c>
      <c r="C549" s="30"/>
      <c r="D549" s="29"/>
      <c r="E549" s="283"/>
      <c r="F549" s="31"/>
      <c r="G549" s="29"/>
      <c r="H549" s="29"/>
      <c r="I549" s="21"/>
      <c r="J549" s="21"/>
      <c r="K549" s="21"/>
      <c r="L549" s="21"/>
    </row>
    <row r="550" spans="1:12" ht="17.25" customHeight="1" x14ac:dyDescent="0.4">
      <c r="A550" s="21"/>
      <c r="B550" s="29">
        <f t="shared" si="9"/>
        <v>541</v>
      </c>
      <c r="C550" s="30"/>
      <c r="D550" s="29"/>
      <c r="E550" s="283"/>
      <c r="F550" s="31"/>
      <c r="G550" s="29"/>
      <c r="H550" s="29"/>
      <c r="I550" s="21"/>
      <c r="J550" s="21"/>
      <c r="K550" s="21"/>
      <c r="L550" s="21"/>
    </row>
    <row r="551" spans="1:12" ht="17.25" customHeight="1" x14ac:dyDescent="0.4">
      <c r="A551" s="21"/>
      <c r="B551" s="29">
        <f t="shared" si="9"/>
        <v>542</v>
      </c>
      <c r="C551" s="30"/>
      <c r="D551" s="29"/>
      <c r="E551" s="283"/>
      <c r="F551" s="31"/>
      <c r="G551" s="29"/>
      <c r="H551" s="29"/>
      <c r="I551" s="21"/>
      <c r="J551" s="21"/>
      <c r="K551" s="21"/>
      <c r="L551" s="21"/>
    </row>
    <row r="552" spans="1:12" ht="17.25" customHeight="1" x14ac:dyDescent="0.4">
      <c r="A552" s="21"/>
      <c r="B552" s="29">
        <f t="shared" si="9"/>
        <v>543</v>
      </c>
      <c r="C552" s="30"/>
      <c r="D552" s="29"/>
      <c r="E552" s="283"/>
      <c r="F552" s="31"/>
      <c r="G552" s="29"/>
      <c r="H552" s="29"/>
      <c r="I552" s="21"/>
      <c r="J552" s="21"/>
      <c r="K552" s="21"/>
      <c r="L552" s="21"/>
    </row>
    <row r="553" spans="1:12" ht="17.25" customHeight="1" x14ac:dyDescent="0.4">
      <c r="A553" s="21"/>
      <c r="B553" s="29">
        <f t="shared" si="9"/>
        <v>544</v>
      </c>
      <c r="C553" s="30"/>
      <c r="D553" s="29"/>
      <c r="E553" s="283"/>
      <c r="F553" s="31"/>
      <c r="G553" s="29"/>
      <c r="H553" s="29"/>
      <c r="I553" s="21"/>
      <c r="J553" s="21"/>
      <c r="K553" s="21"/>
      <c r="L553" s="21"/>
    </row>
    <row r="554" spans="1:12" ht="17.25" customHeight="1" x14ac:dyDescent="0.4">
      <c r="A554" s="21"/>
      <c r="B554" s="29">
        <f t="shared" si="9"/>
        <v>545</v>
      </c>
      <c r="C554" s="30"/>
      <c r="D554" s="29"/>
      <c r="E554" s="283"/>
      <c r="F554" s="31"/>
      <c r="G554" s="29"/>
      <c r="H554" s="29"/>
      <c r="I554" s="21"/>
      <c r="J554" s="21"/>
      <c r="K554" s="21"/>
      <c r="L554" s="21"/>
    </row>
    <row r="555" spans="1:12" ht="17.25" customHeight="1" x14ac:dyDescent="0.4">
      <c r="A555" s="21"/>
      <c r="B555" s="29">
        <f t="shared" si="9"/>
        <v>546</v>
      </c>
      <c r="C555" s="30"/>
      <c r="D555" s="29"/>
      <c r="E555" s="283"/>
      <c r="F555" s="31"/>
      <c r="G555" s="29"/>
      <c r="H555" s="29"/>
      <c r="I555" s="21"/>
      <c r="J555" s="21"/>
      <c r="K555" s="21"/>
      <c r="L555" s="21"/>
    </row>
    <row r="556" spans="1:12" ht="17.25" customHeight="1" x14ac:dyDescent="0.4">
      <c r="A556" s="21"/>
      <c r="B556" s="29">
        <f t="shared" si="9"/>
        <v>547</v>
      </c>
      <c r="C556" s="30"/>
      <c r="D556" s="29"/>
      <c r="E556" s="283"/>
      <c r="F556" s="31"/>
      <c r="G556" s="29"/>
      <c r="H556" s="29"/>
      <c r="I556" s="21"/>
      <c r="J556" s="21"/>
      <c r="K556" s="21"/>
      <c r="L556" s="21"/>
    </row>
    <row r="557" spans="1:12" ht="17.25" customHeight="1" x14ac:dyDescent="0.4">
      <c r="A557" s="21"/>
      <c r="B557" s="29">
        <f t="shared" si="9"/>
        <v>548</v>
      </c>
      <c r="C557" s="30"/>
      <c r="D557" s="29"/>
      <c r="E557" s="283"/>
      <c r="F557" s="31"/>
      <c r="G557" s="29"/>
      <c r="H557" s="29"/>
      <c r="I557" s="21"/>
      <c r="J557" s="21"/>
      <c r="K557" s="21"/>
      <c r="L557" s="21"/>
    </row>
    <row r="558" spans="1:12" ht="17.25" customHeight="1" x14ac:dyDescent="0.4">
      <c r="A558" s="21"/>
      <c r="B558" s="29">
        <f t="shared" si="9"/>
        <v>549</v>
      </c>
      <c r="C558" s="30"/>
      <c r="D558" s="29"/>
      <c r="E558" s="283"/>
      <c r="F558" s="31"/>
      <c r="G558" s="29"/>
      <c r="H558" s="29"/>
      <c r="I558" s="21"/>
      <c r="J558" s="21"/>
      <c r="K558" s="21"/>
      <c r="L558" s="21"/>
    </row>
    <row r="559" spans="1:12" ht="17.25" customHeight="1" x14ac:dyDescent="0.4">
      <c r="A559" s="21"/>
      <c r="B559" s="29">
        <f t="shared" si="9"/>
        <v>550</v>
      </c>
      <c r="C559" s="30"/>
      <c r="D559" s="29"/>
      <c r="E559" s="283"/>
      <c r="F559" s="31"/>
      <c r="G559" s="29"/>
      <c r="H559" s="29"/>
      <c r="I559" s="21"/>
      <c r="J559" s="21"/>
      <c r="K559" s="21"/>
      <c r="L559" s="21"/>
    </row>
    <row r="560" spans="1:12" ht="17.25" customHeight="1" x14ac:dyDescent="0.4">
      <c r="A560" s="21"/>
      <c r="B560" s="29">
        <f t="shared" si="9"/>
        <v>551</v>
      </c>
      <c r="C560" s="30"/>
      <c r="D560" s="29"/>
      <c r="E560" s="283"/>
      <c r="F560" s="31"/>
      <c r="G560" s="29"/>
      <c r="H560" s="29"/>
      <c r="I560" s="21"/>
      <c r="J560" s="21"/>
      <c r="K560" s="21"/>
      <c r="L560" s="21"/>
    </row>
    <row r="561" spans="1:12" ht="17.25" customHeight="1" x14ac:dyDescent="0.4">
      <c r="A561" s="21"/>
      <c r="B561" s="29">
        <f t="shared" si="9"/>
        <v>552</v>
      </c>
      <c r="C561" s="30"/>
      <c r="D561" s="29"/>
      <c r="E561" s="283"/>
      <c r="F561" s="31"/>
      <c r="G561" s="29"/>
      <c r="H561" s="29"/>
      <c r="I561" s="21"/>
      <c r="J561" s="21"/>
      <c r="K561" s="21"/>
      <c r="L561" s="21"/>
    </row>
    <row r="562" spans="1:12" ht="17.25" customHeight="1" x14ac:dyDescent="0.4">
      <c r="A562" s="21"/>
      <c r="B562" s="29">
        <f t="shared" si="9"/>
        <v>553</v>
      </c>
      <c r="C562" s="30"/>
      <c r="D562" s="29"/>
      <c r="E562" s="283"/>
      <c r="F562" s="31"/>
      <c r="G562" s="29"/>
      <c r="H562" s="29"/>
      <c r="I562" s="21"/>
      <c r="J562" s="21"/>
      <c r="K562" s="21"/>
      <c r="L562" s="21"/>
    </row>
    <row r="563" spans="1:12" ht="17.25" customHeight="1" x14ac:dyDescent="0.4">
      <c r="A563" s="21"/>
      <c r="B563" s="29">
        <f t="shared" si="9"/>
        <v>554</v>
      </c>
      <c r="C563" s="30"/>
      <c r="D563" s="29"/>
      <c r="E563" s="283"/>
      <c r="F563" s="31"/>
      <c r="G563" s="29"/>
      <c r="H563" s="29"/>
      <c r="I563" s="21"/>
      <c r="J563" s="21"/>
      <c r="K563" s="21"/>
      <c r="L563" s="21"/>
    </row>
    <row r="564" spans="1:12" ht="17.25" customHeight="1" x14ac:dyDescent="0.4">
      <c r="A564" s="21"/>
      <c r="B564" s="29">
        <f t="shared" si="9"/>
        <v>555</v>
      </c>
      <c r="C564" s="30"/>
      <c r="D564" s="29"/>
      <c r="E564" s="283"/>
      <c r="F564" s="31"/>
      <c r="G564" s="29"/>
      <c r="H564" s="29"/>
      <c r="I564" s="21"/>
      <c r="J564" s="21"/>
      <c r="K564" s="21"/>
      <c r="L564" s="21"/>
    </row>
    <row r="565" spans="1:12" ht="17.25" customHeight="1" x14ac:dyDescent="0.4">
      <c r="A565" s="21"/>
      <c r="B565" s="29">
        <f t="shared" si="9"/>
        <v>556</v>
      </c>
      <c r="C565" s="30"/>
      <c r="D565" s="29"/>
      <c r="E565" s="283"/>
      <c r="F565" s="31"/>
      <c r="G565" s="29"/>
      <c r="H565" s="29"/>
      <c r="I565" s="21"/>
      <c r="J565" s="21"/>
      <c r="K565" s="21"/>
      <c r="L565" s="21"/>
    </row>
    <row r="566" spans="1:12" ht="17.25" customHeight="1" x14ac:dyDescent="0.4">
      <c r="A566" s="21"/>
      <c r="B566" s="29">
        <f t="shared" si="9"/>
        <v>557</v>
      </c>
      <c r="C566" s="30"/>
      <c r="D566" s="29"/>
      <c r="E566" s="283"/>
      <c r="F566" s="31"/>
      <c r="G566" s="29"/>
      <c r="H566" s="29"/>
      <c r="I566" s="21"/>
      <c r="J566" s="21"/>
      <c r="K566" s="21"/>
      <c r="L566" s="21"/>
    </row>
    <row r="567" spans="1:12" ht="17.25" customHeight="1" x14ac:dyDescent="0.4">
      <c r="A567" s="21"/>
      <c r="B567" s="29">
        <f t="shared" si="9"/>
        <v>558</v>
      </c>
      <c r="C567" s="30"/>
      <c r="D567" s="29"/>
      <c r="E567" s="283"/>
      <c r="F567" s="31"/>
      <c r="G567" s="29"/>
      <c r="H567" s="29"/>
      <c r="I567" s="21"/>
      <c r="J567" s="21"/>
      <c r="K567" s="21"/>
      <c r="L567" s="21"/>
    </row>
    <row r="568" spans="1:12" ht="17.25" customHeight="1" x14ac:dyDescent="0.4">
      <c r="A568" s="21"/>
      <c r="B568" s="29">
        <f t="shared" si="9"/>
        <v>559</v>
      </c>
      <c r="C568" s="30"/>
      <c r="D568" s="29"/>
      <c r="E568" s="283"/>
      <c r="F568" s="31"/>
      <c r="G568" s="29"/>
      <c r="H568" s="29"/>
      <c r="I568" s="21"/>
      <c r="J568" s="21"/>
      <c r="K568" s="21"/>
      <c r="L568" s="21"/>
    </row>
    <row r="569" spans="1:12" ht="17.25" customHeight="1" x14ac:dyDescent="0.4">
      <c r="A569" s="21"/>
      <c r="B569" s="29">
        <f t="shared" si="9"/>
        <v>560</v>
      </c>
      <c r="C569" s="30"/>
      <c r="D569" s="29"/>
      <c r="E569" s="283"/>
      <c r="F569" s="31"/>
      <c r="G569" s="29"/>
      <c r="H569" s="29"/>
      <c r="I569" s="21"/>
      <c r="J569" s="21"/>
      <c r="K569" s="21"/>
      <c r="L569" s="21"/>
    </row>
    <row r="570" spans="1:12" ht="17.25" customHeight="1" x14ac:dyDescent="0.4">
      <c r="A570" s="21"/>
      <c r="B570" s="29">
        <f t="shared" si="9"/>
        <v>561</v>
      </c>
      <c r="C570" s="30"/>
      <c r="D570" s="29"/>
      <c r="E570" s="283"/>
      <c r="F570" s="31"/>
      <c r="G570" s="29"/>
      <c r="H570" s="29"/>
      <c r="I570" s="21"/>
      <c r="J570" s="21"/>
      <c r="K570" s="21"/>
      <c r="L570" s="21"/>
    </row>
    <row r="571" spans="1:12" ht="17.25" customHeight="1" x14ac:dyDescent="0.4">
      <c r="A571" s="21"/>
      <c r="B571" s="29">
        <f t="shared" si="9"/>
        <v>562</v>
      </c>
      <c r="C571" s="30"/>
      <c r="D571" s="29"/>
      <c r="E571" s="283"/>
      <c r="F571" s="31"/>
      <c r="G571" s="29"/>
      <c r="H571" s="29"/>
      <c r="I571" s="21"/>
      <c r="J571" s="21"/>
      <c r="K571" s="21"/>
      <c r="L571" s="21"/>
    </row>
    <row r="572" spans="1:12" ht="17.25" customHeight="1" x14ac:dyDescent="0.4">
      <c r="A572" s="21"/>
      <c r="B572" s="29">
        <f t="shared" si="9"/>
        <v>563</v>
      </c>
      <c r="C572" s="30"/>
      <c r="D572" s="29"/>
      <c r="E572" s="283"/>
      <c r="F572" s="31"/>
      <c r="G572" s="29"/>
      <c r="H572" s="29"/>
      <c r="I572" s="21"/>
      <c r="J572" s="21"/>
      <c r="K572" s="21"/>
      <c r="L572" s="21"/>
    </row>
    <row r="573" spans="1:12" ht="17.25" customHeight="1" x14ac:dyDescent="0.4">
      <c r="A573" s="21"/>
      <c r="B573" s="29">
        <f t="shared" si="9"/>
        <v>564</v>
      </c>
      <c r="C573" s="30"/>
      <c r="D573" s="29"/>
      <c r="E573" s="283"/>
      <c r="F573" s="31"/>
      <c r="G573" s="29"/>
      <c r="H573" s="29"/>
      <c r="I573" s="21"/>
      <c r="J573" s="21"/>
      <c r="K573" s="21"/>
      <c r="L573" s="21"/>
    </row>
    <row r="574" spans="1:12" ht="17.25" customHeight="1" x14ac:dyDescent="0.4">
      <c r="A574" s="21"/>
      <c r="B574" s="29">
        <f t="shared" si="9"/>
        <v>565</v>
      </c>
      <c r="C574" s="30"/>
      <c r="D574" s="29"/>
      <c r="E574" s="283"/>
      <c r="F574" s="31"/>
      <c r="G574" s="29"/>
      <c r="H574" s="29"/>
      <c r="I574" s="21"/>
      <c r="J574" s="21"/>
      <c r="K574" s="21"/>
      <c r="L574" s="21"/>
    </row>
    <row r="575" spans="1:12" ht="17.25" customHeight="1" x14ac:dyDescent="0.4">
      <c r="A575" s="21"/>
      <c r="B575" s="29">
        <f t="shared" si="9"/>
        <v>566</v>
      </c>
      <c r="C575" s="30"/>
      <c r="D575" s="29"/>
      <c r="E575" s="283"/>
      <c r="F575" s="31"/>
      <c r="G575" s="29"/>
      <c r="H575" s="29"/>
      <c r="I575" s="21"/>
      <c r="J575" s="21"/>
      <c r="K575" s="21"/>
      <c r="L575" s="21"/>
    </row>
    <row r="576" spans="1:12" ht="17.25" customHeight="1" x14ac:dyDescent="0.4">
      <c r="A576" s="21"/>
      <c r="B576" s="29">
        <f t="shared" si="9"/>
        <v>567</v>
      </c>
      <c r="C576" s="30"/>
      <c r="D576" s="29"/>
      <c r="E576" s="283"/>
      <c r="F576" s="31"/>
      <c r="G576" s="29"/>
      <c r="H576" s="29"/>
      <c r="I576" s="21"/>
      <c r="J576" s="21"/>
      <c r="K576" s="21"/>
      <c r="L576" s="21"/>
    </row>
    <row r="577" spans="1:12" ht="17.25" customHeight="1" x14ac:dyDescent="0.4">
      <c r="A577" s="21"/>
      <c r="B577" s="29">
        <f t="shared" si="9"/>
        <v>568</v>
      </c>
      <c r="C577" s="30"/>
      <c r="D577" s="29"/>
      <c r="E577" s="283"/>
      <c r="F577" s="31"/>
      <c r="G577" s="29"/>
      <c r="H577" s="29"/>
      <c r="I577" s="21"/>
      <c r="J577" s="21"/>
      <c r="K577" s="21"/>
      <c r="L577" s="21"/>
    </row>
    <row r="578" spans="1:12" ht="17.25" customHeight="1" x14ac:dyDescent="0.4">
      <c r="A578" s="21"/>
      <c r="B578" s="29">
        <f t="shared" si="9"/>
        <v>569</v>
      </c>
      <c r="C578" s="30"/>
      <c r="D578" s="29"/>
      <c r="E578" s="283"/>
      <c r="F578" s="31"/>
      <c r="G578" s="29"/>
      <c r="H578" s="29"/>
      <c r="I578" s="21"/>
      <c r="J578" s="21"/>
      <c r="K578" s="21"/>
      <c r="L578" s="21"/>
    </row>
    <row r="579" spans="1:12" ht="17.25" customHeight="1" x14ac:dyDescent="0.4">
      <c r="A579" s="21"/>
      <c r="B579" s="29">
        <f t="shared" si="9"/>
        <v>570</v>
      </c>
      <c r="C579" s="30"/>
      <c r="D579" s="29"/>
      <c r="E579" s="283"/>
      <c r="F579" s="31"/>
      <c r="G579" s="29"/>
      <c r="H579" s="29"/>
      <c r="I579" s="21"/>
      <c r="J579" s="21"/>
      <c r="K579" s="21"/>
      <c r="L579" s="21"/>
    </row>
    <row r="580" spans="1:12" ht="17.25" customHeight="1" x14ac:dyDescent="0.4">
      <c r="A580" s="21"/>
      <c r="B580" s="29">
        <f t="shared" si="9"/>
        <v>571</v>
      </c>
      <c r="C580" s="30"/>
      <c r="D580" s="29"/>
      <c r="E580" s="283"/>
      <c r="F580" s="31"/>
      <c r="G580" s="29"/>
      <c r="H580" s="29"/>
      <c r="I580" s="21"/>
      <c r="J580" s="21"/>
      <c r="K580" s="21"/>
      <c r="L580" s="21"/>
    </row>
    <row r="581" spans="1:12" ht="17.25" customHeight="1" x14ac:dyDescent="0.4">
      <c r="A581" s="21"/>
      <c r="B581" s="29">
        <f t="shared" si="9"/>
        <v>572</v>
      </c>
      <c r="C581" s="30"/>
      <c r="D581" s="29"/>
      <c r="E581" s="283"/>
      <c r="F581" s="31"/>
      <c r="G581" s="29"/>
      <c r="H581" s="29"/>
      <c r="I581" s="21"/>
      <c r="J581" s="21"/>
      <c r="K581" s="21"/>
      <c r="L581" s="21"/>
    </row>
    <row r="582" spans="1:12" ht="17.25" customHeight="1" x14ac:dyDescent="0.4">
      <c r="A582" s="21"/>
      <c r="B582" s="29">
        <f t="shared" si="9"/>
        <v>573</v>
      </c>
      <c r="C582" s="30"/>
      <c r="D582" s="29"/>
      <c r="E582" s="283"/>
      <c r="F582" s="31"/>
      <c r="G582" s="29"/>
      <c r="H582" s="29"/>
      <c r="I582" s="21"/>
      <c r="J582" s="21"/>
      <c r="K582" s="21"/>
      <c r="L582" s="21"/>
    </row>
    <row r="583" spans="1:12" ht="17.25" customHeight="1" x14ac:dyDescent="0.4">
      <c r="A583" s="21"/>
      <c r="B583" s="29">
        <f t="shared" si="9"/>
        <v>574</v>
      </c>
      <c r="C583" s="30"/>
      <c r="D583" s="29"/>
      <c r="E583" s="283"/>
      <c r="F583" s="31"/>
      <c r="G583" s="29"/>
      <c r="H583" s="29"/>
      <c r="I583" s="21"/>
      <c r="J583" s="21"/>
      <c r="K583" s="21"/>
      <c r="L583" s="21"/>
    </row>
    <row r="584" spans="1:12" ht="17.25" customHeight="1" x14ac:dyDescent="0.4">
      <c r="A584" s="21"/>
      <c r="B584" s="29">
        <f t="shared" si="9"/>
        <v>575</v>
      </c>
      <c r="C584" s="30"/>
      <c r="D584" s="29"/>
      <c r="E584" s="283"/>
      <c r="F584" s="31"/>
      <c r="G584" s="29"/>
      <c r="H584" s="29"/>
      <c r="I584" s="21"/>
      <c r="J584" s="21"/>
      <c r="K584" s="21"/>
      <c r="L584" s="21"/>
    </row>
    <row r="585" spans="1:12" ht="17.25" customHeight="1" x14ac:dyDescent="0.4">
      <c r="A585" s="21"/>
      <c r="B585" s="29">
        <f t="shared" si="9"/>
        <v>576</v>
      </c>
      <c r="C585" s="30"/>
      <c r="D585" s="29"/>
      <c r="E585" s="283"/>
      <c r="F585" s="31"/>
      <c r="G585" s="29"/>
      <c r="H585" s="29"/>
      <c r="I585" s="21"/>
      <c r="J585" s="21"/>
      <c r="K585" s="21"/>
      <c r="L585" s="21"/>
    </row>
    <row r="586" spans="1:12" ht="17.25" customHeight="1" x14ac:dyDescent="0.4">
      <c r="A586" s="21"/>
      <c r="B586" s="29">
        <f t="shared" ref="B586:B649" si="10">ROW(A577)</f>
        <v>577</v>
      </c>
      <c r="C586" s="30"/>
      <c r="D586" s="29"/>
      <c r="E586" s="283"/>
      <c r="F586" s="31"/>
      <c r="G586" s="29"/>
      <c r="H586" s="29"/>
      <c r="I586" s="21"/>
      <c r="J586" s="21"/>
      <c r="K586" s="21"/>
      <c r="L586" s="21"/>
    </row>
    <row r="587" spans="1:12" ht="17.25" customHeight="1" x14ac:dyDescent="0.4">
      <c r="A587" s="21"/>
      <c r="B587" s="29">
        <f t="shared" si="10"/>
        <v>578</v>
      </c>
      <c r="C587" s="30"/>
      <c r="D587" s="29"/>
      <c r="E587" s="283"/>
      <c r="F587" s="31"/>
      <c r="G587" s="29"/>
      <c r="H587" s="29"/>
      <c r="I587" s="21"/>
      <c r="J587" s="21"/>
      <c r="K587" s="21"/>
      <c r="L587" s="21"/>
    </row>
    <row r="588" spans="1:12" ht="17.25" customHeight="1" x14ac:dyDescent="0.4">
      <c r="A588" s="21"/>
      <c r="B588" s="29">
        <f t="shared" si="10"/>
        <v>579</v>
      </c>
      <c r="C588" s="30"/>
      <c r="D588" s="29"/>
      <c r="E588" s="283"/>
      <c r="F588" s="31"/>
      <c r="G588" s="29"/>
      <c r="H588" s="29"/>
      <c r="I588" s="21"/>
      <c r="J588" s="21"/>
      <c r="K588" s="21"/>
      <c r="L588" s="21"/>
    </row>
    <row r="589" spans="1:12" ht="17.25" customHeight="1" x14ac:dyDescent="0.4">
      <c r="A589" s="21"/>
      <c r="B589" s="29">
        <f t="shared" si="10"/>
        <v>580</v>
      </c>
      <c r="C589" s="30"/>
      <c r="D589" s="29"/>
      <c r="E589" s="283"/>
      <c r="F589" s="31"/>
      <c r="G589" s="29"/>
      <c r="H589" s="29"/>
      <c r="I589" s="21"/>
      <c r="J589" s="21"/>
      <c r="K589" s="21"/>
      <c r="L589" s="21"/>
    </row>
    <row r="590" spans="1:12" ht="17.25" customHeight="1" x14ac:dyDescent="0.4">
      <c r="A590" s="21"/>
      <c r="B590" s="29">
        <f t="shared" si="10"/>
        <v>581</v>
      </c>
      <c r="C590" s="30"/>
      <c r="D590" s="29"/>
      <c r="E590" s="283"/>
      <c r="F590" s="31"/>
      <c r="G590" s="29"/>
      <c r="H590" s="29"/>
      <c r="I590" s="21"/>
      <c r="J590" s="21"/>
      <c r="K590" s="21"/>
      <c r="L590" s="21"/>
    </row>
    <row r="591" spans="1:12" ht="17.25" customHeight="1" x14ac:dyDescent="0.4">
      <c r="A591" s="21"/>
      <c r="B591" s="29">
        <f t="shared" si="10"/>
        <v>582</v>
      </c>
      <c r="C591" s="30"/>
      <c r="D591" s="29"/>
      <c r="E591" s="283"/>
      <c r="F591" s="31"/>
      <c r="G591" s="29"/>
      <c r="H591" s="29"/>
      <c r="I591" s="21"/>
      <c r="J591" s="21"/>
      <c r="K591" s="21"/>
      <c r="L591" s="21"/>
    </row>
    <row r="592" spans="1:12" ht="17.25" customHeight="1" x14ac:dyDescent="0.4">
      <c r="A592" s="21"/>
      <c r="B592" s="29">
        <f t="shared" si="10"/>
        <v>583</v>
      </c>
      <c r="C592" s="30"/>
      <c r="D592" s="29"/>
      <c r="E592" s="283"/>
      <c r="F592" s="31"/>
      <c r="G592" s="29"/>
      <c r="H592" s="29"/>
      <c r="I592" s="21"/>
      <c r="J592" s="21"/>
      <c r="K592" s="21"/>
      <c r="L592" s="21"/>
    </row>
    <row r="593" spans="1:12" ht="17.25" customHeight="1" x14ac:dyDescent="0.4">
      <c r="A593" s="21"/>
      <c r="B593" s="29">
        <f t="shared" si="10"/>
        <v>584</v>
      </c>
      <c r="C593" s="30"/>
      <c r="D593" s="29"/>
      <c r="E593" s="283"/>
      <c r="F593" s="31"/>
      <c r="G593" s="29"/>
      <c r="H593" s="29"/>
      <c r="I593" s="21"/>
      <c r="J593" s="21"/>
      <c r="K593" s="21"/>
      <c r="L593" s="21"/>
    </row>
    <row r="594" spans="1:12" ht="17.25" customHeight="1" x14ac:dyDescent="0.4">
      <c r="A594" s="21"/>
      <c r="B594" s="29">
        <f t="shared" si="10"/>
        <v>585</v>
      </c>
      <c r="C594" s="30"/>
      <c r="D594" s="29"/>
      <c r="E594" s="283"/>
      <c r="F594" s="31"/>
      <c r="G594" s="29"/>
      <c r="H594" s="29"/>
      <c r="I594" s="21"/>
      <c r="J594" s="21"/>
      <c r="K594" s="21"/>
      <c r="L594" s="21"/>
    </row>
    <row r="595" spans="1:12" ht="17.25" customHeight="1" x14ac:dyDescent="0.4">
      <c r="A595" s="21"/>
      <c r="B595" s="29">
        <f t="shared" si="10"/>
        <v>586</v>
      </c>
      <c r="C595" s="30"/>
      <c r="D595" s="29"/>
      <c r="E595" s="283"/>
      <c r="F595" s="31"/>
      <c r="G595" s="29"/>
      <c r="H595" s="29"/>
      <c r="I595" s="21"/>
      <c r="J595" s="21"/>
      <c r="K595" s="21"/>
      <c r="L595" s="21"/>
    </row>
    <row r="596" spans="1:12" ht="17.25" customHeight="1" x14ac:dyDescent="0.4">
      <c r="A596" s="21"/>
      <c r="B596" s="29">
        <f t="shared" si="10"/>
        <v>587</v>
      </c>
      <c r="C596" s="30"/>
      <c r="D596" s="29"/>
      <c r="E596" s="283"/>
      <c r="F596" s="31"/>
      <c r="G596" s="29"/>
      <c r="H596" s="29"/>
      <c r="I596" s="21"/>
      <c r="J596" s="21"/>
      <c r="K596" s="21"/>
      <c r="L596" s="21"/>
    </row>
    <row r="597" spans="1:12" ht="17.25" customHeight="1" x14ac:dyDescent="0.4">
      <c r="A597" s="21"/>
      <c r="B597" s="29">
        <f t="shared" si="10"/>
        <v>588</v>
      </c>
      <c r="C597" s="30"/>
      <c r="D597" s="29"/>
      <c r="E597" s="283"/>
      <c r="F597" s="31"/>
      <c r="G597" s="29"/>
      <c r="H597" s="29"/>
      <c r="I597" s="21"/>
      <c r="J597" s="21"/>
      <c r="K597" s="21"/>
      <c r="L597" s="21"/>
    </row>
    <row r="598" spans="1:12" ht="17.25" customHeight="1" x14ac:dyDescent="0.4">
      <c r="A598" s="21"/>
      <c r="B598" s="29">
        <f t="shared" si="10"/>
        <v>589</v>
      </c>
      <c r="C598" s="30"/>
      <c r="D598" s="29"/>
      <c r="E598" s="283"/>
      <c r="F598" s="31"/>
      <c r="G598" s="29"/>
      <c r="H598" s="29"/>
      <c r="I598" s="21"/>
      <c r="J598" s="21"/>
      <c r="K598" s="21"/>
      <c r="L598" s="21"/>
    </row>
    <row r="599" spans="1:12" ht="17.25" customHeight="1" x14ac:dyDescent="0.4">
      <c r="A599" s="21"/>
      <c r="B599" s="29">
        <f t="shared" si="10"/>
        <v>590</v>
      </c>
      <c r="C599" s="30"/>
      <c r="D599" s="29"/>
      <c r="E599" s="283"/>
      <c r="F599" s="31"/>
      <c r="G599" s="29"/>
      <c r="H599" s="29"/>
      <c r="I599" s="21"/>
      <c r="J599" s="21"/>
      <c r="K599" s="21"/>
      <c r="L599" s="21"/>
    </row>
    <row r="600" spans="1:12" ht="17.25" customHeight="1" x14ac:dyDescent="0.4">
      <c r="A600" s="21"/>
      <c r="B600" s="29">
        <f t="shared" si="10"/>
        <v>591</v>
      </c>
      <c r="C600" s="30"/>
      <c r="D600" s="29"/>
      <c r="E600" s="283"/>
      <c r="F600" s="31"/>
      <c r="G600" s="29"/>
      <c r="H600" s="29"/>
      <c r="I600" s="21"/>
      <c r="J600" s="21"/>
      <c r="K600" s="21"/>
      <c r="L600" s="21"/>
    </row>
    <row r="601" spans="1:12" ht="17.25" customHeight="1" x14ac:dyDescent="0.4">
      <c r="A601" s="21"/>
      <c r="B601" s="29">
        <f t="shared" si="10"/>
        <v>592</v>
      </c>
      <c r="C601" s="30"/>
      <c r="D601" s="29"/>
      <c r="E601" s="283"/>
      <c r="F601" s="31"/>
      <c r="G601" s="29"/>
      <c r="H601" s="29"/>
      <c r="I601" s="21"/>
      <c r="J601" s="21"/>
      <c r="K601" s="21"/>
      <c r="L601" s="21"/>
    </row>
    <row r="602" spans="1:12" ht="17.25" customHeight="1" x14ac:dyDescent="0.4">
      <c r="A602" s="21"/>
      <c r="B602" s="29">
        <f t="shared" si="10"/>
        <v>593</v>
      </c>
      <c r="C602" s="30"/>
      <c r="D602" s="29"/>
      <c r="E602" s="283"/>
      <c r="F602" s="31"/>
      <c r="G602" s="29"/>
      <c r="H602" s="29"/>
      <c r="I602" s="21"/>
      <c r="J602" s="21"/>
      <c r="K602" s="21"/>
      <c r="L602" s="21"/>
    </row>
    <row r="603" spans="1:12" ht="17.25" customHeight="1" x14ac:dyDescent="0.4">
      <c r="A603" s="21"/>
      <c r="B603" s="29">
        <f t="shared" si="10"/>
        <v>594</v>
      </c>
      <c r="C603" s="30"/>
      <c r="D603" s="29"/>
      <c r="E603" s="283"/>
      <c r="F603" s="31"/>
      <c r="G603" s="29"/>
      <c r="H603" s="29"/>
      <c r="I603" s="21"/>
      <c r="J603" s="21"/>
      <c r="K603" s="21"/>
      <c r="L603" s="21"/>
    </row>
    <row r="604" spans="1:12" ht="17.25" customHeight="1" x14ac:dyDescent="0.4">
      <c r="A604" s="21"/>
      <c r="B604" s="29">
        <f t="shared" si="10"/>
        <v>595</v>
      </c>
      <c r="C604" s="30"/>
      <c r="D604" s="29"/>
      <c r="E604" s="283"/>
      <c r="F604" s="31"/>
      <c r="G604" s="29"/>
      <c r="H604" s="29"/>
      <c r="I604" s="21"/>
      <c r="J604" s="21"/>
      <c r="K604" s="21"/>
      <c r="L604" s="21"/>
    </row>
    <row r="605" spans="1:12" ht="17.25" customHeight="1" x14ac:dyDescent="0.4">
      <c r="A605" s="21"/>
      <c r="B605" s="29">
        <f t="shared" si="10"/>
        <v>596</v>
      </c>
      <c r="C605" s="30"/>
      <c r="D605" s="29"/>
      <c r="E605" s="283"/>
      <c r="F605" s="31"/>
      <c r="G605" s="29"/>
      <c r="H605" s="29"/>
      <c r="I605" s="21"/>
      <c r="J605" s="21"/>
      <c r="K605" s="21"/>
      <c r="L605" s="21"/>
    </row>
    <row r="606" spans="1:12" ht="17.25" customHeight="1" x14ac:dyDescent="0.4">
      <c r="A606" s="21"/>
      <c r="B606" s="29">
        <f t="shared" si="10"/>
        <v>597</v>
      </c>
      <c r="C606" s="30"/>
      <c r="D606" s="29"/>
      <c r="E606" s="283"/>
      <c r="F606" s="31"/>
      <c r="G606" s="29"/>
      <c r="H606" s="29"/>
      <c r="I606" s="21"/>
      <c r="J606" s="21"/>
      <c r="K606" s="21"/>
      <c r="L606" s="21"/>
    </row>
    <row r="607" spans="1:12" ht="17.25" customHeight="1" x14ac:dyDescent="0.4">
      <c r="A607" s="21"/>
      <c r="B607" s="29">
        <f t="shared" si="10"/>
        <v>598</v>
      </c>
      <c r="C607" s="30"/>
      <c r="D607" s="29"/>
      <c r="E607" s="283"/>
      <c r="F607" s="31"/>
      <c r="G607" s="29"/>
      <c r="H607" s="29"/>
      <c r="I607" s="21"/>
      <c r="J607" s="21"/>
      <c r="K607" s="21"/>
      <c r="L607" s="21"/>
    </row>
    <row r="608" spans="1:12" ht="17.25" customHeight="1" x14ac:dyDescent="0.4">
      <c r="A608" s="21"/>
      <c r="B608" s="29">
        <f t="shared" si="10"/>
        <v>599</v>
      </c>
      <c r="C608" s="30"/>
      <c r="D608" s="29"/>
      <c r="E608" s="283"/>
      <c r="F608" s="31"/>
      <c r="G608" s="29"/>
      <c r="H608" s="29"/>
      <c r="I608" s="21"/>
      <c r="J608" s="21"/>
      <c r="K608" s="21"/>
      <c r="L608" s="21"/>
    </row>
    <row r="609" spans="1:12" ht="17.25" customHeight="1" x14ac:dyDescent="0.4">
      <c r="A609" s="21"/>
      <c r="B609" s="29">
        <f t="shared" si="10"/>
        <v>600</v>
      </c>
      <c r="C609" s="30"/>
      <c r="D609" s="29"/>
      <c r="E609" s="283"/>
      <c r="F609" s="31"/>
      <c r="G609" s="29"/>
      <c r="H609" s="29"/>
      <c r="I609" s="21"/>
      <c r="J609" s="21"/>
      <c r="K609" s="21"/>
      <c r="L609" s="21"/>
    </row>
    <row r="610" spans="1:12" ht="17.25" customHeight="1" x14ac:dyDescent="0.4">
      <c r="A610" s="21"/>
      <c r="B610" s="29">
        <f t="shared" si="10"/>
        <v>601</v>
      </c>
      <c r="C610" s="30"/>
      <c r="D610" s="29"/>
      <c r="E610" s="283"/>
      <c r="F610" s="31"/>
      <c r="G610" s="29"/>
      <c r="H610" s="29"/>
      <c r="I610" s="21"/>
      <c r="J610" s="21"/>
      <c r="K610" s="21"/>
      <c r="L610" s="21"/>
    </row>
    <row r="611" spans="1:12" ht="17.25" customHeight="1" x14ac:dyDescent="0.4">
      <c r="A611" s="21"/>
      <c r="B611" s="29">
        <f t="shared" si="10"/>
        <v>602</v>
      </c>
      <c r="C611" s="30"/>
      <c r="D611" s="29"/>
      <c r="E611" s="283"/>
      <c r="F611" s="31"/>
      <c r="G611" s="29"/>
      <c r="H611" s="29"/>
      <c r="I611" s="21"/>
      <c r="J611" s="21"/>
      <c r="K611" s="21"/>
      <c r="L611" s="21"/>
    </row>
    <row r="612" spans="1:12" ht="17.25" customHeight="1" x14ac:dyDescent="0.4">
      <c r="A612" s="21"/>
      <c r="B612" s="29">
        <f t="shared" si="10"/>
        <v>603</v>
      </c>
      <c r="C612" s="30"/>
      <c r="D612" s="29"/>
      <c r="E612" s="283"/>
      <c r="F612" s="31"/>
      <c r="G612" s="29"/>
      <c r="H612" s="29"/>
      <c r="I612" s="21"/>
      <c r="J612" s="21"/>
      <c r="K612" s="21"/>
      <c r="L612" s="21"/>
    </row>
    <row r="613" spans="1:12" ht="17.25" customHeight="1" x14ac:dyDescent="0.4">
      <c r="A613" s="21"/>
      <c r="B613" s="29">
        <f t="shared" si="10"/>
        <v>604</v>
      </c>
      <c r="C613" s="30"/>
      <c r="D613" s="29"/>
      <c r="E613" s="283"/>
      <c r="F613" s="31"/>
      <c r="G613" s="29"/>
      <c r="H613" s="29"/>
      <c r="I613" s="21"/>
      <c r="J613" s="21"/>
      <c r="K613" s="21"/>
      <c r="L613" s="21"/>
    </row>
    <row r="614" spans="1:12" ht="17.25" customHeight="1" x14ac:dyDescent="0.4">
      <c r="A614" s="21"/>
      <c r="B614" s="29">
        <f t="shared" si="10"/>
        <v>605</v>
      </c>
      <c r="C614" s="30"/>
      <c r="D614" s="29"/>
      <c r="E614" s="283"/>
      <c r="F614" s="31"/>
      <c r="G614" s="29"/>
      <c r="H614" s="29"/>
      <c r="I614" s="21"/>
      <c r="J614" s="21"/>
      <c r="K614" s="21"/>
      <c r="L614" s="21"/>
    </row>
    <row r="615" spans="1:12" ht="17.25" customHeight="1" x14ac:dyDescent="0.4">
      <c r="A615" s="21"/>
      <c r="B615" s="29">
        <f t="shared" si="10"/>
        <v>606</v>
      </c>
      <c r="C615" s="30"/>
      <c r="D615" s="29"/>
      <c r="E615" s="283"/>
      <c r="F615" s="31"/>
      <c r="G615" s="29"/>
      <c r="H615" s="29"/>
      <c r="I615" s="21"/>
      <c r="J615" s="21"/>
      <c r="K615" s="21"/>
      <c r="L615" s="21"/>
    </row>
    <row r="616" spans="1:12" ht="17.25" customHeight="1" x14ac:dyDescent="0.4">
      <c r="A616" s="21"/>
      <c r="B616" s="29">
        <f t="shared" si="10"/>
        <v>607</v>
      </c>
      <c r="C616" s="30"/>
      <c r="D616" s="29"/>
      <c r="E616" s="283"/>
      <c r="F616" s="31"/>
      <c r="G616" s="29"/>
      <c r="H616" s="29"/>
      <c r="I616" s="21"/>
      <c r="J616" s="21"/>
      <c r="K616" s="21"/>
      <c r="L616" s="21"/>
    </row>
    <row r="617" spans="1:12" ht="17.25" customHeight="1" x14ac:dyDescent="0.4">
      <c r="A617" s="21"/>
      <c r="B617" s="29">
        <f t="shared" si="10"/>
        <v>608</v>
      </c>
      <c r="C617" s="30"/>
      <c r="D617" s="29"/>
      <c r="E617" s="283"/>
      <c r="F617" s="31"/>
      <c r="G617" s="29"/>
      <c r="H617" s="29"/>
      <c r="I617" s="21"/>
      <c r="J617" s="21"/>
      <c r="K617" s="21"/>
      <c r="L617" s="21"/>
    </row>
    <row r="618" spans="1:12" ht="17.25" customHeight="1" x14ac:dyDescent="0.4">
      <c r="A618" s="21"/>
      <c r="B618" s="29">
        <f t="shared" si="10"/>
        <v>609</v>
      </c>
      <c r="C618" s="30"/>
      <c r="D618" s="29"/>
      <c r="E618" s="283"/>
      <c r="F618" s="31"/>
      <c r="G618" s="29"/>
      <c r="H618" s="29"/>
      <c r="I618" s="21"/>
      <c r="J618" s="21"/>
      <c r="K618" s="21"/>
      <c r="L618" s="21"/>
    </row>
    <row r="619" spans="1:12" ht="17.25" customHeight="1" x14ac:dyDescent="0.4">
      <c r="A619" s="21"/>
      <c r="B619" s="29">
        <f t="shared" si="10"/>
        <v>610</v>
      </c>
      <c r="C619" s="30"/>
      <c r="D619" s="29"/>
      <c r="E619" s="283"/>
      <c r="F619" s="31"/>
      <c r="G619" s="29"/>
      <c r="H619" s="29"/>
      <c r="I619" s="21"/>
      <c r="J619" s="21"/>
      <c r="K619" s="21"/>
      <c r="L619" s="21"/>
    </row>
    <row r="620" spans="1:12" ht="17.25" customHeight="1" x14ac:dyDescent="0.4">
      <c r="A620" s="21"/>
      <c r="B620" s="29">
        <f t="shared" si="10"/>
        <v>611</v>
      </c>
      <c r="C620" s="30"/>
      <c r="D620" s="29"/>
      <c r="E620" s="283"/>
      <c r="F620" s="31"/>
      <c r="G620" s="29"/>
      <c r="H620" s="29"/>
      <c r="I620" s="21"/>
      <c r="J620" s="21"/>
      <c r="K620" s="21"/>
      <c r="L620" s="21"/>
    </row>
    <row r="621" spans="1:12" ht="17.25" customHeight="1" x14ac:dyDescent="0.4">
      <c r="A621" s="21"/>
      <c r="B621" s="29">
        <f t="shared" si="10"/>
        <v>612</v>
      </c>
      <c r="C621" s="30"/>
      <c r="D621" s="29"/>
      <c r="E621" s="283"/>
      <c r="F621" s="31"/>
      <c r="G621" s="29"/>
      <c r="H621" s="29"/>
      <c r="I621" s="21"/>
      <c r="J621" s="21"/>
      <c r="K621" s="21"/>
      <c r="L621" s="21"/>
    </row>
    <row r="622" spans="1:12" ht="17.25" customHeight="1" x14ac:dyDescent="0.4">
      <c r="A622" s="21"/>
      <c r="B622" s="29">
        <f t="shared" si="10"/>
        <v>613</v>
      </c>
      <c r="C622" s="30"/>
      <c r="D622" s="29"/>
      <c r="E622" s="283"/>
      <c r="F622" s="31"/>
      <c r="G622" s="29"/>
      <c r="H622" s="29"/>
      <c r="I622" s="21"/>
      <c r="J622" s="21"/>
      <c r="K622" s="21"/>
      <c r="L622" s="21"/>
    </row>
    <row r="623" spans="1:12" ht="17.25" customHeight="1" x14ac:dyDescent="0.4">
      <c r="A623" s="21"/>
      <c r="B623" s="29">
        <f t="shared" si="10"/>
        <v>614</v>
      </c>
      <c r="C623" s="30"/>
      <c r="D623" s="29"/>
      <c r="E623" s="283"/>
      <c r="F623" s="31"/>
      <c r="G623" s="29"/>
      <c r="H623" s="29"/>
      <c r="I623" s="21"/>
      <c r="J623" s="21"/>
      <c r="K623" s="21"/>
      <c r="L623" s="21"/>
    </row>
    <row r="624" spans="1:12" ht="17.25" customHeight="1" x14ac:dyDescent="0.4">
      <c r="A624" s="21"/>
      <c r="B624" s="29">
        <f t="shared" si="10"/>
        <v>615</v>
      </c>
      <c r="C624" s="30"/>
      <c r="D624" s="29"/>
      <c r="E624" s="283"/>
      <c r="F624" s="31"/>
      <c r="G624" s="29"/>
      <c r="H624" s="29"/>
      <c r="I624" s="21"/>
      <c r="J624" s="21"/>
      <c r="K624" s="21"/>
      <c r="L624" s="21"/>
    </row>
    <row r="625" spans="1:12" ht="17.25" customHeight="1" x14ac:dyDescent="0.4">
      <c r="A625" s="21"/>
      <c r="B625" s="29">
        <f t="shared" si="10"/>
        <v>616</v>
      </c>
      <c r="C625" s="30"/>
      <c r="D625" s="29"/>
      <c r="E625" s="283"/>
      <c r="F625" s="31"/>
      <c r="G625" s="29"/>
      <c r="H625" s="29"/>
      <c r="I625" s="21"/>
      <c r="J625" s="21"/>
      <c r="K625" s="21"/>
      <c r="L625" s="21"/>
    </row>
    <row r="626" spans="1:12" ht="17.25" customHeight="1" x14ac:dyDescent="0.4">
      <c r="A626" s="21"/>
      <c r="B626" s="29">
        <f t="shared" si="10"/>
        <v>617</v>
      </c>
      <c r="C626" s="30"/>
      <c r="D626" s="29"/>
      <c r="E626" s="283"/>
      <c r="F626" s="31"/>
      <c r="G626" s="29"/>
      <c r="H626" s="29"/>
      <c r="I626" s="21"/>
      <c r="J626" s="21"/>
      <c r="K626" s="21"/>
      <c r="L626" s="21"/>
    </row>
    <row r="627" spans="1:12" ht="17.25" customHeight="1" x14ac:dyDescent="0.4">
      <c r="A627" s="21"/>
      <c r="B627" s="29">
        <f t="shared" si="10"/>
        <v>618</v>
      </c>
      <c r="C627" s="30"/>
      <c r="D627" s="29"/>
      <c r="E627" s="283"/>
      <c r="F627" s="31"/>
      <c r="G627" s="29"/>
      <c r="H627" s="29"/>
      <c r="I627" s="21"/>
      <c r="J627" s="21"/>
      <c r="K627" s="21"/>
      <c r="L627" s="21"/>
    </row>
    <row r="628" spans="1:12" ht="17.25" customHeight="1" x14ac:dyDescent="0.4">
      <c r="A628" s="21"/>
      <c r="B628" s="29">
        <f t="shared" si="10"/>
        <v>619</v>
      </c>
      <c r="C628" s="30"/>
      <c r="D628" s="29"/>
      <c r="E628" s="283"/>
      <c r="F628" s="31"/>
      <c r="G628" s="29"/>
      <c r="H628" s="29"/>
      <c r="I628" s="21"/>
      <c r="J628" s="21"/>
      <c r="K628" s="21"/>
      <c r="L628" s="21"/>
    </row>
    <row r="629" spans="1:12" ht="17.25" customHeight="1" x14ac:dyDescent="0.4">
      <c r="A629" s="21"/>
      <c r="B629" s="29">
        <f t="shared" si="10"/>
        <v>620</v>
      </c>
      <c r="C629" s="30"/>
      <c r="D629" s="29"/>
      <c r="E629" s="283"/>
      <c r="F629" s="31"/>
      <c r="G629" s="29"/>
      <c r="H629" s="29"/>
      <c r="I629" s="21"/>
      <c r="J629" s="21"/>
      <c r="K629" s="21"/>
      <c r="L629" s="21"/>
    </row>
    <row r="630" spans="1:12" ht="17.25" customHeight="1" x14ac:dyDescent="0.4">
      <c r="A630" s="21"/>
      <c r="B630" s="29">
        <f t="shared" si="10"/>
        <v>621</v>
      </c>
      <c r="C630" s="30"/>
      <c r="D630" s="29"/>
      <c r="E630" s="283"/>
      <c r="F630" s="31"/>
      <c r="G630" s="29"/>
      <c r="H630" s="29"/>
      <c r="I630" s="21"/>
      <c r="J630" s="21"/>
      <c r="K630" s="21"/>
      <c r="L630" s="21"/>
    </row>
    <row r="631" spans="1:12" ht="17.25" customHeight="1" x14ac:dyDescent="0.4">
      <c r="A631" s="21"/>
      <c r="B631" s="29">
        <f t="shared" si="10"/>
        <v>622</v>
      </c>
      <c r="C631" s="30"/>
      <c r="D631" s="29"/>
      <c r="E631" s="283"/>
      <c r="F631" s="31"/>
      <c r="G631" s="29"/>
      <c r="H631" s="29"/>
      <c r="I631" s="21"/>
      <c r="J631" s="21"/>
      <c r="K631" s="21"/>
      <c r="L631" s="21"/>
    </row>
    <row r="632" spans="1:12" ht="17.25" customHeight="1" x14ac:dyDescent="0.4">
      <c r="A632" s="21"/>
      <c r="B632" s="29">
        <f t="shared" si="10"/>
        <v>623</v>
      </c>
      <c r="C632" s="30"/>
      <c r="D632" s="29"/>
      <c r="E632" s="283"/>
      <c r="F632" s="31"/>
      <c r="G632" s="29"/>
      <c r="H632" s="29"/>
      <c r="I632" s="21"/>
      <c r="J632" s="21"/>
      <c r="K632" s="21"/>
      <c r="L632" s="21"/>
    </row>
    <row r="633" spans="1:12" ht="17.25" customHeight="1" x14ac:dyDescent="0.4">
      <c r="A633" s="21"/>
      <c r="B633" s="29">
        <f t="shared" si="10"/>
        <v>624</v>
      </c>
      <c r="C633" s="30"/>
      <c r="D633" s="29"/>
      <c r="E633" s="283"/>
      <c r="F633" s="31"/>
      <c r="G633" s="29"/>
      <c r="H633" s="29"/>
      <c r="I633" s="21"/>
      <c r="J633" s="21"/>
      <c r="K633" s="21"/>
      <c r="L633" s="21"/>
    </row>
    <row r="634" spans="1:12" ht="17.25" customHeight="1" x14ac:dyDescent="0.4">
      <c r="A634" s="21"/>
      <c r="B634" s="29">
        <f t="shared" si="10"/>
        <v>625</v>
      </c>
      <c r="C634" s="30"/>
      <c r="D634" s="29"/>
      <c r="E634" s="283"/>
      <c r="F634" s="31"/>
      <c r="G634" s="29"/>
      <c r="H634" s="29"/>
      <c r="I634" s="21"/>
      <c r="J634" s="21"/>
      <c r="K634" s="21"/>
      <c r="L634" s="21"/>
    </row>
    <row r="635" spans="1:12" ht="17.25" customHeight="1" x14ac:dyDescent="0.4">
      <c r="A635" s="21"/>
      <c r="B635" s="29">
        <f t="shared" si="10"/>
        <v>626</v>
      </c>
      <c r="C635" s="30"/>
      <c r="D635" s="29"/>
      <c r="E635" s="283"/>
      <c r="F635" s="31"/>
      <c r="G635" s="29"/>
      <c r="H635" s="29"/>
      <c r="I635" s="21"/>
      <c r="J635" s="21"/>
      <c r="K635" s="21"/>
      <c r="L635" s="21"/>
    </row>
    <row r="636" spans="1:12" ht="17.25" customHeight="1" x14ac:dyDescent="0.4">
      <c r="A636" s="21"/>
      <c r="B636" s="29">
        <f t="shared" si="10"/>
        <v>627</v>
      </c>
      <c r="C636" s="30"/>
      <c r="D636" s="29"/>
      <c r="E636" s="283"/>
      <c r="F636" s="31"/>
      <c r="G636" s="29"/>
      <c r="H636" s="29"/>
      <c r="I636" s="21"/>
      <c r="J636" s="21"/>
      <c r="K636" s="21"/>
      <c r="L636" s="21"/>
    </row>
    <row r="637" spans="1:12" ht="17.25" customHeight="1" x14ac:dyDescent="0.4">
      <c r="A637" s="21"/>
      <c r="B637" s="29">
        <f t="shared" si="10"/>
        <v>628</v>
      </c>
      <c r="C637" s="30"/>
      <c r="D637" s="29"/>
      <c r="E637" s="283"/>
      <c r="F637" s="31"/>
      <c r="G637" s="29"/>
      <c r="H637" s="29"/>
      <c r="I637" s="21"/>
      <c r="J637" s="21"/>
      <c r="K637" s="21"/>
      <c r="L637" s="21"/>
    </row>
    <row r="638" spans="1:12" ht="17.25" customHeight="1" x14ac:dyDescent="0.4">
      <c r="A638" s="21"/>
      <c r="B638" s="29">
        <f t="shared" si="10"/>
        <v>629</v>
      </c>
      <c r="C638" s="30"/>
      <c r="D638" s="29"/>
      <c r="E638" s="283"/>
      <c r="F638" s="31"/>
      <c r="G638" s="29"/>
      <c r="H638" s="29"/>
      <c r="I638" s="21"/>
      <c r="J638" s="21"/>
      <c r="K638" s="21"/>
      <c r="L638" s="21"/>
    </row>
    <row r="639" spans="1:12" ht="17.25" customHeight="1" x14ac:dyDescent="0.4">
      <c r="A639" s="21"/>
      <c r="B639" s="29">
        <f t="shared" si="10"/>
        <v>630</v>
      </c>
      <c r="C639" s="30"/>
      <c r="D639" s="29"/>
      <c r="E639" s="283"/>
      <c r="F639" s="31"/>
      <c r="G639" s="29"/>
      <c r="H639" s="29"/>
      <c r="I639" s="21"/>
      <c r="J639" s="21"/>
      <c r="K639" s="21"/>
      <c r="L639" s="21"/>
    </row>
    <row r="640" spans="1:12" ht="17.25" customHeight="1" x14ac:dyDescent="0.4">
      <c r="A640" s="21"/>
      <c r="B640" s="29">
        <f t="shared" si="10"/>
        <v>631</v>
      </c>
      <c r="C640" s="30"/>
      <c r="D640" s="29"/>
      <c r="E640" s="283"/>
      <c r="F640" s="31"/>
      <c r="G640" s="29"/>
      <c r="H640" s="29"/>
      <c r="I640" s="21"/>
      <c r="J640" s="21"/>
      <c r="K640" s="21"/>
      <c r="L640" s="21"/>
    </row>
    <row r="641" spans="1:12" ht="17.25" customHeight="1" x14ac:dyDescent="0.4">
      <c r="A641" s="21"/>
      <c r="B641" s="29">
        <f t="shared" si="10"/>
        <v>632</v>
      </c>
      <c r="C641" s="30"/>
      <c r="D641" s="29"/>
      <c r="E641" s="283"/>
      <c r="F641" s="31"/>
      <c r="G641" s="29"/>
      <c r="H641" s="29"/>
      <c r="I641" s="21"/>
      <c r="J641" s="21"/>
      <c r="K641" s="21"/>
      <c r="L641" s="21"/>
    </row>
    <row r="642" spans="1:12" ht="17.25" customHeight="1" x14ac:dyDescent="0.4">
      <c r="A642" s="21"/>
      <c r="B642" s="29">
        <f t="shared" si="10"/>
        <v>633</v>
      </c>
      <c r="C642" s="30"/>
      <c r="D642" s="29"/>
      <c r="E642" s="283"/>
      <c r="F642" s="31"/>
      <c r="G642" s="29"/>
      <c r="H642" s="29"/>
      <c r="I642" s="21"/>
      <c r="J642" s="21"/>
      <c r="K642" s="21"/>
      <c r="L642" s="21"/>
    </row>
    <row r="643" spans="1:12" ht="17.25" customHeight="1" x14ac:dyDescent="0.4">
      <c r="A643" s="21"/>
      <c r="B643" s="29">
        <f t="shared" si="10"/>
        <v>634</v>
      </c>
      <c r="C643" s="30"/>
      <c r="D643" s="29"/>
      <c r="E643" s="283"/>
      <c r="F643" s="31"/>
      <c r="G643" s="29"/>
      <c r="H643" s="29"/>
      <c r="I643" s="21"/>
      <c r="J643" s="21"/>
      <c r="K643" s="21"/>
      <c r="L643" s="21"/>
    </row>
    <row r="644" spans="1:12" ht="17.25" customHeight="1" x14ac:dyDescent="0.4">
      <c r="A644" s="21"/>
      <c r="B644" s="29">
        <f t="shared" si="10"/>
        <v>635</v>
      </c>
      <c r="C644" s="30"/>
      <c r="D644" s="29"/>
      <c r="E644" s="283"/>
      <c r="F644" s="31"/>
      <c r="G644" s="29"/>
      <c r="H644" s="29"/>
      <c r="I644" s="21"/>
      <c r="J644" s="21"/>
      <c r="K644" s="21"/>
      <c r="L644" s="21"/>
    </row>
    <row r="645" spans="1:12" ht="17.25" customHeight="1" x14ac:dyDescent="0.4">
      <c r="A645" s="21"/>
      <c r="B645" s="29">
        <f t="shared" si="10"/>
        <v>636</v>
      </c>
      <c r="C645" s="30"/>
      <c r="D645" s="29"/>
      <c r="E645" s="283"/>
      <c r="F645" s="31"/>
      <c r="G645" s="29"/>
      <c r="H645" s="29"/>
      <c r="I645" s="21"/>
      <c r="J645" s="21"/>
      <c r="K645" s="21"/>
      <c r="L645" s="21"/>
    </row>
    <row r="646" spans="1:12" ht="17.25" customHeight="1" x14ac:dyDescent="0.4">
      <c r="A646" s="21"/>
      <c r="B646" s="29">
        <f t="shared" si="10"/>
        <v>637</v>
      </c>
      <c r="C646" s="30"/>
      <c r="D646" s="29"/>
      <c r="E646" s="283"/>
      <c r="F646" s="31"/>
      <c r="G646" s="29"/>
      <c r="H646" s="29"/>
      <c r="I646" s="21"/>
      <c r="J646" s="21"/>
      <c r="K646" s="21"/>
      <c r="L646" s="21"/>
    </row>
    <row r="647" spans="1:12" ht="17.25" customHeight="1" x14ac:dyDescent="0.4">
      <c r="A647" s="21"/>
      <c r="B647" s="29">
        <f t="shared" si="10"/>
        <v>638</v>
      </c>
      <c r="C647" s="30"/>
      <c r="D647" s="29"/>
      <c r="E647" s="283"/>
      <c r="F647" s="31"/>
      <c r="G647" s="29"/>
      <c r="H647" s="29"/>
      <c r="I647" s="21"/>
      <c r="J647" s="21"/>
      <c r="K647" s="21"/>
      <c r="L647" s="21"/>
    </row>
    <row r="648" spans="1:12" ht="17.25" customHeight="1" x14ac:dyDescent="0.4">
      <c r="A648" s="21"/>
      <c r="B648" s="29">
        <f t="shared" si="10"/>
        <v>639</v>
      </c>
      <c r="C648" s="30"/>
      <c r="D648" s="29"/>
      <c r="E648" s="283"/>
      <c r="F648" s="31"/>
      <c r="G648" s="29"/>
      <c r="H648" s="29"/>
      <c r="I648" s="21"/>
      <c r="J648" s="21"/>
      <c r="K648" s="21"/>
      <c r="L648" s="21"/>
    </row>
    <row r="649" spans="1:12" ht="17.25" customHeight="1" x14ac:dyDescent="0.4">
      <c r="A649" s="21"/>
      <c r="B649" s="29">
        <f t="shared" si="10"/>
        <v>640</v>
      </c>
      <c r="C649" s="30"/>
      <c r="D649" s="29"/>
      <c r="E649" s="283"/>
      <c r="F649" s="31"/>
      <c r="G649" s="29"/>
      <c r="H649" s="29"/>
      <c r="I649" s="21"/>
      <c r="J649" s="21"/>
      <c r="K649" s="21"/>
      <c r="L649" s="21"/>
    </row>
    <row r="650" spans="1:12" ht="17.25" customHeight="1" x14ac:dyDescent="0.4">
      <c r="A650" s="21"/>
      <c r="B650" s="29">
        <f t="shared" ref="B650:B713" si="11">ROW(A641)</f>
        <v>641</v>
      </c>
      <c r="C650" s="30"/>
      <c r="D650" s="29"/>
      <c r="E650" s="283"/>
      <c r="F650" s="31"/>
      <c r="G650" s="29"/>
      <c r="H650" s="29"/>
      <c r="I650" s="21"/>
      <c r="J650" s="21"/>
      <c r="K650" s="21"/>
      <c r="L650" s="21"/>
    </row>
    <row r="651" spans="1:12" ht="17.25" customHeight="1" x14ac:dyDescent="0.4">
      <c r="A651" s="21"/>
      <c r="B651" s="29">
        <f t="shared" si="11"/>
        <v>642</v>
      </c>
      <c r="C651" s="30"/>
      <c r="D651" s="29"/>
      <c r="E651" s="283"/>
      <c r="F651" s="31"/>
      <c r="G651" s="29"/>
      <c r="H651" s="29"/>
      <c r="I651" s="21"/>
      <c r="J651" s="21"/>
      <c r="K651" s="21"/>
      <c r="L651" s="21"/>
    </row>
    <row r="652" spans="1:12" ht="17.25" customHeight="1" x14ac:dyDescent="0.4">
      <c r="A652" s="21"/>
      <c r="B652" s="29">
        <f t="shared" si="11"/>
        <v>643</v>
      </c>
      <c r="C652" s="30"/>
      <c r="D652" s="29"/>
      <c r="E652" s="283"/>
      <c r="F652" s="31"/>
      <c r="G652" s="29"/>
      <c r="H652" s="29"/>
      <c r="I652" s="21"/>
      <c r="J652" s="21"/>
      <c r="K652" s="21"/>
      <c r="L652" s="21"/>
    </row>
    <row r="653" spans="1:12" ht="17.25" customHeight="1" x14ac:dyDescent="0.4">
      <c r="A653" s="21"/>
      <c r="B653" s="29">
        <f t="shared" si="11"/>
        <v>644</v>
      </c>
      <c r="C653" s="30"/>
      <c r="D653" s="29"/>
      <c r="E653" s="283"/>
      <c r="F653" s="31"/>
      <c r="G653" s="29"/>
      <c r="H653" s="29"/>
      <c r="I653" s="21"/>
      <c r="J653" s="21"/>
      <c r="K653" s="21"/>
      <c r="L653" s="21"/>
    </row>
    <row r="654" spans="1:12" ht="17.25" customHeight="1" x14ac:dyDescent="0.4">
      <c r="A654" s="21"/>
      <c r="B654" s="29">
        <f t="shared" si="11"/>
        <v>645</v>
      </c>
      <c r="C654" s="30"/>
      <c r="D654" s="29"/>
      <c r="E654" s="283"/>
      <c r="F654" s="31"/>
      <c r="G654" s="29"/>
      <c r="H654" s="29"/>
      <c r="I654" s="21"/>
      <c r="J654" s="21"/>
      <c r="K654" s="21"/>
      <c r="L654" s="21"/>
    </row>
    <row r="655" spans="1:12" ht="17.25" customHeight="1" x14ac:dyDescent="0.4">
      <c r="A655" s="21"/>
      <c r="B655" s="29">
        <f t="shared" si="11"/>
        <v>646</v>
      </c>
      <c r="C655" s="30"/>
      <c r="D655" s="29"/>
      <c r="E655" s="283"/>
      <c r="F655" s="31"/>
      <c r="G655" s="29"/>
      <c r="H655" s="29"/>
      <c r="I655" s="21"/>
      <c r="J655" s="21"/>
      <c r="K655" s="21"/>
      <c r="L655" s="21"/>
    </row>
    <row r="656" spans="1:12" ht="17.25" customHeight="1" x14ac:dyDescent="0.4">
      <c r="A656" s="21"/>
      <c r="B656" s="29">
        <f t="shared" si="11"/>
        <v>647</v>
      </c>
      <c r="C656" s="30"/>
      <c r="D656" s="29"/>
      <c r="E656" s="283"/>
      <c r="F656" s="31"/>
      <c r="G656" s="29"/>
      <c r="H656" s="29"/>
      <c r="I656" s="21"/>
      <c r="J656" s="21"/>
      <c r="K656" s="21"/>
      <c r="L656" s="21"/>
    </row>
    <row r="657" spans="1:12" ht="17.25" customHeight="1" x14ac:dyDescent="0.4">
      <c r="A657" s="21"/>
      <c r="B657" s="29">
        <f t="shared" si="11"/>
        <v>648</v>
      </c>
      <c r="C657" s="30"/>
      <c r="D657" s="29"/>
      <c r="E657" s="283"/>
      <c r="F657" s="31"/>
      <c r="G657" s="29"/>
      <c r="H657" s="29"/>
      <c r="I657" s="21"/>
      <c r="J657" s="21"/>
      <c r="K657" s="21"/>
      <c r="L657" s="21"/>
    </row>
    <row r="658" spans="1:12" ht="17.25" customHeight="1" x14ac:dyDescent="0.4">
      <c r="A658" s="21"/>
      <c r="B658" s="29">
        <f t="shared" si="11"/>
        <v>649</v>
      </c>
      <c r="C658" s="30"/>
      <c r="D658" s="29"/>
      <c r="E658" s="283"/>
      <c r="F658" s="31"/>
      <c r="G658" s="29"/>
      <c r="H658" s="29"/>
      <c r="I658" s="21"/>
      <c r="J658" s="21"/>
      <c r="K658" s="21"/>
      <c r="L658" s="21"/>
    </row>
    <row r="659" spans="1:12" ht="17.25" customHeight="1" x14ac:dyDescent="0.4">
      <c r="A659" s="21"/>
      <c r="B659" s="29">
        <f t="shared" si="11"/>
        <v>650</v>
      </c>
      <c r="C659" s="30"/>
      <c r="D659" s="29"/>
      <c r="E659" s="283"/>
      <c r="F659" s="31"/>
      <c r="G659" s="29"/>
      <c r="H659" s="29"/>
      <c r="I659" s="21"/>
      <c r="J659" s="21"/>
      <c r="K659" s="21"/>
      <c r="L659" s="21"/>
    </row>
    <row r="660" spans="1:12" ht="17.25" customHeight="1" x14ac:dyDescent="0.4">
      <c r="A660" s="21"/>
      <c r="B660" s="29">
        <f t="shared" si="11"/>
        <v>651</v>
      </c>
      <c r="C660" s="30"/>
      <c r="D660" s="29"/>
      <c r="E660" s="283"/>
      <c r="F660" s="31"/>
      <c r="G660" s="29"/>
      <c r="H660" s="29"/>
      <c r="I660" s="21"/>
      <c r="J660" s="21"/>
      <c r="K660" s="21"/>
      <c r="L660" s="21"/>
    </row>
    <row r="661" spans="1:12" ht="17.25" customHeight="1" x14ac:dyDescent="0.4">
      <c r="A661" s="21"/>
      <c r="B661" s="29">
        <f t="shared" si="11"/>
        <v>652</v>
      </c>
      <c r="C661" s="30"/>
      <c r="D661" s="29"/>
      <c r="E661" s="283"/>
      <c r="F661" s="31"/>
      <c r="G661" s="29"/>
      <c r="H661" s="29"/>
      <c r="I661" s="21"/>
      <c r="J661" s="21"/>
      <c r="K661" s="21"/>
      <c r="L661" s="21"/>
    </row>
    <row r="662" spans="1:12" ht="17.25" customHeight="1" x14ac:dyDescent="0.4">
      <c r="A662" s="21"/>
      <c r="B662" s="29">
        <f t="shared" si="11"/>
        <v>653</v>
      </c>
      <c r="C662" s="30"/>
      <c r="D662" s="29"/>
      <c r="E662" s="283"/>
      <c r="F662" s="31"/>
      <c r="G662" s="29"/>
      <c r="H662" s="29"/>
      <c r="I662" s="21"/>
      <c r="J662" s="21"/>
      <c r="K662" s="21"/>
      <c r="L662" s="21"/>
    </row>
    <row r="663" spans="1:12" ht="17.25" customHeight="1" x14ac:dyDescent="0.4">
      <c r="A663" s="21"/>
      <c r="B663" s="29">
        <f t="shared" si="11"/>
        <v>654</v>
      </c>
      <c r="C663" s="30"/>
      <c r="D663" s="29"/>
      <c r="E663" s="283"/>
      <c r="F663" s="31"/>
      <c r="G663" s="29"/>
      <c r="H663" s="29"/>
      <c r="I663" s="21"/>
      <c r="J663" s="21"/>
      <c r="K663" s="21"/>
      <c r="L663" s="21"/>
    </row>
    <row r="664" spans="1:12" ht="17.25" customHeight="1" x14ac:dyDescent="0.4">
      <c r="A664" s="21"/>
      <c r="B664" s="29">
        <f t="shared" si="11"/>
        <v>655</v>
      </c>
      <c r="C664" s="30"/>
      <c r="D664" s="29"/>
      <c r="E664" s="283"/>
      <c r="F664" s="31"/>
      <c r="G664" s="29"/>
      <c r="H664" s="29"/>
      <c r="I664" s="21"/>
      <c r="J664" s="21"/>
      <c r="K664" s="21"/>
      <c r="L664" s="21"/>
    </row>
    <row r="665" spans="1:12" ht="17.25" customHeight="1" x14ac:dyDescent="0.4">
      <c r="A665" s="21"/>
      <c r="B665" s="29">
        <f t="shared" si="11"/>
        <v>656</v>
      </c>
      <c r="C665" s="30"/>
      <c r="D665" s="29"/>
      <c r="E665" s="283"/>
      <c r="F665" s="31"/>
      <c r="G665" s="29"/>
      <c r="H665" s="29"/>
      <c r="I665" s="21"/>
      <c r="J665" s="21"/>
      <c r="K665" s="21"/>
      <c r="L665" s="21"/>
    </row>
    <row r="666" spans="1:12" ht="17.25" customHeight="1" x14ac:dyDescent="0.4">
      <c r="A666" s="21"/>
      <c r="B666" s="29">
        <f t="shared" si="11"/>
        <v>657</v>
      </c>
      <c r="C666" s="30"/>
      <c r="D666" s="29"/>
      <c r="E666" s="283"/>
      <c r="F666" s="31"/>
      <c r="G666" s="29"/>
      <c r="H666" s="29"/>
      <c r="I666" s="21"/>
      <c r="J666" s="21"/>
      <c r="K666" s="21"/>
      <c r="L666" s="21"/>
    </row>
    <row r="667" spans="1:12" ht="17.25" customHeight="1" x14ac:dyDescent="0.4">
      <c r="A667" s="21"/>
      <c r="B667" s="29">
        <f t="shared" si="11"/>
        <v>658</v>
      </c>
      <c r="C667" s="30"/>
      <c r="D667" s="29"/>
      <c r="E667" s="283"/>
      <c r="F667" s="31"/>
      <c r="G667" s="29"/>
      <c r="H667" s="29"/>
      <c r="I667" s="21"/>
      <c r="J667" s="21"/>
      <c r="K667" s="21"/>
      <c r="L667" s="21"/>
    </row>
    <row r="668" spans="1:12" ht="17.25" customHeight="1" x14ac:dyDescent="0.4">
      <c r="A668" s="21"/>
      <c r="B668" s="29">
        <f t="shared" si="11"/>
        <v>659</v>
      </c>
      <c r="C668" s="30"/>
      <c r="D668" s="29"/>
      <c r="E668" s="283"/>
      <c r="F668" s="31"/>
      <c r="G668" s="29"/>
      <c r="H668" s="29"/>
      <c r="I668" s="21"/>
      <c r="J668" s="21"/>
      <c r="K668" s="21"/>
      <c r="L668" s="21"/>
    </row>
    <row r="669" spans="1:12" ht="17.25" customHeight="1" x14ac:dyDescent="0.4">
      <c r="A669" s="21"/>
      <c r="B669" s="29">
        <f t="shared" si="11"/>
        <v>660</v>
      </c>
      <c r="C669" s="30"/>
      <c r="D669" s="29"/>
      <c r="E669" s="283"/>
      <c r="F669" s="31"/>
      <c r="G669" s="29"/>
      <c r="H669" s="29"/>
      <c r="I669" s="21"/>
      <c r="J669" s="21"/>
      <c r="K669" s="21"/>
      <c r="L669" s="21"/>
    </row>
    <row r="670" spans="1:12" ht="17.25" customHeight="1" x14ac:dyDescent="0.4">
      <c r="A670" s="21"/>
      <c r="B670" s="29">
        <f t="shared" si="11"/>
        <v>661</v>
      </c>
      <c r="C670" s="30"/>
      <c r="D670" s="29"/>
      <c r="E670" s="283"/>
      <c r="F670" s="31"/>
      <c r="G670" s="29"/>
      <c r="H670" s="29"/>
      <c r="I670" s="21"/>
      <c r="J670" s="21"/>
      <c r="K670" s="21"/>
      <c r="L670" s="21"/>
    </row>
    <row r="671" spans="1:12" ht="17.25" customHeight="1" x14ac:dyDescent="0.4">
      <c r="A671" s="21"/>
      <c r="B671" s="29">
        <f t="shared" si="11"/>
        <v>662</v>
      </c>
      <c r="C671" s="30"/>
      <c r="D671" s="29"/>
      <c r="E671" s="283"/>
      <c r="F671" s="31"/>
      <c r="G671" s="29"/>
      <c r="H671" s="29"/>
      <c r="I671" s="21"/>
      <c r="J671" s="21"/>
      <c r="K671" s="21"/>
      <c r="L671" s="21"/>
    </row>
    <row r="672" spans="1:12" ht="17.25" customHeight="1" x14ac:dyDescent="0.4">
      <c r="A672" s="21"/>
      <c r="B672" s="29">
        <f t="shared" si="11"/>
        <v>663</v>
      </c>
      <c r="C672" s="30"/>
      <c r="D672" s="29"/>
      <c r="E672" s="283"/>
      <c r="F672" s="31"/>
      <c r="G672" s="29"/>
      <c r="H672" s="29"/>
      <c r="I672" s="21"/>
      <c r="J672" s="21"/>
      <c r="K672" s="21"/>
      <c r="L672" s="21"/>
    </row>
    <row r="673" spans="1:12" ht="17.25" customHeight="1" x14ac:dyDescent="0.4">
      <c r="A673" s="21"/>
      <c r="B673" s="29">
        <f t="shared" si="11"/>
        <v>664</v>
      </c>
      <c r="C673" s="30"/>
      <c r="D673" s="29"/>
      <c r="E673" s="283"/>
      <c r="F673" s="31"/>
      <c r="G673" s="29"/>
      <c r="H673" s="29"/>
      <c r="I673" s="21"/>
      <c r="J673" s="21"/>
      <c r="K673" s="21"/>
      <c r="L673" s="21"/>
    </row>
    <row r="674" spans="1:12" ht="17.25" customHeight="1" x14ac:dyDescent="0.4">
      <c r="A674" s="21"/>
      <c r="B674" s="29">
        <f t="shared" si="11"/>
        <v>665</v>
      </c>
      <c r="C674" s="30"/>
      <c r="D674" s="29"/>
      <c r="E674" s="283"/>
      <c r="F674" s="31"/>
      <c r="G674" s="29"/>
      <c r="H674" s="29"/>
      <c r="I674" s="21"/>
      <c r="J674" s="21"/>
      <c r="K674" s="21"/>
      <c r="L674" s="21"/>
    </row>
    <row r="675" spans="1:12" ht="17.25" customHeight="1" x14ac:dyDescent="0.4">
      <c r="A675" s="21"/>
      <c r="B675" s="29">
        <f t="shared" si="11"/>
        <v>666</v>
      </c>
      <c r="C675" s="30"/>
      <c r="D675" s="29"/>
      <c r="E675" s="283"/>
      <c r="F675" s="31"/>
      <c r="G675" s="29"/>
      <c r="H675" s="29"/>
      <c r="I675" s="21"/>
      <c r="J675" s="21"/>
      <c r="K675" s="21"/>
      <c r="L675" s="21"/>
    </row>
    <row r="676" spans="1:12" ht="17.25" customHeight="1" x14ac:dyDescent="0.4">
      <c r="A676" s="21"/>
      <c r="B676" s="29">
        <f t="shared" si="11"/>
        <v>667</v>
      </c>
      <c r="C676" s="30"/>
      <c r="D676" s="29"/>
      <c r="E676" s="283"/>
      <c r="F676" s="31"/>
      <c r="G676" s="29"/>
      <c r="H676" s="29"/>
      <c r="I676" s="21"/>
      <c r="J676" s="21"/>
      <c r="K676" s="21"/>
      <c r="L676" s="21"/>
    </row>
    <row r="677" spans="1:12" ht="17.25" customHeight="1" x14ac:dyDescent="0.4">
      <c r="A677" s="21"/>
      <c r="B677" s="29">
        <f t="shared" si="11"/>
        <v>668</v>
      </c>
      <c r="C677" s="30"/>
      <c r="D677" s="29"/>
      <c r="E677" s="283"/>
      <c r="F677" s="31"/>
      <c r="G677" s="29"/>
      <c r="H677" s="29"/>
      <c r="I677" s="21"/>
      <c r="J677" s="21"/>
      <c r="K677" s="21"/>
      <c r="L677" s="21"/>
    </row>
    <row r="678" spans="1:12" ht="17.25" customHeight="1" x14ac:dyDescent="0.4">
      <c r="A678" s="21"/>
      <c r="B678" s="29">
        <f t="shared" si="11"/>
        <v>669</v>
      </c>
      <c r="C678" s="30"/>
      <c r="D678" s="29"/>
      <c r="E678" s="283"/>
      <c r="F678" s="31"/>
      <c r="G678" s="29"/>
      <c r="H678" s="29"/>
      <c r="I678" s="21"/>
      <c r="J678" s="21"/>
      <c r="K678" s="21"/>
      <c r="L678" s="21"/>
    </row>
    <row r="679" spans="1:12" ht="17.25" customHeight="1" x14ac:dyDescent="0.4">
      <c r="A679" s="21"/>
      <c r="B679" s="29">
        <f t="shared" si="11"/>
        <v>670</v>
      </c>
      <c r="C679" s="30"/>
      <c r="D679" s="29"/>
      <c r="E679" s="283"/>
      <c r="F679" s="31"/>
      <c r="G679" s="29"/>
      <c r="H679" s="29"/>
      <c r="I679" s="21"/>
      <c r="J679" s="21"/>
      <c r="K679" s="21"/>
      <c r="L679" s="21"/>
    </row>
    <row r="680" spans="1:12" ht="17.25" customHeight="1" x14ac:dyDescent="0.4">
      <c r="A680" s="21"/>
      <c r="B680" s="29">
        <f t="shared" si="11"/>
        <v>671</v>
      </c>
      <c r="C680" s="30"/>
      <c r="D680" s="29"/>
      <c r="E680" s="283"/>
      <c r="F680" s="31"/>
      <c r="G680" s="29"/>
      <c r="H680" s="29"/>
      <c r="I680" s="21"/>
      <c r="J680" s="21"/>
      <c r="K680" s="21"/>
      <c r="L680" s="21"/>
    </row>
    <row r="681" spans="1:12" ht="17.25" customHeight="1" x14ac:dyDescent="0.4">
      <c r="A681" s="21"/>
      <c r="B681" s="29">
        <f t="shared" si="11"/>
        <v>672</v>
      </c>
      <c r="C681" s="30"/>
      <c r="D681" s="29"/>
      <c r="E681" s="283"/>
      <c r="F681" s="31"/>
      <c r="G681" s="29"/>
      <c r="H681" s="29"/>
      <c r="I681" s="21"/>
      <c r="J681" s="21"/>
      <c r="K681" s="21"/>
      <c r="L681" s="21"/>
    </row>
    <row r="682" spans="1:12" ht="17.25" customHeight="1" x14ac:dyDescent="0.4">
      <c r="A682" s="21"/>
      <c r="B682" s="29">
        <f t="shared" si="11"/>
        <v>673</v>
      </c>
      <c r="C682" s="30"/>
      <c r="D682" s="29"/>
      <c r="E682" s="283"/>
      <c r="F682" s="31"/>
      <c r="G682" s="29"/>
      <c r="H682" s="29"/>
      <c r="I682" s="21"/>
      <c r="J682" s="21"/>
      <c r="K682" s="21"/>
      <c r="L682" s="21"/>
    </row>
    <row r="683" spans="1:12" ht="17.25" customHeight="1" x14ac:dyDescent="0.4">
      <c r="A683" s="21"/>
      <c r="B683" s="29">
        <f t="shared" si="11"/>
        <v>674</v>
      </c>
      <c r="C683" s="30"/>
      <c r="D683" s="29"/>
      <c r="E683" s="283"/>
      <c r="F683" s="31"/>
      <c r="G683" s="29"/>
      <c r="H683" s="29"/>
      <c r="I683" s="21"/>
      <c r="J683" s="21"/>
      <c r="K683" s="21"/>
      <c r="L683" s="21"/>
    </row>
    <row r="684" spans="1:12" ht="17.25" customHeight="1" x14ac:dyDescent="0.4">
      <c r="A684" s="21"/>
      <c r="B684" s="29">
        <f t="shared" si="11"/>
        <v>675</v>
      </c>
      <c r="C684" s="30"/>
      <c r="D684" s="29"/>
      <c r="E684" s="283"/>
      <c r="F684" s="31"/>
      <c r="G684" s="29"/>
      <c r="H684" s="29"/>
      <c r="I684" s="21"/>
      <c r="J684" s="21"/>
      <c r="K684" s="21"/>
      <c r="L684" s="21"/>
    </row>
    <row r="685" spans="1:12" ht="17.25" customHeight="1" x14ac:dyDescent="0.4">
      <c r="A685" s="21"/>
      <c r="B685" s="29">
        <f t="shared" si="11"/>
        <v>676</v>
      </c>
      <c r="C685" s="30"/>
      <c r="D685" s="29"/>
      <c r="E685" s="283"/>
      <c r="F685" s="31"/>
      <c r="G685" s="29"/>
      <c r="H685" s="29"/>
      <c r="I685" s="21"/>
      <c r="J685" s="21"/>
      <c r="K685" s="21"/>
      <c r="L685" s="21"/>
    </row>
    <row r="686" spans="1:12" ht="17.25" customHeight="1" x14ac:dyDescent="0.4">
      <c r="A686" s="21"/>
      <c r="B686" s="29">
        <f t="shared" si="11"/>
        <v>677</v>
      </c>
      <c r="C686" s="30"/>
      <c r="D686" s="29"/>
      <c r="E686" s="283"/>
      <c r="F686" s="31"/>
      <c r="G686" s="29"/>
      <c r="H686" s="29"/>
      <c r="I686" s="21"/>
      <c r="J686" s="21"/>
      <c r="K686" s="21"/>
      <c r="L686" s="21"/>
    </row>
    <row r="687" spans="1:12" ht="17.25" customHeight="1" x14ac:dyDescent="0.4">
      <c r="A687" s="21"/>
      <c r="B687" s="29">
        <f t="shared" si="11"/>
        <v>678</v>
      </c>
      <c r="C687" s="30"/>
      <c r="D687" s="29"/>
      <c r="E687" s="283"/>
      <c r="F687" s="31"/>
      <c r="G687" s="29"/>
      <c r="H687" s="29"/>
      <c r="I687" s="21"/>
      <c r="J687" s="21"/>
      <c r="K687" s="21"/>
      <c r="L687" s="21"/>
    </row>
    <row r="688" spans="1:12" ht="17.25" customHeight="1" x14ac:dyDescent="0.4">
      <c r="A688" s="21"/>
      <c r="B688" s="29">
        <f t="shared" si="11"/>
        <v>679</v>
      </c>
      <c r="C688" s="30"/>
      <c r="D688" s="29"/>
      <c r="E688" s="283"/>
      <c r="F688" s="31"/>
      <c r="G688" s="29"/>
      <c r="H688" s="29"/>
      <c r="I688" s="21"/>
      <c r="J688" s="21"/>
      <c r="K688" s="21"/>
      <c r="L688" s="21"/>
    </row>
    <row r="689" spans="1:12" ht="17.25" customHeight="1" x14ac:dyDescent="0.4">
      <c r="A689" s="21"/>
      <c r="B689" s="29">
        <f t="shared" si="11"/>
        <v>680</v>
      </c>
      <c r="C689" s="30"/>
      <c r="D689" s="29"/>
      <c r="E689" s="283"/>
      <c r="F689" s="31"/>
      <c r="G689" s="29"/>
      <c r="H689" s="29"/>
      <c r="I689" s="21"/>
      <c r="J689" s="21"/>
      <c r="K689" s="21"/>
      <c r="L689" s="21"/>
    </row>
    <row r="690" spans="1:12" ht="17.25" customHeight="1" x14ac:dyDescent="0.4">
      <c r="A690" s="21"/>
      <c r="B690" s="29">
        <f t="shared" si="11"/>
        <v>681</v>
      </c>
      <c r="C690" s="30"/>
      <c r="D690" s="29"/>
      <c r="E690" s="283"/>
      <c r="F690" s="31"/>
      <c r="G690" s="29"/>
      <c r="H690" s="29"/>
      <c r="I690" s="21"/>
      <c r="J690" s="21"/>
      <c r="K690" s="21"/>
      <c r="L690" s="21"/>
    </row>
    <row r="691" spans="1:12" ht="17.25" customHeight="1" x14ac:dyDescent="0.4">
      <c r="A691" s="21"/>
      <c r="B691" s="29">
        <f t="shared" si="11"/>
        <v>682</v>
      </c>
      <c r="C691" s="30"/>
      <c r="D691" s="29"/>
      <c r="E691" s="283"/>
      <c r="F691" s="31"/>
      <c r="G691" s="29"/>
      <c r="H691" s="29"/>
      <c r="I691" s="21"/>
      <c r="J691" s="21"/>
      <c r="K691" s="21"/>
      <c r="L691" s="21"/>
    </row>
    <row r="692" spans="1:12" ht="17.25" customHeight="1" x14ac:dyDescent="0.4">
      <c r="A692" s="21"/>
      <c r="B692" s="29">
        <f t="shared" si="11"/>
        <v>683</v>
      </c>
      <c r="C692" s="30"/>
      <c r="D692" s="29"/>
      <c r="E692" s="283"/>
      <c r="F692" s="31"/>
      <c r="G692" s="29"/>
      <c r="H692" s="29"/>
      <c r="I692" s="21"/>
      <c r="J692" s="21"/>
      <c r="K692" s="21"/>
      <c r="L692" s="21"/>
    </row>
    <row r="693" spans="1:12" ht="17.25" customHeight="1" x14ac:dyDescent="0.4">
      <c r="A693" s="21"/>
      <c r="B693" s="29">
        <f t="shared" si="11"/>
        <v>684</v>
      </c>
      <c r="C693" s="30"/>
      <c r="D693" s="29"/>
      <c r="E693" s="283"/>
      <c r="F693" s="31"/>
      <c r="G693" s="29"/>
      <c r="H693" s="29"/>
      <c r="I693" s="21"/>
      <c r="J693" s="21"/>
      <c r="K693" s="21"/>
      <c r="L693" s="21"/>
    </row>
    <row r="694" spans="1:12" ht="17.25" customHeight="1" x14ac:dyDescent="0.4">
      <c r="A694" s="21"/>
      <c r="B694" s="29">
        <f t="shared" si="11"/>
        <v>685</v>
      </c>
      <c r="C694" s="30"/>
      <c r="D694" s="29"/>
      <c r="E694" s="283"/>
      <c r="F694" s="31"/>
      <c r="G694" s="29"/>
      <c r="H694" s="29"/>
      <c r="I694" s="21"/>
      <c r="J694" s="21"/>
      <c r="K694" s="21"/>
      <c r="L694" s="21"/>
    </row>
    <row r="695" spans="1:12" ht="17.25" customHeight="1" x14ac:dyDescent="0.4">
      <c r="A695" s="21"/>
      <c r="B695" s="29">
        <f t="shared" si="11"/>
        <v>686</v>
      </c>
      <c r="C695" s="30"/>
      <c r="D695" s="29"/>
      <c r="E695" s="283"/>
      <c r="F695" s="31"/>
      <c r="G695" s="29"/>
      <c r="H695" s="29"/>
      <c r="I695" s="21"/>
      <c r="J695" s="21"/>
      <c r="K695" s="21"/>
      <c r="L695" s="21"/>
    </row>
    <row r="696" spans="1:12" ht="17.25" customHeight="1" x14ac:dyDescent="0.4">
      <c r="A696" s="21"/>
      <c r="B696" s="29">
        <f t="shared" si="11"/>
        <v>687</v>
      </c>
      <c r="C696" s="30"/>
      <c r="D696" s="29"/>
      <c r="E696" s="283"/>
      <c r="F696" s="31"/>
      <c r="G696" s="29"/>
      <c r="H696" s="29"/>
      <c r="I696" s="21"/>
      <c r="J696" s="21"/>
      <c r="K696" s="21"/>
      <c r="L696" s="21"/>
    </row>
    <row r="697" spans="1:12" ht="17.25" customHeight="1" x14ac:dyDescent="0.4">
      <c r="A697" s="21"/>
      <c r="B697" s="29">
        <f t="shared" si="11"/>
        <v>688</v>
      </c>
      <c r="C697" s="30"/>
      <c r="D697" s="29"/>
      <c r="E697" s="283"/>
      <c r="F697" s="31"/>
      <c r="G697" s="29"/>
      <c r="H697" s="29"/>
      <c r="I697" s="21"/>
      <c r="J697" s="21"/>
      <c r="K697" s="21"/>
      <c r="L697" s="21"/>
    </row>
    <row r="698" spans="1:12" ht="17.25" customHeight="1" x14ac:dyDescent="0.4">
      <c r="A698" s="21"/>
      <c r="B698" s="29">
        <f t="shared" si="11"/>
        <v>689</v>
      </c>
      <c r="C698" s="30"/>
      <c r="D698" s="29"/>
      <c r="E698" s="283"/>
      <c r="F698" s="31"/>
      <c r="G698" s="29"/>
      <c r="H698" s="29"/>
      <c r="I698" s="21"/>
      <c r="J698" s="21"/>
      <c r="K698" s="21"/>
      <c r="L698" s="21"/>
    </row>
    <row r="699" spans="1:12" ht="17.25" customHeight="1" x14ac:dyDescent="0.4">
      <c r="A699" s="21"/>
      <c r="B699" s="29">
        <f t="shared" si="11"/>
        <v>690</v>
      </c>
      <c r="C699" s="30"/>
      <c r="D699" s="29"/>
      <c r="E699" s="283"/>
      <c r="F699" s="31"/>
      <c r="G699" s="29"/>
      <c r="H699" s="29"/>
      <c r="I699" s="21"/>
      <c r="J699" s="21"/>
      <c r="K699" s="21"/>
      <c r="L699" s="21"/>
    </row>
    <row r="700" spans="1:12" ht="17.25" customHeight="1" x14ac:dyDescent="0.4">
      <c r="A700" s="21"/>
      <c r="B700" s="29">
        <f t="shared" si="11"/>
        <v>691</v>
      </c>
      <c r="C700" s="30"/>
      <c r="D700" s="29"/>
      <c r="E700" s="283"/>
      <c r="F700" s="31"/>
      <c r="G700" s="29"/>
      <c r="H700" s="29"/>
      <c r="I700" s="21"/>
      <c r="J700" s="21"/>
      <c r="K700" s="21"/>
      <c r="L700" s="21"/>
    </row>
    <row r="701" spans="1:12" ht="17.25" customHeight="1" x14ac:dyDescent="0.4">
      <c r="A701" s="21"/>
      <c r="B701" s="29">
        <f t="shared" si="11"/>
        <v>692</v>
      </c>
      <c r="C701" s="30"/>
      <c r="D701" s="29"/>
      <c r="E701" s="283"/>
      <c r="F701" s="31"/>
      <c r="G701" s="29"/>
      <c r="H701" s="29"/>
      <c r="I701" s="21"/>
      <c r="J701" s="21"/>
      <c r="K701" s="21"/>
      <c r="L701" s="21"/>
    </row>
    <row r="702" spans="1:12" ht="17.25" customHeight="1" x14ac:dyDescent="0.4">
      <c r="A702" s="21"/>
      <c r="B702" s="29">
        <f t="shared" si="11"/>
        <v>693</v>
      </c>
      <c r="C702" s="30"/>
      <c r="D702" s="29"/>
      <c r="E702" s="283"/>
      <c r="F702" s="31"/>
      <c r="G702" s="29"/>
      <c r="H702" s="29"/>
      <c r="I702" s="21"/>
      <c r="J702" s="21"/>
      <c r="K702" s="21"/>
      <c r="L702" s="21"/>
    </row>
    <row r="703" spans="1:12" ht="17.25" customHeight="1" x14ac:dyDescent="0.4">
      <c r="A703" s="21"/>
      <c r="B703" s="29">
        <f t="shared" si="11"/>
        <v>694</v>
      </c>
      <c r="C703" s="30"/>
      <c r="D703" s="29"/>
      <c r="E703" s="283"/>
      <c r="F703" s="31"/>
      <c r="G703" s="29"/>
      <c r="H703" s="29"/>
      <c r="I703" s="21"/>
      <c r="J703" s="21"/>
      <c r="K703" s="21"/>
      <c r="L703" s="21"/>
    </row>
    <row r="704" spans="1:12" ht="17.25" customHeight="1" x14ac:dyDescent="0.4">
      <c r="A704" s="21"/>
      <c r="B704" s="29">
        <f t="shared" si="11"/>
        <v>695</v>
      </c>
      <c r="C704" s="30"/>
      <c r="D704" s="29"/>
      <c r="E704" s="283"/>
      <c r="F704" s="31"/>
      <c r="G704" s="29"/>
      <c r="H704" s="29"/>
      <c r="I704" s="21"/>
      <c r="J704" s="21"/>
      <c r="K704" s="21"/>
      <c r="L704" s="21"/>
    </row>
    <row r="705" spans="1:12" ht="17.25" customHeight="1" x14ac:dyDescent="0.4">
      <c r="A705" s="21"/>
      <c r="B705" s="29">
        <f t="shared" si="11"/>
        <v>696</v>
      </c>
      <c r="C705" s="30"/>
      <c r="D705" s="29"/>
      <c r="E705" s="283"/>
      <c r="F705" s="31"/>
      <c r="G705" s="29"/>
      <c r="H705" s="29"/>
      <c r="I705" s="21"/>
      <c r="J705" s="21"/>
      <c r="K705" s="21"/>
      <c r="L705" s="21"/>
    </row>
    <row r="706" spans="1:12" ht="17.25" customHeight="1" x14ac:dyDescent="0.4">
      <c r="A706" s="21"/>
      <c r="B706" s="29">
        <f t="shared" si="11"/>
        <v>697</v>
      </c>
      <c r="C706" s="30"/>
      <c r="D706" s="29"/>
      <c r="E706" s="283"/>
      <c r="F706" s="31"/>
      <c r="G706" s="29"/>
      <c r="H706" s="29"/>
      <c r="I706" s="21"/>
      <c r="J706" s="21"/>
      <c r="K706" s="21"/>
      <c r="L706" s="21"/>
    </row>
    <row r="707" spans="1:12" ht="17.25" customHeight="1" x14ac:dyDescent="0.4">
      <c r="A707" s="21"/>
      <c r="B707" s="29">
        <f t="shared" si="11"/>
        <v>698</v>
      </c>
      <c r="C707" s="30"/>
      <c r="D707" s="29"/>
      <c r="E707" s="283"/>
      <c r="F707" s="31"/>
      <c r="G707" s="29"/>
      <c r="H707" s="29"/>
      <c r="I707" s="21"/>
      <c r="J707" s="21"/>
      <c r="K707" s="21"/>
      <c r="L707" s="21"/>
    </row>
    <row r="708" spans="1:12" ht="17.25" customHeight="1" x14ac:dyDescent="0.4">
      <c r="A708" s="21"/>
      <c r="B708" s="29">
        <f t="shared" si="11"/>
        <v>699</v>
      </c>
      <c r="C708" s="30"/>
      <c r="D708" s="29"/>
      <c r="E708" s="283"/>
      <c r="F708" s="31"/>
      <c r="G708" s="29"/>
      <c r="H708" s="29"/>
      <c r="I708" s="21"/>
      <c r="J708" s="21"/>
      <c r="K708" s="21"/>
      <c r="L708" s="21"/>
    </row>
    <row r="709" spans="1:12" ht="17.25" customHeight="1" x14ac:dyDescent="0.4">
      <c r="A709" s="21"/>
      <c r="B709" s="29">
        <f t="shared" si="11"/>
        <v>700</v>
      </c>
      <c r="C709" s="30"/>
      <c r="D709" s="29"/>
      <c r="E709" s="283"/>
      <c r="F709" s="31"/>
      <c r="G709" s="29"/>
      <c r="H709" s="29"/>
      <c r="I709" s="21"/>
      <c r="J709" s="21"/>
      <c r="K709" s="21"/>
      <c r="L709" s="21"/>
    </row>
    <row r="710" spans="1:12" ht="17.25" customHeight="1" x14ac:dyDescent="0.4">
      <c r="A710" s="21"/>
      <c r="B710" s="29">
        <f t="shared" si="11"/>
        <v>701</v>
      </c>
      <c r="C710" s="30"/>
      <c r="D710" s="29"/>
      <c r="E710" s="283"/>
      <c r="F710" s="31"/>
      <c r="G710" s="29"/>
      <c r="H710" s="29"/>
      <c r="I710" s="21"/>
      <c r="J710" s="21"/>
      <c r="K710" s="21"/>
      <c r="L710" s="21"/>
    </row>
    <row r="711" spans="1:12" ht="17.25" customHeight="1" x14ac:dyDescent="0.4">
      <c r="A711" s="21"/>
      <c r="B711" s="29">
        <f t="shared" si="11"/>
        <v>702</v>
      </c>
      <c r="C711" s="30"/>
      <c r="D711" s="29"/>
      <c r="E711" s="283"/>
      <c r="F711" s="31"/>
      <c r="G711" s="29"/>
      <c r="H711" s="29"/>
      <c r="I711" s="21"/>
      <c r="J711" s="21"/>
      <c r="K711" s="21"/>
      <c r="L711" s="21"/>
    </row>
    <row r="712" spans="1:12" ht="17.25" customHeight="1" x14ac:dyDescent="0.4">
      <c r="A712" s="21"/>
      <c r="B712" s="29">
        <f t="shared" si="11"/>
        <v>703</v>
      </c>
      <c r="C712" s="30"/>
      <c r="D712" s="29"/>
      <c r="E712" s="283"/>
      <c r="F712" s="31"/>
      <c r="G712" s="29"/>
      <c r="H712" s="29"/>
      <c r="I712" s="21"/>
      <c r="J712" s="21"/>
      <c r="K712" s="21"/>
      <c r="L712" s="21"/>
    </row>
    <row r="713" spans="1:12" ht="17.25" customHeight="1" x14ac:dyDescent="0.4">
      <c r="A713" s="21"/>
      <c r="B713" s="29">
        <f t="shared" si="11"/>
        <v>704</v>
      </c>
      <c r="C713" s="30"/>
      <c r="D713" s="29"/>
      <c r="E713" s="283"/>
      <c r="F713" s="31"/>
      <c r="G713" s="29"/>
      <c r="H713" s="29"/>
      <c r="I713" s="21"/>
      <c r="J713" s="21"/>
      <c r="K713" s="21"/>
      <c r="L713" s="21"/>
    </row>
    <row r="714" spans="1:12" ht="17.25" customHeight="1" x14ac:dyDescent="0.4">
      <c r="A714" s="21"/>
      <c r="B714" s="29">
        <f t="shared" ref="B714:B777" si="12">ROW(A705)</f>
        <v>705</v>
      </c>
      <c r="C714" s="30"/>
      <c r="D714" s="29"/>
      <c r="E714" s="283"/>
      <c r="F714" s="31"/>
      <c r="G714" s="29"/>
      <c r="H714" s="29"/>
      <c r="I714" s="21"/>
      <c r="J714" s="21"/>
      <c r="K714" s="21"/>
      <c r="L714" s="21"/>
    </row>
    <row r="715" spans="1:12" ht="17.25" customHeight="1" x14ac:dyDescent="0.4">
      <c r="A715" s="21"/>
      <c r="B715" s="29">
        <f t="shared" si="12"/>
        <v>706</v>
      </c>
      <c r="C715" s="30"/>
      <c r="D715" s="29"/>
      <c r="E715" s="283"/>
      <c r="F715" s="31"/>
      <c r="G715" s="29"/>
      <c r="H715" s="29"/>
      <c r="I715" s="21"/>
      <c r="J715" s="21"/>
      <c r="K715" s="21"/>
      <c r="L715" s="21"/>
    </row>
    <row r="716" spans="1:12" ht="17.25" customHeight="1" x14ac:dyDescent="0.4">
      <c r="A716" s="21"/>
      <c r="B716" s="29">
        <f t="shared" si="12"/>
        <v>707</v>
      </c>
      <c r="C716" s="30"/>
      <c r="D716" s="29"/>
      <c r="E716" s="283"/>
      <c r="F716" s="31"/>
      <c r="G716" s="29"/>
      <c r="H716" s="29"/>
      <c r="I716" s="21"/>
      <c r="J716" s="21"/>
      <c r="K716" s="21"/>
      <c r="L716" s="21"/>
    </row>
    <row r="717" spans="1:12" ht="17.25" customHeight="1" x14ac:dyDescent="0.4">
      <c r="A717" s="21"/>
      <c r="B717" s="29">
        <f t="shared" si="12"/>
        <v>708</v>
      </c>
      <c r="C717" s="30"/>
      <c r="D717" s="29"/>
      <c r="E717" s="283"/>
      <c r="F717" s="31"/>
      <c r="G717" s="29"/>
      <c r="H717" s="29"/>
      <c r="I717" s="21"/>
      <c r="J717" s="21"/>
      <c r="K717" s="21"/>
      <c r="L717" s="21"/>
    </row>
    <row r="718" spans="1:12" ht="17.25" customHeight="1" x14ac:dyDescent="0.4">
      <c r="A718" s="21"/>
      <c r="B718" s="29">
        <f t="shared" si="12"/>
        <v>709</v>
      </c>
      <c r="C718" s="30"/>
      <c r="D718" s="29"/>
      <c r="E718" s="283"/>
      <c r="F718" s="31"/>
      <c r="G718" s="29"/>
      <c r="H718" s="29"/>
      <c r="I718" s="21"/>
      <c r="J718" s="21"/>
      <c r="K718" s="21"/>
      <c r="L718" s="21"/>
    </row>
    <row r="719" spans="1:12" ht="17.25" customHeight="1" x14ac:dyDescent="0.4">
      <c r="A719" s="21"/>
      <c r="B719" s="29">
        <f t="shared" si="12"/>
        <v>710</v>
      </c>
      <c r="C719" s="30"/>
      <c r="D719" s="29"/>
      <c r="E719" s="283"/>
      <c r="F719" s="31"/>
      <c r="G719" s="29"/>
      <c r="H719" s="29"/>
      <c r="I719" s="21"/>
      <c r="J719" s="21"/>
      <c r="K719" s="21"/>
      <c r="L719" s="21"/>
    </row>
    <row r="720" spans="1:12" ht="17.25" customHeight="1" x14ac:dyDescent="0.4">
      <c r="A720" s="21"/>
      <c r="B720" s="29">
        <f t="shared" si="12"/>
        <v>711</v>
      </c>
      <c r="C720" s="30"/>
      <c r="D720" s="29"/>
      <c r="E720" s="283"/>
      <c r="F720" s="31"/>
      <c r="G720" s="29"/>
      <c r="H720" s="29"/>
      <c r="I720" s="21"/>
      <c r="J720" s="21"/>
      <c r="K720" s="21"/>
      <c r="L720" s="21"/>
    </row>
    <row r="721" spans="1:12" ht="17.25" customHeight="1" x14ac:dyDescent="0.4">
      <c r="A721" s="21"/>
      <c r="B721" s="29">
        <f t="shared" si="12"/>
        <v>712</v>
      </c>
      <c r="C721" s="30"/>
      <c r="D721" s="29"/>
      <c r="E721" s="283"/>
      <c r="F721" s="31"/>
      <c r="G721" s="29"/>
      <c r="H721" s="29"/>
      <c r="I721" s="21"/>
      <c r="J721" s="21"/>
      <c r="K721" s="21"/>
      <c r="L721" s="21"/>
    </row>
    <row r="722" spans="1:12" ht="17.25" customHeight="1" x14ac:dyDescent="0.4">
      <c r="A722" s="21"/>
      <c r="B722" s="29">
        <f t="shared" si="12"/>
        <v>713</v>
      </c>
      <c r="C722" s="30"/>
      <c r="D722" s="29"/>
      <c r="E722" s="283"/>
      <c r="F722" s="31"/>
      <c r="G722" s="29"/>
      <c r="H722" s="29"/>
      <c r="I722" s="21"/>
      <c r="J722" s="21"/>
      <c r="K722" s="21"/>
      <c r="L722" s="21"/>
    </row>
    <row r="723" spans="1:12" ht="17.25" customHeight="1" x14ac:dyDescent="0.4">
      <c r="A723" s="21"/>
      <c r="B723" s="29">
        <f t="shared" si="12"/>
        <v>714</v>
      </c>
      <c r="C723" s="30"/>
      <c r="D723" s="29"/>
      <c r="E723" s="283"/>
      <c r="F723" s="31"/>
      <c r="G723" s="29"/>
      <c r="H723" s="29"/>
      <c r="I723" s="21"/>
      <c r="J723" s="21"/>
      <c r="K723" s="21"/>
      <c r="L723" s="21"/>
    </row>
    <row r="724" spans="1:12" ht="17.25" customHeight="1" x14ac:dyDescent="0.4">
      <c r="A724" s="21"/>
      <c r="B724" s="29">
        <f t="shared" si="12"/>
        <v>715</v>
      </c>
      <c r="C724" s="30"/>
      <c r="D724" s="29"/>
      <c r="E724" s="283"/>
      <c r="F724" s="31"/>
      <c r="G724" s="29"/>
      <c r="H724" s="29"/>
      <c r="I724" s="21"/>
      <c r="J724" s="21"/>
      <c r="K724" s="21"/>
      <c r="L724" s="21"/>
    </row>
    <row r="725" spans="1:12" ht="17.25" customHeight="1" x14ac:dyDescent="0.4">
      <c r="A725" s="21"/>
      <c r="B725" s="29">
        <f t="shared" si="12"/>
        <v>716</v>
      </c>
      <c r="C725" s="30"/>
      <c r="D725" s="29"/>
      <c r="E725" s="283"/>
      <c r="F725" s="31"/>
      <c r="G725" s="29"/>
      <c r="H725" s="29"/>
      <c r="I725" s="21"/>
      <c r="J725" s="21"/>
      <c r="K725" s="21"/>
      <c r="L725" s="21"/>
    </row>
    <row r="726" spans="1:12" ht="17.25" customHeight="1" x14ac:dyDescent="0.4">
      <c r="A726" s="21"/>
      <c r="B726" s="29">
        <f t="shared" si="12"/>
        <v>717</v>
      </c>
      <c r="C726" s="30"/>
      <c r="D726" s="29"/>
      <c r="E726" s="283"/>
      <c r="F726" s="31"/>
      <c r="G726" s="29"/>
      <c r="H726" s="29"/>
      <c r="I726" s="21"/>
      <c r="J726" s="21"/>
      <c r="K726" s="21"/>
      <c r="L726" s="21"/>
    </row>
    <row r="727" spans="1:12" ht="17.25" customHeight="1" x14ac:dyDescent="0.4">
      <c r="A727" s="21"/>
      <c r="B727" s="29">
        <f t="shared" si="12"/>
        <v>718</v>
      </c>
      <c r="C727" s="30"/>
      <c r="D727" s="29"/>
      <c r="E727" s="283"/>
      <c r="F727" s="31"/>
      <c r="G727" s="29"/>
      <c r="H727" s="29"/>
      <c r="I727" s="21"/>
      <c r="J727" s="21"/>
      <c r="K727" s="21"/>
      <c r="L727" s="21"/>
    </row>
    <row r="728" spans="1:12" ht="17.25" customHeight="1" x14ac:dyDescent="0.4">
      <c r="A728" s="21"/>
      <c r="B728" s="29">
        <f t="shared" si="12"/>
        <v>719</v>
      </c>
      <c r="C728" s="30"/>
      <c r="D728" s="29"/>
      <c r="E728" s="283"/>
      <c r="F728" s="31"/>
      <c r="G728" s="29"/>
      <c r="H728" s="29"/>
      <c r="I728" s="21"/>
      <c r="J728" s="21"/>
      <c r="K728" s="21"/>
      <c r="L728" s="21"/>
    </row>
    <row r="729" spans="1:12" ht="17.25" customHeight="1" x14ac:dyDescent="0.4">
      <c r="A729" s="21"/>
      <c r="B729" s="29">
        <f t="shared" si="12"/>
        <v>720</v>
      </c>
      <c r="C729" s="30"/>
      <c r="D729" s="29"/>
      <c r="E729" s="283"/>
      <c r="F729" s="31"/>
      <c r="G729" s="29"/>
      <c r="H729" s="29"/>
      <c r="I729" s="21"/>
      <c r="J729" s="21"/>
      <c r="K729" s="21"/>
      <c r="L729" s="21"/>
    </row>
    <row r="730" spans="1:12" ht="17.25" customHeight="1" x14ac:dyDescent="0.4">
      <c r="A730" s="21"/>
      <c r="B730" s="29">
        <f t="shared" si="12"/>
        <v>721</v>
      </c>
      <c r="C730" s="30"/>
      <c r="D730" s="29"/>
      <c r="E730" s="283"/>
      <c r="F730" s="31"/>
      <c r="G730" s="29"/>
      <c r="H730" s="29"/>
      <c r="I730" s="21"/>
      <c r="J730" s="21"/>
      <c r="K730" s="21"/>
      <c r="L730" s="21"/>
    </row>
    <row r="731" spans="1:12" ht="17.25" customHeight="1" x14ac:dyDescent="0.4">
      <c r="A731" s="21"/>
      <c r="B731" s="29">
        <f t="shared" si="12"/>
        <v>722</v>
      </c>
      <c r="C731" s="30"/>
      <c r="D731" s="29"/>
      <c r="E731" s="283"/>
      <c r="F731" s="31"/>
      <c r="G731" s="29"/>
      <c r="H731" s="29"/>
      <c r="I731" s="21"/>
      <c r="J731" s="21"/>
      <c r="K731" s="21"/>
      <c r="L731" s="21"/>
    </row>
    <row r="732" spans="1:12" ht="17.25" customHeight="1" x14ac:dyDescent="0.4">
      <c r="A732" s="21"/>
      <c r="B732" s="29">
        <f t="shared" si="12"/>
        <v>723</v>
      </c>
      <c r="C732" s="30"/>
      <c r="D732" s="29"/>
      <c r="E732" s="283"/>
      <c r="F732" s="31"/>
      <c r="G732" s="29"/>
      <c r="H732" s="29"/>
      <c r="I732" s="21"/>
      <c r="J732" s="21"/>
      <c r="K732" s="21"/>
      <c r="L732" s="21"/>
    </row>
    <row r="733" spans="1:12" ht="17.25" customHeight="1" x14ac:dyDescent="0.4">
      <c r="A733" s="21"/>
      <c r="B733" s="29">
        <f t="shared" si="12"/>
        <v>724</v>
      </c>
      <c r="C733" s="30"/>
      <c r="D733" s="29"/>
      <c r="E733" s="283"/>
      <c r="F733" s="31"/>
      <c r="G733" s="29"/>
      <c r="H733" s="29"/>
      <c r="I733" s="21"/>
      <c r="J733" s="21"/>
      <c r="K733" s="21"/>
      <c r="L733" s="21"/>
    </row>
    <row r="734" spans="1:12" ht="17.25" customHeight="1" x14ac:dyDescent="0.4">
      <c r="A734" s="21"/>
      <c r="B734" s="29">
        <f t="shared" si="12"/>
        <v>725</v>
      </c>
      <c r="C734" s="30"/>
      <c r="D734" s="29"/>
      <c r="E734" s="283"/>
      <c r="F734" s="31"/>
      <c r="G734" s="29"/>
      <c r="H734" s="29"/>
      <c r="I734" s="21"/>
      <c r="J734" s="21"/>
      <c r="K734" s="21"/>
      <c r="L734" s="21"/>
    </row>
    <row r="735" spans="1:12" ht="17.25" customHeight="1" x14ac:dyDescent="0.4">
      <c r="A735" s="21"/>
      <c r="B735" s="29">
        <f t="shared" si="12"/>
        <v>726</v>
      </c>
      <c r="C735" s="30"/>
      <c r="D735" s="29"/>
      <c r="E735" s="283"/>
      <c r="F735" s="31"/>
      <c r="G735" s="29"/>
      <c r="H735" s="29"/>
      <c r="I735" s="21"/>
      <c r="J735" s="21"/>
      <c r="K735" s="21"/>
      <c r="L735" s="21"/>
    </row>
    <row r="736" spans="1:12" ht="17.25" customHeight="1" x14ac:dyDescent="0.4">
      <c r="A736" s="21"/>
      <c r="B736" s="29">
        <f t="shared" si="12"/>
        <v>727</v>
      </c>
      <c r="C736" s="30"/>
      <c r="D736" s="29"/>
      <c r="E736" s="283"/>
      <c r="F736" s="31"/>
      <c r="G736" s="29"/>
      <c r="H736" s="29"/>
      <c r="I736" s="21"/>
      <c r="J736" s="21"/>
      <c r="K736" s="21"/>
      <c r="L736" s="21"/>
    </row>
    <row r="737" spans="1:12" ht="17.25" customHeight="1" x14ac:dyDescent="0.4">
      <c r="A737" s="21"/>
      <c r="B737" s="29">
        <f t="shared" si="12"/>
        <v>728</v>
      </c>
      <c r="C737" s="30"/>
      <c r="D737" s="29"/>
      <c r="E737" s="283"/>
      <c r="F737" s="31"/>
      <c r="G737" s="29"/>
      <c r="H737" s="29"/>
      <c r="I737" s="21"/>
      <c r="J737" s="21"/>
      <c r="K737" s="21"/>
      <c r="L737" s="21"/>
    </row>
    <row r="738" spans="1:12" ht="17.25" customHeight="1" x14ac:dyDescent="0.4">
      <c r="A738" s="21"/>
      <c r="B738" s="29">
        <f t="shared" si="12"/>
        <v>729</v>
      </c>
      <c r="C738" s="30"/>
      <c r="D738" s="29"/>
      <c r="E738" s="283"/>
      <c r="F738" s="31"/>
      <c r="G738" s="29"/>
      <c r="H738" s="29"/>
      <c r="I738" s="21"/>
      <c r="J738" s="21"/>
      <c r="K738" s="21"/>
      <c r="L738" s="21"/>
    </row>
    <row r="739" spans="1:12" ht="17.25" customHeight="1" x14ac:dyDescent="0.4">
      <c r="A739" s="21"/>
      <c r="B739" s="29">
        <f t="shared" si="12"/>
        <v>730</v>
      </c>
      <c r="C739" s="30"/>
      <c r="D739" s="29"/>
      <c r="E739" s="283"/>
      <c r="F739" s="31"/>
      <c r="G739" s="29"/>
      <c r="H739" s="29"/>
      <c r="I739" s="21"/>
      <c r="J739" s="21"/>
      <c r="K739" s="21"/>
      <c r="L739" s="21"/>
    </row>
    <row r="740" spans="1:12" ht="17.25" customHeight="1" x14ac:dyDescent="0.4">
      <c r="A740" s="21"/>
      <c r="B740" s="29">
        <f t="shared" si="12"/>
        <v>731</v>
      </c>
      <c r="C740" s="30"/>
      <c r="D740" s="29"/>
      <c r="E740" s="283"/>
      <c r="F740" s="31"/>
      <c r="G740" s="29"/>
      <c r="H740" s="29"/>
      <c r="I740" s="21"/>
      <c r="J740" s="21"/>
      <c r="K740" s="21"/>
      <c r="L740" s="21"/>
    </row>
    <row r="741" spans="1:12" ht="17.25" customHeight="1" x14ac:dyDescent="0.4">
      <c r="A741" s="21"/>
      <c r="B741" s="29">
        <f t="shared" si="12"/>
        <v>732</v>
      </c>
      <c r="C741" s="30"/>
      <c r="D741" s="29"/>
      <c r="E741" s="283"/>
      <c r="F741" s="31"/>
      <c r="G741" s="29"/>
      <c r="H741" s="29"/>
      <c r="I741" s="21"/>
      <c r="J741" s="21"/>
      <c r="K741" s="21"/>
      <c r="L741" s="21"/>
    </row>
    <row r="742" spans="1:12" ht="17.25" customHeight="1" x14ac:dyDescent="0.4">
      <c r="A742" s="21"/>
      <c r="B742" s="29">
        <f t="shared" si="12"/>
        <v>733</v>
      </c>
      <c r="C742" s="30"/>
      <c r="D742" s="29"/>
      <c r="E742" s="283"/>
      <c r="F742" s="31"/>
      <c r="G742" s="29"/>
      <c r="H742" s="29"/>
      <c r="I742" s="21"/>
      <c r="J742" s="21"/>
      <c r="K742" s="21"/>
      <c r="L742" s="21"/>
    </row>
    <row r="743" spans="1:12" ht="17.25" customHeight="1" x14ac:dyDescent="0.4">
      <c r="A743" s="21"/>
      <c r="B743" s="29">
        <f t="shared" si="12"/>
        <v>734</v>
      </c>
      <c r="C743" s="30"/>
      <c r="D743" s="29"/>
      <c r="E743" s="283"/>
      <c r="F743" s="31"/>
      <c r="G743" s="29"/>
      <c r="H743" s="29"/>
      <c r="I743" s="21"/>
      <c r="J743" s="21"/>
      <c r="K743" s="21"/>
      <c r="L743" s="21"/>
    </row>
    <row r="744" spans="1:12" ht="17.25" customHeight="1" x14ac:dyDescent="0.4">
      <c r="A744" s="21"/>
      <c r="B744" s="29">
        <f t="shared" si="12"/>
        <v>735</v>
      </c>
      <c r="C744" s="30"/>
      <c r="D744" s="29"/>
      <c r="E744" s="283"/>
      <c r="F744" s="31"/>
      <c r="G744" s="29"/>
      <c r="H744" s="29"/>
      <c r="I744" s="21"/>
      <c r="J744" s="21"/>
      <c r="K744" s="21"/>
      <c r="L744" s="21"/>
    </row>
    <row r="745" spans="1:12" ht="17.25" customHeight="1" x14ac:dyDescent="0.4">
      <c r="A745" s="21"/>
      <c r="B745" s="29">
        <f t="shared" si="12"/>
        <v>736</v>
      </c>
      <c r="C745" s="30"/>
      <c r="D745" s="29"/>
      <c r="E745" s="283"/>
      <c r="F745" s="31"/>
      <c r="G745" s="29"/>
      <c r="H745" s="29"/>
      <c r="I745" s="21"/>
      <c r="J745" s="21"/>
      <c r="K745" s="21"/>
      <c r="L745" s="21"/>
    </row>
    <row r="746" spans="1:12" ht="17.25" customHeight="1" x14ac:dyDescent="0.4">
      <c r="A746" s="21"/>
      <c r="B746" s="29">
        <f t="shared" si="12"/>
        <v>737</v>
      </c>
      <c r="C746" s="30"/>
      <c r="D746" s="29"/>
      <c r="E746" s="283"/>
      <c r="F746" s="31"/>
      <c r="G746" s="29"/>
      <c r="H746" s="29"/>
      <c r="I746" s="21"/>
      <c r="J746" s="21"/>
      <c r="K746" s="21"/>
      <c r="L746" s="21"/>
    </row>
    <row r="747" spans="1:12" ht="17.25" customHeight="1" x14ac:dyDescent="0.4">
      <c r="A747" s="21"/>
      <c r="B747" s="29">
        <f t="shared" si="12"/>
        <v>738</v>
      </c>
      <c r="C747" s="30"/>
      <c r="D747" s="29"/>
      <c r="E747" s="283"/>
      <c r="F747" s="31"/>
      <c r="G747" s="29"/>
      <c r="H747" s="29"/>
      <c r="I747" s="21"/>
      <c r="J747" s="21"/>
      <c r="K747" s="21"/>
      <c r="L747" s="21"/>
    </row>
    <row r="748" spans="1:12" ht="17.25" customHeight="1" x14ac:dyDescent="0.4">
      <c r="A748" s="21"/>
      <c r="B748" s="29">
        <f t="shared" si="12"/>
        <v>739</v>
      </c>
      <c r="C748" s="30"/>
      <c r="D748" s="29"/>
      <c r="E748" s="283"/>
      <c r="F748" s="31"/>
      <c r="G748" s="29"/>
      <c r="H748" s="29"/>
      <c r="I748" s="21"/>
      <c r="J748" s="21"/>
      <c r="K748" s="21"/>
      <c r="L748" s="21"/>
    </row>
    <row r="749" spans="1:12" ht="17.25" customHeight="1" x14ac:dyDescent="0.4">
      <c r="A749" s="21"/>
      <c r="B749" s="29">
        <f t="shared" si="12"/>
        <v>740</v>
      </c>
      <c r="C749" s="30"/>
      <c r="D749" s="29"/>
      <c r="E749" s="283"/>
      <c r="F749" s="31"/>
      <c r="G749" s="29"/>
      <c r="H749" s="29"/>
      <c r="I749" s="21"/>
      <c r="J749" s="21"/>
      <c r="K749" s="21"/>
      <c r="L749" s="21"/>
    </row>
    <row r="750" spans="1:12" ht="17.25" customHeight="1" x14ac:dyDescent="0.4">
      <c r="A750" s="21"/>
      <c r="B750" s="29">
        <f t="shared" si="12"/>
        <v>741</v>
      </c>
      <c r="C750" s="30"/>
      <c r="D750" s="29"/>
      <c r="E750" s="283"/>
      <c r="F750" s="31"/>
      <c r="G750" s="29"/>
      <c r="H750" s="29"/>
      <c r="I750" s="21"/>
      <c r="J750" s="21"/>
      <c r="K750" s="21"/>
      <c r="L750" s="21"/>
    </row>
    <row r="751" spans="1:12" ht="17.25" customHeight="1" x14ac:dyDescent="0.4">
      <c r="A751" s="21"/>
      <c r="B751" s="29">
        <f t="shared" si="12"/>
        <v>742</v>
      </c>
      <c r="C751" s="30"/>
      <c r="D751" s="29"/>
      <c r="E751" s="283"/>
      <c r="F751" s="31"/>
      <c r="G751" s="29"/>
      <c r="H751" s="29"/>
      <c r="I751" s="21"/>
      <c r="J751" s="21"/>
      <c r="K751" s="21"/>
      <c r="L751" s="21"/>
    </row>
    <row r="752" spans="1:12" ht="17.25" customHeight="1" x14ac:dyDescent="0.4">
      <c r="A752" s="21"/>
      <c r="B752" s="29">
        <f t="shared" si="12"/>
        <v>743</v>
      </c>
      <c r="C752" s="30"/>
      <c r="D752" s="29"/>
      <c r="E752" s="283"/>
      <c r="F752" s="31"/>
      <c r="G752" s="29"/>
      <c r="H752" s="29"/>
      <c r="I752" s="21"/>
      <c r="J752" s="21"/>
      <c r="K752" s="21"/>
      <c r="L752" s="21"/>
    </row>
    <row r="753" spans="1:12" ht="17.25" customHeight="1" x14ac:dyDescent="0.4">
      <c r="A753" s="21"/>
      <c r="B753" s="29">
        <f t="shared" si="12"/>
        <v>744</v>
      </c>
      <c r="C753" s="30"/>
      <c r="D753" s="29"/>
      <c r="E753" s="283"/>
      <c r="F753" s="31"/>
      <c r="G753" s="29"/>
      <c r="H753" s="29"/>
      <c r="I753" s="21"/>
      <c r="J753" s="21"/>
      <c r="K753" s="21"/>
      <c r="L753" s="21"/>
    </row>
    <row r="754" spans="1:12" ht="17.25" customHeight="1" x14ac:dyDescent="0.4">
      <c r="A754" s="21"/>
      <c r="B754" s="29">
        <f t="shared" si="12"/>
        <v>745</v>
      </c>
      <c r="C754" s="30"/>
      <c r="D754" s="29"/>
      <c r="E754" s="283"/>
      <c r="F754" s="31"/>
      <c r="G754" s="29"/>
      <c r="H754" s="29"/>
      <c r="I754" s="21"/>
      <c r="J754" s="21"/>
      <c r="K754" s="21"/>
      <c r="L754" s="21"/>
    </row>
    <row r="755" spans="1:12" ht="17.25" customHeight="1" x14ac:dyDescent="0.4">
      <c r="A755" s="21"/>
      <c r="B755" s="29">
        <f t="shared" si="12"/>
        <v>746</v>
      </c>
      <c r="C755" s="30"/>
      <c r="D755" s="29"/>
      <c r="E755" s="283"/>
      <c r="F755" s="31"/>
      <c r="G755" s="29"/>
      <c r="H755" s="29"/>
      <c r="I755" s="21"/>
      <c r="J755" s="21"/>
      <c r="K755" s="21"/>
      <c r="L755" s="21"/>
    </row>
    <row r="756" spans="1:12" ht="17.25" customHeight="1" x14ac:dyDescent="0.4">
      <c r="A756" s="21"/>
      <c r="B756" s="29">
        <f t="shared" si="12"/>
        <v>747</v>
      </c>
      <c r="C756" s="30"/>
      <c r="D756" s="29"/>
      <c r="E756" s="283"/>
      <c r="F756" s="31"/>
      <c r="G756" s="29"/>
      <c r="H756" s="29"/>
      <c r="I756" s="21"/>
      <c r="J756" s="21"/>
      <c r="K756" s="21"/>
      <c r="L756" s="21"/>
    </row>
    <row r="757" spans="1:12" ht="17.25" customHeight="1" x14ac:dyDescent="0.4">
      <c r="A757" s="21"/>
      <c r="B757" s="29">
        <f t="shared" si="12"/>
        <v>748</v>
      </c>
      <c r="C757" s="30"/>
      <c r="D757" s="29"/>
      <c r="E757" s="283"/>
      <c r="F757" s="31"/>
      <c r="G757" s="29"/>
      <c r="H757" s="29"/>
      <c r="I757" s="21"/>
      <c r="J757" s="21"/>
      <c r="K757" s="21"/>
      <c r="L757" s="21"/>
    </row>
    <row r="758" spans="1:12" ht="17.25" customHeight="1" x14ac:dyDescent="0.4">
      <c r="A758" s="21"/>
      <c r="B758" s="29">
        <f t="shared" si="12"/>
        <v>749</v>
      </c>
      <c r="C758" s="30"/>
      <c r="D758" s="29"/>
      <c r="E758" s="283"/>
      <c r="F758" s="31"/>
      <c r="G758" s="29"/>
      <c r="H758" s="29"/>
      <c r="I758" s="21"/>
      <c r="J758" s="21"/>
      <c r="K758" s="21"/>
      <c r="L758" s="21"/>
    </row>
    <row r="759" spans="1:12" ht="17.25" customHeight="1" x14ac:dyDescent="0.4">
      <c r="A759" s="21"/>
      <c r="B759" s="29">
        <f t="shared" si="12"/>
        <v>750</v>
      </c>
      <c r="C759" s="30"/>
      <c r="D759" s="29"/>
      <c r="E759" s="283"/>
      <c r="F759" s="31"/>
      <c r="G759" s="29"/>
      <c r="H759" s="29"/>
      <c r="I759" s="21"/>
      <c r="J759" s="21"/>
      <c r="K759" s="21"/>
      <c r="L759" s="21"/>
    </row>
    <row r="760" spans="1:12" ht="17.25" customHeight="1" x14ac:dyDescent="0.4">
      <c r="A760" s="21"/>
      <c r="B760" s="29">
        <f t="shared" si="12"/>
        <v>751</v>
      </c>
      <c r="C760" s="30"/>
      <c r="D760" s="29"/>
      <c r="E760" s="283"/>
      <c r="F760" s="31"/>
      <c r="G760" s="29"/>
      <c r="H760" s="29"/>
      <c r="I760" s="21"/>
      <c r="J760" s="21"/>
      <c r="K760" s="21"/>
      <c r="L760" s="21"/>
    </row>
    <row r="761" spans="1:12" ht="17.25" customHeight="1" x14ac:dyDescent="0.4">
      <c r="A761" s="21"/>
      <c r="B761" s="29">
        <f t="shared" si="12"/>
        <v>752</v>
      </c>
      <c r="C761" s="30"/>
      <c r="D761" s="29"/>
      <c r="E761" s="283"/>
      <c r="F761" s="31"/>
      <c r="G761" s="29"/>
      <c r="H761" s="29"/>
      <c r="I761" s="21"/>
      <c r="J761" s="21"/>
      <c r="K761" s="21"/>
      <c r="L761" s="21"/>
    </row>
    <row r="762" spans="1:12" ht="17.25" customHeight="1" x14ac:dyDescent="0.4">
      <c r="A762" s="21"/>
      <c r="B762" s="29">
        <f t="shared" si="12"/>
        <v>753</v>
      </c>
      <c r="C762" s="30"/>
      <c r="D762" s="29"/>
      <c r="E762" s="283"/>
      <c r="F762" s="31"/>
      <c r="G762" s="29"/>
      <c r="H762" s="29"/>
      <c r="I762" s="21"/>
      <c r="J762" s="21"/>
      <c r="K762" s="21"/>
      <c r="L762" s="21"/>
    </row>
    <row r="763" spans="1:12" ht="17.25" customHeight="1" x14ac:dyDescent="0.4">
      <c r="A763" s="21"/>
      <c r="B763" s="29">
        <f t="shared" si="12"/>
        <v>754</v>
      </c>
      <c r="C763" s="30"/>
      <c r="D763" s="29"/>
      <c r="E763" s="283"/>
      <c r="F763" s="31"/>
      <c r="G763" s="29"/>
      <c r="H763" s="29"/>
      <c r="I763" s="21"/>
      <c r="J763" s="21"/>
      <c r="K763" s="21"/>
      <c r="L763" s="21"/>
    </row>
    <row r="764" spans="1:12" ht="17.25" customHeight="1" x14ac:dyDescent="0.4">
      <c r="A764" s="21"/>
      <c r="B764" s="29">
        <f t="shared" si="12"/>
        <v>755</v>
      </c>
      <c r="C764" s="30"/>
      <c r="D764" s="29"/>
      <c r="E764" s="283"/>
      <c r="F764" s="31"/>
      <c r="G764" s="29"/>
      <c r="H764" s="29"/>
      <c r="I764" s="21"/>
      <c r="J764" s="21"/>
      <c r="K764" s="21"/>
      <c r="L764" s="21"/>
    </row>
    <row r="765" spans="1:12" ht="17.25" customHeight="1" x14ac:dyDescent="0.4">
      <c r="A765" s="21"/>
      <c r="B765" s="29">
        <f t="shared" si="12"/>
        <v>756</v>
      </c>
      <c r="C765" s="30"/>
      <c r="D765" s="29"/>
      <c r="E765" s="283"/>
      <c r="F765" s="31"/>
      <c r="G765" s="29"/>
      <c r="H765" s="29"/>
      <c r="I765" s="21"/>
      <c r="J765" s="21"/>
      <c r="K765" s="21"/>
      <c r="L765" s="21"/>
    </row>
    <row r="766" spans="1:12" ht="17.25" customHeight="1" x14ac:dyDescent="0.4">
      <c r="A766" s="21"/>
      <c r="B766" s="29">
        <f t="shared" si="12"/>
        <v>757</v>
      </c>
      <c r="C766" s="30"/>
      <c r="D766" s="29"/>
      <c r="E766" s="283"/>
      <c r="F766" s="31"/>
      <c r="G766" s="29"/>
      <c r="H766" s="29"/>
      <c r="I766" s="21"/>
      <c r="J766" s="21"/>
      <c r="K766" s="21"/>
      <c r="L766" s="21"/>
    </row>
    <row r="767" spans="1:12" ht="17.25" customHeight="1" x14ac:dyDescent="0.4">
      <c r="A767" s="21"/>
      <c r="B767" s="29">
        <f t="shared" si="12"/>
        <v>758</v>
      </c>
      <c r="C767" s="30"/>
      <c r="D767" s="29"/>
      <c r="E767" s="283"/>
      <c r="F767" s="31"/>
      <c r="G767" s="29"/>
      <c r="H767" s="29"/>
      <c r="I767" s="21"/>
      <c r="J767" s="21"/>
      <c r="K767" s="21"/>
      <c r="L767" s="21"/>
    </row>
    <row r="768" spans="1:12" ht="17.25" customHeight="1" x14ac:dyDescent="0.4">
      <c r="A768" s="21"/>
      <c r="B768" s="29">
        <f t="shared" si="12"/>
        <v>759</v>
      </c>
      <c r="C768" s="30"/>
      <c r="D768" s="29"/>
      <c r="E768" s="283"/>
      <c r="F768" s="31"/>
      <c r="G768" s="29"/>
      <c r="H768" s="29"/>
      <c r="I768" s="21"/>
      <c r="J768" s="21"/>
      <c r="K768" s="21"/>
      <c r="L768" s="21"/>
    </row>
    <row r="769" spans="1:12" ht="17.25" customHeight="1" x14ac:dyDescent="0.4">
      <c r="A769" s="21"/>
      <c r="B769" s="29">
        <f t="shared" si="12"/>
        <v>760</v>
      </c>
      <c r="C769" s="30"/>
      <c r="D769" s="29"/>
      <c r="E769" s="283"/>
      <c r="F769" s="31"/>
      <c r="G769" s="29"/>
      <c r="H769" s="29"/>
      <c r="I769" s="21"/>
      <c r="J769" s="21"/>
      <c r="K769" s="21"/>
      <c r="L769" s="21"/>
    </row>
    <row r="770" spans="1:12" ht="17.25" customHeight="1" x14ac:dyDescent="0.4">
      <c r="A770" s="21"/>
      <c r="B770" s="29">
        <f t="shared" si="12"/>
        <v>761</v>
      </c>
      <c r="C770" s="30"/>
      <c r="D770" s="29"/>
      <c r="E770" s="283"/>
      <c r="F770" s="31"/>
      <c r="G770" s="29"/>
      <c r="H770" s="29"/>
      <c r="I770" s="21"/>
      <c r="J770" s="21"/>
      <c r="K770" s="21"/>
      <c r="L770" s="21"/>
    </row>
    <row r="771" spans="1:12" ht="17.25" customHeight="1" x14ac:dyDescent="0.4">
      <c r="A771" s="21"/>
      <c r="B771" s="29">
        <f t="shared" si="12"/>
        <v>762</v>
      </c>
      <c r="C771" s="30"/>
      <c r="D771" s="29"/>
      <c r="E771" s="283"/>
      <c r="F771" s="31"/>
      <c r="G771" s="29"/>
      <c r="H771" s="29"/>
      <c r="I771" s="21"/>
      <c r="J771" s="21"/>
      <c r="K771" s="21"/>
      <c r="L771" s="21"/>
    </row>
    <row r="772" spans="1:12" ht="17.25" customHeight="1" x14ac:dyDescent="0.4">
      <c r="A772" s="21"/>
      <c r="B772" s="29">
        <f t="shared" si="12"/>
        <v>763</v>
      </c>
      <c r="C772" s="30"/>
      <c r="D772" s="29"/>
      <c r="E772" s="283"/>
      <c r="F772" s="31"/>
      <c r="G772" s="29"/>
      <c r="H772" s="29"/>
      <c r="I772" s="21"/>
      <c r="J772" s="21"/>
      <c r="K772" s="21"/>
      <c r="L772" s="21"/>
    </row>
    <row r="773" spans="1:12" ht="17.25" customHeight="1" x14ac:dyDescent="0.4">
      <c r="A773" s="21"/>
      <c r="B773" s="29">
        <f t="shared" si="12"/>
        <v>764</v>
      </c>
      <c r="C773" s="30"/>
      <c r="D773" s="29"/>
      <c r="E773" s="283"/>
      <c r="F773" s="31"/>
      <c r="G773" s="29"/>
      <c r="H773" s="29"/>
      <c r="I773" s="21"/>
      <c r="J773" s="21"/>
      <c r="K773" s="21"/>
      <c r="L773" s="21"/>
    </row>
    <row r="774" spans="1:12" ht="17.25" customHeight="1" x14ac:dyDescent="0.4">
      <c r="A774" s="21"/>
      <c r="B774" s="29">
        <f t="shared" si="12"/>
        <v>765</v>
      </c>
      <c r="C774" s="30"/>
      <c r="D774" s="29"/>
      <c r="E774" s="283"/>
      <c r="F774" s="31"/>
      <c r="G774" s="29"/>
      <c r="H774" s="29"/>
      <c r="I774" s="21"/>
      <c r="J774" s="21"/>
      <c r="K774" s="21"/>
      <c r="L774" s="21"/>
    </row>
    <row r="775" spans="1:12" ht="17.25" customHeight="1" x14ac:dyDescent="0.4">
      <c r="A775" s="21"/>
      <c r="B775" s="29">
        <f t="shared" si="12"/>
        <v>766</v>
      </c>
      <c r="C775" s="30"/>
      <c r="D775" s="29"/>
      <c r="E775" s="283"/>
      <c r="F775" s="31"/>
      <c r="G775" s="29"/>
      <c r="H775" s="29"/>
      <c r="I775" s="21"/>
      <c r="J775" s="21"/>
      <c r="K775" s="21"/>
      <c r="L775" s="21"/>
    </row>
    <row r="776" spans="1:12" ht="17.25" customHeight="1" x14ac:dyDescent="0.4">
      <c r="A776" s="21"/>
      <c r="B776" s="29">
        <f t="shared" si="12"/>
        <v>767</v>
      </c>
      <c r="C776" s="30"/>
      <c r="D776" s="29"/>
      <c r="E776" s="283"/>
      <c r="F776" s="31"/>
      <c r="G776" s="29"/>
      <c r="H776" s="29"/>
      <c r="I776" s="21"/>
      <c r="J776" s="21"/>
      <c r="K776" s="21"/>
      <c r="L776" s="21"/>
    </row>
    <row r="777" spans="1:12" ht="17.25" customHeight="1" x14ac:dyDescent="0.4">
      <c r="A777" s="21"/>
      <c r="B777" s="29">
        <f t="shared" si="12"/>
        <v>768</v>
      </c>
      <c r="C777" s="30"/>
      <c r="D777" s="29"/>
      <c r="E777" s="283"/>
      <c r="F777" s="31"/>
      <c r="G777" s="29"/>
      <c r="H777" s="29"/>
      <c r="I777" s="21"/>
      <c r="J777" s="21"/>
      <c r="K777" s="21"/>
      <c r="L777" s="21"/>
    </row>
    <row r="778" spans="1:12" ht="17.25" customHeight="1" x14ac:dyDescent="0.4">
      <c r="A778" s="21"/>
      <c r="B778" s="29">
        <f t="shared" ref="B778:B841" si="13">ROW(A769)</f>
        <v>769</v>
      </c>
      <c r="C778" s="30"/>
      <c r="D778" s="29"/>
      <c r="E778" s="283"/>
      <c r="F778" s="31"/>
      <c r="G778" s="29"/>
      <c r="H778" s="29"/>
      <c r="I778" s="21"/>
      <c r="J778" s="21"/>
      <c r="K778" s="21"/>
      <c r="L778" s="21"/>
    </row>
    <row r="779" spans="1:12" ht="17.25" customHeight="1" x14ac:dyDescent="0.4">
      <c r="A779" s="21"/>
      <c r="B779" s="29">
        <f t="shared" si="13"/>
        <v>770</v>
      </c>
      <c r="C779" s="30"/>
      <c r="D779" s="29"/>
      <c r="E779" s="283"/>
      <c r="F779" s="31"/>
      <c r="G779" s="29"/>
      <c r="H779" s="29"/>
      <c r="I779" s="21"/>
      <c r="J779" s="21"/>
      <c r="K779" s="21"/>
      <c r="L779" s="21"/>
    </row>
    <row r="780" spans="1:12" ht="17.25" customHeight="1" x14ac:dyDescent="0.4">
      <c r="A780" s="21"/>
      <c r="B780" s="29">
        <f t="shared" si="13"/>
        <v>771</v>
      </c>
      <c r="C780" s="30"/>
      <c r="D780" s="29"/>
      <c r="E780" s="283"/>
      <c r="F780" s="31"/>
      <c r="G780" s="29"/>
      <c r="H780" s="29"/>
      <c r="I780" s="21"/>
      <c r="J780" s="21"/>
      <c r="K780" s="21"/>
      <c r="L780" s="21"/>
    </row>
    <row r="781" spans="1:12" ht="17.25" customHeight="1" x14ac:dyDescent="0.4">
      <c r="A781" s="21"/>
      <c r="B781" s="29">
        <f t="shared" si="13"/>
        <v>772</v>
      </c>
      <c r="C781" s="30"/>
      <c r="D781" s="29"/>
      <c r="E781" s="283"/>
      <c r="F781" s="31"/>
      <c r="G781" s="29"/>
      <c r="H781" s="29"/>
      <c r="I781" s="21"/>
      <c r="J781" s="21"/>
      <c r="K781" s="21"/>
      <c r="L781" s="21"/>
    </row>
    <row r="782" spans="1:12" ht="17.25" customHeight="1" x14ac:dyDescent="0.4">
      <c r="A782" s="21"/>
      <c r="B782" s="29">
        <f t="shared" si="13"/>
        <v>773</v>
      </c>
      <c r="C782" s="30"/>
      <c r="D782" s="29"/>
      <c r="E782" s="283"/>
      <c r="F782" s="31"/>
      <c r="G782" s="29"/>
      <c r="H782" s="29"/>
      <c r="I782" s="21"/>
      <c r="J782" s="21"/>
      <c r="K782" s="21"/>
      <c r="L782" s="21"/>
    </row>
    <row r="783" spans="1:12" ht="17.25" customHeight="1" x14ac:dyDescent="0.4">
      <c r="A783" s="21"/>
      <c r="B783" s="29">
        <f t="shared" si="13"/>
        <v>774</v>
      </c>
      <c r="C783" s="30"/>
      <c r="D783" s="29"/>
      <c r="E783" s="283"/>
      <c r="F783" s="31"/>
      <c r="G783" s="29"/>
      <c r="H783" s="29"/>
      <c r="I783" s="21"/>
      <c r="J783" s="21"/>
      <c r="K783" s="21"/>
      <c r="L783" s="21"/>
    </row>
    <row r="784" spans="1:12" ht="17.25" customHeight="1" x14ac:dyDescent="0.4">
      <c r="A784" s="21"/>
      <c r="B784" s="29">
        <f t="shared" si="13"/>
        <v>775</v>
      </c>
      <c r="C784" s="30"/>
      <c r="D784" s="29"/>
      <c r="E784" s="283"/>
      <c r="F784" s="31"/>
      <c r="G784" s="29"/>
      <c r="H784" s="29"/>
      <c r="I784" s="21"/>
      <c r="J784" s="21"/>
      <c r="K784" s="21"/>
      <c r="L784" s="21"/>
    </row>
    <row r="785" spans="1:12" ht="17.25" customHeight="1" x14ac:dyDescent="0.4">
      <c r="A785" s="21"/>
      <c r="B785" s="29">
        <f t="shared" si="13"/>
        <v>776</v>
      </c>
      <c r="C785" s="30"/>
      <c r="D785" s="29"/>
      <c r="E785" s="283"/>
      <c r="F785" s="31"/>
      <c r="G785" s="29"/>
      <c r="H785" s="29"/>
      <c r="I785" s="21"/>
      <c r="J785" s="21"/>
      <c r="K785" s="21"/>
      <c r="L785" s="21"/>
    </row>
    <row r="786" spans="1:12" ht="17.25" customHeight="1" x14ac:dyDescent="0.4">
      <c r="A786" s="21"/>
      <c r="B786" s="29">
        <f t="shared" si="13"/>
        <v>777</v>
      </c>
      <c r="C786" s="30"/>
      <c r="D786" s="29"/>
      <c r="E786" s="283"/>
      <c r="F786" s="31"/>
      <c r="G786" s="29"/>
      <c r="H786" s="29"/>
      <c r="I786" s="21"/>
      <c r="J786" s="21"/>
      <c r="K786" s="21"/>
      <c r="L786" s="21"/>
    </row>
    <row r="787" spans="1:12" ht="17.25" customHeight="1" x14ac:dyDescent="0.4">
      <c r="A787" s="21"/>
      <c r="B787" s="29">
        <f t="shared" si="13"/>
        <v>778</v>
      </c>
      <c r="C787" s="30"/>
      <c r="D787" s="29"/>
      <c r="E787" s="283"/>
      <c r="F787" s="31"/>
      <c r="G787" s="29"/>
      <c r="H787" s="29"/>
      <c r="I787" s="21"/>
      <c r="J787" s="21"/>
      <c r="K787" s="21"/>
      <c r="L787" s="21"/>
    </row>
    <row r="788" spans="1:12" ht="17.25" customHeight="1" x14ac:dyDescent="0.4">
      <c r="A788" s="21"/>
      <c r="B788" s="29">
        <f t="shared" si="13"/>
        <v>779</v>
      </c>
      <c r="C788" s="30"/>
      <c r="D788" s="29"/>
      <c r="E788" s="283"/>
      <c r="F788" s="31"/>
      <c r="G788" s="29"/>
      <c r="H788" s="29"/>
      <c r="I788" s="21"/>
      <c r="J788" s="21"/>
      <c r="K788" s="21"/>
      <c r="L788" s="21"/>
    </row>
    <row r="789" spans="1:12" ht="17.25" customHeight="1" x14ac:dyDescent="0.4">
      <c r="A789" s="21"/>
      <c r="B789" s="29">
        <f t="shared" si="13"/>
        <v>780</v>
      </c>
      <c r="C789" s="30"/>
      <c r="D789" s="29"/>
      <c r="E789" s="283"/>
      <c r="F789" s="31"/>
      <c r="G789" s="29"/>
      <c r="H789" s="29"/>
      <c r="I789" s="21"/>
      <c r="J789" s="21"/>
      <c r="K789" s="21"/>
      <c r="L789" s="21"/>
    </row>
    <row r="790" spans="1:12" ht="17.25" customHeight="1" x14ac:dyDescent="0.4">
      <c r="A790" s="21"/>
      <c r="B790" s="29">
        <f t="shared" si="13"/>
        <v>781</v>
      </c>
      <c r="C790" s="30"/>
      <c r="D790" s="29"/>
      <c r="E790" s="283"/>
      <c r="F790" s="31"/>
      <c r="G790" s="29"/>
      <c r="H790" s="29"/>
      <c r="I790" s="21"/>
      <c r="J790" s="21"/>
      <c r="K790" s="21"/>
      <c r="L790" s="21"/>
    </row>
    <row r="791" spans="1:12" ht="17.25" customHeight="1" x14ac:dyDescent="0.4">
      <c r="A791" s="21"/>
      <c r="B791" s="29">
        <f t="shared" si="13"/>
        <v>782</v>
      </c>
      <c r="C791" s="30"/>
      <c r="D791" s="29"/>
      <c r="E791" s="283"/>
      <c r="F791" s="31"/>
      <c r="G791" s="29"/>
      <c r="H791" s="29"/>
      <c r="I791" s="21"/>
      <c r="J791" s="21"/>
      <c r="K791" s="21"/>
      <c r="L791" s="21"/>
    </row>
    <row r="792" spans="1:12" ht="17.25" customHeight="1" x14ac:dyDescent="0.4">
      <c r="A792" s="21"/>
      <c r="B792" s="29">
        <f t="shared" si="13"/>
        <v>783</v>
      </c>
      <c r="C792" s="30"/>
      <c r="D792" s="29"/>
      <c r="E792" s="283"/>
      <c r="F792" s="31"/>
      <c r="G792" s="29"/>
      <c r="H792" s="29"/>
      <c r="I792" s="21"/>
      <c r="J792" s="21"/>
      <c r="K792" s="21"/>
      <c r="L792" s="21"/>
    </row>
    <row r="793" spans="1:12" ht="17.25" customHeight="1" x14ac:dyDescent="0.4">
      <c r="A793" s="21"/>
      <c r="B793" s="29">
        <f t="shared" si="13"/>
        <v>784</v>
      </c>
      <c r="C793" s="30"/>
      <c r="D793" s="29"/>
      <c r="E793" s="283"/>
      <c r="F793" s="31"/>
      <c r="G793" s="29"/>
      <c r="H793" s="29"/>
      <c r="I793" s="21"/>
      <c r="J793" s="21"/>
      <c r="K793" s="21"/>
      <c r="L793" s="21"/>
    </row>
    <row r="794" spans="1:12" ht="17.25" customHeight="1" x14ac:dyDescent="0.4">
      <c r="A794" s="21"/>
      <c r="B794" s="29">
        <f t="shared" si="13"/>
        <v>785</v>
      </c>
      <c r="C794" s="30"/>
      <c r="D794" s="29"/>
      <c r="E794" s="283"/>
      <c r="F794" s="31"/>
      <c r="G794" s="29"/>
      <c r="H794" s="29"/>
      <c r="I794" s="21"/>
      <c r="J794" s="21"/>
      <c r="K794" s="21"/>
      <c r="L794" s="21"/>
    </row>
    <row r="795" spans="1:12" ht="17.25" customHeight="1" x14ac:dyDescent="0.4">
      <c r="A795" s="21"/>
      <c r="B795" s="29">
        <f t="shared" si="13"/>
        <v>786</v>
      </c>
      <c r="C795" s="30"/>
      <c r="D795" s="29"/>
      <c r="E795" s="283"/>
      <c r="F795" s="31"/>
      <c r="G795" s="29"/>
      <c r="H795" s="29"/>
      <c r="I795" s="21"/>
      <c r="J795" s="21"/>
      <c r="K795" s="21"/>
      <c r="L795" s="21"/>
    </row>
    <row r="796" spans="1:12" ht="17.25" customHeight="1" x14ac:dyDescent="0.4">
      <c r="A796" s="21"/>
      <c r="B796" s="29">
        <f t="shared" si="13"/>
        <v>787</v>
      </c>
      <c r="C796" s="30"/>
      <c r="D796" s="29"/>
      <c r="E796" s="283"/>
      <c r="F796" s="31"/>
      <c r="G796" s="29"/>
      <c r="H796" s="29"/>
      <c r="I796" s="21"/>
      <c r="J796" s="21"/>
      <c r="K796" s="21"/>
      <c r="L796" s="21"/>
    </row>
    <row r="797" spans="1:12" ht="17.25" customHeight="1" x14ac:dyDescent="0.4">
      <c r="A797" s="21"/>
      <c r="B797" s="29">
        <f t="shared" si="13"/>
        <v>788</v>
      </c>
      <c r="C797" s="30"/>
      <c r="D797" s="29"/>
      <c r="E797" s="283"/>
      <c r="F797" s="31"/>
      <c r="G797" s="29"/>
      <c r="H797" s="29"/>
      <c r="I797" s="21"/>
      <c r="J797" s="21"/>
      <c r="K797" s="21"/>
      <c r="L797" s="21"/>
    </row>
    <row r="798" spans="1:12" ht="17.25" customHeight="1" x14ac:dyDescent="0.4">
      <c r="A798" s="21"/>
      <c r="B798" s="29">
        <f t="shared" si="13"/>
        <v>789</v>
      </c>
      <c r="C798" s="30"/>
      <c r="D798" s="29"/>
      <c r="E798" s="283"/>
      <c r="F798" s="31"/>
      <c r="G798" s="29"/>
      <c r="H798" s="29"/>
      <c r="I798" s="21"/>
      <c r="J798" s="21"/>
      <c r="K798" s="21"/>
      <c r="L798" s="21"/>
    </row>
    <row r="799" spans="1:12" ht="17.25" customHeight="1" x14ac:dyDescent="0.4">
      <c r="A799" s="21"/>
      <c r="B799" s="29">
        <f t="shared" si="13"/>
        <v>790</v>
      </c>
      <c r="C799" s="30"/>
      <c r="D799" s="29"/>
      <c r="E799" s="283"/>
      <c r="F799" s="31"/>
      <c r="G799" s="29"/>
      <c r="H799" s="29"/>
      <c r="I799" s="21"/>
      <c r="J799" s="21"/>
      <c r="K799" s="21"/>
      <c r="L799" s="21"/>
    </row>
    <row r="800" spans="1:12" ht="17.25" customHeight="1" x14ac:dyDescent="0.4">
      <c r="A800" s="21"/>
      <c r="B800" s="29">
        <f t="shared" si="13"/>
        <v>791</v>
      </c>
      <c r="C800" s="30"/>
      <c r="D800" s="29"/>
      <c r="E800" s="283"/>
      <c r="F800" s="31"/>
      <c r="G800" s="29"/>
      <c r="H800" s="29"/>
      <c r="I800" s="21"/>
      <c r="J800" s="21"/>
      <c r="K800" s="21"/>
      <c r="L800" s="21"/>
    </row>
    <row r="801" spans="1:12" ht="17.25" customHeight="1" x14ac:dyDescent="0.4">
      <c r="A801" s="21"/>
      <c r="B801" s="29">
        <f t="shared" si="13"/>
        <v>792</v>
      </c>
      <c r="C801" s="30"/>
      <c r="D801" s="29"/>
      <c r="E801" s="283"/>
      <c r="F801" s="31"/>
      <c r="G801" s="29"/>
      <c r="H801" s="29"/>
      <c r="I801" s="21"/>
      <c r="J801" s="21"/>
      <c r="K801" s="21"/>
      <c r="L801" s="21"/>
    </row>
    <row r="802" spans="1:12" ht="17.25" customHeight="1" x14ac:dyDescent="0.4">
      <c r="A802" s="21"/>
      <c r="B802" s="29">
        <f t="shared" si="13"/>
        <v>793</v>
      </c>
      <c r="C802" s="30"/>
      <c r="D802" s="29"/>
      <c r="E802" s="283"/>
      <c r="F802" s="31"/>
      <c r="G802" s="29"/>
      <c r="H802" s="29"/>
      <c r="I802" s="21"/>
      <c r="J802" s="21"/>
      <c r="K802" s="21"/>
      <c r="L802" s="21"/>
    </row>
    <row r="803" spans="1:12" ht="17.25" customHeight="1" x14ac:dyDescent="0.4">
      <c r="A803" s="21"/>
      <c r="B803" s="29">
        <f t="shared" si="13"/>
        <v>794</v>
      </c>
      <c r="C803" s="30"/>
      <c r="D803" s="29"/>
      <c r="E803" s="283"/>
      <c r="F803" s="31"/>
      <c r="G803" s="29"/>
      <c r="H803" s="29"/>
      <c r="I803" s="21"/>
      <c r="J803" s="21"/>
      <c r="K803" s="21"/>
      <c r="L803" s="21"/>
    </row>
    <row r="804" spans="1:12" ht="17.25" customHeight="1" x14ac:dyDescent="0.4">
      <c r="A804" s="21"/>
      <c r="B804" s="29">
        <f t="shared" si="13"/>
        <v>795</v>
      </c>
      <c r="C804" s="30"/>
      <c r="D804" s="29"/>
      <c r="E804" s="283"/>
      <c r="F804" s="31"/>
      <c r="G804" s="29"/>
      <c r="H804" s="29"/>
      <c r="I804" s="21"/>
      <c r="J804" s="21"/>
      <c r="K804" s="21"/>
      <c r="L804" s="21"/>
    </row>
    <row r="805" spans="1:12" ht="17.25" customHeight="1" x14ac:dyDescent="0.4">
      <c r="A805" s="21"/>
      <c r="B805" s="29">
        <f t="shared" si="13"/>
        <v>796</v>
      </c>
      <c r="C805" s="30"/>
      <c r="D805" s="29"/>
      <c r="E805" s="283"/>
      <c r="F805" s="31"/>
      <c r="G805" s="29"/>
      <c r="H805" s="29"/>
      <c r="I805" s="21"/>
      <c r="J805" s="21"/>
      <c r="K805" s="21"/>
      <c r="L805" s="21"/>
    </row>
    <row r="806" spans="1:12" ht="17.25" customHeight="1" x14ac:dyDescent="0.4">
      <c r="A806" s="21"/>
      <c r="B806" s="29">
        <f t="shared" si="13"/>
        <v>797</v>
      </c>
      <c r="C806" s="30"/>
      <c r="D806" s="29"/>
      <c r="E806" s="283"/>
      <c r="F806" s="31"/>
      <c r="G806" s="29"/>
      <c r="H806" s="29"/>
      <c r="I806" s="21"/>
      <c r="J806" s="21"/>
      <c r="K806" s="21"/>
      <c r="L806" s="21"/>
    </row>
    <row r="807" spans="1:12" ht="17.25" customHeight="1" x14ac:dyDescent="0.4">
      <c r="A807" s="21"/>
      <c r="B807" s="29">
        <f t="shared" si="13"/>
        <v>798</v>
      </c>
      <c r="C807" s="30"/>
      <c r="D807" s="29"/>
      <c r="E807" s="283"/>
      <c r="F807" s="31"/>
      <c r="G807" s="29"/>
      <c r="H807" s="29"/>
      <c r="I807" s="21"/>
      <c r="J807" s="21"/>
      <c r="K807" s="21"/>
      <c r="L807" s="21"/>
    </row>
    <row r="808" spans="1:12" ht="17.25" customHeight="1" x14ac:dyDescent="0.4">
      <c r="A808" s="21"/>
      <c r="B808" s="29">
        <f t="shared" si="13"/>
        <v>799</v>
      </c>
      <c r="C808" s="30"/>
      <c r="D808" s="29"/>
      <c r="E808" s="283"/>
      <c r="F808" s="31"/>
      <c r="G808" s="29"/>
      <c r="H808" s="29"/>
      <c r="I808" s="21"/>
      <c r="J808" s="21"/>
      <c r="K808" s="21"/>
      <c r="L808" s="21"/>
    </row>
    <row r="809" spans="1:12" ht="17.25" customHeight="1" x14ac:dyDescent="0.4">
      <c r="A809" s="21"/>
      <c r="B809" s="29">
        <f t="shared" si="13"/>
        <v>800</v>
      </c>
      <c r="C809" s="30"/>
      <c r="D809" s="29"/>
      <c r="E809" s="283"/>
      <c r="F809" s="31"/>
      <c r="G809" s="29"/>
      <c r="H809" s="29"/>
      <c r="I809" s="21"/>
      <c r="J809" s="21"/>
      <c r="K809" s="21"/>
      <c r="L809" s="21"/>
    </row>
    <row r="810" spans="1:12" ht="17.25" customHeight="1" x14ac:dyDescent="0.4">
      <c r="A810" s="21"/>
      <c r="B810" s="29">
        <f t="shared" si="13"/>
        <v>801</v>
      </c>
      <c r="C810" s="30"/>
      <c r="D810" s="29"/>
      <c r="E810" s="283"/>
      <c r="F810" s="31"/>
      <c r="G810" s="29"/>
      <c r="H810" s="29"/>
      <c r="I810" s="21"/>
      <c r="J810" s="21"/>
      <c r="K810" s="21"/>
      <c r="L810" s="21"/>
    </row>
    <row r="811" spans="1:12" ht="17.25" customHeight="1" x14ac:dyDescent="0.4">
      <c r="A811" s="21"/>
      <c r="B811" s="29">
        <f t="shared" si="13"/>
        <v>802</v>
      </c>
      <c r="C811" s="30"/>
      <c r="D811" s="29"/>
      <c r="E811" s="283"/>
      <c r="F811" s="31"/>
      <c r="G811" s="29"/>
      <c r="H811" s="29"/>
      <c r="I811" s="21"/>
      <c r="J811" s="21"/>
      <c r="K811" s="21"/>
      <c r="L811" s="21"/>
    </row>
    <row r="812" spans="1:12" ht="17.25" customHeight="1" x14ac:dyDescent="0.4">
      <c r="A812" s="21"/>
      <c r="B812" s="29">
        <f t="shared" si="13"/>
        <v>803</v>
      </c>
      <c r="C812" s="30"/>
      <c r="D812" s="29"/>
      <c r="E812" s="283"/>
      <c r="F812" s="31"/>
      <c r="G812" s="29"/>
      <c r="H812" s="29"/>
      <c r="I812" s="21"/>
      <c r="J812" s="21"/>
      <c r="K812" s="21"/>
      <c r="L812" s="21"/>
    </row>
    <row r="813" spans="1:12" ht="17.25" customHeight="1" x14ac:dyDescent="0.4">
      <c r="A813" s="21"/>
      <c r="B813" s="29">
        <f t="shared" si="13"/>
        <v>804</v>
      </c>
      <c r="C813" s="30"/>
      <c r="D813" s="29"/>
      <c r="E813" s="283"/>
      <c r="F813" s="31"/>
      <c r="G813" s="29"/>
      <c r="H813" s="29"/>
      <c r="I813" s="21"/>
      <c r="J813" s="21"/>
      <c r="K813" s="21"/>
      <c r="L813" s="21"/>
    </row>
    <row r="814" spans="1:12" ht="17.25" customHeight="1" x14ac:dyDescent="0.4">
      <c r="A814" s="21"/>
      <c r="B814" s="29">
        <f t="shared" si="13"/>
        <v>805</v>
      </c>
      <c r="C814" s="30"/>
      <c r="D814" s="29"/>
      <c r="E814" s="283"/>
      <c r="F814" s="31"/>
      <c r="G814" s="29"/>
      <c r="H814" s="29"/>
      <c r="I814" s="21"/>
      <c r="J814" s="21"/>
      <c r="K814" s="21"/>
      <c r="L814" s="21"/>
    </row>
    <row r="815" spans="1:12" ht="17.25" customHeight="1" x14ac:dyDescent="0.4">
      <c r="A815" s="21"/>
      <c r="B815" s="29">
        <f t="shared" si="13"/>
        <v>806</v>
      </c>
      <c r="C815" s="30"/>
      <c r="D815" s="29"/>
      <c r="E815" s="283"/>
      <c r="F815" s="31"/>
      <c r="G815" s="29"/>
      <c r="H815" s="29"/>
      <c r="I815" s="21"/>
      <c r="J815" s="21"/>
      <c r="K815" s="21"/>
      <c r="L815" s="21"/>
    </row>
    <row r="816" spans="1:12" ht="17.25" customHeight="1" x14ac:dyDescent="0.4">
      <c r="A816" s="21"/>
      <c r="B816" s="29">
        <f t="shared" si="13"/>
        <v>807</v>
      </c>
      <c r="C816" s="30"/>
      <c r="D816" s="29"/>
      <c r="E816" s="283"/>
      <c r="F816" s="31"/>
      <c r="G816" s="29"/>
      <c r="H816" s="29"/>
      <c r="I816" s="21"/>
      <c r="J816" s="21"/>
      <c r="K816" s="21"/>
      <c r="L816" s="21"/>
    </row>
    <row r="817" spans="1:12" ht="17.25" customHeight="1" x14ac:dyDescent="0.4">
      <c r="A817" s="21"/>
      <c r="B817" s="29">
        <f t="shared" si="13"/>
        <v>808</v>
      </c>
      <c r="C817" s="30"/>
      <c r="D817" s="29"/>
      <c r="E817" s="283"/>
      <c r="F817" s="31"/>
      <c r="G817" s="29"/>
      <c r="H817" s="29"/>
      <c r="I817" s="21"/>
      <c r="J817" s="21"/>
      <c r="K817" s="21"/>
      <c r="L817" s="21"/>
    </row>
    <row r="818" spans="1:12" ht="17.25" customHeight="1" x14ac:dyDescent="0.4">
      <c r="A818" s="21"/>
      <c r="B818" s="29">
        <f t="shared" si="13"/>
        <v>809</v>
      </c>
      <c r="C818" s="30"/>
      <c r="D818" s="29"/>
      <c r="E818" s="283"/>
      <c r="F818" s="31"/>
      <c r="G818" s="29"/>
      <c r="H818" s="29"/>
      <c r="I818" s="21"/>
      <c r="J818" s="21"/>
      <c r="K818" s="21"/>
      <c r="L818" s="21"/>
    </row>
    <row r="819" spans="1:12" ht="17.25" customHeight="1" x14ac:dyDescent="0.4">
      <c r="A819" s="21"/>
      <c r="B819" s="29">
        <f t="shared" si="13"/>
        <v>810</v>
      </c>
      <c r="C819" s="30"/>
      <c r="D819" s="29"/>
      <c r="E819" s="283"/>
      <c r="F819" s="31"/>
      <c r="G819" s="29"/>
      <c r="H819" s="29"/>
      <c r="I819" s="21"/>
      <c r="J819" s="21"/>
      <c r="K819" s="21"/>
      <c r="L819" s="21"/>
    </row>
    <row r="820" spans="1:12" ht="17.25" customHeight="1" x14ac:dyDescent="0.4">
      <c r="A820" s="21"/>
      <c r="B820" s="29">
        <f t="shared" si="13"/>
        <v>811</v>
      </c>
      <c r="C820" s="30"/>
      <c r="D820" s="29"/>
      <c r="E820" s="283"/>
      <c r="F820" s="31"/>
      <c r="G820" s="29"/>
      <c r="H820" s="29"/>
      <c r="I820" s="21"/>
      <c r="J820" s="21"/>
      <c r="K820" s="21"/>
      <c r="L820" s="21"/>
    </row>
    <row r="821" spans="1:12" ht="17.25" customHeight="1" x14ac:dyDescent="0.4">
      <c r="A821" s="21"/>
      <c r="B821" s="29">
        <f t="shared" si="13"/>
        <v>812</v>
      </c>
      <c r="C821" s="30"/>
      <c r="D821" s="29"/>
      <c r="E821" s="283"/>
      <c r="F821" s="31"/>
      <c r="G821" s="29"/>
      <c r="H821" s="29"/>
      <c r="I821" s="21"/>
      <c r="J821" s="21"/>
      <c r="K821" s="21"/>
      <c r="L821" s="21"/>
    </row>
    <row r="822" spans="1:12" ht="17.25" customHeight="1" x14ac:dyDescent="0.4">
      <c r="A822" s="21"/>
      <c r="B822" s="29">
        <f t="shared" si="13"/>
        <v>813</v>
      </c>
      <c r="C822" s="30"/>
      <c r="D822" s="29"/>
      <c r="E822" s="283"/>
      <c r="F822" s="31"/>
      <c r="G822" s="29"/>
      <c r="H822" s="29"/>
      <c r="I822" s="21"/>
      <c r="J822" s="21"/>
      <c r="K822" s="21"/>
      <c r="L822" s="21"/>
    </row>
    <row r="823" spans="1:12" ht="17.25" customHeight="1" x14ac:dyDescent="0.4">
      <c r="A823" s="21"/>
      <c r="B823" s="29">
        <f t="shared" si="13"/>
        <v>814</v>
      </c>
      <c r="C823" s="30"/>
      <c r="D823" s="29"/>
      <c r="E823" s="283"/>
      <c r="F823" s="31"/>
      <c r="G823" s="29"/>
      <c r="H823" s="29"/>
      <c r="I823" s="21"/>
      <c r="J823" s="21"/>
      <c r="K823" s="21"/>
      <c r="L823" s="21"/>
    </row>
    <row r="824" spans="1:12" ht="17.25" customHeight="1" x14ac:dyDescent="0.4">
      <c r="A824" s="21"/>
      <c r="B824" s="29">
        <f t="shared" si="13"/>
        <v>815</v>
      </c>
      <c r="C824" s="30"/>
      <c r="D824" s="29"/>
      <c r="E824" s="283"/>
      <c r="F824" s="31"/>
      <c r="G824" s="29"/>
      <c r="H824" s="29"/>
      <c r="I824" s="21"/>
      <c r="J824" s="21"/>
      <c r="K824" s="21"/>
      <c r="L824" s="21"/>
    </row>
    <row r="825" spans="1:12" ht="17.25" customHeight="1" x14ac:dyDescent="0.4">
      <c r="A825" s="21"/>
      <c r="B825" s="29">
        <f t="shared" si="13"/>
        <v>816</v>
      </c>
      <c r="C825" s="30"/>
      <c r="D825" s="29"/>
      <c r="E825" s="283"/>
      <c r="F825" s="31"/>
      <c r="G825" s="29"/>
      <c r="H825" s="29"/>
      <c r="I825" s="21"/>
      <c r="J825" s="21"/>
      <c r="K825" s="21"/>
      <c r="L825" s="21"/>
    </row>
    <row r="826" spans="1:12" ht="17.25" customHeight="1" x14ac:dyDescent="0.4">
      <c r="A826" s="21"/>
      <c r="B826" s="29">
        <f t="shared" si="13"/>
        <v>817</v>
      </c>
      <c r="C826" s="30"/>
      <c r="D826" s="29"/>
      <c r="E826" s="283"/>
      <c r="F826" s="31"/>
      <c r="G826" s="29"/>
      <c r="H826" s="29"/>
      <c r="I826" s="21"/>
      <c r="J826" s="21"/>
      <c r="K826" s="21"/>
      <c r="L826" s="21"/>
    </row>
    <row r="827" spans="1:12" ht="17.25" customHeight="1" x14ac:dyDescent="0.4">
      <c r="A827" s="21"/>
      <c r="B827" s="29">
        <f t="shared" si="13"/>
        <v>818</v>
      </c>
      <c r="C827" s="30"/>
      <c r="D827" s="29"/>
      <c r="E827" s="283"/>
      <c r="F827" s="31"/>
      <c r="G827" s="29"/>
      <c r="H827" s="29"/>
      <c r="I827" s="21"/>
      <c r="J827" s="21"/>
      <c r="K827" s="21"/>
      <c r="L827" s="21"/>
    </row>
    <row r="828" spans="1:12" ht="17.25" customHeight="1" x14ac:dyDescent="0.4">
      <c r="A828" s="21"/>
      <c r="B828" s="29">
        <f t="shared" si="13"/>
        <v>819</v>
      </c>
      <c r="C828" s="30"/>
      <c r="D828" s="29"/>
      <c r="E828" s="283"/>
      <c r="F828" s="31"/>
      <c r="G828" s="29"/>
      <c r="H828" s="29"/>
      <c r="I828" s="21"/>
      <c r="J828" s="21"/>
      <c r="K828" s="21"/>
      <c r="L828" s="21"/>
    </row>
    <row r="829" spans="1:12" ht="17.25" customHeight="1" x14ac:dyDescent="0.4">
      <c r="A829" s="21"/>
      <c r="B829" s="29">
        <f t="shared" si="13"/>
        <v>820</v>
      </c>
      <c r="C829" s="30"/>
      <c r="D829" s="29"/>
      <c r="E829" s="283"/>
      <c r="F829" s="31"/>
      <c r="G829" s="29"/>
      <c r="H829" s="29"/>
      <c r="I829" s="21"/>
      <c r="J829" s="21"/>
      <c r="K829" s="21"/>
      <c r="L829" s="21"/>
    </row>
    <row r="830" spans="1:12" ht="17.25" customHeight="1" x14ac:dyDescent="0.4">
      <c r="A830" s="21"/>
      <c r="B830" s="29">
        <f t="shared" si="13"/>
        <v>821</v>
      </c>
      <c r="C830" s="30"/>
      <c r="D830" s="29"/>
      <c r="E830" s="283"/>
      <c r="F830" s="31"/>
      <c r="G830" s="29"/>
      <c r="H830" s="29"/>
      <c r="I830" s="21"/>
      <c r="J830" s="21"/>
      <c r="K830" s="21"/>
      <c r="L830" s="21"/>
    </row>
    <row r="831" spans="1:12" ht="17.25" customHeight="1" x14ac:dyDescent="0.4">
      <c r="A831" s="21"/>
      <c r="B831" s="29">
        <f t="shared" si="13"/>
        <v>822</v>
      </c>
      <c r="C831" s="30"/>
      <c r="D831" s="29"/>
      <c r="E831" s="283"/>
      <c r="F831" s="31"/>
      <c r="G831" s="29"/>
      <c r="H831" s="29"/>
      <c r="I831" s="21"/>
      <c r="J831" s="21"/>
      <c r="K831" s="21"/>
      <c r="L831" s="21"/>
    </row>
    <row r="832" spans="1:12" ht="17.25" customHeight="1" x14ac:dyDescent="0.4">
      <c r="A832" s="21"/>
      <c r="B832" s="29">
        <f t="shared" si="13"/>
        <v>823</v>
      </c>
      <c r="C832" s="30"/>
      <c r="D832" s="29"/>
      <c r="E832" s="283"/>
      <c r="F832" s="31"/>
      <c r="G832" s="29"/>
      <c r="H832" s="29"/>
      <c r="I832" s="21"/>
      <c r="J832" s="21"/>
      <c r="K832" s="21"/>
      <c r="L832" s="21"/>
    </row>
    <row r="833" spans="1:12" ht="17.25" customHeight="1" x14ac:dyDescent="0.4">
      <c r="A833" s="21"/>
      <c r="B833" s="29">
        <f t="shared" si="13"/>
        <v>824</v>
      </c>
      <c r="C833" s="30"/>
      <c r="D833" s="29"/>
      <c r="E833" s="283"/>
      <c r="F833" s="31"/>
      <c r="G833" s="29"/>
      <c r="H833" s="29"/>
      <c r="I833" s="21"/>
      <c r="J833" s="21"/>
      <c r="K833" s="21"/>
      <c r="L833" s="21"/>
    </row>
    <row r="834" spans="1:12" ht="17.25" customHeight="1" x14ac:dyDescent="0.4">
      <c r="A834" s="21"/>
      <c r="B834" s="29">
        <f t="shared" si="13"/>
        <v>825</v>
      </c>
      <c r="C834" s="30"/>
      <c r="D834" s="29"/>
      <c r="E834" s="283"/>
      <c r="F834" s="31"/>
      <c r="G834" s="29"/>
      <c r="H834" s="29"/>
      <c r="I834" s="21"/>
      <c r="J834" s="21"/>
      <c r="K834" s="21"/>
      <c r="L834" s="21"/>
    </row>
    <row r="835" spans="1:12" ht="17.25" customHeight="1" x14ac:dyDescent="0.4">
      <c r="A835" s="21"/>
      <c r="B835" s="29">
        <f t="shared" si="13"/>
        <v>826</v>
      </c>
      <c r="C835" s="30"/>
      <c r="D835" s="29"/>
      <c r="E835" s="283"/>
      <c r="F835" s="31"/>
      <c r="G835" s="29"/>
      <c r="H835" s="29"/>
      <c r="I835" s="21"/>
      <c r="J835" s="21"/>
      <c r="K835" s="21"/>
      <c r="L835" s="21"/>
    </row>
    <row r="836" spans="1:12" ht="17.25" customHeight="1" x14ac:dyDescent="0.4">
      <c r="A836" s="21"/>
      <c r="B836" s="29">
        <f t="shared" si="13"/>
        <v>827</v>
      </c>
      <c r="C836" s="30"/>
      <c r="D836" s="29"/>
      <c r="E836" s="283"/>
      <c r="F836" s="31"/>
      <c r="G836" s="29"/>
      <c r="H836" s="29"/>
      <c r="I836" s="21"/>
      <c r="J836" s="21"/>
      <c r="K836" s="21"/>
      <c r="L836" s="21"/>
    </row>
    <row r="837" spans="1:12" ht="17.25" customHeight="1" x14ac:dyDescent="0.4">
      <c r="A837" s="21"/>
      <c r="B837" s="29">
        <f t="shared" si="13"/>
        <v>828</v>
      </c>
      <c r="C837" s="30"/>
      <c r="D837" s="29"/>
      <c r="E837" s="283"/>
      <c r="F837" s="31"/>
      <c r="G837" s="29"/>
      <c r="H837" s="29"/>
      <c r="I837" s="21"/>
      <c r="J837" s="21"/>
      <c r="K837" s="21"/>
      <c r="L837" s="21"/>
    </row>
    <row r="838" spans="1:12" ht="17.25" customHeight="1" x14ac:dyDescent="0.4">
      <c r="A838" s="21"/>
      <c r="B838" s="29">
        <f t="shared" si="13"/>
        <v>829</v>
      </c>
      <c r="C838" s="30"/>
      <c r="D838" s="29"/>
      <c r="E838" s="283"/>
      <c r="F838" s="31"/>
      <c r="G838" s="29"/>
      <c r="H838" s="29"/>
      <c r="I838" s="21"/>
      <c r="J838" s="21"/>
      <c r="K838" s="21"/>
      <c r="L838" s="21"/>
    </row>
    <row r="839" spans="1:12" ht="17.25" customHeight="1" x14ac:dyDescent="0.4">
      <c r="A839" s="21"/>
      <c r="B839" s="29">
        <f t="shared" si="13"/>
        <v>830</v>
      </c>
      <c r="C839" s="30"/>
      <c r="D839" s="29"/>
      <c r="E839" s="283"/>
      <c r="F839" s="31"/>
      <c r="G839" s="29"/>
      <c r="H839" s="29"/>
      <c r="I839" s="21"/>
      <c r="J839" s="21"/>
      <c r="K839" s="21"/>
      <c r="L839" s="21"/>
    </row>
    <row r="840" spans="1:12" ht="17.25" customHeight="1" x14ac:dyDescent="0.4">
      <c r="A840" s="21"/>
      <c r="B840" s="29">
        <f t="shared" si="13"/>
        <v>831</v>
      </c>
      <c r="C840" s="30"/>
      <c r="D840" s="29"/>
      <c r="E840" s="283"/>
      <c r="F840" s="31"/>
      <c r="G840" s="29"/>
      <c r="H840" s="29"/>
      <c r="I840" s="21"/>
      <c r="J840" s="21"/>
      <c r="K840" s="21"/>
      <c r="L840" s="21"/>
    </row>
    <row r="841" spans="1:12" ht="17.25" customHeight="1" x14ac:dyDescent="0.4">
      <c r="A841" s="21"/>
      <c r="B841" s="29">
        <f t="shared" si="13"/>
        <v>832</v>
      </c>
      <c r="C841" s="30"/>
      <c r="D841" s="29"/>
      <c r="E841" s="283"/>
      <c r="F841" s="31"/>
      <c r="G841" s="29"/>
      <c r="H841" s="29"/>
      <c r="I841" s="21"/>
      <c r="J841" s="21"/>
      <c r="K841" s="21"/>
      <c r="L841" s="21"/>
    </row>
    <row r="842" spans="1:12" ht="17.25" customHeight="1" x14ac:dyDescent="0.4">
      <c r="A842" s="21"/>
      <c r="B842" s="29">
        <f t="shared" ref="B842:B905" si="14">ROW(A833)</f>
        <v>833</v>
      </c>
      <c r="C842" s="30"/>
      <c r="D842" s="29"/>
      <c r="E842" s="283"/>
      <c r="F842" s="31"/>
      <c r="G842" s="29"/>
      <c r="H842" s="29"/>
      <c r="I842" s="21"/>
      <c r="J842" s="21"/>
      <c r="K842" s="21"/>
      <c r="L842" s="21"/>
    </row>
    <row r="843" spans="1:12" ht="17.25" customHeight="1" x14ac:dyDescent="0.4">
      <c r="A843" s="21"/>
      <c r="B843" s="29">
        <f t="shared" si="14"/>
        <v>834</v>
      </c>
      <c r="C843" s="30"/>
      <c r="D843" s="29"/>
      <c r="E843" s="283"/>
      <c r="F843" s="31"/>
      <c r="G843" s="29"/>
      <c r="H843" s="29"/>
      <c r="I843" s="21"/>
      <c r="J843" s="21"/>
      <c r="K843" s="21"/>
      <c r="L843" s="21"/>
    </row>
    <row r="844" spans="1:12" ht="17.25" customHeight="1" x14ac:dyDescent="0.4">
      <c r="A844" s="21"/>
      <c r="B844" s="29">
        <f t="shared" si="14"/>
        <v>835</v>
      </c>
      <c r="C844" s="30"/>
      <c r="D844" s="29"/>
      <c r="E844" s="283"/>
      <c r="F844" s="31"/>
      <c r="G844" s="29"/>
      <c r="H844" s="29"/>
      <c r="I844" s="21"/>
      <c r="J844" s="21"/>
      <c r="K844" s="21"/>
      <c r="L844" s="21"/>
    </row>
    <row r="845" spans="1:12" ht="17.25" customHeight="1" x14ac:dyDescent="0.4">
      <c r="A845" s="21"/>
      <c r="B845" s="29">
        <f t="shared" si="14"/>
        <v>836</v>
      </c>
      <c r="C845" s="30"/>
      <c r="D845" s="29"/>
      <c r="E845" s="283"/>
      <c r="F845" s="31"/>
      <c r="G845" s="29"/>
      <c r="H845" s="29"/>
      <c r="I845" s="21"/>
      <c r="J845" s="21"/>
      <c r="K845" s="21"/>
      <c r="L845" s="21"/>
    </row>
    <row r="846" spans="1:12" ht="17.25" customHeight="1" x14ac:dyDescent="0.4">
      <c r="A846" s="21"/>
      <c r="B846" s="29">
        <f t="shared" si="14"/>
        <v>837</v>
      </c>
      <c r="C846" s="30"/>
      <c r="D846" s="29"/>
      <c r="E846" s="283"/>
      <c r="F846" s="31"/>
      <c r="G846" s="29"/>
      <c r="H846" s="29"/>
      <c r="I846" s="21"/>
      <c r="J846" s="21"/>
      <c r="K846" s="21"/>
      <c r="L846" s="21"/>
    </row>
    <row r="847" spans="1:12" ht="17.25" customHeight="1" x14ac:dyDescent="0.4">
      <c r="A847" s="21"/>
      <c r="B847" s="29">
        <f t="shared" si="14"/>
        <v>838</v>
      </c>
      <c r="C847" s="30"/>
      <c r="D847" s="29"/>
      <c r="E847" s="283"/>
      <c r="F847" s="31"/>
      <c r="G847" s="29"/>
      <c r="H847" s="29"/>
      <c r="I847" s="21"/>
      <c r="J847" s="21"/>
      <c r="K847" s="21"/>
      <c r="L847" s="21"/>
    </row>
    <row r="848" spans="1:12" ht="17.25" customHeight="1" x14ac:dyDescent="0.4">
      <c r="A848" s="21"/>
      <c r="B848" s="29">
        <f t="shared" si="14"/>
        <v>839</v>
      </c>
      <c r="C848" s="30"/>
      <c r="D848" s="29"/>
      <c r="E848" s="283"/>
      <c r="F848" s="31"/>
      <c r="G848" s="29"/>
      <c r="H848" s="29"/>
      <c r="I848" s="21"/>
      <c r="J848" s="21"/>
      <c r="K848" s="21"/>
      <c r="L848" s="21"/>
    </row>
    <row r="849" spans="1:12" ht="17.25" customHeight="1" x14ac:dyDescent="0.4">
      <c r="A849" s="21"/>
      <c r="B849" s="29">
        <f t="shared" si="14"/>
        <v>840</v>
      </c>
      <c r="C849" s="30"/>
      <c r="D849" s="29"/>
      <c r="E849" s="283"/>
      <c r="F849" s="31"/>
      <c r="G849" s="29"/>
      <c r="H849" s="29"/>
      <c r="I849" s="21"/>
      <c r="J849" s="21"/>
      <c r="K849" s="21"/>
      <c r="L849" s="21"/>
    </row>
    <row r="850" spans="1:12" ht="17.25" customHeight="1" x14ac:dyDescent="0.4">
      <c r="A850" s="21"/>
      <c r="B850" s="29">
        <f t="shared" si="14"/>
        <v>841</v>
      </c>
      <c r="C850" s="30"/>
      <c r="D850" s="29"/>
      <c r="E850" s="283"/>
      <c r="F850" s="31"/>
      <c r="G850" s="29"/>
      <c r="H850" s="29"/>
      <c r="I850" s="21"/>
      <c r="J850" s="21"/>
      <c r="K850" s="21"/>
      <c r="L850" s="21"/>
    </row>
    <row r="851" spans="1:12" ht="17.25" customHeight="1" x14ac:dyDescent="0.4">
      <c r="A851" s="21"/>
      <c r="B851" s="29">
        <f t="shared" si="14"/>
        <v>842</v>
      </c>
      <c r="C851" s="30"/>
      <c r="D851" s="29"/>
      <c r="E851" s="283"/>
      <c r="F851" s="31"/>
      <c r="G851" s="29"/>
      <c r="H851" s="29"/>
      <c r="I851" s="21"/>
      <c r="J851" s="21"/>
      <c r="K851" s="21"/>
      <c r="L851" s="21"/>
    </row>
    <row r="852" spans="1:12" ht="17.25" customHeight="1" x14ac:dyDescent="0.4">
      <c r="A852" s="21"/>
      <c r="B852" s="29">
        <f t="shared" si="14"/>
        <v>843</v>
      </c>
      <c r="C852" s="30"/>
      <c r="D852" s="29"/>
      <c r="E852" s="283"/>
      <c r="F852" s="31"/>
      <c r="G852" s="29"/>
      <c r="H852" s="29"/>
      <c r="I852" s="21"/>
      <c r="J852" s="21"/>
      <c r="K852" s="21"/>
      <c r="L852" s="21"/>
    </row>
    <row r="853" spans="1:12" ht="17.25" customHeight="1" x14ac:dyDescent="0.4">
      <c r="A853" s="21"/>
      <c r="B853" s="29">
        <f t="shared" si="14"/>
        <v>844</v>
      </c>
      <c r="C853" s="30"/>
      <c r="D853" s="29"/>
      <c r="E853" s="283"/>
      <c r="F853" s="31"/>
      <c r="G853" s="29"/>
      <c r="H853" s="29"/>
      <c r="I853" s="21"/>
      <c r="J853" s="21"/>
      <c r="K853" s="21"/>
      <c r="L853" s="21"/>
    </row>
    <row r="854" spans="1:12" ht="17.25" customHeight="1" x14ac:dyDescent="0.4">
      <c r="A854" s="21"/>
      <c r="B854" s="29">
        <f t="shared" si="14"/>
        <v>845</v>
      </c>
      <c r="C854" s="30"/>
      <c r="D854" s="29"/>
      <c r="E854" s="283"/>
      <c r="F854" s="31"/>
      <c r="G854" s="29"/>
      <c r="H854" s="29"/>
      <c r="I854" s="21"/>
      <c r="J854" s="21"/>
      <c r="K854" s="21"/>
      <c r="L854" s="21"/>
    </row>
    <row r="855" spans="1:12" ht="17.25" customHeight="1" x14ac:dyDescent="0.4">
      <c r="A855" s="21"/>
      <c r="B855" s="29">
        <f t="shared" si="14"/>
        <v>846</v>
      </c>
      <c r="C855" s="30"/>
      <c r="D855" s="29"/>
      <c r="E855" s="283"/>
      <c r="F855" s="31"/>
      <c r="G855" s="29"/>
      <c r="H855" s="29"/>
      <c r="I855" s="21"/>
      <c r="J855" s="21"/>
      <c r="K855" s="21"/>
      <c r="L855" s="21"/>
    </row>
    <row r="856" spans="1:12" ht="17.25" customHeight="1" x14ac:dyDescent="0.4">
      <c r="A856" s="21"/>
      <c r="B856" s="29">
        <f t="shared" si="14"/>
        <v>847</v>
      </c>
      <c r="C856" s="30"/>
      <c r="D856" s="29"/>
      <c r="E856" s="283"/>
      <c r="F856" s="31"/>
      <c r="G856" s="29"/>
      <c r="H856" s="29"/>
      <c r="I856" s="21"/>
      <c r="J856" s="21"/>
      <c r="K856" s="21"/>
      <c r="L856" s="21"/>
    </row>
    <row r="857" spans="1:12" ht="17.25" customHeight="1" x14ac:dyDescent="0.4">
      <c r="A857" s="21"/>
      <c r="B857" s="29">
        <f t="shared" si="14"/>
        <v>848</v>
      </c>
      <c r="C857" s="30"/>
      <c r="D857" s="29"/>
      <c r="E857" s="283"/>
      <c r="F857" s="31"/>
      <c r="G857" s="29"/>
      <c r="H857" s="29"/>
      <c r="I857" s="21"/>
      <c r="J857" s="21"/>
      <c r="K857" s="21"/>
      <c r="L857" s="21"/>
    </row>
    <row r="858" spans="1:12" ht="17.25" customHeight="1" x14ac:dyDescent="0.4">
      <c r="A858" s="21"/>
      <c r="B858" s="29">
        <f t="shared" si="14"/>
        <v>849</v>
      </c>
      <c r="C858" s="30"/>
      <c r="D858" s="29"/>
      <c r="E858" s="283"/>
      <c r="F858" s="31"/>
      <c r="G858" s="29"/>
      <c r="H858" s="29"/>
      <c r="I858" s="21"/>
      <c r="J858" s="21"/>
      <c r="K858" s="21"/>
      <c r="L858" s="21"/>
    </row>
    <row r="859" spans="1:12" ht="17.25" customHeight="1" x14ac:dyDescent="0.4">
      <c r="A859" s="21"/>
      <c r="B859" s="29">
        <f t="shared" si="14"/>
        <v>850</v>
      </c>
      <c r="C859" s="30"/>
      <c r="D859" s="29"/>
      <c r="E859" s="283"/>
      <c r="F859" s="31"/>
      <c r="G859" s="29"/>
      <c r="H859" s="29"/>
      <c r="I859" s="21"/>
      <c r="J859" s="21"/>
      <c r="K859" s="21"/>
      <c r="L859" s="21"/>
    </row>
    <row r="860" spans="1:12" ht="17.25" customHeight="1" x14ac:dyDescent="0.4">
      <c r="A860" s="21"/>
      <c r="B860" s="29">
        <f t="shared" si="14"/>
        <v>851</v>
      </c>
      <c r="C860" s="30"/>
      <c r="D860" s="29"/>
      <c r="E860" s="283"/>
      <c r="F860" s="31"/>
      <c r="G860" s="29"/>
      <c r="H860" s="29"/>
      <c r="I860" s="21"/>
      <c r="J860" s="21"/>
      <c r="K860" s="21"/>
      <c r="L860" s="21"/>
    </row>
    <row r="861" spans="1:12" ht="17.25" customHeight="1" x14ac:dyDescent="0.4">
      <c r="A861" s="21"/>
      <c r="B861" s="29">
        <f t="shared" si="14"/>
        <v>852</v>
      </c>
      <c r="C861" s="30"/>
      <c r="D861" s="29"/>
      <c r="E861" s="283"/>
      <c r="F861" s="31"/>
      <c r="G861" s="29"/>
      <c r="H861" s="29"/>
      <c r="I861" s="21"/>
      <c r="J861" s="21"/>
      <c r="K861" s="21"/>
      <c r="L861" s="21"/>
    </row>
    <row r="862" spans="1:12" ht="17.25" customHeight="1" x14ac:dyDescent="0.4">
      <c r="A862" s="21"/>
      <c r="B862" s="29">
        <f t="shared" si="14"/>
        <v>853</v>
      </c>
      <c r="C862" s="30"/>
      <c r="D862" s="29"/>
      <c r="E862" s="283"/>
      <c r="F862" s="31"/>
      <c r="G862" s="29"/>
      <c r="H862" s="29"/>
      <c r="I862" s="21"/>
      <c r="J862" s="21"/>
      <c r="K862" s="21"/>
      <c r="L862" s="21"/>
    </row>
    <row r="863" spans="1:12" ht="17.25" customHeight="1" x14ac:dyDescent="0.4">
      <c r="A863" s="21"/>
      <c r="B863" s="29">
        <f t="shared" si="14"/>
        <v>854</v>
      </c>
      <c r="C863" s="30"/>
      <c r="D863" s="29"/>
      <c r="E863" s="283"/>
      <c r="F863" s="31"/>
      <c r="G863" s="29"/>
      <c r="H863" s="29"/>
      <c r="I863" s="21"/>
      <c r="J863" s="21"/>
      <c r="K863" s="21"/>
      <c r="L863" s="21"/>
    </row>
    <row r="864" spans="1:12" ht="17.25" customHeight="1" x14ac:dyDescent="0.4">
      <c r="A864" s="21"/>
      <c r="B864" s="29">
        <f t="shared" si="14"/>
        <v>855</v>
      </c>
      <c r="C864" s="30"/>
      <c r="D864" s="29"/>
      <c r="E864" s="283"/>
      <c r="F864" s="31"/>
      <c r="G864" s="29"/>
      <c r="H864" s="29"/>
      <c r="I864" s="21"/>
      <c r="J864" s="21"/>
      <c r="K864" s="21"/>
      <c r="L864" s="21"/>
    </row>
    <row r="865" spans="1:12" ht="17.25" customHeight="1" x14ac:dyDescent="0.4">
      <c r="A865" s="21"/>
      <c r="B865" s="29">
        <f t="shared" si="14"/>
        <v>856</v>
      </c>
      <c r="C865" s="30"/>
      <c r="D865" s="29"/>
      <c r="E865" s="283"/>
      <c r="F865" s="31"/>
      <c r="G865" s="29"/>
      <c r="H865" s="29"/>
      <c r="I865" s="21"/>
      <c r="J865" s="21"/>
      <c r="K865" s="21"/>
      <c r="L865" s="21"/>
    </row>
    <row r="866" spans="1:12" ht="17.25" customHeight="1" x14ac:dyDescent="0.4">
      <c r="A866" s="21"/>
      <c r="B866" s="29">
        <f t="shared" si="14"/>
        <v>857</v>
      </c>
      <c r="C866" s="30"/>
      <c r="D866" s="29"/>
      <c r="E866" s="283"/>
      <c r="F866" s="31"/>
      <c r="G866" s="29"/>
      <c r="H866" s="29"/>
      <c r="I866" s="21"/>
      <c r="J866" s="21"/>
      <c r="K866" s="21"/>
      <c r="L866" s="21"/>
    </row>
    <row r="867" spans="1:12" ht="17.25" customHeight="1" x14ac:dyDescent="0.4">
      <c r="A867" s="21"/>
      <c r="B867" s="29">
        <f t="shared" si="14"/>
        <v>858</v>
      </c>
      <c r="C867" s="30"/>
      <c r="D867" s="29"/>
      <c r="E867" s="283"/>
      <c r="F867" s="31"/>
      <c r="G867" s="29"/>
      <c r="H867" s="29"/>
      <c r="I867" s="21"/>
      <c r="J867" s="21"/>
      <c r="K867" s="21"/>
      <c r="L867" s="21"/>
    </row>
    <row r="868" spans="1:12" ht="17.25" customHeight="1" x14ac:dyDescent="0.4">
      <c r="A868" s="21"/>
      <c r="B868" s="29">
        <f t="shared" si="14"/>
        <v>859</v>
      </c>
      <c r="C868" s="30"/>
      <c r="D868" s="29"/>
      <c r="E868" s="283"/>
      <c r="F868" s="31"/>
      <c r="G868" s="29"/>
      <c r="H868" s="29"/>
      <c r="I868" s="21"/>
      <c r="J868" s="21"/>
      <c r="K868" s="21"/>
      <c r="L868" s="21"/>
    </row>
    <row r="869" spans="1:12" ht="17.25" customHeight="1" x14ac:dyDescent="0.4">
      <c r="A869" s="21"/>
      <c r="B869" s="29">
        <f t="shared" si="14"/>
        <v>860</v>
      </c>
      <c r="C869" s="30"/>
      <c r="D869" s="29"/>
      <c r="E869" s="283"/>
      <c r="F869" s="31"/>
      <c r="G869" s="29"/>
      <c r="H869" s="29"/>
      <c r="I869" s="21"/>
      <c r="J869" s="21"/>
      <c r="K869" s="21"/>
      <c r="L869" s="21"/>
    </row>
    <row r="870" spans="1:12" ht="17.25" customHeight="1" x14ac:dyDescent="0.4">
      <c r="A870" s="21"/>
      <c r="B870" s="29">
        <f t="shared" si="14"/>
        <v>861</v>
      </c>
      <c r="C870" s="30"/>
      <c r="D870" s="29"/>
      <c r="E870" s="283"/>
      <c r="F870" s="31"/>
      <c r="G870" s="29"/>
      <c r="H870" s="29"/>
      <c r="I870" s="21"/>
      <c r="J870" s="21"/>
      <c r="K870" s="21"/>
      <c r="L870" s="21"/>
    </row>
    <row r="871" spans="1:12" ht="17.25" customHeight="1" x14ac:dyDescent="0.4">
      <c r="A871" s="21"/>
      <c r="B871" s="29">
        <f t="shared" si="14"/>
        <v>862</v>
      </c>
      <c r="C871" s="30"/>
      <c r="D871" s="29"/>
      <c r="E871" s="283"/>
      <c r="F871" s="31"/>
      <c r="G871" s="29"/>
      <c r="H871" s="29"/>
      <c r="I871" s="21"/>
      <c r="J871" s="21"/>
      <c r="K871" s="21"/>
      <c r="L871" s="21"/>
    </row>
    <row r="872" spans="1:12" ht="17.25" customHeight="1" x14ac:dyDescent="0.4">
      <c r="A872" s="21"/>
      <c r="B872" s="29">
        <f t="shared" si="14"/>
        <v>863</v>
      </c>
      <c r="C872" s="30"/>
      <c r="D872" s="29"/>
      <c r="E872" s="283"/>
      <c r="F872" s="31"/>
      <c r="G872" s="29"/>
      <c r="H872" s="29"/>
      <c r="I872" s="21"/>
      <c r="J872" s="21"/>
      <c r="K872" s="21"/>
      <c r="L872" s="21"/>
    </row>
    <row r="873" spans="1:12" ht="17.25" customHeight="1" x14ac:dyDescent="0.4">
      <c r="A873" s="21"/>
      <c r="B873" s="29">
        <f t="shared" si="14"/>
        <v>864</v>
      </c>
      <c r="C873" s="30"/>
      <c r="D873" s="29"/>
      <c r="E873" s="283"/>
      <c r="F873" s="31"/>
      <c r="G873" s="29"/>
      <c r="H873" s="29"/>
      <c r="I873" s="21"/>
      <c r="J873" s="21"/>
      <c r="K873" s="21"/>
      <c r="L873" s="21"/>
    </row>
    <row r="874" spans="1:12" ht="17.25" customHeight="1" x14ac:dyDescent="0.4">
      <c r="A874" s="21"/>
      <c r="B874" s="29">
        <f t="shared" si="14"/>
        <v>865</v>
      </c>
      <c r="C874" s="30"/>
      <c r="D874" s="29"/>
      <c r="E874" s="283"/>
      <c r="F874" s="31"/>
      <c r="G874" s="29"/>
      <c r="H874" s="29"/>
      <c r="I874" s="21"/>
      <c r="J874" s="21"/>
      <c r="K874" s="21"/>
      <c r="L874" s="21"/>
    </row>
    <row r="875" spans="1:12" ht="17.25" customHeight="1" x14ac:dyDescent="0.4">
      <c r="A875" s="21"/>
      <c r="B875" s="29">
        <f t="shared" si="14"/>
        <v>866</v>
      </c>
      <c r="C875" s="30"/>
      <c r="D875" s="29"/>
      <c r="E875" s="283"/>
      <c r="F875" s="31"/>
      <c r="G875" s="29"/>
      <c r="H875" s="29"/>
      <c r="I875" s="21"/>
      <c r="J875" s="21"/>
      <c r="K875" s="21"/>
      <c r="L875" s="21"/>
    </row>
    <row r="876" spans="1:12" ht="17.25" customHeight="1" x14ac:dyDescent="0.4">
      <c r="A876" s="21"/>
      <c r="B876" s="29">
        <f t="shared" si="14"/>
        <v>867</v>
      </c>
      <c r="C876" s="30"/>
      <c r="D876" s="29"/>
      <c r="E876" s="283"/>
      <c r="F876" s="31"/>
      <c r="G876" s="29"/>
      <c r="H876" s="29"/>
      <c r="I876" s="21"/>
      <c r="J876" s="21"/>
      <c r="K876" s="21"/>
      <c r="L876" s="21"/>
    </row>
    <row r="877" spans="1:12" ht="17.25" customHeight="1" x14ac:dyDescent="0.4">
      <c r="A877" s="21"/>
      <c r="B877" s="29">
        <f t="shared" si="14"/>
        <v>868</v>
      </c>
      <c r="C877" s="30"/>
      <c r="D877" s="29"/>
      <c r="E877" s="283"/>
      <c r="F877" s="31"/>
      <c r="G877" s="29"/>
      <c r="H877" s="29"/>
      <c r="I877" s="21"/>
      <c r="J877" s="21"/>
      <c r="K877" s="21"/>
      <c r="L877" s="21"/>
    </row>
    <row r="878" spans="1:12" ht="17.25" customHeight="1" x14ac:dyDescent="0.4">
      <c r="A878" s="21"/>
      <c r="B878" s="29">
        <f t="shared" si="14"/>
        <v>869</v>
      </c>
      <c r="C878" s="30"/>
      <c r="D878" s="29"/>
      <c r="E878" s="283"/>
      <c r="F878" s="31"/>
      <c r="G878" s="29"/>
      <c r="H878" s="29"/>
      <c r="I878" s="21"/>
      <c r="J878" s="21"/>
      <c r="K878" s="21"/>
      <c r="L878" s="21"/>
    </row>
    <row r="879" spans="1:12" ht="17.25" customHeight="1" x14ac:dyDescent="0.4">
      <c r="A879" s="21"/>
      <c r="B879" s="29">
        <f t="shared" si="14"/>
        <v>870</v>
      </c>
      <c r="C879" s="30"/>
      <c r="D879" s="29"/>
      <c r="E879" s="283"/>
      <c r="F879" s="31"/>
      <c r="G879" s="29"/>
      <c r="H879" s="29"/>
      <c r="I879" s="21"/>
      <c r="J879" s="21"/>
      <c r="K879" s="21"/>
      <c r="L879" s="21"/>
    </row>
    <row r="880" spans="1:12" ht="17.25" customHeight="1" x14ac:dyDescent="0.4">
      <c r="A880" s="21"/>
      <c r="B880" s="29">
        <f t="shared" si="14"/>
        <v>871</v>
      </c>
      <c r="C880" s="30"/>
      <c r="D880" s="29"/>
      <c r="E880" s="283"/>
      <c r="F880" s="31"/>
      <c r="G880" s="29"/>
      <c r="H880" s="29"/>
      <c r="I880" s="21"/>
      <c r="J880" s="21"/>
      <c r="K880" s="21"/>
      <c r="L880" s="21"/>
    </row>
    <row r="881" spans="1:12" ht="17.25" customHeight="1" x14ac:dyDescent="0.4">
      <c r="A881" s="21"/>
      <c r="B881" s="29">
        <f t="shared" si="14"/>
        <v>872</v>
      </c>
      <c r="C881" s="30"/>
      <c r="D881" s="29"/>
      <c r="E881" s="283"/>
      <c r="F881" s="31"/>
      <c r="G881" s="29"/>
      <c r="H881" s="29"/>
      <c r="I881" s="21"/>
      <c r="J881" s="21"/>
      <c r="K881" s="21"/>
      <c r="L881" s="21"/>
    </row>
    <row r="882" spans="1:12" ht="17.25" customHeight="1" x14ac:dyDescent="0.4">
      <c r="A882" s="21"/>
      <c r="B882" s="29">
        <f t="shared" si="14"/>
        <v>873</v>
      </c>
      <c r="C882" s="30"/>
      <c r="D882" s="29"/>
      <c r="E882" s="283"/>
      <c r="F882" s="31"/>
      <c r="G882" s="29"/>
      <c r="H882" s="29"/>
      <c r="I882" s="21"/>
      <c r="J882" s="21"/>
      <c r="K882" s="21"/>
      <c r="L882" s="21"/>
    </row>
    <row r="883" spans="1:12" ht="17.25" customHeight="1" x14ac:dyDescent="0.4">
      <c r="A883" s="21"/>
      <c r="B883" s="29">
        <f t="shared" si="14"/>
        <v>874</v>
      </c>
      <c r="C883" s="30"/>
      <c r="D883" s="29"/>
      <c r="E883" s="283"/>
      <c r="F883" s="31"/>
      <c r="G883" s="29"/>
      <c r="H883" s="29"/>
      <c r="I883" s="21"/>
      <c r="J883" s="21"/>
      <c r="K883" s="21"/>
      <c r="L883" s="21"/>
    </row>
    <row r="884" spans="1:12" ht="17.25" customHeight="1" x14ac:dyDescent="0.4">
      <c r="A884" s="21"/>
      <c r="B884" s="29">
        <f t="shared" si="14"/>
        <v>875</v>
      </c>
      <c r="C884" s="30"/>
      <c r="D884" s="29"/>
      <c r="E884" s="283"/>
      <c r="F884" s="31"/>
      <c r="G884" s="29"/>
      <c r="H884" s="29"/>
      <c r="I884" s="21"/>
      <c r="J884" s="21"/>
      <c r="K884" s="21"/>
      <c r="L884" s="21"/>
    </row>
    <row r="885" spans="1:12" ht="17.25" customHeight="1" x14ac:dyDescent="0.4">
      <c r="A885" s="21"/>
      <c r="B885" s="29">
        <f t="shared" si="14"/>
        <v>876</v>
      </c>
      <c r="C885" s="30"/>
      <c r="D885" s="29"/>
      <c r="E885" s="283"/>
      <c r="F885" s="31"/>
      <c r="G885" s="29"/>
      <c r="H885" s="29"/>
      <c r="I885" s="21"/>
      <c r="J885" s="21"/>
      <c r="K885" s="21"/>
      <c r="L885" s="21"/>
    </row>
    <row r="886" spans="1:12" ht="17.25" customHeight="1" x14ac:dyDescent="0.4">
      <c r="A886" s="21"/>
      <c r="B886" s="29">
        <f t="shared" si="14"/>
        <v>877</v>
      </c>
      <c r="C886" s="30"/>
      <c r="D886" s="29"/>
      <c r="E886" s="283"/>
      <c r="F886" s="31"/>
      <c r="G886" s="29"/>
      <c r="H886" s="29"/>
      <c r="I886" s="21"/>
      <c r="J886" s="21"/>
      <c r="K886" s="21"/>
      <c r="L886" s="21"/>
    </row>
    <row r="887" spans="1:12" ht="17.25" customHeight="1" x14ac:dyDescent="0.4">
      <c r="A887" s="21"/>
      <c r="B887" s="29">
        <f t="shared" si="14"/>
        <v>878</v>
      </c>
      <c r="C887" s="30"/>
      <c r="D887" s="29"/>
      <c r="E887" s="283"/>
      <c r="F887" s="31"/>
      <c r="G887" s="29"/>
      <c r="H887" s="29"/>
      <c r="I887" s="21"/>
      <c r="J887" s="21"/>
      <c r="K887" s="21"/>
      <c r="L887" s="21"/>
    </row>
    <row r="888" spans="1:12" ht="17.25" customHeight="1" x14ac:dyDescent="0.4">
      <c r="A888" s="21"/>
      <c r="B888" s="29">
        <f t="shared" si="14"/>
        <v>879</v>
      </c>
      <c r="C888" s="30"/>
      <c r="D888" s="29"/>
      <c r="E888" s="283"/>
      <c r="F888" s="31"/>
      <c r="G888" s="29"/>
      <c r="H888" s="29"/>
      <c r="I888" s="21"/>
      <c r="J888" s="21"/>
      <c r="K888" s="21"/>
      <c r="L888" s="21"/>
    </row>
    <row r="889" spans="1:12" ht="17.25" customHeight="1" x14ac:dyDescent="0.4">
      <c r="A889" s="21"/>
      <c r="B889" s="29">
        <f t="shared" si="14"/>
        <v>880</v>
      </c>
      <c r="C889" s="30"/>
      <c r="D889" s="29"/>
      <c r="E889" s="283"/>
      <c r="F889" s="31"/>
      <c r="G889" s="29"/>
      <c r="H889" s="29"/>
      <c r="I889" s="21"/>
      <c r="J889" s="21"/>
      <c r="K889" s="21"/>
      <c r="L889" s="21"/>
    </row>
    <row r="890" spans="1:12" ht="17.25" customHeight="1" x14ac:dyDescent="0.4">
      <c r="A890" s="21"/>
      <c r="B890" s="29">
        <f t="shared" si="14"/>
        <v>881</v>
      </c>
      <c r="C890" s="30"/>
      <c r="D890" s="29"/>
      <c r="E890" s="283"/>
      <c r="F890" s="31"/>
      <c r="G890" s="29"/>
      <c r="H890" s="29"/>
      <c r="I890" s="21"/>
      <c r="J890" s="21"/>
      <c r="K890" s="21"/>
      <c r="L890" s="21"/>
    </row>
    <row r="891" spans="1:12" ht="17.25" customHeight="1" x14ac:dyDescent="0.4">
      <c r="A891" s="21"/>
      <c r="B891" s="29">
        <f t="shared" si="14"/>
        <v>882</v>
      </c>
      <c r="C891" s="30"/>
      <c r="D891" s="29"/>
      <c r="E891" s="283"/>
      <c r="F891" s="31"/>
      <c r="G891" s="29"/>
      <c r="H891" s="29"/>
      <c r="I891" s="21"/>
      <c r="J891" s="21"/>
      <c r="K891" s="21"/>
      <c r="L891" s="21"/>
    </row>
    <row r="892" spans="1:12" ht="17.25" customHeight="1" x14ac:dyDescent="0.4">
      <c r="A892" s="21"/>
      <c r="B892" s="29">
        <f t="shared" si="14"/>
        <v>883</v>
      </c>
      <c r="C892" s="30"/>
      <c r="D892" s="29"/>
      <c r="E892" s="283"/>
      <c r="F892" s="31"/>
      <c r="G892" s="29"/>
      <c r="H892" s="29"/>
      <c r="I892" s="21"/>
      <c r="J892" s="21"/>
      <c r="K892" s="21"/>
      <c r="L892" s="21"/>
    </row>
    <row r="893" spans="1:12" ht="17.25" customHeight="1" x14ac:dyDescent="0.4">
      <c r="A893" s="21"/>
      <c r="B893" s="29">
        <f t="shared" si="14"/>
        <v>884</v>
      </c>
      <c r="C893" s="30"/>
      <c r="D893" s="29"/>
      <c r="E893" s="283"/>
      <c r="F893" s="31"/>
      <c r="G893" s="29"/>
      <c r="H893" s="29"/>
      <c r="I893" s="21"/>
      <c r="J893" s="21"/>
      <c r="K893" s="21"/>
      <c r="L893" s="21"/>
    </row>
    <row r="894" spans="1:12" ht="17.25" customHeight="1" x14ac:dyDescent="0.4">
      <c r="A894" s="21"/>
      <c r="B894" s="29">
        <f t="shared" si="14"/>
        <v>885</v>
      </c>
      <c r="C894" s="30"/>
      <c r="D894" s="29"/>
      <c r="E894" s="283"/>
      <c r="F894" s="31"/>
      <c r="G894" s="29"/>
      <c r="H894" s="29"/>
      <c r="I894" s="21"/>
      <c r="J894" s="21"/>
      <c r="K894" s="21"/>
      <c r="L894" s="21"/>
    </row>
    <row r="895" spans="1:12" ht="17.25" customHeight="1" x14ac:dyDescent="0.4">
      <c r="A895" s="21"/>
      <c r="B895" s="29">
        <f t="shared" si="14"/>
        <v>886</v>
      </c>
      <c r="C895" s="30"/>
      <c r="D895" s="29"/>
      <c r="E895" s="283"/>
      <c r="F895" s="31"/>
      <c r="G895" s="29"/>
      <c r="H895" s="29"/>
      <c r="I895" s="21"/>
      <c r="J895" s="21"/>
      <c r="K895" s="21"/>
      <c r="L895" s="21"/>
    </row>
    <row r="896" spans="1:12" ht="17.25" customHeight="1" x14ac:dyDescent="0.4">
      <c r="A896" s="21"/>
      <c r="B896" s="29">
        <f t="shared" si="14"/>
        <v>887</v>
      </c>
      <c r="C896" s="30"/>
      <c r="D896" s="29"/>
      <c r="E896" s="283"/>
      <c r="F896" s="31"/>
      <c r="G896" s="29"/>
      <c r="H896" s="29"/>
      <c r="I896" s="21"/>
      <c r="J896" s="21"/>
      <c r="K896" s="21"/>
      <c r="L896" s="21"/>
    </row>
    <row r="897" spans="1:12" ht="17.25" customHeight="1" x14ac:dyDescent="0.4">
      <c r="A897" s="21"/>
      <c r="B897" s="29">
        <f t="shared" si="14"/>
        <v>888</v>
      </c>
      <c r="C897" s="30"/>
      <c r="D897" s="29"/>
      <c r="E897" s="283"/>
      <c r="F897" s="31"/>
      <c r="G897" s="29"/>
      <c r="H897" s="29"/>
      <c r="I897" s="21"/>
      <c r="J897" s="21"/>
      <c r="K897" s="21"/>
      <c r="L897" s="21"/>
    </row>
    <row r="898" spans="1:12" ht="17.25" customHeight="1" x14ac:dyDescent="0.4">
      <c r="A898" s="21"/>
      <c r="B898" s="29">
        <f t="shared" si="14"/>
        <v>889</v>
      </c>
      <c r="C898" s="30"/>
      <c r="D898" s="29"/>
      <c r="E898" s="283"/>
      <c r="F898" s="31"/>
      <c r="G898" s="29"/>
      <c r="H898" s="29"/>
      <c r="I898" s="21"/>
      <c r="J898" s="21"/>
      <c r="K898" s="21"/>
      <c r="L898" s="21"/>
    </row>
    <row r="899" spans="1:12" ht="17.25" customHeight="1" x14ac:dyDescent="0.4">
      <c r="A899" s="21"/>
      <c r="B899" s="29">
        <f t="shared" si="14"/>
        <v>890</v>
      </c>
      <c r="C899" s="30"/>
      <c r="D899" s="29"/>
      <c r="E899" s="283"/>
      <c r="F899" s="31"/>
      <c r="G899" s="29"/>
      <c r="H899" s="29"/>
      <c r="I899" s="21"/>
      <c r="J899" s="21"/>
      <c r="K899" s="21"/>
      <c r="L899" s="21"/>
    </row>
    <row r="900" spans="1:12" ht="17.25" customHeight="1" x14ac:dyDescent="0.4">
      <c r="A900" s="21"/>
      <c r="B900" s="29">
        <f t="shared" si="14"/>
        <v>891</v>
      </c>
      <c r="C900" s="30"/>
      <c r="D900" s="29"/>
      <c r="E900" s="283"/>
      <c r="F900" s="31"/>
      <c r="G900" s="29"/>
      <c r="H900" s="29"/>
      <c r="I900" s="21"/>
      <c r="J900" s="21"/>
      <c r="K900" s="21"/>
      <c r="L900" s="21"/>
    </row>
    <row r="901" spans="1:12" ht="17.25" customHeight="1" x14ac:dyDescent="0.4">
      <c r="A901" s="21"/>
      <c r="B901" s="29">
        <f t="shared" si="14"/>
        <v>892</v>
      </c>
      <c r="C901" s="30"/>
      <c r="D901" s="29"/>
      <c r="E901" s="283"/>
      <c r="F901" s="31"/>
      <c r="G901" s="29"/>
      <c r="H901" s="29"/>
      <c r="I901" s="21"/>
      <c r="J901" s="21"/>
      <c r="K901" s="21"/>
      <c r="L901" s="21"/>
    </row>
    <row r="902" spans="1:12" ht="17.25" customHeight="1" x14ac:dyDescent="0.4">
      <c r="A902" s="21"/>
      <c r="B902" s="29">
        <f t="shared" si="14"/>
        <v>893</v>
      </c>
      <c r="C902" s="30"/>
      <c r="D902" s="29"/>
      <c r="E902" s="283"/>
      <c r="F902" s="31"/>
      <c r="G902" s="29"/>
      <c r="H902" s="29"/>
      <c r="I902" s="21"/>
      <c r="J902" s="21"/>
      <c r="K902" s="21"/>
      <c r="L902" s="21"/>
    </row>
    <row r="903" spans="1:12" ht="17.25" customHeight="1" x14ac:dyDescent="0.4">
      <c r="A903" s="21"/>
      <c r="B903" s="29">
        <f t="shared" si="14"/>
        <v>894</v>
      </c>
      <c r="C903" s="30"/>
      <c r="D903" s="29"/>
      <c r="E903" s="283"/>
      <c r="F903" s="31"/>
      <c r="G903" s="29"/>
      <c r="H903" s="29"/>
      <c r="I903" s="21"/>
      <c r="J903" s="21"/>
      <c r="K903" s="21"/>
      <c r="L903" s="21"/>
    </row>
    <row r="904" spans="1:12" ht="17.25" customHeight="1" x14ac:dyDescent="0.4">
      <c r="A904" s="21"/>
      <c r="B904" s="29">
        <f t="shared" si="14"/>
        <v>895</v>
      </c>
      <c r="C904" s="30"/>
      <c r="D904" s="29"/>
      <c r="E904" s="283"/>
      <c r="F904" s="31"/>
      <c r="G904" s="29"/>
      <c r="H904" s="29"/>
      <c r="I904" s="21"/>
      <c r="J904" s="21"/>
      <c r="K904" s="21"/>
      <c r="L904" s="21"/>
    </row>
    <row r="905" spans="1:12" ht="17.25" customHeight="1" x14ac:dyDescent="0.4">
      <c r="A905" s="21"/>
      <c r="B905" s="29">
        <f t="shared" si="14"/>
        <v>896</v>
      </c>
      <c r="C905" s="30"/>
      <c r="D905" s="29"/>
      <c r="E905" s="283"/>
      <c r="F905" s="31"/>
      <c r="G905" s="29"/>
      <c r="H905" s="29"/>
      <c r="I905" s="21"/>
      <c r="J905" s="21"/>
      <c r="K905" s="21"/>
      <c r="L905" s="21"/>
    </row>
    <row r="906" spans="1:12" ht="17.25" customHeight="1" x14ac:dyDescent="0.4">
      <c r="A906" s="21"/>
      <c r="B906" s="29">
        <f t="shared" ref="B906:B969" si="15">ROW(A897)</f>
        <v>897</v>
      </c>
      <c r="C906" s="30"/>
      <c r="D906" s="29"/>
      <c r="E906" s="283"/>
      <c r="F906" s="31"/>
      <c r="G906" s="29"/>
      <c r="H906" s="29"/>
      <c r="I906" s="21"/>
      <c r="J906" s="21"/>
      <c r="K906" s="21"/>
      <c r="L906" s="21"/>
    </row>
    <row r="907" spans="1:12" ht="17.25" customHeight="1" x14ac:dyDescent="0.4">
      <c r="A907" s="21"/>
      <c r="B907" s="29">
        <f t="shared" si="15"/>
        <v>898</v>
      </c>
      <c r="C907" s="30"/>
      <c r="D907" s="29"/>
      <c r="E907" s="283"/>
      <c r="F907" s="31"/>
      <c r="G907" s="29"/>
      <c r="H907" s="29"/>
      <c r="I907" s="21"/>
      <c r="J907" s="21"/>
      <c r="K907" s="21"/>
      <c r="L907" s="21"/>
    </row>
    <row r="908" spans="1:12" ht="17.25" customHeight="1" x14ac:dyDescent="0.4">
      <c r="A908" s="21"/>
      <c r="B908" s="29">
        <f t="shared" si="15"/>
        <v>899</v>
      </c>
      <c r="C908" s="30"/>
      <c r="D908" s="29"/>
      <c r="E908" s="283"/>
      <c r="F908" s="31"/>
      <c r="G908" s="29"/>
      <c r="H908" s="29"/>
      <c r="I908" s="21"/>
      <c r="J908" s="21"/>
      <c r="K908" s="21"/>
      <c r="L908" s="21"/>
    </row>
    <row r="909" spans="1:12" ht="17.25" customHeight="1" x14ac:dyDescent="0.4">
      <c r="A909" s="21"/>
      <c r="B909" s="29">
        <f t="shared" si="15"/>
        <v>900</v>
      </c>
      <c r="C909" s="30"/>
      <c r="D909" s="29"/>
      <c r="E909" s="283"/>
      <c r="F909" s="31"/>
      <c r="G909" s="29"/>
      <c r="H909" s="29"/>
      <c r="I909" s="21"/>
      <c r="J909" s="21"/>
      <c r="K909" s="21"/>
      <c r="L909" s="21"/>
    </row>
    <row r="910" spans="1:12" ht="17.25" customHeight="1" x14ac:dyDescent="0.4">
      <c r="A910" s="21"/>
      <c r="B910" s="29">
        <f t="shared" si="15"/>
        <v>901</v>
      </c>
      <c r="C910" s="30"/>
      <c r="D910" s="29"/>
      <c r="E910" s="283"/>
      <c r="F910" s="31"/>
      <c r="G910" s="29"/>
      <c r="H910" s="29"/>
      <c r="I910" s="21"/>
      <c r="J910" s="21"/>
      <c r="K910" s="21"/>
      <c r="L910" s="21"/>
    </row>
    <row r="911" spans="1:12" ht="17.25" customHeight="1" x14ac:dyDescent="0.4">
      <c r="A911" s="21"/>
      <c r="B911" s="29">
        <f t="shared" si="15"/>
        <v>902</v>
      </c>
      <c r="C911" s="30"/>
      <c r="D911" s="29"/>
      <c r="E911" s="283"/>
      <c r="F911" s="31"/>
      <c r="G911" s="29"/>
      <c r="H911" s="29"/>
      <c r="I911" s="21"/>
      <c r="J911" s="21"/>
      <c r="K911" s="21"/>
      <c r="L911" s="21"/>
    </row>
    <row r="912" spans="1:12" ht="17.25" customHeight="1" x14ac:dyDescent="0.4">
      <c r="A912" s="21"/>
      <c r="B912" s="29">
        <f t="shared" si="15"/>
        <v>903</v>
      </c>
      <c r="C912" s="30"/>
      <c r="D912" s="29"/>
      <c r="E912" s="283"/>
      <c r="F912" s="31"/>
      <c r="G912" s="29"/>
      <c r="H912" s="29"/>
      <c r="I912" s="21"/>
      <c r="J912" s="21"/>
      <c r="K912" s="21"/>
      <c r="L912" s="21"/>
    </row>
    <row r="913" spans="1:12" ht="17.25" customHeight="1" x14ac:dyDescent="0.4">
      <c r="A913" s="21"/>
      <c r="B913" s="29">
        <f t="shared" si="15"/>
        <v>904</v>
      </c>
      <c r="C913" s="30"/>
      <c r="D913" s="29"/>
      <c r="E913" s="283"/>
      <c r="F913" s="31"/>
      <c r="G913" s="29"/>
      <c r="H913" s="29"/>
      <c r="I913" s="21"/>
      <c r="J913" s="21"/>
      <c r="K913" s="21"/>
      <c r="L913" s="21"/>
    </row>
    <row r="914" spans="1:12" ht="17.25" customHeight="1" x14ac:dyDescent="0.4">
      <c r="A914" s="21"/>
      <c r="B914" s="29">
        <f t="shared" si="15"/>
        <v>905</v>
      </c>
      <c r="C914" s="30"/>
      <c r="D914" s="29"/>
      <c r="E914" s="283"/>
      <c r="F914" s="31"/>
      <c r="G914" s="29"/>
      <c r="H914" s="29"/>
      <c r="I914" s="21"/>
      <c r="J914" s="21"/>
      <c r="K914" s="21"/>
      <c r="L914" s="21"/>
    </row>
    <row r="915" spans="1:12" ht="17.25" customHeight="1" x14ac:dyDescent="0.4">
      <c r="A915" s="21"/>
      <c r="B915" s="29">
        <f t="shared" si="15"/>
        <v>906</v>
      </c>
      <c r="C915" s="30"/>
      <c r="D915" s="29"/>
      <c r="E915" s="283"/>
      <c r="F915" s="31"/>
      <c r="G915" s="29"/>
      <c r="H915" s="29"/>
      <c r="I915" s="21"/>
      <c r="J915" s="21"/>
      <c r="K915" s="21"/>
      <c r="L915" s="21"/>
    </row>
    <row r="916" spans="1:12" ht="17.25" customHeight="1" x14ac:dyDescent="0.4">
      <c r="A916" s="21"/>
      <c r="B916" s="29">
        <f t="shared" si="15"/>
        <v>907</v>
      </c>
      <c r="C916" s="30"/>
      <c r="D916" s="29"/>
      <c r="E916" s="283"/>
      <c r="F916" s="31"/>
      <c r="G916" s="29"/>
      <c r="H916" s="29"/>
      <c r="I916" s="21"/>
      <c r="J916" s="21"/>
      <c r="K916" s="21"/>
      <c r="L916" s="21"/>
    </row>
    <row r="917" spans="1:12" ht="17.25" customHeight="1" x14ac:dyDescent="0.4">
      <c r="A917" s="21"/>
      <c r="B917" s="29">
        <f t="shared" si="15"/>
        <v>908</v>
      </c>
      <c r="C917" s="30"/>
      <c r="D917" s="29"/>
      <c r="E917" s="283"/>
      <c r="F917" s="31"/>
      <c r="G917" s="29"/>
      <c r="H917" s="29"/>
      <c r="I917" s="21"/>
      <c r="J917" s="21"/>
      <c r="K917" s="21"/>
      <c r="L917" s="21"/>
    </row>
    <row r="918" spans="1:12" ht="17.25" customHeight="1" x14ac:dyDescent="0.4">
      <c r="A918" s="21"/>
      <c r="B918" s="29">
        <f t="shared" si="15"/>
        <v>909</v>
      </c>
      <c r="C918" s="30"/>
      <c r="D918" s="29"/>
      <c r="E918" s="283"/>
      <c r="F918" s="31"/>
      <c r="G918" s="29"/>
      <c r="H918" s="29"/>
      <c r="I918" s="21"/>
      <c r="J918" s="21"/>
      <c r="K918" s="21"/>
      <c r="L918" s="21"/>
    </row>
    <row r="919" spans="1:12" ht="17.25" customHeight="1" x14ac:dyDescent="0.4">
      <c r="A919" s="21"/>
      <c r="B919" s="29">
        <f t="shared" si="15"/>
        <v>910</v>
      </c>
      <c r="C919" s="30"/>
      <c r="D919" s="29"/>
      <c r="E919" s="283"/>
      <c r="F919" s="31"/>
      <c r="G919" s="29"/>
      <c r="H919" s="29"/>
      <c r="I919" s="21"/>
      <c r="J919" s="21"/>
      <c r="K919" s="21"/>
      <c r="L919" s="21"/>
    </row>
    <row r="920" spans="1:12" ht="17.25" customHeight="1" x14ac:dyDescent="0.4">
      <c r="A920" s="21"/>
      <c r="B920" s="29">
        <f t="shared" si="15"/>
        <v>911</v>
      </c>
      <c r="C920" s="30"/>
      <c r="D920" s="29"/>
      <c r="E920" s="283"/>
      <c r="F920" s="31"/>
      <c r="G920" s="29"/>
      <c r="H920" s="29"/>
      <c r="I920" s="21"/>
      <c r="J920" s="21"/>
      <c r="K920" s="21"/>
      <c r="L920" s="21"/>
    </row>
    <row r="921" spans="1:12" ht="17.25" customHeight="1" x14ac:dyDescent="0.4">
      <c r="A921" s="21"/>
      <c r="B921" s="29">
        <f t="shared" si="15"/>
        <v>912</v>
      </c>
      <c r="C921" s="30"/>
      <c r="D921" s="29"/>
      <c r="E921" s="283"/>
      <c r="F921" s="31"/>
      <c r="G921" s="29"/>
      <c r="H921" s="29"/>
      <c r="I921" s="21"/>
      <c r="J921" s="21"/>
      <c r="K921" s="21"/>
      <c r="L921" s="21"/>
    </row>
    <row r="922" spans="1:12" ht="17.25" customHeight="1" x14ac:dyDescent="0.4">
      <c r="A922" s="21"/>
      <c r="B922" s="29">
        <f t="shared" si="15"/>
        <v>913</v>
      </c>
      <c r="C922" s="30"/>
      <c r="D922" s="29"/>
      <c r="E922" s="283"/>
      <c r="F922" s="31"/>
      <c r="G922" s="29"/>
      <c r="H922" s="29"/>
      <c r="I922" s="21"/>
      <c r="J922" s="21"/>
      <c r="K922" s="21"/>
      <c r="L922" s="21"/>
    </row>
    <row r="923" spans="1:12" ht="17.25" customHeight="1" x14ac:dyDescent="0.4">
      <c r="A923" s="21"/>
      <c r="B923" s="29">
        <f t="shared" si="15"/>
        <v>914</v>
      </c>
      <c r="C923" s="30"/>
      <c r="D923" s="29"/>
      <c r="E923" s="283"/>
      <c r="F923" s="31"/>
      <c r="G923" s="29"/>
      <c r="H923" s="29"/>
      <c r="I923" s="21"/>
      <c r="J923" s="21"/>
      <c r="K923" s="21"/>
      <c r="L923" s="21"/>
    </row>
    <row r="924" spans="1:12" ht="17.25" customHeight="1" x14ac:dyDescent="0.4">
      <c r="A924" s="21"/>
      <c r="B924" s="29">
        <f t="shared" si="15"/>
        <v>915</v>
      </c>
      <c r="C924" s="30"/>
      <c r="D924" s="29"/>
      <c r="E924" s="283"/>
      <c r="F924" s="31"/>
      <c r="G924" s="29"/>
      <c r="H924" s="29"/>
      <c r="I924" s="21"/>
      <c r="J924" s="21"/>
      <c r="K924" s="21"/>
      <c r="L924" s="21"/>
    </row>
    <row r="925" spans="1:12" ht="17.25" customHeight="1" x14ac:dyDescent="0.4">
      <c r="A925" s="21"/>
      <c r="B925" s="29">
        <f t="shared" si="15"/>
        <v>916</v>
      </c>
      <c r="C925" s="30"/>
      <c r="D925" s="29"/>
      <c r="E925" s="283"/>
      <c r="F925" s="31"/>
      <c r="G925" s="29"/>
      <c r="H925" s="29"/>
      <c r="I925" s="21"/>
      <c r="J925" s="21"/>
      <c r="K925" s="21"/>
      <c r="L925" s="21"/>
    </row>
    <row r="926" spans="1:12" ht="17.25" customHeight="1" x14ac:dyDescent="0.4">
      <c r="A926" s="21"/>
      <c r="B926" s="29">
        <f t="shared" si="15"/>
        <v>917</v>
      </c>
      <c r="C926" s="30"/>
      <c r="D926" s="29"/>
      <c r="E926" s="283"/>
      <c r="F926" s="31"/>
      <c r="G926" s="29"/>
      <c r="H926" s="29"/>
      <c r="I926" s="21"/>
      <c r="J926" s="21"/>
      <c r="K926" s="21"/>
      <c r="L926" s="21"/>
    </row>
    <row r="927" spans="1:12" ht="17.25" customHeight="1" x14ac:dyDescent="0.4">
      <c r="A927" s="21"/>
      <c r="B927" s="29">
        <f t="shared" si="15"/>
        <v>918</v>
      </c>
      <c r="C927" s="30"/>
      <c r="D927" s="29"/>
      <c r="E927" s="283"/>
      <c r="F927" s="31"/>
      <c r="G927" s="29"/>
      <c r="H927" s="29"/>
      <c r="I927" s="21"/>
      <c r="J927" s="21"/>
      <c r="K927" s="21"/>
      <c r="L927" s="21"/>
    </row>
    <row r="928" spans="1:12" ht="17.25" customHeight="1" x14ac:dyDescent="0.4">
      <c r="A928" s="21"/>
      <c r="B928" s="29">
        <f t="shared" si="15"/>
        <v>919</v>
      </c>
      <c r="C928" s="30"/>
      <c r="D928" s="29"/>
      <c r="E928" s="283"/>
      <c r="F928" s="31"/>
      <c r="G928" s="29"/>
      <c r="H928" s="29"/>
      <c r="I928" s="21"/>
      <c r="J928" s="21"/>
      <c r="K928" s="21"/>
      <c r="L928" s="21"/>
    </row>
    <row r="929" spans="1:12" ht="17.25" customHeight="1" x14ac:dyDescent="0.4">
      <c r="A929" s="21"/>
      <c r="B929" s="29">
        <f t="shared" si="15"/>
        <v>920</v>
      </c>
      <c r="C929" s="30"/>
      <c r="D929" s="29"/>
      <c r="E929" s="283"/>
      <c r="F929" s="31"/>
      <c r="G929" s="29"/>
      <c r="H929" s="29"/>
      <c r="I929" s="21"/>
      <c r="J929" s="21"/>
      <c r="K929" s="21"/>
      <c r="L929" s="21"/>
    </row>
    <row r="930" spans="1:12" ht="17.25" customHeight="1" x14ac:dyDescent="0.4">
      <c r="A930" s="21"/>
      <c r="B930" s="29">
        <f t="shared" si="15"/>
        <v>921</v>
      </c>
      <c r="C930" s="30"/>
      <c r="D930" s="29"/>
      <c r="E930" s="283"/>
      <c r="F930" s="31"/>
      <c r="G930" s="29"/>
      <c r="H930" s="29"/>
      <c r="I930" s="21"/>
      <c r="J930" s="21"/>
      <c r="K930" s="21"/>
      <c r="L930" s="21"/>
    </row>
    <row r="931" spans="1:12" ht="17.25" customHeight="1" x14ac:dyDescent="0.4">
      <c r="A931" s="21"/>
      <c r="B931" s="29">
        <f t="shared" si="15"/>
        <v>922</v>
      </c>
      <c r="C931" s="30"/>
      <c r="D931" s="29"/>
      <c r="E931" s="283"/>
      <c r="F931" s="31"/>
      <c r="G931" s="29"/>
      <c r="H931" s="29"/>
      <c r="I931" s="21"/>
      <c r="J931" s="21"/>
      <c r="K931" s="21"/>
      <c r="L931" s="21"/>
    </row>
    <row r="932" spans="1:12" ht="17.25" customHeight="1" x14ac:dyDescent="0.4">
      <c r="A932" s="21"/>
      <c r="B932" s="29">
        <f t="shared" si="15"/>
        <v>923</v>
      </c>
      <c r="C932" s="30"/>
      <c r="D932" s="29"/>
      <c r="E932" s="283"/>
      <c r="F932" s="31"/>
      <c r="G932" s="29"/>
      <c r="H932" s="29"/>
      <c r="I932" s="21"/>
      <c r="J932" s="21"/>
      <c r="K932" s="21"/>
      <c r="L932" s="21"/>
    </row>
    <row r="933" spans="1:12" ht="17.25" customHeight="1" x14ac:dyDescent="0.4">
      <c r="A933" s="21"/>
      <c r="B933" s="29">
        <f t="shared" si="15"/>
        <v>924</v>
      </c>
      <c r="C933" s="30"/>
      <c r="D933" s="29"/>
      <c r="E933" s="283"/>
      <c r="F933" s="31"/>
      <c r="G933" s="29"/>
      <c r="H933" s="29"/>
      <c r="I933" s="21"/>
      <c r="J933" s="21"/>
      <c r="K933" s="21"/>
      <c r="L933" s="21"/>
    </row>
    <row r="934" spans="1:12" ht="17.25" customHeight="1" x14ac:dyDescent="0.4">
      <c r="A934" s="21"/>
      <c r="B934" s="29">
        <f t="shared" si="15"/>
        <v>925</v>
      </c>
      <c r="C934" s="30"/>
      <c r="D934" s="29"/>
      <c r="E934" s="283"/>
      <c r="F934" s="31"/>
      <c r="G934" s="29"/>
      <c r="H934" s="29"/>
      <c r="I934" s="21"/>
      <c r="J934" s="21"/>
      <c r="K934" s="21"/>
      <c r="L934" s="21"/>
    </row>
    <row r="935" spans="1:12" ht="17.25" customHeight="1" x14ac:dyDescent="0.4">
      <c r="A935" s="21"/>
      <c r="B935" s="29">
        <f t="shared" si="15"/>
        <v>926</v>
      </c>
      <c r="C935" s="30"/>
      <c r="D935" s="29"/>
      <c r="E935" s="283"/>
      <c r="F935" s="31"/>
      <c r="G935" s="29"/>
      <c r="H935" s="29"/>
      <c r="I935" s="21"/>
      <c r="J935" s="21"/>
      <c r="K935" s="21"/>
      <c r="L935" s="21"/>
    </row>
    <row r="936" spans="1:12" ht="17.25" customHeight="1" x14ac:dyDescent="0.4">
      <c r="A936" s="21"/>
      <c r="B936" s="29">
        <f t="shared" si="15"/>
        <v>927</v>
      </c>
      <c r="C936" s="30"/>
      <c r="D936" s="29"/>
      <c r="E936" s="283"/>
      <c r="F936" s="31"/>
      <c r="G936" s="29"/>
      <c r="H936" s="29"/>
      <c r="I936" s="21"/>
      <c r="J936" s="21"/>
      <c r="K936" s="21"/>
      <c r="L936" s="21"/>
    </row>
    <row r="937" spans="1:12" ht="17.25" customHeight="1" x14ac:dyDescent="0.4">
      <c r="A937" s="21"/>
      <c r="B937" s="29">
        <f t="shared" si="15"/>
        <v>928</v>
      </c>
      <c r="C937" s="30"/>
      <c r="D937" s="29"/>
      <c r="E937" s="283"/>
      <c r="F937" s="31"/>
      <c r="G937" s="29"/>
      <c r="H937" s="29"/>
      <c r="I937" s="21"/>
      <c r="J937" s="21"/>
      <c r="K937" s="21"/>
      <c r="L937" s="21"/>
    </row>
    <row r="938" spans="1:12" ht="17.25" customHeight="1" x14ac:dyDescent="0.4">
      <c r="A938" s="21"/>
      <c r="B938" s="29">
        <f t="shared" si="15"/>
        <v>929</v>
      </c>
      <c r="C938" s="30"/>
      <c r="D938" s="29"/>
      <c r="E938" s="283"/>
      <c r="F938" s="31"/>
      <c r="G938" s="29"/>
      <c r="H938" s="29"/>
      <c r="I938" s="21"/>
      <c r="J938" s="21"/>
      <c r="K938" s="21"/>
      <c r="L938" s="21"/>
    </row>
    <row r="939" spans="1:12" ht="17.25" customHeight="1" x14ac:dyDescent="0.4">
      <c r="A939" s="21"/>
      <c r="B939" s="29">
        <f t="shared" si="15"/>
        <v>930</v>
      </c>
      <c r="C939" s="30"/>
      <c r="D939" s="29"/>
      <c r="E939" s="283"/>
      <c r="F939" s="31"/>
      <c r="G939" s="29"/>
      <c r="H939" s="29"/>
      <c r="I939" s="21"/>
      <c r="J939" s="21"/>
      <c r="K939" s="21"/>
      <c r="L939" s="21"/>
    </row>
    <row r="940" spans="1:12" ht="17.25" customHeight="1" x14ac:dyDescent="0.4">
      <c r="A940" s="21"/>
      <c r="B940" s="29">
        <f t="shared" si="15"/>
        <v>931</v>
      </c>
      <c r="C940" s="30"/>
      <c r="D940" s="29"/>
      <c r="E940" s="283"/>
      <c r="F940" s="31"/>
      <c r="G940" s="29"/>
      <c r="H940" s="29"/>
      <c r="I940" s="21"/>
      <c r="J940" s="21"/>
      <c r="K940" s="21"/>
      <c r="L940" s="21"/>
    </row>
    <row r="941" spans="1:12" ht="17.25" customHeight="1" x14ac:dyDescent="0.4">
      <c r="A941" s="21"/>
      <c r="B941" s="29">
        <f t="shared" si="15"/>
        <v>932</v>
      </c>
      <c r="C941" s="30"/>
      <c r="D941" s="29"/>
      <c r="E941" s="283"/>
      <c r="F941" s="31"/>
      <c r="G941" s="29"/>
      <c r="H941" s="29"/>
      <c r="I941" s="21"/>
      <c r="J941" s="21"/>
      <c r="K941" s="21"/>
      <c r="L941" s="21"/>
    </row>
    <row r="942" spans="1:12" ht="17.25" customHeight="1" x14ac:dyDescent="0.4">
      <c r="A942" s="21"/>
      <c r="B942" s="29">
        <f t="shared" si="15"/>
        <v>933</v>
      </c>
      <c r="C942" s="30"/>
      <c r="D942" s="29"/>
      <c r="E942" s="283"/>
      <c r="F942" s="31"/>
      <c r="G942" s="29"/>
      <c r="H942" s="29"/>
      <c r="I942" s="21"/>
      <c r="J942" s="21"/>
      <c r="K942" s="21"/>
      <c r="L942" s="21"/>
    </row>
    <row r="943" spans="1:12" ht="17.25" customHeight="1" x14ac:dyDescent="0.4">
      <c r="A943" s="21"/>
      <c r="B943" s="29">
        <f t="shared" si="15"/>
        <v>934</v>
      </c>
      <c r="C943" s="30"/>
      <c r="D943" s="29"/>
      <c r="E943" s="283"/>
      <c r="F943" s="31"/>
      <c r="G943" s="29"/>
      <c r="H943" s="29"/>
      <c r="I943" s="21"/>
      <c r="J943" s="21"/>
      <c r="K943" s="21"/>
      <c r="L943" s="21"/>
    </row>
    <row r="944" spans="1:12" ht="17.25" customHeight="1" x14ac:dyDescent="0.4">
      <c r="A944" s="21"/>
      <c r="B944" s="29">
        <f t="shared" si="15"/>
        <v>935</v>
      </c>
      <c r="C944" s="30"/>
      <c r="D944" s="29"/>
      <c r="E944" s="283"/>
      <c r="F944" s="31"/>
      <c r="G944" s="29"/>
      <c r="H944" s="29"/>
      <c r="I944" s="21"/>
      <c r="J944" s="21"/>
      <c r="K944" s="21"/>
      <c r="L944" s="21"/>
    </row>
    <row r="945" spans="1:12" ht="17.25" customHeight="1" x14ac:dyDescent="0.4">
      <c r="A945" s="21"/>
      <c r="B945" s="29">
        <f t="shared" si="15"/>
        <v>936</v>
      </c>
      <c r="C945" s="30"/>
      <c r="D945" s="29"/>
      <c r="E945" s="283"/>
      <c r="F945" s="31"/>
      <c r="G945" s="29"/>
      <c r="H945" s="29"/>
      <c r="I945" s="21"/>
      <c r="J945" s="21"/>
      <c r="K945" s="21"/>
      <c r="L945" s="21"/>
    </row>
    <row r="946" spans="1:12" ht="17.25" customHeight="1" x14ac:dyDescent="0.4">
      <c r="A946" s="21"/>
      <c r="B946" s="29">
        <f t="shared" si="15"/>
        <v>937</v>
      </c>
      <c r="C946" s="30"/>
      <c r="D946" s="29"/>
      <c r="E946" s="283"/>
      <c r="F946" s="31"/>
      <c r="G946" s="29"/>
      <c r="H946" s="29"/>
      <c r="I946" s="21"/>
      <c r="J946" s="21"/>
      <c r="K946" s="21"/>
      <c r="L946" s="21"/>
    </row>
    <row r="947" spans="1:12" ht="17.25" customHeight="1" x14ac:dyDescent="0.4">
      <c r="A947" s="21"/>
      <c r="B947" s="29">
        <f t="shared" si="15"/>
        <v>938</v>
      </c>
      <c r="C947" s="30"/>
      <c r="D947" s="29"/>
      <c r="E947" s="283"/>
      <c r="F947" s="31"/>
      <c r="G947" s="29"/>
      <c r="H947" s="29"/>
      <c r="I947" s="21"/>
      <c r="J947" s="21"/>
      <c r="K947" s="21"/>
      <c r="L947" s="21"/>
    </row>
    <row r="948" spans="1:12" ht="17.25" customHeight="1" x14ac:dyDescent="0.4">
      <c r="A948" s="21"/>
      <c r="B948" s="29">
        <f t="shared" si="15"/>
        <v>939</v>
      </c>
      <c r="C948" s="30"/>
      <c r="D948" s="29"/>
      <c r="E948" s="283"/>
      <c r="F948" s="31"/>
      <c r="G948" s="29"/>
      <c r="H948" s="29"/>
      <c r="I948" s="21"/>
      <c r="J948" s="21"/>
      <c r="K948" s="21"/>
      <c r="L948" s="21"/>
    </row>
    <row r="949" spans="1:12" ht="17.25" customHeight="1" x14ac:dyDescent="0.4">
      <c r="A949" s="21"/>
      <c r="B949" s="29">
        <f t="shared" si="15"/>
        <v>940</v>
      </c>
      <c r="C949" s="30"/>
      <c r="D949" s="29"/>
      <c r="E949" s="283"/>
      <c r="F949" s="31"/>
      <c r="G949" s="29"/>
      <c r="H949" s="29"/>
      <c r="I949" s="21"/>
      <c r="J949" s="21"/>
      <c r="K949" s="21"/>
      <c r="L949" s="21"/>
    </row>
    <row r="950" spans="1:12" ht="17.25" customHeight="1" x14ac:dyDescent="0.4">
      <c r="A950" s="21"/>
      <c r="B950" s="29">
        <f t="shared" si="15"/>
        <v>941</v>
      </c>
      <c r="C950" s="30"/>
      <c r="D950" s="29"/>
      <c r="E950" s="283"/>
      <c r="F950" s="31"/>
      <c r="G950" s="29"/>
      <c r="H950" s="29"/>
      <c r="I950" s="21"/>
      <c r="J950" s="21"/>
      <c r="K950" s="21"/>
      <c r="L950" s="21"/>
    </row>
    <row r="951" spans="1:12" ht="17.25" customHeight="1" x14ac:dyDescent="0.4">
      <c r="A951" s="21"/>
      <c r="B951" s="29">
        <f t="shared" si="15"/>
        <v>942</v>
      </c>
      <c r="C951" s="30"/>
      <c r="D951" s="29"/>
      <c r="E951" s="283"/>
      <c r="F951" s="31"/>
      <c r="G951" s="29"/>
      <c r="H951" s="29"/>
      <c r="I951" s="21"/>
      <c r="J951" s="21"/>
      <c r="K951" s="21"/>
      <c r="L951" s="21"/>
    </row>
    <row r="952" spans="1:12" ht="17.25" customHeight="1" x14ac:dyDescent="0.4">
      <c r="A952" s="21"/>
      <c r="B952" s="29">
        <f t="shared" si="15"/>
        <v>943</v>
      </c>
      <c r="C952" s="30"/>
      <c r="D952" s="29"/>
      <c r="E952" s="283"/>
      <c r="F952" s="31"/>
      <c r="G952" s="29"/>
      <c r="H952" s="29"/>
      <c r="I952" s="21"/>
      <c r="J952" s="21"/>
      <c r="K952" s="21"/>
      <c r="L952" s="21"/>
    </row>
    <row r="953" spans="1:12" ht="17.25" customHeight="1" x14ac:dyDescent="0.4">
      <c r="A953" s="21"/>
      <c r="B953" s="29">
        <f t="shared" si="15"/>
        <v>944</v>
      </c>
      <c r="C953" s="30"/>
      <c r="D953" s="29"/>
      <c r="E953" s="283"/>
      <c r="F953" s="31"/>
      <c r="G953" s="29"/>
      <c r="H953" s="29"/>
      <c r="I953" s="21"/>
      <c r="J953" s="21"/>
      <c r="K953" s="21"/>
      <c r="L953" s="21"/>
    </row>
    <row r="954" spans="1:12" ht="17.25" customHeight="1" x14ac:dyDescent="0.4">
      <c r="A954" s="21"/>
      <c r="B954" s="29">
        <f t="shared" si="15"/>
        <v>945</v>
      </c>
      <c r="C954" s="30"/>
      <c r="D954" s="29"/>
      <c r="E954" s="283"/>
      <c r="F954" s="31"/>
      <c r="G954" s="29"/>
      <c r="H954" s="29"/>
      <c r="I954" s="21"/>
      <c r="J954" s="21"/>
      <c r="K954" s="21"/>
      <c r="L954" s="21"/>
    </row>
    <row r="955" spans="1:12" ht="17.25" customHeight="1" x14ac:dyDescent="0.4">
      <c r="A955" s="21"/>
      <c r="B955" s="29">
        <f t="shared" si="15"/>
        <v>946</v>
      </c>
      <c r="C955" s="30"/>
      <c r="D955" s="29"/>
      <c r="E955" s="283"/>
      <c r="F955" s="31"/>
      <c r="G955" s="29"/>
      <c r="H955" s="29"/>
      <c r="I955" s="21"/>
      <c r="J955" s="21"/>
      <c r="K955" s="21"/>
      <c r="L955" s="21"/>
    </row>
    <row r="956" spans="1:12" ht="17.25" customHeight="1" x14ac:dyDescent="0.4">
      <c r="A956" s="21"/>
      <c r="B956" s="29">
        <f t="shared" si="15"/>
        <v>947</v>
      </c>
      <c r="C956" s="30"/>
      <c r="D956" s="29"/>
      <c r="E956" s="283"/>
      <c r="F956" s="31"/>
      <c r="G956" s="29"/>
      <c r="H956" s="29"/>
      <c r="I956" s="21"/>
      <c r="J956" s="21"/>
      <c r="K956" s="21"/>
      <c r="L956" s="21"/>
    </row>
    <row r="957" spans="1:12" ht="17.25" customHeight="1" x14ac:dyDescent="0.4">
      <c r="A957" s="21"/>
      <c r="B957" s="29">
        <f t="shared" si="15"/>
        <v>948</v>
      </c>
      <c r="C957" s="30"/>
      <c r="D957" s="29"/>
      <c r="E957" s="283"/>
      <c r="F957" s="31"/>
      <c r="G957" s="29"/>
      <c r="H957" s="29"/>
      <c r="I957" s="21"/>
      <c r="J957" s="21"/>
      <c r="K957" s="21"/>
      <c r="L957" s="21"/>
    </row>
    <row r="958" spans="1:12" ht="17.25" customHeight="1" x14ac:dyDescent="0.4">
      <c r="A958" s="21"/>
      <c r="B958" s="29">
        <f t="shared" si="15"/>
        <v>949</v>
      </c>
      <c r="C958" s="30"/>
      <c r="D958" s="29"/>
      <c r="E958" s="283"/>
      <c r="F958" s="31"/>
      <c r="G958" s="29"/>
      <c r="H958" s="29"/>
      <c r="I958" s="21"/>
      <c r="J958" s="21"/>
      <c r="K958" s="21"/>
      <c r="L958" s="21"/>
    </row>
    <row r="959" spans="1:12" ht="17.25" customHeight="1" x14ac:dyDescent="0.4">
      <c r="A959" s="21"/>
      <c r="B959" s="29">
        <f t="shared" si="15"/>
        <v>950</v>
      </c>
      <c r="C959" s="30"/>
      <c r="D959" s="29"/>
      <c r="E959" s="283"/>
      <c r="F959" s="31"/>
      <c r="G959" s="29"/>
      <c r="H959" s="29"/>
      <c r="I959" s="21"/>
      <c r="J959" s="21"/>
      <c r="K959" s="21"/>
      <c r="L959" s="21"/>
    </row>
    <row r="960" spans="1:12" ht="17.25" customHeight="1" x14ac:dyDescent="0.4">
      <c r="A960" s="21"/>
      <c r="B960" s="29">
        <f t="shared" si="15"/>
        <v>951</v>
      </c>
      <c r="C960" s="30"/>
      <c r="D960" s="29"/>
      <c r="E960" s="283"/>
      <c r="F960" s="31"/>
      <c r="G960" s="29"/>
      <c r="H960" s="29"/>
      <c r="I960" s="21"/>
      <c r="J960" s="21"/>
      <c r="K960" s="21"/>
      <c r="L960" s="21"/>
    </row>
    <row r="961" spans="1:12" ht="17.25" customHeight="1" x14ac:dyDescent="0.4">
      <c r="A961" s="21"/>
      <c r="B961" s="29">
        <f t="shared" si="15"/>
        <v>952</v>
      </c>
      <c r="C961" s="30"/>
      <c r="D961" s="29"/>
      <c r="E961" s="283"/>
      <c r="F961" s="31"/>
      <c r="G961" s="29"/>
      <c r="H961" s="29"/>
      <c r="I961" s="21"/>
      <c r="J961" s="21"/>
      <c r="K961" s="21"/>
      <c r="L961" s="21"/>
    </row>
    <row r="962" spans="1:12" ht="17.25" customHeight="1" x14ac:dyDescent="0.4">
      <c r="A962" s="21"/>
      <c r="B962" s="29">
        <f t="shared" si="15"/>
        <v>953</v>
      </c>
      <c r="C962" s="30"/>
      <c r="D962" s="29"/>
      <c r="E962" s="283"/>
      <c r="F962" s="31"/>
      <c r="G962" s="29"/>
      <c r="H962" s="29"/>
      <c r="I962" s="21"/>
      <c r="J962" s="21"/>
      <c r="K962" s="21"/>
      <c r="L962" s="21"/>
    </row>
    <row r="963" spans="1:12" ht="17.25" customHeight="1" x14ac:dyDescent="0.4">
      <c r="A963" s="21"/>
      <c r="B963" s="29">
        <f t="shared" si="15"/>
        <v>954</v>
      </c>
      <c r="C963" s="30"/>
      <c r="D963" s="29"/>
      <c r="E963" s="283"/>
      <c r="F963" s="31"/>
      <c r="G963" s="29"/>
      <c r="H963" s="29"/>
      <c r="I963" s="21"/>
      <c r="J963" s="21"/>
      <c r="K963" s="21"/>
      <c r="L963" s="21"/>
    </row>
    <row r="964" spans="1:12" ht="17.25" customHeight="1" x14ac:dyDescent="0.4">
      <c r="A964" s="21"/>
      <c r="B964" s="29">
        <f t="shared" si="15"/>
        <v>955</v>
      </c>
      <c r="C964" s="30"/>
      <c r="D964" s="29"/>
      <c r="E964" s="283"/>
      <c r="F964" s="31"/>
      <c r="G964" s="29"/>
      <c r="H964" s="29"/>
      <c r="I964" s="21"/>
      <c r="J964" s="21"/>
      <c r="K964" s="21"/>
      <c r="L964" s="21"/>
    </row>
    <row r="965" spans="1:12" ht="17.25" customHeight="1" x14ac:dyDescent="0.4">
      <c r="A965" s="21"/>
      <c r="B965" s="29">
        <f t="shared" si="15"/>
        <v>956</v>
      </c>
      <c r="C965" s="30"/>
      <c r="D965" s="29"/>
      <c r="E965" s="283"/>
      <c r="F965" s="31"/>
      <c r="G965" s="29"/>
      <c r="H965" s="29"/>
      <c r="I965" s="21"/>
      <c r="J965" s="21"/>
      <c r="K965" s="21"/>
      <c r="L965" s="21"/>
    </row>
    <row r="966" spans="1:12" ht="17.25" customHeight="1" x14ac:dyDescent="0.4">
      <c r="A966" s="21"/>
      <c r="B966" s="29">
        <f t="shared" si="15"/>
        <v>957</v>
      </c>
      <c r="C966" s="30"/>
      <c r="D966" s="29"/>
      <c r="E966" s="283"/>
      <c r="F966" s="31"/>
      <c r="G966" s="29"/>
      <c r="H966" s="29"/>
      <c r="I966" s="21"/>
      <c r="J966" s="21"/>
      <c r="K966" s="21"/>
      <c r="L966" s="21"/>
    </row>
    <row r="967" spans="1:12" ht="17.25" customHeight="1" x14ac:dyDescent="0.4">
      <c r="A967" s="21"/>
      <c r="B967" s="29">
        <f t="shared" si="15"/>
        <v>958</v>
      </c>
      <c r="C967" s="30"/>
      <c r="D967" s="29"/>
      <c r="E967" s="283"/>
      <c r="F967" s="31"/>
      <c r="G967" s="29"/>
      <c r="H967" s="29"/>
      <c r="I967" s="21"/>
      <c r="J967" s="21"/>
      <c r="K967" s="21"/>
      <c r="L967" s="21"/>
    </row>
    <row r="968" spans="1:12" ht="17.25" customHeight="1" x14ac:dyDescent="0.4">
      <c r="A968" s="21"/>
      <c r="B968" s="29">
        <f t="shared" si="15"/>
        <v>959</v>
      </c>
      <c r="C968" s="30"/>
      <c r="D968" s="29"/>
      <c r="E968" s="283"/>
      <c r="F968" s="31"/>
      <c r="G968" s="29"/>
      <c r="H968" s="29"/>
      <c r="I968" s="21"/>
      <c r="J968" s="21"/>
      <c r="K968" s="21"/>
      <c r="L968" s="21"/>
    </row>
    <row r="969" spans="1:12" ht="17.25" customHeight="1" x14ac:dyDescent="0.4">
      <c r="A969" s="21"/>
      <c r="B969" s="29">
        <f t="shared" si="15"/>
        <v>960</v>
      </c>
      <c r="C969" s="30"/>
      <c r="D969" s="29"/>
      <c r="E969" s="283"/>
      <c r="F969" s="31"/>
      <c r="G969" s="29"/>
      <c r="H969" s="29"/>
      <c r="I969" s="21"/>
      <c r="J969" s="21"/>
      <c r="K969" s="21"/>
      <c r="L969" s="21"/>
    </row>
    <row r="970" spans="1:12" ht="17.25" customHeight="1" x14ac:dyDescent="0.4">
      <c r="A970" s="21"/>
      <c r="B970" s="29">
        <f t="shared" ref="B970:B1033" si="16">ROW(A961)</f>
        <v>961</v>
      </c>
      <c r="C970" s="30"/>
      <c r="D970" s="29"/>
      <c r="E970" s="283"/>
      <c r="F970" s="31"/>
      <c r="G970" s="29"/>
      <c r="H970" s="29"/>
      <c r="I970" s="21"/>
      <c r="J970" s="21"/>
      <c r="K970" s="21"/>
      <c r="L970" s="21"/>
    </row>
    <row r="971" spans="1:12" ht="17.25" customHeight="1" x14ac:dyDescent="0.4">
      <c r="A971" s="21"/>
      <c r="B971" s="29">
        <f t="shared" si="16"/>
        <v>962</v>
      </c>
      <c r="C971" s="30"/>
      <c r="D971" s="29"/>
      <c r="E971" s="283"/>
      <c r="F971" s="31"/>
      <c r="G971" s="29"/>
      <c r="H971" s="29"/>
      <c r="I971" s="21"/>
      <c r="J971" s="21"/>
      <c r="K971" s="21"/>
      <c r="L971" s="21"/>
    </row>
    <row r="972" spans="1:12" ht="17.25" customHeight="1" x14ac:dyDescent="0.4">
      <c r="A972" s="21"/>
      <c r="B972" s="29">
        <f t="shared" si="16"/>
        <v>963</v>
      </c>
      <c r="C972" s="30"/>
      <c r="D972" s="29"/>
      <c r="E972" s="283"/>
      <c r="F972" s="31"/>
      <c r="G972" s="29"/>
      <c r="H972" s="29"/>
      <c r="I972" s="21"/>
      <c r="J972" s="21"/>
      <c r="K972" s="21"/>
      <c r="L972" s="21"/>
    </row>
    <row r="973" spans="1:12" ht="17.25" customHeight="1" x14ac:dyDescent="0.4">
      <c r="A973" s="21"/>
      <c r="B973" s="29">
        <f t="shared" si="16"/>
        <v>964</v>
      </c>
      <c r="C973" s="30"/>
      <c r="D973" s="29"/>
      <c r="E973" s="283"/>
      <c r="F973" s="31"/>
      <c r="G973" s="29"/>
      <c r="H973" s="29"/>
      <c r="I973" s="21"/>
      <c r="J973" s="21"/>
      <c r="K973" s="21"/>
      <c r="L973" s="21"/>
    </row>
    <row r="974" spans="1:12" ht="17.25" customHeight="1" x14ac:dyDescent="0.4">
      <c r="A974" s="21"/>
      <c r="B974" s="29">
        <f t="shared" si="16"/>
        <v>965</v>
      </c>
      <c r="C974" s="30"/>
      <c r="D974" s="29"/>
      <c r="E974" s="283"/>
      <c r="F974" s="31"/>
      <c r="G974" s="29"/>
      <c r="H974" s="29"/>
      <c r="I974" s="21"/>
      <c r="J974" s="21"/>
      <c r="K974" s="21"/>
      <c r="L974" s="21"/>
    </row>
    <row r="975" spans="1:12" ht="17.25" customHeight="1" x14ac:dyDescent="0.4">
      <c r="A975" s="21"/>
      <c r="B975" s="29">
        <f t="shared" si="16"/>
        <v>966</v>
      </c>
      <c r="C975" s="30"/>
      <c r="D975" s="29"/>
      <c r="E975" s="283"/>
      <c r="F975" s="31"/>
      <c r="G975" s="29"/>
      <c r="H975" s="29"/>
      <c r="I975" s="21"/>
      <c r="J975" s="21"/>
      <c r="K975" s="21"/>
      <c r="L975" s="21"/>
    </row>
    <row r="976" spans="1:12" ht="17.25" customHeight="1" x14ac:dyDescent="0.4">
      <c r="A976" s="21"/>
      <c r="B976" s="29">
        <f t="shared" si="16"/>
        <v>967</v>
      </c>
      <c r="C976" s="30"/>
      <c r="D976" s="29"/>
      <c r="E976" s="283"/>
      <c r="F976" s="31"/>
      <c r="G976" s="29"/>
      <c r="H976" s="29"/>
      <c r="I976" s="21"/>
      <c r="J976" s="21"/>
      <c r="K976" s="21"/>
      <c r="L976" s="21"/>
    </row>
    <row r="977" spans="1:12" ht="17.25" customHeight="1" x14ac:dyDescent="0.4">
      <c r="A977" s="21"/>
      <c r="B977" s="29">
        <f t="shared" si="16"/>
        <v>968</v>
      </c>
      <c r="C977" s="30"/>
      <c r="D977" s="29"/>
      <c r="E977" s="283"/>
      <c r="F977" s="31"/>
      <c r="G977" s="29"/>
      <c r="H977" s="29"/>
      <c r="I977" s="21"/>
      <c r="J977" s="21"/>
      <c r="K977" s="21"/>
      <c r="L977" s="21"/>
    </row>
    <row r="978" spans="1:12" ht="17.25" customHeight="1" x14ac:dyDescent="0.4">
      <c r="A978" s="21"/>
      <c r="B978" s="29">
        <f t="shared" si="16"/>
        <v>969</v>
      </c>
      <c r="C978" s="30"/>
      <c r="D978" s="29"/>
      <c r="E978" s="283"/>
      <c r="F978" s="31"/>
      <c r="G978" s="29"/>
      <c r="H978" s="29"/>
      <c r="I978" s="21"/>
      <c r="J978" s="21"/>
      <c r="K978" s="21"/>
      <c r="L978" s="21"/>
    </row>
    <row r="979" spans="1:12" ht="17.25" customHeight="1" x14ac:dyDescent="0.4">
      <c r="A979" s="21"/>
      <c r="B979" s="29">
        <f t="shared" si="16"/>
        <v>970</v>
      </c>
      <c r="C979" s="30"/>
      <c r="D979" s="29"/>
      <c r="E979" s="283"/>
      <c r="F979" s="31"/>
      <c r="G979" s="29"/>
      <c r="H979" s="29"/>
      <c r="I979" s="21"/>
      <c r="J979" s="21"/>
      <c r="K979" s="21"/>
      <c r="L979" s="21"/>
    </row>
    <row r="980" spans="1:12" ht="17.25" customHeight="1" x14ac:dyDescent="0.4">
      <c r="A980" s="21"/>
      <c r="B980" s="29">
        <f t="shared" si="16"/>
        <v>971</v>
      </c>
      <c r="C980" s="30"/>
      <c r="D980" s="29"/>
      <c r="E980" s="283"/>
      <c r="F980" s="31"/>
      <c r="G980" s="29"/>
      <c r="H980" s="29"/>
      <c r="I980" s="21"/>
      <c r="J980" s="21"/>
      <c r="K980" s="21"/>
      <c r="L980" s="21"/>
    </row>
    <row r="981" spans="1:12" ht="17.25" customHeight="1" x14ac:dyDescent="0.4">
      <c r="A981" s="21"/>
      <c r="B981" s="29">
        <f t="shared" si="16"/>
        <v>972</v>
      </c>
      <c r="C981" s="30"/>
      <c r="D981" s="29"/>
      <c r="E981" s="283"/>
      <c r="F981" s="31"/>
      <c r="G981" s="29"/>
      <c r="H981" s="29"/>
      <c r="I981" s="21"/>
      <c r="J981" s="21"/>
      <c r="K981" s="21"/>
      <c r="L981" s="21"/>
    </row>
    <row r="982" spans="1:12" ht="17.25" customHeight="1" x14ac:dyDescent="0.4">
      <c r="A982" s="21"/>
      <c r="B982" s="29">
        <f t="shared" si="16"/>
        <v>973</v>
      </c>
      <c r="C982" s="30"/>
      <c r="D982" s="29"/>
      <c r="E982" s="283"/>
      <c r="F982" s="31"/>
      <c r="G982" s="29"/>
      <c r="H982" s="29"/>
      <c r="I982" s="21"/>
      <c r="J982" s="21"/>
      <c r="K982" s="21"/>
      <c r="L982" s="21"/>
    </row>
    <row r="983" spans="1:12" ht="17.25" customHeight="1" x14ac:dyDescent="0.4">
      <c r="A983" s="21"/>
      <c r="B983" s="29">
        <f t="shared" si="16"/>
        <v>974</v>
      </c>
      <c r="C983" s="30"/>
      <c r="D983" s="29"/>
      <c r="E983" s="283"/>
      <c r="F983" s="31"/>
      <c r="G983" s="29"/>
      <c r="H983" s="29"/>
      <c r="I983" s="21"/>
      <c r="J983" s="21"/>
      <c r="K983" s="21"/>
      <c r="L983" s="21"/>
    </row>
    <row r="984" spans="1:12" ht="17.25" customHeight="1" x14ac:dyDescent="0.4">
      <c r="A984" s="21"/>
      <c r="B984" s="29">
        <f t="shared" si="16"/>
        <v>975</v>
      </c>
      <c r="C984" s="30"/>
      <c r="D984" s="29"/>
      <c r="E984" s="283"/>
      <c r="F984" s="31"/>
      <c r="G984" s="29"/>
      <c r="H984" s="29"/>
      <c r="I984" s="21"/>
      <c r="J984" s="21"/>
      <c r="K984" s="21"/>
      <c r="L984" s="21"/>
    </row>
    <row r="985" spans="1:12" ht="17.25" customHeight="1" x14ac:dyDescent="0.4">
      <c r="A985" s="21"/>
      <c r="B985" s="29">
        <f t="shared" si="16"/>
        <v>976</v>
      </c>
      <c r="C985" s="30"/>
      <c r="D985" s="29"/>
      <c r="E985" s="283"/>
      <c r="F985" s="31"/>
      <c r="G985" s="29"/>
      <c r="H985" s="29"/>
      <c r="I985" s="21"/>
      <c r="J985" s="21"/>
      <c r="K985" s="21"/>
      <c r="L985" s="21"/>
    </row>
    <row r="986" spans="1:12" ht="17.25" customHeight="1" x14ac:dyDescent="0.4">
      <c r="A986" s="21"/>
      <c r="B986" s="29">
        <f t="shared" si="16"/>
        <v>977</v>
      </c>
      <c r="C986" s="30"/>
      <c r="D986" s="29"/>
      <c r="E986" s="283"/>
      <c r="F986" s="31"/>
      <c r="G986" s="29"/>
      <c r="H986" s="29"/>
      <c r="I986" s="21"/>
      <c r="J986" s="21"/>
      <c r="K986" s="21"/>
      <c r="L986" s="21"/>
    </row>
    <row r="987" spans="1:12" ht="17.25" customHeight="1" x14ac:dyDescent="0.4">
      <c r="A987" s="21"/>
      <c r="B987" s="29">
        <f t="shared" si="16"/>
        <v>978</v>
      </c>
      <c r="C987" s="30"/>
      <c r="D987" s="29"/>
      <c r="E987" s="283"/>
      <c r="F987" s="31"/>
      <c r="G987" s="29"/>
      <c r="H987" s="29"/>
      <c r="I987" s="21"/>
      <c r="J987" s="21"/>
      <c r="K987" s="21"/>
      <c r="L987" s="21"/>
    </row>
    <row r="988" spans="1:12" ht="17.25" customHeight="1" x14ac:dyDescent="0.4">
      <c r="A988" s="21"/>
      <c r="B988" s="29">
        <f t="shared" si="16"/>
        <v>979</v>
      </c>
      <c r="C988" s="30"/>
      <c r="D988" s="29"/>
      <c r="E988" s="283"/>
      <c r="F988" s="31"/>
      <c r="G988" s="29"/>
      <c r="H988" s="29"/>
      <c r="I988" s="21"/>
      <c r="J988" s="21"/>
      <c r="K988" s="21"/>
      <c r="L988" s="21"/>
    </row>
    <row r="989" spans="1:12" ht="17.25" customHeight="1" x14ac:dyDescent="0.4">
      <c r="A989" s="21"/>
      <c r="B989" s="29">
        <f t="shared" si="16"/>
        <v>980</v>
      </c>
      <c r="C989" s="30"/>
      <c r="D989" s="29"/>
      <c r="E989" s="283"/>
      <c r="F989" s="31"/>
      <c r="G989" s="29"/>
      <c r="H989" s="29"/>
      <c r="I989" s="21"/>
      <c r="J989" s="21"/>
      <c r="K989" s="21"/>
      <c r="L989" s="21"/>
    </row>
    <row r="990" spans="1:12" ht="17.25" customHeight="1" x14ac:dyDescent="0.4">
      <c r="A990" s="21"/>
      <c r="B990" s="29">
        <f t="shared" si="16"/>
        <v>981</v>
      </c>
      <c r="C990" s="30"/>
      <c r="D990" s="29"/>
      <c r="E990" s="283"/>
      <c r="F990" s="31"/>
      <c r="G990" s="29"/>
      <c r="H990" s="29"/>
      <c r="I990" s="21"/>
      <c r="J990" s="21"/>
      <c r="K990" s="21"/>
      <c r="L990" s="21"/>
    </row>
    <row r="991" spans="1:12" ht="17.25" customHeight="1" x14ac:dyDescent="0.4">
      <c r="A991" s="21"/>
      <c r="B991" s="29">
        <f t="shared" si="16"/>
        <v>982</v>
      </c>
      <c r="C991" s="30"/>
      <c r="D991" s="29"/>
      <c r="E991" s="283"/>
      <c r="F991" s="31"/>
      <c r="G991" s="29"/>
      <c r="H991" s="29"/>
      <c r="I991" s="21"/>
      <c r="J991" s="21"/>
      <c r="K991" s="21"/>
      <c r="L991" s="21"/>
    </row>
    <row r="992" spans="1:12" ht="17.25" customHeight="1" x14ac:dyDescent="0.4">
      <c r="A992" s="21"/>
      <c r="B992" s="29">
        <f t="shared" si="16"/>
        <v>983</v>
      </c>
      <c r="C992" s="30"/>
      <c r="D992" s="29"/>
      <c r="E992" s="283"/>
      <c r="F992" s="31"/>
      <c r="G992" s="29"/>
      <c r="H992" s="29"/>
      <c r="I992" s="21"/>
      <c r="J992" s="21"/>
      <c r="K992" s="21"/>
      <c r="L992" s="21"/>
    </row>
    <row r="993" spans="1:12" ht="17.25" customHeight="1" x14ac:dyDescent="0.4">
      <c r="A993" s="21"/>
      <c r="B993" s="29">
        <f t="shared" si="16"/>
        <v>984</v>
      </c>
      <c r="C993" s="30"/>
      <c r="D993" s="29"/>
      <c r="E993" s="283"/>
      <c r="F993" s="31"/>
      <c r="G993" s="29"/>
      <c r="H993" s="29"/>
      <c r="I993" s="21"/>
      <c r="J993" s="21"/>
      <c r="K993" s="21"/>
      <c r="L993" s="21"/>
    </row>
    <row r="994" spans="1:12" ht="17.25" customHeight="1" x14ac:dyDescent="0.4">
      <c r="A994" s="21"/>
      <c r="B994" s="29">
        <f t="shared" si="16"/>
        <v>985</v>
      </c>
      <c r="C994" s="30"/>
      <c r="D994" s="29"/>
      <c r="E994" s="283"/>
      <c r="F994" s="31"/>
      <c r="G994" s="29"/>
      <c r="H994" s="29"/>
      <c r="I994" s="21"/>
      <c r="J994" s="21"/>
      <c r="K994" s="21"/>
      <c r="L994" s="21"/>
    </row>
    <row r="995" spans="1:12" ht="17.25" customHeight="1" x14ac:dyDescent="0.4">
      <c r="A995" s="21"/>
      <c r="B995" s="29">
        <f t="shared" si="16"/>
        <v>986</v>
      </c>
      <c r="C995" s="30"/>
      <c r="D995" s="29"/>
      <c r="E995" s="283"/>
      <c r="F995" s="31"/>
      <c r="G995" s="29"/>
      <c r="H995" s="29"/>
      <c r="I995" s="21"/>
      <c r="J995" s="21"/>
      <c r="K995" s="21"/>
      <c r="L995" s="21"/>
    </row>
    <row r="996" spans="1:12" ht="17.25" customHeight="1" x14ac:dyDescent="0.4">
      <c r="A996" s="21"/>
      <c r="B996" s="29">
        <f t="shared" si="16"/>
        <v>987</v>
      </c>
      <c r="C996" s="30"/>
      <c r="D996" s="29"/>
      <c r="E996" s="283"/>
      <c r="F996" s="31"/>
      <c r="G996" s="29"/>
      <c r="H996" s="29"/>
      <c r="I996" s="21"/>
      <c r="J996" s="21"/>
      <c r="K996" s="21"/>
      <c r="L996" s="21"/>
    </row>
    <row r="997" spans="1:12" ht="17.25" customHeight="1" x14ac:dyDescent="0.4">
      <c r="A997" s="21"/>
      <c r="B997" s="29">
        <f t="shared" si="16"/>
        <v>988</v>
      </c>
      <c r="C997" s="30"/>
      <c r="D997" s="29"/>
      <c r="E997" s="283"/>
      <c r="F997" s="31"/>
      <c r="G997" s="29"/>
      <c r="H997" s="29"/>
      <c r="I997" s="21"/>
      <c r="J997" s="21"/>
      <c r="K997" s="21"/>
      <c r="L997" s="21"/>
    </row>
    <row r="998" spans="1:12" ht="17.25" customHeight="1" x14ac:dyDescent="0.4">
      <c r="A998" s="21"/>
      <c r="B998" s="29">
        <f t="shared" si="16"/>
        <v>989</v>
      </c>
      <c r="C998" s="30"/>
      <c r="D998" s="29"/>
      <c r="E998" s="283"/>
      <c r="F998" s="31"/>
      <c r="G998" s="29"/>
      <c r="H998" s="29"/>
      <c r="I998" s="21"/>
      <c r="J998" s="21"/>
      <c r="K998" s="21"/>
      <c r="L998" s="21"/>
    </row>
    <row r="999" spans="1:12" ht="17.25" customHeight="1" x14ac:dyDescent="0.4">
      <c r="A999" s="21"/>
      <c r="B999" s="29">
        <f t="shared" si="16"/>
        <v>990</v>
      </c>
      <c r="C999" s="30"/>
      <c r="D999" s="29"/>
      <c r="E999" s="283"/>
      <c r="F999" s="31"/>
      <c r="G999" s="29"/>
      <c r="H999" s="29"/>
      <c r="I999" s="21"/>
      <c r="J999" s="21"/>
      <c r="K999" s="21"/>
      <c r="L999" s="21"/>
    </row>
    <row r="1000" spans="1:12" ht="17.25" customHeight="1" x14ac:dyDescent="0.4">
      <c r="A1000" s="21"/>
      <c r="B1000" s="29">
        <f t="shared" si="16"/>
        <v>991</v>
      </c>
      <c r="C1000" s="30"/>
      <c r="D1000" s="29"/>
      <c r="E1000" s="283"/>
      <c r="F1000" s="31"/>
      <c r="G1000" s="29"/>
      <c r="H1000" s="29"/>
      <c r="I1000" s="21"/>
      <c r="J1000" s="21"/>
      <c r="K1000" s="21"/>
      <c r="L1000" s="21"/>
    </row>
    <row r="1001" spans="1:12" ht="17.25" customHeight="1" x14ac:dyDescent="0.4">
      <c r="A1001" s="21"/>
      <c r="B1001" s="29">
        <f t="shared" si="16"/>
        <v>992</v>
      </c>
      <c r="C1001" s="30"/>
      <c r="D1001" s="29"/>
      <c r="E1001" s="283"/>
      <c r="F1001" s="31"/>
      <c r="G1001" s="29"/>
      <c r="H1001" s="29"/>
      <c r="I1001" s="21"/>
      <c r="J1001" s="21"/>
      <c r="K1001" s="21"/>
      <c r="L1001" s="21"/>
    </row>
    <row r="1002" spans="1:12" ht="17.25" customHeight="1" x14ac:dyDescent="0.4">
      <c r="A1002" s="21"/>
      <c r="B1002" s="29">
        <f t="shared" si="16"/>
        <v>993</v>
      </c>
      <c r="C1002" s="30"/>
      <c r="D1002" s="29"/>
      <c r="E1002" s="283"/>
      <c r="F1002" s="31"/>
      <c r="G1002" s="29"/>
      <c r="H1002" s="29"/>
      <c r="I1002" s="21"/>
      <c r="J1002" s="21"/>
      <c r="K1002" s="21"/>
      <c r="L1002" s="21"/>
    </row>
    <row r="1003" spans="1:12" ht="17.25" customHeight="1" x14ac:dyDescent="0.4">
      <c r="A1003" s="21"/>
      <c r="B1003" s="29">
        <f t="shared" si="16"/>
        <v>994</v>
      </c>
      <c r="C1003" s="30"/>
      <c r="D1003" s="29"/>
      <c r="E1003" s="283"/>
      <c r="F1003" s="31"/>
      <c r="G1003" s="29"/>
      <c r="H1003" s="29"/>
      <c r="I1003" s="21"/>
      <c r="J1003" s="21"/>
      <c r="K1003" s="21"/>
      <c r="L1003" s="21"/>
    </row>
    <row r="1004" spans="1:12" ht="17.25" customHeight="1" x14ac:dyDescent="0.4">
      <c r="A1004" s="21"/>
      <c r="B1004" s="29">
        <f t="shared" si="16"/>
        <v>995</v>
      </c>
      <c r="C1004" s="30"/>
      <c r="D1004" s="29"/>
      <c r="E1004" s="283"/>
      <c r="F1004" s="31"/>
      <c r="G1004" s="29"/>
      <c r="H1004" s="29"/>
      <c r="I1004" s="21"/>
      <c r="J1004" s="21"/>
      <c r="K1004" s="21"/>
      <c r="L1004" s="21"/>
    </row>
    <row r="1005" spans="1:12" ht="17.25" customHeight="1" x14ac:dyDescent="0.4">
      <c r="A1005" s="21"/>
      <c r="B1005" s="29">
        <f t="shared" si="16"/>
        <v>996</v>
      </c>
      <c r="C1005" s="30"/>
      <c r="D1005" s="29"/>
      <c r="E1005" s="283"/>
      <c r="F1005" s="31"/>
      <c r="G1005" s="29"/>
      <c r="H1005" s="29"/>
      <c r="I1005" s="21"/>
      <c r="J1005" s="21"/>
      <c r="K1005" s="21"/>
      <c r="L1005" s="21"/>
    </row>
    <row r="1006" spans="1:12" ht="17.25" customHeight="1" x14ac:dyDescent="0.4">
      <c r="A1006" s="21"/>
      <c r="B1006" s="29">
        <f t="shared" si="16"/>
        <v>997</v>
      </c>
      <c r="C1006" s="30"/>
      <c r="D1006" s="29"/>
      <c r="E1006" s="283"/>
      <c r="F1006" s="31"/>
      <c r="G1006" s="29"/>
      <c r="H1006" s="29"/>
      <c r="I1006" s="21"/>
      <c r="J1006" s="21"/>
      <c r="K1006" s="21"/>
      <c r="L1006" s="21"/>
    </row>
    <row r="1007" spans="1:12" ht="17.25" customHeight="1" x14ac:dyDescent="0.4">
      <c r="A1007" s="21"/>
      <c r="B1007" s="29">
        <f t="shared" si="16"/>
        <v>998</v>
      </c>
      <c r="C1007" s="30"/>
      <c r="D1007" s="29"/>
      <c r="E1007" s="283"/>
      <c r="F1007" s="31"/>
      <c r="G1007" s="29"/>
      <c r="H1007" s="29"/>
      <c r="I1007" s="21"/>
      <c r="J1007" s="21"/>
      <c r="K1007" s="21"/>
      <c r="L1007" s="21"/>
    </row>
    <row r="1008" spans="1:12" ht="17.25" customHeight="1" x14ac:dyDescent="0.4">
      <c r="A1008" s="21"/>
      <c r="B1008" s="29">
        <f t="shared" si="16"/>
        <v>999</v>
      </c>
      <c r="C1008" s="30"/>
      <c r="D1008" s="29"/>
      <c r="E1008" s="283"/>
      <c r="F1008" s="31"/>
      <c r="G1008" s="29"/>
      <c r="H1008" s="29"/>
      <c r="I1008" s="21"/>
      <c r="J1008" s="21"/>
      <c r="K1008" s="21"/>
      <c r="L1008" s="21"/>
    </row>
    <row r="1009" spans="1:12" ht="17.25" customHeight="1" x14ac:dyDescent="0.4">
      <c r="A1009" s="21"/>
      <c r="B1009" s="29">
        <f t="shared" si="16"/>
        <v>1000</v>
      </c>
      <c r="C1009" s="30"/>
      <c r="D1009" s="29"/>
      <c r="E1009" s="283"/>
      <c r="F1009" s="31"/>
      <c r="G1009" s="29"/>
      <c r="H1009" s="29"/>
      <c r="I1009" s="21"/>
      <c r="J1009" s="21"/>
      <c r="K1009" s="21"/>
      <c r="L1009" s="21"/>
    </row>
    <row r="1010" spans="1:12" ht="17.25" customHeight="1" x14ac:dyDescent="0.4">
      <c r="A1010" s="21"/>
      <c r="B1010" s="29">
        <f t="shared" si="16"/>
        <v>1001</v>
      </c>
      <c r="C1010" s="30"/>
      <c r="D1010" s="29"/>
      <c r="E1010" s="283"/>
      <c r="F1010" s="31"/>
      <c r="G1010" s="29"/>
      <c r="H1010" s="29"/>
      <c r="I1010" s="21"/>
      <c r="J1010" s="21"/>
      <c r="K1010" s="21"/>
      <c r="L1010" s="21"/>
    </row>
    <row r="1011" spans="1:12" ht="17.25" customHeight="1" x14ac:dyDescent="0.4">
      <c r="A1011" s="21"/>
      <c r="B1011" s="29">
        <f t="shared" si="16"/>
        <v>1002</v>
      </c>
      <c r="C1011" s="30"/>
      <c r="D1011" s="29"/>
      <c r="E1011" s="283"/>
      <c r="F1011" s="31"/>
      <c r="G1011" s="29"/>
      <c r="H1011" s="29"/>
      <c r="I1011" s="21"/>
      <c r="J1011" s="21"/>
      <c r="K1011" s="21"/>
      <c r="L1011" s="21"/>
    </row>
    <row r="1012" spans="1:12" ht="17.25" customHeight="1" x14ac:dyDescent="0.4">
      <c r="A1012" s="21"/>
      <c r="B1012" s="29">
        <f t="shared" si="16"/>
        <v>1003</v>
      </c>
      <c r="C1012" s="30"/>
      <c r="D1012" s="29"/>
      <c r="E1012" s="283"/>
      <c r="F1012" s="31"/>
      <c r="G1012" s="29"/>
      <c r="H1012" s="29"/>
      <c r="I1012" s="21"/>
      <c r="J1012" s="21"/>
      <c r="K1012" s="21"/>
      <c r="L1012" s="21"/>
    </row>
    <row r="1013" spans="1:12" ht="17.25" customHeight="1" x14ac:dyDescent="0.4">
      <c r="A1013" s="21"/>
      <c r="B1013" s="29">
        <f t="shared" si="16"/>
        <v>1004</v>
      </c>
      <c r="C1013" s="30"/>
      <c r="D1013" s="29"/>
      <c r="E1013" s="283"/>
      <c r="F1013" s="31"/>
      <c r="G1013" s="29"/>
      <c r="H1013" s="29"/>
      <c r="I1013" s="21"/>
      <c r="J1013" s="21"/>
      <c r="K1013" s="21"/>
      <c r="L1013" s="21"/>
    </row>
    <row r="1014" spans="1:12" ht="17.25" customHeight="1" x14ac:dyDescent="0.4">
      <c r="A1014" s="21"/>
      <c r="B1014" s="29">
        <f t="shared" si="16"/>
        <v>1005</v>
      </c>
      <c r="C1014" s="30"/>
      <c r="D1014" s="29"/>
      <c r="E1014" s="283"/>
      <c r="F1014" s="31"/>
      <c r="G1014" s="29"/>
      <c r="H1014" s="29"/>
      <c r="I1014" s="21"/>
      <c r="J1014" s="21"/>
      <c r="K1014" s="21"/>
      <c r="L1014" s="21"/>
    </row>
    <row r="1015" spans="1:12" ht="17.25" customHeight="1" x14ac:dyDescent="0.4">
      <c r="A1015" s="21"/>
      <c r="B1015" s="29">
        <f t="shared" si="16"/>
        <v>1006</v>
      </c>
      <c r="C1015" s="30"/>
      <c r="D1015" s="29"/>
      <c r="E1015" s="283"/>
      <c r="F1015" s="31"/>
      <c r="G1015" s="29"/>
      <c r="H1015" s="29"/>
      <c r="I1015" s="21"/>
      <c r="J1015" s="21"/>
      <c r="K1015" s="21"/>
      <c r="L1015" s="21"/>
    </row>
    <row r="1016" spans="1:12" ht="17.25" customHeight="1" x14ac:dyDescent="0.4">
      <c r="A1016" s="21"/>
      <c r="B1016" s="29">
        <f t="shared" si="16"/>
        <v>1007</v>
      </c>
      <c r="C1016" s="30"/>
      <c r="D1016" s="29"/>
      <c r="E1016" s="283"/>
      <c r="F1016" s="31"/>
      <c r="G1016" s="29"/>
      <c r="H1016" s="29"/>
      <c r="I1016" s="21"/>
      <c r="J1016" s="21"/>
      <c r="K1016" s="21"/>
      <c r="L1016" s="21"/>
    </row>
    <row r="1017" spans="1:12" ht="17.25" customHeight="1" x14ac:dyDescent="0.4">
      <c r="A1017" s="21"/>
      <c r="B1017" s="29">
        <f t="shared" si="16"/>
        <v>1008</v>
      </c>
      <c r="C1017" s="30"/>
      <c r="D1017" s="29"/>
      <c r="E1017" s="283"/>
      <c r="F1017" s="31"/>
      <c r="G1017" s="29"/>
      <c r="H1017" s="29"/>
      <c r="I1017" s="21"/>
      <c r="J1017" s="21"/>
      <c r="K1017" s="21"/>
      <c r="L1017" s="21"/>
    </row>
    <row r="1018" spans="1:12" ht="17.25" customHeight="1" x14ac:dyDescent="0.4">
      <c r="A1018" s="21"/>
      <c r="B1018" s="29">
        <f t="shared" si="16"/>
        <v>1009</v>
      </c>
      <c r="C1018" s="30"/>
      <c r="D1018" s="29"/>
      <c r="E1018" s="283"/>
      <c r="F1018" s="31"/>
      <c r="G1018" s="29"/>
      <c r="H1018" s="29"/>
      <c r="I1018" s="21"/>
      <c r="J1018" s="21"/>
      <c r="K1018" s="21"/>
      <c r="L1018" s="21"/>
    </row>
    <row r="1019" spans="1:12" ht="17.25" customHeight="1" x14ac:dyDescent="0.4">
      <c r="A1019" s="21"/>
      <c r="B1019" s="29">
        <f t="shared" si="16"/>
        <v>1010</v>
      </c>
      <c r="C1019" s="30"/>
      <c r="D1019" s="29"/>
      <c r="E1019" s="283"/>
      <c r="F1019" s="31"/>
      <c r="G1019" s="29"/>
      <c r="H1019" s="29"/>
      <c r="I1019" s="21"/>
      <c r="J1019" s="21"/>
      <c r="K1019" s="21"/>
      <c r="L1019" s="21"/>
    </row>
    <row r="1020" spans="1:12" ht="17.25" customHeight="1" x14ac:dyDescent="0.4">
      <c r="A1020" s="21"/>
      <c r="B1020" s="29">
        <f t="shared" si="16"/>
        <v>1011</v>
      </c>
      <c r="C1020" s="30"/>
      <c r="D1020" s="29"/>
      <c r="E1020" s="283"/>
      <c r="F1020" s="31"/>
      <c r="G1020" s="29"/>
      <c r="H1020" s="29"/>
      <c r="I1020" s="21"/>
      <c r="J1020" s="21"/>
      <c r="K1020" s="21"/>
      <c r="L1020" s="21"/>
    </row>
    <row r="1021" spans="1:12" ht="17.25" customHeight="1" x14ac:dyDescent="0.4">
      <c r="A1021" s="21"/>
      <c r="B1021" s="29">
        <f t="shared" si="16"/>
        <v>1012</v>
      </c>
      <c r="C1021" s="30"/>
      <c r="D1021" s="29"/>
      <c r="E1021" s="283"/>
      <c r="F1021" s="31"/>
      <c r="G1021" s="29"/>
      <c r="H1021" s="29"/>
      <c r="I1021" s="21"/>
      <c r="J1021" s="21"/>
      <c r="K1021" s="21"/>
      <c r="L1021" s="21"/>
    </row>
    <row r="1022" spans="1:12" ht="17.25" customHeight="1" x14ac:dyDescent="0.4">
      <c r="A1022" s="21"/>
      <c r="B1022" s="29">
        <f t="shared" si="16"/>
        <v>1013</v>
      </c>
      <c r="C1022" s="30"/>
      <c r="D1022" s="29"/>
      <c r="E1022" s="283"/>
      <c r="F1022" s="31"/>
      <c r="G1022" s="29"/>
      <c r="H1022" s="29"/>
      <c r="I1022" s="21"/>
      <c r="J1022" s="21"/>
      <c r="K1022" s="21"/>
      <c r="L1022" s="21"/>
    </row>
    <row r="1023" spans="1:12" ht="17.25" customHeight="1" x14ac:dyDescent="0.4">
      <c r="A1023" s="21"/>
      <c r="B1023" s="29">
        <f t="shared" si="16"/>
        <v>1014</v>
      </c>
      <c r="C1023" s="30"/>
      <c r="D1023" s="29"/>
      <c r="E1023" s="283"/>
      <c r="F1023" s="31"/>
      <c r="G1023" s="29"/>
      <c r="H1023" s="29"/>
      <c r="I1023" s="21"/>
      <c r="J1023" s="21"/>
      <c r="K1023" s="21"/>
      <c r="L1023" s="21"/>
    </row>
    <row r="1024" spans="1:12" ht="17.25" customHeight="1" x14ac:dyDescent="0.4">
      <c r="A1024" s="21"/>
      <c r="B1024" s="29">
        <f t="shared" si="16"/>
        <v>1015</v>
      </c>
      <c r="C1024" s="30"/>
      <c r="D1024" s="29"/>
      <c r="E1024" s="283"/>
      <c r="F1024" s="31"/>
      <c r="G1024" s="29"/>
      <c r="H1024" s="29"/>
      <c r="I1024" s="21"/>
      <c r="J1024" s="21"/>
      <c r="K1024" s="21"/>
      <c r="L1024" s="21"/>
    </row>
    <row r="1025" spans="1:12" ht="17.25" customHeight="1" x14ac:dyDescent="0.4">
      <c r="A1025" s="21"/>
      <c r="B1025" s="29">
        <f t="shared" si="16"/>
        <v>1016</v>
      </c>
      <c r="C1025" s="30"/>
      <c r="D1025" s="29"/>
      <c r="E1025" s="283"/>
      <c r="F1025" s="31"/>
      <c r="G1025" s="29"/>
      <c r="H1025" s="29"/>
      <c r="I1025" s="21"/>
      <c r="J1025" s="21"/>
      <c r="K1025" s="21"/>
      <c r="L1025" s="21"/>
    </row>
    <row r="1026" spans="1:12" ht="17.25" customHeight="1" x14ac:dyDescent="0.4">
      <c r="A1026" s="21"/>
      <c r="B1026" s="29">
        <f t="shared" si="16"/>
        <v>1017</v>
      </c>
      <c r="C1026" s="30"/>
      <c r="D1026" s="29"/>
      <c r="E1026" s="283"/>
      <c r="F1026" s="31"/>
      <c r="G1026" s="29"/>
      <c r="H1026" s="29"/>
      <c r="I1026" s="21"/>
      <c r="J1026" s="21"/>
      <c r="K1026" s="21"/>
      <c r="L1026" s="21"/>
    </row>
    <row r="1027" spans="1:12" ht="17.25" customHeight="1" x14ac:dyDescent="0.4">
      <c r="A1027" s="21"/>
      <c r="B1027" s="29">
        <f t="shared" si="16"/>
        <v>1018</v>
      </c>
      <c r="C1027" s="30"/>
      <c r="D1027" s="29"/>
      <c r="E1027" s="283"/>
      <c r="F1027" s="31"/>
      <c r="G1027" s="29"/>
      <c r="H1027" s="29"/>
      <c r="I1027" s="21"/>
      <c r="J1027" s="21"/>
      <c r="K1027" s="21"/>
      <c r="L1027" s="21"/>
    </row>
    <row r="1028" spans="1:12" ht="17.25" customHeight="1" x14ac:dyDescent="0.4">
      <c r="A1028" s="21"/>
      <c r="B1028" s="29">
        <f t="shared" si="16"/>
        <v>1019</v>
      </c>
      <c r="C1028" s="30"/>
      <c r="D1028" s="29"/>
      <c r="E1028" s="283"/>
      <c r="F1028" s="31"/>
      <c r="G1028" s="29"/>
      <c r="H1028" s="29"/>
      <c r="I1028" s="21"/>
      <c r="J1028" s="21"/>
      <c r="K1028" s="21"/>
      <c r="L1028" s="21"/>
    </row>
    <row r="1029" spans="1:12" ht="17.25" customHeight="1" x14ac:dyDescent="0.4">
      <c r="A1029" s="21"/>
      <c r="B1029" s="29">
        <f t="shared" si="16"/>
        <v>1020</v>
      </c>
      <c r="C1029" s="30"/>
      <c r="D1029" s="29"/>
      <c r="E1029" s="283"/>
      <c r="F1029" s="31"/>
      <c r="G1029" s="29"/>
      <c r="H1029" s="29"/>
      <c r="I1029" s="21"/>
      <c r="J1029" s="21"/>
      <c r="K1029" s="21"/>
      <c r="L1029" s="21"/>
    </row>
    <row r="1030" spans="1:12" ht="17.25" customHeight="1" x14ac:dyDescent="0.4">
      <c r="A1030" s="21"/>
      <c r="B1030" s="29">
        <f t="shared" si="16"/>
        <v>1021</v>
      </c>
      <c r="C1030" s="30"/>
      <c r="D1030" s="29"/>
      <c r="E1030" s="283"/>
      <c r="F1030" s="31"/>
      <c r="G1030" s="29"/>
      <c r="H1030" s="29"/>
      <c r="I1030" s="21"/>
      <c r="J1030" s="21"/>
      <c r="K1030" s="21"/>
      <c r="L1030" s="21"/>
    </row>
    <row r="1031" spans="1:12" ht="17.25" customHeight="1" x14ac:dyDescent="0.4">
      <c r="A1031" s="21"/>
      <c r="B1031" s="29">
        <f t="shared" si="16"/>
        <v>1022</v>
      </c>
      <c r="C1031" s="30"/>
      <c r="D1031" s="29"/>
      <c r="E1031" s="283"/>
      <c r="F1031" s="31"/>
      <c r="G1031" s="29"/>
      <c r="H1031" s="29"/>
      <c r="I1031" s="21"/>
      <c r="J1031" s="21"/>
      <c r="K1031" s="21"/>
      <c r="L1031" s="21"/>
    </row>
    <row r="1032" spans="1:12" ht="17.25" customHeight="1" x14ac:dyDescent="0.4">
      <c r="A1032" s="21"/>
      <c r="B1032" s="29">
        <f t="shared" si="16"/>
        <v>1023</v>
      </c>
      <c r="C1032" s="30"/>
      <c r="D1032" s="29"/>
      <c r="E1032" s="283"/>
      <c r="F1032" s="31"/>
      <c r="G1032" s="29"/>
      <c r="H1032" s="29"/>
      <c r="I1032" s="21"/>
      <c r="J1032" s="21"/>
      <c r="K1032" s="21"/>
      <c r="L1032" s="21"/>
    </row>
    <row r="1033" spans="1:12" ht="17.25" customHeight="1" x14ac:dyDescent="0.4">
      <c r="A1033" s="21"/>
      <c r="B1033" s="29">
        <f t="shared" si="16"/>
        <v>1024</v>
      </c>
      <c r="C1033" s="30"/>
      <c r="D1033" s="29"/>
      <c r="E1033" s="283"/>
      <c r="F1033" s="31"/>
      <c r="G1033" s="29"/>
      <c r="H1033" s="29"/>
      <c r="I1033" s="21"/>
      <c r="J1033" s="21"/>
      <c r="K1033" s="21"/>
      <c r="L1033" s="21"/>
    </row>
    <row r="1034" spans="1:12" ht="17.25" customHeight="1" x14ac:dyDescent="0.4">
      <c r="A1034" s="21"/>
      <c r="B1034" s="29">
        <f t="shared" ref="B1034:B1097" si="17">ROW(A1025)</f>
        <v>1025</v>
      </c>
      <c r="C1034" s="30"/>
      <c r="D1034" s="29"/>
      <c r="E1034" s="283"/>
      <c r="F1034" s="31"/>
      <c r="G1034" s="29"/>
      <c r="H1034" s="29"/>
      <c r="I1034" s="21"/>
      <c r="J1034" s="21"/>
      <c r="K1034" s="21"/>
      <c r="L1034" s="21"/>
    </row>
    <row r="1035" spans="1:12" ht="17.25" customHeight="1" x14ac:dyDescent="0.4">
      <c r="A1035" s="21"/>
      <c r="B1035" s="29">
        <f t="shared" si="17"/>
        <v>1026</v>
      </c>
      <c r="C1035" s="30"/>
      <c r="D1035" s="29"/>
      <c r="E1035" s="283"/>
      <c r="F1035" s="31"/>
      <c r="G1035" s="29"/>
      <c r="H1035" s="29"/>
      <c r="I1035" s="21"/>
      <c r="J1035" s="21"/>
      <c r="K1035" s="21"/>
      <c r="L1035" s="21"/>
    </row>
    <row r="1036" spans="1:12" ht="17.25" customHeight="1" x14ac:dyDescent="0.4">
      <c r="A1036" s="21"/>
      <c r="B1036" s="29">
        <f t="shared" si="17"/>
        <v>1027</v>
      </c>
      <c r="C1036" s="30"/>
      <c r="D1036" s="29"/>
      <c r="E1036" s="283"/>
      <c r="F1036" s="31"/>
      <c r="G1036" s="29"/>
      <c r="H1036" s="29"/>
      <c r="I1036" s="21"/>
      <c r="J1036" s="21"/>
      <c r="K1036" s="21"/>
      <c r="L1036" s="21"/>
    </row>
    <row r="1037" spans="1:12" ht="17.25" customHeight="1" x14ac:dyDescent="0.4">
      <c r="A1037" s="21"/>
      <c r="B1037" s="29">
        <f t="shared" si="17"/>
        <v>1028</v>
      </c>
      <c r="C1037" s="30"/>
      <c r="D1037" s="29"/>
      <c r="E1037" s="283"/>
      <c r="F1037" s="31"/>
      <c r="G1037" s="29"/>
      <c r="H1037" s="29"/>
      <c r="I1037" s="21"/>
      <c r="J1037" s="21"/>
      <c r="K1037" s="21"/>
      <c r="L1037" s="21"/>
    </row>
    <row r="1038" spans="1:12" ht="17.25" customHeight="1" x14ac:dyDescent="0.4">
      <c r="A1038" s="21"/>
      <c r="B1038" s="29">
        <f t="shared" si="17"/>
        <v>1029</v>
      </c>
      <c r="C1038" s="30"/>
      <c r="D1038" s="29"/>
      <c r="E1038" s="283"/>
      <c r="F1038" s="31"/>
      <c r="G1038" s="29"/>
      <c r="H1038" s="29"/>
      <c r="I1038" s="21"/>
      <c r="J1038" s="21"/>
      <c r="K1038" s="21"/>
      <c r="L1038" s="21"/>
    </row>
    <row r="1039" spans="1:12" ht="17.25" customHeight="1" x14ac:dyDescent="0.4">
      <c r="A1039" s="21"/>
      <c r="B1039" s="29">
        <f t="shared" si="17"/>
        <v>1030</v>
      </c>
      <c r="C1039" s="30"/>
      <c r="D1039" s="29"/>
      <c r="E1039" s="283"/>
      <c r="F1039" s="31"/>
      <c r="G1039" s="29"/>
      <c r="H1039" s="29"/>
      <c r="I1039" s="21"/>
      <c r="J1039" s="21"/>
      <c r="K1039" s="21"/>
      <c r="L1039" s="21"/>
    </row>
    <row r="1040" spans="1:12" ht="17.25" customHeight="1" x14ac:dyDescent="0.4">
      <c r="A1040" s="21"/>
      <c r="B1040" s="29">
        <f t="shared" si="17"/>
        <v>1031</v>
      </c>
      <c r="C1040" s="30"/>
      <c r="D1040" s="29"/>
      <c r="E1040" s="283"/>
      <c r="F1040" s="31"/>
      <c r="G1040" s="29"/>
      <c r="H1040" s="29"/>
      <c r="I1040" s="21"/>
      <c r="J1040" s="21"/>
      <c r="K1040" s="21"/>
      <c r="L1040" s="21"/>
    </row>
    <row r="1041" spans="1:12" ht="17.25" customHeight="1" x14ac:dyDescent="0.4">
      <c r="A1041" s="21"/>
      <c r="B1041" s="29">
        <f t="shared" si="17"/>
        <v>1032</v>
      </c>
      <c r="C1041" s="30"/>
      <c r="D1041" s="29"/>
      <c r="E1041" s="283"/>
      <c r="F1041" s="31"/>
      <c r="G1041" s="29"/>
      <c r="H1041" s="29"/>
      <c r="I1041" s="21"/>
      <c r="J1041" s="21"/>
      <c r="K1041" s="21"/>
      <c r="L1041" s="21"/>
    </row>
    <row r="1042" spans="1:12" ht="17.25" customHeight="1" x14ac:dyDescent="0.4">
      <c r="A1042" s="21"/>
      <c r="B1042" s="29">
        <f t="shared" si="17"/>
        <v>1033</v>
      </c>
      <c r="C1042" s="30"/>
      <c r="D1042" s="29"/>
      <c r="E1042" s="283"/>
      <c r="F1042" s="31"/>
      <c r="G1042" s="29"/>
      <c r="H1042" s="29"/>
      <c r="I1042" s="21"/>
      <c r="J1042" s="21"/>
      <c r="K1042" s="21"/>
      <c r="L1042" s="21"/>
    </row>
    <row r="1043" spans="1:12" ht="17.25" customHeight="1" x14ac:dyDescent="0.4">
      <c r="A1043" s="21"/>
      <c r="B1043" s="29">
        <f t="shared" si="17"/>
        <v>1034</v>
      </c>
      <c r="C1043" s="30"/>
      <c r="D1043" s="29"/>
      <c r="E1043" s="283"/>
      <c r="F1043" s="31"/>
      <c r="G1043" s="29"/>
      <c r="H1043" s="29"/>
      <c r="I1043" s="21"/>
      <c r="J1043" s="21"/>
      <c r="K1043" s="21"/>
      <c r="L1043" s="21"/>
    </row>
    <row r="1044" spans="1:12" ht="17.25" customHeight="1" x14ac:dyDescent="0.4">
      <c r="A1044" s="21"/>
      <c r="B1044" s="29">
        <f t="shared" si="17"/>
        <v>1035</v>
      </c>
      <c r="C1044" s="30"/>
      <c r="D1044" s="29"/>
      <c r="E1044" s="283"/>
      <c r="F1044" s="31"/>
      <c r="G1044" s="29"/>
      <c r="H1044" s="29"/>
      <c r="I1044" s="21"/>
      <c r="J1044" s="21"/>
      <c r="K1044" s="21"/>
      <c r="L1044" s="21"/>
    </row>
    <row r="1045" spans="1:12" ht="17.25" customHeight="1" x14ac:dyDescent="0.4">
      <c r="A1045" s="21"/>
      <c r="B1045" s="29">
        <f t="shared" si="17"/>
        <v>1036</v>
      </c>
      <c r="C1045" s="30"/>
      <c r="D1045" s="29"/>
      <c r="E1045" s="283"/>
      <c r="F1045" s="31"/>
      <c r="G1045" s="29"/>
      <c r="H1045" s="29"/>
      <c r="I1045" s="21"/>
      <c r="J1045" s="21"/>
      <c r="K1045" s="21"/>
      <c r="L1045" s="21"/>
    </row>
    <row r="1046" spans="1:12" ht="17.25" customHeight="1" x14ac:dyDescent="0.4">
      <c r="A1046" s="21"/>
      <c r="B1046" s="29">
        <f t="shared" si="17"/>
        <v>1037</v>
      </c>
      <c r="C1046" s="30"/>
      <c r="D1046" s="29"/>
      <c r="E1046" s="283"/>
      <c r="F1046" s="31"/>
      <c r="G1046" s="29"/>
      <c r="H1046" s="29"/>
      <c r="I1046" s="21"/>
      <c r="J1046" s="21"/>
      <c r="K1046" s="21"/>
      <c r="L1046" s="21"/>
    </row>
    <row r="1047" spans="1:12" ht="17.25" customHeight="1" x14ac:dyDescent="0.4">
      <c r="A1047" s="21"/>
      <c r="B1047" s="29">
        <f t="shared" si="17"/>
        <v>1038</v>
      </c>
      <c r="C1047" s="30"/>
      <c r="D1047" s="29"/>
      <c r="E1047" s="283"/>
      <c r="F1047" s="31"/>
      <c r="G1047" s="29"/>
      <c r="H1047" s="29"/>
      <c r="I1047" s="21"/>
      <c r="J1047" s="21"/>
      <c r="K1047" s="21"/>
      <c r="L1047" s="21"/>
    </row>
    <row r="1048" spans="1:12" ht="17.25" customHeight="1" x14ac:dyDescent="0.4">
      <c r="A1048" s="21"/>
      <c r="B1048" s="29">
        <f t="shared" si="17"/>
        <v>1039</v>
      </c>
      <c r="C1048" s="30"/>
      <c r="D1048" s="29"/>
      <c r="E1048" s="283"/>
      <c r="F1048" s="31"/>
      <c r="G1048" s="29"/>
      <c r="H1048" s="29"/>
      <c r="I1048" s="21"/>
      <c r="J1048" s="21"/>
      <c r="K1048" s="21"/>
      <c r="L1048" s="21"/>
    </row>
    <row r="1049" spans="1:12" ht="17.25" customHeight="1" x14ac:dyDescent="0.4">
      <c r="A1049" s="21"/>
      <c r="B1049" s="29">
        <f t="shared" si="17"/>
        <v>1040</v>
      </c>
      <c r="C1049" s="30"/>
      <c r="D1049" s="29"/>
      <c r="E1049" s="283"/>
      <c r="F1049" s="31"/>
      <c r="G1049" s="29"/>
      <c r="H1049" s="29"/>
      <c r="I1049" s="21"/>
      <c r="J1049" s="21"/>
      <c r="K1049" s="21"/>
      <c r="L1049" s="21"/>
    </row>
    <row r="1050" spans="1:12" ht="17.25" customHeight="1" x14ac:dyDescent="0.4">
      <c r="A1050" s="21"/>
      <c r="B1050" s="29">
        <f t="shared" si="17"/>
        <v>1041</v>
      </c>
      <c r="C1050" s="30"/>
      <c r="D1050" s="29"/>
      <c r="E1050" s="283"/>
      <c r="F1050" s="31"/>
      <c r="G1050" s="29"/>
      <c r="H1050" s="29"/>
      <c r="I1050" s="21"/>
      <c r="J1050" s="21"/>
      <c r="K1050" s="21"/>
      <c r="L1050" s="21"/>
    </row>
    <row r="1051" spans="1:12" ht="17.25" customHeight="1" x14ac:dyDescent="0.4">
      <c r="A1051" s="21"/>
      <c r="B1051" s="29">
        <f t="shared" si="17"/>
        <v>1042</v>
      </c>
      <c r="C1051" s="30"/>
      <c r="D1051" s="29"/>
      <c r="E1051" s="283"/>
      <c r="F1051" s="31"/>
      <c r="G1051" s="29"/>
      <c r="H1051" s="29"/>
      <c r="I1051" s="21"/>
      <c r="J1051" s="21"/>
      <c r="K1051" s="21"/>
      <c r="L1051" s="21"/>
    </row>
    <row r="1052" spans="1:12" ht="17.25" customHeight="1" x14ac:dyDescent="0.4">
      <c r="A1052" s="21"/>
      <c r="B1052" s="29">
        <f t="shared" si="17"/>
        <v>1043</v>
      </c>
      <c r="C1052" s="30"/>
      <c r="D1052" s="29"/>
      <c r="E1052" s="283"/>
      <c r="F1052" s="31"/>
      <c r="G1052" s="29"/>
      <c r="H1052" s="29"/>
      <c r="I1052" s="21"/>
      <c r="J1052" s="21"/>
      <c r="K1052" s="21"/>
      <c r="L1052" s="21"/>
    </row>
    <row r="1053" spans="1:12" ht="17.25" customHeight="1" x14ac:dyDescent="0.4">
      <c r="A1053" s="21"/>
      <c r="B1053" s="29">
        <f t="shared" si="17"/>
        <v>1044</v>
      </c>
      <c r="C1053" s="30"/>
      <c r="D1053" s="29"/>
      <c r="E1053" s="283"/>
      <c r="F1053" s="31"/>
      <c r="G1053" s="29"/>
      <c r="H1053" s="29"/>
      <c r="I1053" s="21"/>
      <c r="J1053" s="21"/>
      <c r="K1053" s="21"/>
      <c r="L1053" s="21"/>
    </row>
    <row r="1054" spans="1:12" ht="17.25" customHeight="1" x14ac:dyDescent="0.4">
      <c r="A1054" s="21"/>
      <c r="B1054" s="29">
        <f t="shared" si="17"/>
        <v>1045</v>
      </c>
      <c r="C1054" s="30"/>
      <c r="D1054" s="29"/>
      <c r="E1054" s="283"/>
      <c r="F1054" s="31"/>
      <c r="G1054" s="29"/>
      <c r="H1054" s="29"/>
      <c r="I1054" s="21"/>
      <c r="J1054" s="21"/>
      <c r="K1054" s="21"/>
      <c r="L1054" s="21"/>
    </row>
    <row r="1055" spans="1:12" ht="17.25" customHeight="1" x14ac:dyDescent="0.4">
      <c r="A1055" s="21"/>
      <c r="B1055" s="29">
        <f t="shared" si="17"/>
        <v>1046</v>
      </c>
      <c r="C1055" s="30"/>
      <c r="D1055" s="29"/>
      <c r="E1055" s="283"/>
      <c r="F1055" s="31"/>
      <c r="G1055" s="29"/>
      <c r="H1055" s="29"/>
      <c r="I1055" s="21"/>
      <c r="J1055" s="21"/>
      <c r="K1055" s="21"/>
      <c r="L1055" s="21"/>
    </row>
    <row r="1056" spans="1:12" ht="17.25" customHeight="1" x14ac:dyDescent="0.4">
      <c r="A1056" s="21"/>
      <c r="B1056" s="29">
        <f t="shared" si="17"/>
        <v>1047</v>
      </c>
      <c r="C1056" s="30"/>
      <c r="D1056" s="29"/>
      <c r="E1056" s="283"/>
      <c r="F1056" s="31"/>
      <c r="G1056" s="29"/>
      <c r="H1056" s="29"/>
      <c r="I1056" s="21"/>
      <c r="J1056" s="21"/>
      <c r="K1056" s="21"/>
      <c r="L1056" s="21"/>
    </row>
    <row r="1057" spans="1:12" ht="17.25" customHeight="1" x14ac:dyDescent="0.4">
      <c r="A1057" s="21"/>
      <c r="B1057" s="29">
        <f t="shared" si="17"/>
        <v>1048</v>
      </c>
      <c r="C1057" s="30"/>
      <c r="D1057" s="29"/>
      <c r="E1057" s="283"/>
      <c r="F1057" s="31"/>
      <c r="G1057" s="29"/>
      <c r="H1057" s="29"/>
      <c r="I1057" s="21"/>
      <c r="J1057" s="21"/>
      <c r="K1057" s="21"/>
      <c r="L1057" s="21"/>
    </row>
    <row r="1058" spans="1:12" ht="17.25" customHeight="1" x14ac:dyDescent="0.4">
      <c r="A1058" s="21"/>
      <c r="B1058" s="29">
        <f t="shared" si="17"/>
        <v>1049</v>
      </c>
      <c r="C1058" s="30"/>
      <c r="D1058" s="29"/>
      <c r="E1058" s="283"/>
      <c r="F1058" s="31"/>
      <c r="G1058" s="29"/>
      <c r="H1058" s="29"/>
      <c r="I1058" s="21"/>
      <c r="J1058" s="21"/>
      <c r="K1058" s="21"/>
      <c r="L1058" s="21"/>
    </row>
    <row r="1059" spans="1:12" ht="17.25" customHeight="1" x14ac:dyDescent="0.4">
      <c r="A1059" s="21"/>
      <c r="B1059" s="29">
        <f t="shared" si="17"/>
        <v>1050</v>
      </c>
      <c r="C1059" s="30"/>
      <c r="D1059" s="29"/>
      <c r="E1059" s="283"/>
      <c r="F1059" s="31"/>
      <c r="G1059" s="29"/>
      <c r="H1059" s="29"/>
      <c r="I1059" s="21"/>
      <c r="J1059" s="21"/>
      <c r="K1059" s="21"/>
      <c r="L1059" s="21"/>
    </row>
    <row r="1060" spans="1:12" ht="17.25" customHeight="1" x14ac:dyDescent="0.4">
      <c r="A1060" s="21"/>
      <c r="B1060" s="29">
        <f t="shared" si="17"/>
        <v>1051</v>
      </c>
      <c r="C1060" s="30"/>
      <c r="D1060" s="29"/>
      <c r="E1060" s="283"/>
      <c r="F1060" s="31"/>
      <c r="G1060" s="29"/>
      <c r="H1060" s="29"/>
      <c r="I1060" s="21"/>
      <c r="J1060" s="21"/>
      <c r="K1060" s="21"/>
      <c r="L1060" s="21"/>
    </row>
    <row r="1061" spans="1:12" ht="17.25" customHeight="1" x14ac:dyDescent="0.4">
      <c r="A1061" s="21"/>
      <c r="B1061" s="29">
        <f t="shared" si="17"/>
        <v>1052</v>
      </c>
      <c r="C1061" s="30"/>
      <c r="D1061" s="29"/>
      <c r="E1061" s="283"/>
      <c r="F1061" s="31"/>
      <c r="G1061" s="29"/>
      <c r="H1061" s="29"/>
      <c r="I1061" s="21"/>
      <c r="J1061" s="21"/>
      <c r="K1061" s="21"/>
      <c r="L1061" s="21"/>
    </row>
    <row r="1062" spans="1:12" ht="17.25" customHeight="1" x14ac:dyDescent="0.4">
      <c r="A1062" s="21"/>
      <c r="B1062" s="29">
        <f t="shared" si="17"/>
        <v>1053</v>
      </c>
      <c r="C1062" s="30"/>
      <c r="D1062" s="29"/>
      <c r="E1062" s="283"/>
      <c r="F1062" s="31"/>
      <c r="G1062" s="29"/>
      <c r="H1062" s="29"/>
      <c r="I1062" s="21"/>
      <c r="J1062" s="21"/>
      <c r="K1062" s="21"/>
      <c r="L1062" s="21"/>
    </row>
    <row r="1063" spans="1:12" ht="17.25" customHeight="1" x14ac:dyDescent="0.4">
      <c r="A1063" s="21"/>
      <c r="B1063" s="29">
        <f t="shared" si="17"/>
        <v>1054</v>
      </c>
      <c r="C1063" s="30"/>
      <c r="D1063" s="29"/>
      <c r="E1063" s="283"/>
      <c r="F1063" s="31"/>
      <c r="G1063" s="29"/>
      <c r="H1063" s="29"/>
      <c r="I1063" s="21"/>
      <c r="J1063" s="21"/>
      <c r="K1063" s="21"/>
      <c r="L1063" s="21"/>
    </row>
    <row r="1064" spans="1:12" ht="17.25" customHeight="1" x14ac:dyDescent="0.4">
      <c r="A1064" s="21"/>
      <c r="B1064" s="29">
        <f t="shared" si="17"/>
        <v>1055</v>
      </c>
      <c r="C1064" s="30"/>
      <c r="D1064" s="29"/>
      <c r="E1064" s="283"/>
      <c r="F1064" s="31"/>
      <c r="G1064" s="29"/>
      <c r="H1064" s="29"/>
      <c r="I1064" s="21"/>
      <c r="J1064" s="21"/>
      <c r="K1064" s="21"/>
      <c r="L1064" s="21"/>
    </row>
    <row r="1065" spans="1:12" ht="17.25" customHeight="1" x14ac:dyDescent="0.4">
      <c r="A1065" s="21"/>
      <c r="B1065" s="29">
        <f t="shared" si="17"/>
        <v>1056</v>
      </c>
      <c r="C1065" s="30"/>
      <c r="D1065" s="29"/>
      <c r="E1065" s="283"/>
      <c r="F1065" s="31"/>
      <c r="G1065" s="29"/>
      <c r="H1065" s="29"/>
      <c r="I1065" s="21"/>
      <c r="J1065" s="21"/>
      <c r="K1065" s="21"/>
      <c r="L1065" s="21"/>
    </row>
    <row r="1066" spans="1:12" ht="17.25" customHeight="1" x14ac:dyDescent="0.4">
      <c r="A1066" s="21"/>
      <c r="B1066" s="29">
        <f t="shared" si="17"/>
        <v>1057</v>
      </c>
      <c r="C1066" s="30"/>
      <c r="D1066" s="29"/>
      <c r="E1066" s="283"/>
      <c r="F1066" s="31"/>
      <c r="G1066" s="29"/>
      <c r="H1066" s="29"/>
      <c r="I1066" s="21"/>
      <c r="J1066" s="21"/>
      <c r="K1066" s="21"/>
      <c r="L1066" s="21"/>
    </row>
    <row r="1067" spans="1:12" ht="17.25" customHeight="1" x14ac:dyDescent="0.4">
      <c r="A1067" s="21"/>
      <c r="B1067" s="29">
        <f t="shared" si="17"/>
        <v>1058</v>
      </c>
      <c r="C1067" s="30"/>
      <c r="D1067" s="29"/>
      <c r="E1067" s="283"/>
      <c r="F1067" s="31"/>
      <c r="G1067" s="29"/>
      <c r="H1067" s="29"/>
      <c r="I1067" s="21"/>
      <c r="J1067" s="21"/>
      <c r="K1067" s="21"/>
      <c r="L1067" s="21"/>
    </row>
    <row r="1068" spans="1:12" ht="17.25" customHeight="1" x14ac:dyDescent="0.4">
      <c r="A1068" s="21"/>
      <c r="B1068" s="29">
        <f t="shared" si="17"/>
        <v>1059</v>
      </c>
      <c r="C1068" s="30"/>
      <c r="D1068" s="29"/>
      <c r="E1068" s="283"/>
      <c r="F1068" s="31"/>
      <c r="G1068" s="29"/>
      <c r="H1068" s="29"/>
      <c r="I1068" s="21"/>
      <c r="J1068" s="21"/>
      <c r="K1068" s="21"/>
      <c r="L1068" s="21"/>
    </row>
    <row r="1069" spans="1:12" ht="17.25" customHeight="1" x14ac:dyDescent="0.4">
      <c r="A1069" s="21"/>
      <c r="B1069" s="29">
        <f t="shared" si="17"/>
        <v>1060</v>
      </c>
      <c r="C1069" s="30"/>
      <c r="D1069" s="29"/>
      <c r="E1069" s="283"/>
      <c r="F1069" s="31"/>
      <c r="G1069" s="29"/>
      <c r="H1069" s="29"/>
      <c r="I1069" s="21"/>
      <c r="J1069" s="21"/>
      <c r="K1069" s="21"/>
      <c r="L1069" s="21"/>
    </row>
    <row r="1070" spans="1:12" ht="17.25" customHeight="1" x14ac:dyDescent="0.4">
      <c r="A1070" s="21"/>
      <c r="B1070" s="29">
        <f t="shared" si="17"/>
        <v>1061</v>
      </c>
      <c r="C1070" s="30"/>
      <c r="D1070" s="29"/>
      <c r="E1070" s="283"/>
      <c r="F1070" s="31"/>
      <c r="G1070" s="29"/>
      <c r="H1070" s="29"/>
      <c r="I1070" s="21"/>
      <c r="J1070" s="21"/>
      <c r="K1070" s="21"/>
      <c r="L1070" s="21"/>
    </row>
    <row r="1071" spans="1:12" ht="17.25" customHeight="1" x14ac:dyDescent="0.4">
      <c r="A1071" s="21"/>
      <c r="B1071" s="29">
        <f t="shared" si="17"/>
        <v>1062</v>
      </c>
      <c r="C1071" s="30"/>
      <c r="D1071" s="29"/>
      <c r="E1071" s="283"/>
      <c r="F1071" s="31"/>
      <c r="G1071" s="29"/>
      <c r="H1071" s="29"/>
      <c r="I1071" s="21"/>
      <c r="J1071" s="21"/>
      <c r="K1071" s="21"/>
      <c r="L1071" s="21"/>
    </row>
    <row r="1072" spans="1:12" ht="17.25" customHeight="1" x14ac:dyDescent="0.4">
      <c r="A1072" s="21"/>
      <c r="B1072" s="29">
        <f t="shared" si="17"/>
        <v>1063</v>
      </c>
      <c r="C1072" s="30"/>
      <c r="D1072" s="29"/>
      <c r="E1072" s="283"/>
      <c r="F1072" s="31"/>
      <c r="G1072" s="29"/>
      <c r="H1072" s="29"/>
      <c r="I1072" s="21"/>
      <c r="J1072" s="21"/>
      <c r="K1072" s="21"/>
      <c r="L1072" s="21"/>
    </row>
    <row r="1073" spans="1:12" ht="17.25" customHeight="1" x14ac:dyDescent="0.4">
      <c r="A1073" s="21"/>
      <c r="B1073" s="29">
        <f t="shared" si="17"/>
        <v>1064</v>
      </c>
      <c r="C1073" s="30"/>
      <c r="D1073" s="29"/>
      <c r="E1073" s="283"/>
      <c r="F1073" s="31"/>
      <c r="G1073" s="29"/>
      <c r="H1073" s="29"/>
      <c r="I1073" s="21"/>
      <c r="J1073" s="21"/>
      <c r="K1073" s="21"/>
      <c r="L1073" s="21"/>
    </row>
    <row r="1074" spans="1:12" ht="17.25" customHeight="1" x14ac:dyDescent="0.4">
      <c r="A1074" s="21"/>
      <c r="B1074" s="29">
        <f t="shared" si="17"/>
        <v>1065</v>
      </c>
      <c r="C1074" s="30"/>
      <c r="D1074" s="29"/>
      <c r="E1074" s="283"/>
      <c r="F1074" s="31"/>
      <c r="G1074" s="29"/>
      <c r="H1074" s="29"/>
      <c r="I1074" s="21"/>
      <c r="J1074" s="21"/>
      <c r="K1074" s="21"/>
      <c r="L1074" s="21"/>
    </row>
    <row r="1075" spans="1:12" ht="17.25" customHeight="1" x14ac:dyDescent="0.4">
      <c r="A1075" s="21"/>
      <c r="B1075" s="29">
        <f t="shared" si="17"/>
        <v>1066</v>
      </c>
      <c r="C1075" s="30"/>
      <c r="D1075" s="29"/>
      <c r="E1075" s="283"/>
      <c r="F1075" s="31"/>
      <c r="G1075" s="29"/>
      <c r="H1075" s="29"/>
      <c r="I1075" s="21"/>
      <c r="J1075" s="21"/>
      <c r="K1075" s="21"/>
      <c r="L1075" s="21"/>
    </row>
    <row r="1076" spans="1:12" ht="17.25" customHeight="1" x14ac:dyDescent="0.4">
      <c r="A1076" s="21"/>
      <c r="B1076" s="29">
        <f t="shared" si="17"/>
        <v>1067</v>
      </c>
      <c r="C1076" s="30"/>
      <c r="D1076" s="29"/>
      <c r="E1076" s="283"/>
      <c r="F1076" s="31"/>
      <c r="G1076" s="29"/>
      <c r="H1076" s="29"/>
      <c r="I1076" s="21"/>
      <c r="J1076" s="21"/>
      <c r="K1076" s="21"/>
      <c r="L1076" s="21"/>
    </row>
    <row r="1077" spans="1:12" ht="17.25" customHeight="1" x14ac:dyDescent="0.4">
      <c r="A1077" s="21"/>
      <c r="B1077" s="29">
        <f t="shared" si="17"/>
        <v>1068</v>
      </c>
      <c r="C1077" s="30"/>
      <c r="D1077" s="29"/>
      <c r="E1077" s="283"/>
      <c r="F1077" s="31"/>
      <c r="G1077" s="29"/>
      <c r="H1077" s="29"/>
      <c r="I1077" s="21"/>
      <c r="J1077" s="21"/>
      <c r="K1077" s="21"/>
      <c r="L1077" s="21"/>
    </row>
    <row r="1078" spans="1:12" ht="17.25" customHeight="1" x14ac:dyDescent="0.4">
      <c r="A1078" s="21"/>
      <c r="B1078" s="29">
        <f t="shared" si="17"/>
        <v>1069</v>
      </c>
      <c r="C1078" s="30"/>
      <c r="D1078" s="29"/>
      <c r="E1078" s="283"/>
      <c r="F1078" s="31"/>
      <c r="G1078" s="29"/>
      <c r="H1078" s="29"/>
      <c r="I1078" s="21"/>
      <c r="J1078" s="21"/>
      <c r="K1078" s="21"/>
      <c r="L1078" s="21"/>
    </row>
    <row r="1079" spans="1:12" ht="17.25" customHeight="1" x14ac:dyDescent="0.4">
      <c r="A1079" s="21"/>
      <c r="B1079" s="29">
        <f t="shared" si="17"/>
        <v>1070</v>
      </c>
      <c r="C1079" s="30"/>
      <c r="D1079" s="29"/>
      <c r="E1079" s="283"/>
      <c r="F1079" s="31"/>
      <c r="G1079" s="29"/>
      <c r="H1079" s="29"/>
      <c r="I1079" s="21"/>
      <c r="J1079" s="21"/>
      <c r="K1079" s="21"/>
      <c r="L1079" s="21"/>
    </row>
    <row r="1080" spans="1:12" ht="17.25" customHeight="1" x14ac:dyDescent="0.4">
      <c r="A1080" s="21"/>
      <c r="B1080" s="29">
        <f t="shared" si="17"/>
        <v>1071</v>
      </c>
      <c r="C1080" s="30"/>
      <c r="D1080" s="29"/>
      <c r="E1080" s="283"/>
      <c r="F1080" s="31"/>
      <c r="G1080" s="29"/>
      <c r="H1080" s="29"/>
      <c r="I1080" s="21"/>
      <c r="J1080" s="21"/>
      <c r="K1080" s="21"/>
      <c r="L1080" s="21"/>
    </row>
    <row r="1081" spans="1:12" ht="17.25" customHeight="1" x14ac:dyDescent="0.4">
      <c r="A1081" s="21"/>
      <c r="B1081" s="29">
        <f t="shared" si="17"/>
        <v>1072</v>
      </c>
      <c r="C1081" s="30"/>
      <c r="D1081" s="29"/>
      <c r="E1081" s="283"/>
      <c r="F1081" s="31"/>
      <c r="G1081" s="29"/>
      <c r="H1081" s="29"/>
      <c r="I1081" s="21"/>
      <c r="J1081" s="21"/>
      <c r="K1081" s="21"/>
      <c r="L1081" s="21"/>
    </row>
    <row r="1082" spans="1:12" ht="17.25" customHeight="1" x14ac:dyDescent="0.4">
      <c r="A1082" s="21"/>
      <c r="B1082" s="29">
        <f t="shared" si="17"/>
        <v>1073</v>
      </c>
      <c r="C1082" s="30"/>
      <c r="D1082" s="29"/>
      <c r="E1082" s="283"/>
      <c r="F1082" s="31"/>
      <c r="G1082" s="29"/>
      <c r="H1082" s="29"/>
      <c r="I1082" s="21"/>
      <c r="J1082" s="21"/>
      <c r="K1082" s="21"/>
      <c r="L1082" s="21"/>
    </row>
    <row r="1083" spans="1:12" ht="17.25" customHeight="1" x14ac:dyDescent="0.4">
      <c r="A1083" s="21"/>
      <c r="B1083" s="29">
        <f t="shared" si="17"/>
        <v>1074</v>
      </c>
      <c r="C1083" s="30"/>
      <c r="D1083" s="29"/>
      <c r="E1083" s="283"/>
      <c r="F1083" s="31"/>
      <c r="G1083" s="29"/>
      <c r="H1083" s="29"/>
      <c r="I1083" s="21"/>
      <c r="J1083" s="21"/>
      <c r="K1083" s="21"/>
      <c r="L1083" s="21"/>
    </row>
    <row r="1084" spans="1:12" ht="17.25" customHeight="1" x14ac:dyDescent="0.4">
      <c r="A1084" s="21"/>
      <c r="B1084" s="29">
        <f t="shared" si="17"/>
        <v>1075</v>
      </c>
      <c r="C1084" s="30"/>
      <c r="D1084" s="29"/>
      <c r="E1084" s="283"/>
      <c r="F1084" s="31"/>
      <c r="G1084" s="29"/>
      <c r="H1084" s="29"/>
      <c r="I1084" s="21"/>
      <c r="J1084" s="21"/>
      <c r="K1084" s="21"/>
      <c r="L1084" s="21"/>
    </row>
    <row r="1085" spans="1:12" ht="17.25" customHeight="1" x14ac:dyDescent="0.4">
      <c r="A1085" s="21"/>
      <c r="B1085" s="29">
        <f t="shared" si="17"/>
        <v>1076</v>
      </c>
      <c r="C1085" s="30"/>
      <c r="D1085" s="29"/>
      <c r="E1085" s="283"/>
      <c r="F1085" s="31"/>
      <c r="G1085" s="29"/>
      <c r="H1085" s="29"/>
      <c r="I1085" s="21"/>
      <c r="J1085" s="21"/>
      <c r="K1085" s="21"/>
      <c r="L1085" s="21"/>
    </row>
    <row r="1086" spans="1:12" ht="17.25" customHeight="1" x14ac:dyDescent="0.4">
      <c r="A1086" s="21"/>
      <c r="B1086" s="29">
        <f t="shared" si="17"/>
        <v>1077</v>
      </c>
      <c r="C1086" s="30"/>
      <c r="D1086" s="29"/>
      <c r="E1086" s="283"/>
      <c r="F1086" s="31"/>
      <c r="G1086" s="29"/>
      <c r="H1086" s="29"/>
      <c r="I1086" s="21"/>
      <c r="J1086" s="21"/>
      <c r="K1086" s="21"/>
      <c r="L1086" s="21"/>
    </row>
    <row r="1087" spans="1:12" ht="17.25" customHeight="1" x14ac:dyDescent="0.4">
      <c r="A1087" s="21"/>
      <c r="B1087" s="29">
        <f t="shared" si="17"/>
        <v>1078</v>
      </c>
      <c r="C1087" s="30"/>
      <c r="D1087" s="29"/>
      <c r="E1087" s="283"/>
      <c r="F1087" s="31"/>
      <c r="G1087" s="29"/>
      <c r="H1087" s="29"/>
      <c r="I1087" s="21"/>
      <c r="J1087" s="21"/>
      <c r="K1087" s="21"/>
      <c r="L1087" s="21"/>
    </row>
    <row r="1088" spans="1:12" ht="17.25" customHeight="1" x14ac:dyDescent="0.4">
      <c r="A1088" s="21"/>
      <c r="B1088" s="29">
        <f t="shared" si="17"/>
        <v>1079</v>
      </c>
      <c r="C1088" s="30"/>
      <c r="D1088" s="29"/>
      <c r="E1088" s="283"/>
      <c r="F1088" s="31"/>
      <c r="G1088" s="29"/>
      <c r="H1088" s="29"/>
      <c r="I1088" s="21"/>
      <c r="J1088" s="21"/>
      <c r="K1088" s="21"/>
      <c r="L1088" s="21"/>
    </row>
    <row r="1089" spans="1:12" ht="17.25" customHeight="1" x14ac:dyDescent="0.4">
      <c r="A1089" s="21"/>
      <c r="B1089" s="29">
        <f t="shared" si="17"/>
        <v>1080</v>
      </c>
      <c r="C1089" s="30"/>
      <c r="D1089" s="29"/>
      <c r="E1089" s="283"/>
      <c r="F1089" s="31"/>
      <c r="G1089" s="29"/>
      <c r="H1089" s="29"/>
      <c r="I1089" s="21"/>
      <c r="J1089" s="21"/>
      <c r="K1089" s="21"/>
      <c r="L1089" s="21"/>
    </row>
    <row r="1090" spans="1:12" ht="17.25" customHeight="1" x14ac:dyDescent="0.4">
      <c r="A1090" s="21"/>
      <c r="B1090" s="29">
        <f t="shared" si="17"/>
        <v>1081</v>
      </c>
      <c r="C1090" s="30"/>
      <c r="D1090" s="29"/>
      <c r="E1090" s="283"/>
      <c r="F1090" s="31"/>
      <c r="G1090" s="29"/>
      <c r="H1090" s="29"/>
      <c r="I1090" s="21"/>
      <c r="J1090" s="21"/>
      <c r="K1090" s="21"/>
      <c r="L1090" s="21"/>
    </row>
    <row r="1091" spans="1:12" ht="17.25" customHeight="1" x14ac:dyDescent="0.4">
      <c r="A1091" s="21"/>
      <c r="B1091" s="29">
        <f t="shared" si="17"/>
        <v>1082</v>
      </c>
      <c r="C1091" s="30"/>
      <c r="D1091" s="29"/>
      <c r="E1091" s="283"/>
      <c r="F1091" s="31"/>
      <c r="G1091" s="29"/>
      <c r="H1091" s="29"/>
      <c r="I1091" s="21"/>
      <c r="J1091" s="21"/>
      <c r="K1091" s="21"/>
      <c r="L1091" s="21"/>
    </row>
    <row r="1092" spans="1:12" ht="17.25" customHeight="1" x14ac:dyDescent="0.4">
      <c r="A1092" s="21"/>
      <c r="B1092" s="29">
        <f t="shared" si="17"/>
        <v>1083</v>
      </c>
      <c r="C1092" s="30"/>
      <c r="D1092" s="29"/>
      <c r="E1092" s="283"/>
      <c r="F1092" s="31"/>
      <c r="G1092" s="29"/>
      <c r="H1092" s="29"/>
      <c r="I1092" s="21"/>
      <c r="J1092" s="21"/>
      <c r="K1092" s="21"/>
      <c r="L1092" s="21"/>
    </row>
    <row r="1093" spans="1:12" ht="17.25" customHeight="1" x14ac:dyDescent="0.4">
      <c r="A1093" s="21"/>
      <c r="B1093" s="29">
        <f t="shared" si="17"/>
        <v>1084</v>
      </c>
      <c r="C1093" s="30"/>
      <c r="D1093" s="29"/>
      <c r="E1093" s="283"/>
      <c r="F1093" s="31"/>
      <c r="G1093" s="29"/>
      <c r="H1093" s="29"/>
      <c r="I1093" s="21"/>
      <c r="J1093" s="21"/>
      <c r="K1093" s="21"/>
      <c r="L1093" s="21"/>
    </row>
    <row r="1094" spans="1:12" ht="17.25" customHeight="1" x14ac:dyDescent="0.4">
      <c r="A1094" s="21"/>
      <c r="B1094" s="29">
        <f t="shared" si="17"/>
        <v>1085</v>
      </c>
      <c r="C1094" s="30"/>
      <c r="D1094" s="29"/>
      <c r="E1094" s="283"/>
      <c r="F1094" s="31"/>
      <c r="G1094" s="29"/>
      <c r="H1094" s="29"/>
      <c r="I1094" s="21"/>
      <c r="J1094" s="21"/>
      <c r="K1094" s="21"/>
      <c r="L1094" s="21"/>
    </row>
    <row r="1095" spans="1:12" ht="17.25" customHeight="1" x14ac:dyDescent="0.4">
      <c r="A1095" s="21"/>
      <c r="B1095" s="29">
        <f t="shared" si="17"/>
        <v>1086</v>
      </c>
      <c r="C1095" s="30"/>
      <c r="D1095" s="29"/>
      <c r="E1095" s="283"/>
      <c r="F1095" s="31"/>
      <c r="G1095" s="29"/>
      <c r="H1095" s="29"/>
      <c r="I1095" s="21"/>
      <c r="J1095" s="21"/>
      <c r="K1095" s="21"/>
      <c r="L1095" s="21"/>
    </row>
    <row r="1096" spans="1:12" ht="17.25" customHeight="1" x14ac:dyDescent="0.4">
      <c r="A1096" s="21"/>
      <c r="B1096" s="29">
        <f t="shared" si="17"/>
        <v>1087</v>
      </c>
      <c r="C1096" s="30"/>
      <c r="D1096" s="29"/>
      <c r="E1096" s="283"/>
      <c r="F1096" s="31"/>
      <c r="G1096" s="29"/>
      <c r="H1096" s="29"/>
      <c r="I1096" s="21"/>
      <c r="J1096" s="21"/>
      <c r="K1096" s="21"/>
      <c r="L1096" s="21"/>
    </row>
    <row r="1097" spans="1:12" ht="17.25" customHeight="1" x14ac:dyDescent="0.4">
      <c r="A1097" s="21"/>
      <c r="B1097" s="29">
        <f t="shared" si="17"/>
        <v>1088</v>
      </c>
      <c r="C1097" s="30"/>
      <c r="D1097" s="29"/>
      <c r="E1097" s="283"/>
      <c r="F1097" s="31"/>
      <c r="G1097" s="29"/>
      <c r="H1097" s="29"/>
      <c r="I1097" s="21"/>
      <c r="J1097" s="21"/>
      <c r="K1097" s="21"/>
      <c r="L1097" s="21"/>
    </row>
    <row r="1098" spans="1:12" ht="17.25" customHeight="1" x14ac:dyDescent="0.4">
      <c r="A1098" s="21"/>
      <c r="B1098" s="29">
        <f t="shared" ref="B1098:B1161" si="18">ROW(A1089)</f>
        <v>1089</v>
      </c>
      <c r="C1098" s="30"/>
      <c r="D1098" s="29"/>
      <c r="E1098" s="283"/>
      <c r="F1098" s="31"/>
      <c r="G1098" s="29"/>
      <c r="H1098" s="29"/>
      <c r="I1098" s="21"/>
      <c r="J1098" s="21"/>
      <c r="K1098" s="21"/>
      <c r="L1098" s="21"/>
    </row>
    <row r="1099" spans="1:12" ht="17.25" customHeight="1" x14ac:dyDescent="0.4">
      <c r="A1099" s="21"/>
      <c r="B1099" s="29">
        <f t="shared" si="18"/>
        <v>1090</v>
      </c>
      <c r="C1099" s="30"/>
      <c r="D1099" s="29"/>
      <c r="E1099" s="283"/>
      <c r="F1099" s="31"/>
      <c r="G1099" s="29"/>
      <c r="H1099" s="29"/>
      <c r="I1099" s="21"/>
      <c r="J1099" s="21"/>
      <c r="K1099" s="21"/>
      <c r="L1099" s="21"/>
    </row>
    <row r="1100" spans="1:12" ht="17.25" customHeight="1" x14ac:dyDescent="0.4">
      <c r="A1100" s="21"/>
      <c r="B1100" s="29">
        <f t="shared" si="18"/>
        <v>1091</v>
      </c>
      <c r="C1100" s="30"/>
      <c r="D1100" s="29"/>
      <c r="E1100" s="283"/>
      <c r="F1100" s="31"/>
      <c r="G1100" s="29"/>
      <c r="H1100" s="29"/>
      <c r="I1100" s="21"/>
      <c r="J1100" s="21"/>
      <c r="K1100" s="21"/>
      <c r="L1100" s="21"/>
    </row>
    <row r="1101" spans="1:12" ht="17.25" customHeight="1" x14ac:dyDescent="0.4">
      <c r="A1101" s="21"/>
      <c r="B1101" s="29">
        <f t="shared" si="18"/>
        <v>1092</v>
      </c>
      <c r="C1101" s="30"/>
      <c r="D1101" s="29"/>
      <c r="E1101" s="283"/>
      <c r="F1101" s="31"/>
      <c r="G1101" s="29"/>
      <c r="H1101" s="29"/>
      <c r="I1101" s="21"/>
      <c r="J1101" s="21"/>
      <c r="K1101" s="21"/>
      <c r="L1101" s="21"/>
    </row>
    <row r="1102" spans="1:12" ht="17.25" customHeight="1" x14ac:dyDescent="0.4">
      <c r="A1102" s="21"/>
      <c r="B1102" s="29">
        <f t="shared" si="18"/>
        <v>1093</v>
      </c>
      <c r="C1102" s="30"/>
      <c r="D1102" s="29"/>
      <c r="E1102" s="283"/>
      <c r="F1102" s="31"/>
      <c r="G1102" s="29"/>
      <c r="H1102" s="29"/>
      <c r="I1102" s="21"/>
      <c r="J1102" s="21"/>
      <c r="K1102" s="21"/>
      <c r="L1102" s="21"/>
    </row>
    <row r="1103" spans="1:12" ht="17.25" customHeight="1" x14ac:dyDescent="0.4">
      <c r="A1103" s="21"/>
      <c r="B1103" s="29">
        <f t="shared" si="18"/>
        <v>1094</v>
      </c>
      <c r="C1103" s="30"/>
      <c r="D1103" s="29"/>
      <c r="E1103" s="283"/>
      <c r="F1103" s="31"/>
      <c r="G1103" s="29"/>
      <c r="H1103" s="29"/>
      <c r="I1103" s="21"/>
      <c r="J1103" s="21"/>
      <c r="K1103" s="21"/>
      <c r="L1103" s="21"/>
    </row>
    <row r="1104" spans="1:12" ht="17.25" customHeight="1" x14ac:dyDescent="0.4">
      <c r="A1104" s="21"/>
      <c r="B1104" s="29">
        <f t="shared" si="18"/>
        <v>1095</v>
      </c>
      <c r="C1104" s="30"/>
      <c r="D1104" s="29"/>
      <c r="E1104" s="283"/>
      <c r="F1104" s="31"/>
      <c r="G1104" s="29"/>
      <c r="H1104" s="29"/>
      <c r="I1104" s="21"/>
      <c r="J1104" s="21"/>
      <c r="K1104" s="21"/>
      <c r="L1104" s="21"/>
    </row>
    <row r="1105" spans="1:12" ht="17.25" customHeight="1" x14ac:dyDescent="0.4">
      <c r="A1105" s="21"/>
      <c r="B1105" s="29">
        <f t="shared" si="18"/>
        <v>1096</v>
      </c>
      <c r="C1105" s="30"/>
      <c r="D1105" s="29"/>
      <c r="E1105" s="283"/>
      <c r="F1105" s="31"/>
      <c r="G1105" s="29"/>
      <c r="H1105" s="29"/>
      <c r="I1105" s="21"/>
      <c r="J1105" s="21"/>
      <c r="K1105" s="21"/>
      <c r="L1105" s="21"/>
    </row>
    <row r="1106" spans="1:12" ht="17.25" customHeight="1" x14ac:dyDescent="0.4">
      <c r="A1106" s="21"/>
      <c r="B1106" s="29">
        <f t="shared" si="18"/>
        <v>1097</v>
      </c>
      <c r="C1106" s="30"/>
      <c r="D1106" s="29"/>
      <c r="E1106" s="283"/>
      <c r="F1106" s="31"/>
      <c r="G1106" s="29"/>
      <c r="H1106" s="29"/>
      <c r="I1106" s="21"/>
      <c r="J1106" s="21"/>
      <c r="K1106" s="21"/>
      <c r="L1106" s="21"/>
    </row>
    <row r="1107" spans="1:12" ht="17.25" customHeight="1" x14ac:dyDescent="0.4">
      <c r="A1107" s="21"/>
      <c r="B1107" s="29">
        <f t="shared" si="18"/>
        <v>1098</v>
      </c>
      <c r="C1107" s="30"/>
      <c r="D1107" s="29"/>
      <c r="E1107" s="283"/>
      <c r="F1107" s="31"/>
      <c r="G1107" s="29"/>
      <c r="H1107" s="29"/>
      <c r="I1107" s="21"/>
      <c r="J1107" s="21"/>
      <c r="K1107" s="21"/>
      <c r="L1107" s="21"/>
    </row>
    <row r="1108" spans="1:12" ht="17.25" customHeight="1" x14ac:dyDescent="0.4">
      <c r="A1108" s="21"/>
      <c r="B1108" s="29">
        <f t="shared" si="18"/>
        <v>1099</v>
      </c>
      <c r="C1108" s="30"/>
      <c r="D1108" s="29"/>
      <c r="E1108" s="283"/>
      <c r="F1108" s="31"/>
      <c r="G1108" s="29"/>
      <c r="H1108" s="29"/>
      <c r="I1108" s="21"/>
      <c r="J1108" s="21"/>
      <c r="K1108" s="21"/>
      <c r="L1108" s="21"/>
    </row>
    <row r="1109" spans="1:12" ht="17.25" customHeight="1" x14ac:dyDescent="0.4">
      <c r="A1109" s="21"/>
      <c r="B1109" s="29">
        <f t="shared" si="18"/>
        <v>1100</v>
      </c>
      <c r="C1109" s="30"/>
      <c r="D1109" s="29"/>
      <c r="E1109" s="283"/>
      <c r="F1109" s="31"/>
      <c r="G1109" s="29"/>
      <c r="H1109" s="29"/>
      <c r="I1109" s="21"/>
      <c r="J1109" s="21"/>
      <c r="K1109" s="21"/>
      <c r="L1109" s="21"/>
    </row>
    <row r="1110" spans="1:12" ht="17.25" customHeight="1" x14ac:dyDescent="0.4">
      <c r="A1110" s="21"/>
      <c r="B1110" s="29">
        <f t="shared" si="18"/>
        <v>1101</v>
      </c>
      <c r="C1110" s="30"/>
      <c r="D1110" s="29"/>
      <c r="E1110" s="283"/>
      <c r="F1110" s="31"/>
      <c r="G1110" s="29"/>
      <c r="H1110" s="29"/>
      <c r="I1110" s="21"/>
      <c r="J1110" s="21"/>
      <c r="K1110" s="21"/>
      <c r="L1110" s="21"/>
    </row>
    <row r="1111" spans="1:12" ht="17.25" customHeight="1" x14ac:dyDescent="0.4">
      <c r="A1111" s="21"/>
      <c r="B1111" s="29">
        <f t="shared" si="18"/>
        <v>1102</v>
      </c>
      <c r="C1111" s="30"/>
      <c r="D1111" s="29"/>
      <c r="E1111" s="283"/>
      <c r="F1111" s="31"/>
      <c r="G1111" s="29"/>
      <c r="H1111" s="29"/>
      <c r="I1111" s="21"/>
      <c r="J1111" s="21"/>
      <c r="K1111" s="21"/>
      <c r="L1111" s="21"/>
    </row>
    <row r="1112" spans="1:12" ht="17.25" customHeight="1" x14ac:dyDescent="0.4">
      <c r="A1112" s="21"/>
      <c r="B1112" s="29">
        <f t="shared" si="18"/>
        <v>1103</v>
      </c>
      <c r="C1112" s="30"/>
      <c r="D1112" s="29"/>
      <c r="E1112" s="283"/>
      <c r="F1112" s="31"/>
      <c r="G1112" s="29"/>
      <c r="H1112" s="29"/>
      <c r="I1112" s="21"/>
      <c r="J1112" s="21"/>
      <c r="K1112" s="21"/>
      <c r="L1112" s="21"/>
    </row>
    <row r="1113" spans="1:12" ht="17.25" customHeight="1" x14ac:dyDescent="0.4">
      <c r="A1113" s="21"/>
      <c r="B1113" s="29">
        <f t="shared" si="18"/>
        <v>1104</v>
      </c>
      <c r="C1113" s="30"/>
      <c r="D1113" s="29"/>
      <c r="E1113" s="283"/>
      <c r="F1113" s="31"/>
      <c r="G1113" s="29"/>
      <c r="H1113" s="29"/>
      <c r="I1113" s="21"/>
      <c r="J1113" s="21"/>
      <c r="K1113" s="21"/>
      <c r="L1113" s="21"/>
    </row>
    <row r="1114" spans="1:12" ht="17.25" customHeight="1" x14ac:dyDescent="0.4">
      <c r="A1114" s="21"/>
      <c r="B1114" s="29">
        <f t="shared" si="18"/>
        <v>1105</v>
      </c>
      <c r="C1114" s="30"/>
      <c r="D1114" s="29"/>
      <c r="E1114" s="283"/>
      <c r="F1114" s="31"/>
      <c r="G1114" s="29"/>
      <c r="H1114" s="29"/>
      <c r="I1114" s="21"/>
      <c r="J1114" s="21"/>
      <c r="K1114" s="21"/>
      <c r="L1114" s="21"/>
    </row>
    <row r="1115" spans="1:12" ht="17.25" customHeight="1" x14ac:dyDescent="0.4">
      <c r="A1115" s="21"/>
      <c r="B1115" s="29">
        <f t="shared" si="18"/>
        <v>1106</v>
      </c>
      <c r="C1115" s="30"/>
      <c r="D1115" s="29"/>
      <c r="E1115" s="283"/>
      <c r="F1115" s="31"/>
      <c r="G1115" s="29"/>
      <c r="H1115" s="29"/>
      <c r="I1115" s="21"/>
      <c r="J1115" s="21"/>
      <c r="K1115" s="21"/>
      <c r="L1115" s="21"/>
    </row>
    <row r="1116" spans="1:12" ht="17.25" customHeight="1" x14ac:dyDescent="0.4">
      <c r="A1116" s="21"/>
      <c r="B1116" s="29">
        <f t="shared" si="18"/>
        <v>1107</v>
      </c>
      <c r="C1116" s="30"/>
      <c r="D1116" s="29"/>
      <c r="E1116" s="283"/>
      <c r="F1116" s="31"/>
      <c r="G1116" s="29"/>
      <c r="H1116" s="29"/>
      <c r="I1116" s="21"/>
      <c r="J1116" s="21"/>
      <c r="K1116" s="21"/>
      <c r="L1116" s="21"/>
    </row>
    <row r="1117" spans="1:12" ht="17.25" customHeight="1" x14ac:dyDescent="0.4">
      <c r="A1117" s="21"/>
      <c r="B1117" s="29">
        <f t="shared" si="18"/>
        <v>1108</v>
      </c>
      <c r="C1117" s="30"/>
      <c r="D1117" s="29"/>
      <c r="E1117" s="283"/>
      <c r="F1117" s="31"/>
      <c r="G1117" s="29"/>
      <c r="H1117" s="29"/>
      <c r="I1117" s="21"/>
      <c r="J1117" s="21"/>
      <c r="K1117" s="21"/>
      <c r="L1117" s="21"/>
    </row>
    <row r="1118" spans="1:12" ht="17.25" customHeight="1" x14ac:dyDescent="0.4">
      <c r="A1118" s="21"/>
      <c r="B1118" s="29">
        <f t="shared" si="18"/>
        <v>1109</v>
      </c>
      <c r="C1118" s="30"/>
      <c r="D1118" s="29"/>
      <c r="E1118" s="283"/>
      <c r="F1118" s="31"/>
      <c r="G1118" s="29"/>
      <c r="H1118" s="29"/>
      <c r="I1118" s="21"/>
      <c r="J1118" s="21"/>
      <c r="K1118" s="21"/>
      <c r="L1118" s="21"/>
    </row>
    <row r="1119" spans="1:12" ht="17.25" customHeight="1" x14ac:dyDescent="0.4">
      <c r="A1119" s="21"/>
      <c r="B1119" s="29">
        <f t="shared" si="18"/>
        <v>1110</v>
      </c>
      <c r="C1119" s="30"/>
      <c r="D1119" s="29"/>
      <c r="E1119" s="283"/>
      <c r="F1119" s="31"/>
      <c r="G1119" s="29"/>
      <c r="H1119" s="29"/>
      <c r="I1119" s="21"/>
      <c r="J1119" s="21"/>
      <c r="K1119" s="21"/>
      <c r="L1119" s="21"/>
    </row>
    <row r="1120" spans="1:12" ht="17.25" customHeight="1" x14ac:dyDescent="0.4">
      <c r="A1120" s="21"/>
      <c r="B1120" s="29">
        <f t="shared" si="18"/>
        <v>1111</v>
      </c>
      <c r="C1120" s="30"/>
      <c r="D1120" s="29"/>
      <c r="E1120" s="283"/>
      <c r="F1120" s="31"/>
      <c r="G1120" s="29"/>
      <c r="H1120" s="29"/>
      <c r="I1120" s="21"/>
      <c r="J1120" s="21"/>
      <c r="K1120" s="21"/>
      <c r="L1120" s="21"/>
    </row>
    <row r="1121" spans="1:12" ht="17.25" customHeight="1" x14ac:dyDescent="0.4">
      <c r="A1121" s="21"/>
      <c r="B1121" s="29">
        <f t="shared" si="18"/>
        <v>1112</v>
      </c>
      <c r="C1121" s="30"/>
      <c r="D1121" s="29"/>
      <c r="E1121" s="283"/>
      <c r="F1121" s="31"/>
      <c r="G1121" s="29"/>
      <c r="H1121" s="29"/>
      <c r="I1121" s="21"/>
      <c r="J1121" s="21"/>
      <c r="K1121" s="21"/>
      <c r="L1121" s="21"/>
    </row>
    <row r="1122" spans="1:12" ht="17.25" customHeight="1" x14ac:dyDescent="0.4">
      <c r="A1122" s="21"/>
      <c r="B1122" s="29">
        <f t="shared" si="18"/>
        <v>1113</v>
      </c>
      <c r="C1122" s="30"/>
      <c r="D1122" s="29"/>
      <c r="E1122" s="283"/>
      <c r="F1122" s="31"/>
      <c r="G1122" s="29"/>
      <c r="H1122" s="29"/>
      <c r="I1122" s="21"/>
      <c r="J1122" s="21"/>
      <c r="K1122" s="21"/>
      <c r="L1122" s="21"/>
    </row>
    <row r="1123" spans="1:12" ht="17.25" customHeight="1" x14ac:dyDescent="0.4">
      <c r="A1123" s="21"/>
      <c r="B1123" s="29">
        <f t="shared" si="18"/>
        <v>1114</v>
      </c>
      <c r="C1123" s="30"/>
      <c r="D1123" s="29"/>
      <c r="E1123" s="283"/>
      <c r="F1123" s="31"/>
      <c r="G1123" s="29"/>
      <c r="H1123" s="29"/>
      <c r="I1123" s="21"/>
      <c r="J1123" s="21"/>
      <c r="K1123" s="21"/>
      <c r="L1123" s="21"/>
    </row>
    <row r="1124" spans="1:12" ht="17.25" customHeight="1" x14ac:dyDescent="0.4">
      <c r="A1124" s="21"/>
      <c r="B1124" s="29">
        <f t="shared" si="18"/>
        <v>1115</v>
      </c>
      <c r="C1124" s="30"/>
      <c r="D1124" s="29"/>
      <c r="E1124" s="283"/>
      <c r="F1124" s="31"/>
      <c r="G1124" s="29"/>
      <c r="H1124" s="29"/>
      <c r="I1124" s="21"/>
      <c r="J1124" s="21"/>
      <c r="K1124" s="21"/>
      <c r="L1124" s="21"/>
    </row>
    <row r="1125" spans="1:12" ht="17.25" customHeight="1" x14ac:dyDescent="0.4">
      <c r="A1125" s="21"/>
      <c r="B1125" s="29">
        <f t="shared" si="18"/>
        <v>1116</v>
      </c>
      <c r="C1125" s="30"/>
      <c r="D1125" s="29"/>
      <c r="E1125" s="283"/>
      <c r="F1125" s="31"/>
      <c r="G1125" s="29"/>
      <c r="H1125" s="29"/>
      <c r="I1125" s="21"/>
      <c r="J1125" s="21"/>
      <c r="K1125" s="21"/>
      <c r="L1125" s="21"/>
    </row>
    <row r="1126" spans="1:12" ht="17.25" customHeight="1" x14ac:dyDescent="0.4">
      <c r="A1126" s="21"/>
      <c r="B1126" s="29">
        <f t="shared" si="18"/>
        <v>1117</v>
      </c>
      <c r="C1126" s="30"/>
      <c r="D1126" s="29"/>
      <c r="E1126" s="283"/>
      <c r="F1126" s="31"/>
      <c r="G1126" s="29"/>
      <c r="H1126" s="29"/>
      <c r="I1126" s="21"/>
      <c r="J1126" s="21"/>
      <c r="K1126" s="21"/>
      <c r="L1126" s="21"/>
    </row>
    <row r="1127" spans="1:12" ht="17.25" customHeight="1" x14ac:dyDescent="0.4">
      <c r="A1127" s="21"/>
      <c r="B1127" s="29">
        <f t="shared" si="18"/>
        <v>1118</v>
      </c>
      <c r="C1127" s="30"/>
      <c r="D1127" s="29"/>
      <c r="E1127" s="283"/>
      <c r="F1127" s="31"/>
      <c r="G1127" s="29"/>
      <c r="H1127" s="29"/>
      <c r="I1127" s="21"/>
      <c r="J1127" s="21"/>
      <c r="K1127" s="21"/>
      <c r="L1127" s="21"/>
    </row>
    <row r="1128" spans="1:12" ht="17.25" customHeight="1" x14ac:dyDescent="0.4">
      <c r="A1128" s="21"/>
      <c r="B1128" s="29">
        <f t="shared" si="18"/>
        <v>1119</v>
      </c>
      <c r="C1128" s="30"/>
      <c r="D1128" s="29"/>
      <c r="E1128" s="283"/>
      <c r="F1128" s="31"/>
      <c r="G1128" s="29"/>
      <c r="H1128" s="29"/>
      <c r="I1128" s="21"/>
      <c r="J1128" s="21"/>
      <c r="K1128" s="21"/>
      <c r="L1128" s="21"/>
    </row>
    <row r="1129" spans="1:12" ht="17.25" customHeight="1" x14ac:dyDescent="0.4">
      <c r="A1129" s="21"/>
      <c r="B1129" s="29">
        <f t="shared" si="18"/>
        <v>1120</v>
      </c>
      <c r="C1129" s="30"/>
      <c r="D1129" s="29"/>
      <c r="E1129" s="283"/>
      <c r="F1129" s="31"/>
      <c r="G1129" s="29"/>
      <c r="H1129" s="29"/>
      <c r="I1129" s="21"/>
      <c r="J1129" s="21"/>
      <c r="K1129" s="21"/>
      <c r="L1129" s="21"/>
    </row>
    <row r="1130" spans="1:12" ht="17.25" customHeight="1" x14ac:dyDescent="0.4">
      <c r="A1130" s="21"/>
      <c r="B1130" s="29">
        <f t="shared" si="18"/>
        <v>1121</v>
      </c>
      <c r="C1130" s="30"/>
      <c r="D1130" s="29"/>
      <c r="E1130" s="283"/>
      <c r="F1130" s="31"/>
      <c r="G1130" s="29"/>
      <c r="H1130" s="29"/>
      <c r="I1130" s="21"/>
      <c r="J1130" s="21"/>
      <c r="K1130" s="21"/>
      <c r="L1130" s="21"/>
    </row>
    <row r="1131" spans="1:12" ht="17.25" customHeight="1" x14ac:dyDescent="0.4">
      <c r="A1131" s="21"/>
      <c r="B1131" s="29">
        <f t="shared" si="18"/>
        <v>1122</v>
      </c>
      <c r="C1131" s="30"/>
      <c r="D1131" s="29"/>
      <c r="E1131" s="283"/>
      <c r="F1131" s="31"/>
      <c r="G1131" s="29"/>
      <c r="H1131" s="29"/>
      <c r="I1131" s="21"/>
      <c r="J1131" s="21"/>
      <c r="K1131" s="21"/>
      <c r="L1131" s="21"/>
    </row>
    <row r="1132" spans="1:12" ht="17.25" customHeight="1" x14ac:dyDescent="0.4">
      <c r="A1132" s="21"/>
      <c r="B1132" s="29">
        <f t="shared" si="18"/>
        <v>1123</v>
      </c>
      <c r="C1132" s="30"/>
      <c r="D1132" s="29"/>
      <c r="E1132" s="283"/>
      <c r="F1132" s="31"/>
      <c r="G1132" s="29"/>
      <c r="H1132" s="29"/>
      <c r="I1132" s="21"/>
      <c r="J1132" s="21"/>
      <c r="K1132" s="21"/>
      <c r="L1132" s="21"/>
    </row>
    <row r="1133" spans="1:12" ht="17.25" customHeight="1" x14ac:dyDescent="0.4">
      <c r="A1133" s="21"/>
      <c r="B1133" s="29">
        <f t="shared" si="18"/>
        <v>1124</v>
      </c>
      <c r="C1133" s="30"/>
      <c r="D1133" s="29"/>
      <c r="E1133" s="283"/>
      <c r="F1133" s="31"/>
      <c r="G1133" s="29"/>
      <c r="H1133" s="29"/>
      <c r="I1133" s="21"/>
      <c r="J1133" s="21"/>
      <c r="K1133" s="21"/>
      <c r="L1133" s="21"/>
    </row>
    <row r="1134" spans="1:12" ht="17.25" customHeight="1" x14ac:dyDescent="0.4">
      <c r="A1134" s="21"/>
      <c r="B1134" s="29">
        <f t="shared" si="18"/>
        <v>1125</v>
      </c>
      <c r="C1134" s="30"/>
      <c r="D1134" s="29"/>
      <c r="E1134" s="283"/>
      <c r="F1134" s="31"/>
      <c r="G1134" s="29"/>
      <c r="H1134" s="29"/>
      <c r="I1134" s="21"/>
      <c r="J1134" s="21"/>
      <c r="K1134" s="21"/>
      <c r="L1134" s="21"/>
    </row>
    <row r="1135" spans="1:12" ht="17.25" customHeight="1" x14ac:dyDescent="0.4">
      <c r="A1135" s="21"/>
      <c r="B1135" s="29">
        <f t="shared" si="18"/>
        <v>1126</v>
      </c>
      <c r="C1135" s="30"/>
      <c r="D1135" s="29"/>
      <c r="E1135" s="283"/>
      <c r="F1135" s="31"/>
      <c r="G1135" s="29"/>
      <c r="H1135" s="29"/>
      <c r="I1135" s="21"/>
      <c r="J1135" s="21"/>
      <c r="K1135" s="21"/>
      <c r="L1135" s="21"/>
    </row>
    <row r="1136" spans="1:12" ht="17.25" customHeight="1" x14ac:dyDescent="0.4">
      <c r="A1136" s="21"/>
      <c r="B1136" s="29">
        <f t="shared" si="18"/>
        <v>1127</v>
      </c>
      <c r="C1136" s="30"/>
      <c r="D1136" s="29"/>
      <c r="E1136" s="283"/>
      <c r="F1136" s="31"/>
      <c r="G1136" s="29"/>
      <c r="H1136" s="29"/>
      <c r="I1136" s="21"/>
      <c r="J1136" s="21"/>
      <c r="K1136" s="21"/>
      <c r="L1136" s="21"/>
    </row>
    <row r="1137" spans="1:12" ht="17.25" customHeight="1" x14ac:dyDescent="0.4">
      <c r="A1137" s="21"/>
      <c r="B1137" s="29">
        <f t="shared" si="18"/>
        <v>1128</v>
      </c>
      <c r="C1137" s="30"/>
      <c r="D1137" s="29"/>
      <c r="E1137" s="283"/>
      <c r="F1137" s="31"/>
      <c r="G1137" s="29"/>
      <c r="H1137" s="29"/>
      <c r="I1137" s="21"/>
      <c r="J1137" s="21"/>
      <c r="K1137" s="21"/>
      <c r="L1137" s="21"/>
    </row>
    <row r="1138" spans="1:12" ht="17.25" customHeight="1" x14ac:dyDescent="0.4">
      <c r="A1138" s="21"/>
      <c r="B1138" s="29">
        <f t="shared" si="18"/>
        <v>1129</v>
      </c>
      <c r="C1138" s="30"/>
      <c r="D1138" s="29"/>
      <c r="E1138" s="283"/>
      <c r="F1138" s="31"/>
      <c r="G1138" s="29"/>
      <c r="H1138" s="29"/>
      <c r="I1138" s="21"/>
      <c r="J1138" s="21"/>
      <c r="K1138" s="21"/>
      <c r="L1138" s="21"/>
    </row>
    <row r="1139" spans="1:12" ht="17.25" customHeight="1" x14ac:dyDescent="0.4">
      <c r="A1139" s="21"/>
      <c r="B1139" s="29">
        <f t="shared" si="18"/>
        <v>1130</v>
      </c>
      <c r="C1139" s="30"/>
      <c r="D1139" s="29"/>
      <c r="E1139" s="283"/>
      <c r="F1139" s="31"/>
      <c r="G1139" s="29"/>
      <c r="H1139" s="29"/>
      <c r="I1139" s="21"/>
      <c r="J1139" s="21"/>
      <c r="K1139" s="21"/>
      <c r="L1139" s="21"/>
    </row>
    <row r="1140" spans="1:12" ht="17.25" customHeight="1" x14ac:dyDescent="0.4">
      <c r="A1140" s="21"/>
      <c r="B1140" s="29">
        <f t="shared" si="18"/>
        <v>1131</v>
      </c>
      <c r="C1140" s="30"/>
      <c r="D1140" s="29"/>
      <c r="E1140" s="283"/>
      <c r="F1140" s="31"/>
      <c r="G1140" s="29"/>
      <c r="H1140" s="29"/>
      <c r="I1140" s="21"/>
      <c r="J1140" s="21"/>
      <c r="K1140" s="21"/>
      <c r="L1140" s="21"/>
    </row>
    <row r="1141" spans="1:12" ht="17.25" customHeight="1" x14ac:dyDescent="0.4">
      <c r="A1141" s="21"/>
      <c r="B1141" s="29">
        <f t="shared" si="18"/>
        <v>1132</v>
      </c>
      <c r="C1141" s="30"/>
      <c r="D1141" s="29"/>
      <c r="E1141" s="283"/>
      <c r="F1141" s="31"/>
      <c r="G1141" s="29"/>
      <c r="H1141" s="29"/>
      <c r="I1141" s="21"/>
      <c r="J1141" s="21"/>
      <c r="K1141" s="21"/>
      <c r="L1141" s="21"/>
    </row>
    <row r="1142" spans="1:12" ht="17.25" customHeight="1" x14ac:dyDescent="0.4">
      <c r="A1142" s="21"/>
      <c r="B1142" s="29">
        <f t="shared" si="18"/>
        <v>1133</v>
      </c>
      <c r="C1142" s="30"/>
      <c r="D1142" s="29"/>
      <c r="E1142" s="283"/>
      <c r="F1142" s="31"/>
      <c r="G1142" s="29"/>
      <c r="H1142" s="29"/>
      <c r="I1142" s="21"/>
      <c r="J1142" s="21"/>
      <c r="K1142" s="21"/>
      <c r="L1142" s="21"/>
    </row>
    <row r="1143" spans="1:12" ht="17.25" customHeight="1" x14ac:dyDescent="0.4">
      <c r="A1143" s="21"/>
      <c r="B1143" s="29">
        <f t="shared" si="18"/>
        <v>1134</v>
      </c>
      <c r="C1143" s="30"/>
      <c r="D1143" s="29"/>
      <c r="E1143" s="283"/>
      <c r="F1143" s="31"/>
      <c r="G1143" s="29"/>
      <c r="H1143" s="29"/>
      <c r="I1143" s="21"/>
      <c r="J1143" s="21"/>
      <c r="K1143" s="21"/>
      <c r="L1143" s="21"/>
    </row>
    <row r="1144" spans="1:12" ht="17.25" customHeight="1" x14ac:dyDescent="0.4">
      <c r="A1144" s="21"/>
      <c r="B1144" s="29">
        <f t="shared" si="18"/>
        <v>1135</v>
      </c>
      <c r="C1144" s="30"/>
      <c r="D1144" s="29"/>
      <c r="E1144" s="283"/>
      <c r="F1144" s="31"/>
      <c r="G1144" s="29"/>
      <c r="H1144" s="29"/>
      <c r="I1144" s="21"/>
      <c r="J1144" s="21"/>
      <c r="K1144" s="21"/>
      <c r="L1144" s="21"/>
    </row>
    <row r="1145" spans="1:12" ht="17.25" customHeight="1" x14ac:dyDescent="0.4">
      <c r="A1145" s="21"/>
      <c r="B1145" s="29">
        <f t="shared" si="18"/>
        <v>1136</v>
      </c>
      <c r="C1145" s="30"/>
      <c r="D1145" s="29"/>
      <c r="E1145" s="283"/>
      <c r="F1145" s="31"/>
      <c r="G1145" s="29"/>
      <c r="H1145" s="29"/>
      <c r="I1145" s="21"/>
      <c r="J1145" s="21"/>
      <c r="K1145" s="21"/>
      <c r="L1145" s="21"/>
    </row>
    <row r="1146" spans="1:12" ht="17.25" customHeight="1" x14ac:dyDescent="0.4">
      <c r="A1146" s="21"/>
      <c r="B1146" s="29">
        <f t="shared" si="18"/>
        <v>1137</v>
      </c>
      <c r="C1146" s="30"/>
      <c r="D1146" s="29"/>
      <c r="E1146" s="283"/>
      <c r="F1146" s="31"/>
      <c r="G1146" s="29"/>
      <c r="H1146" s="29"/>
      <c r="I1146" s="21"/>
      <c r="J1146" s="21"/>
      <c r="K1146" s="21"/>
      <c r="L1146" s="21"/>
    </row>
    <row r="1147" spans="1:12" ht="17.25" customHeight="1" x14ac:dyDescent="0.4">
      <c r="A1147" s="21"/>
      <c r="B1147" s="29">
        <f t="shared" si="18"/>
        <v>1138</v>
      </c>
      <c r="C1147" s="30"/>
      <c r="D1147" s="29"/>
      <c r="E1147" s="283"/>
      <c r="F1147" s="31"/>
      <c r="G1147" s="29"/>
      <c r="H1147" s="29"/>
      <c r="I1147" s="21"/>
      <c r="J1147" s="21"/>
      <c r="K1147" s="21"/>
      <c r="L1147" s="21"/>
    </row>
    <row r="1148" spans="1:12" ht="17.25" customHeight="1" x14ac:dyDescent="0.4">
      <c r="A1148" s="21"/>
      <c r="B1148" s="29">
        <f t="shared" si="18"/>
        <v>1139</v>
      </c>
      <c r="C1148" s="30"/>
      <c r="D1148" s="29"/>
      <c r="E1148" s="283"/>
      <c r="F1148" s="31"/>
      <c r="G1148" s="29"/>
      <c r="H1148" s="29"/>
      <c r="I1148" s="21"/>
      <c r="J1148" s="21"/>
      <c r="K1148" s="21"/>
      <c r="L1148" s="21"/>
    </row>
    <row r="1149" spans="1:12" ht="17.25" customHeight="1" x14ac:dyDescent="0.4">
      <c r="A1149" s="21"/>
      <c r="B1149" s="29">
        <f t="shared" si="18"/>
        <v>1140</v>
      </c>
      <c r="C1149" s="30"/>
      <c r="D1149" s="29"/>
      <c r="E1149" s="283"/>
      <c r="F1149" s="31"/>
      <c r="G1149" s="29"/>
      <c r="H1149" s="29"/>
      <c r="I1149" s="21"/>
      <c r="J1149" s="21"/>
      <c r="K1149" s="21"/>
      <c r="L1149" s="21"/>
    </row>
    <row r="1150" spans="1:12" ht="17.25" customHeight="1" x14ac:dyDescent="0.4">
      <c r="A1150" s="21"/>
      <c r="B1150" s="29">
        <f t="shared" si="18"/>
        <v>1141</v>
      </c>
      <c r="C1150" s="30"/>
      <c r="D1150" s="29"/>
      <c r="E1150" s="283"/>
      <c r="F1150" s="31"/>
      <c r="G1150" s="29"/>
      <c r="H1150" s="29"/>
      <c r="I1150" s="21"/>
      <c r="J1150" s="21"/>
      <c r="K1150" s="21"/>
      <c r="L1150" s="21"/>
    </row>
    <row r="1151" spans="1:12" ht="17.25" customHeight="1" x14ac:dyDescent="0.4">
      <c r="A1151" s="21"/>
      <c r="B1151" s="29">
        <f t="shared" si="18"/>
        <v>1142</v>
      </c>
      <c r="C1151" s="30"/>
      <c r="D1151" s="29"/>
      <c r="E1151" s="283"/>
      <c r="F1151" s="31"/>
      <c r="G1151" s="29"/>
      <c r="H1151" s="29"/>
      <c r="I1151" s="21"/>
      <c r="J1151" s="21"/>
      <c r="K1151" s="21"/>
      <c r="L1151" s="21"/>
    </row>
    <row r="1152" spans="1:12" ht="17.25" customHeight="1" x14ac:dyDescent="0.4">
      <c r="A1152" s="21"/>
      <c r="B1152" s="29">
        <f t="shared" si="18"/>
        <v>1143</v>
      </c>
      <c r="C1152" s="30"/>
      <c r="D1152" s="29"/>
      <c r="E1152" s="283"/>
      <c r="F1152" s="31"/>
      <c r="G1152" s="29"/>
      <c r="H1152" s="29"/>
      <c r="I1152" s="21"/>
      <c r="J1152" s="21"/>
      <c r="K1152" s="21"/>
      <c r="L1152" s="21"/>
    </row>
    <row r="1153" spans="1:12" ht="17.25" customHeight="1" x14ac:dyDescent="0.4">
      <c r="A1153" s="21"/>
      <c r="B1153" s="29">
        <f t="shared" si="18"/>
        <v>1144</v>
      </c>
      <c r="C1153" s="30"/>
      <c r="D1153" s="29"/>
      <c r="E1153" s="283"/>
      <c r="F1153" s="31"/>
      <c r="G1153" s="29"/>
      <c r="H1153" s="29"/>
      <c r="I1153" s="21"/>
      <c r="J1153" s="21"/>
      <c r="K1153" s="21"/>
      <c r="L1153" s="21"/>
    </row>
    <row r="1154" spans="1:12" ht="17.25" customHeight="1" x14ac:dyDescent="0.4">
      <c r="A1154" s="21"/>
      <c r="B1154" s="29">
        <f t="shared" si="18"/>
        <v>1145</v>
      </c>
      <c r="C1154" s="30"/>
      <c r="D1154" s="29"/>
      <c r="E1154" s="283"/>
      <c r="F1154" s="31"/>
      <c r="G1154" s="29"/>
      <c r="H1154" s="29"/>
      <c r="I1154" s="21"/>
      <c r="J1154" s="21"/>
      <c r="K1154" s="21"/>
      <c r="L1154" s="21"/>
    </row>
    <row r="1155" spans="1:12" ht="17.25" customHeight="1" x14ac:dyDescent="0.4">
      <c r="A1155" s="21"/>
      <c r="B1155" s="29">
        <f t="shared" si="18"/>
        <v>1146</v>
      </c>
      <c r="C1155" s="30"/>
      <c r="D1155" s="29"/>
      <c r="E1155" s="283"/>
      <c r="F1155" s="31"/>
      <c r="G1155" s="29"/>
      <c r="H1155" s="29"/>
      <c r="I1155" s="21"/>
      <c r="J1155" s="21"/>
      <c r="K1155" s="21"/>
      <c r="L1155" s="21"/>
    </row>
    <row r="1156" spans="1:12" ht="17.25" customHeight="1" x14ac:dyDescent="0.4">
      <c r="A1156" s="21"/>
      <c r="B1156" s="29">
        <f t="shared" si="18"/>
        <v>1147</v>
      </c>
      <c r="C1156" s="30"/>
      <c r="D1156" s="29"/>
      <c r="E1156" s="283"/>
      <c r="F1156" s="31"/>
      <c r="G1156" s="29"/>
      <c r="H1156" s="29"/>
      <c r="I1156" s="21"/>
      <c r="J1156" s="21"/>
      <c r="K1156" s="21"/>
      <c r="L1156" s="21"/>
    </row>
    <row r="1157" spans="1:12" ht="17.25" customHeight="1" x14ac:dyDescent="0.4">
      <c r="A1157" s="21"/>
      <c r="B1157" s="29">
        <f t="shared" si="18"/>
        <v>1148</v>
      </c>
      <c r="C1157" s="30"/>
      <c r="D1157" s="29"/>
      <c r="E1157" s="283"/>
      <c r="F1157" s="31"/>
      <c r="G1157" s="29"/>
      <c r="H1157" s="29"/>
      <c r="I1157" s="21"/>
      <c r="J1157" s="21"/>
      <c r="K1157" s="21"/>
      <c r="L1157" s="21"/>
    </row>
    <row r="1158" spans="1:12" ht="17.25" customHeight="1" x14ac:dyDescent="0.4">
      <c r="A1158" s="21"/>
      <c r="B1158" s="29">
        <f t="shared" si="18"/>
        <v>1149</v>
      </c>
      <c r="C1158" s="30"/>
      <c r="D1158" s="29"/>
      <c r="E1158" s="283"/>
      <c r="F1158" s="31"/>
      <c r="G1158" s="29"/>
      <c r="H1158" s="29"/>
      <c r="I1158" s="21"/>
      <c r="J1158" s="21"/>
      <c r="K1158" s="21"/>
      <c r="L1158" s="21"/>
    </row>
    <row r="1159" spans="1:12" ht="17.25" customHeight="1" x14ac:dyDescent="0.4">
      <c r="A1159" s="21"/>
      <c r="B1159" s="29">
        <f t="shared" si="18"/>
        <v>1150</v>
      </c>
      <c r="C1159" s="30"/>
      <c r="D1159" s="29"/>
      <c r="E1159" s="283"/>
      <c r="F1159" s="31"/>
      <c r="G1159" s="29"/>
      <c r="H1159" s="29"/>
      <c r="I1159" s="21"/>
      <c r="J1159" s="21"/>
      <c r="K1159" s="21"/>
      <c r="L1159" s="21"/>
    </row>
    <row r="1160" spans="1:12" ht="17.25" customHeight="1" x14ac:dyDescent="0.4">
      <c r="A1160" s="21"/>
      <c r="B1160" s="29">
        <f t="shared" si="18"/>
        <v>1151</v>
      </c>
      <c r="C1160" s="30"/>
      <c r="D1160" s="29"/>
      <c r="E1160" s="283"/>
      <c r="F1160" s="31"/>
      <c r="G1160" s="29"/>
      <c r="H1160" s="29"/>
      <c r="I1160" s="21"/>
      <c r="J1160" s="21"/>
      <c r="K1160" s="21"/>
      <c r="L1160" s="21"/>
    </row>
    <row r="1161" spans="1:12" ht="17.25" customHeight="1" x14ac:dyDescent="0.4">
      <c r="A1161" s="21"/>
      <c r="B1161" s="29">
        <f t="shared" si="18"/>
        <v>1152</v>
      </c>
      <c r="C1161" s="30"/>
      <c r="D1161" s="29"/>
      <c r="E1161" s="283"/>
      <c r="F1161" s="31"/>
      <c r="G1161" s="29"/>
      <c r="H1161" s="29"/>
      <c r="I1161" s="21"/>
      <c r="J1161" s="21"/>
      <c r="K1161" s="21"/>
      <c r="L1161" s="21"/>
    </row>
    <row r="1162" spans="1:12" ht="17.25" customHeight="1" x14ac:dyDescent="0.4">
      <c r="A1162" s="21"/>
      <c r="B1162" s="29">
        <f t="shared" ref="B1162:B1225" si="19">ROW(A1153)</f>
        <v>1153</v>
      </c>
      <c r="C1162" s="30"/>
      <c r="D1162" s="29"/>
      <c r="E1162" s="283"/>
      <c r="F1162" s="31"/>
      <c r="G1162" s="29"/>
      <c r="H1162" s="29"/>
      <c r="I1162" s="21"/>
      <c r="J1162" s="21"/>
      <c r="K1162" s="21"/>
      <c r="L1162" s="21"/>
    </row>
    <row r="1163" spans="1:12" ht="17.25" customHeight="1" x14ac:dyDescent="0.4">
      <c r="A1163" s="21"/>
      <c r="B1163" s="29">
        <f t="shared" si="19"/>
        <v>1154</v>
      </c>
      <c r="C1163" s="30"/>
      <c r="D1163" s="29"/>
      <c r="E1163" s="283"/>
      <c r="F1163" s="31"/>
      <c r="G1163" s="29"/>
      <c r="H1163" s="29"/>
      <c r="I1163" s="21"/>
      <c r="J1163" s="21"/>
      <c r="K1163" s="21"/>
      <c r="L1163" s="21"/>
    </row>
    <row r="1164" spans="1:12" ht="17.25" customHeight="1" x14ac:dyDescent="0.4">
      <c r="A1164" s="21"/>
      <c r="B1164" s="29">
        <f t="shared" si="19"/>
        <v>1155</v>
      </c>
      <c r="C1164" s="30"/>
      <c r="D1164" s="29"/>
      <c r="E1164" s="283"/>
      <c r="F1164" s="31"/>
      <c r="G1164" s="29"/>
      <c r="H1164" s="29"/>
      <c r="I1164" s="21"/>
      <c r="J1164" s="21"/>
      <c r="K1164" s="21"/>
      <c r="L1164" s="21"/>
    </row>
    <row r="1165" spans="1:12" ht="17.25" customHeight="1" x14ac:dyDescent="0.4">
      <c r="A1165" s="21"/>
      <c r="B1165" s="29">
        <f t="shared" si="19"/>
        <v>1156</v>
      </c>
      <c r="C1165" s="30"/>
      <c r="D1165" s="29"/>
      <c r="E1165" s="283"/>
      <c r="F1165" s="31"/>
      <c r="G1165" s="29"/>
      <c r="H1165" s="29"/>
      <c r="I1165" s="21"/>
      <c r="J1165" s="21"/>
      <c r="K1165" s="21"/>
      <c r="L1165" s="21"/>
    </row>
    <row r="1166" spans="1:12" ht="17.25" customHeight="1" x14ac:dyDescent="0.4">
      <c r="A1166" s="21"/>
      <c r="B1166" s="29">
        <f t="shared" si="19"/>
        <v>1157</v>
      </c>
      <c r="C1166" s="30"/>
      <c r="D1166" s="29"/>
      <c r="E1166" s="283"/>
      <c r="F1166" s="31"/>
      <c r="G1166" s="29"/>
      <c r="H1166" s="29"/>
      <c r="I1166" s="21"/>
      <c r="J1166" s="21"/>
      <c r="K1166" s="21"/>
      <c r="L1166" s="21"/>
    </row>
    <row r="1167" spans="1:12" ht="17.25" customHeight="1" x14ac:dyDescent="0.4">
      <c r="A1167" s="21"/>
      <c r="B1167" s="29">
        <f t="shared" si="19"/>
        <v>1158</v>
      </c>
      <c r="C1167" s="30"/>
      <c r="D1167" s="29"/>
      <c r="E1167" s="283"/>
      <c r="F1167" s="31"/>
      <c r="G1167" s="29"/>
      <c r="H1167" s="29"/>
      <c r="I1167" s="21"/>
      <c r="J1167" s="21"/>
      <c r="K1167" s="21"/>
      <c r="L1167" s="21"/>
    </row>
    <row r="1168" spans="1:12" ht="17.25" customHeight="1" x14ac:dyDescent="0.4">
      <c r="A1168" s="21"/>
      <c r="B1168" s="29">
        <f t="shared" si="19"/>
        <v>1159</v>
      </c>
      <c r="C1168" s="30"/>
      <c r="D1168" s="29"/>
      <c r="E1168" s="283"/>
      <c r="F1168" s="31"/>
      <c r="G1168" s="29"/>
      <c r="H1168" s="29"/>
      <c r="I1168" s="21"/>
      <c r="J1168" s="21"/>
      <c r="K1168" s="21"/>
      <c r="L1168" s="21"/>
    </row>
    <row r="1169" spans="1:12" ht="17.25" customHeight="1" x14ac:dyDescent="0.4">
      <c r="A1169" s="21"/>
      <c r="B1169" s="29">
        <f t="shared" si="19"/>
        <v>1160</v>
      </c>
      <c r="C1169" s="30"/>
      <c r="D1169" s="29"/>
      <c r="E1169" s="283"/>
      <c r="F1169" s="31"/>
      <c r="G1169" s="29"/>
      <c r="H1169" s="29"/>
      <c r="I1169" s="21"/>
      <c r="J1169" s="21"/>
      <c r="K1169" s="21"/>
      <c r="L1169" s="21"/>
    </row>
    <row r="1170" spans="1:12" ht="17.25" customHeight="1" x14ac:dyDescent="0.4">
      <c r="A1170" s="21"/>
      <c r="B1170" s="29">
        <f t="shared" si="19"/>
        <v>1161</v>
      </c>
      <c r="C1170" s="30"/>
      <c r="D1170" s="29"/>
      <c r="E1170" s="283"/>
      <c r="F1170" s="31"/>
      <c r="G1170" s="29"/>
      <c r="H1170" s="29"/>
      <c r="I1170" s="21"/>
      <c r="J1170" s="21"/>
      <c r="K1170" s="21"/>
      <c r="L1170" s="21"/>
    </row>
    <row r="1171" spans="1:12" ht="17.25" customHeight="1" x14ac:dyDescent="0.4">
      <c r="A1171" s="21"/>
      <c r="B1171" s="29">
        <f t="shared" si="19"/>
        <v>1162</v>
      </c>
      <c r="C1171" s="30"/>
      <c r="D1171" s="29"/>
      <c r="E1171" s="283"/>
      <c r="F1171" s="31"/>
      <c r="G1171" s="29"/>
      <c r="H1171" s="29"/>
      <c r="I1171" s="21"/>
      <c r="J1171" s="21"/>
      <c r="K1171" s="21"/>
      <c r="L1171" s="21"/>
    </row>
    <row r="1172" spans="1:12" ht="17.25" customHeight="1" x14ac:dyDescent="0.4">
      <c r="A1172" s="21"/>
      <c r="B1172" s="29">
        <f t="shared" si="19"/>
        <v>1163</v>
      </c>
      <c r="C1172" s="30"/>
      <c r="D1172" s="29"/>
      <c r="E1172" s="283"/>
      <c r="F1172" s="31"/>
      <c r="G1172" s="29"/>
      <c r="H1172" s="29"/>
      <c r="I1172" s="21"/>
      <c r="J1172" s="21"/>
      <c r="K1172" s="21"/>
      <c r="L1172" s="21"/>
    </row>
    <row r="1173" spans="1:12" ht="17.25" customHeight="1" x14ac:dyDescent="0.4">
      <c r="A1173" s="21"/>
      <c r="B1173" s="29">
        <f t="shared" si="19"/>
        <v>1164</v>
      </c>
      <c r="C1173" s="30"/>
      <c r="D1173" s="29"/>
      <c r="E1173" s="283"/>
      <c r="F1173" s="31"/>
      <c r="G1173" s="29"/>
      <c r="H1173" s="29"/>
      <c r="I1173" s="21"/>
      <c r="J1173" s="21"/>
      <c r="K1173" s="21"/>
      <c r="L1173" s="21"/>
    </row>
    <row r="1174" spans="1:12" ht="17.25" customHeight="1" x14ac:dyDescent="0.4">
      <c r="A1174" s="21"/>
      <c r="B1174" s="29">
        <f t="shared" si="19"/>
        <v>1165</v>
      </c>
      <c r="C1174" s="30"/>
      <c r="D1174" s="29"/>
      <c r="E1174" s="283"/>
      <c r="F1174" s="31"/>
      <c r="G1174" s="29"/>
      <c r="H1174" s="29"/>
      <c r="I1174" s="21"/>
      <c r="J1174" s="21"/>
      <c r="K1174" s="21"/>
      <c r="L1174" s="21"/>
    </row>
    <row r="1175" spans="1:12" ht="17.25" customHeight="1" x14ac:dyDescent="0.4">
      <c r="A1175" s="21"/>
      <c r="B1175" s="29">
        <f t="shared" si="19"/>
        <v>1166</v>
      </c>
      <c r="C1175" s="30"/>
      <c r="D1175" s="29"/>
      <c r="E1175" s="283"/>
      <c r="F1175" s="31"/>
      <c r="G1175" s="29"/>
      <c r="H1175" s="29"/>
      <c r="I1175" s="21"/>
      <c r="J1175" s="21"/>
      <c r="K1175" s="21"/>
      <c r="L1175" s="21"/>
    </row>
    <row r="1176" spans="1:12" ht="17.25" customHeight="1" x14ac:dyDescent="0.4">
      <c r="A1176" s="21"/>
      <c r="B1176" s="29">
        <f t="shared" si="19"/>
        <v>1167</v>
      </c>
      <c r="C1176" s="30"/>
      <c r="D1176" s="29"/>
      <c r="E1176" s="283"/>
      <c r="F1176" s="31"/>
      <c r="G1176" s="29"/>
      <c r="H1176" s="29"/>
      <c r="I1176" s="21"/>
      <c r="J1176" s="21"/>
      <c r="K1176" s="21"/>
      <c r="L1176" s="21"/>
    </row>
    <row r="1177" spans="1:12" ht="17.25" customHeight="1" x14ac:dyDescent="0.4">
      <c r="A1177" s="21"/>
      <c r="B1177" s="29">
        <f t="shared" si="19"/>
        <v>1168</v>
      </c>
      <c r="C1177" s="30"/>
      <c r="D1177" s="29"/>
      <c r="E1177" s="283"/>
      <c r="F1177" s="31"/>
      <c r="G1177" s="29"/>
      <c r="H1177" s="29"/>
      <c r="I1177" s="21"/>
      <c r="J1177" s="21"/>
      <c r="K1177" s="21"/>
      <c r="L1177" s="21"/>
    </row>
    <row r="1178" spans="1:12" ht="17.25" customHeight="1" x14ac:dyDescent="0.4">
      <c r="A1178" s="21"/>
      <c r="B1178" s="29">
        <f t="shared" si="19"/>
        <v>1169</v>
      </c>
      <c r="C1178" s="30"/>
      <c r="D1178" s="29"/>
      <c r="E1178" s="283"/>
      <c r="F1178" s="31"/>
      <c r="G1178" s="29"/>
      <c r="H1178" s="29"/>
      <c r="I1178" s="21"/>
      <c r="J1178" s="21"/>
      <c r="K1178" s="21"/>
      <c r="L1178" s="21"/>
    </row>
    <row r="1179" spans="1:12" ht="17.25" customHeight="1" x14ac:dyDescent="0.4">
      <c r="A1179" s="21"/>
      <c r="B1179" s="29">
        <f t="shared" si="19"/>
        <v>1170</v>
      </c>
      <c r="C1179" s="30"/>
      <c r="D1179" s="29"/>
      <c r="E1179" s="283"/>
      <c r="F1179" s="31"/>
      <c r="G1179" s="29"/>
      <c r="H1179" s="29"/>
      <c r="I1179" s="21"/>
      <c r="J1179" s="21"/>
      <c r="K1179" s="21"/>
      <c r="L1179" s="21"/>
    </row>
    <row r="1180" spans="1:12" ht="17.25" customHeight="1" x14ac:dyDescent="0.4">
      <c r="A1180" s="21"/>
      <c r="B1180" s="29">
        <f t="shared" si="19"/>
        <v>1171</v>
      </c>
      <c r="C1180" s="30"/>
      <c r="D1180" s="29"/>
      <c r="E1180" s="283"/>
      <c r="F1180" s="31"/>
      <c r="G1180" s="29"/>
      <c r="H1180" s="29"/>
      <c r="I1180" s="21"/>
      <c r="J1180" s="21"/>
      <c r="K1180" s="21"/>
      <c r="L1180" s="21"/>
    </row>
    <row r="1181" spans="1:12" ht="17.25" customHeight="1" x14ac:dyDescent="0.4">
      <c r="A1181" s="21"/>
      <c r="B1181" s="29">
        <f t="shared" si="19"/>
        <v>1172</v>
      </c>
      <c r="C1181" s="30"/>
      <c r="D1181" s="29"/>
      <c r="E1181" s="283"/>
      <c r="F1181" s="31"/>
      <c r="G1181" s="29"/>
      <c r="H1181" s="29"/>
      <c r="I1181" s="21"/>
      <c r="J1181" s="21"/>
      <c r="K1181" s="21"/>
      <c r="L1181" s="21"/>
    </row>
    <row r="1182" spans="1:12" ht="17.25" customHeight="1" x14ac:dyDescent="0.4">
      <c r="A1182" s="21"/>
      <c r="B1182" s="29">
        <f t="shared" si="19"/>
        <v>1173</v>
      </c>
      <c r="C1182" s="30"/>
      <c r="D1182" s="29"/>
      <c r="E1182" s="283"/>
      <c r="F1182" s="31"/>
      <c r="G1182" s="29"/>
      <c r="H1182" s="29"/>
      <c r="I1182" s="21"/>
      <c r="J1182" s="21"/>
      <c r="K1182" s="21"/>
      <c r="L1182" s="21"/>
    </row>
    <row r="1183" spans="1:12" ht="17.25" customHeight="1" x14ac:dyDescent="0.4">
      <c r="A1183" s="21"/>
      <c r="B1183" s="29">
        <f t="shared" si="19"/>
        <v>1174</v>
      </c>
      <c r="C1183" s="30"/>
      <c r="D1183" s="29"/>
      <c r="E1183" s="283"/>
      <c r="F1183" s="31"/>
      <c r="G1183" s="29"/>
      <c r="H1183" s="29"/>
      <c r="I1183" s="21"/>
      <c r="J1183" s="21"/>
      <c r="K1183" s="21"/>
      <c r="L1183" s="21"/>
    </row>
    <row r="1184" spans="1:12" ht="17.25" customHeight="1" x14ac:dyDescent="0.4">
      <c r="A1184" s="21"/>
      <c r="B1184" s="29">
        <f t="shared" si="19"/>
        <v>1175</v>
      </c>
      <c r="C1184" s="30"/>
      <c r="D1184" s="29"/>
      <c r="E1184" s="283"/>
      <c r="F1184" s="31"/>
      <c r="G1184" s="29"/>
      <c r="H1184" s="29"/>
      <c r="I1184" s="21"/>
      <c r="J1184" s="21"/>
      <c r="K1184" s="21"/>
      <c r="L1184" s="21"/>
    </row>
    <row r="1185" spans="1:12" ht="17.25" customHeight="1" x14ac:dyDescent="0.4">
      <c r="A1185" s="21"/>
      <c r="B1185" s="29">
        <f t="shared" si="19"/>
        <v>1176</v>
      </c>
      <c r="C1185" s="30"/>
      <c r="D1185" s="29"/>
      <c r="E1185" s="283"/>
      <c r="F1185" s="31"/>
      <c r="G1185" s="29"/>
      <c r="H1185" s="29"/>
      <c r="I1185" s="21"/>
      <c r="J1185" s="21"/>
      <c r="K1185" s="21"/>
      <c r="L1185" s="21"/>
    </row>
    <row r="1186" spans="1:12" ht="17.25" customHeight="1" x14ac:dyDescent="0.4">
      <c r="A1186" s="21"/>
      <c r="B1186" s="29">
        <f t="shared" si="19"/>
        <v>1177</v>
      </c>
      <c r="C1186" s="30"/>
      <c r="D1186" s="29"/>
      <c r="E1186" s="283"/>
      <c r="F1186" s="31"/>
      <c r="G1186" s="29"/>
      <c r="H1186" s="29"/>
      <c r="I1186" s="21"/>
      <c r="J1186" s="21"/>
      <c r="K1186" s="21"/>
      <c r="L1186" s="21"/>
    </row>
    <row r="1187" spans="1:12" ht="17.25" customHeight="1" x14ac:dyDescent="0.4">
      <c r="A1187" s="21"/>
      <c r="B1187" s="29">
        <f t="shared" si="19"/>
        <v>1178</v>
      </c>
      <c r="C1187" s="30"/>
      <c r="D1187" s="29"/>
      <c r="E1187" s="283"/>
      <c r="F1187" s="31"/>
      <c r="G1187" s="29"/>
      <c r="H1187" s="29"/>
      <c r="I1187" s="21"/>
      <c r="J1187" s="21"/>
      <c r="K1187" s="21"/>
      <c r="L1187" s="21"/>
    </row>
    <row r="1188" spans="1:12" ht="17.25" customHeight="1" x14ac:dyDescent="0.4">
      <c r="A1188" s="21"/>
      <c r="B1188" s="29">
        <f t="shared" si="19"/>
        <v>1179</v>
      </c>
      <c r="C1188" s="30"/>
      <c r="D1188" s="29"/>
      <c r="E1188" s="283"/>
      <c r="F1188" s="31"/>
      <c r="G1188" s="29"/>
      <c r="H1188" s="29"/>
      <c r="I1188" s="21"/>
      <c r="J1188" s="21"/>
      <c r="K1188" s="21"/>
      <c r="L1188" s="21"/>
    </row>
    <row r="1189" spans="1:12" ht="17.25" customHeight="1" x14ac:dyDescent="0.4">
      <c r="A1189" s="21"/>
      <c r="B1189" s="29">
        <f t="shared" si="19"/>
        <v>1180</v>
      </c>
      <c r="C1189" s="30"/>
      <c r="D1189" s="29"/>
      <c r="E1189" s="283"/>
      <c r="F1189" s="31"/>
      <c r="G1189" s="29"/>
      <c r="H1189" s="29"/>
      <c r="I1189" s="21"/>
      <c r="J1189" s="21"/>
      <c r="K1189" s="21"/>
      <c r="L1189" s="21"/>
    </row>
    <row r="1190" spans="1:12" ht="17.25" customHeight="1" x14ac:dyDescent="0.4">
      <c r="A1190" s="21"/>
      <c r="B1190" s="29">
        <f t="shared" si="19"/>
        <v>1181</v>
      </c>
      <c r="C1190" s="30"/>
      <c r="D1190" s="29"/>
      <c r="E1190" s="283"/>
      <c r="F1190" s="31"/>
      <c r="G1190" s="29"/>
      <c r="H1190" s="29"/>
      <c r="I1190" s="21"/>
      <c r="J1190" s="21"/>
      <c r="K1190" s="21"/>
      <c r="L1190" s="21"/>
    </row>
    <row r="1191" spans="1:12" ht="17.25" customHeight="1" x14ac:dyDescent="0.4">
      <c r="A1191" s="21"/>
      <c r="B1191" s="29">
        <f t="shared" si="19"/>
        <v>1182</v>
      </c>
      <c r="C1191" s="30"/>
      <c r="D1191" s="29"/>
      <c r="E1191" s="283"/>
      <c r="F1191" s="31"/>
      <c r="G1191" s="29"/>
      <c r="H1191" s="29"/>
      <c r="I1191" s="21"/>
      <c r="J1191" s="21"/>
      <c r="K1191" s="21"/>
      <c r="L1191" s="21"/>
    </row>
    <row r="1192" spans="1:12" ht="17.25" customHeight="1" x14ac:dyDescent="0.4">
      <c r="A1192" s="21"/>
      <c r="B1192" s="29">
        <f t="shared" si="19"/>
        <v>1183</v>
      </c>
      <c r="C1192" s="30"/>
      <c r="D1192" s="29"/>
      <c r="E1192" s="283"/>
      <c r="F1192" s="31"/>
      <c r="G1192" s="29"/>
      <c r="H1192" s="29"/>
      <c r="I1192" s="21"/>
      <c r="J1192" s="21"/>
      <c r="K1192" s="21"/>
      <c r="L1192" s="21"/>
    </row>
    <row r="1193" spans="1:12" ht="17.25" customHeight="1" x14ac:dyDescent="0.4">
      <c r="A1193" s="21"/>
      <c r="B1193" s="29">
        <f t="shared" si="19"/>
        <v>1184</v>
      </c>
      <c r="C1193" s="30"/>
      <c r="D1193" s="29"/>
      <c r="E1193" s="283"/>
      <c r="F1193" s="31"/>
      <c r="G1193" s="29"/>
      <c r="H1193" s="29"/>
      <c r="I1193" s="21"/>
      <c r="J1193" s="21"/>
      <c r="K1193" s="21"/>
      <c r="L1193" s="21"/>
    </row>
    <row r="1194" spans="1:12" ht="17.25" customHeight="1" x14ac:dyDescent="0.4">
      <c r="A1194" s="21"/>
      <c r="B1194" s="29">
        <f t="shared" si="19"/>
        <v>1185</v>
      </c>
      <c r="C1194" s="30"/>
      <c r="D1194" s="29"/>
      <c r="E1194" s="283"/>
      <c r="F1194" s="31"/>
      <c r="G1194" s="29"/>
      <c r="H1194" s="29"/>
      <c r="I1194" s="21"/>
      <c r="J1194" s="21"/>
      <c r="K1194" s="21"/>
      <c r="L1194" s="21"/>
    </row>
    <row r="1195" spans="1:12" ht="17.25" customHeight="1" x14ac:dyDescent="0.4">
      <c r="A1195" s="21"/>
      <c r="B1195" s="29">
        <f t="shared" si="19"/>
        <v>1186</v>
      </c>
      <c r="C1195" s="30"/>
      <c r="D1195" s="29"/>
      <c r="E1195" s="283"/>
      <c r="F1195" s="31"/>
      <c r="G1195" s="29"/>
      <c r="H1195" s="29"/>
      <c r="I1195" s="21"/>
      <c r="J1195" s="21"/>
      <c r="K1195" s="21"/>
      <c r="L1195" s="21"/>
    </row>
    <row r="1196" spans="1:12" ht="17.25" customHeight="1" x14ac:dyDescent="0.4">
      <c r="A1196" s="21"/>
      <c r="B1196" s="29">
        <f t="shared" si="19"/>
        <v>1187</v>
      </c>
      <c r="C1196" s="30"/>
      <c r="D1196" s="29"/>
      <c r="E1196" s="283"/>
      <c r="F1196" s="31"/>
      <c r="G1196" s="29"/>
      <c r="H1196" s="29"/>
      <c r="I1196" s="21"/>
      <c r="J1196" s="21"/>
      <c r="K1196" s="21"/>
      <c r="L1196" s="21"/>
    </row>
    <row r="1197" spans="1:12" ht="17.25" customHeight="1" x14ac:dyDescent="0.4">
      <c r="A1197" s="21"/>
      <c r="B1197" s="29">
        <f t="shared" si="19"/>
        <v>1188</v>
      </c>
      <c r="C1197" s="30"/>
      <c r="D1197" s="29"/>
      <c r="E1197" s="283"/>
      <c r="F1197" s="31"/>
      <c r="G1197" s="29"/>
      <c r="H1197" s="29"/>
      <c r="I1197" s="21"/>
      <c r="J1197" s="21"/>
      <c r="K1197" s="21"/>
      <c r="L1197" s="21"/>
    </row>
    <row r="1198" spans="1:12" ht="17.25" customHeight="1" x14ac:dyDescent="0.4">
      <c r="A1198" s="21"/>
      <c r="B1198" s="29">
        <f t="shared" si="19"/>
        <v>1189</v>
      </c>
      <c r="C1198" s="30"/>
      <c r="D1198" s="29"/>
      <c r="E1198" s="283"/>
      <c r="F1198" s="31"/>
      <c r="G1198" s="29"/>
      <c r="H1198" s="29"/>
      <c r="I1198" s="21"/>
      <c r="J1198" s="21"/>
      <c r="K1198" s="21"/>
      <c r="L1198" s="21"/>
    </row>
    <row r="1199" spans="1:12" ht="17.25" customHeight="1" x14ac:dyDescent="0.4">
      <c r="A1199" s="21"/>
      <c r="B1199" s="29">
        <f t="shared" si="19"/>
        <v>1190</v>
      </c>
      <c r="C1199" s="30"/>
      <c r="D1199" s="29"/>
      <c r="E1199" s="283"/>
      <c r="F1199" s="31"/>
      <c r="G1199" s="29"/>
      <c r="H1199" s="29"/>
      <c r="I1199" s="21"/>
      <c r="J1199" s="21"/>
      <c r="K1199" s="21"/>
      <c r="L1199" s="21"/>
    </row>
    <row r="1200" spans="1:12" ht="17.25" customHeight="1" x14ac:dyDescent="0.4">
      <c r="A1200" s="21"/>
      <c r="B1200" s="29">
        <f t="shared" si="19"/>
        <v>1191</v>
      </c>
      <c r="C1200" s="30"/>
      <c r="D1200" s="29"/>
      <c r="E1200" s="283"/>
      <c r="F1200" s="31"/>
      <c r="G1200" s="29"/>
      <c r="H1200" s="29"/>
      <c r="I1200" s="21"/>
      <c r="J1200" s="21"/>
      <c r="K1200" s="21"/>
      <c r="L1200" s="21"/>
    </row>
    <row r="1201" spans="1:12" ht="17.25" customHeight="1" x14ac:dyDescent="0.4">
      <c r="A1201" s="21"/>
      <c r="B1201" s="29">
        <f t="shared" si="19"/>
        <v>1192</v>
      </c>
      <c r="C1201" s="30"/>
      <c r="D1201" s="29"/>
      <c r="E1201" s="283"/>
      <c r="F1201" s="31"/>
      <c r="G1201" s="29"/>
      <c r="H1201" s="29"/>
      <c r="I1201" s="21"/>
      <c r="J1201" s="21"/>
      <c r="K1201" s="21"/>
      <c r="L1201" s="21"/>
    </row>
    <row r="1202" spans="1:12" ht="17.25" customHeight="1" x14ac:dyDescent="0.4">
      <c r="A1202" s="21"/>
      <c r="B1202" s="29">
        <f t="shared" si="19"/>
        <v>1193</v>
      </c>
      <c r="C1202" s="30"/>
      <c r="D1202" s="29"/>
      <c r="E1202" s="283"/>
      <c r="F1202" s="31"/>
      <c r="G1202" s="29"/>
      <c r="H1202" s="29"/>
      <c r="I1202" s="21"/>
      <c r="J1202" s="21"/>
      <c r="K1202" s="21"/>
      <c r="L1202" s="21"/>
    </row>
    <row r="1203" spans="1:12" ht="17.25" customHeight="1" x14ac:dyDescent="0.4">
      <c r="A1203" s="21"/>
      <c r="B1203" s="29">
        <f t="shared" si="19"/>
        <v>1194</v>
      </c>
      <c r="C1203" s="30"/>
      <c r="D1203" s="29"/>
      <c r="E1203" s="283"/>
      <c r="F1203" s="31"/>
      <c r="G1203" s="29"/>
      <c r="H1203" s="29"/>
      <c r="I1203" s="21"/>
      <c r="J1203" s="21"/>
      <c r="K1203" s="21"/>
      <c r="L1203" s="21"/>
    </row>
    <row r="1204" spans="1:12" ht="17.25" customHeight="1" x14ac:dyDescent="0.4">
      <c r="A1204" s="21"/>
      <c r="B1204" s="29">
        <f t="shared" si="19"/>
        <v>1195</v>
      </c>
      <c r="C1204" s="30"/>
      <c r="D1204" s="29"/>
      <c r="E1204" s="283"/>
      <c r="F1204" s="31"/>
      <c r="G1204" s="29"/>
      <c r="H1204" s="29"/>
      <c r="I1204" s="21"/>
      <c r="J1204" s="21"/>
      <c r="K1204" s="21"/>
      <c r="L1204" s="21"/>
    </row>
    <row r="1205" spans="1:12" ht="17.25" customHeight="1" x14ac:dyDescent="0.4">
      <c r="A1205" s="21"/>
      <c r="B1205" s="29">
        <f t="shared" si="19"/>
        <v>1196</v>
      </c>
      <c r="C1205" s="30"/>
      <c r="D1205" s="29"/>
      <c r="E1205" s="283"/>
      <c r="F1205" s="31"/>
      <c r="G1205" s="29"/>
      <c r="H1205" s="29"/>
      <c r="I1205" s="21"/>
      <c r="J1205" s="21"/>
      <c r="K1205" s="21"/>
      <c r="L1205" s="21"/>
    </row>
    <row r="1206" spans="1:12" ht="17.25" customHeight="1" x14ac:dyDescent="0.4">
      <c r="A1206" s="21"/>
      <c r="B1206" s="29">
        <f t="shared" si="19"/>
        <v>1197</v>
      </c>
      <c r="C1206" s="30"/>
      <c r="D1206" s="29"/>
      <c r="E1206" s="283"/>
      <c r="F1206" s="31"/>
      <c r="G1206" s="29"/>
      <c r="H1206" s="29"/>
      <c r="I1206" s="21"/>
      <c r="J1206" s="21"/>
      <c r="K1206" s="21"/>
      <c r="L1206" s="21"/>
    </row>
    <row r="1207" spans="1:12" ht="17.25" customHeight="1" x14ac:dyDescent="0.4">
      <c r="A1207" s="21"/>
      <c r="B1207" s="29">
        <f t="shared" si="19"/>
        <v>1198</v>
      </c>
      <c r="C1207" s="30"/>
      <c r="D1207" s="29"/>
      <c r="E1207" s="283"/>
      <c r="F1207" s="31"/>
      <c r="G1207" s="29"/>
      <c r="H1207" s="29"/>
      <c r="I1207" s="21"/>
      <c r="J1207" s="21"/>
      <c r="K1207" s="21"/>
      <c r="L1207" s="21"/>
    </row>
    <row r="1208" spans="1:12" ht="17.25" customHeight="1" x14ac:dyDescent="0.4">
      <c r="A1208" s="21"/>
      <c r="B1208" s="29">
        <f t="shared" si="19"/>
        <v>1199</v>
      </c>
      <c r="C1208" s="30"/>
      <c r="D1208" s="29"/>
      <c r="E1208" s="283"/>
      <c r="F1208" s="31"/>
      <c r="G1208" s="29"/>
      <c r="H1208" s="29"/>
      <c r="I1208" s="21"/>
      <c r="J1208" s="21"/>
      <c r="K1208" s="21"/>
      <c r="L1208" s="21"/>
    </row>
    <row r="1209" spans="1:12" ht="17.25" customHeight="1" x14ac:dyDescent="0.4">
      <c r="A1209" s="21"/>
      <c r="B1209" s="29">
        <f t="shared" si="19"/>
        <v>1200</v>
      </c>
      <c r="C1209" s="30"/>
      <c r="D1209" s="29"/>
      <c r="E1209" s="283"/>
      <c r="F1209" s="31"/>
      <c r="G1209" s="29"/>
      <c r="H1209" s="29"/>
      <c r="I1209" s="21"/>
      <c r="J1209" s="21"/>
      <c r="K1209" s="21"/>
      <c r="L1209" s="21"/>
    </row>
    <row r="1210" spans="1:12" ht="17.25" customHeight="1" x14ac:dyDescent="0.4">
      <c r="A1210" s="21"/>
      <c r="B1210" s="29">
        <f t="shared" si="19"/>
        <v>1201</v>
      </c>
      <c r="C1210" s="30"/>
      <c r="D1210" s="29"/>
      <c r="E1210" s="283"/>
      <c r="F1210" s="31"/>
      <c r="G1210" s="29"/>
      <c r="H1210" s="29"/>
      <c r="I1210" s="21"/>
      <c r="J1210" s="21"/>
      <c r="K1210" s="21"/>
      <c r="L1210" s="21"/>
    </row>
    <row r="1211" spans="1:12" ht="17.25" customHeight="1" x14ac:dyDescent="0.4">
      <c r="A1211" s="21"/>
      <c r="B1211" s="29">
        <f t="shared" si="19"/>
        <v>1202</v>
      </c>
      <c r="C1211" s="30"/>
      <c r="D1211" s="29"/>
      <c r="E1211" s="283"/>
      <c r="F1211" s="31"/>
      <c r="G1211" s="29"/>
      <c r="H1211" s="29"/>
      <c r="I1211" s="21"/>
      <c r="J1211" s="21"/>
      <c r="K1211" s="21"/>
      <c r="L1211" s="21"/>
    </row>
    <row r="1212" spans="1:12" ht="17.25" customHeight="1" x14ac:dyDescent="0.4">
      <c r="A1212" s="21"/>
      <c r="B1212" s="29">
        <f t="shared" si="19"/>
        <v>1203</v>
      </c>
      <c r="C1212" s="30"/>
      <c r="D1212" s="29"/>
      <c r="E1212" s="283"/>
      <c r="F1212" s="31"/>
      <c r="G1212" s="29"/>
      <c r="H1212" s="29"/>
      <c r="I1212" s="21"/>
      <c r="J1212" s="21"/>
      <c r="K1212" s="21"/>
      <c r="L1212" s="21"/>
    </row>
    <row r="1213" spans="1:12" ht="17.25" customHeight="1" x14ac:dyDescent="0.4">
      <c r="A1213" s="21"/>
      <c r="B1213" s="29">
        <f t="shared" si="19"/>
        <v>1204</v>
      </c>
      <c r="C1213" s="30"/>
      <c r="D1213" s="29"/>
      <c r="E1213" s="283"/>
      <c r="F1213" s="31"/>
      <c r="G1213" s="29"/>
      <c r="H1213" s="29"/>
      <c r="I1213" s="21"/>
      <c r="J1213" s="21"/>
      <c r="K1213" s="21"/>
      <c r="L1213" s="21"/>
    </row>
    <row r="1214" spans="1:12" ht="17.25" customHeight="1" x14ac:dyDescent="0.4">
      <c r="A1214" s="21"/>
      <c r="B1214" s="29">
        <f t="shared" si="19"/>
        <v>1205</v>
      </c>
      <c r="C1214" s="30"/>
      <c r="D1214" s="29"/>
      <c r="E1214" s="283"/>
      <c r="F1214" s="31"/>
      <c r="G1214" s="29"/>
      <c r="H1214" s="29"/>
      <c r="I1214" s="21"/>
      <c r="J1214" s="21"/>
      <c r="K1214" s="21"/>
      <c r="L1214" s="21"/>
    </row>
    <row r="1215" spans="1:12" ht="17.25" customHeight="1" x14ac:dyDescent="0.4">
      <c r="A1215" s="21"/>
      <c r="B1215" s="29">
        <f t="shared" si="19"/>
        <v>1206</v>
      </c>
      <c r="C1215" s="30"/>
      <c r="D1215" s="29"/>
      <c r="E1215" s="283"/>
      <c r="F1215" s="31"/>
      <c r="G1215" s="29"/>
      <c r="H1215" s="29"/>
      <c r="I1215" s="21"/>
      <c r="J1215" s="21"/>
      <c r="K1215" s="21"/>
      <c r="L1215" s="21"/>
    </row>
    <row r="1216" spans="1:12" ht="17.25" customHeight="1" x14ac:dyDescent="0.4">
      <c r="A1216" s="21"/>
      <c r="B1216" s="29">
        <f t="shared" si="19"/>
        <v>1207</v>
      </c>
      <c r="C1216" s="30"/>
      <c r="D1216" s="29"/>
      <c r="E1216" s="283"/>
      <c r="F1216" s="31"/>
      <c r="G1216" s="29"/>
      <c r="H1216" s="29"/>
      <c r="I1216" s="21"/>
      <c r="J1216" s="21"/>
      <c r="K1216" s="21"/>
      <c r="L1216" s="21"/>
    </row>
    <row r="1217" spans="1:12" ht="17.25" customHeight="1" x14ac:dyDescent="0.4">
      <c r="A1217" s="21"/>
      <c r="B1217" s="29">
        <f t="shared" si="19"/>
        <v>1208</v>
      </c>
      <c r="C1217" s="30"/>
      <c r="D1217" s="29"/>
      <c r="E1217" s="283"/>
      <c r="F1217" s="31"/>
      <c r="G1217" s="29"/>
      <c r="H1217" s="29"/>
      <c r="I1217" s="21"/>
      <c r="J1217" s="21"/>
      <c r="K1217" s="21"/>
      <c r="L1217" s="21"/>
    </row>
    <row r="1218" spans="1:12" ht="17.25" customHeight="1" x14ac:dyDescent="0.4">
      <c r="A1218" s="21"/>
      <c r="B1218" s="29">
        <f t="shared" si="19"/>
        <v>1209</v>
      </c>
      <c r="C1218" s="30"/>
      <c r="D1218" s="29"/>
      <c r="E1218" s="283"/>
      <c r="F1218" s="31"/>
      <c r="G1218" s="29"/>
      <c r="H1218" s="29"/>
      <c r="I1218" s="21"/>
      <c r="J1218" s="21"/>
      <c r="K1218" s="21"/>
      <c r="L1218" s="21"/>
    </row>
    <row r="1219" spans="1:12" ht="17.25" customHeight="1" x14ac:dyDescent="0.4">
      <c r="A1219" s="21"/>
      <c r="B1219" s="29">
        <f t="shared" si="19"/>
        <v>1210</v>
      </c>
      <c r="C1219" s="30"/>
      <c r="D1219" s="29"/>
      <c r="E1219" s="283"/>
      <c r="F1219" s="31"/>
      <c r="G1219" s="29"/>
      <c r="H1219" s="29"/>
      <c r="I1219" s="21"/>
      <c r="J1219" s="21"/>
      <c r="K1219" s="21"/>
      <c r="L1219" s="21"/>
    </row>
    <row r="1220" spans="1:12" ht="17.25" customHeight="1" x14ac:dyDescent="0.4">
      <c r="A1220" s="21"/>
      <c r="B1220" s="29">
        <f t="shared" si="19"/>
        <v>1211</v>
      </c>
      <c r="C1220" s="30"/>
      <c r="D1220" s="29"/>
      <c r="E1220" s="283"/>
      <c r="F1220" s="31"/>
      <c r="G1220" s="29"/>
      <c r="H1220" s="29"/>
      <c r="I1220" s="21"/>
      <c r="J1220" s="21"/>
      <c r="K1220" s="21"/>
      <c r="L1220" s="21"/>
    </row>
    <row r="1221" spans="1:12" ht="17.25" customHeight="1" x14ac:dyDescent="0.4">
      <c r="A1221" s="21"/>
      <c r="B1221" s="29">
        <f t="shared" si="19"/>
        <v>1212</v>
      </c>
      <c r="C1221" s="30"/>
      <c r="D1221" s="29"/>
      <c r="E1221" s="283"/>
      <c r="F1221" s="31"/>
      <c r="G1221" s="29"/>
      <c r="H1221" s="29"/>
      <c r="I1221" s="21"/>
      <c r="J1221" s="21"/>
      <c r="K1221" s="21"/>
      <c r="L1221" s="21"/>
    </row>
    <row r="1222" spans="1:12" ht="17.25" customHeight="1" x14ac:dyDescent="0.4">
      <c r="A1222" s="21"/>
      <c r="B1222" s="29">
        <f t="shared" si="19"/>
        <v>1213</v>
      </c>
      <c r="C1222" s="30"/>
      <c r="D1222" s="29"/>
      <c r="E1222" s="283"/>
      <c r="F1222" s="31"/>
      <c r="G1222" s="29"/>
      <c r="H1222" s="29"/>
      <c r="I1222" s="21"/>
      <c r="J1222" s="21"/>
      <c r="K1222" s="21"/>
      <c r="L1222" s="21"/>
    </row>
    <row r="1223" spans="1:12" ht="17.25" customHeight="1" x14ac:dyDescent="0.4">
      <c r="A1223" s="21"/>
      <c r="B1223" s="29">
        <f t="shared" si="19"/>
        <v>1214</v>
      </c>
      <c r="C1223" s="30"/>
      <c r="D1223" s="29"/>
      <c r="E1223" s="283"/>
      <c r="F1223" s="31"/>
      <c r="G1223" s="29"/>
      <c r="H1223" s="29"/>
      <c r="I1223" s="21"/>
      <c r="J1223" s="21"/>
      <c r="K1223" s="21"/>
      <c r="L1223" s="21"/>
    </row>
    <row r="1224" spans="1:12" ht="17.25" customHeight="1" x14ac:dyDescent="0.4">
      <c r="A1224" s="21"/>
      <c r="B1224" s="29">
        <f t="shared" si="19"/>
        <v>1215</v>
      </c>
      <c r="C1224" s="30"/>
      <c r="D1224" s="29"/>
      <c r="E1224" s="283"/>
      <c r="F1224" s="31"/>
      <c r="G1224" s="29"/>
      <c r="H1224" s="29"/>
      <c r="I1224" s="21"/>
      <c r="J1224" s="21"/>
      <c r="K1224" s="21"/>
      <c r="L1224" s="21"/>
    </row>
    <row r="1225" spans="1:12" ht="17.25" customHeight="1" x14ac:dyDescent="0.4">
      <c r="A1225" s="21"/>
      <c r="B1225" s="29">
        <f t="shared" si="19"/>
        <v>1216</v>
      </c>
      <c r="C1225" s="30"/>
      <c r="D1225" s="29"/>
      <c r="E1225" s="283"/>
      <c r="F1225" s="31"/>
      <c r="G1225" s="29"/>
      <c r="H1225" s="29"/>
      <c r="I1225" s="21"/>
      <c r="J1225" s="21"/>
      <c r="K1225" s="21"/>
      <c r="L1225" s="21"/>
    </row>
    <row r="1226" spans="1:12" ht="17.25" customHeight="1" x14ac:dyDescent="0.4">
      <c r="A1226" s="21"/>
      <c r="B1226" s="29">
        <f t="shared" ref="B1226:B1289" si="20">ROW(A1217)</f>
        <v>1217</v>
      </c>
      <c r="C1226" s="30"/>
      <c r="D1226" s="29"/>
      <c r="E1226" s="283"/>
      <c r="F1226" s="31"/>
      <c r="G1226" s="29"/>
      <c r="H1226" s="29"/>
      <c r="I1226" s="21"/>
      <c r="J1226" s="21"/>
      <c r="K1226" s="21"/>
      <c r="L1226" s="21"/>
    </row>
    <row r="1227" spans="1:12" ht="17.25" customHeight="1" x14ac:dyDescent="0.4">
      <c r="A1227" s="21"/>
      <c r="B1227" s="29">
        <f t="shared" si="20"/>
        <v>1218</v>
      </c>
      <c r="C1227" s="30"/>
      <c r="D1227" s="29"/>
      <c r="E1227" s="283"/>
      <c r="F1227" s="31"/>
      <c r="G1227" s="29"/>
      <c r="H1227" s="29"/>
      <c r="I1227" s="21"/>
      <c r="J1227" s="21"/>
      <c r="K1227" s="21"/>
      <c r="L1227" s="21"/>
    </row>
    <row r="1228" spans="1:12" ht="17.25" customHeight="1" x14ac:dyDescent="0.4">
      <c r="A1228" s="21"/>
      <c r="B1228" s="29">
        <f t="shared" si="20"/>
        <v>1219</v>
      </c>
      <c r="C1228" s="30"/>
      <c r="D1228" s="29"/>
      <c r="E1228" s="283"/>
      <c r="F1228" s="31"/>
      <c r="G1228" s="29"/>
      <c r="H1228" s="29"/>
      <c r="I1228" s="21"/>
      <c r="J1228" s="21"/>
      <c r="K1228" s="21"/>
      <c r="L1228" s="21"/>
    </row>
    <row r="1229" spans="1:12" ht="17.25" customHeight="1" x14ac:dyDescent="0.4">
      <c r="A1229" s="21"/>
      <c r="B1229" s="29">
        <f t="shared" si="20"/>
        <v>1220</v>
      </c>
      <c r="C1229" s="30"/>
      <c r="D1229" s="29"/>
      <c r="E1229" s="283"/>
      <c r="F1229" s="31"/>
      <c r="G1229" s="29"/>
      <c r="H1229" s="29"/>
      <c r="I1229" s="21"/>
      <c r="J1229" s="21"/>
      <c r="K1229" s="21"/>
      <c r="L1229" s="21"/>
    </row>
    <row r="1230" spans="1:12" ht="17.25" customHeight="1" x14ac:dyDescent="0.4">
      <c r="A1230" s="21"/>
      <c r="B1230" s="29">
        <f t="shared" si="20"/>
        <v>1221</v>
      </c>
      <c r="C1230" s="30"/>
      <c r="D1230" s="29"/>
      <c r="E1230" s="283"/>
      <c r="F1230" s="31"/>
      <c r="G1230" s="29"/>
      <c r="H1230" s="29"/>
      <c r="I1230" s="21"/>
      <c r="J1230" s="21"/>
      <c r="K1230" s="21"/>
      <c r="L1230" s="21"/>
    </row>
    <row r="1231" spans="1:12" ht="17.25" customHeight="1" x14ac:dyDescent="0.4">
      <c r="A1231" s="21"/>
      <c r="B1231" s="29">
        <f t="shared" si="20"/>
        <v>1222</v>
      </c>
      <c r="C1231" s="30"/>
      <c r="D1231" s="29"/>
      <c r="E1231" s="283"/>
      <c r="F1231" s="31"/>
      <c r="G1231" s="29"/>
      <c r="H1231" s="29"/>
      <c r="I1231" s="21"/>
      <c r="J1231" s="21"/>
      <c r="K1231" s="21"/>
      <c r="L1231" s="21"/>
    </row>
    <row r="1232" spans="1:12" ht="17.25" customHeight="1" x14ac:dyDescent="0.4">
      <c r="A1232" s="21"/>
      <c r="B1232" s="29">
        <f t="shared" si="20"/>
        <v>1223</v>
      </c>
      <c r="C1232" s="30"/>
      <c r="D1232" s="29"/>
      <c r="E1232" s="283"/>
      <c r="F1232" s="31"/>
      <c r="G1232" s="29"/>
      <c r="H1232" s="29"/>
      <c r="I1232" s="21"/>
      <c r="J1232" s="21"/>
      <c r="K1232" s="21"/>
      <c r="L1232" s="21"/>
    </row>
    <row r="1233" spans="1:12" ht="17.25" customHeight="1" x14ac:dyDescent="0.4">
      <c r="A1233" s="21"/>
      <c r="B1233" s="29">
        <f t="shared" si="20"/>
        <v>1224</v>
      </c>
      <c r="C1233" s="30"/>
      <c r="D1233" s="29"/>
      <c r="E1233" s="283"/>
      <c r="F1233" s="31"/>
      <c r="G1233" s="29"/>
      <c r="H1233" s="29"/>
      <c r="I1233" s="21"/>
      <c r="J1233" s="21"/>
      <c r="K1233" s="21"/>
      <c r="L1233" s="21"/>
    </row>
    <row r="1234" spans="1:12" ht="17.25" customHeight="1" x14ac:dyDescent="0.4">
      <c r="A1234" s="21"/>
      <c r="B1234" s="29">
        <f t="shared" si="20"/>
        <v>1225</v>
      </c>
      <c r="C1234" s="30"/>
      <c r="D1234" s="29"/>
      <c r="E1234" s="283"/>
      <c r="F1234" s="31"/>
      <c r="G1234" s="29"/>
      <c r="H1234" s="29"/>
      <c r="I1234" s="21"/>
      <c r="J1234" s="21"/>
      <c r="K1234" s="21"/>
      <c r="L1234" s="21"/>
    </row>
    <row r="1235" spans="1:12" ht="17.25" customHeight="1" x14ac:dyDescent="0.4">
      <c r="A1235" s="21"/>
      <c r="B1235" s="29">
        <f t="shared" si="20"/>
        <v>1226</v>
      </c>
      <c r="C1235" s="30"/>
      <c r="D1235" s="29"/>
      <c r="E1235" s="283"/>
      <c r="F1235" s="31"/>
      <c r="G1235" s="29"/>
      <c r="H1235" s="29"/>
      <c r="I1235" s="21"/>
      <c r="J1235" s="21"/>
      <c r="K1235" s="21"/>
      <c r="L1235" s="21"/>
    </row>
    <row r="1236" spans="1:12" ht="17.25" customHeight="1" x14ac:dyDescent="0.4">
      <c r="A1236" s="21"/>
      <c r="B1236" s="29">
        <f t="shared" si="20"/>
        <v>1227</v>
      </c>
      <c r="C1236" s="30"/>
      <c r="D1236" s="29"/>
      <c r="E1236" s="283"/>
      <c r="F1236" s="31"/>
      <c r="G1236" s="29"/>
      <c r="H1236" s="29"/>
      <c r="I1236" s="21"/>
      <c r="J1236" s="21"/>
      <c r="K1236" s="21"/>
      <c r="L1236" s="21"/>
    </row>
    <row r="1237" spans="1:12" ht="17.25" customHeight="1" x14ac:dyDescent="0.4">
      <c r="A1237" s="21"/>
      <c r="B1237" s="29">
        <f t="shared" si="20"/>
        <v>1228</v>
      </c>
      <c r="C1237" s="30"/>
      <c r="D1237" s="29"/>
      <c r="E1237" s="283"/>
      <c r="F1237" s="31"/>
      <c r="G1237" s="29"/>
      <c r="H1237" s="29"/>
      <c r="I1237" s="21"/>
      <c r="J1237" s="21"/>
      <c r="K1237" s="21"/>
      <c r="L1237" s="21"/>
    </row>
    <row r="1238" spans="1:12" ht="17.25" customHeight="1" x14ac:dyDescent="0.4">
      <c r="A1238" s="21"/>
      <c r="B1238" s="29">
        <f t="shared" si="20"/>
        <v>1229</v>
      </c>
      <c r="C1238" s="30"/>
      <c r="D1238" s="29"/>
      <c r="E1238" s="283"/>
      <c r="F1238" s="31"/>
      <c r="G1238" s="29"/>
      <c r="H1238" s="29"/>
      <c r="I1238" s="21"/>
      <c r="J1238" s="21"/>
      <c r="K1238" s="21"/>
      <c r="L1238" s="21"/>
    </row>
    <row r="1239" spans="1:12" ht="17.25" customHeight="1" x14ac:dyDescent="0.4">
      <c r="A1239" s="21"/>
      <c r="B1239" s="29">
        <f t="shared" si="20"/>
        <v>1230</v>
      </c>
      <c r="C1239" s="30"/>
      <c r="D1239" s="29"/>
      <c r="E1239" s="283"/>
      <c r="F1239" s="31"/>
      <c r="G1239" s="29"/>
      <c r="H1239" s="29"/>
      <c r="I1239" s="21"/>
      <c r="J1239" s="21"/>
      <c r="K1239" s="21"/>
      <c r="L1239" s="21"/>
    </row>
    <row r="1240" spans="1:12" ht="17.25" customHeight="1" x14ac:dyDescent="0.4">
      <c r="A1240" s="21"/>
      <c r="B1240" s="29">
        <f t="shared" si="20"/>
        <v>1231</v>
      </c>
      <c r="C1240" s="30"/>
      <c r="D1240" s="29"/>
      <c r="E1240" s="283"/>
      <c r="F1240" s="31"/>
      <c r="G1240" s="29"/>
      <c r="H1240" s="29"/>
      <c r="I1240" s="21"/>
      <c r="J1240" s="21"/>
      <c r="K1240" s="21"/>
      <c r="L1240" s="21"/>
    </row>
    <row r="1241" spans="1:12" ht="17.25" customHeight="1" x14ac:dyDescent="0.4">
      <c r="A1241" s="21"/>
      <c r="B1241" s="29">
        <f t="shared" si="20"/>
        <v>1232</v>
      </c>
      <c r="C1241" s="30"/>
      <c r="D1241" s="29"/>
      <c r="E1241" s="283"/>
      <c r="F1241" s="31"/>
      <c r="G1241" s="29"/>
      <c r="H1241" s="29"/>
      <c r="I1241" s="21"/>
      <c r="J1241" s="21"/>
      <c r="K1241" s="21"/>
      <c r="L1241" s="21"/>
    </row>
    <row r="1242" spans="1:12" ht="17.25" customHeight="1" x14ac:dyDescent="0.4">
      <c r="A1242" s="21"/>
      <c r="B1242" s="29">
        <f t="shared" si="20"/>
        <v>1233</v>
      </c>
      <c r="C1242" s="30"/>
      <c r="D1242" s="29"/>
      <c r="E1242" s="283"/>
      <c r="F1242" s="31"/>
      <c r="G1242" s="29"/>
      <c r="H1242" s="29"/>
      <c r="I1242" s="21"/>
      <c r="J1242" s="21"/>
      <c r="K1242" s="21"/>
      <c r="L1242" s="21"/>
    </row>
    <row r="1243" spans="1:12" ht="17.25" customHeight="1" x14ac:dyDescent="0.4">
      <c r="A1243" s="21"/>
      <c r="B1243" s="29">
        <f t="shared" si="20"/>
        <v>1234</v>
      </c>
      <c r="C1243" s="30"/>
      <c r="D1243" s="29"/>
      <c r="E1243" s="283"/>
      <c r="F1243" s="31"/>
      <c r="G1243" s="29"/>
      <c r="H1243" s="29"/>
      <c r="I1243" s="21"/>
      <c r="J1243" s="21"/>
      <c r="K1243" s="21"/>
      <c r="L1243" s="21"/>
    </row>
    <row r="1244" spans="1:12" ht="17.25" customHeight="1" x14ac:dyDescent="0.4">
      <c r="A1244" s="21"/>
      <c r="B1244" s="29">
        <f t="shared" si="20"/>
        <v>1235</v>
      </c>
      <c r="C1244" s="30"/>
      <c r="D1244" s="29"/>
      <c r="E1244" s="283"/>
      <c r="F1244" s="31"/>
      <c r="G1244" s="29"/>
      <c r="H1244" s="29"/>
      <c r="I1244" s="21"/>
      <c r="J1244" s="21"/>
      <c r="K1244" s="21"/>
      <c r="L1244" s="21"/>
    </row>
    <row r="1245" spans="1:12" ht="17.25" customHeight="1" x14ac:dyDescent="0.4">
      <c r="A1245" s="21"/>
      <c r="B1245" s="29">
        <f t="shared" si="20"/>
        <v>1236</v>
      </c>
      <c r="C1245" s="30"/>
      <c r="D1245" s="29"/>
      <c r="E1245" s="283"/>
      <c r="F1245" s="31"/>
      <c r="G1245" s="29"/>
      <c r="H1245" s="29"/>
      <c r="I1245" s="21"/>
      <c r="J1245" s="21"/>
      <c r="K1245" s="21"/>
      <c r="L1245" s="21"/>
    </row>
    <row r="1246" spans="1:12" ht="17.25" customHeight="1" x14ac:dyDescent="0.4">
      <c r="A1246" s="21"/>
      <c r="B1246" s="29">
        <f t="shared" si="20"/>
        <v>1237</v>
      </c>
      <c r="C1246" s="30"/>
      <c r="D1246" s="29"/>
      <c r="E1246" s="283"/>
      <c r="F1246" s="31"/>
      <c r="G1246" s="29"/>
      <c r="H1246" s="29"/>
      <c r="I1246" s="21"/>
      <c r="J1246" s="21"/>
      <c r="K1246" s="21"/>
      <c r="L1246" s="21"/>
    </row>
    <row r="1247" spans="1:12" ht="17.25" customHeight="1" x14ac:dyDescent="0.4">
      <c r="A1247" s="21"/>
      <c r="B1247" s="29">
        <f t="shared" si="20"/>
        <v>1238</v>
      </c>
      <c r="C1247" s="30"/>
      <c r="D1247" s="29"/>
      <c r="E1247" s="283"/>
      <c r="F1247" s="31"/>
      <c r="G1247" s="29"/>
      <c r="H1247" s="29"/>
      <c r="I1247" s="21"/>
      <c r="J1247" s="21"/>
      <c r="K1247" s="21"/>
      <c r="L1247" s="21"/>
    </row>
    <row r="1248" spans="1:12" ht="17.25" customHeight="1" x14ac:dyDescent="0.4">
      <c r="A1248" s="21"/>
      <c r="B1248" s="29">
        <f t="shared" si="20"/>
        <v>1239</v>
      </c>
      <c r="C1248" s="30"/>
      <c r="D1248" s="29"/>
      <c r="E1248" s="283"/>
      <c r="F1248" s="31"/>
      <c r="G1248" s="29"/>
      <c r="H1248" s="29"/>
      <c r="I1248" s="21"/>
      <c r="J1248" s="21"/>
      <c r="K1248" s="21"/>
      <c r="L1248" s="21"/>
    </row>
    <row r="1249" spans="1:12" ht="17.25" customHeight="1" x14ac:dyDescent="0.4">
      <c r="A1249" s="21"/>
      <c r="B1249" s="29">
        <f t="shared" si="20"/>
        <v>1240</v>
      </c>
      <c r="C1249" s="30"/>
      <c r="D1249" s="29"/>
      <c r="E1249" s="283"/>
      <c r="F1249" s="31"/>
      <c r="G1249" s="29"/>
      <c r="H1249" s="29"/>
      <c r="I1249" s="21"/>
      <c r="J1249" s="21"/>
      <c r="K1249" s="21"/>
      <c r="L1249" s="21"/>
    </row>
    <row r="1250" spans="1:12" ht="17.25" customHeight="1" x14ac:dyDescent="0.4">
      <c r="A1250" s="21"/>
      <c r="B1250" s="29">
        <f t="shared" si="20"/>
        <v>1241</v>
      </c>
      <c r="C1250" s="30"/>
      <c r="D1250" s="29"/>
      <c r="E1250" s="283"/>
      <c r="F1250" s="31"/>
      <c r="G1250" s="29"/>
      <c r="H1250" s="29"/>
      <c r="I1250" s="21"/>
      <c r="J1250" s="21"/>
      <c r="K1250" s="21"/>
      <c r="L1250" s="21"/>
    </row>
    <row r="1251" spans="1:12" ht="17.25" customHeight="1" x14ac:dyDescent="0.4">
      <c r="A1251" s="21"/>
      <c r="B1251" s="29">
        <f t="shared" si="20"/>
        <v>1242</v>
      </c>
      <c r="C1251" s="30"/>
      <c r="D1251" s="29"/>
      <c r="E1251" s="283"/>
      <c r="F1251" s="31"/>
      <c r="G1251" s="29"/>
      <c r="H1251" s="29"/>
      <c r="I1251" s="21"/>
      <c r="J1251" s="21"/>
      <c r="K1251" s="21"/>
      <c r="L1251" s="21"/>
    </row>
    <row r="1252" spans="1:12" ht="17.25" customHeight="1" x14ac:dyDescent="0.4">
      <c r="A1252" s="21"/>
      <c r="B1252" s="29">
        <f t="shared" si="20"/>
        <v>1243</v>
      </c>
      <c r="C1252" s="30"/>
      <c r="D1252" s="29"/>
      <c r="E1252" s="283"/>
      <c r="F1252" s="31"/>
      <c r="G1252" s="29"/>
      <c r="H1252" s="29"/>
      <c r="I1252" s="21"/>
      <c r="J1252" s="21"/>
      <c r="K1252" s="21"/>
      <c r="L1252" s="21"/>
    </row>
    <row r="1253" spans="1:12" ht="17.25" customHeight="1" x14ac:dyDescent="0.4">
      <c r="A1253" s="21"/>
      <c r="B1253" s="29">
        <f t="shared" si="20"/>
        <v>1244</v>
      </c>
      <c r="C1253" s="30"/>
      <c r="D1253" s="29"/>
      <c r="E1253" s="283"/>
      <c r="F1253" s="31"/>
      <c r="G1253" s="29"/>
      <c r="H1253" s="29"/>
      <c r="I1253" s="21"/>
      <c r="J1253" s="21"/>
      <c r="K1253" s="21"/>
      <c r="L1253" s="21"/>
    </row>
    <row r="1254" spans="1:12" ht="17.25" customHeight="1" x14ac:dyDescent="0.4">
      <c r="A1254" s="21"/>
      <c r="B1254" s="29">
        <f t="shared" si="20"/>
        <v>1245</v>
      </c>
      <c r="C1254" s="30"/>
      <c r="D1254" s="29"/>
      <c r="E1254" s="283"/>
      <c r="F1254" s="31"/>
      <c r="G1254" s="29"/>
      <c r="H1254" s="29"/>
      <c r="I1254" s="21"/>
      <c r="J1254" s="21"/>
      <c r="K1254" s="21"/>
      <c r="L1254" s="21"/>
    </row>
    <row r="1255" spans="1:12" ht="17.25" customHeight="1" x14ac:dyDescent="0.4">
      <c r="A1255" s="21"/>
      <c r="B1255" s="29">
        <f t="shared" si="20"/>
        <v>1246</v>
      </c>
      <c r="C1255" s="30"/>
      <c r="D1255" s="29"/>
      <c r="E1255" s="283"/>
      <c r="F1255" s="31"/>
      <c r="G1255" s="29"/>
      <c r="H1255" s="29"/>
      <c r="I1255" s="21"/>
      <c r="J1255" s="21"/>
      <c r="K1255" s="21"/>
      <c r="L1255" s="21"/>
    </row>
    <row r="1256" spans="1:12" ht="17.25" customHeight="1" x14ac:dyDescent="0.4">
      <c r="A1256" s="21"/>
      <c r="B1256" s="29">
        <f t="shared" si="20"/>
        <v>1247</v>
      </c>
      <c r="C1256" s="30"/>
      <c r="D1256" s="29"/>
      <c r="E1256" s="283"/>
      <c r="F1256" s="31"/>
      <c r="G1256" s="29"/>
      <c r="H1256" s="29"/>
      <c r="I1256" s="21"/>
      <c r="J1256" s="21"/>
      <c r="K1256" s="21"/>
      <c r="L1256" s="21"/>
    </row>
    <row r="1257" spans="1:12" ht="17.25" customHeight="1" x14ac:dyDescent="0.4">
      <c r="A1257" s="21"/>
      <c r="B1257" s="29">
        <f t="shared" si="20"/>
        <v>1248</v>
      </c>
      <c r="C1257" s="30"/>
      <c r="D1257" s="29"/>
      <c r="E1257" s="283"/>
      <c r="F1257" s="31"/>
      <c r="G1257" s="29"/>
      <c r="H1257" s="29"/>
      <c r="I1257" s="21"/>
      <c r="J1257" s="21"/>
      <c r="K1257" s="21"/>
      <c r="L1257" s="21"/>
    </row>
    <row r="1258" spans="1:12" ht="17.25" customHeight="1" x14ac:dyDescent="0.4">
      <c r="A1258" s="21"/>
      <c r="B1258" s="29">
        <f t="shared" si="20"/>
        <v>1249</v>
      </c>
      <c r="C1258" s="30"/>
      <c r="D1258" s="29"/>
      <c r="E1258" s="283"/>
      <c r="F1258" s="31"/>
      <c r="G1258" s="29"/>
      <c r="H1258" s="29"/>
      <c r="I1258" s="21"/>
      <c r="J1258" s="21"/>
      <c r="K1258" s="21"/>
      <c r="L1258" s="21"/>
    </row>
    <row r="1259" spans="1:12" ht="17.25" customHeight="1" x14ac:dyDescent="0.4">
      <c r="A1259" s="21"/>
      <c r="B1259" s="29">
        <f t="shared" si="20"/>
        <v>1250</v>
      </c>
      <c r="C1259" s="30"/>
      <c r="D1259" s="29"/>
      <c r="E1259" s="283"/>
      <c r="F1259" s="31"/>
      <c r="G1259" s="29"/>
      <c r="H1259" s="29"/>
      <c r="I1259" s="21"/>
      <c r="J1259" s="21"/>
      <c r="K1259" s="21"/>
      <c r="L1259" s="21"/>
    </row>
    <row r="1260" spans="1:12" ht="17.25" customHeight="1" x14ac:dyDescent="0.4">
      <c r="A1260" s="21"/>
      <c r="B1260" s="29">
        <f t="shared" si="20"/>
        <v>1251</v>
      </c>
      <c r="C1260" s="30"/>
      <c r="D1260" s="29"/>
      <c r="E1260" s="283"/>
      <c r="F1260" s="31"/>
      <c r="G1260" s="29"/>
      <c r="H1260" s="29"/>
      <c r="I1260" s="21"/>
      <c r="J1260" s="21"/>
      <c r="K1260" s="21"/>
      <c r="L1260" s="21"/>
    </row>
    <row r="1261" spans="1:12" ht="17.25" customHeight="1" x14ac:dyDescent="0.4">
      <c r="A1261" s="21"/>
      <c r="B1261" s="29">
        <f t="shared" si="20"/>
        <v>1252</v>
      </c>
      <c r="C1261" s="30"/>
      <c r="D1261" s="29"/>
      <c r="E1261" s="283"/>
      <c r="F1261" s="31"/>
      <c r="G1261" s="29"/>
      <c r="H1261" s="29"/>
      <c r="I1261" s="21"/>
      <c r="J1261" s="21"/>
      <c r="K1261" s="21"/>
      <c r="L1261" s="21"/>
    </row>
    <row r="1262" spans="1:12" ht="17.25" customHeight="1" x14ac:dyDescent="0.4">
      <c r="A1262" s="21"/>
      <c r="B1262" s="29">
        <f t="shared" si="20"/>
        <v>1253</v>
      </c>
      <c r="C1262" s="30"/>
      <c r="D1262" s="29"/>
      <c r="E1262" s="283"/>
      <c r="F1262" s="31"/>
      <c r="G1262" s="29"/>
      <c r="H1262" s="29"/>
      <c r="I1262" s="21"/>
      <c r="J1262" s="21"/>
      <c r="K1262" s="21"/>
      <c r="L1262" s="21"/>
    </row>
    <row r="1263" spans="1:12" ht="17.25" customHeight="1" x14ac:dyDescent="0.4">
      <c r="A1263" s="21"/>
      <c r="B1263" s="29">
        <f t="shared" si="20"/>
        <v>1254</v>
      </c>
      <c r="C1263" s="30"/>
      <c r="D1263" s="29"/>
      <c r="E1263" s="283"/>
      <c r="F1263" s="31"/>
      <c r="G1263" s="29"/>
      <c r="H1263" s="29"/>
      <c r="I1263" s="21"/>
      <c r="J1263" s="21"/>
      <c r="K1263" s="21"/>
      <c r="L1263" s="21"/>
    </row>
    <row r="1264" spans="1:12" ht="17.25" customHeight="1" x14ac:dyDescent="0.4">
      <c r="A1264" s="21"/>
      <c r="B1264" s="29">
        <f t="shared" si="20"/>
        <v>1255</v>
      </c>
      <c r="C1264" s="30"/>
      <c r="D1264" s="29"/>
      <c r="E1264" s="283"/>
      <c r="F1264" s="31"/>
      <c r="G1264" s="29"/>
      <c r="H1264" s="29"/>
      <c r="I1264" s="21"/>
      <c r="J1264" s="21"/>
      <c r="K1264" s="21"/>
      <c r="L1264" s="21"/>
    </row>
    <row r="1265" spans="1:12" ht="17.25" customHeight="1" x14ac:dyDescent="0.4">
      <c r="A1265" s="21"/>
      <c r="B1265" s="29">
        <f t="shared" si="20"/>
        <v>1256</v>
      </c>
      <c r="C1265" s="30"/>
      <c r="D1265" s="29"/>
      <c r="E1265" s="283"/>
      <c r="F1265" s="31"/>
      <c r="G1265" s="29"/>
      <c r="H1265" s="29"/>
      <c r="I1265" s="21"/>
      <c r="J1265" s="21"/>
      <c r="K1265" s="21"/>
      <c r="L1265" s="21"/>
    </row>
    <row r="1266" spans="1:12" ht="17.25" customHeight="1" x14ac:dyDescent="0.4">
      <c r="A1266" s="21"/>
      <c r="B1266" s="29">
        <f t="shared" si="20"/>
        <v>1257</v>
      </c>
      <c r="C1266" s="30"/>
      <c r="D1266" s="29"/>
      <c r="E1266" s="283"/>
      <c r="F1266" s="31"/>
      <c r="G1266" s="29"/>
      <c r="H1266" s="29"/>
      <c r="I1266" s="21"/>
      <c r="J1266" s="21"/>
      <c r="K1266" s="21"/>
      <c r="L1266" s="21"/>
    </row>
    <row r="1267" spans="1:12" ht="17.25" customHeight="1" x14ac:dyDescent="0.4">
      <c r="A1267" s="21"/>
      <c r="B1267" s="29">
        <f t="shared" si="20"/>
        <v>1258</v>
      </c>
      <c r="C1267" s="30"/>
      <c r="D1267" s="29"/>
      <c r="E1267" s="283"/>
      <c r="F1267" s="31"/>
      <c r="G1267" s="29"/>
      <c r="H1267" s="29"/>
      <c r="I1267" s="21"/>
      <c r="J1267" s="21"/>
      <c r="K1267" s="21"/>
      <c r="L1267" s="21"/>
    </row>
    <row r="1268" spans="1:12" ht="17.25" customHeight="1" x14ac:dyDescent="0.4">
      <c r="A1268" s="21"/>
      <c r="B1268" s="29">
        <f t="shared" si="20"/>
        <v>1259</v>
      </c>
      <c r="C1268" s="30"/>
      <c r="D1268" s="29"/>
      <c r="E1268" s="283"/>
      <c r="F1268" s="31"/>
      <c r="G1268" s="29"/>
      <c r="H1268" s="29"/>
      <c r="I1268" s="21"/>
      <c r="J1268" s="21"/>
      <c r="K1268" s="21"/>
      <c r="L1268" s="21"/>
    </row>
    <row r="1269" spans="1:12" ht="17.25" customHeight="1" x14ac:dyDescent="0.4">
      <c r="A1269" s="21"/>
      <c r="B1269" s="29">
        <f t="shared" si="20"/>
        <v>1260</v>
      </c>
      <c r="C1269" s="30"/>
      <c r="D1269" s="29"/>
      <c r="E1269" s="283"/>
      <c r="F1269" s="31"/>
      <c r="G1269" s="29"/>
      <c r="H1269" s="29"/>
      <c r="I1269" s="21"/>
      <c r="J1269" s="21"/>
      <c r="K1269" s="21"/>
      <c r="L1269" s="21"/>
    </row>
    <row r="1270" spans="1:12" ht="17.25" customHeight="1" x14ac:dyDescent="0.4">
      <c r="A1270" s="21"/>
      <c r="B1270" s="29">
        <f t="shared" si="20"/>
        <v>1261</v>
      </c>
      <c r="C1270" s="30"/>
      <c r="D1270" s="29"/>
      <c r="E1270" s="283"/>
      <c r="F1270" s="31"/>
      <c r="G1270" s="29"/>
      <c r="H1270" s="29"/>
      <c r="I1270" s="21"/>
      <c r="J1270" s="21"/>
      <c r="K1270" s="21"/>
      <c r="L1270" s="21"/>
    </row>
    <row r="1271" spans="1:12" ht="17.25" customHeight="1" x14ac:dyDescent="0.4">
      <c r="A1271" s="21"/>
      <c r="B1271" s="29">
        <f t="shared" si="20"/>
        <v>1262</v>
      </c>
      <c r="C1271" s="30"/>
      <c r="D1271" s="29"/>
      <c r="E1271" s="283"/>
      <c r="F1271" s="31"/>
      <c r="G1271" s="29"/>
      <c r="H1271" s="29"/>
      <c r="I1271" s="21"/>
      <c r="J1271" s="21"/>
      <c r="K1271" s="21"/>
      <c r="L1271" s="21"/>
    </row>
    <row r="1272" spans="1:12" ht="17.25" customHeight="1" x14ac:dyDescent="0.4">
      <c r="A1272" s="21"/>
      <c r="B1272" s="29">
        <f t="shared" si="20"/>
        <v>1263</v>
      </c>
      <c r="C1272" s="30"/>
      <c r="D1272" s="29"/>
      <c r="E1272" s="283"/>
      <c r="F1272" s="31"/>
      <c r="G1272" s="29"/>
      <c r="H1272" s="29"/>
      <c r="I1272" s="21"/>
      <c r="J1272" s="21"/>
      <c r="K1272" s="21"/>
      <c r="L1272" s="21"/>
    </row>
    <row r="1273" spans="1:12" ht="17.25" customHeight="1" x14ac:dyDescent="0.4">
      <c r="A1273" s="21"/>
      <c r="B1273" s="29">
        <f t="shared" si="20"/>
        <v>1264</v>
      </c>
      <c r="C1273" s="30"/>
      <c r="D1273" s="29"/>
      <c r="E1273" s="283"/>
      <c r="F1273" s="31"/>
      <c r="G1273" s="29"/>
      <c r="H1273" s="29"/>
      <c r="I1273" s="21"/>
      <c r="J1273" s="21"/>
      <c r="K1273" s="21"/>
      <c r="L1273" s="21"/>
    </row>
    <row r="1274" spans="1:12" ht="17.25" customHeight="1" x14ac:dyDescent="0.4">
      <c r="A1274" s="21"/>
      <c r="B1274" s="29">
        <f t="shared" si="20"/>
        <v>1265</v>
      </c>
      <c r="C1274" s="30"/>
      <c r="D1274" s="29"/>
      <c r="E1274" s="283"/>
      <c r="F1274" s="31"/>
      <c r="G1274" s="29"/>
      <c r="H1274" s="29"/>
      <c r="I1274" s="21"/>
      <c r="J1274" s="21"/>
      <c r="K1274" s="21"/>
      <c r="L1274" s="21"/>
    </row>
    <row r="1275" spans="1:12" ht="17.25" customHeight="1" x14ac:dyDescent="0.4">
      <c r="A1275" s="21"/>
      <c r="B1275" s="29">
        <f t="shared" si="20"/>
        <v>1266</v>
      </c>
      <c r="C1275" s="30"/>
      <c r="D1275" s="29"/>
      <c r="E1275" s="283"/>
      <c r="F1275" s="31"/>
      <c r="G1275" s="29"/>
      <c r="H1275" s="29"/>
      <c r="I1275" s="21"/>
      <c r="J1275" s="21"/>
      <c r="K1275" s="21"/>
      <c r="L1275" s="21"/>
    </row>
    <row r="1276" spans="1:12" ht="17.25" customHeight="1" x14ac:dyDescent="0.4">
      <c r="A1276" s="21"/>
      <c r="B1276" s="29">
        <f t="shared" si="20"/>
        <v>1267</v>
      </c>
      <c r="C1276" s="30"/>
      <c r="D1276" s="29"/>
      <c r="E1276" s="283"/>
      <c r="F1276" s="31"/>
      <c r="G1276" s="29"/>
      <c r="H1276" s="29"/>
      <c r="I1276" s="21"/>
      <c r="J1276" s="21"/>
      <c r="K1276" s="21"/>
      <c r="L1276" s="21"/>
    </row>
    <row r="1277" spans="1:12" ht="17.25" customHeight="1" x14ac:dyDescent="0.4">
      <c r="A1277" s="21"/>
      <c r="B1277" s="29">
        <f t="shared" si="20"/>
        <v>1268</v>
      </c>
      <c r="C1277" s="30"/>
      <c r="D1277" s="29"/>
      <c r="E1277" s="283"/>
      <c r="F1277" s="31"/>
      <c r="G1277" s="29"/>
      <c r="H1277" s="29"/>
      <c r="I1277" s="21"/>
      <c r="J1277" s="21"/>
      <c r="K1277" s="21"/>
      <c r="L1277" s="21"/>
    </row>
    <row r="1278" spans="1:12" ht="17.25" customHeight="1" x14ac:dyDescent="0.4">
      <c r="A1278" s="21"/>
      <c r="B1278" s="29">
        <f t="shared" si="20"/>
        <v>1269</v>
      </c>
      <c r="C1278" s="30"/>
      <c r="D1278" s="29"/>
      <c r="E1278" s="283"/>
      <c r="F1278" s="31"/>
      <c r="G1278" s="29"/>
      <c r="H1278" s="29"/>
      <c r="I1278" s="21"/>
      <c r="J1278" s="21"/>
      <c r="K1278" s="21"/>
      <c r="L1278" s="21"/>
    </row>
    <row r="1279" spans="1:12" ht="17.25" customHeight="1" x14ac:dyDescent="0.4">
      <c r="A1279" s="21"/>
      <c r="B1279" s="29">
        <f t="shared" si="20"/>
        <v>1270</v>
      </c>
      <c r="C1279" s="30"/>
      <c r="D1279" s="29"/>
      <c r="E1279" s="283"/>
      <c r="F1279" s="31"/>
      <c r="G1279" s="29"/>
      <c r="H1279" s="29"/>
      <c r="I1279" s="21"/>
      <c r="J1279" s="21"/>
      <c r="K1279" s="21"/>
      <c r="L1279" s="21"/>
    </row>
    <row r="1280" spans="1:12" ht="17.25" customHeight="1" x14ac:dyDescent="0.4">
      <c r="A1280" s="21"/>
      <c r="B1280" s="29">
        <f t="shared" si="20"/>
        <v>1271</v>
      </c>
      <c r="C1280" s="30"/>
      <c r="D1280" s="29"/>
      <c r="E1280" s="283"/>
      <c r="F1280" s="31"/>
      <c r="G1280" s="29"/>
      <c r="H1280" s="29"/>
      <c r="I1280" s="21"/>
      <c r="J1280" s="21"/>
      <c r="K1280" s="21"/>
      <c r="L1280" s="21"/>
    </row>
    <row r="1281" spans="1:12" ht="17.25" customHeight="1" x14ac:dyDescent="0.4">
      <c r="A1281" s="21"/>
      <c r="B1281" s="29">
        <f t="shared" si="20"/>
        <v>1272</v>
      </c>
      <c r="C1281" s="30"/>
      <c r="D1281" s="29"/>
      <c r="E1281" s="283"/>
      <c r="F1281" s="31"/>
      <c r="G1281" s="29"/>
      <c r="H1281" s="29"/>
      <c r="I1281" s="21"/>
      <c r="J1281" s="21"/>
      <c r="K1281" s="21"/>
      <c r="L1281" s="21"/>
    </row>
    <row r="1282" spans="1:12" ht="17.25" customHeight="1" x14ac:dyDescent="0.4">
      <c r="A1282" s="21"/>
      <c r="B1282" s="29">
        <f t="shared" si="20"/>
        <v>1273</v>
      </c>
      <c r="C1282" s="30"/>
      <c r="D1282" s="29"/>
      <c r="E1282" s="283"/>
      <c r="F1282" s="31"/>
      <c r="G1282" s="29"/>
      <c r="H1282" s="29"/>
      <c r="I1282" s="21"/>
      <c r="J1282" s="21"/>
      <c r="K1282" s="21"/>
      <c r="L1282" s="21"/>
    </row>
    <row r="1283" spans="1:12" ht="17.25" customHeight="1" x14ac:dyDescent="0.4">
      <c r="A1283" s="21"/>
      <c r="B1283" s="29">
        <f t="shared" si="20"/>
        <v>1274</v>
      </c>
      <c r="C1283" s="30"/>
      <c r="D1283" s="29"/>
      <c r="E1283" s="283"/>
      <c r="F1283" s="31"/>
      <c r="G1283" s="29"/>
      <c r="H1283" s="29"/>
      <c r="I1283" s="21"/>
      <c r="J1283" s="21"/>
      <c r="K1283" s="21"/>
      <c r="L1283" s="21"/>
    </row>
    <row r="1284" spans="1:12" ht="17.25" customHeight="1" x14ac:dyDescent="0.4">
      <c r="A1284" s="21"/>
      <c r="B1284" s="29">
        <f t="shared" si="20"/>
        <v>1275</v>
      </c>
      <c r="C1284" s="30"/>
      <c r="D1284" s="29"/>
      <c r="E1284" s="283"/>
      <c r="F1284" s="31"/>
      <c r="G1284" s="29"/>
      <c r="H1284" s="29"/>
      <c r="I1284" s="21"/>
      <c r="J1284" s="21"/>
      <c r="K1284" s="21"/>
      <c r="L1284" s="21"/>
    </row>
    <row r="1285" spans="1:12" ht="17.25" customHeight="1" x14ac:dyDescent="0.4">
      <c r="A1285" s="21"/>
      <c r="B1285" s="29">
        <f t="shared" si="20"/>
        <v>1276</v>
      </c>
      <c r="C1285" s="30"/>
      <c r="D1285" s="29"/>
      <c r="E1285" s="283"/>
      <c r="F1285" s="31"/>
      <c r="G1285" s="29"/>
      <c r="H1285" s="29"/>
      <c r="I1285" s="21"/>
      <c r="J1285" s="21"/>
      <c r="K1285" s="21"/>
      <c r="L1285" s="21"/>
    </row>
    <row r="1286" spans="1:12" ht="17.25" customHeight="1" x14ac:dyDescent="0.4">
      <c r="A1286" s="21"/>
      <c r="B1286" s="29">
        <f t="shared" si="20"/>
        <v>1277</v>
      </c>
      <c r="C1286" s="30"/>
      <c r="D1286" s="29"/>
      <c r="E1286" s="283"/>
      <c r="F1286" s="31"/>
      <c r="G1286" s="29"/>
      <c r="H1286" s="29"/>
      <c r="I1286" s="21"/>
      <c r="J1286" s="21"/>
      <c r="K1286" s="21"/>
      <c r="L1286" s="21"/>
    </row>
    <row r="1287" spans="1:12" ht="17.25" customHeight="1" x14ac:dyDescent="0.4">
      <c r="A1287" s="21"/>
      <c r="B1287" s="29">
        <f t="shared" si="20"/>
        <v>1278</v>
      </c>
      <c r="C1287" s="30"/>
      <c r="D1287" s="29"/>
      <c r="E1287" s="283"/>
      <c r="F1287" s="31"/>
      <c r="G1287" s="29"/>
      <c r="H1287" s="29"/>
      <c r="I1287" s="21"/>
      <c r="J1287" s="21"/>
      <c r="K1287" s="21"/>
      <c r="L1287" s="21"/>
    </row>
    <row r="1288" spans="1:12" ht="17.25" customHeight="1" x14ac:dyDescent="0.4">
      <c r="A1288" s="21"/>
      <c r="B1288" s="29">
        <f t="shared" si="20"/>
        <v>1279</v>
      </c>
      <c r="C1288" s="30"/>
      <c r="D1288" s="29"/>
      <c r="E1288" s="283"/>
      <c r="F1288" s="31"/>
      <c r="G1288" s="29"/>
      <c r="H1288" s="29"/>
      <c r="I1288" s="21"/>
      <c r="J1288" s="21"/>
      <c r="K1288" s="21"/>
      <c r="L1288" s="21"/>
    </row>
    <row r="1289" spans="1:12" ht="17.25" customHeight="1" x14ac:dyDescent="0.4">
      <c r="A1289" s="21"/>
      <c r="B1289" s="29">
        <f t="shared" si="20"/>
        <v>1280</v>
      </c>
      <c r="C1289" s="30"/>
      <c r="D1289" s="29"/>
      <c r="E1289" s="283"/>
      <c r="F1289" s="31"/>
      <c r="G1289" s="29"/>
      <c r="H1289" s="29"/>
      <c r="I1289" s="21"/>
      <c r="J1289" s="21"/>
      <c r="K1289" s="21"/>
      <c r="L1289" s="21"/>
    </row>
    <row r="1290" spans="1:12" ht="17.25" customHeight="1" x14ac:dyDescent="0.4">
      <c r="A1290" s="21"/>
      <c r="B1290" s="29">
        <f t="shared" ref="B1290:B1353" si="21">ROW(A1281)</f>
        <v>1281</v>
      </c>
      <c r="C1290" s="30"/>
      <c r="D1290" s="29"/>
      <c r="E1290" s="283"/>
      <c r="F1290" s="31"/>
      <c r="G1290" s="29"/>
      <c r="H1290" s="29"/>
      <c r="I1290" s="21"/>
      <c r="J1290" s="21"/>
      <c r="K1290" s="21"/>
      <c r="L1290" s="21"/>
    </row>
    <row r="1291" spans="1:12" ht="17.25" customHeight="1" x14ac:dyDescent="0.4">
      <c r="A1291" s="21"/>
      <c r="B1291" s="29">
        <f t="shared" si="21"/>
        <v>1282</v>
      </c>
      <c r="C1291" s="30"/>
      <c r="D1291" s="29"/>
      <c r="E1291" s="283"/>
      <c r="F1291" s="31"/>
      <c r="G1291" s="29"/>
      <c r="H1291" s="29"/>
      <c r="I1291" s="21"/>
      <c r="J1291" s="21"/>
      <c r="K1291" s="21"/>
      <c r="L1291" s="21"/>
    </row>
    <row r="1292" spans="1:12" ht="17.25" customHeight="1" x14ac:dyDescent="0.4">
      <c r="A1292" s="21"/>
      <c r="B1292" s="29">
        <f t="shared" si="21"/>
        <v>1283</v>
      </c>
      <c r="C1292" s="30"/>
      <c r="D1292" s="29"/>
      <c r="E1292" s="283"/>
      <c r="F1292" s="31"/>
      <c r="G1292" s="29"/>
      <c r="H1292" s="29"/>
      <c r="I1292" s="21"/>
      <c r="J1292" s="21"/>
      <c r="K1292" s="21"/>
      <c r="L1292" s="21"/>
    </row>
    <row r="1293" spans="1:12" ht="17.25" customHeight="1" x14ac:dyDescent="0.4">
      <c r="A1293" s="21"/>
      <c r="B1293" s="29">
        <f t="shared" si="21"/>
        <v>1284</v>
      </c>
      <c r="C1293" s="30"/>
      <c r="D1293" s="29"/>
      <c r="E1293" s="283"/>
      <c r="F1293" s="31"/>
      <c r="G1293" s="29"/>
      <c r="H1293" s="29"/>
      <c r="I1293" s="21"/>
      <c r="J1293" s="21"/>
      <c r="K1293" s="21"/>
      <c r="L1293" s="21"/>
    </row>
    <row r="1294" spans="1:12" ht="17.25" customHeight="1" x14ac:dyDescent="0.4">
      <c r="A1294" s="21"/>
      <c r="B1294" s="29">
        <f t="shared" si="21"/>
        <v>1285</v>
      </c>
      <c r="C1294" s="30"/>
      <c r="D1294" s="29"/>
      <c r="E1294" s="283"/>
      <c r="F1294" s="31"/>
      <c r="G1294" s="29"/>
      <c r="H1294" s="29"/>
      <c r="I1294" s="21"/>
      <c r="J1294" s="21"/>
      <c r="K1294" s="21"/>
      <c r="L1294" s="21"/>
    </row>
    <row r="1295" spans="1:12" ht="17.25" customHeight="1" x14ac:dyDescent="0.4">
      <c r="A1295" s="21"/>
      <c r="B1295" s="29">
        <f t="shared" si="21"/>
        <v>1286</v>
      </c>
      <c r="C1295" s="30"/>
      <c r="D1295" s="29"/>
      <c r="E1295" s="283"/>
      <c r="F1295" s="31"/>
      <c r="G1295" s="29"/>
      <c r="H1295" s="29"/>
      <c r="I1295" s="21"/>
      <c r="J1295" s="21"/>
      <c r="K1295" s="21"/>
      <c r="L1295" s="21"/>
    </row>
    <row r="1296" spans="1:12" ht="17.25" customHeight="1" x14ac:dyDescent="0.4">
      <c r="A1296" s="21"/>
      <c r="B1296" s="29">
        <f t="shared" si="21"/>
        <v>1287</v>
      </c>
      <c r="C1296" s="30"/>
      <c r="D1296" s="29"/>
      <c r="E1296" s="283"/>
      <c r="F1296" s="31"/>
      <c r="G1296" s="29"/>
      <c r="H1296" s="29"/>
      <c r="I1296" s="21"/>
      <c r="J1296" s="21"/>
      <c r="K1296" s="21"/>
      <c r="L1296" s="21"/>
    </row>
    <row r="1297" spans="1:12" ht="17.25" customHeight="1" x14ac:dyDescent="0.4">
      <c r="A1297" s="21"/>
      <c r="B1297" s="29">
        <f t="shared" si="21"/>
        <v>1288</v>
      </c>
      <c r="C1297" s="30"/>
      <c r="D1297" s="29"/>
      <c r="E1297" s="283"/>
      <c r="F1297" s="31"/>
      <c r="G1297" s="29"/>
      <c r="H1297" s="29"/>
      <c r="I1297" s="21"/>
      <c r="J1297" s="21"/>
      <c r="K1297" s="21"/>
      <c r="L1297" s="21"/>
    </row>
    <row r="1298" spans="1:12" ht="17.25" customHeight="1" x14ac:dyDescent="0.4">
      <c r="A1298" s="21"/>
      <c r="B1298" s="29">
        <f t="shared" si="21"/>
        <v>1289</v>
      </c>
      <c r="C1298" s="30"/>
      <c r="D1298" s="29"/>
      <c r="E1298" s="283"/>
      <c r="F1298" s="31"/>
      <c r="G1298" s="29"/>
      <c r="H1298" s="29"/>
      <c r="I1298" s="21"/>
      <c r="J1298" s="21"/>
      <c r="K1298" s="21"/>
      <c r="L1298" s="21"/>
    </row>
    <row r="1299" spans="1:12" ht="17.25" customHeight="1" x14ac:dyDescent="0.4">
      <c r="A1299" s="21"/>
      <c r="B1299" s="29">
        <f t="shared" si="21"/>
        <v>1290</v>
      </c>
      <c r="C1299" s="30"/>
      <c r="D1299" s="29"/>
      <c r="E1299" s="283"/>
      <c r="F1299" s="31"/>
      <c r="G1299" s="29"/>
      <c r="H1299" s="29"/>
      <c r="I1299" s="21"/>
      <c r="J1299" s="21"/>
      <c r="K1299" s="21"/>
      <c r="L1299" s="21"/>
    </row>
    <row r="1300" spans="1:12" ht="17.25" customHeight="1" x14ac:dyDescent="0.4">
      <c r="A1300" s="21"/>
      <c r="B1300" s="29">
        <f t="shared" si="21"/>
        <v>1291</v>
      </c>
      <c r="C1300" s="30"/>
      <c r="D1300" s="29"/>
      <c r="E1300" s="283"/>
      <c r="F1300" s="31"/>
      <c r="G1300" s="29"/>
      <c r="H1300" s="29"/>
      <c r="I1300" s="21"/>
      <c r="J1300" s="21"/>
      <c r="K1300" s="21"/>
      <c r="L1300" s="21"/>
    </row>
    <row r="1301" spans="1:12" ht="17.25" customHeight="1" x14ac:dyDescent="0.4">
      <c r="A1301" s="21"/>
      <c r="B1301" s="29">
        <f t="shared" si="21"/>
        <v>1292</v>
      </c>
      <c r="C1301" s="30"/>
      <c r="D1301" s="29"/>
      <c r="E1301" s="283"/>
      <c r="F1301" s="31"/>
      <c r="G1301" s="29"/>
      <c r="H1301" s="29"/>
      <c r="I1301" s="21"/>
      <c r="J1301" s="21"/>
      <c r="K1301" s="21"/>
      <c r="L1301" s="21"/>
    </row>
    <row r="1302" spans="1:12" ht="17.25" customHeight="1" x14ac:dyDescent="0.4">
      <c r="A1302" s="21"/>
      <c r="B1302" s="29">
        <f t="shared" si="21"/>
        <v>1293</v>
      </c>
      <c r="C1302" s="30"/>
      <c r="D1302" s="29"/>
      <c r="E1302" s="283"/>
      <c r="F1302" s="31"/>
      <c r="G1302" s="29"/>
      <c r="H1302" s="29"/>
      <c r="I1302" s="21"/>
      <c r="J1302" s="21"/>
      <c r="K1302" s="21"/>
      <c r="L1302" s="21"/>
    </row>
    <row r="1303" spans="1:12" ht="17.25" customHeight="1" x14ac:dyDescent="0.4">
      <c r="A1303" s="21"/>
      <c r="B1303" s="29">
        <f t="shared" si="21"/>
        <v>1294</v>
      </c>
      <c r="C1303" s="30"/>
      <c r="D1303" s="29"/>
      <c r="E1303" s="283"/>
      <c r="F1303" s="31"/>
      <c r="G1303" s="29"/>
      <c r="H1303" s="29"/>
      <c r="I1303" s="21"/>
      <c r="J1303" s="21"/>
      <c r="K1303" s="21"/>
      <c r="L1303" s="21"/>
    </row>
    <row r="1304" spans="1:12" ht="17.25" customHeight="1" x14ac:dyDescent="0.4">
      <c r="A1304" s="21"/>
      <c r="B1304" s="29">
        <f t="shared" si="21"/>
        <v>1295</v>
      </c>
      <c r="C1304" s="30"/>
      <c r="D1304" s="29"/>
      <c r="E1304" s="283"/>
      <c r="F1304" s="31"/>
      <c r="G1304" s="29"/>
      <c r="H1304" s="29"/>
      <c r="I1304" s="21"/>
      <c r="J1304" s="21"/>
      <c r="K1304" s="21"/>
      <c r="L1304" s="21"/>
    </row>
    <row r="1305" spans="1:12" ht="17.25" customHeight="1" x14ac:dyDescent="0.4">
      <c r="A1305" s="21"/>
      <c r="B1305" s="29">
        <f t="shared" si="21"/>
        <v>1296</v>
      </c>
      <c r="C1305" s="30"/>
      <c r="D1305" s="29"/>
      <c r="E1305" s="283"/>
      <c r="F1305" s="31"/>
      <c r="G1305" s="29"/>
      <c r="H1305" s="29"/>
      <c r="I1305" s="21"/>
      <c r="J1305" s="21"/>
      <c r="K1305" s="21"/>
      <c r="L1305" s="21"/>
    </row>
    <row r="1306" spans="1:12" ht="17.25" customHeight="1" x14ac:dyDescent="0.4">
      <c r="A1306" s="21"/>
      <c r="B1306" s="29">
        <f t="shared" si="21"/>
        <v>1297</v>
      </c>
      <c r="C1306" s="30"/>
      <c r="D1306" s="29"/>
      <c r="E1306" s="283"/>
      <c r="F1306" s="31"/>
      <c r="G1306" s="29"/>
      <c r="H1306" s="29"/>
      <c r="I1306" s="21"/>
      <c r="J1306" s="21"/>
      <c r="K1306" s="21"/>
      <c r="L1306" s="21"/>
    </row>
    <row r="1307" spans="1:12" ht="17.25" customHeight="1" x14ac:dyDescent="0.4">
      <c r="A1307" s="21"/>
      <c r="B1307" s="29">
        <f t="shared" si="21"/>
        <v>1298</v>
      </c>
      <c r="C1307" s="30"/>
      <c r="D1307" s="29"/>
      <c r="E1307" s="283"/>
      <c r="F1307" s="31"/>
      <c r="G1307" s="29"/>
      <c r="H1307" s="29"/>
      <c r="I1307" s="21"/>
      <c r="J1307" s="21"/>
      <c r="K1307" s="21"/>
      <c r="L1307" s="21"/>
    </row>
    <row r="1308" spans="1:12" ht="17.25" customHeight="1" x14ac:dyDescent="0.4">
      <c r="A1308" s="21"/>
      <c r="B1308" s="29">
        <f t="shared" si="21"/>
        <v>1299</v>
      </c>
      <c r="C1308" s="30"/>
      <c r="D1308" s="29"/>
      <c r="E1308" s="283"/>
      <c r="F1308" s="31"/>
      <c r="G1308" s="29"/>
      <c r="H1308" s="29"/>
      <c r="I1308" s="21"/>
      <c r="J1308" s="21"/>
      <c r="K1308" s="21"/>
      <c r="L1308" s="21"/>
    </row>
    <row r="1309" spans="1:12" ht="17.25" customHeight="1" x14ac:dyDescent="0.4">
      <c r="A1309" s="21"/>
      <c r="B1309" s="29">
        <f t="shared" si="21"/>
        <v>1300</v>
      </c>
      <c r="C1309" s="30"/>
      <c r="D1309" s="29"/>
      <c r="E1309" s="283"/>
      <c r="F1309" s="31"/>
      <c r="G1309" s="29"/>
      <c r="H1309" s="29"/>
      <c r="I1309" s="21"/>
      <c r="J1309" s="21"/>
      <c r="K1309" s="21"/>
      <c r="L1309" s="21"/>
    </row>
    <row r="1310" spans="1:12" ht="17.25" customHeight="1" x14ac:dyDescent="0.4">
      <c r="A1310" s="21"/>
      <c r="B1310" s="29">
        <f t="shared" si="21"/>
        <v>1301</v>
      </c>
      <c r="C1310" s="30"/>
      <c r="D1310" s="29"/>
      <c r="E1310" s="283"/>
      <c r="F1310" s="31"/>
      <c r="G1310" s="29"/>
      <c r="H1310" s="29"/>
      <c r="I1310" s="21"/>
      <c r="J1310" s="21"/>
      <c r="K1310" s="21"/>
      <c r="L1310" s="21"/>
    </row>
    <row r="1311" spans="1:12" ht="17.25" customHeight="1" x14ac:dyDescent="0.4">
      <c r="A1311" s="21"/>
      <c r="B1311" s="29">
        <f t="shared" si="21"/>
        <v>1302</v>
      </c>
      <c r="C1311" s="30"/>
      <c r="D1311" s="29"/>
      <c r="E1311" s="283"/>
      <c r="F1311" s="31"/>
      <c r="G1311" s="29"/>
      <c r="H1311" s="29"/>
      <c r="I1311" s="21"/>
      <c r="J1311" s="21"/>
      <c r="K1311" s="21"/>
      <c r="L1311" s="21"/>
    </row>
    <row r="1312" spans="1:12" ht="17.25" customHeight="1" x14ac:dyDescent="0.4">
      <c r="A1312" s="21"/>
      <c r="B1312" s="29">
        <f t="shared" si="21"/>
        <v>1303</v>
      </c>
      <c r="C1312" s="30"/>
      <c r="D1312" s="29"/>
      <c r="E1312" s="283"/>
      <c r="F1312" s="31"/>
      <c r="G1312" s="29"/>
      <c r="H1312" s="29"/>
      <c r="I1312" s="21"/>
      <c r="J1312" s="21"/>
      <c r="K1312" s="21"/>
      <c r="L1312" s="21"/>
    </row>
    <row r="1313" spans="1:12" ht="17.25" customHeight="1" x14ac:dyDescent="0.4">
      <c r="A1313" s="21"/>
      <c r="B1313" s="29">
        <f t="shared" si="21"/>
        <v>1304</v>
      </c>
      <c r="C1313" s="30"/>
      <c r="D1313" s="29"/>
      <c r="E1313" s="283"/>
      <c r="F1313" s="31"/>
      <c r="G1313" s="29"/>
      <c r="H1313" s="29"/>
      <c r="I1313" s="21"/>
      <c r="J1313" s="21"/>
      <c r="K1313" s="21"/>
      <c r="L1313" s="21"/>
    </row>
    <row r="1314" spans="1:12" ht="17.25" customHeight="1" x14ac:dyDescent="0.4">
      <c r="A1314" s="21"/>
      <c r="B1314" s="29">
        <f t="shared" si="21"/>
        <v>1305</v>
      </c>
      <c r="C1314" s="30"/>
      <c r="D1314" s="29"/>
      <c r="E1314" s="283"/>
      <c r="F1314" s="31"/>
      <c r="G1314" s="29"/>
      <c r="H1314" s="29"/>
      <c r="I1314" s="21"/>
      <c r="J1314" s="21"/>
      <c r="K1314" s="21"/>
      <c r="L1314" s="21"/>
    </row>
    <row r="1315" spans="1:12" ht="17.25" customHeight="1" x14ac:dyDescent="0.4">
      <c r="A1315" s="21"/>
      <c r="B1315" s="29">
        <f t="shared" si="21"/>
        <v>1306</v>
      </c>
      <c r="C1315" s="30"/>
      <c r="D1315" s="29"/>
      <c r="E1315" s="283"/>
      <c r="F1315" s="31"/>
      <c r="G1315" s="29"/>
      <c r="H1315" s="29"/>
      <c r="I1315" s="21"/>
      <c r="J1315" s="21"/>
      <c r="K1315" s="21"/>
      <c r="L1315" s="21"/>
    </row>
    <row r="1316" spans="1:12" ht="17.25" customHeight="1" x14ac:dyDescent="0.4">
      <c r="A1316" s="21"/>
      <c r="B1316" s="29">
        <f t="shared" si="21"/>
        <v>1307</v>
      </c>
      <c r="C1316" s="30"/>
      <c r="D1316" s="29"/>
      <c r="E1316" s="283"/>
      <c r="F1316" s="31"/>
      <c r="G1316" s="29"/>
      <c r="H1316" s="29"/>
      <c r="I1316" s="21"/>
      <c r="J1316" s="21"/>
      <c r="K1316" s="21"/>
      <c r="L1316" s="21"/>
    </row>
    <row r="1317" spans="1:12" ht="17.25" customHeight="1" x14ac:dyDescent="0.4">
      <c r="A1317" s="21"/>
      <c r="B1317" s="29">
        <f t="shared" si="21"/>
        <v>1308</v>
      </c>
      <c r="C1317" s="30"/>
      <c r="D1317" s="29"/>
      <c r="E1317" s="283"/>
      <c r="F1317" s="31"/>
      <c r="G1317" s="29"/>
      <c r="H1317" s="29"/>
      <c r="I1317" s="21"/>
      <c r="J1317" s="21"/>
      <c r="K1317" s="21"/>
      <c r="L1317" s="21"/>
    </row>
    <row r="1318" spans="1:12" ht="17.25" customHeight="1" x14ac:dyDescent="0.4">
      <c r="A1318" s="21"/>
      <c r="B1318" s="29">
        <f t="shared" si="21"/>
        <v>1309</v>
      </c>
      <c r="C1318" s="30"/>
      <c r="D1318" s="29"/>
      <c r="E1318" s="283"/>
      <c r="F1318" s="31"/>
      <c r="G1318" s="29"/>
      <c r="H1318" s="29"/>
      <c r="I1318" s="21"/>
      <c r="J1318" s="21"/>
      <c r="K1318" s="21"/>
      <c r="L1318" s="21"/>
    </row>
    <row r="1319" spans="1:12" ht="17.25" customHeight="1" x14ac:dyDescent="0.4">
      <c r="A1319" s="21"/>
      <c r="B1319" s="29">
        <f t="shared" si="21"/>
        <v>1310</v>
      </c>
      <c r="C1319" s="30"/>
      <c r="D1319" s="29"/>
      <c r="E1319" s="283"/>
      <c r="F1319" s="31"/>
      <c r="G1319" s="29"/>
      <c r="H1319" s="29"/>
      <c r="I1319" s="21"/>
      <c r="J1319" s="21"/>
      <c r="K1319" s="21"/>
      <c r="L1319" s="21"/>
    </row>
    <row r="1320" spans="1:12" ht="17.25" customHeight="1" x14ac:dyDescent="0.4">
      <c r="A1320" s="21"/>
      <c r="B1320" s="29">
        <f t="shared" si="21"/>
        <v>1311</v>
      </c>
      <c r="C1320" s="30"/>
      <c r="D1320" s="29"/>
      <c r="E1320" s="283"/>
      <c r="F1320" s="31"/>
      <c r="G1320" s="29"/>
      <c r="H1320" s="29"/>
      <c r="I1320" s="21"/>
      <c r="J1320" s="21"/>
      <c r="K1320" s="21"/>
      <c r="L1320" s="21"/>
    </row>
    <row r="1321" spans="1:12" ht="17.25" customHeight="1" x14ac:dyDescent="0.4">
      <c r="A1321" s="21"/>
      <c r="B1321" s="29">
        <f t="shared" si="21"/>
        <v>1312</v>
      </c>
      <c r="C1321" s="30"/>
      <c r="D1321" s="29"/>
      <c r="E1321" s="283"/>
      <c r="F1321" s="31"/>
      <c r="G1321" s="29"/>
      <c r="H1321" s="29"/>
      <c r="I1321" s="21"/>
      <c r="J1321" s="21"/>
      <c r="K1321" s="21"/>
      <c r="L1321" s="21"/>
    </row>
    <row r="1322" spans="1:12" ht="17.25" customHeight="1" x14ac:dyDescent="0.4">
      <c r="A1322" s="21"/>
      <c r="B1322" s="29">
        <f t="shared" si="21"/>
        <v>1313</v>
      </c>
      <c r="C1322" s="30"/>
      <c r="D1322" s="29"/>
      <c r="E1322" s="283"/>
      <c r="F1322" s="31"/>
      <c r="G1322" s="29"/>
      <c r="H1322" s="29"/>
      <c r="I1322" s="21"/>
      <c r="J1322" s="21"/>
      <c r="K1322" s="21"/>
      <c r="L1322" s="21"/>
    </row>
    <row r="1323" spans="1:12" ht="17.25" customHeight="1" x14ac:dyDescent="0.4">
      <c r="A1323" s="21"/>
      <c r="B1323" s="29">
        <f t="shared" si="21"/>
        <v>1314</v>
      </c>
      <c r="C1323" s="30"/>
      <c r="D1323" s="29"/>
      <c r="E1323" s="283"/>
      <c r="F1323" s="31"/>
      <c r="G1323" s="29"/>
      <c r="H1323" s="29"/>
      <c r="I1323" s="21"/>
      <c r="J1323" s="21"/>
      <c r="K1323" s="21"/>
      <c r="L1323" s="21"/>
    </row>
    <row r="1324" spans="1:12" ht="17.25" customHeight="1" x14ac:dyDescent="0.4">
      <c r="A1324" s="21"/>
      <c r="B1324" s="29">
        <f t="shared" si="21"/>
        <v>1315</v>
      </c>
      <c r="C1324" s="30"/>
      <c r="D1324" s="29"/>
      <c r="E1324" s="283"/>
      <c r="F1324" s="31"/>
      <c r="G1324" s="29"/>
      <c r="H1324" s="29"/>
      <c r="I1324" s="21"/>
      <c r="J1324" s="21"/>
      <c r="K1324" s="21"/>
      <c r="L1324" s="21"/>
    </row>
    <row r="1325" spans="1:12" ht="17.25" customHeight="1" x14ac:dyDescent="0.4">
      <c r="A1325" s="21"/>
      <c r="B1325" s="29">
        <f t="shared" si="21"/>
        <v>1316</v>
      </c>
      <c r="C1325" s="30"/>
      <c r="D1325" s="29"/>
      <c r="E1325" s="283"/>
      <c r="F1325" s="31"/>
      <c r="G1325" s="29"/>
      <c r="H1325" s="29"/>
      <c r="I1325" s="21"/>
      <c r="J1325" s="21"/>
      <c r="K1325" s="21"/>
      <c r="L1325" s="21"/>
    </row>
    <row r="1326" spans="1:12" ht="17.25" customHeight="1" x14ac:dyDescent="0.4">
      <c r="A1326" s="21"/>
      <c r="B1326" s="29">
        <f t="shared" si="21"/>
        <v>1317</v>
      </c>
      <c r="C1326" s="30"/>
      <c r="D1326" s="29"/>
      <c r="E1326" s="283"/>
      <c r="F1326" s="31"/>
      <c r="G1326" s="29"/>
      <c r="H1326" s="29"/>
      <c r="I1326" s="21"/>
      <c r="J1326" s="21"/>
      <c r="K1326" s="21"/>
      <c r="L1326" s="21"/>
    </row>
    <row r="1327" spans="1:12" ht="17.25" customHeight="1" x14ac:dyDescent="0.4">
      <c r="A1327" s="21"/>
      <c r="B1327" s="29">
        <f t="shared" si="21"/>
        <v>1318</v>
      </c>
      <c r="C1327" s="30"/>
      <c r="D1327" s="29"/>
      <c r="E1327" s="283"/>
      <c r="F1327" s="31"/>
      <c r="G1327" s="29"/>
      <c r="H1327" s="29"/>
      <c r="I1327" s="21"/>
      <c r="J1327" s="21"/>
      <c r="K1327" s="21"/>
      <c r="L1327" s="21"/>
    </row>
    <row r="1328" spans="1:12" ht="17.25" customHeight="1" x14ac:dyDescent="0.4">
      <c r="A1328" s="21"/>
      <c r="B1328" s="29">
        <f t="shared" si="21"/>
        <v>1319</v>
      </c>
      <c r="C1328" s="30"/>
      <c r="D1328" s="29"/>
      <c r="E1328" s="283"/>
      <c r="F1328" s="31"/>
      <c r="G1328" s="29"/>
      <c r="H1328" s="29"/>
      <c r="I1328" s="21"/>
      <c r="J1328" s="21"/>
      <c r="K1328" s="21"/>
      <c r="L1328" s="21"/>
    </row>
    <row r="1329" spans="1:12" ht="17.25" customHeight="1" x14ac:dyDescent="0.4">
      <c r="A1329" s="21"/>
      <c r="B1329" s="29">
        <f t="shared" si="21"/>
        <v>1320</v>
      </c>
      <c r="C1329" s="30"/>
      <c r="D1329" s="29"/>
      <c r="E1329" s="283"/>
      <c r="F1329" s="31"/>
      <c r="G1329" s="29"/>
      <c r="H1329" s="29"/>
      <c r="I1329" s="21"/>
      <c r="J1329" s="21"/>
      <c r="K1329" s="21"/>
      <c r="L1329" s="21"/>
    </row>
    <row r="1330" spans="1:12" ht="17.25" customHeight="1" x14ac:dyDescent="0.4">
      <c r="A1330" s="21"/>
      <c r="B1330" s="29">
        <f t="shared" si="21"/>
        <v>1321</v>
      </c>
      <c r="C1330" s="30"/>
      <c r="D1330" s="29"/>
      <c r="E1330" s="283"/>
      <c r="F1330" s="31"/>
      <c r="G1330" s="29"/>
      <c r="H1330" s="29"/>
      <c r="I1330" s="21"/>
      <c r="J1330" s="21"/>
      <c r="K1330" s="21"/>
      <c r="L1330" s="21"/>
    </row>
    <row r="1331" spans="1:12" ht="17.25" customHeight="1" x14ac:dyDescent="0.4">
      <c r="A1331" s="21"/>
      <c r="B1331" s="29">
        <f t="shared" si="21"/>
        <v>1322</v>
      </c>
      <c r="C1331" s="30"/>
      <c r="D1331" s="29"/>
      <c r="E1331" s="283"/>
      <c r="F1331" s="31"/>
      <c r="G1331" s="29"/>
      <c r="H1331" s="29"/>
      <c r="I1331" s="21"/>
      <c r="J1331" s="21"/>
      <c r="K1331" s="21"/>
      <c r="L1331" s="21"/>
    </row>
    <row r="1332" spans="1:12" ht="17.25" customHeight="1" x14ac:dyDescent="0.4">
      <c r="A1332" s="21"/>
      <c r="B1332" s="29">
        <f t="shared" si="21"/>
        <v>1323</v>
      </c>
      <c r="C1332" s="30"/>
      <c r="D1332" s="29"/>
      <c r="E1332" s="283"/>
      <c r="F1332" s="31"/>
      <c r="G1332" s="29"/>
      <c r="H1332" s="29"/>
      <c r="I1332" s="21"/>
      <c r="J1332" s="21"/>
      <c r="K1332" s="21"/>
      <c r="L1332" s="21"/>
    </row>
    <row r="1333" spans="1:12" ht="17.25" customHeight="1" x14ac:dyDescent="0.4">
      <c r="A1333" s="21"/>
      <c r="B1333" s="29">
        <f t="shared" si="21"/>
        <v>1324</v>
      </c>
      <c r="C1333" s="30"/>
      <c r="D1333" s="29"/>
      <c r="E1333" s="283"/>
      <c r="F1333" s="31"/>
      <c r="G1333" s="29"/>
      <c r="H1333" s="29"/>
      <c r="I1333" s="21"/>
      <c r="J1333" s="21"/>
      <c r="K1333" s="21"/>
      <c r="L1333" s="21"/>
    </row>
    <row r="1334" spans="1:12" ht="17.25" customHeight="1" x14ac:dyDescent="0.4">
      <c r="A1334" s="21"/>
      <c r="B1334" s="29">
        <f t="shared" si="21"/>
        <v>1325</v>
      </c>
      <c r="C1334" s="30"/>
      <c r="D1334" s="29"/>
      <c r="E1334" s="283"/>
      <c r="F1334" s="31"/>
      <c r="G1334" s="29"/>
      <c r="H1334" s="29"/>
      <c r="I1334" s="21"/>
      <c r="J1334" s="21"/>
      <c r="K1334" s="21"/>
      <c r="L1334" s="21"/>
    </row>
    <row r="1335" spans="1:12" ht="17.25" customHeight="1" x14ac:dyDescent="0.4">
      <c r="A1335" s="21"/>
      <c r="B1335" s="29">
        <f t="shared" si="21"/>
        <v>1326</v>
      </c>
      <c r="C1335" s="30"/>
      <c r="D1335" s="29"/>
      <c r="E1335" s="283"/>
      <c r="F1335" s="31"/>
      <c r="G1335" s="29"/>
      <c r="H1335" s="29"/>
      <c r="I1335" s="21"/>
      <c r="J1335" s="21"/>
      <c r="K1335" s="21"/>
      <c r="L1335" s="21"/>
    </row>
    <row r="1336" spans="1:12" ht="17.25" customHeight="1" x14ac:dyDescent="0.4">
      <c r="A1336" s="21"/>
      <c r="B1336" s="29">
        <f t="shared" si="21"/>
        <v>1327</v>
      </c>
      <c r="C1336" s="30"/>
      <c r="D1336" s="29"/>
      <c r="E1336" s="283"/>
      <c r="F1336" s="31"/>
      <c r="G1336" s="29"/>
      <c r="H1336" s="29"/>
      <c r="I1336" s="21"/>
      <c r="J1336" s="21"/>
      <c r="K1336" s="21"/>
      <c r="L1336" s="21"/>
    </row>
    <row r="1337" spans="1:12" ht="17.25" customHeight="1" x14ac:dyDescent="0.4">
      <c r="A1337" s="21"/>
      <c r="B1337" s="29">
        <f t="shared" si="21"/>
        <v>1328</v>
      </c>
      <c r="C1337" s="30"/>
      <c r="D1337" s="29"/>
      <c r="E1337" s="283"/>
      <c r="F1337" s="31"/>
      <c r="G1337" s="29"/>
      <c r="H1337" s="29"/>
      <c r="I1337" s="21"/>
      <c r="J1337" s="21"/>
      <c r="K1337" s="21"/>
      <c r="L1337" s="21"/>
    </row>
    <row r="1338" spans="1:12" ht="17.25" customHeight="1" x14ac:dyDescent="0.4">
      <c r="A1338" s="21"/>
      <c r="B1338" s="29">
        <f t="shared" si="21"/>
        <v>1329</v>
      </c>
      <c r="C1338" s="30"/>
      <c r="D1338" s="29"/>
      <c r="E1338" s="283"/>
      <c r="F1338" s="31"/>
      <c r="G1338" s="29"/>
      <c r="H1338" s="29"/>
      <c r="I1338" s="21"/>
      <c r="J1338" s="21"/>
      <c r="K1338" s="21"/>
      <c r="L1338" s="21"/>
    </row>
    <row r="1339" spans="1:12" ht="17.25" customHeight="1" x14ac:dyDescent="0.4">
      <c r="A1339" s="21"/>
      <c r="B1339" s="29">
        <f t="shared" si="21"/>
        <v>1330</v>
      </c>
      <c r="C1339" s="30"/>
      <c r="D1339" s="29"/>
      <c r="E1339" s="283"/>
      <c r="F1339" s="31"/>
      <c r="G1339" s="29"/>
      <c r="H1339" s="29"/>
      <c r="I1339" s="21"/>
      <c r="J1339" s="21"/>
      <c r="K1339" s="21"/>
      <c r="L1339" s="21"/>
    </row>
    <row r="1340" spans="1:12" ht="17.25" customHeight="1" x14ac:dyDescent="0.4">
      <c r="A1340" s="21"/>
      <c r="B1340" s="29">
        <f t="shared" si="21"/>
        <v>1331</v>
      </c>
      <c r="C1340" s="30"/>
      <c r="D1340" s="29"/>
      <c r="E1340" s="283"/>
      <c r="F1340" s="31"/>
      <c r="G1340" s="29"/>
      <c r="H1340" s="29"/>
      <c r="I1340" s="21"/>
      <c r="J1340" s="21"/>
      <c r="K1340" s="21"/>
      <c r="L1340" s="21"/>
    </row>
    <row r="1341" spans="1:12" ht="17.25" customHeight="1" x14ac:dyDescent="0.4">
      <c r="A1341" s="21"/>
      <c r="B1341" s="29">
        <f t="shared" si="21"/>
        <v>1332</v>
      </c>
      <c r="C1341" s="30"/>
      <c r="D1341" s="29"/>
      <c r="E1341" s="283"/>
      <c r="F1341" s="31"/>
      <c r="G1341" s="29"/>
      <c r="H1341" s="29"/>
      <c r="I1341" s="21"/>
      <c r="J1341" s="21"/>
      <c r="K1341" s="21"/>
      <c r="L1341" s="21"/>
    </row>
    <row r="1342" spans="1:12" ht="17.25" customHeight="1" x14ac:dyDescent="0.4">
      <c r="A1342" s="21"/>
      <c r="B1342" s="29">
        <f t="shared" si="21"/>
        <v>1333</v>
      </c>
      <c r="C1342" s="30"/>
      <c r="D1342" s="29"/>
      <c r="E1342" s="283"/>
      <c r="F1342" s="31"/>
      <c r="G1342" s="29"/>
      <c r="H1342" s="29"/>
      <c r="I1342" s="21"/>
      <c r="J1342" s="21"/>
      <c r="K1342" s="21"/>
      <c r="L1342" s="21"/>
    </row>
    <row r="1343" spans="1:12" ht="17.25" customHeight="1" x14ac:dyDescent="0.4">
      <c r="A1343" s="21"/>
      <c r="B1343" s="29">
        <f t="shared" si="21"/>
        <v>1334</v>
      </c>
      <c r="C1343" s="30"/>
      <c r="D1343" s="29"/>
      <c r="E1343" s="283"/>
      <c r="F1343" s="31"/>
      <c r="G1343" s="29"/>
      <c r="H1343" s="29"/>
      <c r="I1343" s="21"/>
      <c r="J1343" s="21"/>
      <c r="K1343" s="21"/>
      <c r="L1343" s="21"/>
    </row>
    <row r="1344" spans="1:12" ht="17.25" customHeight="1" x14ac:dyDescent="0.4">
      <c r="A1344" s="21"/>
      <c r="B1344" s="29">
        <f t="shared" si="21"/>
        <v>1335</v>
      </c>
      <c r="C1344" s="30"/>
      <c r="D1344" s="29"/>
      <c r="E1344" s="283"/>
      <c r="F1344" s="31"/>
      <c r="G1344" s="29"/>
      <c r="H1344" s="29"/>
      <c r="I1344" s="21"/>
      <c r="J1344" s="21"/>
      <c r="K1344" s="21"/>
      <c r="L1344" s="21"/>
    </row>
    <row r="1345" spans="1:12" ht="17.25" customHeight="1" x14ac:dyDescent="0.4">
      <c r="A1345" s="21"/>
      <c r="B1345" s="29">
        <f t="shared" si="21"/>
        <v>1336</v>
      </c>
      <c r="C1345" s="30"/>
      <c r="D1345" s="29"/>
      <c r="E1345" s="283"/>
      <c r="F1345" s="31"/>
      <c r="G1345" s="29"/>
      <c r="H1345" s="29"/>
      <c r="I1345" s="21"/>
      <c r="J1345" s="21"/>
      <c r="K1345" s="21"/>
      <c r="L1345" s="21"/>
    </row>
    <row r="1346" spans="1:12" ht="17.25" customHeight="1" x14ac:dyDescent="0.4">
      <c r="A1346" s="21"/>
      <c r="B1346" s="29">
        <f t="shared" si="21"/>
        <v>1337</v>
      </c>
      <c r="C1346" s="30"/>
      <c r="D1346" s="29"/>
      <c r="E1346" s="283"/>
      <c r="F1346" s="31"/>
      <c r="G1346" s="29"/>
      <c r="H1346" s="29"/>
      <c r="I1346" s="21"/>
      <c r="J1346" s="21"/>
      <c r="K1346" s="21"/>
      <c r="L1346" s="21"/>
    </row>
    <row r="1347" spans="1:12" ht="17.25" customHeight="1" x14ac:dyDescent="0.4">
      <c r="A1347" s="21"/>
      <c r="B1347" s="29">
        <f t="shared" si="21"/>
        <v>1338</v>
      </c>
      <c r="C1347" s="30"/>
      <c r="D1347" s="29"/>
      <c r="E1347" s="283"/>
      <c r="F1347" s="31"/>
      <c r="G1347" s="29"/>
      <c r="H1347" s="29"/>
      <c r="I1347" s="21"/>
      <c r="J1347" s="21"/>
      <c r="K1347" s="21"/>
      <c r="L1347" s="21"/>
    </row>
    <row r="1348" spans="1:12" ht="17.25" customHeight="1" x14ac:dyDescent="0.4">
      <c r="A1348" s="21"/>
      <c r="B1348" s="29">
        <f t="shared" si="21"/>
        <v>1339</v>
      </c>
      <c r="C1348" s="30"/>
      <c r="D1348" s="29"/>
      <c r="E1348" s="283"/>
      <c r="F1348" s="31"/>
      <c r="G1348" s="29"/>
      <c r="H1348" s="29"/>
      <c r="I1348" s="21"/>
      <c r="J1348" s="21"/>
      <c r="K1348" s="21"/>
      <c r="L1348" s="21"/>
    </row>
    <row r="1349" spans="1:12" ht="17.25" customHeight="1" x14ac:dyDescent="0.4">
      <c r="A1349" s="21"/>
      <c r="B1349" s="29">
        <f t="shared" si="21"/>
        <v>1340</v>
      </c>
      <c r="C1349" s="30"/>
      <c r="D1349" s="29"/>
      <c r="E1349" s="283"/>
      <c r="F1349" s="31"/>
      <c r="G1349" s="29"/>
      <c r="H1349" s="29"/>
      <c r="I1349" s="21"/>
      <c r="J1349" s="21"/>
      <c r="K1349" s="21"/>
      <c r="L1349" s="21"/>
    </row>
    <row r="1350" spans="1:12" ht="17.25" customHeight="1" x14ac:dyDescent="0.4">
      <c r="A1350" s="21"/>
      <c r="B1350" s="29">
        <f t="shared" si="21"/>
        <v>1341</v>
      </c>
      <c r="C1350" s="30"/>
      <c r="D1350" s="29"/>
      <c r="E1350" s="283"/>
      <c r="F1350" s="31"/>
      <c r="G1350" s="29"/>
      <c r="H1350" s="29"/>
      <c r="I1350" s="21"/>
      <c r="J1350" s="21"/>
      <c r="K1350" s="21"/>
      <c r="L1350" s="21"/>
    </row>
    <row r="1351" spans="1:12" ht="17.25" customHeight="1" x14ac:dyDescent="0.4">
      <c r="A1351" s="21"/>
      <c r="B1351" s="29">
        <f t="shared" si="21"/>
        <v>1342</v>
      </c>
      <c r="C1351" s="30"/>
      <c r="D1351" s="29"/>
      <c r="E1351" s="283"/>
      <c r="F1351" s="31"/>
      <c r="G1351" s="29"/>
      <c r="H1351" s="29"/>
      <c r="I1351" s="21"/>
      <c r="J1351" s="21"/>
      <c r="K1351" s="21"/>
      <c r="L1351" s="21"/>
    </row>
    <row r="1352" spans="1:12" ht="17.25" customHeight="1" x14ac:dyDescent="0.4">
      <c r="A1352" s="21"/>
      <c r="B1352" s="29">
        <f t="shared" si="21"/>
        <v>1343</v>
      </c>
      <c r="C1352" s="30"/>
      <c r="D1352" s="29"/>
      <c r="E1352" s="283"/>
      <c r="F1352" s="31"/>
      <c r="G1352" s="29"/>
      <c r="H1352" s="29"/>
      <c r="I1352" s="21"/>
      <c r="J1352" s="21"/>
      <c r="K1352" s="21"/>
      <c r="L1352" s="21"/>
    </row>
    <row r="1353" spans="1:12" ht="17.25" customHeight="1" x14ac:dyDescent="0.4">
      <c r="A1353" s="21"/>
      <c r="B1353" s="29">
        <f t="shared" si="21"/>
        <v>1344</v>
      </c>
      <c r="C1353" s="30"/>
      <c r="D1353" s="29"/>
      <c r="E1353" s="283"/>
      <c r="F1353" s="31"/>
      <c r="G1353" s="29"/>
      <c r="H1353" s="29"/>
      <c r="I1353" s="21"/>
      <c r="J1353" s="21"/>
      <c r="K1353" s="21"/>
      <c r="L1353" s="21"/>
    </row>
    <row r="1354" spans="1:12" ht="17.25" customHeight="1" x14ac:dyDescent="0.4">
      <c r="A1354" s="21"/>
      <c r="B1354" s="29">
        <f t="shared" ref="B1354:B1417" si="22">ROW(A1345)</f>
        <v>1345</v>
      </c>
      <c r="C1354" s="30"/>
      <c r="D1354" s="29"/>
      <c r="E1354" s="283"/>
      <c r="F1354" s="31"/>
      <c r="G1354" s="29"/>
      <c r="H1354" s="29"/>
      <c r="I1354" s="21"/>
      <c r="J1354" s="21"/>
      <c r="K1354" s="21"/>
      <c r="L1354" s="21"/>
    </row>
    <row r="1355" spans="1:12" ht="17.25" customHeight="1" x14ac:dyDescent="0.4">
      <c r="A1355" s="21"/>
      <c r="B1355" s="29">
        <f t="shared" si="22"/>
        <v>1346</v>
      </c>
      <c r="C1355" s="30"/>
      <c r="D1355" s="29"/>
      <c r="E1355" s="283"/>
      <c r="F1355" s="31"/>
      <c r="G1355" s="29"/>
      <c r="H1355" s="29"/>
      <c r="I1355" s="21"/>
      <c r="J1355" s="21"/>
      <c r="K1355" s="21"/>
      <c r="L1355" s="21"/>
    </row>
    <row r="1356" spans="1:12" ht="17.25" customHeight="1" x14ac:dyDescent="0.4">
      <c r="A1356" s="21"/>
      <c r="B1356" s="29">
        <f t="shared" si="22"/>
        <v>1347</v>
      </c>
      <c r="C1356" s="30"/>
      <c r="D1356" s="29"/>
      <c r="E1356" s="283"/>
      <c r="F1356" s="31"/>
      <c r="G1356" s="29"/>
      <c r="H1356" s="29"/>
      <c r="I1356" s="21"/>
      <c r="J1356" s="21"/>
      <c r="K1356" s="21"/>
      <c r="L1356" s="21"/>
    </row>
    <row r="1357" spans="1:12" ht="17.25" customHeight="1" x14ac:dyDescent="0.4">
      <c r="A1357" s="21"/>
      <c r="B1357" s="29">
        <f t="shared" si="22"/>
        <v>1348</v>
      </c>
      <c r="C1357" s="30"/>
      <c r="D1357" s="29"/>
      <c r="E1357" s="283"/>
      <c r="F1357" s="31"/>
      <c r="G1357" s="29"/>
      <c r="H1357" s="29"/>
      <c r="I1357" s="21"/>
      <c r="J1357" s="21"/>
      <c r="K1357" s="21"/>
      <c r="L1357" s="21"/>
    </row>
    <row r="1358" spans="1:12" ht="17.25" customHeight="1" x14ac:dyDescent="0.4">
      <c r="A1358" s="21"/>
      <c r="B1358" s="29">
        <f t="shared" si="22"/>
        <v>1349</v>
      </c>
      <c r="C1358" s="30"/>
      <c r="D1358" s="29"/>
      <c r="E1358" s="283"/>
      <c r="F1358" s="31"/>
      <c r="G1358" s="29"/>
      <c r="H1358" s="29"/>
      <c r="I1358" s="21"/>
      <c r="J1358" s="21"/>
      <c r="K1358" s="21"/>
      <c r="L1358" s="21"/>
    </row>
    <row r="1359" spans="1:12" ht="17.25" customHeight="1" x14ac:dyDescent="0.4">
      <c r="A1359" s="21"/>
      <c r="B1359" s="29">
        <f t="shared" si="22"/>
        <v>1350</v>
      </c>
      <c r="C1359" s="30"/>
      <c r="D1359" s="29"/>
      <c r="E1359" s="283"/>
      <c r="F1359" s="31"/>
      <c r="G1359" s="29"/>
      <c r="H1359" s="29"/>
      <c r="I1359" s="21"/>
      <c r="J1359" s="21"/>
      <c r="K1359" s="21"/>
      <c r="L1359" s="21"/>
    </row>
    <row r="1360" spans="1:12" ht="17.25" customHeight="1" x14ac:dyDescent="0.4">
      <c r="A1360" s="21"/>
      <c r="B1360" s="29">
        <f t="shared" si="22"/>
        <v>1351</v>
      </c>
      <c r="C1360" s="30"/>
      <c r="D1360" s="29"/>
      <c r="E1360" s="283"/>
      <c r="F1360" s="31"/>
      <c r="G1360" s="29"/>
      <c r="H1360" s="29"/>
      <c r="I1360" s="21"/>
      <c r="J1360" s="21"/>
      <c r="K1360" s="21"/>
      <c r="L1360" s="21"/>
    </row>
    <row r="1361" spans="1:12" ht="17.25" customHeight="1" x14ac:dyDescent="0.4">
      <c r="A1361" s="21"/>
      <c r="B1361" s="29">
        <f t="shared" si="22"/>
        <v>1352</v>
      </c>
      <c r="C1361" s="30"/>
      <c r="D1361" s="29"/>
      <c r="E1361" s="283"/>
      <c r="F1361" s="31"/>
      <c r="G1361" s="29"/>
      <c r="H1361" s="29"/>
      <c r="I1361" s="21"/>
      <c r="J1361" s="21"/>
      <c r="K1361" s="21"/>
      <c r="L1361" s="21"/>
    </row>
    <row r="1362" spans="1:12" ht="17.25" customHeight="1" x14ac:dyDescent="0.4">
      <c r="A1362" s="21"/>
      <c r="B1362" s="29">
        <f t="shared" si="22"/>
        <v>1353</v>
      </c>
      <c r="C1362" s="30"/>
      <c r="D1362" s="29"/>
      <c r="E1362" s="283"/>
      <c r="F1362" s="31"/>
      <c r="G1362" s="29"/>
      <c r="H1362" s="29"/>
      <c r="I1362" s="21"/>
      <c r="J1362" s="21"/>
      <c r="K1362" s="21"/>
      <c r="L1362" s="21"/>
    </row>
    <row r="1363" spans="1:12" ht="17.25" customHeight="1" x14ac:dyDescent="0.4">
      <c r="A1363" s="21"/>
      <c r="B1363" s="29">
        <f t="shared" si="22"/>
        <v>1354</v>
      </c>
      <c r="C1363" s="30"/>
      <c r="D1363" s="29"/>
      <c r="E1363" s="283"/>
      <c r="F1363" s="31"/>
      <c r="G1363" s="29"/>
      <c r="H1363" s="29"/>
      <c r="I1363" s="21"/>
      <c r="J1363" s="21"/>
      <c r="K1363" s="21"/>
      <c r="L1363" s="21"/>
    </row>
    <row r="1364" spans="1:12" ht="17.25" customHeight="1" x14ac:dyDescent="0.4">
      <c r="A1364" s="21"/>
      <c r="B1364" s="29">
        <f t="shared" si="22"/>
        <v>1355</v>
      </c>
      <c r="C1364" s="30"/>
      <c r="D1364" s="29"/>
      <c r="E1364" s="283"/>
      <c r="F1364" s="31"/>
      <c r="G1364" s="29"/>
      <c r="H1364" s="29"/>
      <c r="I1364" s="21"/>
      <c r="J1364" s="21"/>
      <c r="K1364" s="21"/>
      <c r="L1364" s="21"/>
    </row>
    <row r="1365" spans="1:12" ht="17.25" customHeight="1" x14ac:dyDescent="0.4">
      <c r="A1365" s="21"/>
      <c r="B1365" s="29">
        <f t="shared" si="22"/>
        <v>1356</v>
      </c>
      <c r="C1365" s="30"/>
      <c r="D1365" s="29"/>
      <c r="E1365" s="283"/>
      <c r="F1365" s="31"/>
      <c r="G1365" s="29"/>
      <c r="H1365" s="29"/>
      <c r="I1365" s="21"/>
      <c r="J1365" s="21"/>
      <c r="K1365" s="21"/>
      <c r="L1365" s="21"/>
    </row>
    <row r="1366" spans="1:12" ht="17.25" customHeight="1" x14ac:dyDescent="0.4">
      <c r="A1366" s="21"/>
      <c r="B1366" s="29">
        <f t="shared" si="22"/>
        <v>1357</v>
      </c>
      <c r="C1366" s="30"/>
      <c r="D1366" s="29"/>
      <c r="E1366" s="283"/>
      <c r="F1366" s="31"/>
      <c r="G1366" s="29"/>
      <c r="H1366" s="29"/>
      <c r="I1366" s="21"/>
      <c r="J1366" s="21"/>
      <c r="K1366" s="21"/>
      <c r="L1366" s="21"/>
    </row>
    <row r="1367" spans="1:12" ht="17.25" customHeight="1" x14ac:dyDescent="0.4">
      <c r="A1367" s="21"/>
      <c r="B1367" s="29">
        <f t="shared" si="22"/>
        <v>1358</v>
      </c>
      <c r="C1367" s="30"/>
      <c r="D1367" s="29"/>
      <c r="E1367" s="283"/>
      <c r="F1367" s="31"/>
      <c r="G1367" s="29"/>
      <c r="H1367" s="29"/>
      <c r="I1367" s="21"/>
      <c r="J1367" s="21"/>
      <c r="K1367" s="21"/>
      <c r="L1367" s="21"/>
    </row>
    <row r="1368" spans="1:12" ht="17.25" customHeight="1" x14ac:dyDescent="0.4">
      <c r="A1368" s="21"/>
      <c r="B1368" s="29">
        <f t="shared" si="22"/>
        <v>1359</v>
      </c>
      <c r="C1368" s="30"/>
      <c r="D1368" s="29"/>
      <c r="E1368" s="283"/>
      <c r="F1368" s="31"/>
      <c r="G1368" s="29"/>
      <c r="H1368" s="29"/>
      <c r="I1368" s="21"/>
      <c r="J1368" s="21"/>
      <c r="K1368" s="21"/>
      <c r="L1368" s="21"/>
    </row>
    <row r="1369" spans="1:12" ht="17.25" customHeight="1" x14ac:dyDescent="0.4">
      <c r="A1369" s="21"/>
      <c r="B1369" s="29">
        <f t="shared" si="22"/>
        <v>1360</v>
      </c>
      <c r="C1369" s="30"/>
      <c r="D1369" s="29"/>
      <c r="E1369" s="283"/>
      <c r="F1369" s="31"/>
      <c r="G1369" s="29"/>
      <c r="H1369" s="29"/>
      <c r="I1369" s="21"/>
      <c r="J1369" s="21"/>
      <c r="K1369" s="21"/>
      <c r="L1369" s="21"/>
    </row>
    <row r="1370" spans="1:12" ht="17.25" customHeight="1" x14ac:dyDescent="0.4">
      <c r="A1370" s="21"/>
      <c r="B1370" s="29">
        <f t="shared" si="22"/>
        <v>1361</v>
      </c>
      <c r="C1370" s="30"/>
      <c r="D1370" s="29"/>
      <c r="E1370" s="283"/>
      <c r="F1370" s="31"/>
      <c r="G1370" s="29"/>
      <c r="H1370" s="29"/>
      <c r="I1370" s="21"/>
      <c r="J1370" s="21"/>
      <c r="K1370" s="21"/>
      <c r="L1370" s="21"/>
    </row>
    <row r="1371" spans="1:12" ht="17.25" customHeight="1" x14ac:dyDescent="0.4">
      <c r="A1371" s="21"/>
      <c r="B1371" s="29">
        <f t="shared" si="22"/>
        <v>1362</v>
      </c>
      <c r="C1371" s="30"/>
      <c r="D1371" s="29"/>
      <c r="E1371" s="283"/>
      <c r="F1371" s="31"/>
      <c r="G1371" s="29"/>
      <c r="H1371" s="29"/>
      <c r="I1371" s="21"/>
      <c r="J1371" s="21"/>
      <c r="K1371" s="21"/>
      <c r="L1371" s="21"/>
    </row>
    <row r="1372" spans="1:12" ht="17.25" customHeight="1" x14ac:dyDescent="0.4">
      <c r="A1372" s="21"/>
      <c r="B1372" s="29">
        <f t="shared" si="22"/>
        <v>1363</v>
      </c>
      <c r="C1372" s="30"/>
      <c r="D1372" s="29"/>
      <c r="E1372" s="283"/>
      <c r="F1372" s="31"/>
      <c r="G1372" s="29"/>
      <c r="H1372" s="29"/>
      <c r="I1372" s="21"/>
      <c r="J1372" s="21"/>
      <c r="K1372" s="21"/>
      <c r="L1372" s="21"/>
    </row>
    <row r="1373" spans="1:12" ht="17.25" customHeight="1" x14ac:dyDescent="0.4">
      <c r="A1373" s="21"/>
      <c r="B1373" s="29">
        <f t="shared" si="22"/>
        <v>1364</v>
      </c>
      <c r="C1373" s="30"/>
      <c r="D1373" s="29"/>
      <c r="E1373" s="283"/>
      <c r="F1373" s="31"/>
      <c r="G1373" s="29"/>
      <c r="H1373" s="29"/>
      <c r="I1373" s="21"/>
      <c r="J1373" s="21"/>
      <c r="K1373" s="21"/>
      <c r="L1373" s="21"/>
    </row>
    <row r="1374" spans="1:12" ht="17.25" customHeight="1" x14ac:dyDescent="0.4">
      <c r="A1374" s="21"/>
      <c r="B1374" s="29">
        <f t="shared" si="22"/>
        <v>1365</v>
      </c>
      <c r="C1374" s="30"/>
      <c r="D1374" s="29"/>
      <c r="E1374" s="283"/>
      <c r="F1374" s="31"/>
      <c r="G1374" s="29"/>
      <c r="H1374" s="29"/>
      <c r="I1374" s="21"/>
      <c r="J1374" s="21"/>
      <c r="K1374" s="21"/>
      <c r="L1374" s="21"/>
    </row>
    <row r="1375" spans="1:12" ht="17.25" customHeight="1" x14ac:dyDescent="0.4">
      <c r="A1375" s="21"/>
      <c r="B1375" s="29">
        <f t="shared" si="22"/>
        <v>1366</v>
      </c>
      <c r="C1375" s="30"/>
      <c r="D1375" s="29"/>
      <c r="E1375" s="283"/>
      <c r="F1375" s="31"/>
      <c r="G1375" s="29"/>
      <c r="H1375" s="29"/>
      <c r="I1375" s="21"/>
      <c r="J1375" s="21"/>
      <c r="K1375" s="21"/>
      <c r="L1375" s="21"/>
    </row>
    <row r="1376" spans="1:12" ht="17.25" customHeight="1" x14ac:dyDescent="0.4">
      <c r="A1376" s="21"/>
      <c r="B1376" s="29">
        <f t="shared" si="22"/>
        <v>1367</v>
      </c>
      <c r="C1376" s="30"/>
      <c r="D1376" s="29"/>
      <c r="E1376" s="283"/>
      <c r="F1376" s="31"/>
      <c r="G1376" s="29"/>
      <c r="H1376" s="29"/>
      <c r="I1376" s="21"/>
      <c r="J1376" s="21"/>
      <c r="K1376" s="21"/>
      <c r="L1376" s="21"/>
    </row>
    <row r="1377" spans="1:12" ht="17.25" customHeight="1" x14ac:dyDescent="0.4">
      <c r="A1377" s="21"/>
      <c r="B1377" s="29">
        <f t="shared" si="22"/>
        <v>1368</v>
      </c>
      <c r="C1377" s="30"/>
      <c r="D1377" s="29"/>
      <c r="E1377" s="283"/>
      <c r="F1377" s="31"/>
      <c r="G1377" s="29"/>
      <c r="H1377" s="29"/>
      <c r="I1377" s="21"/>
      <c r="J1377" s="21"/>
      <c r="K1377" s="21"/>
      <c r="L1377" s="21"/>
    </row>
    <row r="1378" spans="1:12" ht="17.25" customHeight="1" x14ac:dyDescent="0.4">
      <c r="A1378" s="21"/>
      <c r="B1378" s="29">
        <f t="shared" si="22"/>
        <v>1369</v>
      </c>
      <c r="C1378" s="30"/>
      <c r="D1378" s="29"/>
      <c r="E1378" s="283"/>
      <c r="F1378" s="31"/>
      <c r="G1378" s="29"/>
      <c r="H1378" s="29"/>
      <c r="I1378" s="21"/>
      <c r="J1378" s="21"/>
      <c r="K1378" s="21"/>
      <c r="L1378" s="21"/>
    </row>
    <row r="1379" spans="1:12" ht="17.25" customHeight="1" x14ac:dyDescent="0.4">
      <c r="A1379" s="21"/>
      <c r="B1379" s="29">
        <f t="shared" si="22"/>
        <v>1370</v>
      </c>
      <c r="C1379" s="30"/>
      <c r="D1379" s="29"/>
      <c r="E1379" s="283"/>
      <c r="F1379" s="31"/>
      <c r="G1379" s="29"/>
      <c r="H1379" s="29"/>
      <c r="I1379" s="21"/>
      <c r="J1379" s="21"/>
      <c r="K1379" s="21"/>
      <c r="L1379" s="21"/>
    </row>
    <row r="1380" spans="1:12" ht="17.25" customHeight="1" x14ac:dyDescent="0.4">
      <c r="A1380" s="21"/>
      <c r="B1380" s="29">
        <f t="shared" si="22"/>
        <v>1371</v>
      </c>
      <c r="C1380" s="30"/>
      <c r="D1380" s="29"/>
      <c r="E1380" s="283"/>
      <c r="F1380" s="31"/>
      <c r="G1380" s="29"/>
      <c r="H1380" s="29"/>
      <c r="I1380" s="21"/>
      <c r="J1380" s="21"/>
      <c r="K1380" s="21"/>
      <c r="L1380" s="21"/>
    </row>
    <row r="1381" spans="1:12" ht="17.25" customHeight="1" x14ac:dyDescent="0.4">
      <c r="A1381" s="21"/>
      <c r="B1381" s="29">
        <f t="shared" si="22"/>
        <v>1372</v>
      </c>
      <c r="C1381" s="30"/>
      <c r="D1381" s="29"/>
      <c r="E1381" s="283"/>
      <c r="F1381" s="31"/>
      <c r="G1381" s="29"/>
      <c r="H1381" s="29"/>
      <c r="I1381" s="21"/>
      <c r="J1381" s="21"/>
      <c r="K1381" s="21"/>
      <c r="L1381" s="21"/>
    </row>
    <row r="1382" spans="1:12" ht="17.25" customHeight="1" x14ac:dyDescent="0.4">
      <c r="A1382" s="21"/>
      <c r="B1382" s="29">
        <f t="shared" si="22"/>
        <v>1373</v>
      </c>
      <c r="C1382" s="30"/>
      <c r="D1382" s="29"/>
      <c r="E1382" s="283"/>
      <c r="F1382" s="31"/>
      <c r="G1382" s="29"/>
      <c r="H1382" s="29"/>
      <c r="I1382" s="21"/>
      <c r="J1382" s="21"/>
      <c r="K1382" s="21"/>
      <c r="L1382" s="21"/>
    </row>
    <row r="1383" spans="1:12" ht="17.25" customHeight="1" x14ac:dyDescent="0.4">
      <c r="A1383" s="21"/>
      <c r="B1383" s="29">
        <f t="shared" si="22"/>
        <v>1374</v>
      </c>
      <c r="C1383" s="30"/>
      <c r="D1383" s="29"/>
      <c r="E1383" s="283"/>
      <c r="F1383" s="31"/>
      <c r="G1383" s="29"/>
      <c r="H1383" s="29"/>
      <c r="I1383" s="21"/>
      <c r="J1383" s="21"/>
      <c r="K1383" s="21"/>
      <c r="L1383" s="21"/>
    </row>
    <row r="1384" spans="1:12" ht="17.25" customHeight="1" x14ac:dyDescent="0.4">
      <c r="A1384" s="21"/>
      <c r="B1384" s="29">
        <f t="shared" si="22"/>
        <v>1375</v>
      </c>
      <c r="C1384" s="30"/>
      <c r="D1384" s="29"/>
      <c r="E1384" s="283"/>
      <c r="F1384" s="31"/>
      <c r="G1384" s="29"/>
      <c r="H1384" s="29"/>
      <c r="I1384" s="21"/>
      <c r="J1384" s="21"/>
      <c r="K1384" s="21"/>
      <c r="L1384" s="21"/>
    </row>
    <row r="1385" spans="1:12" ht="17.25" customHeight="1" x14ac:dyDescent="0.4">
      <c r="A1385" s="21"/>
      <c r="B1385" s="29">
        <f t="shared" si="22"/>
        <v>1376</v>
      </c>
      <c r="C1385" s="30"/>
      <c r="D1385" s="29"/>
      <c r="E1385" s="283"/>
      <c r="F1385" s="31"/>
      <c r="G1385" s="29"/>
      <c r="H1385" s="29"/>
      <c r="I1385" s="21"/>
      <c r="J1385" s="21"/>
      <c r="K1385" s="21"/>
      <c r="L1385" s="21"/>
    </row>
    <row r="1386" spans="1:12" ht="17.25" customHeight="1" x14ac:dyDescent="0.4">
      <c r="A1386" s="21"/>
      <c r="B1386" s="29">
        <f t="shared" si="22"/>
        <v>1377</v>
      </c>
      <c r="C1386" s="30"/>
      <c r="D1386" s="29"/>
      <c r="E1386" s="283"/>
      <c r="F1386" s="31"/>
      <c r="G1386" s="29"/>
      <c r="H1386" s="29"/>
      <c r="I1386" s="21"/>
      <c r="J1386" s="21"/>
      <c r="K1386" s="21"/>
      <c r="L1386" s="21"/>
    </row>
    <row r="1387" spans="1:12" ht="17.25" customHeight="1" x14ac:dyDescent="0.4">
      <c r="A1387" s="21"/>
      <c r="B1387" s="29">
        <f t="shared" si="22"/>
        <v>1378</v>
      </c>
      <c r="C1387" s="30"/>
      <c r="D1387" s="29"/>
      <c r="E1387" s="283"/>
      <c r="F1387" s="31"/>
      <c r="G1387" s="29"/>
      <c r="H1387" s="29"/>
      <c r="I1387" s="21"/>
      <c r="J1387" s="21"/>
      <c r="K1387" s="21"/>
      <c r="L1387" s="21"/>
    </row>
    <row r="1388" spans="1:12" ht="17.25" customHeight="1" x14ac:dyDescent="0.4">
      <c r="A1388" s="21"/>
      <c r="B1388" s="29">
        <f t="shared" si="22"/>
        <v>1379</v>
      </c>
      <c r="C1388" s="30"/>
      <c r="D1388" s="29"/>
      <c r="E1388" s="283"/>
      <c r="F1388" s="31"/>
      <c r="G1388" s="29"/>
      <c r="H1388" s="29"/>
      <c r="I1388" s="21"/>
      <c r="J1388" s="21"/>
      <c r="K1388" s="21"/>
      <c r="L1388" s="21"/>
    </row>
    <row r="1389" spans="1:12" ht="17.25" customHeight="1" x14ac:dyDescent="0.4">
      <c r="A1389" s="21"/>
      <c r="B1389" s="29">
        <f t="shared" si="22"/>
        <v>1380</v>
      </c>
      <c r="C1389" s="30"/>
      <c r="D1389" s="29"/>
      <c r="E1389" s="283"/>
      <c r="F1389" s="31"/>
      <c r="G1389" s="29"/>
      <c r="H1389" s="29"/>
      <c r="I1389" s="21"/>
      <c r="J1389" s="21"/>
      <c r="K1389" s="21"/>
      <c r="L1389" s="21"/>
    </row>
    <row r="1390" spans="1:12" ht="17.25" customHeight="1" x14ac:dyDescent="0.4">
      <c r="A1390" s="21"/>
      <c r="B1390" s="29">
        <f t="shared" si="22"/>
        <v>1381</v>
      </c>
      <c r="C1390" s="30"/>
      <c r="D1390" s="29"/>
      <c r="E1390" s="283"/>
      <c r="F1390" s="31"/>
      <c r="G1390" s="29"/>
      <c r="H1390" s="29"/>
      <c r="I1390" s="21"/>
      <c r="J1390" s="21"/>
      <c r="K1390" s="21"/>
      <c r="L1390" s="21"/>
    </row>
    <row r="1391" spans="1:12" ht="17.25" customHeight="1" x14ac:dyDescent="0.4">
      <c r="A1391" s="21"/>
      <c r="B1391" s="29">
        <f t="shared" si="22"/>
        <v>1382</v>
      </c>
      <c r="C1391" s="30"/>
      <c r="D1391" s="29"/>
      <c r="E1391" s="283"/>
      <c r="F1391" s="31"/>
      <c r="G1391" s="29"/>
      <c r="H1391" s="29"/>
      <c r="I1391" s="21"/>
      <c r="J1391" s="21"/>
      <c r="K1391" s="21"/>
      <c r="L1391" s="21"/>
    </row>
    <row r="1392" spans="1:12" ht="17.25" customHeight="1" x14ac:dyDescent="0.4">
      <c r="A1392" s="21"/>
      <c r="B1392" s="29">
        <f t="shared" si="22"/>
        <v>1383</v>
      </c>
      <c r="C1392" s="30"/>
      <c r="D1392" s="29"/>
      <c r="E1392" s="283"/>
      <c r="F1392" s="31"/>
      <c r="G1392" s="29"/>
      <c r="H1392" s="29"/>
      <c r="I1392" s="21"/>
      <c r="J1392" s="21"/>
      <c r="K1392" s="21"/>
      <c r="L1392" s="21"/>
    </row>
    <row r="1393" spans="1:12" ht="17.25" customHeight="1" x14ac:dyDescent="0.4">
      <c r="A1393" s="21"/>
      <c r="B1393" s="29">
        <f t="shared" si="22"/>
        <v>1384</v>
      </c>
      <c r="C1393" s="30"/>
      <c r="D1393" s="29"/>
      <c r="E1393" s="283"/>
      <c r="F1393" s="31"/>
      <c r="G1393" s="29"/>
      <c r="H1393" s="29"/>
      <c r="I1393" s="21"/>
      <c r="J1393" s="21"/>
      <c r="K1393" s="21"/>
      <c r="L1393" s="21"/>
    </row>
    <row r="1394" spans="1:12" ht="17.25" customHeight="1" x14ac:dyDescent="0.4">
      <c r="A1394" s="21"/>
      <c r="B1394" s="29">
        <f t="shared" si="22"/>
        <v>1385</v>
      </c>
      <c r="C1394" s="30"/>
      <c r="D1394" s="29"/>
      <c r="E1394" s="283"/>
      <c r="F1394" s="31"/>
      <c r="G1394" s="29"/>
      <c r="H1394" s="29"/>
      <c r="I1394" s="21"/>
      <c r="J1394" s="21"/>
      <c r="K1394" s="21"/>
      <c r="L1394" s="21"/>
    </row>
    <row r="1395" spans="1:12" ht="17.25" customHeight="1" x14ac:dyDescent="0.4">
      <c r="A1395" s="21"/>
      <c r="B1395" s="29">
        <f t="shared" si="22"/>
        <v>1386</v>
      </c>
      <c r="C1395" s="30"/>
      <c r="D1395" s="29"/>
      <c r="E1395" s="283"/>
      <c r="F1395" s="31"/>
      <c r="G1395" s="29"/>
      <c r="H1395" s="29"/>
      <c r="I1395" s="21"/>
      <c r="J1395" s="21"/>
      <c r="K1395" s="21"/>
      <c r="L1395" s="21"/>
    </row>
    <row r="1396" spans="1:12" ht="17.25" customHeight="1" x14ac:dyDescent="0.4">
      <c r="A1396" s="21"/>
      <c r="B1396" s="29">
        <f t="shared" si="22"/>
        <v>1387</v>
      </c>
      <c r="C1396" s="30"/>
      <c r="D1396" s="29"/>
      <c r="E1396" s="283"/>
      <c r="F1396" s="31"/>
      <c r="G1396" s="29"/>
      <c r="H1396" s="29"/>
      <c r="I1396" s="21"/>
      <c r="J1396" s="21"/>
      <c r="K1396" s="21"/>
      <c r="L1396" s="21"/>
    </row>
    <row r="1397" spans="1:12" ht="17.25" customHeight="1" x14ac:dyDescent="0.4">
      <c r="A1397" s="21"/>
      <c r="B1397" s="29">
        <f t="shared" si="22"/>
        <v>1388</v>
      </c>
      <c r="C1397" s="30"/>
      <c r="D1397" s="29"/>
      <c r="E1397" s="283"/>
      <c r="F1397" s="31"/>
      <c r="G1397" s="29"/>
      <c r="H1397" s="29"/>
      <c r="I1397" s="21"/>
      <c r="J1397" s="21"/>
      <c r="K1397" s="21"/>
      <c r="L1397" s="21"/>
    </row>
    <row r="1398" spans="1:12" ht="17.25" customHeight="1" x14ac:dyDescent="0.4">
      <c r="A1398" s="21"/>
      <c r="B1398" s="29">
        <f t="shared" si="22"/>
        <v>1389</v>
      </c>
      <c r="C1398" s="30"/>
      <c r="D1398" s="29"/>
      <c r="E1398" s="283"/>
      <c r="F1398" s="31"/>
      <c r="G1398" s="29"/>
      <c r="H1398" s="29"/>
      <c r="I1398" s="21"/>
      <c r="J1398" s="21"/>
      <c r="K1398" s="21"/>
      <c r="L1398" s="21"/>
    </row>
    <row r="1399" spans="1:12" ht="17.25" customHeight="1" x14ac:dyDescent="0.4">
      <c r="A1399" s="21"/>
      <c r="B1399" s="29">
        <f t="shared" si="22"/>
        <v>1390</v>
      </c>
      <c r="C1399" s="30"/>
      <c r="D1399" s="29"/>
      <c r="E1399" s="283"/>
      <c r="F1399" s="31"/>
      <c r="G1399" s="29"/>
      <c r="H1399" s="29"/>
      <c r="I1399" s="21"/>
      <c r="J1399" s="21"/>
      <c r="K1399" s="21"/>
      <c r="L1399" s="21"/>
    </row>
    <row r="1400" spans="1:12" ht="17.25" customHeight="1" x14ac:dyDescent="0.4">
      <c r="A1400" s="21"/>
      <c r="B1400" s="29">
        <f t="shared" si="22"/>
        <v>1391</v>
      </c>
      <c r="C1400" s="30"/>
      <c r="D1400" s="29"/>
      <c r="E1400" s="283"/>
      <c r="F1400" s="31"/>
      <c r="G1400" s="29"/>
      <c r="H1400" s="29"/>
      <c r="I1400" s="21"/>
      <c r="J1400" s="21"/>
      <c r="K1400" s="21"/>
      <c r="L1400" s="21"/>
    </row>
    <row r="1401" spans="1:12" ht="17.25" customHeight="1" x14ac:dyDescent="0.4">
      <c r="A1401" s="21"/>
      <c r="B1401" s="29">
        <f t="shared" si="22"/>
        <v>1392</v>
      </c>
      <c r="C1401" s="30"/>
      <c r="D1401" s="29"/>
      <c r="E1401" s="283"/>
      <c r="F1401" s="31"/>
      <c r="G1401" s="29"/>
      <c r="H1401" s="29"/>
      <c r="I1401" s="21"/>
      <c r="J1401" s="21"/>
      <c r="K1401" s="21"/>
      <c r="L1401" s="21"/>
    </row>
    <row r="1402" spans="1:12" ht="17.25" customHeight="1" x14ac:dyDescent="0.4">
      <c r="A1402" s="21"/>
      <c r="B1402" s="29">
        <f t="shared" si="22"/>
        <v>1393</v>
      </c>
      <c r="C1402" s="30"/>
      <c r="D1402" s="29"/>
      <c r="E1402" s="283"/>
      <c r="F1402" s="31"/>
      <c r="G1402" s="29"/>
      <c r="H1402" s="29"/>
      <c r="I1402" s="21"/>
      <c r="J1402" s="21"/>
      <c r="K1402" s="21"/>
      <c r="L1402" s="21"/>
    </row>
    <row r="1403" spans="1:12" ht="17.25" customHeight="1" x14ac:dyDescent="0.4">
      <c r="A1403" s="21"/>
      <c r="B1403" s="29">
        <f t="shared" si="22"/>
        <v>1394</v>
      </c>
      <c r="C1403" s="30"/>
      <c r="D1403" s="29"/>
      <c r="E1403" s="283"/>
      <c r="F1403" s="31"/>
      <c r="G1403" s="29"/>
      <c r="H1403" s="29"/>
      <c r="I1403" s="21"/>
      <c r="J1403" s="21"/>
      <c r="K1403" s="21"/>
      <c r="L1403" s="21"/>
    </row>
    <row r="1404" spans="1:12" ht="17.25" customHeight="1" x14ac:dyDescent="0.4">
      <c r="A1404" s="21"/>
      <c r="B1404" s="29">
        <f t="shared" si="22"/>
        <v>1395</v>
      </c>
      <c r="C1404" s="30"/>
      <c r="D1404" s="29"/>
      <c r="E1404" s="283"/>
      <c r="F1404" s="31"/>
      <c r="G1404" s="29"/>
      <c r="H1404" s="29"/>
      <c r="I1404" s="21"/>
      <c r="J1404" s="21"/>
      <c r="K1404" s="21"/>
      <c r="L1404" s="21"/>
    </row>
    <row r="1405" spans="1:12" ht="17.25" customHeight="1" x14ac:dyDescent="0.4">
      <c r="A1405" s="21"/>
      <c r="B1405" s="29">
        <f t="shared" si="22"/>
        <v>1396</v>
      </c>
      <c r="C1405" s="30"/>
      <c r="D1405" s="29"/>
      <c r="E1405" s="283"/>
      <c r="F1405" s="31"/>
      <c r="G1405" s="29"/>
      <c r="H1405" s="29"/>
      <c r="I1405" s="21"/>
      <c r="J1405" s="21"/>
      <c r="K1405" s="21"/>
      <c r="L1405" s="21"/>
    </row>
    <row r="1406" spans="1:12" ht="17.25" customHeight="1" x14ac:dyDescent="0.4">
      <c r="A1406" s="21"/>
      <c r="B1406" s="29">
        <f t="shared" si="22"/>
        <v>1397</v>
      </c>
      <c r="C1406" s="30"/>
      <c r="D1406" s="29"/>
      <c r="E1406" s="283"/>
      <c r="F1406" s="31"/>
      <c r="G1406" s="29"/>
      <c r="H1406" s="29"/>
      <c r="I1406" s="21"/>
      <c r="J1406" s="21"/>
      <c r="K1406" s="21"/>
      <c r="L1406" s="21"/>
    </row>
    <row r="1407" spans="1:12" ht="17.25" customHeight="1" x14ac:dyDescent="0.4">
      <c r="A1407" s="21"/>
      <c r="B1407" s="29">
        <f t="shared" si="22"/>
        <v>1398</v>
      </c>
      <c r="C1407" s="30"/>
      <c r="D1407" s="29"/>
      <c r="E1407" s="283"/>
      <c r="F1407" s="31"/>
      <c r="G1407" s="29"/>
      <c r="H1407" s="29"/>
      <c r="I1407" s="21"/>
      <c r="J1407" s="21"/>
      <c r="K1407" s="21"/>
      <c r="L1407" s="21"/>
    </row>
    <row r="1408" spans="1:12" ht="17.25" customHeight="1" x14ac:dyDescent="0.4">
      <c r="A1408" s="21"/>
      <c r="B1408" s="29">
        <f t="shared" si="22"/>
        <v>1399</v>
      </c>
      <c r="C1408" s="30"/>
      <c r="D1408" s="29"/>
      <c r="E1408" s="283"/>
      <c r="F1408" s="31"/>
      <c r="G1408" s="29"/>
      <c r="H1408" s="29"/>
      <c r="I1408" s="21"/>
      <c r="J1408" s="21"/>
      <c r="K1408" s="21"/>
      <c r="L1408" s="21"/>
    </row>
    <row r="1409" spans="1:12" ht="17.25" customHeight="1" x14ac:dyDescent="0.4">
      <c r="A1409" s="21"/>
      <c r="B1409" s="29">
        <f t="shared" si="22"/>
        <v>1400</v>
      </c>
      <c r="C1409" s="30"/>
      <c r="D1409" s="29"/>
      <c r="E1409" s="283"/>
      <c r="F1409" s="31"/>
      <c r="G1409" s="29"/>
      <c r="H1409" s="29"/>
      <c r="I1409" s="21"/>
      <c r="J1409" s="21"/>
      <c r="K1409" s="21"/>
      <c r="L1409" s="21"/>
    </row>
    <row r="1410" spans="1:12" ht="17.25" customHeight="1" x14ac:dyDescent="0.4">
      <c r="A1410" s="21"/>
      <c r="B1410" s="29">
        <f t="shared" si="22"/>
        <v>1401</v>
      </c>
      <c r="C1410" s="30"/>
      <c r="D1410" s="29"/>
      <c r="E1410" s="283"/>
      <c r="F1410" s="31"/>
      <c r="G1410" s="29"/>
      <c r="H1410" s="29"/>
      <c r="I1410" s="21"/>
      <c r="J1410" s="21"/>
      <c r="K1410" s="21"/>
      <c r="L1410" s="21"/>
    </row>
    <row r="1411" spans="1:12" ht="17.25" customHeight="1" x14ac:dyDescent="0.4">
      <c r="A1411" s="21"/>
      <c r="B1411" s="29">
        <f t="shared" si="22"/>
        <v>1402</v>
      </c>
      <c r="C1411" s="30"/>
      <c r="D1411" s="29"/>
      <c r="E1411" s="283"/>
      <c r="F1411" s="31"/>
      <c r="G1411" s="29"/>
      <c r="H1411" s="29"/>
      <c r="I1411" s="21"/>
      <c r="J1411" s="21"/>
      <c r="K1411" s="21"/>
      <c r="L1411" s="21"/>
    </row>
    <row r="1412" spans="1:12" ht="17.25" customHeight="1" x14ac:dyDescent="0.4">
      <c r="A1412" s="21"/>
      <c r="B1412" s="29">
        <f t="shared" si="22"/>
        <v>1403</v>
      </c>
      <c r="C1412" s="30"/>
      <c r="D1412" s="29"/>
      <c r="E1412" s="283"/>
      <c r="F1412" s="31"/>
      <c r="G1412" s="29"/>
      <c r="H1412" s="29"/>
      <c r="I1412" s="21"/>
      <c r="J1412" s="21"/>
      <c r="K1412" s="21"/>
      <c r="L1412" s="21"/>
    </row>
    <row r="1413" spans="1:12" ht="17.25" customHeight="1" x14ac:dyDescent="0.4">
      <c r="A1413" s="21"/>
      <c r="B1413" s="29">
        <f t="shared" si="22"/>
        <v>1404</v>
      </c>
      <c r="C1413" s="30"/>
      <c r="D1413" s="29"/>
      <c r="E1413" s="283"/>
      <c r="F1413" s="31"/>
      <c r="G1413" s="29"/>
      <c r="H1413" s="29"/>
      <c r="I1413" s="21"/>
      <c r="J1413" s="21"/>
      <c r="K1413" s="21"/>
      <c r="L1413" s="21"/>
    </row>
    <row r="1414" spans="1:12" ht="17.25" customHeight="1" x14ac:dyDescent="0.4">
      <c r="A1414" s="21"/>
      <c r="B1414" s="29">
        <f t="shared" si="22"/>
        <v>1405</v>
      </c>
      <c r="C1414" s="30"/>
      <c r="D1414" s="29"/>
      <c r="E1414" s="283"/>
      <c r="F1414" s="31"/>
      <c r="G1414" s="29"/>
      <c r="H1414" s="29"/>
      <c r="I1414" s="21"/>
      <c r="J1414" s="21"/>
      <c r="K1414" s="21"/>
      <c r="L1414" s="21"/>
    </row>
    <row r="1415" spans="1:12" ht="17.25" customHeight="1" x14ac:dyDescent="0.4">
      <c r="A1415" s="21"/>
      <c r="B1415" s="29">
        <f t="shared" si="22"/>
        <v>1406</v>
      </c>
      <c r="C1415" s="30"/>
      <c r="D1415" s="29"/>
      <c r="E1415" s="283"/>
      <c r="F1415" s="31"/>
      <c r="G1415" s="29"/>
      <c r="H1415" s="29"/>
      <c r="I1415" s="21"/>
      <c r="J1415" s="21"/>
      <c r="K1415" s="21"/>
      <c r="L1415" s="21"/>
    </row>
    <row r="1416" spans="1:12" ht="17.25" customHeight="1" x14ac:dyDescent="0.4">
      <c r="A1416" s="21"/>
      <c r="B1416" s="29">
        <f t="shared" si="22"/>
        <v>1407</v>
      </c>
      <c r="C1416" s="30"/>
      <c r="D1416" s="29"/>
      <c r="E1416" s="283"/>
      <c r="F1416" s="31"/>
      <c r="G1416" s="29"/>
      <c r="H1416" s="29"/>
      <c r="I1416" s="21"/>
      <c r="J1416" s="21"/>
      <c r="K1416" s="21"/>
      <c r="L1416" s="21"/>
    </row>
    <row r="1417" spans="1:12" ht="17.25" customHeight="1" x14ac:dyDescent="0.4">
      <c r="A1417" s="21"/>
      <c r="B1417" s="29">
        <f t="shared" si="22"/>
        <v>1408</v>
      </c>
      <c r="C1417" s="30"/>
      <c r="D1417" s="29"/>
      <c r="E1417" s="283"/>
      <c r="F1417" s="31"/>
      <c r="G1417" s="29"/>
      <c r="H1417" s="29"/>
      <c r="I1417" s="21"/>
      <c r="J1417" s="21"/>
      <c r="K1417" s="21"/>
      <c r="L1417" s="21"/>
    </row>
    <row r="1418" spans="1:12" ht="17.25" customHeight="1" x14ac:dyDescent="0.4">
      <c r="A1418" s="21"/>
      <c r="B1418" s="29">
        <f t="shared" ref="B1418:B1481" si="23">ROW(A1409)</f>
        <v>1409</v>
      </c>
      <c r="C1418" s="30"/>
      <c r="D1418" s="29"/>
      <c r="E1418" s="283"/>
      <c r="F1418" s="31"/>
      <c r="G1418" s="29"/>
      <c r="H1418" s="29"/>
      <c r="I1418" s="21"/>
      <c r="J1418" s="21"/>
      <c r="K1418" s="21"/>
      <c r="L1418" s="21"/>
    </row>
    <row r="1419" spans="1:12" ht="17.25" customHeight="1" x14ac:dyDescent="0.4">
      <c r="A1419" s="21"/>
      <c r="B1419" s="29">
        <f t="shared" si="23"/>
        <v>1410</v>
      </c>
      <c r="C1419" s="30"/>
      <c r="D1419" s="29"/>
      <c r="E1419" s="283"/>
      <c r="F1419" s="31"/>
      <c r="G1419" s="29"/>
      <c r="H1419" s="29"/>
      <c r="I1419" s="21"/>
      <c r="J1419" s="21"/>
      <c r="K1419" s="21"/>
      <c r="L1419" s="21"/>
    </row>
    <row r="1420" spans="1:12" ht="17.25" customHeight="1" x14ac:dyDescent="0.4">
      <c r="A1420" s="21"/>
      <c r="B1420" s="29">
        <f t="shared" si="23"/>
        <v>1411</v>
      </c>
      <c r="C1420" s="30"/>
      <c r="D1420" s="29"/>
      <c r="E1420" s="283"/>
      <c r="F1420" s="31"/>
      <c r="G1420" s="29"/>
      <c r="H1420" s="29"/>
      <c r="I1420" s="21"/>
      <c r="J1420" s="21"/>
      <c r="K1420" s="21"/>
      <c r="L1420" s="21"/>
    </row>
    <row r="1421" spans="1:12" ht="17.25" customHeight="1" x14ac:dyDescent="0.4">
      <c r="A1421" s="21"/>
      <c r="B1421" s="29">
        <f t="shared" si="23"/>
        <v>1412</v>
      </c>
      <c r="C1421" s="30"/>
      <c r="D1421" s="29"/>
      <c r="E1421" s="283"/>
      <c r="F1421" s="31"/>
      <c r="G1421" s="29"/>
      <c r="H1421" s="29"/>
      <c r="I1421" s="21"/>
      <c r="J1421" s="21"/>
      <c r="K1421" s="21"/>
      <c r="L1421" s="21"/>
    </row>
    <row r="1422" spans="1:12" ht="17.25" customHeight="1" x14ac:dyDescent="0.4">
      <c r="A1422" s="21"/>
      <c r="B1422" s="29">
        <f t="shared" si="23"/>
        <v>1413</v>
      </c>
      <c r="C1422" s="30"/>
      <c r="D1422" s="29"/>
      <c r="E1422" s="283"/>
      <c r="F1422" s="31"/>
      <c r="G1422" s="29"/>
      <c r="H1422" s="29"/>
      <c r="I1422" s="21"/>
      <c r="J1422" s="21"/>
      <c r="K1422" s="21"/>
      <c r="L1422" s="21"/>
    </row>
    <row r="1423" spans="1:12" ht="17.25" customHeight="1" x14ac:dyDescent="0.4">
      <c r="A1423" s="21"/>
      <c r="B1423" s="29">
        <f t="shared" si="23"/>
        <v>1414</v>
      </c>
      <c r="C1423" s="30"/>
      <c r="D1423" s="29"/>
      <c r="E1423" s="283"/>
      <c r="F1423" s="31"/>
      <c r="G1423" s="29"/>
      <c r="H1423" s="29"/>
      <c r="I1423" s="21"/>
      <c r="J1423" s="21"/>
      <c r="K1423" s="21"/>
      <c r="L1423" s="21"/>
    </row>
    <row r="1424" spans="1:12" ht="17.25" customHeight="1" x14ac:dyDescent="0.4">
      <c r="A1424" s="21"/>
      <c r="B1424" s="29">
        <f t="shared" si="23"/>
        <v>1415</v>
      </c>
      <c r="C1424" s="30"/>
      <c r="D1424" s="29"/>
      <c r="E1424" s="283"/>
      <c r="F1424" s="31"/>
      <c r="G1424" s="29"/>
      <c r="H1424" s="29"/>
      <c r="I1424" s="21"/>
      <c r="J1424" s="21"/>
      <c r="K1424" s="21"/>
      <c r="L1424" s="21"/>
    </row>
    <row r="1425" spans="1:12" ht="17.25" customHeight="1" x14ac:dyDescent="0.4">
      <c r="A1425" s="21"/>
      <c r="B1425" s="29">
        <f t="shared" si="23"/>
        <v>1416</v>
      </c>
      <c r="C1425" s="30"/>
      <c r="D1425" s="29"/>
      <c r="E1425" s="283"/>
      <c r="F1425" s="31"/>
      <c r="G1425" s="29"/>
      <c r="H1425" s="29"/>
      <c r="I1425" s="21"/>
      <c r="J1425" s="21"/>
      <c r="K1425" s="21"/>
      <c r="L1425" s="21"/>
    </row>
    <row r="1426" spans="1:12" ht="17.25" customHeight="1" x14ac:dyDescent="0.4">
      <c r="A1426" s="21"/>
      <c r="B1426" s="29">
        <f t="shared" si="23"/>
        <v>1417</v>
      </c>
      <c r="C1426" s="30"/>
      <c r="D1426" s="29"/>
      <c r="E1426" s="283"/>
      <c r="F1426" s="31"/>
      <c r="G1426" s="29"/>
      <c r="H1426" s="29"/>
      <c r="I1426" s="21"/>
      <c r="J1426" s="21"/>
      <c r="K1426" s="21"/>
      <c r="L1426" s="21"/>
    </row>
    <row r="1427" spans="1:12" ht="17.25" customHeight="1" x14ac:dyDescent="0.4">
      <c r="A1427" s="21"/>
      <c r="B1427" s="29">
        <f t="shared" si="23"/>
        <v>1418</v>
      </c>
      <c r="C1427" s="30"/>
      <c r="D1427" s="29"/>
      <c r="E1427" s="283"/>
      <c r="F1427" s="31"/>
      <c r="G1427" s="29"/>
      <c r="H1427" s="29"/>
      <c r="I1427" s="21"/>
      <c r="J1427" s="21"/>
      <c r="K1427" s="21"/>
      <c r="L1427" s="21"/>
    </row>
    <row r="1428" spans="1:12" ht="17.25" customHeight="1" x14ac:dyDescent="0.4">
      <c r="A1428" s="21"/>
      <c r="B1428" s="29">
        <f t="shared" si="23"/>
        <v>1419</v>
      </c>
      <c r="C1428" s="30"/>
      <c r="D1428" s="29"/>
      <c r="E1428" s="283"/>
      <c r="F1428" s="31"/>
      <c r="G1428" s="29"/>
      <c r="H1428" s="29"/>
      <c r="I1428" s="21"/>
      <c r="J1428" s="21"/>
      <c r="K1428" s="21"/>
      <c r="L1428" s="21"/>
    </row>
    <row r="1429" spans="1:12" ht="17.25" customHeight="1" x14ac:dyDescent="0.4">
      <c r="A1429" s="21"/>
      <c r="B1429" s="29">
        <f t="shared" si="23"/>
        <v>1420</v>
      </c>
      <c r="C1429" s="30"/>
      <c r="D1429" s="29"/>
      <c r="E1429" s="283"/>
      <c r="F1429" s="31"/>
      <c r="G1429" s="29"/>
      <c r="H1429" s="29"/>
      <c r="I1429" s="21"/>
      <c r="J1429" s="21"/>
      <c r="K1429" s="21"/>
      <c r="L1429" s="21"/>
    </row>
    <row r="1430" spans="1:12" ht="17.25" customHeight="1" x14ac:dyDescent="0.4">
      <c r="A1430" s="21"/>
      <c r="B1430" s="29">
        <f t="shared" si="23"/>
        <v>1421</v>
      </c>
      <c r="C1430" s="30"/>
      <c r="D1430" s="29"/>
      <c r="E1430" s="283"/>
      <c r="F1430" s="31"/>
      <c r="G1430" s="29"/>
      <c r="H1430" s="29"/>
      <c r="I1430" s="21"/>
      <c r="J1430" s="21"/>
      <c r="K1430" s="21"/>
      <c r="L1430" s="21"/>
    </row>
    <row r="1431" spans="1:12" ht="17.25" customHeight="1" x14ac:dyDescent="0.4">
      <c r="A1431" s="21"/>
      <c r="B1431" s="29">
        <f t="shared" si="23"/>
        <v>1422</v>
      </c>
      <c r="C1431" s="30"/>
      <c r="D1431" s="29"/>
      <c r="E1431" s="283"/>
      <c r="F1431" s="31"/>
      <c r="G1431" s="29"/>
      <c r="H1431" s="29"/>
      <c r="I1431" s="21"/>
      <c r="J1431" s="21"/>
      <c r="K1431" s="21"/>
      <c r="L1431" s="21"/>
    </row>
    <row r="1432" spans="1:12" ht="17.25" customHeight="1" x14ac:dyDescent="0.4">
      <c r="A1432" s="21"/>
      <c r="B1432" s="29">
        <f t="shared" si="23"/>
        <v>1423</v>
      </c>
      <c r="C1432" s="30"/>
      <c r="D1432" s="29"/>
      <c r="E1432" s="283"/>
      <c r="F1432" s="31"/>
      <c r="G1432" s="29"/>
      <c r="H1432" s="29"/>
      <c r="I1432" s="21"/>
      <c r="J1432" s="21"/>
      <c r="K1432" s="21"/>
      <c r="L1432" s="21"/>
    </row>
    <row r="1433" spans="1:12" ht="17.25" customHeight="1" x14ac:dyDescent="0.4">
      <c r="A1433" s="21"/>
      <c r="B1433" s="29">
        <f t="shared" si="23"/>
        <v>1424</v>
      </c>
      <c r="C1433" s="30"/>
      <c r="D1433" s="29"/>
      <c r="E1433" s="283"/>
      <c r="F1433" s="31"/>
      <c r="G1433" s="29"/>
      <c r="H1433" s="29"/>
      <c r="I1433" s="21"/>
      <c r="J1433" s="21"/>
      <c r="K1433" s="21"/>
      <c r="L1433" s="21"/>
    </row>
    <row r="1434" spans="1:12" ht="17.25" customHeight="1" x14ac:dyDescent="0.4">
      <c r="A1434" s="21"/>
      <c r="B1434" s="29">
        <f t="shared" si="23"/>
        <v>1425</v>
      </c>
      <c r="C1434" s="30"/>
      <c r="D1434" s="29"/>
      <c r="E1434" s="283"/>
      <c r="F1434" s="31"/>
      <c r="G1434" s="29"/>
      <c r="H1434" s="29"/>
      <c r="I1434" s="21"/>
      <c r="J1434" s="21"/>
      <c r="K1434" s="21"/>
      <c r="L1434" s="21"/>
    </row>
    <row r="1435" spans="1:12" ht="17.25" customHeight="1" x14ac:dyDescent="0.4">
      <c r="A1435" s="21"/>
      <c r="B1435" s="29">
        <f t="shared" si="23"/>
        <v>1426</v>
      </c>
      <c r="C1435" s="30"/>
      <c r="D1435" s="29"/>
      <c r="E1435" s="283"/>
      <c r="F1435" s="31"/>
      <c r="G1435" s="29"/>
      <c r="H1435" s="29"/>
      <c r="I1435" s="21"/>
      <c r="J1435" s="21"/>
      <c r="K1435" s="21"/>
      <c r="L1435" s="21"/>
    </row>
    <row r="1436" spans="1:12" ht="17.25" customHeight="1" x14ac:dyDescent="0.4">
      <c r="A1436" s="21"/>
      <c r="B1436" s="29">
        <f t="shared" si="23"/>
        <v>1427</v>
      </c>
      <c r="C1436" s="30"/>
      <c r="D1436" s="29"/>
      <c r="E1436" s="283"/>
      <c r="F1436" s="31"/>
      <c r="G1436" s="29"/>
      <c r="H1436" s="29"/>
      <c r="I1436" s="21"/>
      <c r="J1436" s="21"/>
      <c r="K1436" s="21"/>
      <c r="L1436" s="21"/>
    </row>
    <row r="1437" spans="1:12" ht="17.25" customHeight="1" x14ac:dyDescent="0.4">
      <c r="A1437" s="21"/>
      <c r="B1437" s="29">
        <f t="shared" si="23"/>
        <v>1428</v>
      </c>
      <c r="C1437" s="30"/>
      <c r="D1437" s="29"/>
      <c r="E1437" s="283"/>
      <c r="F1437" s="31"/>
      <c r="G1437" s="29"/>
      <c r="H1437" s="29"/>
      <c r="I1437" s="21"/>
      <c r="J1437" s="21"/>
      <c r="K1437" s="21"/>
      <c r="L1437" s="21"/>
    </row>
    <row r="1438" spans="1:12" ht="17.25" customHeight="1" x14ac:dyDescent="0.4">
      <c r="A1438" s="21"/>
      <c r="B1438" s="29">
        <f t="shared" si="23"/>
        <v>1429</v>
      </c>
      <c r="C1438" s="30"/>
      <c r="D1438" s="29"/>
      <c r="E1438" s="283"/>
      <c r="F1438" s="31"/>
      <c r="G1438" s="29"/>
      <c r="H1438" s="29"/>
      <c r="I1438" s="21"/>
      <c r="J1438" s="21"/>
      <c r="K1438" s="21"/>
      <c r="L1438" s="21"/>
    </row>
    <row r="1439" spans="1:12" ht="17.25" customHeight="1" x14ac:dyDescent="0.4">
      <c r="A1439" s="21"/>
      <c r="B1439" s="29">
        <f t="shared" si="23"/>
        <v>1430</v>
      </c>
      <c r="C1439" s="30"/>
      <c r="D1439" s="29"/>
      <c r="E1439" s="283"/>
      <c r="F1439" s="31"/>
      <c r="G1439" s="29"/>
      <c r="H1439" s="29"/>
      <c r="I1439" s="21"/>
      <c r="J1439" s="21"/>
      <c r="K1439" s="21"/>
      <c r="L1439" s="21"/>
    </row>
    <row r="1440" spans="1:12" ht="17.25" customHeight="1" x14ac:dyDescent="0.4">
      <c r="A1440" s="21"/>
      <c r="B1440" s="29">
        <f t="shared" si="23"/>
        <v>1431</v>
      </c>
      <c r="C1440" s="30"/>
      <c r="D1440" s="29"/>
      <c r="E1440" s="283"/>
      <c r="F1440" s="31"/>
      <c r="G1440" s="29"/>
      <c r="H1440" s="29"/>
      <c r="I1440" s="21"/>
      <c r="J1440" s="21"/>
      <c r="K1440" s="21"/>
      <c r="L1440" s="21"/>
    </row>
    <row r="1441" spans="1:12" ht="17.25" customHeight="1" x14ac:dyDescent="0.4">
      <c r="A1441" s="21"/>
      <c r="B1441" s="29">
        <f t="shared" si="23"/>
        <v>1432</v>
      </c>
      <c r="C1441" s="30"/>
      <c r="D1441" s="29"/>
      <c r="E1441" s="283"/>
      <c r="F1441" s="31"/>
      <c r="G1441" s="29"/>
      <c r="H1441" s="29"/>
      <c r="I1441" s="21"/>
      <c r="J1441" s="21"/>
      <c r="K1441" s="21"/>
      <c r="L1441" s="21"/>
    </row>
    <row r="1442" spans="1:12" ht="17.25" customHeight="1" x14ac:dyDescent="0.4">
      <c r="A1442" s="21"/>
      <c r="B1442" s="29">
        <f t="shared" si="23"/>
        <v>1433</v>
      </c>
      <c r="C1442" s="30"/>
      <c r="D1442" s="29"/>
      <c r="E1442" s="283"/>
      <c r="F1442" s="31"/>
      <c r="G1442" s="29"/>
      <c r="H1442" s="29"/>
      <c r="I1442" s="21"/>
      <c r="J1442" s="21"/>
      <c r="K1442" s="21"/>
      <c r="L1442" s="21"/>
    </row>
    <row r="1443" spans="1:12" ht="17.25" customHeight="1" x14ac:dyDescent="0.4">
      <c r="A1443" s="21"/>
      <c r="B1443" s="29">
        <f t="shared" si="23"/>
        <v>1434</v>
      </c>
      <c r="C1443" s="30"/>
      <c r="D1443" s="29"/>
      <c r="E1443" s="283"/>
      <c r="F1443" s="31"/>
      <c r="G1443" s="29"/>
      <c r="H1443" s="29"/>
      <c r="I1443" s="21"/>
      <c r="J1443" s="21"/>
      <c r="K1443" s="21"/>
      <c r="L1443" s="21"/>
    </row>
    <row r="1444" spans="1:12" ht="17.25" customHeight="1" x14ac:dyDescent="0.4">
      <c r="A1444" s="21"/>
      <c r="B1444" s="29">
        <f t="shared" si="23"/>
        <v>1435</v>
      </c>
      <c r="C1444" s="30"/>
      <c r="D1444" s="29"/>
      <c r="E1444" s="283"/>
      <c r="F1444" s="31"/>
      <c r="G1444" s="29"/>
      <c r="H1444" s="29"/>
      <c r="I1444" s="21"/>
      <c r="J1444" s="21"/>
      <c r="K1444" s="21"/>
      <c r="L1444" s="21"/>
    </row>
    <row r="1445" spans="1:12" ht="17.25" customHeight="1" x14ac:dyDescent="0.4">
      <c r="A1445" s="21"/>
      <c r="B1445" s="29">
        <f t="shared" si="23"/>
        <v>1436</v>
      </c>
      <c r="C1445" s="30"/>
      <c r="D1445" s="29"/>
      <c r="E1445" s="283"/>
      <c r="F1445" s="31"/>
      <c r="G1445" s="29"/>
      <c r="H1445" s="29"/>
      <c r="I1445" s="21"/>
      <c r="J1445" s="21"/>
      <c r="K1445" s="21"/>
      <c r="L1445" s="21"/>
    </row>
    <row r="1446" spans="1:12" ht="17.25" customHeight="1" x14ac:dyDescent="0.4">
      <c r="A1446" s="21"/>
      <c r="B1446" s="29">
        <f t="shared" si="23"/>
        <v>1437</v>
      </c>
      <c r="C1446" s="30"/>
      <c r="D1446" s="29"/>
      <c r="E1446" s="283"/>
      <c r="F1446" s="31"/>
      <c r="G1446" s="29"/>
      <c r="H1446" s="29"/>
      <c r="I1446" s="21"/>
      <c r="J1446" s="21"/>
      <c r="K1446" s="21"/>
      <c r="L1446" s="21"/>
    </row>
    <row r="1447" spans="1:12" ht="17.25" customHeight="1" x14ac:dyDescent="0.4">
      <c r="A1447" s="21"/>
      <c r="B1447" s="29">
        <f t="shared" si="23"/>
        <v>1438</v>
      </c>
      <c r="C1447" s="30"/>
      <c r="D1447" s="29"/>
      <c r="E1447" s="283"/>
      <c r="F1447" s="31"/>
      <c r="G1447" s="29"/>
      <c r="H1447" s="29"/>
      <c r="I1447" s="21"/>
      <c r="J1447" s="21"/>
      <c r="K1447" s="21"/>
      <c r="L1447" s="21"/>
    </row>
    <row r="1448" spans="1:12" ht="17.25" customHeight="1" x14ac:dyDescent="0.4">
      <c r="A1448" s="21"/>
      <c r="B1448" s="29">
        <f t="shared" si="23"/>
        <v>1439</v>
      </c>
      <c r="C1448" s="30"/>
      <c r="D1448" s="29"/>
      <c r="E1448" s="283"/>
      <c r="F1448" s="31"/>
      <c r="G1448" s="29"/>
      <c r="H1448" s="29"/>
      <c r="I1448" s="21"/>
      <c r="J1448" s="21"/>
      <c r="K1448" s="21"/>
      <c r="L1448" s="21"/>
    </row>
    <row r="1449" spans="1:12" ht="17.25" customHeight="1" x14ac:dyDescent="0.4">
      <c r="A1449" s="21"/>
      <c r="B1449" s="29">
        <f t="shared" si="23"/>
        <v>1440</v>
      </c>
      <c r="C1449" s="30"/>
      <c r="D1449" s="29"/>
      <c r="E1449" s="283"/>
      <c r="F1449" s="31"/>
      <c r="G1449" s="29"/>
      <c r="H1449" s="29"/>
      <c r="I1449" s="21"/>
      <c r="J1449" s="21"/>
      <c r="K1449" s="21"/>
      <c r="L1449" s="21"/>
    </row>
    <row r="1450" spans="1:12" ht="17.25" customHeight="1" x14ac:dyDescent="0.4">
      <c r="A1450" s="21"/>
      <c r="B1450" s="29">
        <f t="shared" si="23"/>
        <v>1441</v>
      </c>
      <c r="C1450" s="30"/>
      <c r="D1450" s="29"/>
      <c r="E1450" s="283"/>
      <c r="F1450" s="31"/>
      <c r="G1450" s="29"/>
      <c r="H1450" s="29"/>
      <c r="I1450" s="21"/>
      <c r="J1450" s="21"/>
      <c r="K1450" s="21"/>
      <c r="L1450" s="21"/>
    </row>
    <row r="1451" spans="1:12" ht="17.25" customHeight="1" x14ac:dyDescent="0.4">
      <c r="A1451" s="21"/>
      <c r="B1451" s="29">
        <f t="shared" si="23"/>
        <v>1442</v>
      </c>
      <c r="C1451" s="30"/>
      <c r="D1451" s="29"/>
      <c r="E1451" s="283"/>
      <c r="F1451" s="31"/>
      <c r="G1451" s="29"/>
      <c r="H1451" s="29"/>
      <c r="I1451" s="21"/>
      <c r="J1451" s="21"/>
      <c r="K1451" s="21"/>
      <c r="L1451" s="21"/>
    </row>
    <row r="1452" spans="1:12" ht="17.25" customHeight="1" x14ac:dyDescent="0.4">
      <c r="A1452" s="21"/>
      <c r="B1452" s="29">
        <f t="shared" si="23"/>
        <v>1443</v>
      </c>
      <c r="C1452" s="30"/>
      <c r="D1452" s="29"/>
      <c r="E1452" s="283"/>
      <c r="F1452" s="31"/>
      <c r="G1452" s="29"/>
      <c r="H1452" s="29"/>
      <c r="I1452" s="21"/>
      <c r="J1452" s="21"/>
      <c r="K1452" s="21"/>
      <c r="L1452" s="21"/>
    </row>
    <row r="1453" spans="1:12" ht="17.25" customHeight="1" x14ac:dyDescent="0.4">
      <c r="A1453" s="21"/>
      <c r="B1453" s="29">
        <f t="shared" si="23"/>
        <v>1444</v>
      </c>
      <c r="C1453" s="30"/>
      <c r="D1453" s="29"/>
      <c r="E1453" s="283"/>
      <c r="F1453" s="31"/>
      <c r="G1453" s="29"/>
      <c r="H1453" s="29"/>
      <c r="I1453" s="21"/>
      <c r="J1453" s="21"/>
      <c r="K1453" s="21"/>
      <c r="L1453" s="21"/>
    </row>
    <row r="1454" spans="1:12" ht="17.25" customHeight="1" x14ac:dyDescent="0.4">
      <c r="A1454" s="21"/>
      <c r="B1454" s="29">
        <f t="shared" si="23"/>
        <v>1445</v>
      </c>
      <c r="C1454" s="30"/>
      <c r="D1454" s="29"/>
      <c r="E1454" s="283"/>
      <c r="F1454" s="31"/>
      <c r="G1454" s="29"/>
      <c r="H1454" s="29"/>
      <c r="I1454" s="21"/>
      <c r="J1454" s="21"/>
      <c r="K1454" s="21"/>
      <c r="L1454" s="21"/>
    </row>
    <row r="1455" spans="1:12" ht="17.25" customHeight="1" x14ac:dyDescent="0.4">
      <c r="A1455" s="21"/>
      <c r="B1455" s="29">
        <f t="shared" si="23"/>
        <v>1446</v>
      </c>
      <c r="C1455" s="30"/>
      <c r="D1455" s="29"/>
      <c r="E1455" s="283"/>
      <c r="F1455" s="31"/>
      <c r="G1455" s="29"/>
      <c r="H1455" s="29"/>
      <c r="I1455" s="21"/>
      <c r="J1455" s="21"/>
      <c r="K1455" s="21"/>
      <c r="L1455" s="21"/>
    </row>
    <row r="1456" spans="1:12" ht="17.25" customHeight="1" x14ac:dyDescent="0.4">
      <c r="A1456" s="21"/>
      <c r="B1456" s="29">
        <f t="shared" si="23"/>
        <v>1447</v>
      </c>
      <c r="C1456" s="30"/>
      <c r="D1456" s="29"/>
      <c r="E1456" s="283"/>
      <c r="F1456" s="31"/>
      <c r="G1456" s="29"/>
      <c r="H1456" s="29"/>
      <c r="I1456" s="21"/>
      <c r="J1456" s="21"/>
      <c r="K1456" s="21"/>
      <c r="L1456" s="21"/>
    </row>
    <row r="1457" spans="1:12" ht="17.25" customHeight="1" x14ac:dyDescent="0.4">
      <c r="A1457" s="21"/>
      <c r="B1457" s="29">
        <f t="shared" si="23"/>
        <v>1448</v>
      </c>
      <c r="C1457" s="30"/>
      <c r="D1457" s="29"/>
      <c r="E1457" s="283"/>
      <c r="F1457" s="31"/>
      <c r="G1457" s="29"/>
      <c r="H1457" s="29"/>
      <c r="I1457" s="21"/>
      <c r="J1457" s="21"/>
      <c r="K1457" s="21"/>
      <c r="L1457" s="21"/>
    </row>
    <row r="1458" spans="1:12" ht="17.25" customHeight="1" x14ac:dyDescent="0.4">
      <c r="A1458" s="21"/>
      <c r="B1458" s="29">
        <f t="shared" si="23"/>
        <v>1449</v>
      </c>
      <c r="C1458" s="30"/>
      <c r="D1458" s="29"/>
      <c r="E1458" s="283"/>
      <c r="F1458" s="31"/>
      <c r="G1458" s="29"/>
      <c r="H1458" s="29"/>
      <c r="I1458" s="21"/>
      <c r="J1458" s="21"/>
      <c r="K1458" s="21"/>
      <c r="L1458" s="21"/>
    </row>
    <row r="1459" spans="1:12" ht="17.25" customHeight="1" x14ac:dyDescent="0.4">
      <c r="A1459" s="21"/>
      <c r="B1459" s="29">
        <f t="shared" si="23"/>
        <v>1450</v>
      </c>
      <c r="C1459" s="30"/>
      <c r="D1459" s="29"/>
      <c r="E1459" s="283"/>
      <c r="F1459" s="31"/>
      <c r="G1459" s="29"/>
      <c r="H1459" s="29"/>
      <c r="I1459" s="21"/>
      <c r="J1459" s="21"/>
      <c r="K1459" s="21"/>
      <c r="L1459" s="21"/>
    </row>
    <row r="1460" spans="1:12" ht="17.25" customHeight="1" x14ac:dyDescent="0.4">
      <c r="A1460" s="21"/>
      <c r="B1460" s="29">
        <f t="shared" si="23"/>
        <v>1451</v>
      </c>
      <c r="C1460" s="30"/>
      <c r="D1460" s="29"/>
      <c r="E1460" s="283"/>
      <c r="F1460" s="31"/>
      <c r="G1460" s="29"/>
      <c r="H1460" s="29"/>
      <c r="I1460" s="21"/>
      <c r="J1460" s="21"/>
      <c r="K1460" s="21"/>
      <c r="L1460" s="21"/>
    </row>
    <row r="1461" spans="1:12" ht="17.25" customHeight="1" x14ac:dyDescent="0.4">
      <c r="A1461" s="21"/>
      <c r="B1461" s="29">
        <f t="shared" si="23"/>
        <v>1452</v>
      </c>
      <c r="C1461" s="30"/>
      <c r="D1461" s="29"/>
      <c r="E1461" s="283"/>
      <c r="F1461" s="31"/>
      <c r="G1461" s="29"/>
      <c r="H1461" s="29"/>
      <c r="I1461" s="21"/>
      <c r="J1461" s="21"/>
      <c r="K1461" s="21"/>
      <c r="L1461" s="21"/>
    </row>
    <row r="1462" spans="1:12" ht="17.25" customHeight="1" x14ac:dyDescent="0.4">
      <c r="A1462" s="21"/>
      <c r="B1462" s="29">
        <f t="shared" si="23"/>
        <v>1453</v>
      </c>
      <c r="C1462" s="30"/>
      <c r="D1462" s="29"/>
      <c r="E1462" s="283"/>
      <c r="F1462" s="31"/>
      <c r="G1462" s="29"/>
      <c r="H1462" s="29"/>
      <c r="I1462" s="21"/>
      <c r="J1462" s="21"/>
      <c r="K1462" s="21"/>
      <c r="L1462" s="21"/>
    </row>
    <row r="1463" spans="1:12" ht="17.25" customHeight="1" x14ac:dyDescent="0.4">
      <c r="A1463" s="21"/>
      <c r="B1463" s="29">
        <f t="shared" si="23"/>
        <v>1454</v>
      </c>
      <c r="C1463" s="30"/>
      <c r="D1463" s="29"/>
      <c r="E1463" s="283"/>
      <c r="F1463" s="31"/>
      <c r="G1463" s="29"/>
      <c r="H1463" s="29"/>
      <c r="I1463" s="21"/>
      <c r="J1463" s="21"/>
      <c r="K1463" s="21"/>
      <c r="L1463" s="21"/>
    </row>
    <row r="1464" spans="1:12" ht="17.25" customHeight="1" x14ac:dyDescent="0.4">
      <c r="A1464" s="21"/>
      <c r="B1464" s="29">
        <f t="shared" si="23"/>
        <v>1455</v>
      </c>
      <c r="C1464" s="30"/>
      <c r="D1464" s="29"/>
      <c r="E1464" s="283"/>
      <c r="F1464" s="31"/>
      <c r="G1464" s="29"/>
      <c r="H1464" s="29"/>
      <c r="I1464" s="21"/>
      <c r="J1464" s="21"/>
      <c r="K1464" s="21"/>
      <c r="L1464" s="21"/>
    </row>
    <row r="1465" spans="1:12" ht="17.25" customHeight="1" x14ac:dyDescent="0.4">
      <c r="A1465" s="21"/>
      <c r="B1465" s="29">
        <f t="shared" si="23"/>
        <v>1456</v>
      </c>
      <c r="C1465" s="30"/>
      <c r="D1465" s="29"/>
      <c r="E1465" s="283"/>
      <c r="F1465" s="31"/>
      <c r="G1465" s="29"/>
      <c r="H1465" s="29"/>
      <c r="I1465" s="21"/>
      <c r="J1465" s="21"/>
      <c r="K1465" s="21"/>
      <c r="L1465" s="21"/>
    </row>
    <row r="1466" spans="1:12" ht="17.25" customHeight="1" x14ac:dyDescent="0.4">
      <c r="A1466" s="21"/>
      <c r="B1466" s="29">
        <f t="shared" si="23"/>
        <v>1457</v>
      </c>
      <c r="C1466" s="30"/>
      <c r="D1466" s="29"/>
      <c r="E1466" s="283"/>
      <c r="F1466" s="31"/>
      <c r="G1466" s="29"/>
      <c r="H1466" s="29"/>
      <c r="I1466" s="21"/>
      <c r="J1466" s="21"/>
      <c r="K1466" s="21"/>
      <c r="L1466" s="21"/>
    </row>
    <row r="1467" spans="1:12" ht="17.25" customHeight="1" x14ac:dyDescent="0.4">
      <c r="A1467" s="21"/>
      <c r="B1467" s="29">
        <f t="shared" si="23"/>
        <v>1458</v>
      </c>
      <c r="C1467" s="30"/>
      <c r="D1467" s="29"/>
      <c r="E1467" s="283"/>
      <c r="F1467" s="31"/>
      <c r="G1467" s="29"/>
      <c r="H1467" s="29"/>
      <c r="I1467" s="21"/>
      <c r="J1467" s="21"/>
      <c r="K1467" s="21"/>
      <c r="L1467" s="21"/>
    </row>
    <row r="1468" spans="1:12" ht="17.25" customHeight="1" x14ac:dyDescent="0.4">
      <c r="A1468" s="21"/>
      <c r="B1468" s="29">
        <f t="shared" si="23"/>
        <v>1459</v>
      </c>
      <c r="C1468" s="30"/>
      <c r="D1468" s="29"/>
      <c r="E1468" s="283"/>
      <c r="F1468" s="31"/>
      <c r="G1468" s="29"/>
      <c r="H1468" s="29"/>
      <c r="I1468" s="21"/>
      <c r="J1468" s="21"/>
      <c r="K1468" s="21"/>
      <c r="L1468" s="21"/>
    </row>
    <row r="1469" spans="1:12" ht="17.25" customHeight="1" x14ac:dyDescent="0.4">
      <c r="A1469" s="21"/>
      <c r="B1469" s="29">
        <f t="shared" si="23"/>
        <v>1460</v>
      </c>
      <c r="C1469" s="30"/>
      <c r="D1469" s="29"/>
      <c r="E1469" s="283"/>
      <c r="F1469" s="31"/>
      <c r="G1469" s="29"/>
      <c r="H1469" s="29"/>
      <c r="I1469" s="21"/>
      <c r="J1469" s="21"/>
      <c r="K1469" s="21"/>
      <c r="L1469" s="21"/>
    </row>
    <row r="1470" spans="1:12" ht="17.25" customHeight="1" x14ac:dyDescent="0.4">
      <c r="A1470" s="21"/>
      <c r="B1470" s="29">
        <f t="shared" si="23"/>
        <v>1461</v>
      </c>
      <c r="C1470" s="30"/>
      <c r="D1470" s="29"/>
      <c r="E1470" s="283"/>
      <c r="F1470" s="31"/>
      <c r="G1470" s="29"/>
      <c r="H1470" s="29"/>
      <c r="I1470" s="21"/>
      <c r="J1470" s="21"/>
      <c r="K1470" s="21"/>
      <c r="L1470" s="21"/>
    </row>
    <row r="1471" spans="1:12" ht="17.25" customHeight="1" x14ac:dyDescent="0.4">
      <c r="A1471" s="21"/>
      <c r="B1471" s="29">
        <f t="shared" si="23"/>
        <v>1462</v>
      </c>
      <c r="C1471" s="30"/>
      <c r="D1471" s="29"/>
      <c r="E1471" s="283"/>
      <c r="F1471" s="31"/>
      <c r="G1471" s="29"/>
      <c r="H1471" s="29"/>
      <c r="I1471" s="21"/>
      <c r="J1471" s="21"/>
      <c r="K1471" s="21"/>
      <c r="L1471" s="21"/>
    </row>
    <row r="1472" spans="1:12" ht="17.25" customHeight="1" x14ac:dyDescent="0.4">
      <c r="A1472" s="21"/>
      <c r="B1472" s="29">
        <f t="shared" si="23"/>
        <v>1463</v>
      </c>
      <c r="C1472" s="30"/>
      <c r="D1472" s="29"/>
      <c r="E1472" s="283"/>
      <c r="F1472" s="31"/>
      <c r="G1472" s="29"/>
      <c r="H1472" s="29"/>
      <c r="I1472" s="21"/>
      <c r="J1472" s="21"/>
      <c r="K1472" s="21"/>
      <c r="L1472" s="21"/>
    </row>
    <row r="1473" spans="1:12" ht="17.25" customHeight="1" x14ac:dyDescent="0.4">
      <c r="A1473" s="21"/>
      <c r="B1473" s="29">
        <f t="shared" si="23"/>
        <v>1464</v>
      </c>
      <c r="C1473" s="30"/>
      <c r="D1473" s="29"/>
      <c r="E1473" s="283"/>
      <c r="F1473" s="31"/>
      <c r="G1473" s="29"/>
      <c r="H1473" s="29"/>
      <c r="I1473" s="21"/>
      <c r="J1473" s="21"/>
      <c r="K1473" s="21"/>
      <c r="L1473" s="21"/>
    </row>
    <row r="1474" spans="1:12" ht="17.25" customHeight="1" x14ac:dyDescent="0.4">
      <c r="A1474" s="21"/>
      <c r="B1474" s="29">
        <f t="shared" si="23"/>
        <v>1465</v>
      </c>
      <c r="C1474" s="30"/>
      <c r="D1474" s="29"/>
      <c r="E1474" s="283"/>
      <c r="F1474" s="31"/>
      <c r="G1474" s="29"/>
      <c r="H1474" s="29"/>
      <c r="I1474" s="21"/>
      <c r="J1474" s="21"/>
      <c r="K1474" s="21"/>
      <c r="L1474" s="21"/>
    </row>
    <row r="1475" spans="1:12" ht="17.25" customHeight="1" x14ac:dyDescent="0.4">
      <c r="A1475" s="21"/>
      <c r="B1475" s="29">
        <f t="shared" si="23"/>
        <v>1466</v>
      </c>
      <c r="C1475" s="30"/>
      <c r="D1475" s="29"/>
      <c r="E1475" s="283"/>
      <c r="F1475" s="31"/>
      <c r="G1475" s="29"/>
      <c r="H1475" s="29"/>
      <c r="I1475" s="21"/>
      <c r="J1475" s="21"/>
      <c r="K1475" s="21"/>
      <c r="L1475" s="21"/>
    </row>
    <row r="1476" spans="1:12" ht="17.25" customHeight="1" x14ac:dyDescent="0.4">
      <c r="A1476" s="21"/>
      <c r="B1476" s="29">
        <f t="shared" si="23"/>
        <v>1467</v>
      </c>
      <c r="C1476" s="30"/>
      <c r="D1476" s="29"/>
      <c r="E1476" s="283"/>
      <c r="F1476" s="31"/>
      <c r="G1476" s="29"/>
      <c r="H1476" s="29"/>
      <c r="I1476" s="21"/>
      <c r="J1476" s="21"/>
      <c r="K1476" s="21"/>
      <c r="L1476" s="21"/>
    </row>
    <row r="1477" spans="1:12" ht="17.25" customHeight="1" x14ac:dyDescent="0.4">
      <c r="A1477" s="21"/>
      <c r="B1477" s="29">
        <f t="shared" si="23"/>
        <v>1468</v>
      </c>
      <c r="C1477" s="30"/>
      <c r="D1477" s="29"/>
      <c r="E1477" s="283"/>
      <c r="F1477" s="31"/>
      <c r="G1477" s="29"/>
      <c r="H1477" s="29"/>
      <c r="I1477" s="21"/>
      <c r="J1477" s="21"/>
      <c r="K1477" s="21"/>
      <c r="L1477" s="21"/>
    </row>
    <row r="1478" spans="1:12" ht="17.25" customHeight="1" x14ac:dyDescent="0.4">
      <c r="A1478" s="21"/>
      <c r="B1478" s="29">
        <f t="shared" si="23"/>
        <v>1469</v>
      </c>
      <c r="C1478" s="30"/>
      <c r="D1478" s="29"/>
      <c r="E1478" s="283"/>
      <c r="F1478" s="31"/>
      <c r="G1478" s="29"/>
      <c r="H1478" s="29"/>
      <c r="I1478" s="21"/>
      <c r="J1478" s="21"/>
      <c r="K1478" s="21"/>
      <c r="L1478" s="21"/>
    </row>
    <row r="1479" spans="1:12" ht="17.25" customHeight="1" x14ac:dyDescent="0.4">
      <c r="A1479" s="21"/>
      <c r="B1479" s="29">
        <f t="shared" si="23"/>
        <v>1470</v>
      </c>
      <c r="C1479" s="30"/>
      <c r="D1479" s="29"/>
      <c r="E1479" s="283"/>
      <c r="F1479" s="31"/>
      <c r="G1479" s="29"/>
      <c r="H1479" s="29"/>
      <c r="I1479" s="21"/>
      <c r="J1479" s="21"/>
      <c r="K1479" s="21"/>
      <c r="L1479" s="21"/>
    </row>
    <row r="1480" spans="1:12" ht="17.25" customHeight="1" x14ac:dyDescent="0.4">
      <c r="A1480" s="21"/>
      <c r="B1480" s="29">
        <f t="shared" si="23"/>
        <v>1471</v>
      </c>
      <c r="C1480" s="30"/>
      <c r="D1480" s="29"/>
      <c r="E1480" s="283"/>
      <c r="F1480" s="31"/>
      <c r="G1480" s="29"/>
      <c r="H1480" s="29"/>
      <c r="I1480" s="21"/>
      <c r="J1480" s="21"/>
      <c r="K1480" s="21"/>
      <c r="L1480" s="21"/>
    </row>
    <row r="1481" spans="1:12" ht="17.25" customHeight="1" x14ac:dyDescent="0.4">
      <c r="A1481" s="21"/>
      <c r="B1481" s="29">
        <f t="shared" si="23"/>
        <v>1472</v>
      </c>
      <c r="C1481" s="30"/>
      <c r="D1481" s="29"/>
      <c r="E1481" s="283"/>
      <c r="F1481" s="31"/>
      <c r="G1481" s="29"/>
      <c r="H1481" s="29"/>
      <c r="I1481" s="21"/>
      <c r="J1481" s="21"/>
      <c r="K1481" s="21"/>
      <c r="L1481" s="21"/>
    </row>
    <row r="1482" spans="1:12" ht="17.25" customHeight="1" x14ac:dyDescent="0.4">
      <c r="A1482" s="21"/>
      <c r="B1482" s="29">
        <f t="shared" ref="B1482:B1545" si="24">ROW(A1473)</f>
        <v>1473</v>
      </c>
      <c r="C1482" s="30"/>
      <c r="D1482" s="29"/>
      <c r="E1482" s="283"/>
      <c r="F1482" s="31"/>
      <c r="G1482" s="29"/>
      <c r="H1482" s="29"/>
      <c r="I1482" s="21"/>
      <c r="J1482" s="21"/>
      <c r="K1482" s="21"/>
      <c r="L1482" s="21"/>
    </row>
    <row r="1483" spans="1:12" ht="17.25" customHeight="1" x14ac:dyDescent="0.4">
      <c r="A1483" s="21"/>
      <c r="B1483" s="29">
        <f t="shared" si="24"/>
        <v>1474</v>
      </c>
      <c r="C1483" s="30"/>
      <c r="D1483" s="29"/>
      <c r="E1483" s="283"/>
      <c r="F1483" s="31"/>
      <c r="G1483" s="29"/>
      <c r="H1483" s="29"/>
      <c r="I1483" s="21"/>
      <c r="J1483" s="21"/>
      <c r="K1483" s="21"/>
      <c r="L1483" s="21"/>
    </row>
    <row r="1484" spans="1:12" ht="17.25" customHeight="1" x14ac:dyDescent="0.4">
      <c r="A1484" s="21"/>
      <c r="B1484" s="29">
        <f t="shared" si="24"/>
        <v>1475</v>
      </c>
      <c r="C1484" s="30"/>
      <c r="D1484" s="29"/>
      <c r="E1484" s="283"/>
      <c r="F1484" s="31"/>
      <c r="G1484" s="29"/>
      <c r="H1484" s="29"/>
      <c r="I1484" s="21"/>
      <c r="J1484" s="21"/>
      <c r="K1484" s="21"/>
      <c r="L1484" s="21"/>
    </row>
    <row r="1485" spans="1:12" ht="17.25" customHeight="1" x14ac:dyDescent="0.4">
      <c r="A1485" s="21"/>
      <c r="B1485" s="29">
        <f t="shared" si="24"/>
        <v>1476</v>
      </c>
      <c r="C1485" s="30"/>
      <c r="D1485" s="29"/>
      <c r="E1485" s="283"/>
      <c r="F1485" s="31"/>
      <c r="G1485" s="29"/>
      <c r="H1485" s="29"/>
      <c r="I1485" s="21"/>
      <c r="J1485" s="21"/>
      <c r="K1485" s="21"/>
      <c r="L1485" s="21"/>
    </row>
    <row r="1486" spans="1:12" ht="17.25" customHeight="1" x14ac:dyDescent="0.4">
      <c r="A1486" s="21"/>
      <c r="B1486" s="29">
        <f t="shared" si="24"/>
        <v>1477</v>
      </c>
      <c r="C1486" s="30"/>
      <c r="D1486" s="29"/>
      <c r="E1486" s="283"/>
      <c r="F1486" s="31"/>
      <c r="G1486" s="29"/>
      <c r="H1486" s="29"/>
      <c r="I1486" s="21"/>
      <c r="J1486" s="21"/>
      <c r="K1486" s="21"/>
      <c r="L1486" s="21"/>
    </row>
    <row r="1487" spans="1:12" ht="17.25" customHeight="1" x14ac:dyDescent="0.4">
      <c r="A1487" s="21"/>
      <c r="B1487" s="29">
        <f t="shared" si="24"/>
        <v>1478</v>
      </c>
      <c r="C1487" s="30"/>
      <c r="D1487" s="29"/>
      <c r="E1487" s="283"/>
      <c r="F1487" s="31"/>
      <c r="G1487" s="29"/>
      <c r="H1487" s="29"/>
      <c r="I1487" s="21"/>
      <c r="J1487" s="21"/>
      <c r="K1487" s="21"/>
      <c r="L1487" s="21"/>
    </row>
    <row r="1488" spans="1:12" ht="17.25" customHeight="1" x14ac:dyDescent="0.4">
      <c r="A1488" s="21"/>
      <c r="B1488" s="29">
        <f t="shared" si="24"/>
        <v>1479</v>
      </c>
      <c r="C1488" s="30"/>
      <c r="D1488" s="29"/>
      <c r="E1488" s="283"/>
      <c r="F1488" s="31"/>
      <c r="G1488" s="29"/>
      <c r="H1488" s="29"/>
      <c r="I1488" s="21"/>
      <c r="J1488" s="21"/>
      <c r="K1488" s="21"/>
      <c r="L1488" s="21"/>
    </row>
    <row r="1489" spans="1:12" ht="17.25" customHeight="1" x14ac:dyDescent="0.4">
      <c r="A1489" s="21"/>
      <c r="B1489" s="29">
        <f t="shared" si="24"/>
        <v>1480</v>
      </c>
      <c r="C1489" s="30"/>
      <c r="D1489" s="29"/>
      <c r="E1489" s="283"/>
      <c r="F1489" s="31"/>
      <c r="G1489" s="29"/>
      <c r="H1489" s="29"/>
      <c r="I1489" s="21"/>
      <c r="J1489" s="21"/>
      <c r="K1489" s="21"/>
      <c r="L1489" s="21"/>
    </row>
    <row r="1490" spans="1:12" ht="17.25" customHeight="1" x14ac:dyDescent="0.4">
      <c r="A1490" s="21"/>
      <c r="B1490" s="29">
        <f t="shared" si="24"/>
        <v>1481</v>
      </c>
      <c r="C1490" s="30"/>
      <c r="D1490" s="29"/>
      <c r="E1490" s="283"/>
      <c r="F1490" s="31"/>
      <c r="G1490" s="29"/>
      <c r="H1490" s="29"/>
      <c r="I1490" s="21"/>
      <c r="J1490" s="21"/>
      <c r="K1490" s="21"/>
      <c r="L1490" s="21"/>
    </row>
    <row r="1491" spans="1:12" ht="17.25" customHeight="1" x14ac:dyDescent="0.4">
      <c r="A1491" s="21"/>
      <c r="B1491" s="29">
        <f t="shared" si="24"/>
        <v>1482</v>
      </c>
      <c r="C1491" s="30"/>
      <c r="D1491" s="29"/>
      <c r="E1491" s="283"/>
      <c r="F1491" s="31"/>
      <c r="G1491" s="29"/>
      <c r="H1491" s="29"/>
      <c r="I1491" s="21"/>
      <c r="J1491" s="21"/>
      <c r="K1491" s="21"/>
      <c r="L1491" s="21"/>
    </row>
    <row r="1492" spans="1:12" ht="17.25" customHeight="1" x14ac:dyDescent="0.4">
      <c r="A1492" s="21"/>
      <c r="B1492" s="29">
        <f t="shared" si="24"/>
        <v>1483</v>
      </c>
      <c r="C1492" s="30"/>
      <c r="D1492" s="29"/>
      <c r="E1492" s="283"/>
      <c r="F1492" s="31"/>
      <c r="G1492" s="29"/>
      <c r="H1492" s="29"/>
      <c r="I1492" s="21"/>
      <c r="J1492" s="21"/>
      <c r="K1492" s="21"/>
      <c r="L1492" s="21"/>
    </row>
    <row r="1493" spans="1:12" ht="17.25" customHeight="1" x14ac:dyDescent="0.4">
      <c r="A1493" s="21"/>
      <c r="B1493" s="29">
        <f t="shared" si="24"/>
        <v>1484</v>
      </c>
      <c r="C1493" s="30"/>
      <c r="D1493" s="29"/>
      <c r="E1493" s="283"/>
      <c r="F1493" s="31"/>
      <c r="G1493" s="29"/>
      <c r="H1493" s="29"/>
      <c r="I1493" s="21"/>
      <c r="J1493" s="21"/>
      <c r="K1493" s="21"/>
      <c r="L1493" s="21"/>
    </row>
    <row r="1494" spans="1:12" ht="17.25" customHeight="1" x14ac:dyDescent="0.4">
      <c r="A1494" s="21"/>
      <c r="B1494" s="29">
        <f t="shared" si="24"/>
        <v>1485</v>
      </c>
      <c r="C1494" s="30"/>
      <c r="D1494" s="29"/>
      <c r="E1494" s="283"/>
      <c r="F1494" s="31"/>
      <c r="G1494" s="29"/>
      <c r="H1494" s="29"/>
      <c r="I1494" s="21"/>
      <c r="J1494" s="21"/>
      <c r="K1494" s="21"/>
      <c r="L1494" s="21"/>
    </row>
    <row r="1495" spans="1:12" ht="17.25" customHeight="1" x14ac:dyDescent="0.4">
      <c r="A1495" s="21"/>
      <c r="B1495" s="29">
        <f t="shared" si="24"/>
        <v>1486</v>
      </c>
      <c r="C1495" s="30"/>
      <c r="D1495" s="29"/>
      <c r="E1495" s="283"/>
      <c r="F1495" s="31"/>
      <c r="G1495" s="29"/>
      <c r="H1495" s="29"/>
      <c r="I1495" s="21"/>
      <c r="J1495" s="21"/>
      <c r="K1495" s="21"/>
      <c r="L1495" s="21"/>
    </row>
    <row r="1496" spans="1:12" ht="17.25" customHeight="1" x14ac:dyDescent="0.4">
      <c r="A1496" s="21"/>
      <c r="B1496" s="29">
        <f t="shared" si="24"/>
        <v>1487</v>
      </c>
      <c r="C1496" s="30"/>
      <c r="D1496" s="29"/>
      <c r="E1496" s="283"/>
      <c r="F1496" s="31"/>
      <c r="G1496" s="29"/>
      <c r="H1496" s="29"/>
      <c r="I1496" s="21"/>
      <c r="J1496" s="21"/>
      <c r="K1496" s="21"/>
      <c r="L1496" s="21"/>
    </row>
    <row r="1497" spans="1:12" ht="17.25" customHeight="1" x14ac:dyDescent="0.4">
      <c r="A1497" s="21"/>
      <c r="B1497" s="29">
        <f t="shared" si="24"/>
        <v>1488</v>
      </c>
      <c r="C1497" s="30"/>
      <c r="D1497" s="29"/>
      <c r="E1497" s="283"/>
      <c r="F1497" s="31"/>
      <c r="G1497" s="29"/>
      <c r="H1497" s="29"/>
      <c r="I1497" s="21"/>
      <c r="J1497" s="21"/>
      <c r="K1497" s="21"/>
      <c r="L1497" s="21"/>
    </row>
    <row r="1498" spans="1:12" ht="17.25" customHeight="1" x14ac:dyDescent="0.4">
      <c r="A1498" s="21"/>
      <c r="B1498" s="29">
        <f t="shared" si="24"/>
        <v>1489</v>
      </c>
      <c r="C1498" s="30"/>
      <c r="D1498" s="29"/>
      <c r="E1498" s="283"/>
      <c r="F1498" s="31"/>
      <c r="G1498" s="29"/>
      <c r="H1498" s="29"/>
      <c r="I1498" s="21"/>
      <c r="J1498" s="21"/>
      <c r="K1498" s="21"/>
      <c r="L1498" s="21"/>
    </row>
    <row r="1499" spans="1:12" ht="17.25" customHeight="1" x14ac:dyDescent="0.4">
      <c r="A1499" s="21"/>
      <c r="B1499" s="29">
        <f t="shared" si="24"/>
        <v>1490</v>
      </c>
      <c r="C1499" s="30"/>
      <c r="D1499" s="29"/>
      <c r="E1499" s="283"/>
      <c r="F1499" s="31"/>
      <c r="G1499" s="29"/>
      <c r="H1499" s="29"/>
      <c r="I1499" s="21"/>
      <c r="J1499" s="21"/>
      <c r="K1499" s="21"/>
      <c r="L1499" s="21"/>
    </row>
    <row r="1500" spans="1:12" ht="17.25" customHeight="1" x14ac:dyDescent="0.4">
      <c r="A1500" s="21"/>
      <c r="B1500" s="29">
        <f t="shared" si="24"/>
        <v>1491</v>
      </c>
      <c r="C1500" s="30"/>
      <c r="D1500" s="29"/>
      <c r="E1500" s="283"/>
      <c r="F1500" s="31"/>
      <c r="G1500" s="29"/>
      <c r="H1500" s="29"/>
      <c r="I1500" s="21"/>
      <c r="J1500" s="21"/>
      <c r="K1500" s="21"/>
      <c r="L1500" s="21"/>
    </row>
    <row r="1501" spans="1:12" ht="17.25" customHeight="1" x14ac:dyDescent="0.4">
      <c r="A1501" s="21"/>
      <c r="B1501" s="29">
        <f t="shared" si="24"/>
        <v>1492</v>
      </c>
      <c r="C1501" s="30"/>
      <c r="D1501" s="29"/>
      <c r="E1501" s="283"/>
      <c r="F1501" s="31"/>
      <c r="G1501" s="29"/>
      <c r="H1501" s="29"/>
      <c r="I1501" s="21"/>
      <c r="J1501" s="21"/>
      <c r="K1501" s="21"/>
      <c r="L1501" s="21"/>
    </row>
    <row r="1502" spans="1:12" ht="17.25" customHeight="1" x14ac:dyDescent="0.4">
      <c r="A1502" s="21"/>
      <c r="B1502" s="29">
        <f t="shared" si="24"/>
        <v>1493</v>
      </c>
      <c r="C1502" s="30"/>
      <c r="D1502" s="29"/>
      <c r="E1502" s="283"/>
      <c r="F1502" s="31"/>
      <c r="G1502" s="29"/>
      <c r="H1502" s="29"/>
      <c r="I1502" s="21"/>
      <c r="J1502" s="21"/>
      <c r="K1502" s="21"/>
      <c r="L1502" s="21"/>
    </row>
    <row r="1503" spans="1:12" ht="17.25" customHeight="1" x14ac:dyDescent="0.4">
      <c r="A1503" s="21"/>
      <c r="B1503" s="29">
        <f t="shared" si="24"/>
        <v>1494</v>
      </c>
      <c r="C1503" s="30"/>
      <c r="D1503" s="29"/>
      <c r="E1503" s="283"/>
      <c r="F1503" s="31"/>
      <c r="G1503" s="29"/>
      <c r="H1503" s="29"/>
      <c r="I1503" s="21"/>
      <c r="J1503" s="21"/>
      <c r="K1503" s="21"/>
      <c r="L1503" s="21"/>
    </row>
    <row r="1504" spans="1:12" ht="17.25" customHeight="1" x14ac:dyDescent="0.4">
      <c r="A1504" s="21"/>
      <c r="B1504" s="29">
        <f t="shared" si="24"/>
        <v>1495</v>
      </c>
      <c r="C1504" s="30"/>
      <c r="D1504" s="29"/>
      <c r="E1504" s="283"/>
      <c r="F1504" s="31"/>
      <c r="G1504" s="29"/>
      <c r="H1504" s="29"/>
      <c r="I1504" s="21"/>
      <c r="J1504" s="21"/>
      <c r="K1504" s="21"/>
      <c r="L1504" s="21"/>
    </row>
    <row r="1505" spans="1:12" ht="17.25" customHeight="1" x14ac:dyDescent="0.4">
      <c r="A1505" s="21"/>
      <c r="B1505" s="29">
        <f t="shared" si="24"/>
        <v>1496</v>
      </c>
      <c r="C1505" s="30"/>
      <c r="D1505" s="29"/>
      <c r="E1505" s="283"/>
      <c r="F1505" s="31"/>
      <c r="G1505" s="29"/>
      <c r="H1505" s="29"/>
      <c r="I1505" s="21"/>
      <c r="J1505" s="21"/>
      <c r="K1505" s="21"/>
      <c r="L1505" s="21"/>
    </row>
    <row r="1506" spans="1:12" ht="17.25" customHeight="1" x14ac:dyDescent="0.4">
      <c r="A1506" s="21"/>
      <c r="B1506" s="29">
        <f t="shared" si="24"/>
        <v>1497</v>
      </c>
      <c r="C1506" s="30"/>
      <c r="D1506" s="29"/>
      <c r="E1506" s="283"/>
      <c r="F1506" s="31"/>
      <c r="G1506" s="29"/>
      <c r="H1506" s="29"/>
      <c r="I1506" s="21"/>
      <c r="J1506" s="21"/>
      <c r="K1506" s="21"/>
      <c r="L1506" s="21"/>
    </row>
    <row r="1507" spans="1:12" ht="17.25" customHeight="1" x14ac:dyDescent="0.4">
      <c r="A1507" s="21"/>
      <c r="B1507" s="29">
        <f t="shared" si="24"/>
        <v>1498</v>
      </c>
      <c r="C1507" s="30"/>
      <c r="D1507" s="29"/>
      <c r="E1507" s="283"/>
      <c r="F1507" s="31"/>
      <c r="G1507" s="29"/>
      <c r="H1507" s="29"/>
      <c r="I1507" s="21"/>
      <c r="J1507" s="21"/>
      <c r="K1507" s="21"/>
      <c r="L1507" s="21"/>
    </row>
    <row r="1508" spans="1:12" ht="17.25" customHeight="1" x14ac:dyDescent="0.4">
      <c r="A1508" s="21"/>
      <c r="B1508" s="29">
        <f t="shared" si="24"/>
        <v>1499</v>
      </c>
      <c r="C1508" s="30"/>
      <c r="D1508" s="29"/>
      <c r="E1508" s="283"/>
      <c r="F1508" s="31"/>
      <c r="G1508" s="29"/>
      <c r="H1508" s="29"/>
      <c r="I1508" s="21"/>
      <c r="J1508" s="21"/>
      <c r="K1508" s="21"/>
      <c r="L1508" s="21"/>
    </row>
    <row r="1509" spans="1:12" ht="17.25" customHeight="1" x14ac:dyDescent="0.4">
      <c r="A1509" s="21"/>
      <c r="B1509" s="29">
        <f t="shared" si="24"/>
        <v>1500</v>
      </c>
      <c r="C1509" s="30"/>
      <c r="D1509" s="29"/>
      <c r="E1509" s="283"/>
      <c r="F1509" s="31"/>
      <c r="G1509" s="29"/>
      <c r="H1509" s="29"/>
      <c r="I1509" s="21"/>
      <c r="J1509" s="21"/>
      <c r="K1509" s="21"/>
      <c r="L1509" s="21"/>
    </row>
    <row r="1510" spans="1:12" ht="17.25" customHeight="1" x14ac:dyDescent="0.4">
      <c r="A1510" s="21"/>
      <c r="B1510" s="29">
        <f t="shared" si="24"/>
        <v>1501</v>
      </c>
      <c r="C1510" s="30"/>
      <c r="D1510" s="29"/>
      <c r="E1510" s="283"/>
      <c r="F1510" s="31"/>
      <c r="G1510" s="29"/>
      <c r="H1510" s="29"/>
      <c r="I1510" s="21"/>
      <c r="J1510" s="21"/>
      <c r="K1510" s="21"/>
      <c r="L1510" s="21"/>
    </row>
    <row r="1511" spans="1:12" ht="17.25" customHeight="1" x14ac:dyDescent="0.4">
      <c r="A1511" s="21"/>
      <c r="B1511" s="29">
        <f t="shared" si="24"/>
        <v>1502</v>
      </c>
      <c r="C1511" s="30"/>
      <c r="D1511" s="29"/>
      <c r="E1511" s="283"/>
      <c r="F1511" s="31"/>
      <c r="G1511" s="29"/>
      <c r="H1511" s="29"/>
      <c r="I1511" s="21"/>
      <c r="J1511" s="21"/>
      <c r="K1511" s="21"/>
      <c r="L1511" s="21"/>
    </row>
    <row r="1512" spans="1:12" ht="17.25" customHeight="1" x14ac:dyDescent="0.4">
      <c r="A1512" s="21"/>
      <c r="B1512" s="29">
        <f t="shared" si="24"/>
        <v>1503</v>
      </c>
      <c r="C1512" s="30"/>
      <c r="D1512" s="29"/>
      <c r="E1512" s="283"/>
      <c r="F1512" s="31"/>
      <c r="G1512" s="29"/>
      <c r="H1512" s="29"/>
      <c r="I1512" s="21"/>
      <c r="J1512" s="21"/>
      <c r="K1512" s="21"/>
      <c r="L1512" s="21"/>
    </row>
    <row r="1513" spans="1:12" ht="17.25" customHeight="1" x14ac:dyDescent="0.4">
      <c r="A1513" s="21"/>
      <c r="B1513" s="29">
        <f t="shared" si="24"/>
        <v>1504</v>
      </c>
      <c r="C1513" s="30"/>
      <c r="D1513" s="29"/>
      <c r="E1513" s="283"/>
      <c r="F1513" s="31"/>
      <c r="G1513" s="29"/>
      <c r="H1513" s="29"/>
      <c r="I1513" s="21"/>
      <c r="J1513" s="21"/>
      <c r="K1513" s="21"/>
      <c r="L1513" s="21"/>
    </row>
    <row r="1514" spans="1:12" ht="17.25" customHeight="1" x14ac:dyDescent="0.4">
      <c r="A1514" s="21"/>
      <c r="B1514" s="29">
        <f t="shared" si="24"/>
        <v>1505</v>
      </c>
      <c r="C1514" s="30"/>
      <c r="D1514" s="29"/>
      <c r="E1514" s="283"/>
      <c r="F1514" s="31"/>
      <c r="G1514" s="29"/>
      <c r="H1514" s="29"/>
      <c r="I1514" s="21"/>
      <c r="J1514" s="21"/>
      <c r="K1514" s="21"/>
      <c r="L1514" s="21"/>
    </row>
    <row r="1515" spans="1:12" ht="17.25" customHeight="1" x14ac:dyDescent="0.4">
      <c r="A1515" s="21"/>
      <c r="B1515" s="29">
        <f t="shared" si="24"/>
        <v>1506</v>
      </c>
      <c r="C1515" s="30"/>
      <c r="D1515" s="29"/>
      <c r="E1515" s="283"/>
      <c r="F1515" s="31"/>
      <c r="G1515" s="29"/>
      <c r="H1515" s="29"/>
      <c r="I1515" s="21"/>
      <c r="J1515" s="21"/>
      <c r="K1515" s="21"/>
      <c r="L1515" s="21"/>
    </row>
    <row r="1516" spans="1:12" ht="17.25" customHeight="1" x14ac:dyDescent="0.4">
      <c r="A1516" s="21"/>
      <c r="B1516" s="29">
        <f t="shared" si="24"/>
        <v>1507</v>
      </c>
      <c r="C1516" s="30"/>
      <c r="D1516" s="29"/>
      <c r="E1516" s="283"/>
      <c r="F1516" s="31"/>
      <c r="G1516" s="29"/>
      <c r="H1516" s="29"/>
      <c r="I1516" s="21"/>
      <c r="J1516" s="21"/>
      <c r="K1516" s="21"/>
      <c r="L1516" s="21"/>
    </row>
    <row r="1517" spans="1:12" ht="17.25" customHeight="1" x14ac:dyDescent="0.4">
      <c r="A1517" s="21"/>
      <c r="B1517" s="29">
        <f t="shared" si="24"/>
        <v>1508</v>
      </c>
      <c r="C1517" s="30"/>
      <c r="D1517" s="29"/>
      <c r="E1517" s="283"/>
      <c r="F1517" s="31"/>
      <c r="G1517" s="29"/>
      <c r="H1517" s="29"/>
      <c r="I1517" s="21"/>
      <c r="J1517" s="21"/>
      <c r="K1517" s="21"/>
      <c r="L1517" s="21"/>
    </row>
    <row r="1518" spans="1:12" ht="17.25" customHeight="1" x14ac:dyDescent="0.4">
      <c r="A1518" s="21"/>
      <c r="B1518" s="29">
        <f t="shared" si="24"/>
        <v>1509</v>
      </c>
      <c r="C1518" s="30"/>
      <c r="D1518" s="29"/>
      <c r="E1518" s="283"/>
      <c r="F1518" s="31"/>
      <c r="G1518" s="29"/>
      <c r="H1518" s="29"/>
      <c r="I1518" s="21"/>
      <c r="J1518" s="21"/>
      <c r="K1518" s="21"/>
      <c r="L1518" s="21"/>
    </row>
    <row r="1519" spans="1:12" ht="17.25" customHeight="1" x14ac:dyDescent="0.4">
      <c r="A1519" s="21"/>
      <c r="B1519" s="29">
        <f t="shared" si="24"/>
        <v>1510</v>
      </c>
      <c r="C1519" s="30"/>
      <c r="D1519" s="29"/>
      <c r="E1519" s="283"/>
      <c r="F1519" s="31"/>
      <c r="G1519" s="29"/>
      <c r="H1519" s="29"/>
      <c r="I1519" s="21"/>
      <c r="J1519" s="21"/>
      <c r="K1519" s="21"/>
      <c r="L1519" s="21"/>
    </row>
    <row r="1520" spans="1:12" ht="17.25" customHeight="1" x14ac:dyDescent="0.4">
      <c r="A1520" s="21"/>
      <c r="B1520" s="29">
        <f t="shared" si="24"/>
        <v>1511</v>
      </c>
      <c r="C1520" s="30"/>
      <c r="D1520" s="29"/>
      <c r="E1520" s="283"/>
      <c r="F1520" s="31"/>
      <c r="G1520" s="29"/>
      <c r="H1520" s="29"/>
      <c r="I1520" s="21"/>
      <c r="J1520" s="21"/>
      <c r="K1520" s="21"/>
      <c r="L1520" s="21"/>
    </row>
    <row r="1521" spans="1:12" ht="17.25" customHeight="1" x14ac:dyDescent="0.4">
      <c r="A1521" s="21"/>
      <c r="B1521" s="29">
        <f t="shared" si="24"/>
        <v>1512</v>
      </c>
      <c r="C1521" s="30"/>
      <c r="D1521" s="29"/>
      <c r="E1521" s="283"/>
      <c r="F1521" s="31"/>
      <c r="G1521" s="29"/>
      <c r="H1521" s="29"/>
      <c r="I1521" s="21"/>
      <c r="J1521" s="21"/>
      <c r="K1521" s="21"/>
      <c r="L1521" s="21"/>
    </row>
    <row r="1522" spans="1:12" ht="17.25" customHeight="1" x14ac:dyDescent="0.4">
      <c r="A1522" s="21"/>
      <c r="B1522" s="29">
        <f t="shared" si="24"/>
        <v>1513</v>
      </c>
      <c r="C1522" s="30"/>
      <c r="D1522" s="29"/>
      <c r="E1522" s="283"/>
      <c r="F1522" s="31"/>
      <c r="G1522" s="29"/>
      <c r="H1522" s="29"/>
      <c r="I1522" s="21"/>
      <c r="J1522" s="21"/>
      <c r="K1522" s="21"/>
      <c r="L1522" s="21"/>
    </row>
    <row r="1523" spans="1:12" ht="17.25" customHeight="1" x14ac:dyDescent="0.4">
      <c r="A1523" s="21"/>
      <c r="B1523" s="29">
        <f t="shared" si="24"/>
        <v>1514</v>
      </c>
      <c r="C1523" s="30"/>
      <c r="D1523" s="29"/>
      <c r="E1523" s="283"/>
      <c r="F1523" s="31"/>
      <c r="G1523" s="29"/>
      <c r="H1523" s="29"/>
      <c r="I1523" s="21"/>
      <c r="J1523" s="21"/>
      <c r="K1523" s="21"/>
      <c r="L1523" s="21"/>
    </row>
    <row r="1524" spans="1:12" ht="17.25" customHeight="1" x14ac:dyDescent="0.4">
      <c r="A1524" s="21"/>
      <c r="B1524" s="29">
        <f t="shared" si="24"/>
        <v>1515</v>
      </c>
      <c r="C1524" s="30"/>
      <c r="D1524" s="29"/>
      <c r="E1524" s="283"/>
      <c r="F1524" s="31"/>
      <c r="G1524" s="29"/>
      <c r="H1524" s="29"/>
      <c r="I1524" s="21"/>
      <c r="J1524" s="21"/>
      <c r="K1524" s="21"/>
      <c r="L1524" s="21"/>
    </row>
    <row r="1525" spans="1:12" ht="17.25" customHeight="1" x14ac:dyDescent="0.4">
      <c r="A1525" s="21"/>
      <c r="B1525" s="29">
        <f t="shared" si="24"/>
        <v>1516</v>
      </c>
      <c r="C1525" s="30"/>
      <c r="D1525" s="29"/>
      <c r="E1525" s="283"/>
      <c r="F1525" s="31"/>
      <c r="G1525" s="29"/>
      <c r="H1525" s="29"/>
      <c r="I1525" s="21"/>
      <c r="J1525" s="21"/>
      <c r="K1525" s="21"/>
      <c r="L1525" s="21"/>
    </row>
    <row r="1526" spans="1:12" ht="17.25" customHeight="1" x14ac:dyDescent="0.4">
      <c r="A1526" s="21"/>
      <c r="B1526" s="29">
        <f t="shared" si="24"/>
        <v>1517</v>
      </c>
      <c r="C1526" s="30"/>
      <c r="D1526" s="29"/>
      <c r="E1526" s="283"/>
      <c r="F1526" s="31"/>
      <c r="G1526" s="29"/>
      <c r="H1526" s="29"/>
      <c r="I1526" s="21"/>
      <c r="J1526" s="21"/>
      <c r="K1526" s="21"/>
      <c r="L1526" s="21"/>
    </row>
    <row r="1527" spans="1:12" ht="17.25" customHeight="1" x14ac:dyDescent="0.4">
      <c r="A1527" s="21"/>
      <c r="B1527" s="29">
        <f t="shared" si="24"/>
        <v>1518</v>
      </c>
      <c r="C1527" s="30"/>
      <c r="D1527" s="29"/>
      <c r="E1527" s="283"/>
      <c r="F1527" s="31"/>
      <c r="G1527" s="29"/>
      <c r="H1527" s="29"/>
      <c r="I1527" s="21"/>
      <c r="J1527" s="21"/>
      <c r="K1527" s="21"/>
      <c r="L1527" s="21"/>
    </row>
    <row r="1528" spans="1:12" ht="17.25" customHeight="1" x14ac:dyDescent="0.4">
      <c r="A1528" s="21"/>
      <c r="B1528" s="29">
        <f t="shared" si="24"/>
        <v>1519</v>
      </c>
      <c r="C1528" s="30"/>
      <c r="D1528" s="29"/>
      <c r="E1528" s="283"/>
      <c r="F1528" s="31"/>
      <c r="G1528" s="29"/>
      <c r="H1528" s="29"/>
      <c r="I1528" s="21"/>
      <c r="J1528" s="21"/>
      <c r="K1528" s="21"/>
      <c r="L1528" s="21"/>
    </row>
    <row r="1529" spans="1:12" ht="17.25" customHeight="1" x14ac:dyDescent="0.4">
      <c r="A1529" s="21"/>
      <c r="B1529" s="29">
        <f t="shared" si="24"/>
        <v>1520</v>
      </c>
      <c r="C1529" s="30"/>
      <c r="D1529" s="29"/>
      <c r="E1529" s="283"/>
      <c r="F1529" s="31"/>
      <c r="G1529" s="29"/>
      <c r="H1529" s="29"/>
      <c r="I1529" s="21"/>
      <c r="J1529" s="21"/>
      <c r="K1529" s="21"/>
      <c r="L1529" s="21"/>
    </row>
    <row r="1530" spans="1:12" ht="17.25" customHeight="1" x14ac:dyDescent="0.4">
      <c r="A1530" s="21"/>
      <c r="B1530" s="29">
        <f t="shared" si="24"/>
        <v>1521</v>
      </c>
      <c r="C1530" s="30"/>
      <c r="D1530" s="29"/>
      <c r="E1530" s="283"/>
      <c r="F1530" s="31"/>
      <c r="G1530" s="29"/>
      <c r="H1530" s="29"/>
      <c r="I1530" s="21"/>
      <c r="J1530" s="21"/>
      <c r="K1530" s="21"/>
      <c r="L1530" s="21"/>
    </row>
    <row r="1531" spans="1:12" ht="17.25" customHeight="1" x14ac:dyDescent="0.4">
      <c r="A1531" s="21"/>
      <c r="B1531" s="29">
        <f t="shared" si="24"/>
        <v>1522</v>
      </c>
      <c r="C1531" s="30"/>
      <c r="D1531" s="29"/>
      <c r="E1531" s="283"/>
      <c r="F1531" s="31"/>
      <c r="G1531" s="29"/>
      <c r="H1531" s="29"/>
      <c r="I1531" s="21"/>
      <c r="J1531" s="21"/>
      <c r="K1531" s="21"/>
      <c r="L1531" s="21"/>
    </row>
    <row r="1532" spans="1:12" ht="17.25" customHeight="1" x14ac:dyDescent="0.4">
      <c r="A1532" s="21"/>
      <c r="B1532" s="29">
        <f t="shared" si="24"/>
        <v>1523</v>
      </c>
      <c r="C1532" s="30"/>
      <c r="D1532" s="29"/>
      <c r="E1532" s="283"/>
      <c r="F1532" s="31"/>
      <c r="G1532" s="29"/>
      <c r="H1532" s="29"/>
      <c r="I1532" s="21"/>
      <c r="J1532" s="21"/>
      <c r="K1532" s="21"/>
      <c r="L1532" s="21"/>
    </row>
    <row r="1533" spans="1:12" ht="17.25" customHeight="1" x14ac:dyDescent="0.4">
      <c r="A1533" s="21"/>
      <c r="B1533" s="29">
        <f t="shared" si="24"/>
        <v>1524</v>
      </c>
      <c r="C1533" s="30"/>
      <c r="D1533" s="29"/>
      <c r="E1533" s="283"/>
      <c r="F1533" s="31"/>
      <c r="G1533" s="29"/>
      <c r="H1533" s="29"/>
      <c r="I1533" s="21"/>
      <c r="J1533" s="21"/>
      <c r="K1533" s="21"/>
      <c r="L1533" s="21"/>
    </row>
    <row r="1534" spans="1:12" ht="17.25" customHeight="1" x14ac:dyDescent="0.4">
      <c r="A1534" s="21"/>
      <c r="B1534" s="29">
        <f t="shared" si="24"/>
        <v>1525</v>
      </c>
      <c r="C1534" s="30"/>
      <c r="D1534" s="29"/>
      <c r="E1534" s="283"/>
      <c r="F1534" s="31"/>
      <c r="G1534" s="29"/>
      <c r="H1534" s="29"/>
      <c r="I1534" s="21"/>
      <c r="J1534" s="21"/>
      <c r="K1534" s="21"/>
      <c r="L1534" s="21"/>
    </row>
    <row r="1535" spans="1:12" ht="17.25" customHeight="1" x14ac:dyDescent="0.4">
      <c r="A1535" s="21"/>
      <c r="B1535" s="29">
        <f t="shared" si="24"/>
        <v>1526</v>
      </c>
      <c r="C1535" s="30"/>
      <c r="D1535" s="29"/>
      <c r="E1535" s="283"/>
      <c r="F1535" s="31"/>
      <c r="G1535" s="29"/>
      <c r="H1535" s="29"/>
      <c r="I1535" s="21"/>
      <c r="J1535" s="21"/>
      <c r="K1535" s="21"/>
      <c r="L1535" s="21"/>
    </row>
    <row r="1536" spans="1:12" ht="17.25" customHeight="1" x14ac:dyDescent="0.4">
      <c r="A1536" s="21"/>
      <c r="B1536" s="29">
        <f t="shared" si="24"/>
        <v>1527</v>
      </c>
      <c r="C1536" s="30"/>
      <c r="D1536" s="29"/>
      <c r="E1536" s="283"/>
      <c r="F1536" s="31"/>
      <c r="G1536" s="29"/>
      <c r="H1536" s="29"/>
      <c r="I1536" s="21"/>
      <c r="J1536" s="21"/>
      <c r="K1536" s="21"/>
      <c r="L1536" s="21"/>
    </row>
    <row r="1537" spans="1:12" ht="17.25" customHeight="1" x14ac:dyDescent="0.4">
      <c r="A1537" s="21"/>
      <c r="B1537" s="29">
        <f t="shared" si="24"/>
        <v>1528</v>
      </c>
      <c r="C1537" s="30"/>
      <c r="D1537" s="29"/>
      <c r="E1537" s="283"/>
      <c r="F1537" s="31"/>
      <c r="G1537" s="29"/>
      <c r="H1537" s="29"/>
      <c r="I1537" s="21"/>
      <c r="J1537" s="21"/>
      <c r="K1537" s="21"/>
      <c r="L1537" s="21"/>
    </row>
    <row r="1538" spans="1:12" ht="17.25" customHeight="1" x14ac:dyDescent="0.4">
      <c r="A1538" s="21"/>
      <c r="B1538" s="29">
        <f t="shared" si="24"/>
        <v>1529</v>
      </c>
      <c r="C1538" s="30"/>
      <c r="D1538" s="29"/>
      <c r="E1538" s="283"/>
      <c r="F1538" s="31"/>
      <c r="G1538" s="29"/>
      <c r="H1538" s="29"/>
      <c r="I1538" s="21"/>
      <c r="J1538" s="21"/>
      <c r="K1538" s="21"/>
      <c r="L1538" s="21"/>
    </row>
    <row r="1539" spans="1:12" ht="17.25" customHeight="1" x14ac:dyDescent="0.4">
      <c r="A1539" s="21"/>
      <c r="B1539" s="29">
        <f t="shared" si="24"/>
        <v>1530</v>
      </c>
      <c r="C1539" s="30"/>
      <c r="D1539" s="29"/>
      <c r="E1539" s="283"/>
      <c r="F1539" s="31"/>
      <c r="G1539" s="29"/>
      <c r="H1539" s="29"/>
      <c r="I1539" s="21"/>
      <c r="J1539" s="21"/>
      <c r="K1539" s="21"/>
      <c r="L1539" s="21"/>
    </row>
    <row r="1540" spans="1:12" ht="17.25" customHeight="1" x14ac:dyDescent="0.4">
      <c r="A1540" s="21"/>
      <c r="B1540" s="29">
        <f t="shared" si="24"/>
        <v>1531</v>
      </c>
      <c r="C1540" s="30"/>
      <c r="D1540" s="29"/>
      <c r="E1540" s="283"/>
      <c r="F1540" s="31"/>
      <c r="G1540" s="29"/>
      <c r="H1540" s="29"/>
      <c r="I1540" s="21"/>
      <c r="J1540" s="21"/>
      <c r="K1540" s="21"/>
      <c r="L1540" s="21"/>
    </row>
    <row r="1541" spans="1:12" ht="17.25" customHeight="1" x14ac:dyDescent="0.4">
      <c r="A1541" s="21"/>
      <c r="B1541" s="29">
        <f t="shared" si="24"/>
        <v>1532</v>
      </c>
      <c r="C1541" s="30"/>
      <c r="D1541" s="29"/>
      <c r="E1541" s="283"/>
      <c r="F1541" s="31"/>
      <c r="G1541" s="29"/>
      <c r="H1541" s="29"/>
      <c r="I1541" s="21"/>
      <c r="J1541" s="21"/>
      <c r="K1541" s="21"/>
      <c r="L1541" s="21"/>
    </row>
    <row r="1542" spans="1:12" ht="17.25" customHeight="1" x14ac:dyDescent="0.4">
      <c r="A1542" s="21"/>
      <c r="B1542" s="29">
        <f t="shared" si="24"/>
        <v>1533</v>
      </c>
      <c r="C1542" s="30"/>
      <c r="D1542" s="29"/>
      <c r="E1542" s="283"/>
      <c r="F1542" s="31"/>
      <c r="G1542" s="29"/>
      <c r="H1542" s="29"/>
      <c r="I1542" s="21"/>
      <c r="J1542" s="21"/>
      <c r="K1542" s="21"/>
      <c r="L1542" s="21"/>
    </row>
    <row r="1543" spans="1:12" ht="17.25" customHeight="1" x14ac:dyDescent="0.4">
      <c r="A1543" s="21"/>
      <c r="B1543" s="29">
        <f t="shared" si="24"/>
        <v>1534</v>
      </c>
      <c r="C1543" s="30"/>
      <c r="D1543" s="29"/>
      <c r="E1543" s="283"/>
      <c r="F1543" s="31"/>
      <c r="G1543" s="29"/>
      <c r="H1543" s="29"/>
      <c r="I1543" s="21"/>
      <c r="J1543" s="21"/>
      <c r="K1543" s="21"/>
      <c r="L1543" s="21"/>
    </row>
    <row r="1544" spans="1:12" ht="17.25" customHeight="1" x14ac:dyDescent="0.4">
      <c r="A1544" s="21"/>
      <c r="B1544" s="29">
        <f t="shared" si="24"/>
        <v>1535</v>
      </c>
      <c r="C1544" s="30"/>
      <c r="D1544" s="29"/>
      <c r="E1544" s="283"/>
      <c r="F1544" s="31"/>
      <c r="G1544" s="29"/>
      <c r="H1544" s="29"/>
      <c r="I1544" s="21"/>
      <c r="J1544" s="21"/>
      <c r="K1544" s="21"/>
      <c r="L1544" s="21"/>
    </row>
    <row r="1545" spans="1:12" ht="17.25" customHeight="1" x14ac:dyDescent="0.4">
      <c r="A1545" s="21"/>
      <c r="B1545" s="29">
        <f t="shared" si="24"/>
        <v>1536</v>
      </c>
      <c r="C1545" s="30"/>
      <c r="D1545" s="29"/>
      <c r="E1545" s="283"/>
      <c r="F1545" s="31"/>
      <c r="G1545" s="29"/>
      <c r="H1545" s="29"/>
      <c r="I1545" s="21"/>
      <c r="J1545" s="21"/>
      <c r="K1545" s="21"/>
      <c r="L1545" s="21"/>
    </row>
    <row r="1546" spans="1:12" ht="17.25" customHeight="1" x14ac:dyDescent="0.4">
      <c r="A1546" s="21"/>
      <c r="B1546" s="29">
        <f t="shared" ref="B1546:B1609" si="25">ROW(A1537)</f>
        <v>1537</v>
      </c>
      <c r="C1546" s="30"/>
      <c r="D1546" s="29"/>
      <c r="E1546" s="283"/>
      <c r="F1546" s="31"/>
      <c r="G1546" s="29"/>
      <c r="H1546" s="29"/>
      <c r="I1546" s="21"/>
      <c r="J1546" s="21"/>
      <c r="K1546" s="21"/>
      <c r="L1546" s="21"/>
    </row>
    <row r="1547" spans="1:12" ht="17.25" customHeight="1" x14ac:dyDescent="0.4">
      <c r="A1547" s="21"/>
      <c r="B1547" s="29">
        <f t="shared" si="25"/>
        <v>1538</v>
      </c>
      <c r="C1547" s="30"/>
      <c r="D1547" s="29"/>
      <c r="E1547" s="283"/>
      <c r="F1547" s="31"/>
      <c r="G1547" s="29"/>
      <c r="H1547" s="29"/>
      <c r="I1547" s="21"/>
      <c r="J1547" s="21"/>
      <c r="K1547" s="21"/>
      <c r="L1547" s="21"/>
    </row>
    <row r="1548" spans="1:12" ht="17.25" customHeight="1" x14ac:dyDescent="0.4">
      <c r="A1548" s="21"/>
      <c r="B1548" s="29">
        <f t="shared" si="25"/>
        <v>1539</v>
      </c>
      <c r="C1548" s="30"/>
      <c r="D1548" s="29"/>
      <c r="E1548" s="283"/>
      <c r="F1548" s="31"/>
      <c r="G1548" s="29"/>
      <c r="H1548" s="29"/>
      <c r="I1548" s="21"/>
      <c r="J1548" s="21"/>
      <c r="K1548" s="21"/>
      <c r="L1548" s="21"/>
    </row>
    <row r="1549" spans="1:12" ht="17.25" customHeight="1" x14ac:dyDescent="0.4">
      <c r="A1549" s="21"/>
      <c r="B1549" s="29">
        <f t="shared" si="25"/>
        <v>1540</v>
      </c>
      <c r="C1549" s="30"/>
      <c r="D1549" s="29"/>
      <c r="E1549" s="283"/>
      <c r="F1549" s="31"/>
      <c r="G1549" s="29"/>
      <c r="H1549" s="29"/>
      <c r="I1549" s="21"/>
      <c r="J1549" s="21"/>
      <c r="K1549" s="21"/>
      <c r="L1549" s="21"/>
    </row>
    <row r="1550" spans="1:12" ht="17.25" customHeight="1" x14ac:dyDescent="0.4">
      <c r="A1550" s="21"/>
      <c r="B1550" s="29">
        <f t="shared" si="25"/>
        <v>1541</v>
      </c>
      <c r="C1550" s="30"/>
      <c r="D1550" s="29"/>
      <c r="E1550" s="283"/>
      <c r="F1550" s="31"/>
      <c r="G1550" s="29"/>
      <c r="H1550" s="29"/>
      <c r="I1550" s="21"/>
      <c r="J1550" s="21"/>
      <c r="K1550" s="21"/>
      <c r="L1550" s="21"/>
    </row>
    <row r="1551" spans="1:12" ht="17.25" customHeight="1" x14ac:dyDescent="0.4">
      <c r="A1551" s="21"/>
      <c r="B1551" s="29">
        <f t="shared" si="25"/>
        <v>1542</v>
      </c>
      <c r="C1551" s="30"/>
      <c r="D1551" s="29"/>
      <c r="E1551" s="283"/>
      <c r="F1551" s="31"/>
      <c r="G1551" s="29"/>
      <c r="H1551" s="29"/>
      <c r="I1551" s="21"/>
      <c r="J1551" s="21"/>
      <c r="K1551" s="21"/>
      <c r="L1551" s="21"/>
    </row>
    <row r="1552" spans="1:12" ht="17.25" customHeight="1" x14ac:dyDescent="0.4">
      <c r="A1552" s="21"/>
      <c r="B1552" s="29">
        <f t="shared" si="25"/>
        <v>1543</v>
      </c>
      <c r="C1552" s="30"/>
      <c r="D1552" s="29"/>
      <c r="E1552" s="283"/>
      <c r="F1552" s="31"/>
      <c r="G1552" s="29"/>
      <c r="H1552" s="29"/>
      <c r="I1552" s="21"/>
      <c r="J1552" s="21"/>
      <c r="K1552" s="21"/>
      <c r="L1552" s="21"/>
    </row>
    <row r="1553" spans="1:12" ht="17.25" customHeight="1" x14ac:dyDescent="0.4">
      <c r="A1553" s="21"/>
      <c r="B1553" s="29">
        <f t="shared" si="25"/>
        <v>1544</v>
      </c>
      <c r="C1553" s="30"/>
      <c r="D1553" s="29"/>
      <c r="E1553" s="283"/>
      <c r="F1553" s="31"/>
      <c r="G1553" s="29"/>
      <c r="H1553" s="29"/>
      <c r="I1553" s="21"/>
      <c r="J1553" s="21"/>
      <c r="K1553" s="21"/>
      <c r="L1553" s="21"/>
    </row>
    <row r="1554" spans="1:12" ht="17.25" customHeight="1" x14ac:dyDescent="0.4">
      <c r="A1554" s="21"/>
      <c r="B1554" s="29">
        <f t="shared" si="25"/>
        <v>1545</v>
      </c>
      <c r="C1554" s="30"/>
      <c r="D1554" s="29"/>
      <c r="E1554" s="283"/>
      <c r="F1554" s="31"/>
      <c r="G1554" s="29"/>
      <c r="H1554" s="29"/>
      <c r="I1554" s="21"/>
      <c r="J1554" s="21"/>
      <c r="K1554" s="21"/>
      <c r="L1554" s="21"/>
    </row>
    <row r="1555" spans="1:12" ht="17.25" customHeight="1" x14ac:dyDescent="0.4">
      <c r="A1555" s="21"/>
      <c r="B1555" s="29">
        <f t="shared" si="25"/>
        <v>1546</v>
      </c>
      <c r="C1555" s="30"/>
      <c r="D1555" s="29"/>
      <c r="E1555" s="283"/>
      <c r="F1555" s="31"/>
      <c r="G1555" s="29"/>
      <c r="H1555" s="29"/>
      <c r="I1555" s="21"/>
      <c r="J1555" s="21"/>
      <c r="K1555" s="21"/>
      <c r="L1555" s="21"/>
    </row>
    <row r="1556" spans="1:12" ht="17.25" customHeight="1" x14ac:dyDescent="0.4">
      <c r="A1556" s="21"/>
      <c r="B1556" s="29">
        <f t="shared" si="25"/>
        <v>1547</v>
      </c>
      <c r="C1556" s="30"/>
      <c r="D1556" s="29"/>
      <c r="E1556" s="283"/>
      <c r="F1556" s="31"/>
      <c r="G1556" s="29"/>
      <c r="H1556" s="29"/>
      <c r="I1556" s="21"/>
      <c r="J1556" s="21"/>
      <c r="K1556" s="21"/>
      <c r="L1556" s="21"/>
    </row>
    <row r="1557" spans="1:12" ht="17.25" customHeight="1" x14ac:dyDescent="0.4">
      <c r="A1557" s="21"/>
      <c r="B1557" s="29">
        <f t="shared" si="25"/>
        <v>1548</v>
      </c>
      <c r="C1557" s="30"/>
      <c r="D1557" s="29"/>
      <c r="E1557" s="283"/>
      <c r="F1557" s="31"/>
      <c r="G1557" s="29"/>
      <c r="H1557" s="29"/>
      <c r="I1557" s="21"/>
      <c r="J1557" s="21"/>
      <c r="K1557" s="21"/>
      <c r="L1557" s="21"/>
    </row>
    <row r="1558" spans="1:12" ht="17.25" customHeight="1" x14ac:dyDescent="0.4">
      <c r="A1558" s="21"/>
      <c r="B1558" s="29">
        <f t="shared" si="25"/>
        <v>1549</v>
      </c>
      <c r="C1558" s="30"/>
      <c r="D1558" s="29"/>
      <c r="E1558" s="283"/>
      <c r="F1558" s="31"/>
      <c r="G1558" s="29"/>
      <c r="H1558" s="29"/>
      <c r="I1558" s="21"/>
      <c r="J1558" s="21"/>
      <c r="K1558" s="21"/>
      <c r="L1558" s="21"/>
    </row>
    <row r="1559" spans="1:12" ht="17.25" customHeight="1" x14ac:dyDescent="0.4">
      <c r="A1559" s="21"/>
      <c r="B1559" s="29">
        <f t="shared" si="25"/>
        <v>1550</v>
      </c>
      <c r="C1559" s="30"/>
      <c r="D1559" s="29"/>
      <c r="E1559" s="283"/>
      <c r="F1559" s="31"/>
      <c r="G1559" s="29"/>
      <c r="H1559" s="29"/>
      <c r="I1559" s="21"/>
      <c r="J1559" s="21"/>
      <c r="K1559" s="21"/>
      <c r="L1559" s="21"/>
    </row>
    <row r="1560" spans="1:12" ht="17.25" customHeight="1" x14ac:dyDescent="0.4">
      <c r="A1560" s="21"/>
      <c r="B1560" s="29">
        <f t="shared" si="25"/>
        <v>1551</v>
      </c>
      <c r="C1560" s="30"/>
      <c r="D1560" s="29"/>
      <c r="E1560" s="283"/>
      <c r="F1560" s="31"/>
      <c r="G1560" s="29"/>
      <c r="H1560" s="29"/>
      <c r="I1560" s="21"/>
      <c r="J1560" s="21"/>
      <c r="K1560" s="21"/>
      <c r="L1560" s="21"/>
    </row>
    <row r="1561" spans="1:12" ht="17.25" customHeight="1" x14ac:dyDescent="0.4">
      <c r="A1561" s="21"/>
      <c r="B1561" s="29">
        <f t="shared" si="25"/>
        <v>1552</v>
      </c>
      <c r="C1561" s="30"/>
      <c r="D1561" s="29"/>
      <c r="E1561" s="283"/>
      <c r="F1561" s="31"/>
      <c r="G1561" s="29"/>
      <c r="H1561" s="29"/>
      <c r="I1561" s="21"/>
      <c r="J1561" s="21"/>
      <c r="K1561" s="21"/>
      <c r="L1561" s="21"/>
    </row>
    <row r="1562" spans="1:12" ht="17.25" customHeight="1" x14ac:dyDescent="0.4">
      <c r="A1562" s="21"/>
      <c r="B1562" s="29">
        <f t="shared" si="25"/>
        <v>1553</v>
      </c>
      <c r="C1562" s="30"/>
      <c r="D1562" s="29"/>
      <c r="E1562" s="283"/>
      <c r="F1562" s="31"/>
      <c r="G1562" s="29"/>
      <c r="H1562" s="29"/>
      <c r="I1562" s="21"/>
      <c r="J1562" s="21"/>
      <c r="K1562" s="21"/>
      <c r="L1562" s="21"/>
    </row>
    <row r="1563" spans="1:12" ht="17.25" customHeight="1" x14ac:dyDescent="0.4">
      <c r="A1563" s="21"/>
      <c r="B1563" s="29">
        <f t="shared" si="25"/>
        <v>1554</v>
      </c>
      <c r="C1563" s="30"/>
      <c r="D1563" s="29"/>
      <c r="E1563" s="283"/>
      <c r="F1563" s="31"/>
      <c r="G1563" s="29"/>
      <c r="H1563" s="29"/>
      <c r="I1563" s="21"/>
      <c r="J1563" s="21"/>
      <c r="K1563" s="21"/>
      <c r="L1563" s="21"/>
    </row>
    <row r="1564" spans="1:12" ht="17.25" customHeight="1" x14ac:dyDescent="0.4">
      <c r="A1564" s="21"/>
      <c r="B1564" s="29">
        <f t="shared" si="25"/>
        <v>1555</v>
      </c>
      <c r="C1564" s="30"/>
      <c r="D1564" s="29"/>
      <c r="E1564" s="283"/>
      <c r="F1564" s="31"/>
      <c r="G1564" s="29"/>
      <c r="H1564" s="29"/>
      <c r="I1564" s="21"/>
      <c r="J1564" s="21"/>
      <c r="K1564" s="21"/>
      <c r="L1564" s="21"/>
    </row>
    <row r="1565" spans="1:12" ht="17.25" customHeight="1" x14ac:dyDescent="0.4">
      <c r="A1565" s="21"/>
      <c r="B1565" s="29">
        <f t="shared" si="25"/>
        <v>1556</v>
      </c>
      <c r="C1565" s="30"/>
      <c r="D1565" s="29"/>
      <c r="E1565" s="283"/>
      <c r="F1565" s="31"/>
      <c r="G1565" s="29"/>
      <c r="H1565" s="29"/>
      <c r="I1565" s="21"/>
      <c r="J1565" s="21"/>
      <c r="K1565" s="21"/>
      <c r="L1565" s="21"/>
    </row>
    <row r="1566" spans="1:12" ht="17.25" customHeight="1" x14ac:dyDescent="0.4">
      <c r="A1566" s="21"/>
      <c r="B1566" s="29">
        <f t="shared" si="25"/>
        <v>1557</v>
      </c>
      <c r="C1566" s="30"/>
      <c r="D1566" s="29"/>
      <c r="E1566" s="283"/>
      <c r="F1566" s="31"/>
      <c r="G1566" s="29"/>
      <c r="H1566" s="29"/>
      <c r="I1566" s="21"/>
      <c r="J1566" s="21"/>
      <c r="K1566" s="21"/>
      <c r="L1566" s="21"/>
    </row>
    <row r="1567" spans="1:12" ht="17.25" customHeight="1" x14ac:dyDescent="0.4">
      <c r="A1567" s="21"/>
      <c r="B1567" s="29">
        <f t="shared" si="25"/>
        <v>1558</v>
      </c>
      <c r="C1567" s="30"/>
      <c r="D1567" s="29"/>
      <c r="E1567" s="283"/>
      <c r="F1567" s="31"/>
      <c r="G1567" s="29"/>
      <c r="H1567" s="29"/>
      <c r="I1567" s="21"/>
      <c r="J1567" s="21"/>
      <c r="K1567" s="21"/>
      <c r="L1567" s="21"/>
    </row>
    <row r="1568" spans="1:12" ht="17.25" customHeight="1" x14ac:dyDescent="0.4">
      <c r="A1568" s="21"/>
      <c r="B1568" s="29">
        <f t="shared" si="25"/>
        <v>1559</v>
      </c>
      <c r="C1568" s="30"/>
      <c r="D1568" s="29"/>
      <c r="E1568" s="283"/>
      <c r="F1568" s="31"/>
      <c r="G1568" s="29"/>
      <c r="H1568" s="29"/>
      <c r="I1568" s="21"/>
      <c r="J1568" s="21"/>
      <c r="K1568" s="21"/>
      <c r="L1568" s="21"/>
    </row>
    <row r="1569" spans="1:12" ht="17.25" customHeight="1" x14ac:dyDescent="0.4">
      <c r="A1569" s="21"/>
      <c r="B1569" s="29">
        <f t="shared" si="25"/>
        <v>1560</v>
      </c>
      <c r="C1569" s="30"/>
      <c r="D1569" s="29"/>
      <c r="E1569" s="283"/>
      <c r="F1569" s="31"/>
      <c r="G1569" s="29"/>
      <c r="H1569" s="29"/>
      <c r="I1569" s="21"/>
      <c r="J1569" s="21"/>
      <c r="K1569" s="21"/>
      <c r="L1569" s="21"/>
    </row>
    <row r="1570" spans="1:12" ht="17.25" customHeight="1" x14ac:dyDescent="0.4">
      <c r="A1570" s="21"/>
      <c r="B1570" s="29">
        <f t="shared" si="25"/>
        <v>1561</v>
      </c>
      <c r="C1570" s="30"/>
      <c r="D1570" s="29"/>
      <c r="E1570" s="283"/>
      <c r="F1570" s="31"/>
      <c r="G1570" s="29"/>
      <c r="H1570" s="29"/>
      <c r="I1570" s="21"/>
      <c r="J1570" s="21"/>
      <c r="K1570" s="21"/>
      <c r="L1570" s="21"/>
    </row>
    <row r="1571" spans="1:12" ht="17.25" customHeight="1" x14ac:dyDescent="0.4">
      <c r="A1571" s="21"/>
      <c r="B1571" s="29">
        <f t="shared" si="25"/>
        <v>1562</v>
      </c>
      <c r="C1571" s="30"/>
      <c r="D1571" s="29"/>
      <c r="E1571" s="283"/>
      <c r="F1571" s="31"/>
      <c r="G1571" s="29"/>
      <c r="H1571" s="29"/>
      <c r="I1571" s="21"/>
      <c r="J1571" s="21"/>
      <c r="K1571" s="21"/>
      <c r="L1571" s="21"/>
    </row>
    <row r="1572" spans="1:12" ht="17.25" customHeight="1" x14ac:dyDescent="0.4">
      <c r="A1572" s="21"/>
      <c r="B1572" s="29">
        <f t="shared" si="25"/>
        <v>1563</v>
      </c>
      <c r="C1572" s="30"/>
      <c r="D1572" s="29"/>
      <c r="E1572" s="283"/>
      <c r="F1572" s="31"/>
      <c r="G1572" s="29"/>
      <c r="H1572" s="29"/>
      <c r="I1572" s="21"/>
      <c r="J1572" s="21"/>
      <c r="K1572" s="21"/>
      <c r="L1572" s="21"/>
    </row>
    <row r="1573" spans="1:12" ht="17.25" customHeight="1" x14ac:dyDescent="0.4">
      <c r="A1573" s="21"/>
      <c r="B1573" s="29">
        <f t="shared" si="25"/>
        <v>1564</v>
      </c>
      <c r="C1573" s="30"/>
      <c r="D1573" s="29"/>
      <c r="E1573" s="283"/>
      <c r="F1573" s="31"/>
      <c r="G1573" s="29"/>
      <c r="H1573" s="29"/>
      <c r="I1573" s="21"/>
      <c r="J1573" s="21"/>
      <c r="K1573" s="21"/>
      <c r="L1573" s="21"/>
    </row>
    <row r="1574" spans="1:12" ht="17.25" customHeight="1" x14ac:dyDescent="0.4">
      <c r="A1574" s="21"/>
      <c r="B1574" s="29">
        <f t="shared" si="25"/>
        <v>1565</v>
      </c>
      <c r="C1574" s="30"/>
      <c r="D1574" s="29"/>
      <c r="E1574" s="283"/>
      <c r="F1574" s="31"/>
      <c r="G1574" s="29"/>
      <c r="H1574" s="29"/>
      <c r="I1574" s="21"/>
      <c r="J1574" s="21"/>
      <c r="K1574" s="21"/>
      <c r="L1574" s="21"/>
    </row>
    <row r="1575" spans="1:12" ht="17.25" customHeight="1" x14ac:dyDescent="0.4">
      <c r="A1575" s="21"/>
      <c r="B1575" s="29">
        <f t="shared" si="25"/>
        <v>1566</v>
      </c>
      <c r="C1575" s="30"/>
      <c r="D1575" s="29"/>
      <c r="E1575" s="283"/>
      <c r="F1575" s="31"/>
      <c r="G1575" s="29"/>
      <c r="H1575" s="29"/>
      <c r="I1575" s="21"/>
      <c r="J1575" s="21"/>
      <c r="K1575" s="21"/>
      <c r="L1575" s="21"/>
    </row>
    <row r="1576" spans="1:12" ht="17.25" customHeight="1" x14ac:dyDescent="0.4">
      <c r="A1576" s="21"/>
      <c r="B1576" s="29">
        <f t="shared" si="25"/>
        <v>1567</v>
      </c>
      <c r="C1576" s="30"/>
      <c r="D1576" s="29"/>
      <c r="E1576" s="283"/>
      <c r="F1576" s="31"/>
      <c r="G1576" s="29"/>
      <c r="H1576" s="29"/>
      <c r="I1576" s="21"/>
      <c r="J1576" s="21"/>
      <c r="K1576" s="21"/>
      <c r="L1576" s="21"/>
    </row>
    <row r="1577" spans="1:12" ht="17.25" customHeight="1" x14ac:dyDescent="0.4">
      <c r="A1577" s="21"/>
      <c r="B1577" s="29">
        <f t="shared" si="25"/>
        <v>1568</v>
      </c>
      <c r="C1577" s="30"/>
      <c r="D1577" s="29"/>
      <c r="E1577" s="283"/>
      <c r="F1577" s="31"/>
      <c r="G1577" s="29"/>
      <c r="H1577" s="29"/>
      <c r="I1577" s="21"/>
      <c r="J1577" s="21"/>
      <c r="K1577" s="21"/>
      <c r="L1577" s="21"/>
    </row>
    <row r="1578" spans="1:12" ht="17.25" customHeight="1" x14ac:dyDescent="0.4">
      <c r="A1578" s="21"/>
      <c r="B1578" s="29">
        <f t="shared" si="25"/>
        <v>1569</v>
      </c>
      <c r="C1578" s="30"/>
      <c r="D1578" s="29"/>
      <c r="E1578" s="283"/>
      <c r="F1578" s="31"/>
      <c r="G1578" s="29"/>
      <c r="H1578" s="29"/>
      <c r="I1578" s="21"/>
      <c r="J1578" s="21"/>
      <c r="K1578" s="21"/>
      <c r="L1578" s="21"/>
    </row>
    <row r="1579" spans="1:12" ht="17.25" customHeight="1" x14ac:dyDescent="0.4">
      <c r="A1579" s="21"/>
      <c r="B1579" s="29">
        <f t="shared" si="25"/>
        <v>1570</v>
      </c>
      <c r="C1579" s="30"/>
      <c r="D1579" s="29"/>
      <c r="E1579" s="283"/>
      <c r="F1579" s="31"/>
      <c r="G1579" s="29"/>
      <c r="H1579" s="29"/>
      <c r="I1579" s="21"/>
      <c r="J1579" s="21"/>
      <c r="K1579" s="21"/>
      <c r="L1579" s="21"/>
    </row>
    <row r="1580" spans="1:12" ht="17.25" customHeight="1" x14ac:dyDescent="0.4">
      <c r="A1580" s="21"/>
      <c r="B1580" s="29">
        <f t="shared" si="25"/>
        <v>1571</v>
      </c>
      <c r="C1580" s="30"/>
      <c r="D1580" s="29"/>
      <c r="E1580" s="283"/>
      <c r="F1580" s="31"/>
      <c r="G1580" s="29"/>
      <c r="H1580" s="29"/>
      <c r="I1580" s="21"/>
      <c r="J1580" s="21"/>
      <c r="K1580" s="21"/>
      <c r="L1580" s="21"/>
    </row>
    <row r="1581" spans="1:12" ht="17.25" customHeight="1" x14ac:dyDescent="0.4">
      <c r="A1581" s="21"/>
      <c r="B1581" s="29">
        <f t="shared" si="25"/>
        <v>1572</v>
      </c>
      <c r="C1581" s="30"/>
      <c r="D1581" s="29"/>
      <c r="E1581" s="283"/>
      <c r="F1581" s="31"/>
      <c r="G1581" s="29"/>
      <c r="H1581" s="29"/>
      <c r="I1581" s="21"/>
      <c r="J1581" s="21"/>
      <c r="K1581" s="21"/>
      <c r="L1581" s="21"/>
    </row>
    <row r="1582" spans="1:12" ht="17.25" customHeight="1" x14ac:dyDescent="0.4">
      <c r="A1582" s="21"/>
      <c r="B1582" s="29">
        <f t="shared" si="25"/>
        <v>1573</v>
      </c>
      <c r="C1582" s="30"/>
      <c r="D1582" s="29"/>
      <c r="E1582" s="283"/>
      <c r="F1582" s="31"/>
      <c r="G1582" s="29"/>
      <c r="H1582" s="29"/>
      <c r="I1582" s="21"/>
      <c r="J1582" s="21"/>
      <c r="K1582" s="21"/>
      <c r="L1582" s="21"/>
    </row>
    <row r="1583" spans="1:12" ht="17.25" customHeight="1" x14ac:dyDescent="0.4">
      <c r="A1583" s="21"/>
      <c r="B1583" s="29">
        <f t="shared" si="25"/>
        <v>1574</v>
      </c>
      <c r="C1583" s="30"/>
      <c r="D1583" s="29"/>
      <c r="E1583" s="283"/>
      <c r="F1583" s="31"/>
      <c r="G1583" s="29"/>
      <c r="H1583" s="29"/>
      <c r="I1583" s="21"/>
      <c r="J1583" s="21"/>
      <c r="K1583" s="21"/>
      <c r="L1583" s="21"/>
    </row>
    <row r="1584" spans="1:12" ht="17.25" customHeight="1" x14ac:dyDescent="0.4">
      <c r="A1584" s="21"/>
      <c r="B1584" s="29">
        <f t="shared" si="25"/>
        <v>1575</v>
      </c>
      <c r="C1584" s="30"/>
      <c r="D1584" s="29"/>
      <c r="E1584" s="283"/>
      <c r="F1584" s="31"/>
      <c r="G1584" s="29"/>
      <c r="H1584" s="29"/>
      <c r="I1584" s="21"/>
      <c r="J1584" s="21"/>
      <c r="K1584" s="21"/>
      <c r="L1584" s="21"/>
    </row>
    <row r="1585" spans="1:12" ht="17.25" customHeight="1" x14ac:dyDescent="0.4">
      <c r="A1585" s="21"/>
      <c r="B1585" s="29">
        <f t="shared" si="25"/>
        <v>1576</v>
      </c>
      <c r="C1585" s="30"/>
      <c r="D1585" s="29"/>
      <c r="E1585" s="283"/>
      <c r="F1585" s="31"/>
      <c r="G1585" s="29"/>
      <c r="H1585" s="29"/>
      <c r="I1585" s="21"/>
      <c r="J1585" s="21"/>
      <c r="K1585" s="21"/>
      <c r="L1585" s="21"/>
    </row>
    <row r="1586" spans="1:12" ht="17.25" customHeight="1" x14ac:dyDescent="0.4">
      <c r="A1586" s="21"/>
      <c r="B1586" s="29">
        <f t="shared" si="25"/>
        <v>1577</v>
      </c>
      <c r="C1586" s="30"/>
      <c r="D1586" s="29"/>
      <c r="E1586" s="283"/>
      <c r="F1586" s="31"/>
      <c r="G1586" s="29"/>
      <c r="H1586" s="29"/>
      <c r="I1586" s="21"/>
      <c r="J1586" s="21"/>
      <c r="K1586" s="21"/>
      <c r="L1586" s="21"/>
    </row>
    <row r="1587" spans="1:12" ht="17.25" customHeight="1" x14ac:dyDescent="0.4">
      <c r="A1587" s="21"/>
      <c r="B1587" s="29">
        <f t="shared" si="25"/>
        <v>1578</v>
      </c>
      <c r="C1587" s="30"/>
      <c r="D1587" s="29"/>
      <c r="E1587" s="283"/>
      <c r="F1587" s="31"/>
      <c r="G1587" s="29"/>
      <c r="H1587" s="29"/>
      <c r="I1587" s="21"/>
      <c r="J1587" s="21"/>
      <c r="K1587" s="21"/>
      <c r="L1587" s="21"/>
    </row>
    <row r="1588" spans="1:12" ht="17.25" customHeight="1" x14ac:dyDescent="0.4">
      <c r="A1588" s="21"/>
      <c r="B1588" s="29">
        <f t="shared" si="25"/>
        <v>1579</v>
      </c>
      <c r="C1588" s="30"/>
      <c r="D1588" s="29"/>
      <c r="E1588" s="283"/>
      <c r="F1588" s="31"/>
      <c r="G1588" s="29"/>
      <c r="H1588" s="29"/>
      <c r="I1588" s="21"/>
      <c r="J1588" s="21"/>
      <c r="K1588" s="21"/>
      <c r="L1588" s="21"/>
    </row>
    <row r="1589" spans="1:12" ht="17.25" customHeight="1" x14ac:dyDescent="0.4">
      <c r="A1589" s="21"/>
      <c r="B1589" s="29">
        <f t="shared" si="25"/>
        <v>1580</v>
      </c>
      <c r="C1589" s="30"/>
      <c r="D1589" s="29"/>
      <c r="E1589" s="283"/>
      <c r="F1589" s="31"/>
      <c r="G1589" s="29"/>
      <c r="H1589" s="29"/>
      <c r="I1589" s="21"/>
      <c r="J1589" s="21"/>
      <c r="K1589" s="21"/>
      <c r="L1589" s="21"/>
    </row>
    <row r="1590" spans="1:12" ht="17.25" customHeight="1" x14ac:dyDescent="0.4">
      <c r="A1590" s="21"/>
      <c r="B1590" s="29">
        <f t="shared" si="25"/>
        <v>1581</v>
      </c>
      <c r="C1590" s="30"/>
      <c r="D1590" s="29"/>
      <c r="E1590" s="283"/>
      <c r="F1590" s="31"/>
      <c r="G1590" s="29"/>
      <c r="H1590" s="29"/>
      <c r="I1590" s="21"/>
      <c r="J1590" s="21"/>
      <c r="K1590" s="21"/>
      <c r="L1590" s="21"/>
    </row>
    <row r="1591" spans="1:12" ht="17.25" customHeight="1" x14ac:dyDescent="0.4">
      <c r="A1591" s="21"/>
      <c r="B1591" s="29">
        <f t="shared" si="25"/>
        <v>1582</v>
      </c>
      <c r="C1591" s="30"/>
      <c r="D1591" s="29"/>
      <c r="E1591" s="283"/>
      <c r="F1591" s="31"/>
      <c r="G1591" s="29"/>
      <c r="H1591" s="29"/>
      <c r="I1591" s="21"/>
      <c r="J1591" s="21"/>
      <c r="K1591" s="21"/>
      <c r="L1591" s="21"/>
    </row>
    <row r="1592" spans="1:12" ht="17.25" customHeight="1" x14ac:dyDescent="0.4">
      <c r="A1592" s="21"/>
      <c r="B1592" s="29">
        <f t="shared" si="25"/>
        <v>1583</v>
      </c>
      <c r="C1592" s="30"/>
      <c r="D1592" s="29"/>
      <c r="E1592" s="283"/>
      <c r="F1592" s="31"/>
      <c r="G1592" s="29"/>
      <c r="H1592" s="29"/>
      <c r="I1592" s="21"/>
      <c r="J1592" s="21"/>
      <c r="K1592" s="21"/>
      <c r="L1592" s="21"/>
    </row>
    <row r="1593" spans="1:12" ht="17.25" customHeight="1" x14ac:dyDescent="0.4">
      <c r="A1593" s="21"/>
      <c r="B1593" s="29">
        <f t="shared" si="25"/>
        <v>1584</v>
      </c>
      <c r="C1593" s="30"/>
      <c r="D1593" s="29"/>
      <c r="E1593" s="283"/>
      <c r="F1593" s="31"/>
      <c r="G1593" s="29"/>
      <c r="H1593" s="29"/>
      <c r="I1593" s="21"/>
      <c r="J1593" s="21"/>
      <c r="K1593" s="21"/>
      <c r="L1593" s="21"/>
    </row>
    <row r="1594" spans="1:12" ht="17.25" customHeight="1" x14ac:dyDescent="0.4">
      <c r="A1594" s="21"/>
      <c r="B1594" s="29">
        <f t="shared" si="25"/>
        <v>1585</v>
      </c>
      <c r="C1594" s="30"/>
      <c r="D1594" s="29"/>
      <c r="E1594" s="283"/>
      <c r="F1594" s="31"/>
      <c r="G1594" s="29"/>
      <c r="H1594" s="29"/>
      <c r="I1594" s="21"/>
      <c r="J1594" s="21"/>
      <c r="K1594" s="21"/>
      <c r="L1594" s="21"/>
    </row>
    <row r="1595" spans="1:12" ht="17.25" customHeight="1" x14ac:dyDescent="0.4">
      <c r="A1595" s="21"/>
      <c r="B1595" s="29">
        <f t="shared" si="25"/>
        <v>1586</v>
      </c>
      <c r="C1595" s="30"/>
      <c r="D1595" s="29"/>
      <c r="E1595" s="283"/>
      <c r="F1595" s="31"/>
      <c r="G1595" s="29"/>
      <c r="H1595" s="29"/>
      <c r="I1595" s="21"/>
      <c r="J1595" s="21"/>
      <c r="K1595" s="21"/>
      <c r="L1595" s="21"/>
    </row>
    <row r="1596" spans="1:12" ht="17.25" customHeight="1" x14ac:dyDescent="0.4">
      <c r="A1596" s="21"/>
      <c r="B1596" s="29">
        <f t="shared" si="25"/>
        <v>1587</v>
      </c>
      <c r="C1596" s="30"/>
      <c r="D1596" s="29"/>
      <c r="E1596" s="283"/>
      <c r="F1596" s="31"/>
      <c r="G1596" s="29"/>
      <c r="H1596" s="29"/>
      <c r="I1596" s="21"/>
      <c r="J1596" s="21"/>
      <c r="K1596" s="21"/>
      <c r="L1596" s="21"/>
    </row>
    <row r="1597" spans="1:12" ht="17.25" customHeight="1" x14ac:dyDescent="0.4">
      <c r="A1597" s="21"/>
      <c r="B1597" s="29">
        <f t="shared" si="25"/>
        <v>1588</v>
      </c>
      <c r="C1597" s="30"/>
      <c r="D1597" s="29"/>
      <c r="E1597" s="283"/>
      <c r="F1597" s="31"/>
      <c r="G1597" s="29"/>
      <c r="H1597" s="29"/>
      <c r="I1597" s="21"/>
      <c r="J1597" s="21"/>
      <c r="K1597" s="21"/>
      <c r="L1597" s="21"/>
    </row>
    <row r="1598" spans="1:12" ht="17.25" customHeight="1" x14ac:dyDescent="0.4">
      <c r="A1598" s="21"/>
      <c r="B1598" s="29">
        <f t="shared" si="25"/>
        <v>1589</v>
      </c>
      <c r="C1598" s="30"/>
      <c r="D1598" s="29"/>
      <c r="E1598" s="283"/>
      <c r="F1598" s="31"/>
      <c r="G1598" s="29"/>
      <c r="H1598" s="29"/>
      <c r="I1598" s="21"/>
      <c r="J1598" s="21"/>
      <c r="K1598" s="21"/>
      <c r="L1598" s="21"/>
    </row>
    <row r="1599" spans="1:12" ht="17.25" customHeight="1" x14ac:dyDescent="0.4">
      <c r="A1599" s="21"/>
      <c r="B1599" s="29">
        <f t="shared" si="25"/>
        <v>1590</v>
      </c>
      <c r="C1599" s="30"/>
      <c r="D1599" s="29"/>
      <c r="E1599" s="283"/>
      <c r="F1599" s="31"/>
      <c r="G1599" s="29"/>
      <c r="H1599" s="29"/>
      <c r="I1599" s="21"/>
      <c r="J1599" s="21"/>
      <c r="K1599" s="21"/>
      <c r="L1599" s="21"/>
    </row>
    <row r="1600" spans="1:12" ht="17.25" customHeight="1" x14ac:dyDescent="0.4">
      <c r="A1600" s="21"/>
      <c r="B1600" s="29">
        <f t="shared" si="25"/>
        <v>1591</v>
      </c>
      <c r="C1600" s="30"/>
      <c r="D1600" s="29"/>
      <c r="E1600" s="283"/>
      <c r="F1600" s="31"/>
      <c r="G1600" s="29"/>
      <c r="H1600" s="29"/>
      <c r="I1600" s="21"/>
      <c r="J1600" s="21"/>
      <c r="K1600" s="21"/>
      <c r="L1600" s="21"/>
    </row>
    <row r="1601" spans="1:12" ht="17.25" customHeight="1" x14ac:dyDescent="0.4">
      <c r="A1601" s="21"/>
      <c r="B1601" s="29">
        <f t="shared" si="25"/>
        <v>1592</v>
      </c>
      <c r="C1601" s="30"/>
      <c r="D1601" s="29"/>
      <c r="E1601" s="283"/>
      <c r="F1601" s="31"/>
      <c r="G1601" s="29"/>
      <c r="H1601" s="29"/>
      <c r="I1601" s="21"/>
      <c r="J1601" s="21"/>
      <c r="K1601" s="21"/>
      <c r="L1601" s="21"/>
    </row>
    <row r="1602" spans="1:12" ht="17.25" customHeight="1" x14ac:dyDescent="0.4">
      <c r="A1602" s="21"/>
      <c r="B1602" s="29">
        <f t="shared" si="25"/>
        <v>1593</v>
      </c>
      <c r="C1602" s="30"/>
      <c r="D1602" s="29"/>
      <c r="E1602" s="283"/>
      <c r="F1602" s="31"/>
      <c r="G1602" s="29"/>
      <c r="H1602" s="29"/>
      <c r="I1602" s="21"/>
      <c r="J1602" s="21"/>
      <c r="K1602" s="21"/>
      <c r="L1602" s="21"/>
    </row>
    <row r="1603" spans="1:12" ht="17.25" customHeight="1" x14ac:dyDescent="0.4">
      <c r="A1603" s="21"/>
      <c r="B1603" s="29">
        <f t="shared" si="25"/>
        <v>1594</v>
      </c>
      <c r="C1603" s="30"/>
      <c r="D1603" s="29"/>
      <c r="E1603" s="283"/>
      <c r="F1603" s="31"/>
      <c r="G1603" s="29"/>
      <c r="H1603" s="29"/>
      <c r="I1603" s="21"/>
      <c r="J1603" s="21"/>
      <c r="K1603" s="21"/>
      <c r="L1603" s="21"/>
    </row>
    <row r="1604" spans="1:12" ht="17.25" customHeight="1" x14ac:dyDescent="0.4">
      <c r="A1604" s="21"/>
      <c r="B1604" s="29">
        <f t="shared" si="25"/>
        <v>1595</v>
      </c>
      <c r="C1604" s="30"/>
      <c r="D1604" s="29"/>
      <c r="E1604" s="283"/>
      <c r="F1604" s="31"/>
      <c r="G1604" s="29"/>
      <c r="H1604" s="29"/>
      <c r="I1604" s="21"/>
      <c r="J1604" s="21"/>
      <c r="K1604" s="21"/>
      <c r="L1604" s="21"/>
    </row>
    <row r="1605" spans="1:12" ht="17.25" customHeight="1" x14ac:dyDescent="0.4">
      <c r="A1605" s="21"/>
      <c r="B1605" s="29">
        <f t="shared" si="25"/>
        <v>1596</v>
      </c>
      <c r="C1605" s="30"/>
      <c r="D1605" s="29"/>
      <c r="E1605" s="283"/>
      <c r="F1605" s="31"/>
      <c r="G1605" s="29"/>
      <c r="H1605" s="29"/>
      <c r="I1605" s="21"/>
      <c r="J1605" s="21"/>
      <c r="K1605" s="21"/>
      <c r="L1605" s="21"/>
    </row>
    <row r="1606" spans="1:12" ht="17.25" customHeight="1" x14ac:dyDescent="0.4">
      <c r="A1606" s="21"/>
      <c r="B1606" s="29">
        <f t="shared" si="25"/>
        <v>1597</v>
      </c>
      <c r="C1606" s="30"/>
      <c r="D1606" s="29"/>
      <c r="E1606" s="283"/>
      <c r="F1606" s="31"/>
      <c r="G1606" s="29"/>
      <c r="H1606" s="29"/>
      <c r="I1606" s="21"/>
      <c r="J1606" s="21"/>
      <c r="K1606" s="21"/>
      <c r="L1606" s="21"/>
    </row>
    <row r="1607" spans="1:12" ht="17.25" customHeight="1" x14ac:dyDescent="0.4">
      <c r="A1607" s="21"/>
      <c r="B1607" s="29">
        <f t="shared" si="25"/>
        <v>1598</v>
      </c>
      <c r="C1607" s="30"/>
      <c r="D1607" s="29"/>
      <c r="E1607" s="283"/>
      <c r="F1607" s="31"/>
      <c r="G1607" s="29"/>
      <c r="H1607" s="29"/>
      <c r="I1607" s="21"/>
      <c r="J1607" s="21"/>
      <c r="K1607" s="21"/>
      <c r="L1607" s="21"/>
    </row>
    <row r="1608" spans="1:12" ht="17.25" customHeight="1" x14ac:dyDescent="0.4">
      <c r="A1608" s="21"/>
      <c r="B1608" s="29">
        <f t="shared" si="25"/>
        <v>1599</v>
      </c>
      <c r="C1608" s="30"/>
      <c r="D1608" s="29"/>
      <c r="E1608" s="283"/>
      <c r="F1608" s="31"/>
      <c r="G1608" s="29"/>
      <c r="H1608" s="29"/>
      <c r="I1608" s="21"/>
      <c r="J1608" s="21"/>
      <c r="K1608" s="21"/>
      <c r="L1608" s="21"/>
    </row>
    <row r="1609" spans="1:12" ht="17.25" customHeight="1" x14ac:dyDescent="0.4">
      <c r="A1609" s="21"/>
      <c r="B1609" s="29">
        <f t="shared" si="25"/>
        <v>1600</v>
      </c>
      <c r="C1609" s="30"/>
      <c r="D1609" s="29"/>
      <c r="E1609" s="283"/>
      <c r="F1609" s="31"/>
      <c r="G1609" s="29"/>
      <c r="H1609" s="29"/>
      <c r="I1609" s="21"/>
      <c r="J1609" s="21"/>
      <c r="K1609" s="21"/>
      <c r="L1609" s="21"/>
    </row>
    <row r="1610" spans="1:12" ht="17.25" customHeight="1" x14ac:dyDescent="0.4">
      <c r="A1610" s="21"/>
      <c r="B1610" s="29">
        <f t="shared" ref="B1610:B1673" si="26">ROW(A1601)</f>
        <v>1601</v>
      </c>
      <c r="C1610" s="30"/>
      <c r="D1610" s="29"/>
      <c r="E1610" s="283"/>
      <c r="F1610" s="31"/>
      <c r="G1610" s="29"/>
      <c r="H1610" s="29"/>
      <c r="I1610" s="21"/>
      <c r="J1610" s="21"/>
      <c r="K1610" s="21"/>
      <c r="L1610" s="21"/>
    </row>
    <row r="1611" spans="1:12" ht="17.25" customHeight="1" x14ac:dyDescent="0.4">
      <c r="A1611" s="21"/>
      <c r="B1611" s="29">
        <f t="shared" si="26"/>
        <v>1602</v>
      </c>
      <c r="C1611" s="30"/>
      <c r="D1611" s="29"/>
      <c r="E1611" s="283"/>
      <c r="F1611" s="31"/>
      <c r="G1611" s="29"/>
      <c r="H1611" s="29"/>
      <c r="I1611" s="21"/>
      <c r="J1611" s="21"/>
      <c r="K1611" s="21"/>
      <c r="L1611" s="21"/>
    </row>
    <row r="1612" spans="1:12" ht="17.25" customHeight="1" x14ac:dyDescent="0.4">
      <c r="A1612" s="21"/>
      <c r="B1612" s="29">
        <f t="shared" si="26"/>
        <v>1603</v>
      </c>
      <c r="C1612" s="30"/>
      <c r="D1612" s="29"/>
      <c r="E1612" s="283"/>
      <c r="F1612" s="31"/>
      <c r="G1612" s="29"/>
      <c r="H1612" s="29"/>
      <c r="I1612" s="21"/>
      <c r="J1612" s="21"/>
      <c r="K1612" s="21"/>
      <c r="L1612" s="21"/>
    </row>
    <row r="1613" spans="1:12" ht="17.25" customHeight="1" x14ac:dyDescent="0.4">
      <c r="A1613" s="21"/>
      <c r="B1613" s="29">
        <f t="shared" si="26"/>
        <v>1604</v>
      </c>
      <c r="C1613" s="30"/>
      <c r="D1613" s="29"/>
      <c r="E1613" s="283"/>
      <c r="F1613" s="31"/>
      <c r="G1613" s="29"/>
      <c r="H1613" s="29"/>
      <c r="I1613" s="21"/>
      <c r="J1613" s="21"/>
      <c r="K1613" s="21"/>
      <c r="L1613" s="21"/>
    </row>
    <row r="1614" spans="1:12" ht="17.25" customHeight="1" x14ac:dyDescent="0.4">
      <c r="A1614" s="21"/>
      <c r="B1614" s="29">
        <f t="shared" si="26"/>
        <v>1605</v>
      </c>
      <c r="C1614" s="30"/>
      <c r="D1614" s="29"/>
      <c r="E1614" s="283"/>
      <c r="F1614" s="31"/>
      <c r="G1614" s="29"/>
      <c r="H1614" s="29"/>
      <c r="I1614" s="21"/>
      <c r="J1614" s="21"/>
      <c r="K1614" s="21"/>
      <c r="L1614" s="21"/>
    </row>
    <row r="1615" spans="1:12" ht="17.25" customHeight="1" x14ac:dyDescent="0.4">
      <c r="A1615" s="21"/>
      <c r="B1615" s="29">
        <f t="shared" si="26"/>
        <v>1606</v>
      </c>
      <c r="C1615" s="30"/>
      <c r="D1615" s="29"/>
      <c r="E1615" s="283"/>
      <c r="F1615" s="31"/>
      <c r="G1615" s="29"/>
      <c r="H1615" s="29"/>
      <c r="I1615" s="21"/>
      <c r="J1615" s="21"/>
      <c r="K1615" s="21"/>
      <c r="L1615" s="21"/>
    </row>
    <row r="1616" spans="1:12" ht="17.25" customHeight="1" x14ac:dyDescent="0.4">
      <c r="A1616" s="21"/>
      <c r="B1616" s="29">
        <f t="shared" si="26"/>
        <v>1607</v>
      </c>
      <c r="C1616" s="30"/>
      <c r="D1616" s="29"/>
      <c r="E1616" s="283"/>
      <c r="F1616" s="31"/>
      <c r="G1616" s="29"/>
      <c r="H1616" s="29"/>
      <c r="I1616" s="21"/>
      <c r="J1616" s="21"/>
      <c r="K1616" s="21"/>
      <c r="L1616" s="21"/>
    </row>
    <row r="1617" spans="1:12" ht="17.25" customHeight="1" x14ac:dyDescent="0.4">
      <c r="A1617" s="21"/>
      <c r="B1617" s="29">
        <f t="shared" si="26"/>
        <v>1608</v>
      </c>
      <c r="C1617" s="30"/>
      <c r="D1617" s="29"/>
      <c r="E1617" s="283"/>
      <c r="F1617" s="31"/>
      <c r="G1617" s="29"/>
      <c r="H1617" s="29"/>
      <c r="I1617" s="21"/>
      <c r="J1617" s="21"/>
      <c r="K1617" s="21"/>
      <c r="L1617" s="21"/>
    </row>
    <row r="1618" spans="1:12" ht="17.25" customHeight="1" x14ac:dyDescent="0.4">
      <c r="A1618" s="21"/>
      <c r="B1618" s="29">
        <f t="shared" si="26"/>
        <v>1609</v>
      </c>
      <c r="C1618" s="30"/>
      <c r="D1618" s="29"/>
      <c r="E1618" s="283"/>
      <c r="F1618" s="31"/>
      <c r="G1618" s="29"/>
      <c r="H1618" s="29"/>
      <c r="I1618" s="21"/>
      <c r="J1618" s="21"/>
      <c r="K1618" s="21"/>
      <c r="L1618" s="21"/>
    </row>
    <row r="1619" spans="1:12" ht="17.25" customHeight="1" x14ac:dyDescent="0.4">
      <c r="A1619" s="21"/>
      <c r="B1619" s="29">
        <f t="shared" si="26"/>
        <v>1610</v>
      </c>
      <c r="C1619" s="30"/>
      <c r="D1619" s="29"/>
      <c r="E1619" s="283"/>
      <c r="F1619" s="31"/>
      <c r="G1619" s="29"/>
      <c r="H1619" s="29"/>
      <c r="I1619" s="21"/>
      <c r="J1619" s="21"/>
      <c r="K1619" s="21"/>
      <c r="L1619" s="21"/>
    </row>
    <row r="1620" spans="1:12" ht="17.25" customHeight="1" x14ac:dyDescent="0.4">
      <c r="A1620" s="21"/>
      <c r="B1620" s="29">
        <f t="shared" si="26"/>
        <v>1611</v>
      </c>
      <c r="C1620" s="30"/>
      <c r="D1620" s="29"/>
      <c r="E1620" s="283"/>
      <c r="F1620" s="31"/>
      <c r="G1620" s="29"/>
      <c r="H1620" s="29"/>
      <c r="I1620" s="21"/>
      <c r="J1620" s="21"/>
      <c r="K1620" s="21"/>
      <c r="L1620" s="21"/>
    </row>
    <row r="1621" spans="1:12" ht="17.25" customHeight="1" x14ac:dyDescent="0.4">
      <c r="A1621" s="21"/>
      <c r="B1621" s="29">
        <f t="shared" si="26"/>
        <v>1612</v>
      </c>
      <c r="C1621" s="30"/>
      <c r="D1621" s="29"/>
      <c r="E1621" s="283"/>
      <c r="F1621" s="31"/>
      <c r="G1621" s="29"/>
      <c r="H1621" s="29"/>
      <c r="I1621" s="21"/>
      <c r="J1621" s="21"/>
      <c r="K1621" s="21"/>
      <c r="L1621" s="21"/>
    </row>
    <row r="1622" spans="1:12" ht="17.25" customHeight="1" x14ac:dyDescent="0.4">
      <c r="A1622" s="21"/>
      <c r="B1622" s="29">
        <f t="shared" si="26"/>
        <v>1613</v>
      </c>
      <c r="C1622" s="30"/>
      <c r="D1622" s="29"/>
      <c r="E1622" s="283"/>
      <c r="F1622" s="31"/>
      <c r="G1622" s="29"/>
      <c r="H1622" s="29"/>
      <c r="I1622" s="21"/>
      <c r="J1622" s="21"/>
      <c r="K1622" s="21"/>
      <c r="L1622" s="21"/>
    </row>
    <row r="1623" spans="1:12" ht="17.25" customHeight="1" x14ac:dyDescent="0.4">
      <c r="A1623" s="21"/>
      <c r="B1623" s="29">
        <f t="shared" si="26"/>
        <v>1614</v>
      </c>
      <c r="C1623" s="30"/>
      <c r="D1623" s="29"/>
      <c r="E1623" s="283"/>
      <c r="F1623" s="31"/>
      <c r="G1623" s="29"/>
      <c r="H1623" s="29"/>
      <c r="I1623" s="21"/>
      <c r="J1623" s="21"/>
      <c r="K1623" s="21"/>
      <c r="L1623" s="21"/>
    </row>
    <row r="1624" spans="1:12" ht="17.25" customHeight="1" x14ac:dyDescent="0.4">
      <c r="A1624" s="21"/>
      <c r="B1624" s="29">
        <f t="shared" si="26"/>
        <v>1615</v>
      </c>
      <c r="C1624" s="30"/>
      <c r="D1624" s="29"/>
      <c r="E1624" s="283"/>
      <c r="F1624" s="31"/>
      <c r="G1624" s="29"/>
      <c r="H1624" s="29"/>
      <c r="I1624" s="21"/>
      <c r="J1624" s="21"/>
      <c r="K1624" s="21"/>
      <c r="L1624" s="21"/>
    </row>
    <row r="1625" spans="1:12" ht="17.25" customHeight="1" x14ac:dyDescent="0.4">
      <c r="A1625" s="21"/>
      <c r="B1625" s="29">
        <f t="shared" si="26"/>
        <v>1616</v>
      </c>
      <c r="C1625" s="30"/>
      <c r="D1625" s="29"/>
      <c r="E1625" s="283"/>
      <c r="F1625" s="31"/>
      <c r="G1625" s="29"/>
      <c r="H1625" s="29"/>
      <c r="I1625" s="21"/>
      <c r="J1625" s="21"/>
      <c r="K1625" s="21"/>
      <c r="L1625" s="21"/>
    </row>
    <row r="1626" spans="1:12" ht="17.25" customHeight="1" x14ac:dyDescent="0.4">
      <c r="A1626" s="21"/>
      <c r="B1626" s="29">
        <f t="shared" si="26"/>
        <v>1617</v>
      </c>
      <c r="C1626" s="30"/>
      <c r="D1626" s="29"/>
      <c r="E1626" s="283"/>
      <c r="F1626" s="31"/>
      <c r="G1626" s="29"/>
      <c r="H1626" s="29"/>
      <c r="I1626" s="21"/>
      <c r="J1626" s="21"/>
      <c r="K1626" s="21"/>
      <c r="L1626" s="21"/>
    </row>
    <row r="1627" spans="1:12" ht="17.25" customHeight="1" x14ac:dyDescent="0.4">
      <c r="A1627" s="21"/>
      <c r="B1627" s="29">
        <f t="shared" si="26"/>
        <v>1618</v>
      </c>
      <c r="C1627" s="30"/>
      <c r="D1627" s="29"/>
      <c r="E1627" s="283"/>
      <c r="F1627" s="31"/>
      <c r="G1627" s="29"/>
      <c r="H1627" s="29"/>
      <c r="I1627" s="21"/>
      <c r="J1627" s="21"/>
      <c r="K1627" s="21"/>
      <c r="L1627" s="21"/>
    </row>
    <row r="1628" spans="1:12" ht="17.25" customHeight="1" x14ac:dyDescent="0.4">
      <c r="A1628" s="21"/>
      <c r="B1628" s="29">
        <f t="shared" si="26"/>
        <v>1619</v>
      </c>
      <c r="C1628" s="30"/>
      <c r="D1628" s="29"/>
      <c r="E1628" s="283"/>
      <c r="F1628" s="31"/>
      <c r="G1628" s="29"/>
      <c r="H1628" s="29"/>
      <c r="I1628" s="21"/>
      <c r="J1628" s="21"/>
      <c r="K1628" s="21"/>
      <c r="L1628" s="21"/>
    </row>
    <row r="1629" spans="1:12" ht="17.25" customHeight="1" x14ac:dyDescent="0.4">
      <c r="A1629" s="21"/>
      <c r="B1629" s="29">
        <f t="shared" si="26"/>
        <v>1620</v>
      </c>
      <c r="C1629" s="30"/>
      <c r="D1629" s="29"/>
      <c r="E1629" s="283"/>
      <c r="F1629" s="31"/>
      <c r="G1629" s="29"/>
      <c r="H1629" s="29"/>
      <c r="I1629" s="21"/>
      <c r="J1629" s="21"/>
      <c r="K1629" s="21"/>
      <c r="L1629" s="21"/>
    </row>
    <row r="1630" spans="1:12" ht="17.25" customHeight="1" x14ac:dyDescent="0.4">
      <c r="A1630" s="21"/>
      <c r="B1630" s="29">
        <f t="shared" si="26"/>
        <v>1621</v>
      </c>
      <c r="C1630" s="30"/>
      <c r="D1630" s="29"/>
      <c r="E1630" s="283"/>
      <c r="F1630" s="31"/>
      <c r="G1630" s="29"/>
      <c r="H1630" s="29"/>
      <c r="I1630" s="21"/>
      <c r="J1630" s="21"/>
      <c r="K1630" s="21"/>
      <c r="L1630" s="21"/>
    </row>
    <row r="1631" spans="1:12" ht="17.25" customHeight="1" x14ac:dyDescent="0.4">
      <c r="A1631" s="21"/>
      <c r="B1631" s="29">
        <f t="shared" si="26"/>
        <v>1622</v>
      </c>
      <c r="C1631" s="30"/>
      <c r="D1631" s="29"/>
      <c r="E1631" s="283"/>
      <c r="F1631" s="31"/>
      <c r="G1631" s="29"/>
      <c r="H1631" s="29"/>
      <c r="I1631" s="21"/>
      <c r="J1631" s="21"/>
      <c r="K1631" s="21"/>
      <c r="L1631" s="21"/>
    </row>
    <row r="1632" spans="1:12" ht="17.25" customHeight="1" x14ac:dyDescent="0.4">
      <c r="A1632" s="21"/>
      <c r="B1632" s="29">
        <f t="shared" si="26"/>
        <v>1623</v>
      </c>
      <c r="C1632" s="30"/>
      <c r="D1632" s="29"/>
      <c r="E1632" s="283"/>
      <c r="F1632" s="31"/>
      <c r="G1632" s="29"/>
      <c r="H1632" s="29"/>
      <c r="I1632" s="21"/>
      <c r="J1632" s="21"/>
      <c r="K1632" s="21"/>
      <c r="L1632" s="21"/>
    </row>
    <row r="1633" spans="1:12" ht="17.25" customHeight="1" x14ac:dyDescent="0.4">
      <c r="A1633" s="21"/>
      <c r="B1633" s="29">
        <f t="shared" si="26"/>
        <v>1624</v>
      </c>
      <c r="C1633" s="30"/>
      <c r="D1633" s="29"/>
      <c r="E1633" s="283"/>
      <c r="F1633" s="31"/>
      <c r="G1633" s="29"/>
      <c r="H1633" s="29"/>
      <c r="I1633" s="21"/>
      <c r="J1633" s="21"/>
      <c r="K1633" s="21"/>
      <c r="L1633" s="21"/>
    </row>
    <row r="1634" spans="1:12" ht="17.25" customHeight="1" x14ac:dyDescent="0.4">
      <c r="A1634" s="21"/>
      <c r="B1634" s="29">
        <f t="shared" si="26"/>
        <v>1625</v>
      </c>
      <c r="C1634" s="30"/>
      <c r="D1634" s="29"/>
      <c r="E1634" s="283"/>
      <c r="F1634" s="31"/>
      <c r="G1634" s="29"/>
      <c r="H1634" s="29"/>
      <c r="I1634" s="21"/>
      <c r="J1634" s="21"/>
      <c r="K1634" s="21"/>
      <c r="L1634" s="21"/>
    </row>
    <row r="1635" spans="1:12" ht="17.25" customHeight="1" x14ac:dyDescent="0.4">
      <c r="A1635" s="21"/>
      <c r="B1635" s="29">
        <f t="shared" si="26"/>
        <v>1626</v>
      </c>
      <c r="C1635" s="30"/>
      <c r="D1635" s="29"/>
      <c r="E1635" s="283"/>
      <c r="F1635" s="31"/>
      <c r="G1635" s="29"/>
      <c r="H1635" s="29"/>
      <c r="I1635" s="21"/>
      <c r="J1635" s="21"/>
      <c r="K1635" s="21"/>
      <c r="L1635" s="21"/>
    </row>
    <row r="1636" spans="1:12" ht="17.25" customHeight="1" x14ac:dyDescent="0.4">
      <c r="A1636" s="21"/>
      <c r="B1636" s="29">
        <f t="shared" si="26"/>
        <v>1627</v>
      </c>
      <c r="C1636" s="30"/>
      <c r="D1636" s="29"/>
      <c r="E1636" s="283"/>
      <c r="F1636" s="31"/>
      <c r="G1636" s="29"/>
      <c r="H1636" s="29"/>
      <c r="I1636" s="21"/>
      <c r="J1636" s="21"/>
      <c r="K1636" s="21"/>
      <c r="L1636" s="21"/>
    </row>
    <row r="1637" spans="1:12" ht="17.25" customHeight="1" x14ac:dyDescent="0.4">
      <c r="A1637" s="21"/>
      <c r="B1637" s="29">
        <f t="shared" si="26"/>
        <v>1628</v>
      </c>
      <c r="C1637" s="30"/>
      <c r="D1637" s="29"/>
      <c r="E1637" s="283"/>
      <c r="F1637" s="31"/>
      <c r="G1637" s="29"/>
      <c r="H1637" s="29"/>
      <c r="I1637" s="21"/>
      <c r="J1637" s="21"/>
      <c r="K1637" s="21"/>
      <c r="L1637" s="21"/>
    </row>
    <row r="1638" spans="1:12" ht="17.25" customHeight="1" x14ac:dyDescent="0.4">
      <c r="A1638" s="21"/>
      <c r="B1638" s="29">
        <f t="shared" si="26"/>
        <v>1629</v>
      </c>
      <c r="C1638" s="30"/>
      <c r="D1638" s="29"/>
      <c r="E1638" s="283"/>
      <c r="F1638" s="31"/>
      <c r="G1638" s="29"/>
      <c r="H1638" s="29"/>
      <c r="I1638" s="21"/>
      <c r="J1638" s="21"/>
      <c r="K1638" s="21"/>
      <c r="L1638" s="21"/>
    </row>
    <row r="1639" spans="1:12" ht="17.25" customHeight="1" x14ac:dyDescent="0.4">
      <c r="A1639" s="21"/>
      <c r="B1639" s="29">
        <f t="shared" si="26"/>
        <v>1630</v>
      </c>
      <c r="C1639" s="30"/>
      <c r="D1639" s="29"/>
      <c r="E1639" s="283"/>
      <c r="F1639" s="31"/>
      <c r="G1639" s="29"/>
      <c r="H1639" s="29"/>
      <c r="I1639" s="21"/>
      <c r="J1639" s="21"/>
      <c r="K1639" s="21"/>
      <c r="L1639" s="21"/>
    </row>
    <row r="1640" spans="1:12" ht="17.25" customHeight="1" x14ac:dyDescent="0.4">
      <c r="A1640" s="21"/>
      <c r="B1640" s="29">
        <f t="shared" si="26"/>
        <v>1631</v>
      </c>
      <c r="C1640" s="30"/>
      <c r="D1640" s="29"/>
      <c r="E1640" s="283"/>
      <c r="F1640" s="31"/>
      <c r="G1640" s="29"/>
      <c r="H1640" s="29"/>
      <c r="I1640" s="21"/>
      <c r="J1640" s="21"/>
      <c r="K1640" s="21"/>
      <c r="L1640" s="21"/>
    </row>
    <row r="1641" spans="1:12" ht="17.25" customHeight="1" x14ac:dyDescent="0.4">
      <c r="A1641" s="21"/>
      <c r="B1641" s="29">
        <f t="shared" si="26"/>
        <v>1632</v>
      </c>
      <c r="C1641" s="30"/>
      <c r="D1641" s="29"/>
      <c r="E1641" s="283"/>
      <c r="F1641" s="31"/>
      <c r="G1641" s="29"/>
      <c r="H1641" s="29"/>
      <c r="I1641" s="21"/>
      <c r="J1641" s="21"/>
      <c r="K1641" s="21"/>
      <c r="L1641" s="21"/>
    </row>
    <row r="1642" spans="1:12" ht="17.25" customHeight="1" x14ac:dyDescent="0.4">
      <c r="A1642" s="21"/>
      <c r="B1642" s="29">
        <f t="shared" si="26"/>
        <v>1633</v>
      </c>
      <c r="C1642" s="30"/>
      <c r="D1642" s="29"/>
      <c r="E1642" s="283"/>
      <c r="F1642" s="31"/>
      <c r="G1642" s="29"/>
      <c r="H1642" s="29"/>
      <c r="I1642" s="21"/>
      <c r="J1642" s="21"/>
      <c r="K1642" s="21"/>
      <c r="L1642" s="21"/>
    </row>
    <row r="1643" spans="1:12" ht="17.25" customHeight="1" x14ac:dyDescent="0.4">
      <c r="A1643" s="21"/>
      <c r="B1643" s="29">
        <f t="shared" si="26"/>
        <v>1634</v>
      </c>
      <c r="C1643" s="30"/>
      <c r="D1643" s="29"/>
      <c r="E1643" s="283"/>
      <c r="F1643" s="31"/>
      <c r="G1643" s="29"/>
      <c r="H1643" s="29"/>
      <c r="I1643" s="21"/>
      <c r="J1643" s="21"/>
      <c r="K1643" s="21"/>
      <c r="L1643" s="21"/>
    </row>
    <row r="1644" spans="1:12" ht="17.25" customHeight="1" x14ac:dyDescent="0.4">
      <c r="A1644" s="21"/>
      <c r="B1644" s="29">
        <f t="shared" si="26"/>
        <v>1635</v>
      </c>
      <c r="C1644" s="30"/>
      <c r="D1644" s="29"/>
      <c r="E1644" s="283"/>
      <c r="F1644" s="31"/>
      <c r="G1644" s="29"/>
      <c r="H1644" s="29"/>
      <c r="I1644" s="21"/>
      <c r="J1644" s="21"/>
      <c r="K1644" s="21"/>
      <c r="L1644" s="21"/>
    </row>
    <row r="1645" spans="1:12" ht="17.25" customHeight="1" x14ac:dyDescent="0.4">
      <c r="A1645" s="21"/>
      <c r="B1645" s="29">
        <f t="shared" si="26"/>
        <v>1636</v>
      </c>
      <c r="C1645" s="30"/>
      <c r="D1645" s="29"/>
      <c r="E1645" s="283"/>
      <c r="F1645" s="31"/>
      <c r="G1645" s="29"/>
      <c r="H1645" s="29"/>
      <c r="I1645" s="21"/>
      <c r="J1645" s="21"/>
      <c r="K1645" s="21"/>
      <c r="L1645" s="21"/>
    </row>
    <row r="1646" spans="1:12" ht="17.25" customHeight="1" x14ac:dyDescent="0.4">
      <c r="A1646" s="21"/>
      <c r="B1646" s="29">
        <f t="shared" si="26"/>
        <v>1637</v>
      </c>
      <c r="C1646" s="30"/>
      <c r="D1646" s="29"/>
      <c r="E1646" s="283"/>
      <c r="F1646" s="31"/>
      <c r="G1646" s="29"/>
      <c r="H1646" s="29"/>
      <c r="I1646" s="21"/>
      <c r="J1646" s="21"/>
      <c r="K1646" s="21"/>
      <c r="L1646" s="21"/>
    </row>
    <row r="1647" spans="1:12" ht="17.25" customHeight="1" x14ac:dyDescent="0.4">
      <c r="A1647" s="21"/>
      <c r="B1647" s="29">
        <f t="shared" si="26"/>
        <v>1638</v>
      </c>
      <c r="C1647" s="30"/>
      <c r="D1647" s="29"/>
      <c r="E1647" s="283"/>
      <c r="F1647" s="31"/>
      <c r="G1647" s="29"/>
      <c r="H1647" s="29"/>
      <c r="I1647" s="21"/>
      <c r="J1647" s="21"/>
      <c r="K1647" s="21"/>
      <c r="L1647" s="21"/>
    </row>
    <row r="1648" spans="1:12" ht="17.25" customHeight="1" x14ac:dyDescent="0.4">
      <c r="A1648" s="21"/>
      <c r="B1648" s="29">
        <f t="shared" si="26"/>
        <v>1639</v>
      </c>
      <c r="C1648" s="30"/>
      <c r="D1648" s="29"/>
      <c r="E1648" s="283"/>
      <c r="F1648" s="31"/>
      <c r="G1648" s="29"/>
      <c r="H1648" s="29"/>
      <c r="I1648" s="21"/>
      <c r="J1648" s="21"/>
      <c r="K1648" s="21"/>
      <c r="L1648" s="21"/>
    </row>
    <row r="1649" spans="1:12" ht="17.25" customHeight="1" x14ac:dyDescent="0.4">
      <c r="A1649" s="21"/>
      <c r="B1649" s="29">
        <f t="shared" si="26"/>
        <v>1640</v>
      </c>
      <c r="C1649" s="30"/>
      <c r="D1649" s="29"/>
      <c r="E1649" s="283"/>
      <c r="F1649" s="31"/>
      <c r="G1649" s="29"/>
      <c r="H1649" s="29"/>
      <c r="I1649" s="21"/>
      <c r="J1649" s="21"/>
      <c r="K1649" s="21"/>
      <c r="L1649" s="21"/>
    </row>
    <row r="1650" spans="1:12" ht="17.25" customHeight="1" x14ac:dyDescent="0.4">
      <c r="A1650" s="21"/>
      <c r="B1650" s="29">
        <f t="shared" si="26"/>
        <v>1641</v>
      </c>
      <c r="C1650" s="30"/>
      <c r="D1650" s="29"/>
      <c r="E1650" s="283"/>
      <c r="F1650" s="31"/>
      <c r="G1650" s="29"/>
      <c r="H1650" s="29"/>
      <c r="I1650" s="21"/>
      <c r="J1650" s="21"/>
      <c r="K1650" s="21"/>
      <c r="L1650" s="21"/>
    </row>
    <row r="1651" spans="1:12" ht="17.25" customHeight="1" x14ac:dyDescent="0.4">
      <c r="A1651" s="21"/>
      <c r="B1651" s="29">
        <f t="shared" si="26"/>
        <v>1642</v>
      </c>
      <c r="C1651" s="30"/>
      <c r="D1651" s="29"/>
      <c r="E1651" s="283"/>
      <c r="F1651" s="31"/>
      <c r="G1651" s="29"/>
      <c r="H1651" s="29"/>
      <c r="I1651" s="21"/>
      <c r="J1651" s="21"/>
      <c r="K1651" s="21"/>
      <c r="L1651" s="21"/>
    </row>
    <row r="1652" spans="1:12" ht="17.25" customHeight="1" x14ac:dyDescent="0.4">
      <c r="A1652" s="21"/>
      <c r="B1652" s="29">
        <f t="shared" si="26"/>
        <v>1643</v>
      </c>
      <c r="C1652" s="30"/>
      <c r="D1652" s="29"/>
      <c r="E1652" s="283"/>
      <c r="F1652" s="31"/>
      <c r="G1652" s="29"/>
      <c r="H1652" s="29"/>
      <c r="I1652" s="21"/>
      <c r="J1652" s="21"/>
      <c r="K1652" s="21"/>
      <c r="L1652" s="21"/>
    </row>
    <row r="1653" spans="1:12" ht="17.25" customHeight="1" x14ac:dyDescent="0.4">
      <c r="A1653" s="21"/>
      <c r="B1653" s="29">
        <f t="shared" si="26"/>
        <v>1644</v>
      </c>
      <c r="C1653" s="30"/>
      <c r="D1653" s="29"/>
      <c r="E1653" s="283"/>
      <c r="F1653" s="31"/>
      <c r="G1653" s="29"/>
      <c r="H1653" s="29"/>
      <c r="I1653" s="21"/>
      <c r="J1653" s="21"/>
      <c r="K1653" s="21"/>
      <c r="L1653" s="21"/>
    </row>
    <row r="1654" spans="1:12" ht="17.25" customHeight="1" x14ac:dyDescent="0.4">
      <c r="A1654" s="21"/>
      <c r="B1654" s="29">
        <f t="shared" si="26"/>
        <v>1645</v>
      </c>
      <c r="C1654" s="30"/>
      <c r="D1654" s="29"/>
      <c r="E1654" s="283"/>
      <c r="F1654" s="31"/>
      <c r="G1654" s="29"/>
      <c r="H1654" s="29"/>
      <c r="I1654" s="21"/>
      <c r="J1654" s="21"/>
      <c r="K1654" s="21"/>
      <c r="L1654" s="21"/>
    </row>
    <row r="1655" spans="1:12" ht="17.25" customHeight="1" x14ac:dyDescent="0.4">
      <c r="A1655" s="21"/>
      <c r="B1655" s="29">
        <f t="shared" si="26"/>
        <v>1646</v>
      </c>
      <c r="C1655" s="30"/>
      <c r="D1655" s="29"/>
      <c r="E1655" s="283"/>
      <c r="F1655" s="31"/>
      <c r="G1655" s="29"/>
      <c r="H1655" s="29"/>
      <c r="I1655" s="21"/>
      <c r="J1655" s="21"/>
      <c r="K1655" s="21"/>
      <c r="L1655" s="21"/>
    </row>
    <row r="1656" spans="1:12" ht="17.25" customHeight="1" x14ac:dyDescent="0.4">
      <c r="A1656" s="21"/>
      <c r="B1656" s="29">
        <f t="shared" si="26"/>
        <v>1647</v>
      </c>
      <c r="C1656" s="30"/>
      <c r="D1656" s="29"/>
      <c r="E1656" s="283"/>
      <c r="F1656" s="31"/>
      <c r="G1656" s="29"/>
      <c r="H1656" s="29"/>
      <c r="I1656" s="21"/>
      <c r="J1656" s="21"/>
      <c r="K1656" s="21"/>
      <c r="L1656" s="21"/>
    </row>
    <row r="1657" spans="1:12" ht="17.25" customHeight="1" x14ac:dyDescent="0.4">
      <c r="A1657" s="21"/>
      <c r="B1657" s="29">
        <f t="shared" si="26"/>
        <v>1648</v>
      </c>
      <c r="C1657" s="30"/>
      <c r="D1657" s="29"/>
      <c r="E1657" s="283"/>
      <c r="F1657" s="31"/>
      <c r="G1657" s="29"/>
      <c r="H1657" s="29"/>
      <c r="I1657" s="21"/>
      <c r="J1657" s="21"/>
      <c r="K1657" s="21"/>
      <c r="L1657" s="21"/>
    </row>
    <row r="1658" spans="1:12" ht="17.25" customHeight="1" x14ac:dyDescent="0.4">
      <c r="A1658" s="21"/>
      <c r="B1658" s="29">
        <f t="shared" si="26"/>
        <v>1649</v>
      </c>
      <c r="C1658" s="30"/>
      <c r="D1658" s="29"/>
      <c r="E1658" s="283"/>
      <c r="F1658" s="31"/>
      <c r="G1658" s="29"/>
      <c r="H1658" s="29"/>
      <c r="I1658" s="21"/>
      <c r="J1658" s="21"/>
      <c r="K1658" s="21"/>
      <c r="L1658" s="21"/>
    </row>
    <row r="1659" spans="1:12" ht="17.25" customHeight="1" x14ac:dyDescent="0.4">
      <c r="A1659" s="21"/>
      <c r="B1659" s="29">
        <f t="shared" si="26"/>
        <v>1650</v>
      </c>
      <c r="C1659" s="30"/>
      <c r="D1659" s="29"/>
      <c r="E1659" s="283"/>
      <c r="F1659" s="31"/>
      <c r="G1659" s="29"/>
      <c r="H1659" s="29"/>
      <c r="I1659" s="21"/>
      <c r="J1659" s="21"/>
      <c r="K1659" s="21"/>
      <c r="L1659" s="21"/>
    </row>
    <row r="1660" spans="1:12" ht="17.25" customHeight="1" x14ac:dyDescent="0.4">
      <c r="A1660" s="21"/>
      <c r="B1660" s="29">
        <f t="shared" si="26"/>
        <v>1651</v>
      </c>
      <c r="C1660" s="30"/>
      <c r="D1660" s="29"/>
      <c r="E1660" s="283"/>
      <c r="F1660" s="31"/>
      <c r="G1660" s="29"/>
      <c r="H1660" s="29"/>
      <c r="I1660" s="21"/>
      <c r="J1660" s="21"/>
      <c r="K1660" s="21"/>
      <c r="L1660" s="21"/>
    </row>
    <row r="1661" spans="1:12" ht="17.25" customHeight="1" x14ac:dyDescent="0.4">
      <c r="A1661" s="21"/>
      <c r="B1661" s="29">
        <f t="shared" si="26"/>
        <v>1652</v>
      </c>
      <c r="C1661" s="30"/>
      <c r="D1661" s="29"/>
      <c r="E1661" s="283"/>
      <c r="F1661" s="31"/>
      <c r="G1661" s="29"/>
      <c r="H1661" s="29"/>
      <c r="I1661" s="21"/>
      <c r="J1661" s="21"/>
      <c r="K1661" s="21"/>
      <c r="L1661" s="21"/>
    </row>
    <row r="1662" spans="1:12" ht="17.25" customHeight="1" x14ac:dyDescent="0.4">
      <c r="A1662" s="21"/>
      <c r="B1662" s="29">
        <f t="shared" si="26"/>
        <v>1653</v>
      </c>
      <c r="C1662" s="30"/>
      <c r="D1662" s="29"/>
      <c r="E1662" s="283"/>
      <c r="F1662" s="31"/>
      <c r="G1662" s="29"/>
      <c r="H1662" s="29"/>
      <c r="I1662" s="21"/>
      <c r="J1662" s="21"/>
      <c r="K1662" s="21"/>
      <c r="L1662" s="21"/>
    </row>
    <row r="1663" spans="1:12" ht="17.25" customHeight="1" x14ac:dyDescent="0.4">
      <c r="A1663" s="21"/>
      <c r="B1663" s="29">
        <f t="shared" si="26"/>
        <v>1654</v>
      </c>
      <c r="C1663" s="30"/>
      <c r="D1663" s="29"/>
      <c r="E1663" s="283"/>
      <c r="F1663" s="31"/>
      <c r="G1663" s="29"/>
      <c r="H1663" s="29"/>
      <c r="I1663" s="21"/>
      <c r="J1663" s="21"/>
      <c r="K1663" s="21"/>
      <c r="L1663" s="21"/>
    </row>
    <row r="1664" spans="1:12" ht="17.25" customHeight="1" x14ac:dyDescent="0.4">
      <c r="A1664" s="21"/>
      <c r="B1664" s="29">
        <f t="shared" si="26"/>
        <v>1655</v>
      </c>
      <c r="C1664" s="30"/>
      <c r="D1664" s="29"/>
      <c r="E1664" s="283"/>
      <c r="F1664" s="31"/>
      <c r="G1664" s="29"/>
      <c r="H1664" s="29"/>
      <c r="I1664" s="21"/>
      <c r="J1664" s="21"/>
      <c r="K1664" s="21"/>
      <c r="L1664" s="21"/>
    </row>
    <row r="1665" spans="1:12" ht="17.25" customHeight="1" x14ac:dyDescent="0.4">
      <c r="A1665" s="21"/>
      <c r="B1665" s="29">
        <f t="shared" si="26"/>
        <v>1656</v>
      </c>
      <c r="C1665" s="30"/>
      <c r="D1665" s="29"/>
      <c r="E1665" s="283"/>
      <c r="F1665" s="31"/>
      <c r="G1665" s="29"/>
      <c r="H1665" s="29"/>
      <c r="I1665" s="21"/>
      <c r="J1665" s="21"/>
      <c r="K1665" s="21"/>
      <c r="L1665" s="21"/>
    </row>
    <row r="1666" spans="1:12" ht="17.25" customHeight="1" x14ac:dyDescent="0.4">
      <c r="A1666" s="21"/>
      <c r="B1666" s="29">
        <f t="shared" si="26"/>
        <v>1657</v>
      </c>
      <c r="C1666" s="30"/>
      <c r="D1666" s="29"/>
      <c r="E1666" s="283"/>
      <c r="F1666" s="31"/>
      <c r="G1666" s="29"/>
      <c r="H1666" s="29"/>
      <c r="I1666" s="21"/>
      <c r="J1666" s="21"/>
      <c r="K1666" s="21"/>
      <c r="L1666" s="21"/>
    </row>
    <row r="1667" spans="1:12" ht="17.25" customHeight="1" x14ac:dyDescent="0.4">
      <c r="A1667" s="21"/>
      <c r="B1667" s="29">
        <f t="shared" si="26"/>
        <v>1658</v>
      </c>
      <c r="C1667" s="30"/>
      <c r="D1667" s="29"/>
      <c r="E1667" s="283"/>
      <c r="F1667" s="31"/>
      <c r="G1667" s="29"/>
      <c r="H1667" s="29"/>
      <c r="I1667" s="21"/>
      <c r="J1667" s="21"/>
      <c r="K1667" s="21"/>
      <c r="L1667" s="21"/>
    </row>
    <row r="1668" spans="1:12" ht="17.25" customHeight="1" x14ac:dyDescent="0.4">
      <c r="A1668" s="21"/>
      <c r="B1668" s="29">
        <f t="shared" si="26"/>
        <v>1659</v>
      </c>
      <c r="C1668" s="30"/>
      <c r="D1668" s="29"/>
      <c r="E1668" s="283"/>
      <c r="F1668" s="31"/>
      <c r="G1668" s="29"/>
      <c r="H1668" s="29"/>
      <c r="I1668" s="21"/>
      <c r="J1668" s="21"/>
      <c r="K1668" s="21"/>
      <c r="L1668" s="21"/>
    </row>
    <row r="1669" spans="1:12" ht="17.25" customHeight="1" x14ac:dyDescent="0.4">
      <c r="A1669" s="21"/>
      <c r="B1669" s="29">
        <f t="shared" si="26"/>
        <v>1660</v>
      </c>
      <c r="C1669" s="30"/>
      <c r="D1669" s="29"/>
      <c r="E1669" s="283"/>
      <c r="F1669" s="31"/>
      <c r="G1669" s="29"/>
      <c r="H1669" s="29"/>
      <c r="I1669" s="21"/>
      <c r="J1669" s="21"/>
      <c r="K1669" s="21"/>
      <c r="L1669" s="21"/>
    </row>
    <row r="1670" spans="1:12" ht="17.25" customHeight="1" x14ac:dyDescent="0.4">
      <c r="A1670" s="21"/>
      <c r="B1670" s="29">
        <f t="shared" si="26"/>
        <v>1661</v>
      </c>
      <c r="C1670" s="30"/>
      <c r="D1670" s="29"/>
      <c r="E1670" s="283"/>
      <c r="F1670" s="31"/>
      <c r="G1670" s="29"/>
      <c r="H1670" s="29"/>
      <c r="I1670" s="21"/>
      <c r="J1670" s="21"/>
      <c r="K1670" s="21"/>
      <c r="L1670" s="21"/>
    </row>
    <row r="1671" spans="1:12" ht="17.25" customHeight="1" x14ac:dyDescent="0.4">
      <c r="A1671" s="21"/>
      <c r="B1671" s="29">
        <f t="shared" si="26"/>
        <v>1662</v>
      </c>
      <c r="C1671" s="30"/>
      <c r="D1671" s="29"/>
      <c r="E1671" s="283"/>
      <c r="F1671" s="31"/>
      <c r="G1671" s="29"/>
      <c r="H1671" s="29"/>
      <c r="I1671" s="21"/>
      <c r="J1671" s="21"/>
      <c r="K1671" s="21"/>
      <c r="L1671" s="21"/>
    </row>
    <row r="1672" spans="1:12" ht="17.25" customHeight="1" x14ac:dyDescent="0.4">
      <c r="A1672" s="21"/>
      <c r="B1672" s="29">
        <f t="shared" si="26"/>
        <v>1663</v>
      </c>
      <c r="C1672" s="30"/>
      <c r="D1672" s="29"/>
      <c r="E1672" s="283"/>
      <c r="F1672" s="31"/>
      <c r="G1672" s="29"/>
      <c r="H1672" s="29"/>
      <c r="I1672" s="21"/>
      <c r="J1672" s="21"/>
      <c r="K1672" s="21"/>
      <c r="L1672" s="21"/>
    </row>
    <row r="1673" spans="1:12" ht="17.25" customHeight="1" x14ac:dyDescent="0.4">
      <c r="A1673" s="21"/>
      <c r="B1673" s="29">
        <f t="shared" si="26"/>
        <v>1664</v>
      </c>
      <c r="C1673" s="30"/>
      <c r="D1673" s="29"/>
      <c r="E1673" s="283"/>
      <c r="F1673" s="31"/>
      <c r="G1673" s="29"/>
      <c r="H1673" s="29"/>
      <c r="I1673" s="21"/>
      <c r="J1673" s="21"/>
      <c r="K1673" s="21"/>
      <c r="L1673" s="21"/>
    </row>
    <row r="1674" spans="1:12" ht="17.25" customHeight="1" x14ac:dyDescent="0.4">
      <c r="A1674" s="21"/>
      <c r="B1674" s="29">
        <f t="shared" ref="B1674:B1737" si="27">ROW(A1665)</f>
        <v>1665</v>
      </c>
      <c r="C1674" s="30"/>
      <c r="D1674" s="29"/>
      <c r="E1674" s="283"/>
      <c r="F1674" s="31"/>
      <c r="G1674" s="29"/>
      <c r="H1674" s="29"/>
      <c r="I1674" s="21"/>
      <c r="J1674" s="21"/>
      <c r="K1674" s="21"/>
      <c r="L1674" s="21"/>
    </row>
    <row r="1675" spans="1:12" ht="17.25" customHeight="1" x14ac:dyDescent="0.4">
      <c r="A1675" s="21"/>
      <c r="B1675" s="29">
        <f t="shared" si="27"/>
        <v>1666</v>
      </c>
      <c r="C1675" s="30"/>
      <c r="D1675" s="29"/>
      <c r="E1675" s="283"/>
      <c r="F1675" s="31"/>
      <c r="G1675" s="29"/>
      <c r="H1675" s="29"/>
      <c r="I1675" s="21"/>
      <c r="J1675" s="21"/>
      <c r="K1675" s="21"/>
      <c r="L1675" s="21"/>
    </row>
    <row r="1676" spans="1:12" ht="17.25" customHeight="1" x14ac:dyDescent="0.4">
      <c r="A1676" s="21"/>
      <c r="B1676" s="29">
        <f t="shared" si="27"/>
        <v>1667</v>
      </c>
      <c r="C1676" s="30"/>
      <c r="D1676" s="29"/>
      <c r="E1676" s="283"/>
      <c r="F1676" s="31"/>
      <c r="G1676" s="29"/>
      <c r="H1676" s="29"/>
      <c r="I1676" s="21"/>
      <c r="J1676" s="21"/>
      <c r="K1676" s="21"/>
      <c r="L1676" s="21"/>
    </row>
    <row r="1677" spans="1:12" ht="17.25" customHeight="1" x14ac:dyDescent="0.4">
      <c r="A1677" s="21"/>
      <c r="B1677" s="29">
        <f t="shared" si="27"/>
        <v>1668</v>
      </c>
      <c r="C1677" s="30"/>
      <c r="D1677" s="29"/>
      <c r="E1677" s="283"/>
      <c r="F1677" s="31"/>
      <c r="G1677" s="29"/>
      <c r="H1677" s="29"/>
      <c r="I1677" s="21"/>
      <c r="J1677" s="21"/>
      <c r="K1677" s="21"/>
      <c r="L1677" s="21"/>
    </row>
    <row r="1678" spans="1:12" ht="17.25" customHeight="1" x14ac:dyDescent="0.4">
      <c r="A1678" s="21"/>
      <c r="B1678" s="29">
        <f t="shared" si="27"/>
        <v>1669</v>
      </c>
      <c r="C1678" s="30"/>
      <c r="D1678" s="29"/>
      <c r="E1678" s="283"/>
      <c r="F1678" s="31"/>
      <c r="G1678" s="29"/>
      <c r="H1678" s="29"/>
      <c r="I1678" s="21"/>
      <c r="J1678" s="21"/>
      <c r="K1678" s="21"/>
      <c r="L1678" s="21"/>
    </row>
    <row r="1679" spans="1:12" ht="17.25" customHeight="1" x14ac:dyDescent="0.4">
      <c r="A1679" s="21"/>
      <c r="B1679" s="29">
        <f t="shared" si="27"/>
        <v>1670</v>
      </c>
      <c r="C1679" s="30"/>
      <c r="D1679" s="29"/>
      <c r="E1679" s="283"/>
      <c r="F1679" s="31"/>
      <c r="G1679" s="29"/>
      <c r="H1679" s="29"/>
      <c r="I1679" s="21"/>
      <c r="J1679" s="21"/>
      <c r="K1679" s="21"/>
      <c r="L1679" s="21"/>
    </row>
    <row r="1680" spans="1:12" ht="17.25" customHeight="1" x14ac:dyDescent="0.4">
      <c r="A1680" s="21"/>
      <c r="B1680" s="29">
        <f t="shared" si="27"/>
        <v>1671</v>
      </c>
      <c r="C1680" s="30"/>
      <c r="D1680" s="29"/>
      <c r="E1680" s="283"/>
      <c r="F1680" s="31"/>
      <c r="G1680" s="29"/>
      <c r="H1680" s="29"/>
      <c r="I1680" s="21"/>
      <c r="J1680" s="21"/>
      <c r="K1680" s="21"/>
      <c r="L1680" s="21"/>
    </row>
    <row r="1681" spans="1:12" ht="17.25" customHeight="1" x14ac:dyDescent="0.4">
      <c r="A1681" s="21"/>
      <c r="B1681" s="29">
        <f t="shared" si="27"/>
        <v>1672</v>
      </c>
      <c r="C1681" s="30"/>
      <c r="D1681" s="29"/>
      <c r="E1681" s="283"/>
      <c r="F1681" s="31"/>
      <c r="G1681" s="29"/>
      <c r="H1681" s="29"/>
      <c r="I1681" s="21"/>
      <c r="J1681" s="21"/>
      <c r="K1681" s="21"/>
      <c r="L1681" s="21"/>
    </row>
    <row r="1682" spans="1:12" ht="17.25" customHeight="1" x14ac:dyDescent="0.4">
      <c r="A1682" s="21"/>
      <c r="B1682" s="29">
        <f t="shared" si="27"/>
        <v>1673</v>
      </c>
      <c r="C1682" s="30"/>
      <c r="D1682" s="29"/>
      <c r="E1682" s="283"/>
      <c r="F1682" s="31"/>
      <c r="G1682" s="29"/>
      <c r="H1682" s="29"/>
      <c r="I1682" s="21"/>
      <c r="J1682" s="21"/>
      <c r="K1682" s="21"/>
      <c r="L1682" s="21"/>
    </row>
    <row r="1683" spans="1:12" ht="17.25" customHeight="1" x14ac:dyDescent="0.4">
      <c r="A1683" s="21"/>
      <c r="B1683" s="29">
        <f t="shared" si="27"/>
        <v>1674</v>
      </c>
      <c r="C1683" s="30"/>
      <c r="D1683" s="29"/>
      <c r="E1683" s="283"/>
      <c r="F1683" s="31"/>
      <c r="G1683" s="29"/>
      <c r="H1683" s="29"/>
      <c r="I1683" s="21"/>
      <c r="J1683" s="21"/>
      <c r="K1683" s="21"/>
      <c r="L1683" s="21"/>
    </row>
    <row r="1684" spans="1:12" ht="17.25" customHeight="1" x14ac:dyDescent="0.4">
      <c r="A1684" s="21"/>
      <c r="B1684" s="29">
        <f t="shared" si="27"/>
        <v>1675</v>
      </c>
      <c r="C1684" s="30"/>
      <c r="D1684" s="29"/>
      <c r="E1684" s="283"/>
      <c r="F1684" s="31"/>
      <c r="G1684" s="29"/>
      <c r="H1684" s="29"/>
      <c r="I1684" s="21"/>
      <c r="J1684" s="21"/>
      <c r="K1684" s="21"/>
      <c r="L1684" s="21"/>
    </row>
    <row r="1685" spans="1:12" ht="17.25" customHeight="1" x14ac:dyDescent="0.4">
      <c r="A1685" s="21"/>
      <c r="B1685" s="29">
        <f t="shared" si="27"/>
        <v>1676</v>
      </c>
      <c r="C1685" s="30"/>
      <c r="D1685" s="29"/>
      <c r="E1685" s="283"/>
      <c r="F1685" s="31"/>
      <c r="G1685" s="29"/>
      <c r="H1685" s="29"/>
      <c r="I1685" s="21"/>
      <c r="J1685" s="21"/>
      <c r="K1685" s="21"/>
      <c r="L1685" s="21"/>
    </row>
    <row r="1686" spans="1:12" ht="17.25" customHeight="1" x14ac:dyDescent="0.4">
      <c r="A1686" s="21"/>
      <c r="B1686" s="29">
        <f t="shared" si="27"/>
        <v>1677</v>
      </c>
      <c r="C1686" s="30"/>
      <c r="D1686" s="29"/>
      <c r="E1686" s="283"/>
      <c r="F1686" s="31"/>
      <c r="G1686" s="29"/>
      <c r="H1686" s="29"/>
      <c r="I1686" s="21"/>
      <c r="J1686" s="21"/>
      <c r="K1686" s="21"/>
      <c r="L1686" s="21"/>
    </row>
    <row r="1687" spans="1:12" ht="17.25" customHeight="1" x14ac:dyDescent="0.4">
      <c r="A1687" s="21"/>
      <c r="B1687" s="29">
        <f t="shared" si="27"/>
        <v>1678</v>
      </c>
      <c r="C1687" s="30"/>
      <c r="D1687" s="29"/>
      <c r="E1687" s="283"/>
      <c r="F1687" s="31"/>
      <c r="G1687" s="29"/>
      <c r="H1687" s="29"/>
      <c r="I1687" s="21"/>
      <c r="J1687" s="21"/>
      <c r="K1687" s="21"/>
      <c r="L1687" s="21"/>
    </row>
    <row r="1688" spans="1:12" ht="17.25" customHeight="1" x14ac:dyDescent="0.4">
      <c r="A1688" s="21"/>
      <c r="B1688" s="29">
        <f t="shared" si="27"/>
        <v>1679</v>
      </c>
      <c r="C1688" s="30"/>
      <c r="D1688" s="29"/>
      <c r="E1688" s="283"/>
      <c r="F1688" s="31"/>
      <c r="G1688" s="29"/>
      <c r="H1688" s="29"/>
      <c r="I1688" s="21"/>
      <c r="J1688" s="21"/>
      <c r="K1688" s="21"/>
      <c r="L1688" s="21"/>
    </row>
    <row r="1689" spans="1:12" ht="17.25" customHeight="1" x14ac:dyDescent="0.4">
      <c r="A1689" s="21"/>
      <c r="B1689" s="29">
        <f t="shared" si="27"/>
        <v>1680</v>
      </c>
      <c r="C1689" s="30"/>
      <c r="D1689" s="29"/>
      <c r="E1689" s="283"/>
      <c r="F1689" s="31"/>
      <c r="G1689" s="29"/>
      <c r="H1689" s="29"/>
      <c r="I1689" s="21"/>
      <c r="J1689" s="21"/>
      <c r="K1689" s="21"/>
      <c r="L1689" s="21"/>
    </row>
    <row r="1690" spans="1:12" ht="17.25" customHeight="1" x14ac:dyDescent="0.4">
      <c r="A1690" s="21"/>
      <c r="B1690" s="29">
        <f t="shared" si="27"/>
        <v>1681</v>
      </c>
      <c r="C1690" s="30"/>
      <c r="D1690" s="29"/>
      <c r="E1690" s="283"/>
      <c r="F1690" s="31"/>
      <c r="G1690" s="29"/>
      <c r="H1690" s="29"/>
      <c r="I1690" s="21"/>
      <c r="J1690" s="21"/>
      <c r="K1690" s="21"/>
      <c r="L1690" s="21"/>
    </row>
    <row r="1691" spans="1:12" ht="17.25" customHeight="1" x14ac:dyDescent="0.4">
      <c r="A1691" s="21"/>
      <c r="B1691" s="29">
        <f t="shared" si="27"/>
        <v>1682</v>
      </c>
      <c r="C1691" s="30"/>
      <c r="D1691" s="29"/>
      <c r="E1691" s="283"/>
      <c r="F1691" s="31"/>
      <c r="G1691" s="29"/>
      <c r="H1691" s="29"/>
      <c r="I1691" s="21"/>
      <c r="J1691" s="21"/>
      <c r="K1691" s="21"/>
      <c r="L1691" s="21"/>
    </row>
    <row r="1692" spans="1:12" ht="17.25" customHeight="1" x14ac:dyDescent="0.4">
      <c r="A1692" s="21"/>
      <c r="B1692" s="29">
        <f t="shared" si="27"/>
        <v>1683</v>
      </c>
      <c r="C1692" s="30"/>
      <c r="D1692" s="29"/>
      <c r="E1692" s="283"/>
      <c r="F1692" s="31"/>
      <c r="G1692" s="29"/>
      <c r="H1692" s="29"/>
      <c r="I1692" s="21"/>
      <c r="J1692" s="21"/>
      <c r="K1692" s="21"/>
      <c r="L1692" s="21"/>
    </row>
    <row r="1693" spans="1:12" ht="17.25" customHeight="1" x14ac:dyDescent="0.4">
      <c r="A1693" s="21"/>
      <c r="B1693" s="29">
        <f t="shared" si="27"/>
        <v>1684</v>
      </c>
      <c r="C1693" s="30"/>
      <c r="D1693" s="29"/>
      <c r="E1693" s="283"/>
      <c r="F1693" s="31"/>
      <c r="G1693" s="29"/>
      <c r="H1693" s="29"/>
      <c r="I1693" s="21"/>
      <c r="J1693" s="21"/>
      <c r="K1693" s="21"/>
      <c r="L1693" s="21"/>
    </row>
    <row r="1694" spans="1:12" ht="17.25" customHeight="1" x14ac:dyDescent="0.4">
      <c r="A1694" s="21"/>
      <c r="B1694" s="29">
        <f t="shared" si="27"/>
        <v>1685</v>
      </c>
      <c r="C1694" s="30"/>
      <c r="D1694" s="29"/>
      <c r="E1694" s="283"/>
      <c r="F1694" s="31"/>
      <c r="G1694" s="29"/>
      <c r="H1694" s="29"/>
      <c r="I1694" s="21"/>
      <c r="J1694" s="21"/>
      <c r="K1694" s="21"/>
      <c r="L1694" s="21"/>
    </row>
    <row r="1695" spans="1:12" ht="17.25" customHeight="1" x14ac:dyDescent="0.4">
      <c r="A1695" s="21"/>
      <c r="B1695" s="29">
        <f t="shared" si="27"/>
        <v>1686</v>
      </c>
      <c r="C1695" s="30"/>
      <c r="D1695" s="29"/>
      <c r="E1695" s="283"/>
      <c r="F1695" s="31"/>
      <c r="G1695" s="29"/>
      <c r="H1695" s="29"/>
      <c r="I1695" s="21"/>
      <c r="J1695" s="21"/>
      <c r="K1695" s="21"/>
      <c r="L1695" s="21"/>
    </row>
    <row r="1696" spans="1:12" ht="17.25" customHeight="1" x14ac:dyDescent="0.4">
      <c r="A1696" s="21"/>
      <c r="B1696" s="29">
        <f t="shared" si="27"/>
        <v>1687</v>
      </c>
      <c r="C1696" s="30"/>
      <c r="D1696" s="29"/>
      <c r="E1696" s="283"/>
      <c r="F1696" s="31"/>
      <c r="G1696" s="29"/>
      <c r="H1696" s="29"/>
      <c r="I1696" s="21"/>
      <c r="J1696" s="21"/>
      <c r="K1696" s="21"/>
      <c r="L1696" s="21"/>
    </row>
    <row r="1697" spans="1:12" ht="17.25" customHeight="1" x14ac:dyDescent="0.4">
      <c r="A1697" s="21"/>
      <c r="B1697" s="29">
        <f t="shared" si="27"/>
        <v>1688</v>
      </c>
      <c r="C1697" s="30"/>
      <c r="D1697" s="29"/>
      <c r="E1697" s="283"/>
      <c r="F1697" s="31"/>
      <c r="G1697" s="29"/>
      <c r="H1697" s="29"/>
      <c r="I1697" s="21"/>
      <c r="J1697" s="21"/>
      <c r="K1697" s="21"/>
      <c r="L1697" s="21"/>
    </row>
    <row r="1698" spans="1:12" ht="17.25" customHeight="1" x14ac:dyDescent="0.4">
      <c r="A1698" s="21"/>
      <c r="B1698" s="29">
        <f t="shared" si="27"/>
        <v>1689</v>
      </c>
      <c r="C1698" s="30"/>
      <c r="D1698" s="29"/>
      <c r="E1698" s="283"/>
      <c r="F1698" s="31"/>
      <c r="G1698" s="29"/>
      <c r="H1698" s="29"/>
      <c r="I1698" s="21"/>
      <c r="J1698" s="21"/>
      <c r="K1698" s="21"/>
      <c r="L1698" s="21"/>
    </row>
    <row r="1699" spans="1:12" ht="17.25" customHeight="1" x14ac:dyDescent="0.4">
      <c r="A1699" s="21"/>
      <c r="B1699" s="29">
        <f t="shared" si="27"/>
        <v>1690</v>
      </c>
      <c r="C1699" s="30"/>
      <c r="D1699" s="29"/>
      <c r="E1699" s="283"/>
      <c r="F1699" s="31"/>
      <c r="G1699" s="29"/>
      <c r="H1699" s="29"/>
      <c r="I1699" s="21"/>
      <c r="J1699" s="21"/>
      <c r="K1699" s="21"/>
      <c r="L1699" s="21"/>
    </row>
    <row r="1700" spans="1:12" ht="17.25" customHeight="1" x14ac:dyDescent="0.4">
      <c r="A1700" s="21"/>
      <c r="B1700" s="29">
        <f t="shared" si="27"/>
        <v>1691</v>
      </c>
      <c r="C1700" s="30"/>
      <c r="D1700" s="29"/>
      <c r="E1700" s="283"/>
      <c r="F1700" s="31"/>
      <c r="G1700" s="29"/>
      <c r="H1700" s="29"/>
      <c r="I1700" s="21"/>
      <c r="J1700" s="21"/>
      <c r="K1700" s="21"/>
      <c r="L1700" s="21"/>
    </row>
    <row r="1701" spans="1:12" ht="17.25" customHeight="1" x14ac:dyDescent="0.4">
      <c r="A1701" s="21"/>
      <c r="B1701" s="29">
        <f t="shared" si="27"/>
        <v>1692</v>
      </c>
      <c r="C1701" s="30"/>
      <c r="D1701" s="29"/>
      <c r="E1701" s="283"/>
      <c r="F1701" s="31"/>
      <c r="G1701" s="29"/>
      <c r="H1701" s="29"/>
      <c r="I1701" s="21"/>
      <c r="J1701" s="21"/>
      <c r="K1701" s="21"/>
      <c r="L1701" s="21"/>
    </row>
    <row r="1702" spans="1:12" ht="17.25" customHeight="1" x14ac:dyDescent="0.4">
      <c r="A1702" s="21"/>
      <c r="B1702" s="29">
        <f t="shared" si="27"/>
        <v>1693</v>
      </c>
      <c r="C1702" s="30"/>
      <c r="D1702" s="29"/>
      <c r="E1702" s="283"/>
      <c r="F1702" s="31"/>
      <c r="G1702" s="29"/>
      <c r="H1702" s="29"/>
      <c r="I1702" s="21"/>
      <c r="J1702" s="21"/>
      <c r="K1702" s="21"/>
      <c r="L1702" s="21"/>
    </row>
    <row r="1703" spans="1:12" ht="17.25" customHeight="1" x14ac:dyDescent="0.4">
      <c r="A1703" s="21"/>
      <c r="B1703" s="29">
        <f t="shared" si="27"/>
        <v>1694</v>
      </c>
      <c r="C1703" s="30"/>
      <c r="D1703" s="29"/>
      <c r="E1703" s="283"/>
      <c r="F1703" s="31"/>
      <c r="G1703" s="29"/>
      <c r="H1703" s="29"/>
      <c r="I1703" s="21"/>
      <c r="J1703" s="21"/>
      <c r="K1703" s="21"/>
      <c r="L1703" s="21"/>
    </row>
    <row r="1704" spans="1:12" ht="17.25" customHeight="1" x14ac:dyDescent="0.4">
      <c r="A1704" s="21"/>
      <c r="B1704" s="29">
        <f t="shared" si="27"/>
        <v>1695</v>
      </c>
      <c r="C1704" s="30"/>
      <c r="D1704" s="29"/>
      <c r="E1704" s="283"/>
      <c r="F1704" s="31"/>
      <c r="G1704" s="29"/>
      <c r="H1704" s="29"/>
      <c r="I1704" s="21"/>
      <c r="J1704" s="21"/>
      <c r="K1704" s="21"/>
      <c r="L1704" s="21"/>
    </row>
    <row r="1705" spans="1:12" ht="17.25" customHeight="1" x14ac:dyDescent="0.4">
      <c r="A1705" s="21"/>
      <c r="B1705" s="29">
        <f t="shared" si="27"/>
        <v>1696</v>
      </c>
      <c r="C1705" s="30"/>
      <c r="D1705" s="29"/>
      <c r="E1705" s="283"/>
      <c r="F1705" s="31"/>
      <c r="G1705" s="29"/>
      <c r="H1705" s="29"/>
      <c r="I1705" s="21"/>
      <c r="J1705" s="21"/>
      <c r="K1705" s="21"/>
      <c r="L1705" s="21"/>
    </row>
    <row r="1706" spans="1:12" ht="17.25" customHeight="1" x14ac:dyDescent="0.4">
      <c r="A1706" s="21"/>
      <c r="B1706" s="29">
        <f t="shared" si="27"/>
        <v>1697</v>
      </c>
      <c r="C1706" s="30"/>
      <c r="D1706" s="29"/>
      <c r="E1706" s="283"/>
      <c r="F1706" s="31"/>
      <c r="G1706" s="29"/>
      <c r="H1706" s="29"/>
      <c r="I1706" s="21"/>
      <c r="J1706" s="21"/>
      <c r="K1706" s="21"/>
      <c r="L1706" s="21"/>
    </row>
    <row r="1707" spans="1:12" ht="17.25" customHeight="1" x14ac:dyDescent="0.4">
      <c r="A1707" s="21"/>
      <c r="B1707" s="29">
        <f t="shared" si="27"/>
        <v>1698</v>
      </c>
      <c r="C1707" s="30"/>
      <c r="D1707" s="29"/>
      <c r="E1707" s="283"/>
      <c r="F1707" s="31"/>
      <c r="G1707" s="29"/>
      <c r="H1707" s="29"/>
      <c r="I1707" s="21"/>
      <c r="J1707" s="21"/>
      <c r="K1707" s="21"/>
      <c r="L1707" s="21"/>
    </row>
    <row r="1708" spans="1:12" ht="17.25" customHeight="1" x14ac:dyDescent="0.4">
      <c r="A1708" s="21"/>
      <c r="B1708" s="29">
        <f t="shared" si="27"/>
        <v>1699</v>
      </c>
      <c r="C1708" s="30"/>
      <c r="D1708" s="29"/>
      <c r="E1708" s="283"/>
      <c r="F1708" s="31"/>
      <c r="G1708" s="29"/>
      <c r="H1708" s="29"/>
      <c r="I1708" s="21"/>
      <c r="J1708" s="21"/>
      <c r="K1708" s="21"/>
      <c r="L1708" s="21"/>
    </row>
    <row r="1709" spans="1:12" ht="17.25" customHeight="1" x14ac:dyDescent="0.4">
      <c r="A1709" s="21"/>
      <c r="B1709" s="29">
        <f t="shared" si="27"/>
        <v>1700</v>
      </c>
      <c r="C1709" s="30"/>
      <c r="D1709" s="29"/>
      <c r="E1709" s="283"/>
      <c r="F1709" s="31"/>
      <c r="G1709" s="29"/>
      <c r="H1709" s="29"/>
      <c r="I1709" s="21"/>
      <c r="J1709" s="21"/>
      <c r="K1709" s="21"/>
      <c r="L1709" s="21"/>
    </row>
    <row r="1710" spans="1:12" ht="17.25" customHeight="1" x14ac:dyDescent="0.4">
      <c r="A1710" s="21"/>
      <c r="B1710" s="29">
        <f t="shared" si="27"/>
        <v>1701</v>
      </c>
      <c r="C1710" s="30"/>
      <c r="D1710" s="29"/>
      <c r="E1710" s="283"/>
      <c r="F1710" s="31"/>
      <c r="G1710" s="29"/>
      <c r="H1710" s="29"/>
      <c r="I1710" s="21"/>
      <c r="J1710" s="21"/>
      <c r="K1710" s="21"/>
      <c r="L1710" s="21"/>
    </row>
    <row r="1711" spans="1:12" ht="17.25" customHeight="1" x14ac:dyDescent="0.4">
      <c r="A1711" s="21"/>
      <c r="B1711" s="29">
        <f t="shared" si="27"/>
        <v>1702</v>
      </c>
      <c r="C1711" s="30"/>
      <c r="D1711" s="29"/>
      <c r="E1711" s="283"/>
      <c r="F1711" s="31"/>
      <c r="G1711" s="29"/>
      <c r="H1711" s="29"/>
      <c r="I1711" s="21"/>
      <c r="J1711" s="21"/>
      <c r="K1711" s="21"/>
      <c r="L1711" s="21"/>
    </row>
    <row r="1712" spans="1:12" ht="17.25" customHeight="1" x14ac:dyDescent="0.4">
      <c r="A1712" s="21"/>
      <c r="B1712" s="29">
        <f t="shared" si="27"/>
        <v>1703</v>
      </c>
      <c r="C1712" s="30"/>
      <c r="D1712" s="29"/>
      <c r="E1712" s="283"/>
      <c r="F1712" s="31"/>
      <c r="G1712" s="29"/>
      <c r="H1712" s="29"/>
      <c r="I1712" s="21"/>
      <c r="J1712" s="21"/>
      <c r="K1712" s="21"/>
      <c r="L1712" s="21"/>
    </row>
    <row r="1713" spans="1:12" ht="17.25" customHeight="1" x14ac:dyDescent="0.4">
      <c r="A1713" s="21"/>
      <c r="B1713" s="29">
        <f t="shared" si="27"/>
        <v>1704</v>
      </c>
      <c r="C1713" s="30"/>
      <c r="D1713" s="29"/>
      <c r="E1713" s="283"/>
      <c r="F1713" s="31"/>
      <c r="G1713" s="29"/>
      <c r="H1713" s="29"/>
      <c r="I1713" s="21"/>
      <c r="J1713" s="21"/>
      <c r="K1713" s="21"/>
      <c r="L1713" s="21"/>
    </row>
    <row r="1714" spans="1:12" ht="17.25" customHeight="1" x14ac:dyDescent="0.4">
      <c r="A1714" s="21"/>
      <c r="B1714" s="29">
        <f t="shared" si="27"/>
        <v>1705</v>
      </c>
      <c r="C1714" s="30"/>
      <c r="D1714" s="29"/>
      <c r="E1714" s="283"/>
      <c r="F1714" s="31"/>
      <c r="G1714" s="29"/>
      <c r="H1714" s="29"/>
      <c r="I1714" s="21"/>
      <c r="J1714" s="21"/>
      <c r="K1714" s="21"/>
      <c r="L1714" s="21"/>
    </row>
    <row r="1715" spans="1:12" ht="17.25" customHeight="1" x14ac:dyDescent="0.4">
      <c r="A1715" s="21"/>
      <c r="B1715" s="29">
        <f t="shared" si="27"/>
        <v>1706</v>
      </c>
      <c r="C1715" s="30"/>
      <c r="D1715" s="29"/>
      <c r="E1715" s="283"/>
      <c r="F1715" s="31"/>
      <c r="G1715" s="29"/>
      <c r="H1715" s="29"/>
      <c r="I1715" s="21"/>
      <c r="J1715" s="21"/>
      <c r="K1715" s="21"/>
      <c r="L1715" s="21"/>
    </row>
    <row r="1716" spans="1:12" ht="17.25" customHeight="1" x14ac:dyDescent="0.4">
      <c r="A1716" s="21"/>
      <c r="B1716" s="29">
        <f t="shared" si="27"/>
        <v>1707</v>
      </c>
      <c r="C1716" s="30"/>
      <c r="D1716" s="29"/>
      <c r="E1716" s="283"/>
      <c r="F1716" s="31"/>
      <c r="G1716" s="29"/>
      <c r="H1716" s="29"/>
      <c r="I1716" s="21"/>
      <c r="J1716" s="21"/>
      <c r="K1716" s="21"/>
      <c r="L1716" s="21"/>
    </row>
    <row r="1717" spans="1:12" ht="17.25" customHeight="1" x14ac:dyDescent="0.4">
      <c r="A1717" s="21"/>
      <c r="B1717" s="29">
        <f t="shared" si="27"/>
        <v>1708</v>
      </c>
      <c r="C1717" s="30"/>
      <c r="D1717" s="29"/>
      <c r="E1717" s="283"/>
      <c r="F1717" s="31"/>
      <c r="G1717" s="29"/>
      <c r="H1717" s="29"/>
      <c r="I1717" s="21"/>
      <c r="J1717" s="21"/>
      <c r="K1717" s="21"/>
      <c r="L1717" s="21"/>
    </row>
    <row r="1718" spans="1:12" ht="17.25" customHeight="1" x14ac:dyDescent="0.4">
      <c r="A1718" s="21"/>
      <c r="B1718" s="29">
        <f t="shared" si="27"/>
        <v>1709</v>
      </c>
      <c r="C1718" s="30"/>
      <c r="D1718" s="29"/>
      <c r="E1718" s="283"/>
      <c r="F1718" s="31"/>
      <c r="G1718" s="29"/>
      <c r="H1718" s="29"/>
      <c r="I1718" s="21"/>
      <c r="J1718" s="21"/>
      <c r="K1718" s="21"/>
      <c r="L1718" s="21"/>
    </row>
    <row r="1719" spans="1:12" ht="17.25" customHeight="1" x14ac:dyDescent="0.4">
      <c r="A1719" s="21"/>
      <c r="B1719" s="29">
        <f t="shared" si="27"/>
        <v>1710</v>
      </c>
      <c r="C1719" s="30"/>
      <c r="D1719" s="29"/>
      <c r="E1719" s="283"/>
      <c r="F1719" s="31"/>
      <c r="G1719" s="29"/>
      <c r="H1719" s="29"/>
      <c r="I1719" s="21"/>
      <c r="J1719" s="21"/>
      <c r="K1719" s="21"/>
      <c r="L1719" s="21"/>
    </row>
    <row r="1720" spans="1:12" ht="17.25" customHeight="1" x14ac:dyDescent="0.4">
      <c r="A1720" s="21"/>
      <c r="B1720" s="29">
        <f t="shared" si="27"/>
        <v>1711</v>
      </c>
      <c r="C1720" s="30"/>
      <c r="D1720" s="29"/>
      <c r="E1720" s="283"/>
      <c r="F1720" s="31"/>
      <c r="G1720" s="29"/>
      <c r="H1720" s="29"/>
      <c r="I1720" s="21"/>
      <c r="J1720" s="21"/>
      <c r="K1720" s="21"/>
      <c r="L1720" s="21"/>
    </row>
    <row r="1721" spans="1:12" ht="17.25" customHeight="1" x14ac:dyDescent="0.4">
      <c r="A1721" s="21"/>
      <c r="B1721" s="29">
        <f t="shared" si="27"/>
        <v>1712</v>
      </c>
      <c r="C1721" s="30"/>
      <c r="D1721" s="29"/>
      <c r="E1721" s="283"/>
      <c r="F1721" s="31"/>
      <c r="G1721" s="29"/>
      <c r="H1721" s="29"/>
      <c r="I1721" s="21"/>
      <c r="J1721" s="21"/>
      <c r="K1721" s="21"/>
      <c r="L1721" s="21"/>
    </row>
    <row r="1722" spans="1:12" ht="17.25" customHeight="1" x14ac:dyDescent="0.4">
      <c r="A1722" s="21"/>
      <c r="B1722" s="29">
        <f t="shared" si="27"/>
        <v>1713</v>
      </c>
      <c r="C1722" s="30"/>
      <c r="D1722" s="29"/>
      <c r="E1722" s="283"/>
      <c r="F1722" s="31"/>
      <c r="G1722" s="29"/>
      <c r="H1722" s="29"/>
      <c r="I1722" s="21"/>
      <c r="J1722" s="21"/>
      <c r="K1722" s="21"/>
      <c r="L1722" s="21"/>
    </row>
    <row r="1723" spans="1:12" ht="17.25" customHeight="1" x14ac:dyDescent="0.4">
      <c r="A1723" s="21"/>
      <c r="B1723" s="29">
        <f t="shared" si="27"/>
        <v>1714</v>
      </c>
      <c r="C1723" s="30"/>
      <c r="D1723" s="29"/>
      <c r="E1723" s="283"/>
      <c r="F1723" s="31"/>
      <c r="G1723" s="29"/>
      <c r="H1723" s="29"/>
      <c r="I1723" s="21"/>
      <c r="J1723" s="21"/>
      <c r="K1723" s="21"/>
      <c r="L1723" s="21"/>
    </row>
    <row r="1724" spans="1:12" ht="17.25" customHeight="1" x14ac:dyDescent="0.4">
      <c r="A1724" s="21"/>
      <c r="B1724" s="29">
        <f t="shared" si="27"/>
        <v>1715</v>
      </c>
      <c r="C1724" s="30"/>
      <c r="D1724" s="29"/>
      <c r="E1724" s="283"/>
      <c r="F1724" s="31"/>
      <c r="G1724" s="29"/>
      <c r="H1724" s="29"/>
      <c r="I1724" s="21"/>
      <c r="J1724" s="21"/>
      <c r="K1724" s="21"/>
      <c r="L1724" s="21"/>
    </row>
    <row r="1725" spans="1:12" ht="17.25" customHeight="1" x14ac:dyDescent="0.4">
      <c r="A1725" s="21"/>
      <c r="B1725" s="29">
        <f t="shared" si="27"/>
        <v>1716</v>
      </c>
      <c r="C1725" s="30"/>
      <c r="D1725" s="29"/>
      <c r="E1725" s="283"/>
      <c r="F1725" s="31"/>
      <c r="G1725" s="29"/>
      <c r="H1725" s="29"/>
      <c r="I1725" s="21"/>
      <c r="J1725" s="21"/>
      <c r="K1725" s="21"/>
      <c r="L1725" s="21"/>
    </row>
    <row r="1726" spans="1:12" ht="17.25" customHeight="1" x14ac:dyDescent="0.4">
      <c r="A1726" s="21"/>
      <c r="B1726" s="29">
        <f t="shared" si="27"/>
        <v>1717</v>
      </c>
      <c r="C1726" s="30"/>
      <c r="D1726" s="29"/>
      <c r="E1726" s="283"/>
      <c r="F1726" s="31"/>
      <c r="G1726" s="29"/>
      <c r="H1726" s="29"/>
      <c r="I1726" s="21"/>
      <c r="J1726" s="21"/>
      <c r="K1726" s="21"/>
      <c r="L1726" s="21"/>
    </row>
    <row r="1727" spans="1:12" ht="17.25" customHeight="1" x14ac:dyDescent="0.4">
      <c r="A1727" s="21"/>
      <c r="B1727" s="29">
        <f t="shared" si="27"/>
        <v>1718</v>
      </c>
      <c r="C1727" s="30"/>
      <c r="D1727" s="29"/>
      <c r="E1727" s="283"/>
      <c r="F1727" s="31"/>
      <c r="G1727" s="29"/>
      <c r="H1727" s="29"/>
      <c r="I1727" s="21"/>
      <c r="J1727" s="21"/>
      <c r="K1727" s="21"/>
      <c r="L1727" s="21"/>
    </row>
    <row r="1728" spans="1:12" ht="17.25" customHeight="1" x14ac:dyDescent="0.4">
      <c r="A1728" s="21"/>
      <c r="B1728" s="29">
        <f t="shared" si="27"/>
        <v>1719</v>
      </c>
      <c r="C1728" s="30"/>
      <c r="D1728" s="29"/>
      <c r="E1728" s="283"/>
      <c r="F1728" s="31"/>
      <c r="G1728" s="29"/>
      <c r="H1728" s="29"/>
      <c r="I1728" s="21"/>
      <c r="J1728" s="21"/>
      <c r="K1728" s="21"/>
      <c r="L1728" s="21"/>
    </row>
    <row r="1729" spans="1:12" ht="17.25" customHeight="1" x14ac:dyDescent="0.4">
      <c r="A1729" s="21"/>
      <c r="B1729" s="29">
        <f t="shared" si="27"/>
        <v>1720</v>
      </c>
      <c r="C1729" s="30"/>
      <c r="D1729" s="29"/>
      <c r="E1729" s="283"/>
      <c r="F1729" s="31"/>
      <c r="G1729" s="29"/>
      <c r="H1729" s="29"/>
      <c r="I1729" s="21"/>
      <c r="J1729" s="21"/>
      <c r="K1729" s="21"/>
      <c r="L1729" s="21"/>
    </row>
    <row r="1730" spans="1:12" ht="17.25" customHeight="1" x14ac:dyDescent="0.4">
      <c r="A1730" s="21"/>
      <c r="B1730" s="29">
        <f t="shared" si="27"/>
        <v>1721</v>
      </c>
      <c r="C1730" s="30"/>
      <c r="D1730" s="29"/>
      <c r="E1730" s="283"/>
      <c r="F1730" s="31"/>
      <c r="G1730" s="29"/>
      <c r="H1730" s="29"/>
      <c r="I1730" s="21"/>
      <c r="J1730" s="21"/>
      <c r="K1730" s="21"/>
      <c r="L1730" s="21"/>
    </row>
    <row r="1731" spans="1:12" ht="17.25" customHeight="1" x14ac:dyDescent="0.4">
      <c r="A1731" s="21"/>
      <c r="B1731" s="29">
        <f t="shared" si="27"/>
        <v>1722</v>
      </c>
      <c r="C1731" s="30"/>
      <c r="D1731" s="29"/>
      <c r="E1731" s="283"/>
      <c r="F1731" s="31"/>
      <c r="G1731" s="29"/>
      <c r="H1731" s="29"/>
      <c r="I1731" s="21"/>
      <c r="J1731" s="21"/>
      <c r="K1731" s="21"/>
      <c r="L1731" s="21"/>
    </row>
    <row r="1732" spans="1:12" ht="17.25" customHeight="1" x14ac:dyDescent="0.4">
      <c r="A1732" s="21"/>
      <c r="B1732" s="29">
        <f t="shared" si="27"/>
        <v>1723</v>
      </c>
      <c r="C1732" s="30"/>
      <c r="D1732" s="29"/>
      <c r="E1732" s="283"/>
      <c r="F1732" s="31"/>
      <c r="G1732" s="29"/>
      <c r="H1732" s="29"/>
      <c r="I1732" s="21"/>
      <c r="J1732" s="21"/>
      <c r="K1732" s="21"/>
      <c r="L1732" s="21"/>
    </row>
    <row r="1733" spans="1:12" ht="17.25" customHeight="1" x14ac:dyDescent="0.4">
      <c r="A1733" s="21"/>
      <c r="B1733" s="29">
        <f t="shared" si="27"/>
        <v>1724</v>
      </c>
      <c r="C1733" s="30"/>
      <c r="D1733" s="29"/>
      <c r="E1733" s="283"/>
      <c r="F1733" s="31"/>
      <c r="G1733" s="29"/>
      <c r="H1733" s="29"/>
      <c r="I1733" s="21"/>
      <c r="J1733" s="21"/>
      <c r="K1733" s="21"/>
      <c r="L1733" s="21"/>
    </row>
    <row r="1734" spans="1:12" ht="17.25" customHeight="1" x14ac:dyDescent="0.4">
      <c r="A1734" s="21"/>
      <c r="B1734" s="29">
        <f t="shared" si="27"/>
        <v>1725</v>
      </c>
      <c r="C1734" s="30"/>
      <c r="D1734" s="29"/>
      <c r="E1734" s="283"/>
      <c r="F1734" s="31"/>
      <c r="G1734" s="29"/>
      <c r="H1734" s="29"/>
      <c r="I1734" s="21"/>
      <c r="J1734" s="21"/>
      <c r="K1734" s="21"/>
      <c r="L1734" s="21"/>
    </row>
    <row r="1735" spans="1:12" ht="17.25" customHeight="1" x14ac:dyDescent="0.4">
      <c r="A1735" s="21"/>
      <c r="B1735" s="29">
        <f t="shared" si="27"/>
        <v>1726</v>
      </c>
      <c r="C1735" s="30"/>
      <c r="D1735" s="29"/>
      <c r="E1735" s="283"/>
      <c r="F1735" s="31"/>
      <c r="G1735" s="29"/>
      <c r="H1735" s="29"/>
      <c r="I1735" s="21"/>
      <c r="J1735" s="21"/>
      <c r="K1735" s="21"/>
      <c r="L1735" s="21"/>
    </row>
    <row r="1736" spans="1:12" ht="17.25" customHeight="1" x14ac:dyDescent="0.4">
      <c r="A1736" s="21"/>
      <c r="B1736" s="29">
        <f t="shared" si="27"/>
        <v>1727</v>
      </c>
      <c r="C1736" s="30"/>
      <c r="D1736" s="29"/>
      <c r="E1736" s="283"/>
      <c r="F1736" s="31"/>
      <c r="G1736" s="29"/>
      <c r="H1736" s="29"/>
      <c r="I1736" s="21"/>
      <c r="J1736" s="21"/>
      <c r="K1736" s="21"/>
      <c r="L1736" s="21"/>
    </row>
    <row r="1737" spans="1:12" ht="17.25" customHeight="1" x14ac:dyDescent="0.4">
      <c r="A1737" s="21"/>
      <c r="B1737" s="29">
        <f t="shared" si="27"/>
        <v>1728</v>
      </c>
      <c r="C1737" s="30"/>
      <c r="D1737" s="29"/>
      <c r="E1737" s="283"/>
      <c r="F1737" s="31"/>
      <c r="G1737" s="29"/>
      <c r="H1737" s="29"/>
      <c r="I1737" s="21"/>
      <c r="J1737" s="21"/>
      <c r="K1737" s="21"/>
      <c r="L1737" s="21"/>
    </row>
    <row r="1738" spans="1:12" ht="17.25" customHeight="1" x14ac:dyDescent="0.4">
      <c r="A1738" s="21"/>
      <c r="B1738" s="29">
        <f t="shared" ref="B1738:B1801" si="28">ROW(A1729)</f>
        <v>1729</v>
      </c>
      <c r="C1738" s="30"/>
      <c r="D1738" s="29"/>
      <c r="E1738" s="283"/>
      <c r="F1738" s="31"/>
      <c r="G1738" s="29"/>
      <c r="H1738" s="29"/>
      <c r="I1738" s="21"/>
      <c r="J1738" s="21"/>
      <c r="K1738" s="21"/>
      <c r="L1738" s="21"/>
    </row>
    <row r="1739" spans="1:12" ht="17.25" customHeight="1" x14ac:dyDescent="0.4">
      <c r="A1739" s="21"/>
      <c r="B1739" s="29">
        <f t="shared" si="28"/>
        <v>1730</v>
      </c>
      <c r="C1739" s="30"/>
      <c r="D1739" s="29"/>
      <c r="E1739" s="283"/>
      <c r="F1739" s="31"/>
      <c r="G1739" s="29"/>
      <c r="H1739" s="29"/>
      <c r="I1739" s="21"/>
      <c r="J1739" s="21"/>
      <c r="K1739" s="21"/>
      <c r="L1739" s="21"/>
    </row>
    <row r="1740" spans="1:12" ht="17.25" customHeight="1" x14ac:dyDescent="0.4">
      <c r="A1740" s="21"/>
      <c r="B1740" s="29">
        <f t="shared" si="28"/>
        <v>1731</v>
      </c>
      <c r="C1740" s="30"/>
      <c r="D1740" s="29"/>
      <c r="E1740" s="283"/>
      <c r="F1740" s="31"/>
      <c r="G1740" s="29"/>
      <c r="H1740" s="29"/>
      <c r="I1740" s="21"/>
      <c r="J1740" s="21"/>
      <c r="K1740" s="21"/>
      <c r="L1740" s="21"/>
    </row>
    <row r="1741" spans="1:12" ht="17.25" customHeight="1" x14ac:dyDescent="0.4">
      <c r="A1741" s="21"/>
      <c r="B1741" s="29">
        <f t="shared" si="28"/>
        <v>1732</v>
      </c>
      <c r="C1741" s="30"/>
      <c r="D1741" s="29"/>
      <c r="E1741" s="283"/>
      <c r="F1741" s="31"/>
      <c r="G1741" s="29"/>
      <c r="H1741" s="29"/>
      <c r="I1741" s="21"/>
      <c r="J1741" s="21"/>
      <c r="K1741" s="21"/>
      <c r="L1741" s="21"/>
    </row>
    <row r="1742" spans="1:12" ht="17.25" customHeight="1" x14ac:dyDescent="0.4">
      <c r="A1742" s="21"/>
      <c r="B1742" s="29">
        <f t="shared" si="28"/>
        <v>1733</v>
      </c>
      <c r="C1742" s="30"/>
      <c r="D1742" s="29"/>
      <c r="E1742" s="283"/>
      <c r="F1742" s="31"/>
      <c r="G1742" s="29"/>
      <c r="H1742" s="29"/>
      <c r="I1742" s="21"/>
      <c r="J1742" s="21"/>
      <c r="K1742" s="21"/>
      <c r="L1742" s="21"/>
    </row>
    <row r="1743" spans="1:12" ht="17.25" customHeight="1" x14ac:dyDescent="0.4">
      <c r="A1743" s="21"/>
      <c r="B1743" s="29">
        <f t="shared" si="28"/>
        <v>1734</v>
      </c>
      <c r="C1743" s="30"/>
      <c r="D1743" s="29"/>
      <c r="E1743" s="283"/>
      <c r="F1743" s="31"/>
      <c r="G1743" s="29"/>
      <c r="H1743" s="29"/>
      <c r="I1743" s="21"/>
      <c r="J1743" s="21"/>
      <c r="K1743" s="21"/>
      <c r="L1743" s="21"/>
    </row>
    <row r="1744" spans="1:12" ht="17.25" customHeight="1" x14ac:dyDescent="0.4">
      <c r="A1744" s="21"/>
      <c r="B1744" s="29">
        <f t="shared" si="28"/>
        <v>1735</v>
      </c>
      <c r="C1744" s="30"/>
      <c r="D1744" s="29"/>
      <c r="E1744" s="283"/>
      <c r="F1744" s="31"/>
      <c r="G1744" s="29"/>
      <c r="H1744" s="29"/>
      <c r="I1744" s="21"/>
      <c r="J1744" s="21"/>
      <c r="K1744" s="21"/>
      <c r="L1744" s="21"/>
    </row>
    <row r="1745" spans="1:12" ht="17.25" customHeight="1" x14ac:dyDescent="0.4">
      <c r="A1745" s="21"/>
      <c r="B1745" s="29">
        <f t="shared" si="28"/>
        <v>1736</v>
      </c>
      <c r="C1745" s="30"/>
      <c r="D1745" s="29"/>
      <c r="E1745" s="283"/>
      <c r="F1745" s="31"/>
      <c r="G1745" s="29"/>
      <c r="H1745" s="29"/>
      <c r="I1745" s="21"/>
      <c r="J1745" s="21"/>
      <c r="K1745" s="21"/>
      <c r="L1745" s="21"/>
    </row>
    <row r="1746" spans="1:12" ht="17.25" customHeight="1" x14ac:dyDescent="0.4">
      <c r="A1746" s="21"/>
      <c r="B1746" s="29">
        <f t="shared" si="28"/>
        <v>1737</v>
      </c>
      <c r="C1746" s="30"/>
      <c r="D1746" s="29"/>
      <c r="E1746" s="283"/>
      <c r="F1746" s="31"/>
      <c r="G1746" s="29"/>
      <c r="H1746" s="29"/>
      <c r="I1746" s="21"/>
      <c r="J1746" s="21"/>
      <c r="K1746" s="21"/>
      <c r="L1746" s="21"/>
    </row>
    <row r="1747" spans="1:12" ht="17.25" customHeight="1" x14ac:dyDescent="0.4">
      <c r="A1747" s="21"/>
      <c r="B1747" s="29">
        <f t="shared" si="28"/>
        <v>1738</v>
      </c>
      <c r="C1747" s="30"/>
      <c r="D1747" s="29"/>
      <c r="E1747" s="283"/>
      <c r="F1747" s="31"/>
      <c r="G1747" s="29"/>
      <c r="H1747" s="29"/>
      <c r="I1747" s="21"/>
      <c r="J1747" s="21"/>
      <c r="K1747" s="21"/>
      <c r="L1747" s="21"/>
    </row>
    <row r="1748" spans="1:12" ht="17.25" customHeight="1" x14ac:dyDescent="0.4">
      <c r="A1748" s="21"/>
      <c r="B1748" s="29">
        <f t="shared" si="28"/>
        <v>1739</v>
      </c>
      <c r="C1748" s="30"/>
      <c r="D1748" s="29"/>
      <c r="E1748" s="283"/>
      <c r="F1748" s="31"/>
      <c r="G1748" s="29"/>
      <c r="H1748" s="29"/>
      <c r="I1748" s="21"/>
      <c r="J1748" s="21"/>
      <c r="K1748" s="21"/>
      <c r="L1748" s="21"/>
    </row>
    <row r="1749" spans="1:12" ht="17.25" customHeight="1" x14ac:dyDescent="0.4">
      <c r="A1749" s="21"/>
      <c r="B1749" s="29">
        <f t="shared" si="28"/>
        <v>1740</v>
      </c>
      <c r="C1749" s="30"/>
      <c r="D1749" s="29"/>
      <c r="E1749" s="283"/>
      <c r="F1749" s="31"/>
      <c r="G1749" s="29"/>
      <c r="H1749" s="29"/>
      <c r="I1749" s="21"/>
      <c r="J1749" s="21"/>
      <c r="K1749" s="21"/>
      <c r="L1749" s="21"/>
    </row>
    <row r="1750" spans="1:12" ht="17.25" customHeight="1" x14ac:dyDescent="0.4">
      <c r="A1750" s="21"/>
      <c r="B1750" s="29">
        <f t="shared" si="28"/>
        <v>1741</v>
      </c>
      <c r="C1750" s="30"/>
      <c r="D1750" s="29"/>
      <c r="E1750" s="283"/>
      <c r="F1750" s="31"/>
      <c r="G1750" s="29"/>
      <c r="H1750" s="29"/>
      <c r="I1750" s="21"/>
      <c r="J1750" s="21"/>
      <c r="K1750" s="21"/>
      <c r="L1750" s="21"/>
    </row>
    <row r="1751" spans="1:12" ht="17.25" customHeight="1" x14ac:dyDescent="0.4">
      <c r="A1751" s="21"/>
      <c r="B1751" s="29">
        <f t="shared" si="28"/>
        <v>1742</v>
      </c>
      <c r="C1751" s="30"/>
      <c r="D1751" s="29"/>
      <c r="E1751" s="283"/>
      <c r="F1751" s="31"/>
      <c r="G1751" s="29"/>
      <c r="H1751" s="29"/>
      <c r="I1751" s="21"/>
      <c r="J1751" s="21"/>
      <c r="K1751" s="21"/>
      <c r="L1751" s="21"/>
    </row>
    <row r="1752" spans="1:12" ht="17.25" customHeight="1" x14ac:dyDescent="0.4">
      <c r="A1752" s="21"/>
      <c r="B1752" s="29">
        <f t="shared" si="28"/>
        <v>1743</v>
      </c>
      <c r="C1752" s="30"/>
      <c r="D1752" s="29"/>
      <c r="E1752" s="283"/>
      <c r="F1752" s="31"/>
      <c r="G1752" s="29"/>
      <c r="H1752" s="29"/>
      <c r="I1752" s="21"/>
      <c r="J1752" s="21"/>
      <c r="K1752" s="21"/>
      <c r="L1752" s="21"/>
    </row>
    <row r="1753" spans="1:12" ht="17.25" customHeight="1" x14ac:dyDescent="0.4">
      <c r="A1753" s="21"/>
      <c r="B1753" s="29">
        <f t="shared" si="28"/>
        <v>1744</v>
      </c>
      <c r="C1753" s="30"/>
      <c r="D1753" s="29"/>
      <c r="E1753" s="283"/>
      <c r="F1753" s="31"/>
      <c r="G1753" s="29"/>
      <c r="H1753" s="29"/>
      <c r="I1753" s="21"/>
      <c r="J1753" s="21"/>
      <c r="K1753" s="21"/>
      <c r="L1753" s="21"/>
    </row>
    <row r="1754" spans="1:12" ht="17.25" customHeight="1" x14ac:dyDescent="0.4">
      <c r="A1754" s="21"/>
      <c r="B1754" s="29">
        <f t="shared" si="28"/>
        <v>1745</v>
      </c>
      <c r="C1754" s="30"/>
      <c r="D1754" s="29"/>
      <c r="E1754" s="283"/>
      <c r="F1754" s="31"/>
      <c r="G1754" s="29"/>
      <c r="H1754" s="29"/>
      <c r="I1754" s="21"/>
      <c r="J1754" s="21"/>
      <c r="K1754" s="21"/>
      <c r="L1754" s="21"/>
    </row>
    <row r="1755" spans="1:12" ht="17.25" customHeight="1" x14ac:dyDescent="0.4">
      <c r="A1755" s="21"/>
      <c r="B1755" s="29">
        <f t="shared" si="28"/>
        <v>1746</v>
      </c>
      <c r="C1755" s="30"/>
      <c r="D1755" s="29"/>
      <c r="E1755" s="283"/>
      <c r="F1755" s="31"/>
      <c r="G1755" s="29"/>
      <c r="H1755" s="29"/>
      <c r="I1755" s="21"/>
      <c r="J1755" s="21"/>
      <c r="K1755" s="21"/>
      <c r="L1755" s="21"/>
    </row>
    <row r="1756" spans="1:12" ht="17.25" customHeight="1" x14ac:dyDescent="0.4">
      <c r="A1756" s="21"/>
      <c r="B1756" s="29">
        <f t="shared" si="28"/>
        <v>1747</v>
      </c>
      <c r="C1756" s="30"/>
      <c r="D1756" s="29"/>
      <c r="E1756" s="283"/>
      <c r="F1756" s="31"/>
      <c r="G1756" s="29"/>
      <c r="H1756" s="29"/>
      <c r="I1756" s="21"/>
      <c r="J1756" s="21"/>
      <c r="K1756" s="21"/>
      <c r="L1756" s="21"/>
    </row>
    <row r="1757" spans="1:12" ht="17.25" customHeight="1" x14ac:dyDescent="0.4">
      <c r="A1757" s="21"/>
      <c r="B1757" s="29">
        <f t="shared" si="28"/>
        <v>1748</v>
      </c>
      <c r="C1757" s="30"/>
      <c r="D1757" s="29"/>
      <c r="E1757" s="283"/>
      <c r="F1757" s="31"/>
      <c r="G1757" s="29"/>
      <c r="H1757" s="29"/>
      <c r="I1757" s="21"/>
      <c r="J1757" s="21"/>
      <c r="K1757" s="21"/>
      <c r="L1757" s="21"/>
    </row>
    <row r="1758" spans="1:12" ht="17.25" customHeight="1" x14ac:dyDescent="0.4">
      <c r="A1758" s="21"/>
      <c r="B1758" s="29">
        <f t="shared" si="28"/>
        <v>1749</v>
      </c>
      <c r="C1758" s="30"/>
      <c r="D1758" s="29"/>
      <c r="E1758" s="283"/>
      <c r="F1758" s="31"/>
      <c r="G1758" s="29"/>
      <c r="H1758" s="29"/>
      <c r="I1758" s="21"/>
      <c r="J1758" s="21"/>
      <c r="K1758" s="21"/>
      <c r="L1758" s="21"/>
    </row>
    <row r="1759" spans="1:12" ht="17.25" customHeight="1" x14ac:dyDescent="0.4">
      <c r="A1759" s="21"/>
      <c r="B1759" s="29">
        <f t="shared" si="28"/>
        <v>1750</v>
      </c>
      <c r="C1759" s="30"/>
      <c r="D1759" s="29"/>
      <c r="E1759" s="283"/>
      <c r="F1759" s="31"/>
      <c r="G1759" s="29"/>
      <c r="H1759" s="29"/>
      <c r="I1759" s="21"/>
      <c r="J1759" s="21"/>
      <c r="K1759" s="21"/>
      <c r="L1759" s="21"/>
    </row>
    <row r="1760" spans="1:12" ht="17.25" customHeight="1" x14ac:dyDescent="0.4">
      <c r="A1760" s="21"/>
      <c r="B1760" s="29">
        <f t="shared" si="28"/>
        <v>1751</v>
      </c>
      <c r="C1760" s="30"/>
      <c r="D1760" s="29"/>
      <c r="E1760" s="283"/>
      <c r="F1760" s="31"/>
      <c r="G1760" s="29"/>
      <c r="H1760" s="29"/>
      <c r="I1760" s="21"/>
      <c r="J1760" s="21"/>
      <c r="K1760" s="21"/>
      <c r="L1760" s="21"/>
    </row>
    <row r="1761" spans="1:12" ht="17.25" customHeight="1" x14ac:dyDescent="0.4">
      <c r="A1761" s="21"/>
      <c r="B1761" s="29">
        <f t="shared" si="28"/>
        <v>1752</v>
      </c>
      <c r="C1761" s="30"/>
      <c r="D1761" s="29"/>
      <c r="E1761" s="283"/>
      <c r="F1761" s="31"/>
      <c r="G1761" s="29"/>
      <c r="H1761" s="29"/>
      <c r="I1761" s="21"/>
      <c r="J1761" s="21"/>
      <c r="K1761" s="21"/>
      <c r="L1761" s="21"/>
    </row>
    <row r="1762" spans="1:12" ht="17.25" customHeight="1" x14ac:dyDescent="0.4">
      <c r="A1762" s="21"/>
      <c r="B1762" s="29">
        <f t="shared" si="28"/>
        <v>1753</v>
      </c>
      <c r="C1762" s="30"/>
      <c r="D1762" s="29"/>
      <c r="E1762" s="283"/>
      <c r="F1762" s="31"/>
      <c r="G1762" s="29"/>
      <c r="H1762" s="29"/>
      <c r="I1762" s="21"/>
      <c r="J1762" s="21"/>
      <c r="K1762" s="21"/>
      <c r="L1762" s="21"/>
    </row>
    <row r="1763" spans="1:12" ht="17.25" customHeight="1" x14ac:dyDescent="0.4">
      <c r="A1763" s="21"/>
      <c r="B1763" s="29">
        <f t="shared" si="28"/>
        <v>1754</v>
      </c>
      <c r="C1763" s="30"/>
      <c r="D1763" s="29"/>
      <c r="E1763" s="283"/>
      <c r="F1763" s="31"/>
      <c r="G1763" s="29"/>
      <c r="H1763" s="29"/>
      <c r="I1763" s="21"/>
      <c r="J1763" s="21"/>
      <c r="K1763" s="21"/>
      <c r="L1763" s="21"/>
    </row>
    <row r="1764" spans="1:12" ht="17.25" customHeight="1" x14ac:dyDescent="0.4">
      <c r="A1764" s="21"/>
      <c r="B1764" s="29">
        <f t="shared" si="28"/>
        <v>1755</v>
      </c>
      <c r="C1764" s="30"/>
      <c r="D1764" s="29"/>
      <c r="E1764" s="283"/>
      <c r="F1764" s="31"/>
      <c r="G1764" s="29"/>
      <c r="H1764" s="29"/>
      <c r="I1764" s="21"/>
      <c r="J1764" s="21"/>
      <c r="K1764" s="21"/>
      <c r="L1764" s="21"/>
    </row>
    <row r="1765" spans="1:12" ht="17.25" customHeight="1" x14ac:dyDescent="0.4">
      <c r="A1765" s="21"/>
      <c r="B1765" s="29">
        <f t="shared" si="28"/>
        <v>1756</v>
      </c>
      <c r="C1765" s="30"/>
      <c r="D1765" s="29"/>
      <c r="E1765" s="283"/>
      <c r="F1765" s="31"/>
      <c r="G1765" s="29"/>
      <c r="H1765" s="29"/>
      <c r="I1765" s="21"/>
      <c r="J1765" s="21"/>
      <c r="K1765" s="21"/>
      <c r="L1765" s="21"/>
    </row>
    <row r="1766" spans="1:12" ht="17.25" customHeight="1" x14ac:dyDescent="0.4">
      <c r="A1766" s="21"/>
      <c r="B1766" s="29">
        <f t="shared" si="28"/>
        <v>1757</v>
      </c>
      <c r="C1766" s="30"/>
      <c r="D1766" s="29"/>
      <c r="E1766" s="283"/>
      <c r="F1766" s="31"/>
      <c r="G1766" s="29"/>
      <c r="H1766" s="29"/>
      <c r="I1766" s="21"/>
      <c r="J1766" s="21"/>
      <c r="K1766" s="21"/>
      <c r="L1766" s="21"/>
    </row>
    <row r="1767" spans="1:12" ht="17.25" customHeight="1" x14ac:dyDescent="0.4">
      <c r="A1767" s="21"/>
      <c r="B1767" s="29">
        <f t="shared" si="28"/>
        <v>1758</v>
      </c>
      <c r="C1767" s="30"/>
      <c r="D1767" s="29"/>
      <c r="E1767" s="283"/>
      <c r="F1767" s="31"/>
      <c r="G1767" s="29"/>
      <c r="H1767" s="29"/>
      <c r="I1767" s="21"/>
      <c r="J1767" s="21"/>
      <c r="K1767" s="21"/>
      <c r="L1767" s="21"/>
    </row>
    <row r="1768" spans="1:12" ht="17.25" customHeight="1" x14ac:dyDescent="0.4">
      <c r="A1768" s="21"/>
      <c r="B1768" s="29">
        <f t="shared" si="28"/>
        <v>1759</v>
      </c>
      <c r="C1768" s="30"/>
      <c r="D1768" s="29"/>
      <c r="E1768" s="283"/>
      <c r="F1768" s="31"/>
      <c r="G1768" s="29"/>
      <c r="H1768" s="29"/>
      <c r="I1768" s="21"/>
      <c r="J1768" s="21"/>
      <c r="K1768" s="21"/>
      <c r="L1768" s="21"/>
    </row>
    <row r="1769" spans="1:12" ht="17.25" customHeight="1" x14ac:dyDescent="0.4">
      <c r="A1769" s="21"/>
      <c r="B1769" s="29">
        <f t="shared" si="28"/>
        <v>1760</v>
      </c>
      <c r="C1769" s="30"/>
      <c r="D1769" s="29"/>
      <c r="E1769" s="283"/>
      <c r="F1769" s="31"/>
      <c r="G1769" s="29"/>
      <c r="H1769" s="29"/>
      <c r="I1769" s="21"/>
      <c r="J1769" s="21"/>
      <c r="K1769" s="21"/>
      <c r="L1769" s="21"/>
    </row>
    <row r="1770" spans="1:12" ht="17.25" customHeight="1" x14ac:dyDescent="0.4">
      <c r="A1770" s="21"/>
      <c r="B1770" s="29">
        <f t="shared" si="28"/>
        <v>1761</v>
      </c>
      <c r="C1770" s="30"/>
      <c r="D1770" s="29"/>
      <c r="E1770" s="283"/>
      <c r="F1770" s="31"/>
      <c r="G1770" s="29"/>
      <c r="H1770" s="29"/>
      <c r="I1770" s="21"/>
      <c r="J1770" s="21"/>
      <c r="K1770" s="21"/>
      <c r="L1770" s="21"/>
    </row>
    <row r="1771" spans="1:12" ht="17.25" customHeight="1" x14ac:dyDescent="0.4">
      <c r="A1771" s="21"/>
      <c r="B1771" s="29">
        <f t="shared" si="28"/>
        <v>1762</v>
      </c>
      <c r="C1771" s="30"/>
      <c r="D1771" s="29"/>
      <c r="E1771" s="283"/>
      <c r="F1771" s="31"/>
      <c r="G1771" s="29"/>
      <c r="H1771" s="29"/>
      <c r="I1771" s="21"/>
      <c r="J1771" s="21"/>
      <c r="K1771" s="21"/>
      <c r="L1771" s="21"/>
    </row>
    <row r="1772" spans="1:12" ht="17.25" customHeight="1" x14ac:dyDescent="0.4">
      <c r="A1772" s="21"/>
      <c r="B1772" s="29">
        <f t="shared" si="28"/>
        <v>1763</v>
      </c>
      <c r="C1772" s="30"/>
      <c r="D1772" s="29"/>
      <c r="E1772" s="283"/>
      <c r="F1772" s="31"/>
      <c r="G1772" s="29"/>
      <c r="H1772" s="29"/>
      <c r="I1772" s="21"/>
      <c r="J1772" s="21"/>
      <c r="K1772" s="21"/>
      <c r="L1772" s="21"/>
    </row>
    <row r="1773" spans="1:12" ht="17.25" customHeight="1" x14ac:dyDescent="0.4">
      <c r="A1773" s="21"/>
      <c r="B1773" s="29">
        <f t="shared" si="28"/>
        <v>1764</v>
      </c>
      <c r="C1773" s="30"/>
      <c r="D1773" s="29"/>
      <c r="E1773" s="283"/>
      <c r="F1773" s="31"/>
      <c r="G1773" s="29"/>
      <c r="H1773" s="29"/>
      <c r="I1773" s="21"/>
      <c r="J1773" s="21"/>
      <c r="K1773" s="21"/>
      <c r="L1773" s="21"/>
    </row>
    <row r="1774" spans="1:12" ht="17.25" customHeight="1" x14ac:dyDescent="0.4">
      <c r="A1774" s="21"/>
      <c r="B1774" s="29">
        <f t="shared" si="28"/>
        <v>1765</v>
      </c>
      <c r="C1774" s="30"/>
      <c r="D1774" s="29"/>
      <c r="E1774" s="283"/>
      <c r="F1774" s="31"/>
      <c r="G1774" s="29"/>
      <c r="H1774" s="29"/>
      <c r="I1774" s="21"/>
      <c r="J1774" s="21"/>
      <c r="K1774" s="21"/>
      <c r="L1774" s="21"/>
    </row>
    <row r="1775" spans="1:12" ht="17.25" customHeight="1" x14ac:dyDescent="0.4">
      <c r="A1775" s="21"/>
      <c r="B1775" s="29">
        <f t="shared" si="28"/>
        <v>1766</v>
      </c>
      <c r="C1775" s="30"/>
      <c r="D1775" s="29"/>
      <c r="E1775" s="283"/>
      <c r="F1775" s="31"/>
      <c r="G1775" s="29"/>
      <c r="H1775" s="29"/>
      <c r="I1775" s="21"/>
      <c r="J1775" s="21"/>
      <c r="K1775" s="21"/>
      <c r="L1775" s="21"/>
    </row>
    <row r="1776" spans="1:12" ht="17.25" customHeight="1" x14ac:dyDescent="0.4">
      <c r="A1776" s="21"/>
      <c r="B1776" s="29">
        <f t="shared" si="28"/>
        <v>1767</v>
      </c>
      <c r="C1776" s="30"/>
      <c r="D1776" s="29"/>
      <c r="E1776" s="283"/>
      <c r="F1776" s="31"/>
      <c r="G1776" s="29"/>
      <c r="H1776" s="29"/>
      <c r="I1776" s="21"/>
      <c r="J1776" s="21"/>
      <c r="K1776" s="21"/>
      <c r="L1776" s="21"/>
    </row>
    <row r="1777" spans="1:12" ht="17.25" customHeight="1" x14ac:dyDescent="0.4">
      <c r="A1777" s="21"/>
      <c r="B1777" s="29">
        <f t="shared" si="28"/>
        <v>1768</v>
      </c>
      <c r="C1777" s="30"/>
      <c r="D1777" s="29"/>
      <c r="E1777" s="283"/>
      <c r="F1777" s="31"/>
      <c r="G1777" s="29"/>
      <c r="H1777" s="29"/>
      <c r="I1777" s="21"/>
      <c r="J1777" s="21"/>
      <c r="K1777" s="21"/>
      <c r="L1777" s="21"/>
    </row>
    <row r="1778" spans="1:12" ht="17.25" customHeight="1" x14ac:dyDescent="0.4">
      <c r="A1778" s="21"/>
      <c r="B1778" s="29">
        <f t="shared" si="28"/>
        <v>1769</v>
      </c>
      <c r="C1778" s="30"/>
      <c r="D1778" s="29"/>
      <c r="E1778" s="283"/>
      <c r="F1778" s="31"/>
      <c r="G1778" s="29"/>
      <c r="H1778" s="29"/>
      <c r="I1778" s="21"/>
      <c r="J1778" s="21"/>
      <c r="K1778" s="21"/>
      <c r="L1778" s="21"/>
    </row>
    <row r="1779" spans="1:12" ht="17.25" customHeight="1" x14ac:dyDescent="0.4">
      <c r="A1779" s="21"/>
      <c r="B1779" s="29">
        <f t="shared" si="28"/>
        <v>1770</v>
      </c>
      <c r="C1779" s="30"/>
      <c r="D1779" s="29"/>
      <c r="E1779" s="283"/>
      <c r="F1779" s="31"/>
      <c r="G1779" s="29"/>
      <c r="H1779" s="29"/>
      <c r="I1779" s="21"/>
      <c r="J1779" s="21"/>
      <c r="K1779" s="21"/>
      <c r="L1779" s="21"/>
    </row>
    <row r="1780" spans="1:12" ht="17.25" customHeight="1" x14ac:dyDescent="0.4">
      <c r="A1780" s="21"/>
      <c r="B1780" s="29">
        <f t="shared" si="28"/>
        <v>1771</v>
      </c>
      <c r="C1780" s="30"/>
      <c r="D1780" s="29"/>
      <c r="E1780" s="283"/>
      <c r="F1780" s="31"/>
      <c r="G1780" s="29"/>
      <c r="H1780" s="29"/>
      <c r="I1780" s="21"/>
      <c r="J1780" s="21"/>
      <c r="K1780" s="21"/>
      <c r="L1780" s="21"/>
    </row>
    <row r="1781" spans="1:12" ht="17.25" customHeight="1" x14ac:dyDescent="0.4">
      <c r="A1781" s="21"/>
      <c r="B1781" s="29">
        <f t="shared" si="28"/>
        <v>1772</v>
      </c>
      <c r="C1781" s="30"/>
      <c r="D1781" s="29"/>
      <c r="E1781" s="283"/>
      <c r="F1781" s="31"/>
      <c r="G1781" s="29"/>
      <c r="H1781" s="29"/>
      <c r="I1781" s="21"/>
      <c r="J1781" s="21"/>
      <c r="K1781" s="21"/>
      <c r="L1781" s="21"/>
    </row>
    <row r="1782" spans="1:12" ht="17.25" customHeight="1" x14ac:dyDescent="0.4">
      <c r="A1782" s="21"/>
      <c r="B1782" s="29">
        <f t="shared" si="28"/>
        <v>1773</v>
      </c>
      <c r="C1782" s="30"/>
      <c r="D1782" s="29"/>
      <c r="E1782" s="283"/>
      <c r="F1782" s="31"/>
      <c r="G1782" s="29"/>
      <c r="H1782" s="29"/>
      <c r="I1782" s="21"/>
      <c r="J1782" s="21"/>
      <c r="K1782" s="21"/>
      <c r="L1782" s="21"/>
    </row>
    <row r="1783" spans="1:12" ht="17.25" customHeight="1" x14ac:dyDescent="0.4">
      <c r="A1783" s="21"/>
      <c r="B1783" s="29">
        <f t="shared" si="28"/>
        <v>1774</v>
      </c>
      <c r="C1783" s="30"/>
      <c r="D1783" s="29"/>
      <c r="E1783" s="283"/>
      <c r="F1783" s="31"/>
      <c r="G1783" s="29"/>
      <c r="H1783" s="29"/>
      <c r="I1783" s="21"/>
      <c r="J1783" s="21"/>
      <c r="K1783" s="21"/>
      <c r="L1783" s="21"/>
    </row>
    <row r="1784" spans="1:12" ht="17.25" customHeight="1" x14ac:dyDescent="0.4">
      <c r="A1784" s="21"/>
      <c r="B1784" s="29">
        <f t="shared" si="28"/>
        <v>1775</v>
      </c>
      <c r="C1784" s="30"/>
      <c r="D1784" s="29"/>
      <c r="E1784" s="283"/>
      <c r="F1784" s="31"/>
      <c r="G1784" s="29"/>
      <c r="H1784" s="29"/>
      <c r="I1784" s="21"/>
      <c r="J1784" s="21"/>
      <c r="K1784" s="21"/>
      <c r="L1784" s="21"/>
    </row>
    <row r="1785" spans="1:12" ht="17.25" customHeight="1" x14ac:dyDescent="0.4">
      <c r="A1785" s="21"/>
      <c r="B1785" s="29">
        <f t="shared" si="28"/>
        <v>1776</v>
      </c>
      <c r="C1785" s="30"/>
      <c r="D1785" s="29"/>
      <c r="E1785" s="283"/>
      <c r="F1785" s="31"/>
      <c r="G1785" s="29"/>
      <c r="H1785" s="29"/>
      <c r="I1785" s="21"/>
      <c r="J1785" s="21"/>
      <c r="K1785" s="21"/>
      <c r="L1785" s="21"/>
    </row>
    <row r="1786" spans="1:12" ht="17.25" customHeight="1" x14ac:dyDescent="0.4">
      <c r="A1786" s="21"/>
      <c r="B1786" s="29">
        <f t="shared" si="28"/>
        <v>1777</v>
      </c>
      <c r="C1786" s="30"/>
      <c r="D1786" s="29"/>
      <c r="E1786" s="283"/>
      <c r="F1786" s="31"/>
      <c r="G1786" s="29"/>
      <c r="H1786" s="29"/>
      <c r="I1786" s="21"/>
      <c r="J1786" s="21"/>
      <c r="K1786" s="21"/>
      <c r="L1786" s="21"/>
    </row>
    <row r="1787" spans="1:12" ht="17.25" customHeight="1" x14ac:dyDescent="0.4">
      <c r="A1787" s="21"/>
      <c r="B1787" s="29">
        <f t="shared" si="28"/>
        <v>1778</v>
      </c>
      <c r="C1787" s="30"/>
      <c r="D1787" s="29"/>
      <c r="E1787" s="283"/>
      <c r="F1787" s="31"/>
      <c r="G1787" s="29"/>
      <c r="H1787" s="29"/>
      <c r="I1787" s="21"/>
      <c r="J1787" s="21"/>
      <c r="K1787" s="21"/>
      <c r="L1787" s="21"/>
    </row>
    <row r="1788" spans="1:12" ht="17.25" customHeight="1" x14ac:dyDescent="0.4">
      <c r="A1788" s="21"/>
      <c r="B1788" s="29">
        <f t="shared" si="28"/>
        <v>1779</v>
      </c>
      <c r="C1788" s="30"/>
      <c r="D1788" s="29"/>
      <c r="E1788" s="283"/>
      <c r="F1788" s="31"/>
      <c r="G1788" s="29"/>
      <c r="H1788" s="29"/>
      <c r="I1788" s="21"/>
      <c r="J1788" s="21"/>
      <c r="K1788" s="21"/>
      <c r="L1788" s="21"/>
    </row>
    <row r="1789" spans="1:12" ht="17.25" customHeight="1" x14ac:dyDescent="0.4">
      <c r="A1789" s="21"/>
      <c r="B1789" s="29">
        <f t="shared" si="28"/>
        <v>1780</v>
      </c>
      <c r="C1789" s="30"/>
      <c r="D1789" s="29"/>
      <c r="E1789" s="283"/>
      <c r="F1789" s="31"/>
      <c r="G1789" s="29"/>
      <c r="H1789" s="29"/>
      <c r="I1789" s="21"/>
      <c r="J1789" s="21"/>
      <c r="K1789" s="21"/>
      <c r="L1789" s="21"/>
    </row>
    <row r="1790" spans="1:12" ht="17.25" customHeight="1" x14ac:dyDescent="0.4">
      <c r="A1790" s="21"/>
      <c r="B1790" s="29">
        <f t="shared" si="28"/>
        <v>1781</v>
      </c>
      <c r="C1790" s="30"/>
      <c r="D1790" s="29"/>
      <c r="E1790" s="283"/>
      <c r="F1790" s="31"/>
      <c r="G1790" s="29"/>
      <c r="H1790" s="29"/>
      <c r="I1790" s="21"/>
      <c r="J1790" s="21"/>
      <c r="K1790" s="21"/>
      <c r="L1790" s="21"/>
    </row>
    <row r="1791" spans="1:12" ht="17.25" customHeight="1" x14ac:dyDescent="0.4">
      <c r="A1791" s="21"/>
      <c r="B1791" s="29">
        <f t="shared" si="28"/>
        <v>1782</v>
      </c>
      <c r="C1791" s="30"/>
      <c r="D1791" s="29"/>
      <c r="E1791" s="283"/>
      <c r="F1791" s="31"/>
      <c r="G1791" s="29"/>
      <c r="H1791" s="29"/>
      <c r="I1791" s="21"/>
      <c r="J1791" s="21"/>
      <c r="K1791" s="21"/>
      <c r="L1791" s="21"/>
    </row>
    <row r="1792" spans="1:12" ht="17.25" customHeight="1" x14ac:dyDescent="0.4">
      <c r="A1792" s="21"/>
      <c r="B1792" s="29">
        <f t="shared" si="28"/>
        <v>1783</v>
      </c>
      <c r="C1792" s="30"/>
      <c r="D1792" s="29"/>
      <c r="E1792" s="283"/>
      <c r="F1792" s="31"/>
      <c r="G1792" s="29"/>
      <c r="H1792" s="29"/>
      <c r="I1792" s="21"/>
      <c r="J1792" s="21"/>
      <c r="K1792" s="21"/>
      <c r="L1792" s="21"/>
    </row>
    <row r="1793" spans="1:12" ht="17.25" customHeight="1" x14ac:dyDescent="0.4">
      <c r="A1793" s="21"/>
      <c r="B1793" s="29">
        <f t="shared" si="28"/>
        <v>1784</v>
      </c>
      <c r="C1793" s="30"/>
      <c r="D1793" s="29"/>
      <c r="E1793" s="283"/>
      <c r="F1793" s="31"/>
      <c r="G1793" s="29"/>
      <c r="H1793" s="29"/>
      <c r="I1793" s="21"/>
      <c r="J1793" s="21"/>
      <c r="K1793" s="21"/>
      <c r="L1793" s="21"/>
    </row>
    <row r="1794" spans="1:12" ht="17.25" customHeight="1" x14ac:dyDescent="0.4">
      <c r="A1794" s="21"/>
      <c r="B1794" s="29">
        <f t="shared" si="28"/>
        <v>1785</v>
      </c>
      <c r="C1794" s="30"/>
      <c r="D1794" s="29"/>
      <c r="E1794" s="283"/>
      <c r="F1794" s="31"/>
      <c r="G1794" s="29"/>
      <c r="H1794" s="29"/>
      <c r="I1794" s="21"/>
      <c r="J1794" s="21"/>
      <c r="K1794" s="21"/>
      <c r="L1794" s="21"/>
    </row>
    <row r="1795" spans="1:12" ht="17.25" customHeight="1" x14ac:dyDescent="0.4">
      <c r="A1795" s="21"/>
      <c r="B1795" s="29">
        <f t="shared" si="28"/>
        <v>1786</v>
      </c>
      <c r="C1795" s="30"/>
      <c r="D1795" s="29"/>
      <c r="E1795" s="283"/>
      <c r="F1795" s="31"/>
      <c r="G1795" s="29"/>
      <c r="H1795" s="29"/>
      <c r="I1795" s="21"/>
      <c r="J1795" s="21"/>
      <c r="K1795" s="21"/>
      <c r="L1795" s="21"/>
    </row>
    <row r="1796" spans="1:12" ht="17.25" customHeight="1" x14ac:dyDescent="0.4">
      <c r="A1796" s="21"/>
      <c r="B1796" s="29">
        <f t="shared" si="28"/>
        <v>1787</v>
      </c>
      <c r="C1796" s="30"/>
      <c r="D1796" s="29"/>
      <c r="E1796" s="283"/>
      <c r="F1796" s="31"/>
      <c r="G1796" s="29"/>
      <c r="H1796" s="29"/>
      <c r="I1796" s="21"/>
      <c r="J1796" s="21"/>
      <c r="K1796" s="21"/>
      <c r="L1796" s="21"/>
    </row>
    <row r="1797" spans="1:12" ht="17.25" customHeight="1" x14ac:dyDescent="0.4">
      <c r="A1797" s="21"/>
      <c r="B1797" s="29">
        <f t="shared" si="28"/>
        <v>1788</v>
      </c>
      <c r="C1797" s="30"/>
      <c r="D1797" s="29"/>
      <c r="E1797" s="283"/>
      <c r="F1797" s="31"/>
      <c r="G1797" s="29"/>
      <c r="H1797" s="29"/>
      <c r="I1797" s="21"/>
      <c r="J1797" s="21"/>
      <c r="K1797" s="21"/>
      <c r="L1797" s="21"/>
    </row>
    <row r="1798" spans="1:12" ht="17.25" customHeight="1" x14ac:dyDescent="0.4">
      <c r="A1798" s="21"/>
      <c r="B1798" s="29">
        <f t="shared" si="28"/>
        <v>1789</v>
      </c>
      <c r="C1798" s="30"/>
      <c r="D1798" s="29"/>
      <c r="E1798" s="283"/>
      <c r="F1798" s="31"/>
      <c r="G1798" s="29"/>
      <c r="H1798" s="29"/>
      <c r="I1798" s="21"/>
      <c r="J1798" s="21"/>
      <c r="K1798" s="21"/>
      <c r="L1798" s="21"/>
    </row>
    <row r="1799" spans="1:12" ht="17.25" customHeight="1" x14ac:dyDescent="0.4">
      <c r="A1799" s="21"/>
      <c r="B1799" s="29">
        <f t="shared" si="28"/>
        <v>1790</v>
      </c>
      <c r="C1799" s="30"/>
      <c r="D1799" s="29"/>
      <c r="E1799" s="283"/>
      <c r="F1799" s="31"/>
      <c r="G1799" s="29"/>
      <c r="H1799" s="29"/>
      <c r="I1799" s="21"/>
      <c r="J1799" s="21"/>
      <c r="K1799" s="21"/>
      <c r="L1799" s="21"/>
    </row>
    <row r="1800" spans="1:12" ht="17.25" customHeight="1" x14ac:dyDescent="0.4">
      <c r="A1800" s="21"/>
      <c r="B1800" s="29">
        <f t="shared" si="28"/>
        <v>1791</v>
      </c>
      <c r="C1800" s="30"/>
      <c r="D1800" s="29"/>
      <c r="E1800" s="283"/>
      <c r="F1800" s="31"/>
      <c r="G1800" s="29"/>
      <c r="H1800" s="29"/>
      <c r="I1800" s="21"/>
      <c r="J1800" s="21"/>
      <c r="K1800" s="21"/>
      <c r="L1800" s="21"/>
    </row>
    <row r="1801" spans="1:12" ht="17.25" customHeight="1" x14ac:dyDescent="0.4">
      <c r="A1801" s="21"/>
      <c r="B1801" s="29">
        <f t="shared" si="28"/>
        <v>1792</v>
      </c>
      <c r="C1801" s="30"/>
      <c r="D1801" s="29"/>
      <c r="E1801" s="283"/>
      <c r="F1801" s="31"/>
      <c r="G1801" s="29"/>
      <c r="H1801" s="29"/>
      <c r="I1801" s="21"/>
      <c r="J1801" s="21"/>
      <c r="K1801" s="21"/>
      <c r="L1801" s="21"/>
    </row>
    <row r="1802" spans="1:12" ht="17.25" customHeight="1" x14ac:dyDescent="0.4">
      <c r="A1802" s="21"/>
      <c r="B1802" s="29">
        <f t="shared" ref="B1802:B1865" si="29">ROW(A1793)</f>
        <v>1793</v>
      </c>
      <c r="C1802" s="30"/>
      <c r="D1802" s="29"/>
      <c r="E1802" s="283"/>
      <c r="F1802" s="31"/>
      <c r="G1802" s="29"/>
      <c r="H1802" s="29"/>
      <c r="I1802" s="21"/>
      <c r="J1802" s="21"/>
      <c r="K1802" s="21"/>
      <c r="L1802" s="21"/>
    </row>
    <row r="1803" spans="1:12" ht="17.25" customHeight="1" x14ac:dyDescent="0.4">
      <c r="A1803" s="21"/>
      <c r="B1803" s="29">
        <f t="shared" si="29"/>
        <v>1794</v>
      </c>
      <c r="C1803" s="30"/>
      <c r="D1803" s="29"/>
      <c r="E1803" s="283"/>
      <c r="F1803" s="31"/>
      <c r="G1803" s="29"/>
      <c r="H1803" s="29"/>
      <c r="I1803" s="21"/>
      <c r="J1803" s="21"/>
      <c r="K1803" s="21"/>
      <c r="L1803" s="21"/>
    </row>
    <row r="1804" spans="1:12" ht="17.25" customHeight="1" x14ac:dyDescent="0.4">
      <c r="A1804" s="21"/>
      <c r="B1804" s="29">
        <f t="shared" si="29"/>
        <v>1795</v>
      </c>
      <c r="C1804" s="30"/>
      <c r="D1804" s="29"/>
      <c r="E1804" s="283"/>
      <c r="F1804" s="31"/>
      <c r="G1804" s="29"/>
      <c r="H1804" s="29"/>
      <c r="I1804" s="21"/>
      <c r="J1804" s="21"/>
      <c r="K1804" s="21"/>
      <c r="L1804" s="21"/>
    </row>
    <row r="1805" spans="1:12" ht="17.25" customHeight="1" x14ac:dyDescent="0.4">
      <c r="A1805" s="21"/>
      <c r="B1805" s="29">
        <f t="shared" si="29"/>
        <v>1796</v>
      </c>
      <c r="C1805" s="30"/>
      <c r="D1805" s="29"/>
      <c r="E1805" s="283"/>
      <c r="F1805" s="31"/>
      <c r="G1805" s="29"/>
      <c r="H1805" s="29"/>
      <c r="I1805" s="21"/>
      <c r="J1805" s="21"/>
      <c r="K1805" s="21"/>
      <c r="L1805" s="21"/>
    </row>
    <row r="1806" spans="1:12" ht="17.25" customHeight="1" x14ac:dyDescent="0.4">
      <c r="A1806" s="21"/>
      <c r="B1806" s="29">
        <f t="shared" si="29"/>
        <v>1797</v>
      </c>
      <c r="C1806" s="30"/>
      <c r="D1806" s="29"/>
      <c r="E1806" s="283"/>
      <c r="F1806" s="31"/>
      <c r="G1806" s="29"/>
      <c r="H1806" s="29"/>
      <c r="I1806" s="21"/>
      <c r="J1806" s="21"/>
      <c r="K1806" s="21"/>
      <c r="L1806" s="21"/>
    </row>
    <row r="1807" spans="1:12" ht="17.25" customHeight="1" x14ac:dyDescent="0.4">
      <c r="A1807" s="21"/>
      <c r="B1807" s="29">
        <f t="shared" si="29"/>
        <v>1798</v>
      </c>
      <c r="C1807" s="30"/>
      <c r="D1807" s="29"/>
      <c r="E1807" s="283"/>
      <c r="F1807" s="31"/>
      <c r="G1807" s="29"/>
      <c r="H1807" s="29"/>
      <c r="I1807" s="21"/>
      <c r="J1807" s="21"/>
      <c r="K1807" s="21"/>
      <c r="L1807" s="21"/>
    </row>
    <row r="1808" spans="1:12" ht="17.25" customHeight="1" x14ac:dyDescent="0.4">
      <c r="A1808" s="21"/>
      <c r="B1808" s="29">
        <f t="shared" si="29"/>
        <v>1799</v>
      </c>
      <c r="C1808" s="30"/>
      <c r="D1808" s="29"/>
      <c r="E1808" s="283"/>
      <c r="F1808" s="31"/>
      <c r="G1808" s="29"/>
      <c r="H1808" s="29"/>
      <c r="I1808" s="21"/>
      <c r="J1808" s="21"/>
      <c r="K1808" s="21"/>
      <c r="L1808" s="21"/>
    </row>
    <row r="1809" spans="1:12" ht="17.25" customHeight="1" x14ac:dyDescent="0.4">
      <c r="A1809" s="21"/>
      <c r="B1809" s="29">
        <f t="shared" si="29"/>
        <v>1800</v>
      </c>
      <c r="C1809" s="30"/>
      <c r="D1809" s="29"/>
      <c r="E1809" s="283"/>
      <c r="F1809" s="31"/>
      <c r="G1809" s="29"/>
      <c r="H1809" s="29"/>
      <c r="I1809" s="21"/>
      <c r="J1809" s="21"/>
      <c r="K1809" s="21"/>
      <c r="L1809" s="21"/>
    </row>
    <row r="1810" spans="1:12" ht="17.25" customHeight="1" x14ac:dyDescent="0.4">
      <c r="A1810" s="21"/>
      <c r="B1810" s="29">
        <f t="shared" si="29"/>
        <v>1801</v>
      </c>
      <c r="C1810" s="30"/>
      <c r="D1810" s="29"/>
      <c r="E1810" s="283"/>
      <c r="F1810" s="31"/>
      <c r="G1810" s="29"/>
      <c r="H1810" s="29"/>
      <c r="I1810" s="21"/>
      <c r="J1810" s="21"/>
      <c r="K1810" s="21"/>
      <c r="L1810" s="21"/>
    </row>
    <row r="1811" spans="1:12" ht="17.25" customHeight="1" x14ac:dyDescent="0.4">
      <c r="A1811" s="21"/>
      <c r="B1811" s="29">
        <f t="shared" si="29"/>
        <v>1802</v>
      </c>
      <c r="C1811" s="30"/>
      <c r="D1811" s="29"/>
      <c r="E1811" s="283"/>
      <c r="F1811" s="31"/>
      <c r="G1811" s="29"/>
      <c r="H1811" s="29"/>
      <c r="I1811" s="21"/>
      <c r="J1811" s="21"/>
      <c r="K1811" s="21"/>
      <c r="L1811" s="21"/>
    </row>
    <row r="1812" spans="1:12" ht="17.25" customHeight="1" x14ac:dyDescent="0.4">
      <c r="A1812" s="21"/>
      <c r="B1812" s="29">
        <f t="shared" si="29"/>
        <v>1803</v>
      </c>
      <c r="C1812" s="30"/>
      <c r="D1812" s="29"/>
      <c r="E1812" s="283"/>
      <c r="F1812" s="31"/>
      <c r="G1812" s="29"/>
      <c r="H1812" s="29"/>
      <c r="I1812" s="21"/>
      <c r="J1812" s="21"/>
      <c r="K1812" s="21"/>
      <c r="L1812" s="21"/>
    </row>
    <row r="1813" spans="1:12" ht="17.25" customHeight="1" x14ac:dyDescent="0.4">
      <c r="A1813" s="21"/>
      <c r="B1813" s="29">
        <f t="shared" si="29"/>
        <v>1804</v>
      </c>
      <c r="C1813" s="30"/>
      <c r="D1813" s="29"/>
      <c r="E1813" s="283"/>
      <c r="F1813" s="31"/>
      <c r="G1813" s="29"/>
      <c r="H1813" s="29"/>
      <c r="I1813" s="21"/>
      <c r="J1813" s="21"/>
      <c r="K1813" s="21"/>
      <c r="L1813" s="21"/>
    </row>
    <row r="1814" spans="1:12" ht="17.25" customHeight="1" x14ac:dyDescent="0.4">
      <c r="A1814" s="21"/>
      <c r="B1814" s="29">
        <f t="shared" si="29"/>
        <v>1805</v>
      </c>
      <c r="C1814" s="30"/>
      <c r="D1814" s="29"/>
      <c r="E1814" s="283"/>
      <c r="F1814" s="31"/>
      <c r="G1814" s="29"/>
      <c r="H1814" s="29"/>
      <c r="I1814" s="21"/>
      <c r="J1814" s="21"/>
      <c r="K1814" s="21"/>
      <c r="L1814" s="21"/>
    </row>
    <row r="1815" spans="1:12" ht="17.25" customHeight="1" x14ac:dyDescent="0.4">
      <c r="A1815" s="21"/>
      <c r="B1815" s="29">
        <f t="shared" si="29"/>
        <v>1806</v>
      </c>
      <c r="C1815" s="30"/>
      <c r="D1815" s="29"/>
      <c r="E1815" s="283"/>
      <c r="F1815" s="31"/>
      <c r="G1815" s="29"/>
      <c r="H1815" s="29"/>
      <c r="I1815" s="21"/>
      <c r="J1815" s="21"/>
      <c r="K1815" s="21"/>
      <c r="L1815" s="21"/>
    </row>
    <row r="1816" spans="1:12" ht="17.25" customHeight="1" x14ac:dyDescent="0.4">
      <c r="A1816" s="21"/>
      <c r="B1816" s="29">
        <f t="shared" si="29"/>
        <v>1807</v>
      </c>
      <c r="C1816" s="30"/>
      <c r="D1816" s="29"/>
      <c r="E1816" s="283"/>
      <c r="F1816" s="31"/>
      <c r="G1816" s="29"/>
      <c r="H1816" s="29"/>
      <c r="I1816" s="21"/>
      <c r="J1816" s="21"/>
      <c r="K1816" s="21"/>
      <c r="L1816" s="21"/>
    </row>
    <row r="1817" spans="1:12" ht="17.25" customHeight="1" x14ac:dyDescent="0.4">
      <c r="A1817" s="21"/>
      <c r="B1817" s="29">
        <f t="shared" si="29"/>
        <v>1808</v>
      </c>
      <c r="C1817" s="30"/>
      <c r="D1817" s="29"/>
      <c r="E1817" s="283"/>
      <c r="F1817" s="31"/>
      <c r="G1817" s="29"/>
      <c r="H1817" s="29"/>
      <c r="I1817" s="21"/>
      <c r="J1817" s="21"/>
      <c r="K1817" s="21"/>
      <c r="L1817" s="21"/>
    </row>
    <row r="1818" spans="1:12" ht="17.25" customHeight="1" x14ac:dyDescent="0.4">
      <c r="A1818" s="21"/>
      <c r="B1818" s="29">
        <f t="shared" si="29"/>
        <v>1809</v>
      </c>
      <c r="C1818" s="30"/>
      <c r="D1818" s="29"/>
      <c r="E1818" s="283"/>
      <c r="F1818" s="31"/>
      <c r="G1818" s="29"/>
      <c r="H1818" s="29"/>
      <c r="I1818" s="21"/>
      <c r="J1818" s="21"/>
      <c r="K1818" s="21"/>
      <c r="L1818" s="21"/>
    </row>
    <row r="1819" spans="1:12" ht="17.25" customHeight="1" x14ac:dyDescent="0.4">
      <c r="A1819" s="21"/>
      <c r="B1819" s="29">
        <f t="shared" si="29"/>
        <v>1810</v>
      </c>
      <c r="C1819" s="30"/>
      <c r="D1819" s="29"/>
      <c r="E1819" s="283"/>
      <c r="F1819" s="31"/>
      <c r="G1819" s="29"/>
      <c r="H1819" s="29"/>
      <c r="I1819" s="21"/>
      <c r="J1819" s="21"/>
      <c r="K1819" s="21"/>
      <c r="L1819" s="21"/>
    </row>
    <row r="1820" spans="1:12" ht="17.25" customHeight="1" x14ac:dyDescent="0.4">
      <c r="A1820" s="21"/>
      <c r="B1820" s="29">
        <f t="shared" si="29"/>
        <v>1811</v>
      </c>
      <c r="C1820" s="30"/>
      <c r="D1820" s="29"/>
      <c r="E1820" s="283"/>
      <c r="F1820" s="31"/>
      <c r="G1820" s="29"/>
      <c r="H1820" s="29"/>
      <c r="I1820" s="21"/>
      <c r="J1820" s="21"/>
      <c r="K1820" s="21"/>
      <c r="L1820" s="21"/>
    </row>
    <row r="1821" spans="1:12" ht="17.25" customHeight="1" x14ac:dyDescent="0.4">
      <c r="A1821" s="21"/>
      <c r="B1821" s="29">
        <f t="shared" si="29"/>
        <v>1812</v>
      </c>
      <c r="C1821" s="30"/>
      <c r="D1821" s="29"/>
      <c r="E1821" s="283"/>
      <c r="F1821" s="31"/>
      <c r="G1821" s="29"/>
      <c r="H1821" s="29"/>
      <c r="I1821" s="21"/>
      <c r="J1821" s="21"/>
      <c r="K1821" s="21"/>
      <c r="L1821" s="21"/>
    </row>
    <row r="1822" spans="1:12" ht="17.25" customHeight="1" x14ac:dyDescent="0.4">
      <c r="A1822" s="21"/>
      <c r="B1822" s="29">
        <f t="shared" si="29"/>
        <v>1813</v>
      </c>
      <c r="C1822" s="30"/>
      <c r="D1822" s="29"/>
      <c r="E1822" s="283"/>
      <c r="F1822" s="31"/>
      <c r="G1822" s="29"/>
      <c r="H1822" s="29"/>
      <c r="I1822" s="21"/>
      <c r="J1822" s="21"/>
      <c r="K1822" s="21"/>
      <c r="L1822" s="21"/>
    </row>
    <row r="1823" spans="1:12" ht="17.25" customHeight="1" x14ac:dyDescent="0.4">
      <c r="A1823" s="21"/>
      <c r="B1823" s="29">
        <f t="shared" si="29"/>
        <v>1814</v>
      </c>
      <c r="C1823" s="30"/>
      <c r="D1823" s="29"/>
      <c r="E1823" s="283"/>
      <c r="F1823" s="31"/>
      <c r="G1823" s="29"/>
      <c r="H1823" s="29"/>
      <c r="I1823" s="21"/>
      <c r="J1823" s="21"/>
      <c r="K1823" s="21"/>
      <c r="L1823" s="21"/>
    </row>
    <row r="1824" spans="1:12" ht="17.25" customHeight="1" x14ac:dyDescent="0.4">
      <c r="A1824" s="21"/>
      <c r="B1824" s="29">
        <f t="shared" si="29"/>
        <v>1815</v>
      </c>
      <c r="C1824" s="30"/>
      <c r="D1824" s="29"/>
      <c r="E1824" s="283"/>
      <c r="F1824" s="31"/>
      <c r="G1824" s="29"/>
      <c r="H1824" s="29"/>
      <c r="I1824" s="21"/>
      <c r="J1824" s="21"/>
      <c r="K1824" s="21"/>
      <c r="L1824" s="21"/>
    </row>
    <row r="1825" spans="1:12" ht="17.25" customHeight="1" x14ac:dyDescent="0.4">
      <c r="A1825" s="21"/>
      <c r="B1825" s="29">
        <f t="shared" si="29"/>
        <v>1816</v>
      </c>
      <c r="C1825" s="30"/>
      <c r="D1825" s="29"/>
      <c r="E1825" s="283"/>
      <c r="F1825" s="31"/>
      <c r="G1825" s="29"/>
      <c r="H1825" s="29"/>
      <c r="I1825" s="21"/>
      <c r="J1825" s="21"/>
      <c r="K1825" s="21"/>
      <c r="L1825" s="21"/>
    </row>
    <row r="1826" spans="1:12" ht="17.25" customHeight="1" x14ac:dyDescent="0.4">
      <c r="A1826" s="21"/>
      <c r="B1826" s="29">
        <f t="shared" si="29"/>
        <v>1817</v>
      </c>
      <c r="C1826" s="30"/>
      <c r="D1826" s="29"/>
      <c r="E1826" s="283"/>
      <c r="F1826" s="31"/>
      <c r="G1826" s="29"/>
      <c r="H1826" s="29"/>
      <c r="I1826" s="21"/>
      <c r="J1826" s="21"/>
      <c r="K1826" s="21"/>
      <c r="L1826" s="21"/>
    </row>
    <row r="1827" spans="1:12" ht="17.25" customHeight="1" x14ac:dyDescent="0.4">
      <c r="A1827" s="21"/>
      <c r="B1827" s="29">
        <f t="shared" si="29"/>
        <v>1818</v>
      </c>
      <c r="C1827" s="30"/>
      <c r="D1827" s="29"/>
      <c r="E1827" s="283"/>
      <c r="F1827" s="31"/>
      <c r="G1827" s="29"/>
      <c r="H1827" s="29"/>
      <c r="I1827" s="21"/>
      <c r="J1827" s="21"/>
      <c r="K1827" s="21"/>
      <c r="L1827" s="21"/>
    </row>
    <row r="1828" spans="1:12" ht="17.25" customHeight="1" x14ac:dyDescent="0.4">
      <c r="A1828" s="21"/>
      <c r="B1828" s="29">
        <f t="shared" si="29"/>
        <v>1819</v>
      </c>
      <c r="C1828" s="30"/>
      <c r="D1828" s="29"/>
      <c r="E1828" s="283"/>
      <c r="F1828" s="31"/>
      <c r="G1828" s="29"/>
      <c r="H1828" s="29"/>
      <c r="I1828" s="21"/>
      <c r="J1828" s="21"/>
      <c r="K1828" s="21"/>
      <c r="L1828" s="21"/>
    </row>
    <row r="1829" spans="1:12" ht="17.25" customHeight="1" x14ac:dyDescent="0.4">
      <c r="A1829" s="21"/>
      <c r="B1829" s="29">
        <f t="shared" si="29"/>
        <v>1820</v>
      </c>
      <c r="C1829" s="30"/>
      <c r="D1829" s="29"/>
      <c r="E1829" s="283"/>
      <c r="F1829" s="31"/>
      <c r="G1829" s="29"/>
      <c r="H1829" s="29"/>
      <c r="I1829" s="21"/>
      <c r="J1829" s="21"/>
      <c r="K1829" s="21"/>
      <c r="L1829" s="21"/>
    </row>
    <row r="1830" spans="1:12" ht="17.25" customHeight="1" x14ac:dyDescent="0.4">
      <c r="A1830" s="21"/>
      <c r="B1830" s="29">
        <f t="shared" si="29"/>
        <v>1821</v>
      </c>
      <c r="C1830" s="30"/>
      <c r="D1830" s="29"/>
      <c r="E1830" s="283"/>
      <c r="F1830" s="31"/>
      <c r="G1830" s="29"/>
      <c r="H1830" s="29"/>
      <c r="I1830" s="21"/>
      <c r="J1830" s="21"/>
      <c r="K1830" s="21"/>
      <c r="L1830" s="21"/>
    </row>
    <row r="1831" spans="1:12" ht="17.25" customHeight="1" x14ac:dyDescent="0.4">
      <c r="A1831" s="21"/>
      <c r="B1831" s="29">
        <f t="shared" si="29"/>
        <v>1822</v>
      </c>
      <c r="C1831" s="30"/>
      <c r="D1831" s="29"/>
      <c r="E1831" s="283"/>
      <c r="F1831" s="31"/>
      <c r="G1831" s="29"/>
      <c r="H1831" s="29"/>
      <c r="I1831" s="21"/>
      <c r="J1831" s="21"/>
      <c r="K1831" s="21"/>
      <c r="L1831" s="21"/>
    </row>
    <row r="1832" spans="1:12" ht="17.25" customHeight="1" x14ac:dyDescent="0.4">
      <c r="A1832" s="21"/>
      <c r="B1832" s="29">
        <f t="shared" si="29"/>
        <v>1823</v>
      </c>
      <c r="C1832" s="30"/>
      <c r="D1832" s="29"/>
      <c r="E1832" s="283"/>
      <c r="F1832" s="31"/>
      <c r="G1832" s="29"/>
      <c r="H1832" s="29"/>
      <c r="I1832" s="21"/>
      <c r="J1832" s="21"/>
      <c r="K1832" s="21"/>
      <c r="L1832" s="21"/>
    </row>
    <row r="1833" spans="1:12" ht="17.25" customHeight="1" x14ac:dyDescent="0.4">
      <c r="A1833" s="21"/>
      <c r="B1833" s="29">
        <f t="shared" si="29"/>
        <v>1824</v>
      </c>
      <c r="C1833" s="30"/>
      <c r="D1833" s="29"/>
      <c r="E1833" s="283"/>
      <c r="F1833" s="31"/>
      <c r="G1833" s="29"/>
      <c r="H1833" s="29"/>
      <c r="I1833" s="21"/>
      <c r="J1833" s="21"/>
      <c r="K1833" s="21"/>
      <c r="L1833" s="21"/>
    </row>
    <row r="1834" spans="1:12" ht="17.25" customHeight="1" x14ac:dyDescent="0.4">
      <c r="A1834" s="21"/>
      <c r="B1834" s="29">
        <f t="shared" si="29"/>
        <v>1825</v>
      </c>
      <c r="C1834" s="30"/>
      <c r="D1834" s="29"/>
      <c r="E1834" s="283"/>
      <c r="F1834" s="31"/>
      <c r="G1834" s="29"/>
      <c r="H1834" s="29"/>
      <c r="I1834" s="21"/>
      <c r="J1834" s="21"/>
      <c r="K1834" s="21"/>
      <c r="L1834" s="21"/>
    </row>
    <row r="1835" spans="1:12" ht="17.25" customHeight="1" x14ac:dyDescent="0.4">
      <c r="A1835" s="21"/>
      <c r="B1835" s="29">
        <f t="shared" si="29"/>
        <v>1826</v>
      </c>
      <c r="C1835" s="30"/>
      <c r="D1835" s="29"/>
      <c r="E1835" s="283"/>
      <c r="F1835" s="31"/>
      <c r="G1835" s="29"/>
      <c r="H1835" s="29"/>
      <c r="I1835" s="21"/>
      <c r="J1835" s="21"/>
      <c r="K1835" s="21"/>
      <c r="L1835" s="21"/>
    </row>
    <row r="1836" spans="1:12" ht="17.25" customHeight="1" x14ac:dyDescent="0.4">
      <c r="A1836" s="21"/>
      <c r="B1836" s="29">
        <f t="shared" si="29"/>
        <v>1827</v>
      </c>
      <c r="C1836" s="30"/>
      <c r="D1836" s="29"/>
      <c r="E1836" s="283"/>
      <c r="F1836" s="31"/>
      <c r="G1836" s="29"/>
      <c r="H1836" s="29"/>
      <c r="I1836" s="21"/>
      <c r="J1836" s="21"/>
      <c r="K1836" s="21"/>
      <c r="L1836" s="21"/>
    </row>
    <row r="1837" spans="1:12" ht="17.25" customHeight="1" x14ac:dyDescent="0.4">
      <c r="A1837" s="21"/>
      <c r="B1837" s="29">
        <f t="shared" si="29"/>
        <v>1828</v>
      </c>
      <c r="C1837" s="30"/>
      <c r="D1837" s="29"/>
      <c r="E1837" s="283"/>
      <c r="F1837" s="31"/>
      <c r="G1837" s="29"/>
      <c r="H1837" s="29"/>
      <c r="I1837" s="21"/>
      <c r="J1837" s="21"/>
      <c r="K1837" s="21"/>
      <c r="L1837" s="21"/>
    </row>
    <row r="1838" spans="1:12" ht="17.25" customHeight="1" x14ac:dyDescent="0.4">
      <c r="A1838" s="21"/>
      <c r="B1838" s="29">
        <f t="shared" si="29"/>
        <v>1829</v>
      </c>
      <c r="C1838" s="30"/>
      <c r="D1838" s="29"/>
      <c r="E1838" s="283"/>
      <c r="F1838" s="31"/>
      <c r="G1838" s="29"/>
      <c r="H1838" s="29"/>
      <c r="I1838" s="21"/>
      <c r="J1838" s="21"/>
      <c r="K1838" s="21"/>
      <c r="L1838" s="21"/>
    </row>
    <row r="1839" spans="1:12" ht="17.25" customHeight="1" x14ac:dyDescent="0.4">
      <c r="A1839" s="21"/>
      <c r="B1839" s="29">
        <f t="shared" si="29"/>
        <v>1830</v>
      </c>
      <c r="C1839" s="30"/>
      <c r="D1839" s="29"/>
      <c r="E1839" s="283"/>
      <c r="F1839" s="31"/>
      <c r="G1839" s="29"/>
      <c r="H1839" s="29"/>
      <c r="I1839" s="21"/>
      <c r="J1839" s="21"/>
      <c r="K1839" s="21"/>
      <c r="L1839" s="21"/>
    </row>
    <row r="1840" spans="1:12" ht="17.25" customHeight="1" x14ac:dyDescent="0.4">
      <c r="A1840" s="21"/>
      <c r="B1840" s="29">
        <f t="shared" si="29"/>
        <v>1831</v>
      </c>
      <c r="C1840" s="30"/>
      <c r="D1840" s="29"/>
      <c r="E1840" s="283"/>
      <c r="F1840" s="31"/>
      <c r="G1840" s="29"/>
      <c r="H1840" s="29"/>
      <c r="I1840" s="21"/>
      <c r="J1840" s="21"/>
      <c r="K1840" s="21"/>
      <c r="L1840" s="21"/>
    </row>
    <row r="1841" spans="1:12" ht="17.25" customHeight="1" x14ac:dyDescent="0.4">
      <c r="A1841" s="21"/>
      <c r="B1841" s="29">
        <f t="shared" si="29"/>
        <v>1832</v>
      </c>
      <c r="C1841" s="30"/>
      <c r="D1841" s="29"/>
      <c r="E1841" s="283"/>
      <c r="F1841" s="31"/>
      <c r="G1841" s="29"/>
      <c r="H1841" s="29"/>
      <c r="I1841" s="21"/>
      <c r="J1841" s="21"/>
      <c r="K1841" s="21"/>
      <c r="L1841" s="21"/>
    </row>
    <row r="1842" spans="1:12" ht="17.25" customHeight="1" x14ac:dyDescent="0.4">
      <c r="A1842" s="21"/>
      <c r="B1842" s="29">
        <f t="shared" si="29"/>
        <v>1833</v>
      </c>
      <c r="C1842" s="30"/>
      <c r="D1842" s="29"/>
      <c r="E1842" s="283"/>
      <c r="F1842" s="31"/>
      <c r="G1842" s="29"/>
      <c r="H1842" s="29"/>
      <c r="I1842" s="21"/>
      <c r="J1842" s="21"/>
      <c r="K1842" s="21"/>
      <c r="L1842" s="21"/>
    </row>
    <row r="1843" spans="1:12" ht="17.25" customHeight="1" x14ac:dyDescent="0.4">
      <c r="A1843" s="21"/>
      <c r="B1843" s="29">
        <f t="shared" si="29"/>
        <v>1834</v>
      </c>
      <c r="C1843" s="30"/>
      <c r="D1843" s="29"/>
      <c r="E1843" s="283"/>
      <c r="F1843" s="31"/>
      <c r="G1843" s="29"/>
      <c r="H1843" s="29"/>
      <c r="I1843" s="21"/>
      <c r="J1843" s="21"/>
      <c r="K1843" s="21"/>
      <c r="L1843" s="21"/>
    </row>
    <row r="1844" spans="1:12" ht="17.25" customHeight="1" x14ac:dyDescent="0.4">
      <c r="A1844" s="21"/>
      <c r="B1844" s="29">
        <f t="shared" si="29"/>
        <v>1835</v>
      </c>
      <c r="C1844" s="30"/>
      <c r="D1844" s="29"/>
      <c r="E1844" s="283"/>
      <c r="F1844" s="31"/>
      <c r="G1844" s="29"/>
      <c r="H1844" s="29"/>
      <c r="I1844" s="21"/>
      <c r="J1844" s="21"/>
      <c r="K1844" s="21"/>
      <c r="L1844" s="21"/>
    </row>
    <row r="1845" spans="1:12" ht="17.25" customHeight="1" x14ac:dyDescent="0.4">
      <c r="A1845" s="21"/>
      <c r="B1845" s="29">
        <f t="shared" si="29"/>
        <v>1836</v>
      </c>
      <c r="C1845" s="30"/>
      <c r="D1845" s="29"/>
      <c r="E1845" s="283"/>
      <c r="F1845" s="31"/>
      <c r="G1845" s="29"/>
      <c r="H1845" s="29"/>
      <c r="I1845" s="21"/>
      <c r="J1845" s="21"/>
      <c r="K1845" s="21"/>
      <c r="L1845" s="21"/>
    </row>
    <row r="1846" spans="1:12" ht="17.25" customHeight="1" x14ac:dyDescent="0.4">
      <c r="A1846" s="21"/>
      <c r="B1846" s="29">
        <f t="shared" si="29"/>
        <v>1837</v>
      </c>
      <c r="C1846" s="30"/>
      <c r="D1846" s="29"/>
      <c r="E1846" s="283"/>
      <c r="F1846" s="31"/>
      <c r="G1846" s="29"/>
      <c r="H1846" s="29"/>
      <c r="I1846" s="21"/>
      <c r="J1846" s="21"/>
      <c r="K1846" s="21"/>
      <c r="L1846" s="21"/>
    </row>
    <row r="1847" spans="1:12" ht="17.25" customHeight="1" x14ac:dyDescent="0.4">
      <c r="A1847" s="21"/>
      <c r="B1847" s="29">
        <f t="shared" si="29"/>
        <v>1838</v>
      </c>
      <c r="C1847" s="30"/>
      <c r="D1847" s="29"/>
      <c r="E1847" s="283"/>
      <c r="F1847" s="31"/>
      <c r="G1847" s="29"/>
      <c r="H1847" s="29"/>
      <c r="I1847" s="21"/>
      <c r="J1847" s="21"/>
      <c r="K1847" s="21"/>
      <c r="L1847" s="21"/>
    </row>
    <row r="1848" spans="1:12" ht="17.25" customHeight="1" x14ac:dyDescent="0.4">
      <c r="A1848" s="21"/>
      <c r="B1848" s="29">
        <f t="shared" si="29"/>
        <v>1839</v>
      </c>
      <c r="C1848" s="30"/>
      <c r="D1848" s="29"/>
      <c r="E1848" s="283"/>
      <c r="F1848" s="31"/>
      <c r="G1848" s="29"/>
      <c r="H1848" s="29"/>
      <c r="I1848" s="21"/>
      <c r="J1848" s="21"/>
      <c r="K1848" s="21"/>
      <c r="L1848" s="21"/>
    </row>
    <row r="1849" spans="1:12" ht="17.25" customHeight="1" x14ac:dyDescent="0.4">
      <c r="A1849" s="21"/>
      <c r="B1849" s="29">
        <f t="shared" si="29"/>
        <v>1840</v>
      </c>
      <c r="C1849" s="30"/>
      <c r="D1849" s="29"/>
      <c r="E1849" s="283"/>
      <c r="F1849" s="31"/>
      <c r="G1849" s="29"/>
      <c r="H1849" s="29"/>
      <c r="I1849" s="21"/>
      <c r="J1849" s="21"/>
      <c r="K1849" s="21"/>
      <c r="L1849" s="21"/>
    </row>
    <row r="1850" spans="1:12" ht="17.25" customHeight="1" x14ac:dyDescent="0.4">
      <c r="A1850" s="21"/>
      <c r="B1850" s="29">
        <f t="shared" si="29"/>
        <v>1841</v>
      </c>
      <c r="C1850" s="30"/>
      <c r="D1850" s="29"/>
      <c r="E1850" s="283"/>
      <c r="F1850" s="31"/>
      <c r="G1850" s="29"/>
      <c r="H1850" s="29"/>
      <c r="I1850" s="21"/>
      <c r="J1850" s="21"/>
      <c r="K1850" s="21"/>
      <c r="L1850" s="21"/>
    </row>
    <row r="1851" spans="1:12" ht="17.25" customHeight="1" x14ac:dyDescent="0.4">
      <c r="A1851" s="21"/>
      <c r="B1851" s="29">
        <f t="shared" si="29"/>
        <v>1842</v>
      </c>
      <c r="C1851" s="30"/>
      <c r="D1851" s="29"/>
      <c r="E1851" s="283"/>
      <c r="F1851" s="31"/>
      <c r="G1851" s="29"/>
      <c r="H1851" s="29"/>
      <c r="I1851" s="21"/>
      <c r="J1851" s="21"/>
      <c r="K1851" s="21"/>
      <c r="L1851" s="21"/>
    </row>
    <row r="1852" spans="1:12" ht="17.25" customHeight="1" x14ac:dyDescent="0.4">
      <c r="A1852" s="21"/>
      <c r="B1852" s="29">
        <f t="shared" si="29"/>
        <v>1843</v>
      </c>
      <c r="C1852" s="30"/>
      <c r="D1852" s="29"/>
      <c r="E1852" s="283"/>
      <c r="F1852" s="31"/>
      <c r="G1852" s="29"/>
      <c r="H1852" s="29"/>
      <c r="I1852" s="21"/>
      <c r="J1852" s="21"/>
      <c r="K1852" s="21"/>
      <c r="L1852" s="21"/>
    </row>
    <row r="1853" spans="1:12" ht="17.25" customHeight="1" x14ac:dyDescent="0.4">
      <c r="A1853" s="21"/>
      <c r="B1853" s="29">
        <f t="shared" si="29"/>
        <v>1844</v>
      </c>
      <c r="C1853" s="30"/>
      <c r="D1853" s="29"/>
      <c r="E1853" s="283"/>
      <c r="F1853" s="31"/>
      <c r="G1853" s="29"/>
      <c r="H1853" s="29"/>
      <c r="I1853" s="21"/>
      <c r="J1853" s="21"/>
      <c r="K1853" s="21"/>
      <c r="L1853" s="21"/>
    </row>
    <row r="1854" spans="1:12" ht="17.25" customHeight="1" x14ac:dyDescent="0.4">
      <c r="A1854" s="21"/>
      <c r="B1854" s="29">
        <f t="shared" si="29"/>
        <v>1845</v>
      </c>
      <c r="C1854" s="30"/>
      <c r="D1854" s="29"/>
      <c r="E1854" s="283"/>
      <c r="F1854" s="31"/>
      <c r="G1854" s="29"/>
      <c r="H1854" s="29"/>
      <c r="I1854" s="21"/>
      <c r="J1854" s="21"/>
      <c r="K1854" s="21"/>
      <c r="L1854" s="21"/>
    </row>
    <row r="1855" spans="1:12" ht="17.25" customHeight="1" x14ac:dyDescent="0.4">
      <c r="A1855" s="21"/>
      <c r="B1855" s="29">
        <f t="shared" si="29"/>
        <v>1846</v>
      </c>
      <c r="C1855" s="30"/>
      <c r="D1855" s="29"/>
      <c r="E1855" s="283"/>
      <c r="F1855" s="31"/>
      <c r="G1855" s="29"/>
      <c r="H1855" s="29"/>
      <c r="I1855" s="21"/>
      <c r="J1855" s="21"/>
      <c r="K1855" s="21"/>
      <c r="L1855" s="21"/>
    </row>
    <row r="1856" spans="1:12" ht="17.25" customHeight="1" x14ac:dyDescent="0.4">
      <c r="A1856" s="21"/>
      <c r="B1856" s="29">
        <f t="shared" si="29"/>
        <v>1847</v>
      </c>
      <c r="C1856" s="30"/>
      <c r="D1856" s="29"/>
      <c r="E1856" s="283"/>
      <c r="F1856" s="31"/>
      <c r="G1856" s="29"/>
      <c r="H1856" s="29"/>
      <c r="I1856" s="21"/>
      <c r="J1856" s="21"/>
      <c r="K1856" s="21"/>
      <c r="L1856" s="21"/>
    </row>
    <row r="1857" spans="1:12" ht="17.25" customHeight="1" x14ac:dyDescent="0.4">
      <c r="A1857" s="21"/>
      <c r="B1857" s="29">
        <f t="shared" si="29"/>
        <v>1848</v>
      </c>
      <c r="C1857" s="30"/>
      <c r="D1857" s="29"/>
      <c r="E1857" s="283"/>
      <c r="F1857" s="31"/>
      <c r="G1857" s="29"/>
      <c r="H1857" s="29"/>
      <c r="I1857" s="21"/>
      <c r="J1857" s="21"/>
      <c r="K1857" s="21"/>
      <c r="L1857" s="21"/>
    </row>
    <row r="1858" spans="1:12" ht="17.25" customHeight="1" x14ac:dyDescent="0.4">
      <c r="A1858" s="21"/>
      <c r="B1858" s="29">
        <f t="shared" si="29"/>
        <v>1849</v>
      </c>
      <c r="C1858" s="30"/>
      <c r="D1858" s="29"/>
      <c r="E1858" s="283"/>
      <c r="F1858" s="31"/>
      <c r="G1858" s="29"/>
      <c r="H1858" s="29"/>
      <c r="I1858" s="21"/>
      <c r="J1858" s="21"/>
      <c r="K1858" s="21"/>
      <c r="L1858" s="21"/>
    </row>
    <row r="1859" spans="1:12" ht="17.25" customHeight="1" x14ac:dyDescent="0.4">
      <c r="A1859" s="21"/>
      <c r="B1859" s="29">
        <f t="shared" si="29"/>
        <v>1850</v>
      </c>
      <c r="C1859" s="30"/>
      <c r="D1859" s="29"/>
      <c r="E1859" s="283"/>
      <c r="F1859" s="31"/>
      <c r="G1859" s="29"/>
      <c r="H1859" s="29"/>
      <c r="I1859" s="21"/>
      <c r="J1859" s="21"/>
      <c r="K1859" s="21"/>
      <c r="L1859" s="21"/>
    </row>
    <row r="1860" spans="1:12" ht="17.25" customHeight="1" x14ac:dyDescent="0.4">
      <c r="A1860" s="21"/>
      <c r="B1860" s="29">
        <f t="shared" si="29"/>
        <v>1851</v>
      </c>
      <c r="C1860" s="30"/>
      <c r="D1860" s="29"/>
      <c r="E1860" s="283"/>
      <c r="F1860" s="31"/>
      <c r="G1860" s="29"/>
      <c r="H1860" s="29"/>
      <c r="I1860" s="21"/>
      <c r="J1860" s="21"/>
      <c r="K1860" s="21"/>
      <c r="L1860" s="21"/>
    </row>
    <row r="1861" spans="1:12" ht="17.25" customHeight="1" x14ac:dyDescent="0.4">
      <c r="A1861" s="21"/>
      <c r="B1861" s="29">
        <f t="shared" si="29"/>
        <v>1852</v>
      </c>
      <c r="C1861" s="30"/>
      <c r="D1861" s="29"/>
      <c r="E1861" s="283"/>
      <c r="F1861" s="31"/>
      <c r="G1861" s="29"/>
      <c r="H1861" s="29"/>
      <c r="I1861" s="21"/>
      <c r="J1861" s="21"/>
      <c r="K1861" s="21"/>
      <c r="L1861" s="21"/>
    </row>
    <row r="1862" spans="1:12" ht="17.25" customHeight="1" x14ac:dyDescent="0.4">
      <c r="A1862" s="21"/>
      <c r="B1862" s="29">
        <f t="shared" si="29"/>
        <v>1853</v>
      </c>
      <c r="C1862" s="30"/>
      <c r="D1862" s="29"/>
      <c r="E1862" s="283"/>
      <c r="F1862" s="31"/>
      <c r="G1862" s="29"/>
      <c r="H1862" s="29"/>
      <c r="I1862" s="21"/>
      <c r="J1862" s="21"/>
      <c r="K1862" s="21"/>
      <c r="L1862" s="21"/>
    </row>
    <row r="1863" spans="1:12" ht="17.25" customHeight="1" x14ac:dyDescent="0.4">
      <c r="A1863" s="21"/>
      <c r="B1863" s="29">
        <f t="shared" si="29"/>
        <v>1854</v>
      </c>
      <c r="C1863" s="30"/>
      <c r="D1863" s="29"/>
      <c r="E1863" s="283"/>
      <c r="F1863" s="31"/>
      <c r="G1863" s="29"/>
      <c r="H1863" s="29"/>
      <c r="I1863" s="21"/>
      <c r="J1863" s="21"/>
      <c r="K1863" s="21"/>
      <c r="L1863" s="21"/>
    </row>
    <row r="1864" spans="1:12" ht="17.25" customHeight="1" x14ac:dyDescent="0.4">
      <c r="A1864" s="21"/>
      <c r="B1864" s="29">
        <f t="shared" si="29"/>
        <v>1855</v>
      </c>
      <c r="C1864" s="30"/>
      <c r="D1864" s="29"/>
      <c r="E1864" s="283"/>
      <c r="F1864" s="31"/>
      <c r="G1864" s="29"/>
      <c r="H1864" s="29"/>
      <c r="I1864" s="21"/>
      <c r="J1864" s="21"/>
      <c r="K1864" s="21"/>
      <c r="L1864" s="21"/>
    </row>
    <row r="1865" spans="1:12" ht="17.25" customHeight="1" x14ac:dyDescent="0.4">
      <c r="A1865" s="21"/>
      <c r="B1865" s="29">
        <f t="shared" si="29"/>
        <v>1856</v>
      </c>
      <c r="C1865" s="30"/>
      <c r="D1865" s="29"/>
      <c r="E1865" s="283"/>
      <c r="F1865" s="31"/>
      <c r="G1865" s="29"/>
      <c r="H1865" s="29"/>
      <c r="I1865" s="21"/>
      <c r="J1865" s="21"/>
      <c r="K1865" s="21"/>
      <c r="L1865" s="21"/>
    </row>
    <row r="1866" spans="1:12" ht="17.25" customHeight="1" x14ac:dyDescent="0.4">
      <c r="A1866" s="21"/>
      <c r="B1866" s="29">
        <f t="shared" ref="B1866:B1929" si="30">ROW(A1857)</f>
        <v>1857</v>
      </c>
      <c r="C1866" s="30"/>
      <c r="D1866" s="29"/>
      <c r="E1866" s="283"/>
      <c r="F1866" s="31"/>
      <c r="G1866" s="29"/>
      <c r="H1866" s="29"/>
      <c r="I1866" s="21"/>
      <c r="J1866" s="21"/>
      <c r="K1866" s="21"/>
      <c r="L1866" s="21"/>
    </row>
    <row r="1867" spans="1:12" ht="17.25" customHeight="1" x14ac:dyDescent="0.4">
      <c r="A1867" s="21"/>
      <c r="B1867" s="29">
        <f t="shared" si="30"/>
        <v>1858</v>
      </c>
      <c r="C1867" s="30"/>
      <c r="D1867" s="29"/>
      <c r="E1867" s="283"/>
      <c r="F1867" s="31"/>
      <c r="G1867" s="29"/>
      <c r="H1867" s="29"/>
      <c r="I1867" s="21"/>
      <c r="J1867" s="21"/>
      <c r="K1867" s="21"/>
      <c r="L1867" s="21"/>
    </row>
    <row r="1868" spans="1:12" ht="17.25" customHeight="1" x14ac:dyDescent="0.4">
      <c r="A1868" s="21"/>
      <c r="B1868" s="29">
        <f t="shared" si="30"/>
        <v>1859</v>
      </c>
      <c r="C1868" s="30"/>
      <c r="D1868" s="29"/>
      <c r="E1868" s="283"/>
      <c r="F1868" s="31"/>
      <c r="G1868" s="29"/>
      <c r="H1868" s="29"/>
      <c r="I1868" s="21"/>
      <c r="J1868" s="21"/>
      <c r="K1868" s="21"/>
      <c r="L1868" s="21"/>
    </row>
    <row r="1869" spans="1:12" ht="17.25" customHeight="1" x14ac:dyDescent="0.4">
      <c r="A1869" s="21"/>
      <c r="B1869" s="29">
        <f t="shared" si="30"/>
        <v>1860</v>
      </c>
      <c r="C1869" s="30"/>
      <c r="D1869" s="29"/>
      <c r="E1869" s="283"/>
      <c r="F1869" s="31"/>
      <c r="G1869" s="29"/>
      <c r="H1869" s="29"/>
      <c r="I1869" s="21"/>
      <c r="J1869" s="21"/>
      <c r="K1869" s="21"/>
      <c r="L1869" s="21"/>
    </row>
    <row r="1870" spans="1:12" ht="17.25" customHeight="1" x14ac:dyDescent="0.4">
      <c r="A1870" s="21"/>
      <c r="B1870" s="29">
        <f t="shared" si="30"/>
        <v>1861</v>
      </c>
      <c r="C1870" s="30"/>
      <c r="D1870" s="29"/>
      <c r="E1870" s="283"/>
      <c r="F1870" s="31"/>
      <c r="G1870" s="29"/>
      <c r="H1870" s="29"/>
      <c r="I1870" s="21"/>
      <c r="J1870" s="21"/>
      <c r="K1870" s="21"/>
      <c r="L1870" s="21"/>
    </row>
    <row r="1871" spans="1:12" ht="17.25" customHeight="1" x14ac:dyDescent="0.4">
      <c r="A1871" s="21"/>
      <c r="B1871" s="29">
        <f t="shared" si="30"/>
        <v>1862</v>
      </c>
      <c r="C1871" s="30"/>
      <c r="D1871" s="29"/>
      <c r="E1871" s="283"/>
      <c r="F1871" s="31"/>
      <c r="G1871" s="29"/>
      <c r="H1871" s="29"/>
      <c r="I1871" s="21"/>
      <c r="J1871" s="21"/>
      <c r="K1871" s="21"/>
      <c r="L1871" s="21"/>
    </row>
    <row r="1872" spans="1:12" ht="17.25" customHeight="1" x14ac:dyDescent="0.4">
      <c r="A1872" s="21"/>
      <c r="B1872" s="29">
        <f t="shared" si="30"/>
        <v>1863</v>
      </c>
      <c r="C1872" s="30"/>
      <c r="D1872" s="29"/>
      <c r="E1872" s="283"/>
      <c r="F1872" s="31"/>
      <c r="G1872" s="29"/>
      <c r="H1872" s="29"/>
      <c r="I1872" s="21"/>
      <c r="J1872" s="21"/>
      <c r="K1872" s="21"/>
      <c r="L1872" s="21"/>
    </row>
    <row r="1873" spans="1:12" ht="17.25" customHeight="1" x14ac:dyDescent="0.4">
      <c r="A1873" s="21"/>
      <c r="B1873" s="29">
        <f t="shared" si="30"/>
        <v>1864</v>
      </c>
      <c r="C1873" s="30"/>
      <c r="D1873" s="29"/>
      <c r="E1873" s="283"/>
      <c r="F1873" s="31"/>
      <c r="G1873" s="29"/>
      <c r="H1873" s="29"/>
      <c r="I1873" s="21"/>
      <c r="J1873" s="21"/>
      <c r="K1873" s="21"/>
      <c r="L1873" s="21"/>
    </row>
    <row r="1874" spans="1:12" ht="17.25" customHeight="1" x14ac:dyDescent="0.4">
      <c r="A1874" s="21"/>
      <c r="B1874" s="29">
        <f t="shared" si="30"/>
        <v>1865</v>
      </c>
      <c r="C1874" s="30"/>
      <c r="D1874" s="29"/>
      <c r="E1874" s="283"/>
      <c r="F1874" s="31"/>
      <c r="G1874" s="29"/>
      <c r="H1874" s="29"/>
      <c r="I1874" s="21"/>
      <c r="J1874" s="21"/>
      <c r="K1874" s="21"/>
      <c r="L1874" s="21"/>
    </row>
    <row r="1875" spans="1:12" ht="17.25" customHeight="1" x14ac:dyDescent="0.4">
      <c r="A1875" s="21"/>
      <c r="B1875" s="29">
        <f t="shared" si="30"/>
        <v>1866</v>
      </c>
      <c r="C1875" s="30"/>
      <c r="D1875" s="29"/>
      <c r="E1875" s="283"/>
      <c r="F1875" s="31"/>
      <c r="G1875" s="29"/>
      <c r="H1875" s="29"/>
      <c r="I1875" s="21"/>
      <c r="J1875" s="21"/>
      <c r="K1875" s="21"/>
      <c r="L1875" s="21"/>
    </row>
    <row r="1876" spans="1:12" ht="17.25" customHeight="1" x14ac:dyDescent="0.4">
      <c r="A1876" s="21"/>
      <c r="B1876" s="29">
        <f t="shared" si="30"/>
        <v>1867</v>
      </c>
      <c r="C1876" s="30"/>
      <c r="D1876" s="29"/>
      <c r="E1876" s="283"/>
      <c r="F1876" s="31"/>
      <c r="G1876" s="29"/>
      <c r="H1876" s="29"/>
      <c r="I1876" s="21"/>
      <c r="J1876" s="21"/>
      <c r="K1876" s="21"/>
      <c r="L1876" s="21"/>
    </row>
    <row r="1877" spans="1:12" ht="17.25" customHeight="1" x14ac:dyDescent="0.4">
      <c r="A1877" s="21"/>
      <c r="B1877" s="29">
        <f t="shared" si="30"/>
        <v>1868</v>
      </c>
      <c r="C1877" s="30"/>
      <c r="D1877" s="29"/>
      <c r="E1877" s="283"/>
      <c r="F1877" s="31"/>
      <c r="G1877" s="29"/>
      <c r="H1877" s="29"/>
      <c r="I1877" s="21"/>
      <c r="J1877" s="21"/>
      <c r="K1877" s="21"/>
      <c r="L1877" s="21"/>
    </row>
    <row r="1878" spans="1:12" ht="17.25" customHeight="1" x14ac:dyDescent="0.4">
      <c r="A1878" s="21"/>
      <c r="B1878" s="29">
        <f t="shared" si="30"/>
        <v>1869</v>
      </c>
      <c r="C1878" s="30"/>
      <c r="D1878" s="29"/>
      <c r="E1878" s="283"/>
      <c r="F1878" s="31"/>
      <c r="G1878" s="29"/>
      <c r="H1878" s="29"/>
      <c r="I1878" s="21"/>
      <c r="J1878" s="21"/>
      <c r="K1878" s="21"/>
      <c r="L1878" s="21"/>
    </row>
    <row r="1879" spans="1:12" ht="17.25" customHeight="1" x14ac:dyDescent="0.4">
      <c r="A1879" s="21"/>
      <c r="B1879" s="29">
        <f t="shared" si="30"/>
        <v>1870</v>
      </c>
      <c r="C1879" s="30"/>
      <c r="D1879" s="29"/>
      <c r="E1879" s="283"/>
      <c r="F1879" s="31"/>
      <c r="G1879" s="29"/>
      <c r="H1879" s="29"/>
      <c r="I1879" s="21"/>
      <c r="J1879" s="21"/>
      <c r="K1879" s="21"/>
      <c r="L1879" s="21"/>
    </row>
    <row r="1880" spans="1:12" ht="17.25" customHeight="1" x14ac:dyDescent="0.4">
      <c r="A1880" s="21"/>
      <c r="B1880" s="29">
        <f t="shared" si="30"/>
        <v>1871</v>
      </c>
      <c r="C1880" s="30"/>
      <c r="D1880" s="29"/>
      <c r="E1880" s="283"/>
      <c r="F1880" s="31"/>
      <c r="G1880" s="29"/>
      <c r="H1880" s="29"/>
      <c r="I1880" s="21"/>
      <c r="J1880" s="21"/>
      <c r="K1880" s="21"/>
      <c r="L1880" s="21"/>
    </row>
    <row r="1881" spans="1:12" ht="17.25" customHeight="1" x14ac:dyDescent="0.4">
      <c r="A1881" s="21"/>
      <c r="B1881" s="29">
        <f t="shared" si="30"/>
        <v>1872</v>
      </c>
      <c r="C1881" s="30"/>
      <c r="D1881" s="29"/>
      <c r="E1881" s="283"/>
      <c r="F1881" s="31"/>
      <c r="G1881" s="29"/>
      <c r="H1881" s="29"/>
      <c r="I1881" s="21"/>
      <c r="J1881" s="21"/>
      <c r="K1881" s="21"/>
      <c r="L1881" s="21"/>
    </row>
    <row r="1882" spans="1:12" ht="17.25" customHeight="1" x14ac:dyDescent="0.4">
      <c r="A1882" s="21"/>
      <c r="B1882" s="29">
        <f t="shared" si="30"/>
        <v>1873</v>
      </c>
      <c r="C1882" s="30"/>
      <c r="D1882" s="29"/>
      <c r="E1882" s="283"/>
      <c r="F1882" s="31"/>
      <c r="G1882" s="29"/>
      <c r="H1882" s="29"/>
      <c r="I1882" s="21"/>
      <c r="J1882" s="21"/>
      <c r="K1882" s="21"/>
      <c r="L1882" s="21"/>
    </row>
    <row r="1883" spans="1:12" ht="17.25" customHeight="1" x14ac:dyDescent="0.4">
      <c r="A1883" s="21"/>
      <c r="B1883" s="29">
        <f t="shared" si="30"/>
        <v>1874</v>
      </c>
      <c r="C1883" s="30"/>
      <c r="D1883" s="29"/>
      <c r="E1883" s="283"/>
      <c r="F1883" s="31"/>
      <c r="G1883" s="29"/>
      <c r="H1883" s="29"/>
      <c r="I1883" s="21"/>
      <c r="J1883" s="21"/>
      <c r="K1883" s="21"/>
      <c r="L1883" s="21"/>
    </row>
    <row r="1884" spans="1:12" ht="17.25" customHeight="1" x14ac:dyDescent="0.4">
      <c r="A1884" s="21"/>
      <c r="B1884" s="29">
        <f t="shared" si="30"/>
        <v>1875</v>
      </c>
      <c r="C1884" s="30"/>
      <c r="D1884" s="29"/>
      <c r="E1884" s="283"/>
      <c r="F1884" s="31"/>
      <c r="G1884" s="29"/>
      <c r="H1884" s="29"/>
      <c r="I1884" s="21"/>
      <c r="J1884" s="21"/>
      <c r="K1884" s="21"/>
      <c r="L1884" s="21"/>
    </row>
    <row r="1885" spans="1:12" ht="17.25" customHeight="1" x14ac:dyDescent="0.4">
      <c r="A1885" s="21"/>
      <c r="B1885" s="29">
        <f t="shared" si="30"/>
        <v>1876</v>
      </c>
      <c r="C1885" s="30"/>
      <c r="D1885" s="29"/>
      <c r="E1885" s="283"/>
      <c r="F1885" s="31"/>
      <c r="G1885" s="29"/>
      <c r="H1885" s="29"/>
      <c r="I1885" s="21"/>
      <c r="J1885" s="21"/>
      <c r="K1885" s="21"/>
      <c r="L1885" s="21"/>
    </row>
    <row r="1886" spans="1:12" ht="17.25" customHeight="1" x14ac:dyDescent="0.4">
      <c r="A1886" s="21"/>
      <c r="B1886" s="29">
        <f t="shared" si="30"/>
        <v>1877</v>
      </c>
      <c r="C1886" s="30"/>
      <c r="D1886" s="29"/>
      <c r="E1886" s="283"/>
      <c r="F1886" s="31"/>
      <c r="G1886" s="29"/>
      <c r="H1886" s="29"/>
      <c r="I1886" s="21"/>
      <c r="J1886" s="21"/>
      <c r="K1886" s="21"/>
      <c r="L1886" s="21"/>
    </row>
    <row r="1887" spans="1:12" ht="17.25" customHeight="1" x14ac:dyDescent="0.4">
      <c r="A1887" s="21"/>
      <c r="B1887" s="29">
        <f t="shared" si="30"/>
        <v>1878</v>
      </c>
      <c r="C1887" s="30"/>
      <c r="D1887" s="29"/>
      <c r="E1887" s="283"/>
      <c r="F1887" s="31"/>
      <c r="G1887" s="29"/>
      <c r="H1887" s="29"/>
      <c r="I1887" s="21"/>
      <c r="J1887" s="21"/>
      <c r="K1887" s="21"/>
      <c r="L1887" s="21"/>
    </row>
    <row r="1888" spans="1:12" ht="17.25" customHeight="1" x14ac:dyDescent="0.4">
      <c r="A1888" s="21"/>
      <c r="B1888" s="29">
        <f t="shared" si="30"/>
        <v>1879</v>
      </c>
      <c r="C1888" s="30"/>
      <c r="D1888" s="29"/>
      <c r="E1888" s="283"/>
      <c r="F1888" s="31"/>
      <c r="G1888" s="29"/>
      <c r="H1888" s="29"/>
      <c r="I1888" s="21"/>
      <c r="J1888" s="21"/>
      <c r="K1888" s="21"/>
      <c r="L1888" s="21"/>
    </row>
    <row r="1889" spans="1:12" ht="17.25" customHeight="1" x14ac:dyDescent="0.4">
      <c r="A1889" s="21"/>
      <c r="B1889" s="29">
        <f t="shared" si="30"/>
        <v>1880</v>
      </c>
      <c r="C1889" s="30"/>
      <c r="D1889" s="29"/>
      <c r="E1889" s="283"/>
      <c r="F1889" s="31"/>
      <c r="G1889" s="29"/>
      <c r="H1889" s="29"/>
      <c r="I1889" s="21"/>
      <c r="J1889" s="21"/>
      <c r="K1889" s="21"/>
      <c r="L1889" s="21"/>
    </row>
    <row r="1890" spans="1:12" ht="17.25" customHeight="1" x14ac:dyDescent="0.4">
      <c r="A1890" s="21"/>
      <c r="B1890" s="29">
        <f t="shared" si="30"/>
        <v>1881</v>
      </c>
      <c r="C1890" s="30"/>
      <c r="D1890" s="29"/>
      <c r="E1890" s="283"/>
      <c r="F1890" s="31"/>
      <c r="G1890" s="29"/>
      <c r="H1890" s="29"/>
      <c r="I1890" s="21"/>
      <c r="J1890" s="21"/>
      <c r="K1890" s="21"/>
      <c r="L1890" s="21"/>
    </row>
    <row r="1891" spans="1:12" ht="17.25" customHeight="1" x14ac:dyDescent="0.4">
      <c r="A1891" s="21"/>
      <c r="B1891" s="29">
        <f t="shared" si="30"/>
        <v>1882</v>
      </c>
      <c r="C1891" s="30"/>
      <c r="D1891" s="29"/>
      <c r="E1891" s="283"/>
      <c r="F1891" s="31"/>
      <c r="G1891" s="29"/>
      <c r="H1891" s="29"/>
      <c r="I1891" s="21"/>
      <c r="J1891" s="21"/>
      <c r="K1891" s="21"/>
      <c r="L1891" s="21"/>
    </row>
    <row r="1892" spans="1:12" ht="17.25" customHeight="1" x14ac:dyDescent="0.4">
      <c r="A1892" s="21"/>
      <c r="B1892" s="29">
        <f t="shared" si="30"/>
        <v>1883</v>
      </c>
      <c r="C1892" s="30"/>
      <c r="D1892" s="29"/>
      <c r="E1892" s="283"/>
      <c r="F1892" s="31"/>
      <c r="G1892" s="29"/>
      <c r="H1892" s="29"/>
      <c r="I1892" s="21"/>
      <c r="J1892" s="21"/>
      <c r="K1892" s="21"/>
      <c r="L1892" s="21"/>
    </row>
    <row r="1893" spans="1:12" ht="17.25" customHeight="1" x14ac:dyDescent="0.4">
      <c r="A1893" s="21"/>
      <c r="B1893" s="29">
        <f t="shared" si="30"/>
        <v>1884</v>
      </c>
      <c r="C1893" s="30"/>
      <c r="D1893" s="29"/>
      <c r="E1893" s="283"/>
      <c r="F1893" s="31"/>
      <c r="G1893" s="29"/>
      <c r="H1893" s="29"/>
      <c r="I1893" s="21"/>
      <c r="J1893" s="21"/>
      <c r="K1893" s="21"/>
      <c r="L1893" s="21"/>
    </row>
    <row r="1894" spans="1:12" ht="17.25" customHeight="1" x14ac:dyDescent="0.4">
      <c r="A1894" s="21"/>
      <c r="B1894" s="29">
        <f t="shared" si="30"/>
        <v>1885</v>
      </c>
      <c r="C1894" s="30"/>
      <c r="D1894" s="29"/>
      <c r="E1894" s="283"/>
      <c r="F1894" s="31"/>
      <c r="G1894" s="29"/>
      <c r="H1894" s="29"/>
      <c r="I1894" s="21"/>
      <c r="J1894" s="21"/>
      <c r="K1894" s="21"/>
      <c r="L1894" s="21"/>
    </row>
    <row r="1895" spans="1:12" ht="17.25" customHeight="1" x14ac:dyDescent="0.4">
      <c r="A1895" s="21"/>
      <c r="B1895" s="29">
        <f t="shared" si="30"/>
        <v>1886</v>
      </c>
      <c r="C1895" s="30"/>
      <c r="D1895" s="29"/>
      <c r="E1895" s="283"/>
      <c r="F1895" s="31"/>
      <c r="G1895" s="29"/>
      <c r="H1895" s="29"/>
      <c r="I1895" s="21"/>
      <c r="J1895" s="21"/>
      <c r="K1895" s="21"/>
      <c r="L1895" s="21"/>
    </row>
    <row r="1896" spans="1:12" ht="17.25" customHeight="1" x14ac:dyDescent="0.4">
      <c r="A1896" s="21"/>
      <c r="B1896" s="29">
        <f t="shared" si="30"/>
        <v>1887</v>
      </c>
      <c r="C1896" s="30"/>
      <c r="D1896" s="29"/>
      <c r="E1896" s="283"/>
      <c r="F1896" s="31"/>
      <c r="G1896" s="29"/>
      <c r="H1896" s="29"/>
      <c r="I1896" s="21"/>
      <c r="J1896" s="21"/>
      <c r="K1896" s="21"/>
      <c r="L1896" s="21"/>
    </row>
    <row r="1897" spans="1:12" ht="17.25" customHeight="1" x14ac:dyDescent="0.4">
      <c r="A1897" s="21"/>
      <c r="B1897" s="29">
        <f t="shared" si="30"/>
        <v>1888</v>
      </c>
      <c r="C1897" s="30"/>
      <c r="D1897" s="29"/>
      <c r="E1897" s="283"/>
      <c r="F1897" s="31"/>
      <c r="G1897" s="29"/>
      <c r="H1897" s="29"/>
      <c r="I1897" s="21"/>
      <c r="J1897" s="21"/>
      <c r="K1897" s="21"/>
      <c r="L1897" s="21"/>
    </row>
    <row r="1898" spans="1:12" ht="17.25" customHeight="1" x14ac:dyDescent="0.4">
      <c r="A1898" s="21"/>
      <c r="B1898" s="29">
        <f t="shared" si="30"/>
        <v>1889</v>
      </c>
      <c r="C1898" s="30"/>
      <c r="D1898" s="29"/>
      <c r="E1898" s="283"/>
      <c r="F1898" s="31"/>
      <c r="G1898" s="29"/>
      <c r="H1898" s="29"/>
      <c r="I1898" s="21"/>
      <c r="J1898" s="21"/>
      <c r="K1898" s="21"/>
      <c r="L1898" s="21"/>
    </row>
    <row r="1899" spans="1:12" ht="17.25" customHeight="1" x14ac:dyDescent="0.4">
      <c r="A1899" s="21"/>
      <c r="B1899" s="29">
        <f t="shared" si="30"/>
        <v>1890</v>
      </c>
      <c r="C1899" s="30"/>
      <c r="D1899" s="29"/>
      <c r="E1899" s="283"/>
      <c r="F1899" s="31"/>
      <c r="G1899" s="29"/>
      <c r="H1899" s="29"/>
      <c r="I1899" s="21"/>
      <c r="J1899" s="21"/>
      <c r="K1899" s="21"/>
      <c r="L1899" s="21"/>
    </row>
    <row r="1900" spans="1:12" ht="17.25" customHeight="1" x14ac:dyDescent="0.4">
      <c r="A1900" s="21"/>
      <c r="B1900" s="29">
        <f t="shared" si="30"/>
        <v>1891</v>
      </c>
      <c r="C1900" s="30"/>
      <c r="D1900" s="29"/>
      <c r="E1900" s="283"/>
      <c r="F1900" s="31"/>
      <c r="G1900" s="29"/>
      <c r="H1900" s="29"/>
      <c r="I1900" s="21"/>
      <c r="J1900" s="21"/>
      <c r="K1900" s="21"/>
      <c r="L1900" s="21"/>
    </row>
    <row r="1901" spans="1:12" ht="17.25" customHeight="1" x14ac:dyDescent="0.4">
      <c r="A1901" s="21"/>
      <c r="B1901" s="29">
        <f t="shared" si="30"/>
        <v>1892</v>
      </c>
      <c r="C1901" s="30"/>
      <c r="D1901" s="29"/>
      <c r="E1901" s="283"/>
      <c r="F1901" s="31"/>
      <c r="G1901" s="29"/>
      <c r="H1901" s="29"/>
      <c r="I1901" s="21"/>
      <c r="J1901" s="21"/>
      <c r="K1901" s="21"/>
      <c r="L1901" s="21"/>
    </row>
    <row r="1902" spans="1:12" ht="17.25" customHeight="1" x14ac:dyDescent="0.4">
      <c r="A1902" s="21"/>
      <c r="B1902" s="29">
        <f t="shared" si="30"/>
        <v>1893</v>
      </c>
      <c r="C1902" s="30"/>
      <c r="D1902" s="29"/>
      <c r="E1902" s="283"/>
      <c r="F1902" s="31"/>
      <c r="G1902" s="29"/>
      <c r="H1902" s="29"/>
      <c r="I1902" s="21"/>
      <c r="J1902" s="21"/>
      <c r="K1902" s="21"/>
      <c r="L1902" s="21"/>
    </row>
    <row r="1903" spans="1:12" ht="17.25" customHeight="1" x14ac:dyDescent="0.4">
      <c r="A1903" s="21"/>
      <c r="B1903" s="29">
        <f t="shared" si="30"/>
        <v>1894</v>
      </c>
      <c r="C1903" s="30"/>
      <c r="D1903" s="29"/>
      <c r="E1903" s="283"/>
      <c r="F1903" s="31"/>
      <c r="G1903" s="29"/>
      <c r="H1903" s="29"/>
      <c r="I1903" s="21"/>
      <c r="J1903" s="21"/>
      <c r="K1903" s="21"/>
      <c r="L1903" s="21"/>
    </row>
    <row r="1904" spans="1:12" ht="17.25" customHeight="1" x14ac:dyDescent="0.4">
      <c r="A1904" s="21"/>
      <c r="B1904" s="29">
        <f t="shared" si="30"/>
        <v>1895</v>
      </c>
      <c r="C1904" s="30"/>
      <c r="D1904" s="29"/>
      <c r="E1904" s="283"/>
      <c r="F1904" s="31"/>
      <c r="G1904" s="29"/>
      <c r="H1904" s="29"/>
      <c r="I1904" s="21"/>
      <c r="J1904" s="21"/>
      <c r="K1904" s="21"/>
      <c r="L1904" s="21"/>
    </row>
    <row r="1905" spans="1:12" ht="17.25" customHeight="1" x14ac:dyDescent="0.4">
      <c r="A1905" s="21"/>
      <c r="B1905" s="29">
        <f t="shared" si="30"/>
        <v>1896</v>
      </c>
      <c r="C1905" s="30"/>
      <c r="D1905" s="29"/>
      <c r="E1905" s="283"/>
      <c r="F1905" s="31"/>
      <c r="G1905" s="29"/>
      <c r="H1905" s="29"/>
      <c r="I1905" s="21"/>
      <c r="J1905" s="21"/>
      <c r="K1905" s="21"/>
      <c r="L1905" s="21"/>
    </row>
    <row r="1906" spans="1:12" ht="17.25" customHeight="1" x14ac:dyDescent="0.4">
      <c r="A1906" s="21"/>
      <c r="B1906" s="29">
        <f t="shared" si="30"/>
        <v>1897</v>
      </c>
      <c r="C1906" s="30"/>
      <c r="D1906" s="29"/>
      <c r="E1906" s="283"/>
      <c r="F1906" s="31"/>
      <c r="G1906" s="29"/>
      <c r="H1906" s="29"/>
      <c r="I1906" s="21"/>
      <c r="J1906" s="21"/>
      <c r="K1906" s="21"/>
      <c r="L1906" s="21"/>
    </row>
    <row r="1907" spans="1:12" ht="17.25" customHeight="1" x14ac:dyDescent="0.4">
      <c r="A1907" s="21"/>
      <c r="B1907" s="29">
        <f t="shared" si="30"/>
        <v>1898</v>
      </c>
      <c r="C1907" s="30"/>
      <c r="D1907" s="29"/>
      <c r="E1907" s="283"/>
      <c r="F1907" s="31"/>
      <c r="G1907" s="29"/>
      <c r="H1907" s="29"/>
      <c r="I1907" s="21"/>
      <c r="J1907" s="21"/>
      <c r="K1907" s="21"/>
      <c r="L1907" s="21"/>
    </row>
    <row r="1908" spans="1:12" ht="17.25" customHeight="1" x14ac:dyDescent="0.4">
      <c r="A1908" s="21"/>
      <c r="B1908" s="29">
        <f t="shared" si="30"/>
        <v>1899</v>
      </c>
      <c r="C1908" s="30"/>
      <c r="D1908" s="29"/>
      <c r="E1908" s="283"/>
      <c r="F1908" s="31"/>
      <c r="G1908" s="29"/>
      <c r="H1908" s="29"/>
      <c r="I1908" s="21"/>
      <c r="J1908" s="21"/>
      <c r="K1908" s="21"/>
      <c r="L1908" s="21"/>
    </row>
    <row r="1909" spans="1:12" ht="17.25" customHeight="1" x14ac:dyDescent="0.4">
      <c r="A1909" s="21"/>
      <c r="B1909" s="29">
        <f t="shared" si="30"/>
        <v>1900</v>
      </c>
      <c r="C1909" s="30"/>
      <c r="D1909" s="29"/>
      <c r="E1909" s="283"/>
      <c r="F1909" s="31"/>
      <c r="G1909" s="29"/>
      <c r="H1909" s="29"/>
      <c r="I1909" s="21"/>
      <c r="J1909" s="21"/>
      <c r="K1909" s="21"/>
      <c r="L1909" s="21"/>
    </row>
    <row r="1910" spans="1:12" ht="17.25" customHeight="1" x14ac:dyDescent="0.4">
      <c r="A1910" s="21"/>
      <c r="B1910" s="29">
        <f t="shared" si="30"/>
        <v>1901</v>
      </c>
      <c r="C1910" s="30"/>
      <c r="D1910" s="29"/>
      <c r="E1910" s="283"/>
      <c r="F1910" s="31"/>
      <c r="G1910" s="29"/>
      <c r="H1910" s="29"/>
      <c r="I1910" s="21"/>
      <c r="J1910" s="21"/>
      <c r="K1910" s="21"/>
      <c r="L1910" s="21"/>
    </row>
    <row r="1911" spans="1:12" ht="17.25" customHeight="1" x14ac:dyDescent="0.4">
      <c r="A1911" s="21"/>
      <c r="B1911" s="29">
        <f t="shared" si="30"/>
        <v>1902</v>
      </c>
      <c r="C1911" s="30"/>
      <c r="D1911" s="29"/>
      <c r="E1911" s="283"/>
      <c r="F1911" s="31"/>
      <c r="G1911" s="29"/>
      <c r="H1911" s="29"/>
      <c r="I1911" s="21"/>
      <c r="J1911" s="21"/>
      <c r="K1911" s="21"/>
      <c r="L1911" s="21"/>
    </row>
    <row r="1912" spans="1:12" ht="17.25" customHeight="1" x14ac:dyDescent="0.4">
      <c r="A1912" s="21"/>
      <c r="B1912" s="29">
        <f t="shared" si="30"/>
        <v>1903</v>
      </c>
      <c r="C1912" s="30"/>
      <c r="D1912" s="29"/>
      <c r="E1912" s="283"/>
      <c r="F1912" s="31"/>
      <c r="G1912" s="29"/>
      <c r="H1912" s="29"/>
      <c r="I1912" s="21"/>
      <c r="J1912" s="21"/>
      <c r="K1912" s="21"/>
      <c r="L1912" s="21"/>
    </row>
    <row r="1913" spans="1:12" ht="17.25" customHeight="1" x14ac:dyDescent="0.4">
      <c r="A1913" s="21"/>
      <c r="B1913" s="29">
        <f t="shared" si="30"/>
        <v>1904</v>
      </c>
      <c r="C1913" s="30"/>
      <c r="D1913" s="29"/>
      <c r="E1913" s="283"/>
      <c r="F1913" s="31"/>
      <c r="G1913" s="29"/>
      <c r="H1913" s="29"/>
      <c r="I1913" s="21"/>
      <c r="J1913" s="21"/>
      <c r="K1913" s="21"/>
      <c r="L1913" s="21"/>
    </row>
    <row r="1914" spans="1:12" ht="17.25" customHeight="1" x14ac:dyDescent="0.4">
      <c r="A1914" s="21"/>
      <c r="B1914" s="29">
        <f t="shared" si="30"/>
        <v>1905</v>
      </c>
      <c r="C1914" s="30"/>
      <c r="D1914" s="29"/>
      <c r="E1914" s="283"/>
      <c r="F1914" s="31"/>
      <c r="G1914" s="29"/>
      <c r="H1914" s="29"/>
      <c r="I1914" s="21"/>
      <c r="J1914" s="21"/>
      <c r="K1914" s="21"/>
      <c r="L1914" s="21"/>
    </row>
    <row r="1915" spans="1:12" ht="17.25" customHeight="1" x14ac:dyDescent="0.4">
      <c r="A1915" s="21"/>
      <c r="B1915" s="29">
        <f t="shared" si="30"/>
        <v>1906</v>
      </c>
      <c r="C1915" s="30"/>
      <c r="D1915" s="29"/>
      <c r="E1915" s="283"/>
      <c r="F1915" s="31"/>
      <c r="G1915" s="29"/>
      <c r="H1915" s="29"/>
      <c r="I1915" s="21"/>
      <c r="J1915" s="21"/>
      <c r="K1915" s="21"/>
      <c r="L1915" s="21"/>
    </row>
    <row r="1916" spans="1:12" ht="17.25" customHeight="1" x14ac:dyDescent="0.4">
      <c r="A1916" s="21"/>
      <c r="B1916" s="29">
        <f t="shared" si="30"/>
        <v>1907</v>
      </c>
      <c r="C1916" s="30"/>
      <c r="D1916" s="29"/>
      <c r="E1916" s="283"/>
      <c r="F1916" s="31"/>
      <c r="G1916" s="29"/>
      <c r="H1916" s="29"/>
      <c r="I1916" s="21"/>
      <c r="J1916" s="21"/>
      <c r="K1916" s="21"/>
      <c r="L1916" s="21"/>
    </row>
    <row r="1917" spans="1:12" ht="17.25" customHeight="1" x14ac:dyDescent="0.4">
      <c r="A1917" s="21"/>
      <c r="B1917" s="29">
        <f t="shared" si="30"/>
        <v>1908</v>
      </c>
      <c r="C1917" s="30"/>
      <c r="D1917" s="29"/>
      <c r="E1917" s="283"/>
      <c r="F1917" s="31"/>
      <c r="G1917" s="29"/>
      <c r="H1917" s="29"/>
      <c r="I1917" s="21"/>
      <c r="J1917" s="21"/>
      <c r="K1917" s="21"/>
      <c r="L1917" s="21"/>
    </row>
    <row r="1918" spans="1:12" ht="17.25" customHeight="1" x14ac:dyDescent="0.4">
      <c r="A1918" s="21"/>
      <c r="B1918" s="29">
        <f t="shared" si="30"/>
        <v>1909</v>
      </c>
      <c r="C1918" s="30"/>
      <c r="D1918" s="29"/>
      <c r="E1918" s="283"/>
      <c r="F1918" s="31"/>
      <c r="G1918" s="29"/>
      <c r="H1918" s="29"/>
      <c r="I1918" s="21"/>
      <c r="J1918" s="21"/>
      <c r="K1918" s="21"/>
      <c r="L1918" s="21"/>
    </row>
    <row r="1919" spans="1:12" ht="17.25" customHeight="1" x14ac:dyDescent="0.4">
      <c r="A1919" s="21"/>
      <c r="B1919" s="29">
        <f t="shared" si="30"/>
        <v>1910</v>
      </c>
      <c r="C1919" s="30"/>
      <c r="D1919" s="29"/>
      <c r="E1919" s="283"/>
      <c r="F1919" s="31"/>
      <c r="G1919" s="29"/>
      <c r="H1919" s="29"/>
      <c r="I1919" s="21"/>
      <c r="J1919" s="21"/>
      <c r="K1919" s="21"/>
      <c r="L1919" s="21"/>
    </row>
    <row r="1920" spans="1:12" ht="17.25" customHeight="1" x14ac:dyDescent="0.4">
      <c r="A1920" s="21"/>
      <c r="B1920" s="29">
        <f t="shared" si="30"/>
        <v>1911</v>
      </c>
      <c r="C1920" s="30"/>
      <c r="D1920" s="29"/>
      <c r="E1920" s="283"/>
      <c r="F1920" s="31"/>
      <c r="G1920" s="29"/>
      <c r="H1920" s="29"/>
      <c r="I1920" s="21"/>
      <c r="J1920" s="21"/>
      <c r="K1920" s="21"/>
      <c r="L1920" s="21"/>
    </row>
    <row r="1921" spans="1:12" ht="17.25" customHeight="1" x14ac:dyDescent="0.4">
      <c r="A1921" s="21"/>
      <c r="B1921" s="29">
        <f t="shared" si="30"/>
        <v>1912</v>
      </c>
      <c r="C1921" s="30"/>
      <c r="D1921" s="29"/>
      <c r="E1921" s="283"/>
      <c r="F1921" s="31"/>
      <c r="G1921" s="29"/>
      <c r="H1921" s="29"/>
      <c r="I1921" s="21"/>
      <c r="J1921" s="21"/>
      <c r="K1921" s="21"/>
      <c r="L1921" s="21"/>
    </row>
    <row r="1922" spans="1:12" ht="17.25" customHeight="1" x14ac:dyDescent="0.4">
      <c r="A1922" s="21"/>
      <c r="B1922" s="29">
        <f t="shared" si="30"/>
        <v>1913</v>
      </c>
      <c r="C1922" s="30"/>
      <c r="D1922" s="29"/>
      <c r="E1922" s="283"/>
      <c r="F1922" s="31"/>
      <c r="G1922" s="29"/>
      <c r="H1922" s="29"/>
      <c r="I1922" s="21"/>
      <c r="J1922" s="21"/>
      <c r="K1922" s="21"/>
      <c r="L1922" s="21"/>
    </row>
    <row r="1923" spans="1:12" ht="17.25" customHeight="1" x14ac:dyDescent="0.4">
      <c r="A1923" s="21"/>
      <c r="B1923" s="29">
        <f t="shared" si="30"/>
        <v>1914</v>
      </c>
      <c r="C1923" s="30"/>
      <c r="D1923" s="29"/>
      <c r="E1923" s="283"/>
      <c r="F1923" s="31"/>
      <c r="G1923" s="29"/>
      <c r="H1923" s="29"/>
      <c r="I1923" s="21"/>
      <c r="J1923" s="21"/>
      <c r="K1923" s="21"/>
      <c r="L1923" s="21"/>
    </row>
    <row r="1924" spans="1:12" ht="17.25" customHeight="1" x14ac:dyDescent="0.4">
      <c r="A1924" s="21"/>
      <c r="B1924" s="29">
        <f t="shared" si="30"/>
        <v>1915</v>
      </c>
      <c r="C1924" s="30"/>
      <c r="D1924" s="29"/>
      <c r="E1924" s="283"/>
      <c r="F1924" s="31"/>
      <c r="G1924" s="29"/>
      <c r="H1924" s="29"/>
      <c r="I1924" s="21"/>
      <c r="J1924" s="21"/>
      <c r="K1924" s="21"/>
      <c r="L1924" s="21"/>
    </row>
    <row r="1925" spans="1:12" ht="17.25" customHeight="1" x14ac:dyDescent="0.4">
      <c r="A1925" s="21"/>
      <c r="B1925" s="29">
        <f t="shared" si="30"/>
        <v>1916</v>
      </c>
      <c r="C1925" s="30"/>
      <c r="D1925" s="29"/>
      <c r="E1925" s="283"/>
      <c r="F1925" s="31"/>
      <c r="G1925" s="29"/>
      <c r="H1925" s="29"/>
      <c r="I1925" s="21"/>
      <c r="J1925" s="21"/>
      <c r="K1925" s="21"/>
      <c r="L1925" s="21"/>
    </row>
    <row r="1926" spans="1:12" ht="17.25" customHeight="1" x14ac:dyDescent="0.4">
      <c r="A1926" s="21"/>
      <c r="B1926" s="29">
        <f t="shared" si="30"/>
        <v>1917</v>
      </c>
      <c r="C1926" s="30"/>
      <c r="D1926" s="29"/>
      <c r="E1926" s="283"/>
      <c r="F1926" s="31"/>
      <c r="G1926" s="29"/>
      <c r="H1926" s="29"/>
      <c r="I1926" s="21"/>
      <c r="J1926" s="21"/>
      <c r="K1926" s="21"/>
      <c r="L1926" s="21"/>
    </row>
    <row r="1927" spans="1:12" ht="17.25" customHeight="1" x14ac:dyDescent="0.4">
      <c r="A1927" s="21"/>
      <c r="B1927" s="29">
        <f t="shared" si="30"/>
        <v>1918</v>
      </c>
      <c r="C1927" s="30"/>
      <c r="D1927" s="29"/>
      <c r="E1927" s="283"/>
      <c r="F1927" s="31"/>
      <c r="G1927" s="29"/>
      <c r="H1927" s="29"/>
      <c r="I1927" s="21"/>
      <c r="J1927" s="21"/>
      <c r="K1927" s="21"/>
      <c r="L1927" s="21"/>
    </row>
    <row r="1928" spans="1:12" ht="17.25" customHeight="1" x14ac:dyDescent="0.4">
      <c r="A1928" s="21"/>
      <c r="B1928" s="29">
        <f t="shared" si="30"/>
        <v>1919</v>
      </c>
      <c r="C1928" s="30"/>
      <c r="D1928" s="29"/>
      <c r="E1928" s="283"/>
      <c r="F1928" s="31"/>
      <c r="G1928" s="29"/>
      <c r="H1928" s="29"/>
      <c r="I1928" s="21"/>
      <c r="J1928" s="21"/>
      <c r="K1928" s="21"/>
      <c r="L1928" s="21"/>
    </row>
    <row r="1929" spans="1:12" ht="17.25" customHeight="1" x14ac:dyDescent="0.4">
      <c r="A1929" s="21"/>
      <c r="B1929" s="29">
        <f t="shared" si="30"/>
        <v>1920</v>
      </c>
      <c r="C1929" s="30"/>
      <c r="D1929" s="29"/>
      <c r="E1929" s="283"/>
      <c r="F1929" s="31"/>
      <c r="G1929" s="29"/>
      <c r="H1929" s="29"/>
      <c r="I1929" s="21"/>
      <c r="J1929" s="21"/>
      <c r="K1929" s="21"/>
      <c r="L1929" s="21"/>
    </row>
    <row r="1930" spans="1:12" ht="17.25" customHeight="1" x14ac:dyDescent="0.4">
      <c r="A1930" s="21"/>
      <c r="B1930" s="29">
        <f t="shared" ref="B1930:B1993" si="31">ROW(A1921)</f>
        <v>1921</v>
      </c>
      <c r="C1930" s="30"/>
      <c r="D1930" s="29"/>
      <c r="E1930" s="283"/>
      <c r="F1930" s="31"/>
      <c r="G1930" s="29"/>
      <c r="H1930" s="29"/>
      <c r="I1930" s="21"/>
      <c r="J1930" s="21"/>
      <c r="K1930" s="21"/>
      <c r="L1930" s="21"/>
    </row>
    <row r="1931" spans="1:12" ht="17.25" customHeight="1" x14ac:dyDescent="0.4">
      <c r="A1931" s="21"/>
      <c r="B1931" s="29">
        <f t="shared" si="31"/>
        <v>1922</v>
      </c>
      <c r="C1931" s="30"/>
      <c r="D1931" s="29"/>
      <c r="E1931" s="283"/>
      <c r="F1931" s="31"/>
      <c r="G1931" s="29"/>
      <c r="H1931" s="29"/>
      <c r="I1931" s="21"/>
      <c r="J1931" s="21"/>
      <c r="K1931" s="21"/>
      <c r="L1931" s="21"/>
    </row>
    <row r="1932" spans="1:12" ht="17.25" customHeight="1" x14ac:dyDescent="0.4">
      <c r="A1932" s="21"/>
      <c r="B1932" s="29">
        <f t="shared" si="31"/>
        <v>1923</v>
      </c>
      <c r="C1932" s="30"/>
      <c r="D1932" s="29"/>
      <c r="E1932" s="283"/>
      <c r="F1932" s="31"/>
      <c r="G1932" s="29"/>
      <c r="H1932" s="29"/>
      <c r="I1932" s="21"/>
      <c r="J1932" s="21"/>
      <c r="K1932" s="21"/>
      <c r="L1932" s="21"/>
    </row>
    <row r="1933" spans="1:12" ht="17.25" customHeight="1" x14ac:dyDescent="0.4">
      <c r="A1933" s="21"/>
      <c r="B1933" s="29">
        <f t="shared" si="31"/>
        <v>1924</v>
      </c>
      <c r="C1933" s="30"/>
      <c r="D1933" s="29"/>
      <c r="E1933" s="283"/>
      <c r="F1933" s="31"/>
      <c r="G1933" s="29"/>
      <c r="H1933" s="29"/>
      <c r="I1933" s="21"/>
      <c r="J1933" s="21"/>
      <c r="K1933" s="21"/>
      <c r="L1933" s="21"/>
    </row>
    <row r="1934" spans="1:12" ht="17.25" customHeight="1" x14ac:dyDescent="0.4">
      <c r="A1934" s="21"/>
      <c r="B1934" s="29">
        <f t="shared" si="31"/>
        <v>1925</v>
      </c>
      <c r="C1934" s="30"/>
      <c r="D1934" s="29"/>
      <c r="E1934" s="283"/>
      <c r="F1934" s="31"/>
      <c r="G1934" s="29"/>
      <c r="H1934" s="29"/>
      <c r="I1934" s="21"/>
      <c r="J1934" s="21"/>
      <c r="K1934" s="21"/>
      <c r="L1934" s="21"/>
    </row>
    <row r="1935" spans="1:12" ht="17.25" customHeight="1" x14ac:dyDescent="0.4">
      <c r="A1935" s="21"/>
      <c r="B1935" s="29">
        <f t="shared" si="31"/>
        <v>1926</v>
      </c>
      <c r="C1935" s="30"/>
      <c r="D1935" s="29"/>
      <c r="E1935" s="283"/>
      <c r="F1935" s="31"/>
      <c r="G1935" s="29"/>
      <c r="H1935" s="29"/>
      <c r="I1935" s="21"/>
      <c r="J1935" s="21"/>
      <c r="K1935" s="21"/>
      <c r="L1935" s="21"/>
    </row>
    <row r="1936" spans="1:12" ht="17.25" customHeight="1" x14ac:dyDescent="0.4">
      <c r="A1936" s="21"/>
      <c r="B1936" s="29">
        <f t="shared" si="31"/>
        <v>1927</v>
      </c>
      <c r="C1936" s="30"/>
      <c r="D1936" s="29"/>
      <c r="E1936" s="283"/>
      <c r="F1936" s="31"/>
      <c r="G1936" s="29"/>
      <c r="H1936" s="29"/>
      <c r="I1936" s="21"/>
      <c r="J1936" s="21"/>
      <c r="K1936" s="21"/>
      <c r="L1936" s="21"/>
    </row>
    <row r="1937" spans="1:12" ht="17.25" customHeight="1" x14ac:dyDescent="0.4">
      <c r="A1937" s="21"/>
      <c r="B1937" s="29">
        <f t="shared" si="31"/>
        <v>1928</v>
      </c>
      <c r="C1937" s="30"/>
      <c r="D1937" s="29"/>
      <c r="E1937" s="283"/>
      <c r="F1937" s="31"/>
      <c r="G1937" s="29"/>
      <c r="H1937" s="29"/>
      <c r="I1937" s="21"/>
      <c r="J1937" s="21"/>
      <c r="K1937" s="21"/>
      <c r="L1937" s="21"/>
    </row>
    <row r="1938" spans="1:12" ht="17.25" customHeight="1" x14ac:dyDescent="0.4">
      <c r="A1938" s="21"/>
      <c r="B1938" s="29">
        <f t="shared" si="31"/>
        <v>1929</v>
      </c>
      <c r="C1938" s="30"/>
      <c r="D1938" s="29"/>
      <c r="E1938" s="283"/>
      <c r="F1938" s="31"/>
      <c r="G1938" s="29"/>
      <c r="H1938" s="29"/>
      <c r="I1938" s="21"/>
      <c r="J1938" s="21"/>
      <c r="K1938" s="21"/>
      <c r="L1938" s="21"/>
    </row>
    <row r="1939" spans="1:12" ht="17.25" customHeight="1" x14ac:dyDescent="0.4">
      <c r="A1939" s="21"/>
      <c r="B1939" s="29">
        <f t="shared" si="31"/>
        <v>1930</v>
      </c>
      <c r="C1939" s="30"/>
      <c r="D1939" s="29"/>
      <c r="E1939" s="283"/>
      <c r="F1939" s="31"/>
      <c r="G1939" s="29"/>
      <c r="H1939" s="29"/>
      <c r="I1939" s="21"/>
      <c r="J1939" s="21"/>
      <c r="K1939" s="21"/>
      <c r="L1939" s="21"/>
    </row>
    <row r="1940" spans="1:12" ht="17.25" customHeight="1" x14ac:dyDescent="0.4">
      <c r="A1940" s="21"/>
      <c r="B1940" s="29">
        <f t="shared" si="31"/>
        <v>1931</v>
      </c>
      <c r="C1940" s="30"/>
      <c r="D1940" s="29"/>
      <c r="E1940" s="283"/>
      <c r="F1940" s="31"/>
      <c r="G1940" s="29"/>
      <c r="H1940" s="29"/>
      <c r="I1940" s="21"/>
      <c r="J1940" s="21"/>
      <c r="K1940" s="21"/>
      <c r="L1940" s="21"/>
    </row>
    <row r="1941" spans="1:12" ht="17.25" customHeight="1" x14ac:dyDescent="0.4">
      <c r="A1941" s="21"/>
      <c r="B1941" s="29">
        <f t="shared" si="31"/>
        <v>1932</v>
      </c>
      <c r="C1941" s="30"/>
      <c r="D1941" s="29"/>
      <c r="E1941" s="283"/>
      <c r="F1941" s="31"/>
      <c r="G1941" s="29"/>
      <c r="H1941" s="29"/>
      <c r="I1941" s="21"/>
      <c r="J1941" s="21"/>
      <c r="K1941" s="21"/>
      <c r="L1941" s="21"/>
    </row>
    <row r="1942" spans="1:12" ht="17.25" customHeight="1" x14ac:dyDescent="0.4">
      <c r="A1942" s="21"/>
      <c r="B1942" s="29">
        <f t="shared" si="31"/>
        <v>1933</v>
      </c>
      <c r="C1942" s="30"/>
      <c r="D1942" s="29"/>
      <c r="E1942" s="283"/>
      <c r="F1942" s="31"/>
      <c r="G1942" s="29"/>
      <c r="H1942" s="29"/>
      <c r="I1942" s="21"/>
      <c r="J1942" s="21"/>
      <c r="K1942" s="21"/>
      <c r="L1942" s="21"/>
    </row>
    <row r="1943" spans="1:12" ht="17.25" customHeight="1" x14ac:dyDescent="0.4">
      <c r="A1943" s="21"/>
      <c r="B1943" s="29">
        <f t="shared" si="31"/>
        <v>1934</v>
      </c>
      <c r="C1943" s="30"/>
      <c r="D1943" s="29"/>
      <c r="E1943" s="283"/>
      <c r="F1943" s="31"/>
      <c r="G1943" s="29"/>
      <c r="H1943" s="29"/>
      <c r="I1943" s="21"/>
      <c r="J1943" s="21"/>
      <c r="K1943" s="21"/>
      <c r="L1943" s="21"/>
    </row>
    <row r="1944" spans="1:12" ht="17.25" customHeight="1" x14ac:dyDescent="0.4">
      <c r="A1944" s="21"/>
      <c r="B1944" s="29">
        <f t="shared" si="31"/>
        <v>1935</v>
      </c>
      <c r="C1944" s="30"/>
      <c r="D1944" s="29"/>
      <c r="E1944" s="283"/>
      <c r="F1944" s="31"/>
      <c r="G1944" s="29"/>
      <c r="H1944" s="29"/>
      <c r="I1944" s="21"/>
      <c r="J1944" s="21"/>
      <c r="K1944" s="21"/>
      <c r="L1944" s="21"/>
    </row>
    <row r="1945" spans="1:12" ht="17.25" customHeight="1" x14ac:dyDescent="0.4">
      <c r="A1945" s="21"/>
      <c r="B1945" s="29">
        <f t="shared" si="31"/>
        <v>1936</v>
      </c>
      <c r="C1945" s="30"/>
      <c r="D1945" s="29"/>
      <c r="E1945" s="283"/>
      <c r="F1945" s="31"/>
      <c r="G1945" s="29"/>
      <c r="H1945" s="29"/>
      <c r="I1945" s="21"/>
      <c r="J1945" s="21"/>
      <c r="K1945" s="21"/>
      <c r="L1945" s="21"/>
    </row>
    <row r="1946" spans="1:12" ht="17.25" customHeight="1" x14ac:dyDescent="0.4">
      <c r="A1946" s="21"/>
      <c r="B1946" s="29">
        <f t="shared" si="31"/>
        <v>1937</v>
      </c>
      <c r="C1946" s="30"/>
      <c r="D1946" s="29"/>
      <c r="E1946" s="283"/>
      <c r="F1946" s="31"/>
      <c r="G1946" s="29"/>
      <c r="H1946" s="29"/>
      <c r="I1946" s="21"/>
      <c r="J1946" s="21"/>
      <c r="K1946" s="21"/>
      <c r="L1946" s="21"/>
    </row>
    <row r="1947" spans="1:12" ht="17.25" customHeight="1" x14ac:dyDescent="0.4">
      <c r="A1947" s="21"/>
      <c r="B1947" s="29">
        <f t="shared" si="31"/>
        <v>1938</v>
      </c>
      <c r="C1947" s="30"/>
      <c r="D1947" s="29"/>
      <c r="E1947" s="283"/>
      <c r="F1947" s="31"/>
      <c r="G1947" s="29"/>
      <c r="H1947" s="29"/>
      <c r="I1947" s="21"/>
      <c r="J1947" s="21"/>
      <c r="K1947" s="21"/>
      <c r="L1947" s="21"/>
    </row>
    <row r="1948" spans="1:12" ht="17.25" customHeight="1" x14ac:dyDescent="0.4">
      <c r="A1948" s="21"/>
      <c r="B1948" s="29">
        <f t="shared" si="31"/>
        <v>1939</v>
      </c>
      <c r="C1948" s="30"/>
      <c r="D1948" s="29"/>
      <c r="E1948" s="283"/>
      <c r="F1948" s="31"/>
      <c r="G1948" s="29"/>
      <c r="H1948" s="29"/>
      <c r="I1948" s="21"/>
      <c r="J1948" s="21"/>
      <c r="K1948" s="21"/>
      <c r="L1948" s="21"/>
    </row>
    <row r="1949" spans="1:12" ht="17.25" customHeight="1" x14ac:dyDescent="0.4">
      <c r="A1949" s="21"/>
      <c r="B1949" s="29">
        <f t="shared" si="31"/>
        <v>1940</v>
      </c>
      <c r="C1949" s="30"/>
      <c r="D1949" s="29"/>
      <c r="E1949" s="283"/>
      <c r="F1949" s="31"/>
      <c r="G1949" s="29"/>
      <c r="H1949" s="29"/>
      <c r="I1949" s="21"/>
      <c r="J1949" s="21"/>
      <c r="K1949" s="21"/>
      <c r="L1949" s="21"/>
    </row>
    <row r="1950" spans="1:12" ht="17.25" customHeight="1" x14ac:dyDescent="0.4">
      <c r="A1950" s="21"/>
      <c r="B1950" s="29">
        <f t="shared" si="31"/>
        <v>1941</v>
      </c>
      <c r="C1950" s="30"/>
      <c r="D1950" s="29"/>
      <c r="E1950" s="283"/>
      <c r="F1950" s="31"/>
      <c r="G1950" s="29"/>
      <c r="H1950" s="29"/>
      <c r="I1950" s="21"/>
      <c r="J1950" s="21"/>
      <c r="K1950" s="21"/>
      <c r="L1950" s="21"/>
    </row>
    <row r="1951" spans="1:12" ht="17.25" customHeight="1" x14ac:dyDescent="0.4">
      <c r="A1951" s="21"/>
      <c r="B1951" s="29">
        <f t="shared" si="31"/>
        <v>1942</v>
      </c>
      <c r="C1951" s="30"/>
      <c r="D1951" s="29"/>
      <c r="E1951" s="283"/>
      <c r="F1951" s="31"/>
      <c r="G1951" s="29"/>
      <c r="H1951" s="29"/>
      <c r="I1951" s="21"/>
      <c r="J1951" s="21"/>
      <c r="K1951" s="21"/>
      <c r="L1951" s="21"/>
    </row>
    <row r="1952" spans="1:12" ht="17.25" customHeight="1" x14ac:dyDescent="0.4">
      <c r="A1952" s="21"/>
      <c r="B1952" s="29">
        <f t="shared" si="31"/>
        <v>1943</v>
      </c>
      <c r="C1952" s="30"/>
      <c r="D1952" s="29"/>
      <c r="E1952" s="283"/>
      <c r="F1952" s="31"/>
      <c r="G1952" s="29"/>
      <c r="H1952" s="29"/>
      <c r="I1952" s="21"/>
      <c r="J1952" s="21"/>
      <c r="K1952" s="21"/>
      <c r="L1952" s="21"/>
    </row>
    <row r="1953" spans="1:12" ht="17.25" customHeight="1" x14ac:dyDescent="0.4">
      <c r="A1953" s="21"/>
      <c r="B1953" s="29">
        <f t="shared" si="31"/>
        <v>1944</v>
      </c>
      <c r="C1953" s="30"/>
      <c r="D1953" s="29"/>
      <c r="E1953" s="283"/>
      <c r="F1953" s="31"/>
      <c r="G1953" s="29"/>
      <c r="H1953" s="29"/>
      <c r="I1953" s="21"/>
      <c r="J1953" s="21"/>
      <c r="K1953" s="21"/>
      <c r="L1953" s="21"/>
    </row>
    <row r="1954" spans="1:12" ht="17.25" customHeight="1" x14ac:dyDescent="0.4">
      <c r="A1954" s="21"/>
      <c r="B1954" s="29">
        <f t="shared" si="31"/>
        <v>1945</v>
      </c>
      <c r="C1954" s="30"/>
      <c r="D1954" s="29"/>
      <c r="E1954" s="283"/>
      <c r="F1954" s="31"/>
      <c r="G1954" s="29"/>
      <c r="H1954" s="29"/>
      <c r="I1954" s="21"/>
      <c r="J1954" s="21"/>
      <c r="K1954" s="21"/>
      <c r="L1954" s="21"/>
    </row>
    <row r="1955" spans="1:12" ht="17.25" customHeight="1" x14ac:dyDescent="0.4">
      <c r="A1955" s="21"/>
      <c r="B1955" s="29">
        <f t="shared" si="31"/>
        <v>1946</v>
      </c>
      <c r="C1955" s="30"/>
      <c r="D1955" s="29"/>
      <c r="E1955" s="283"/>
      <c r="F1955" s="31"/>
      <c r="G1955" s="29"/>
      <c r="H1955" s="29"/>
      <c r="I1955" s="21"/>
      <c r="J1955" s="21"/>
      <c r="K1955" s="21"/>
      <c r="L1955" s="21"/>
    </row>
    <row r="1956" spans="1:12" ht="17.25" customHeight="1" x14ac:dyDescent="0.4">
      <c r="A1956" s="21"/>
      <c r="B1956" s="29">
        <f t="shared" si="31"/>
        <v>1947</v>
      </c>
      <c r="C1956" s="30"/>
      <c r="D1956" s="29"/>
      <c r="E1956" s="283"/>
      <c r="F1956" s="31"/>
      <c r="G1956" s="29"/>
      <c r="H1956" s="29"/>
      <c r="I1956" s="21"/>
      <c r="J1956" s="21"/>
      <c r="K1956" s="21"/>
      <c r="L1956" s="21"/>
    </row>
    <row r="1957" spans="1:12" ht="17.25" customHeight="1" x14ac:dyDescent="0.4">
      <c r="A1957" s="21"/>
      <c r="B1957" s="29">
        <f t="shared" si="31"/>
        <v>1948</v>
      </c>
      <c r="C1957" s="30"/>
      <c r="D1957" s="29"/>
      <c r="E1957" s="283"/>
      <c r="F1957" s="31"/>
      <c r="G1957" s="29"/>
      <c r="H1957" s="29"/>
      <c r="I1957" s="21"/>
      <c r="J1957" s="21"/>
      <c r="K1957" s="21"/>
      <c r="L1957" s="21"/>
    </row>
    <row r="1958" spans="1:12" ht="17.25" customHeight="1" x14ac:dyDescent="0.4">
      <c r="A1958" s="21"/>
      <c r="B1958" s="29">
        <f t="shared" si="31"/>
        <v>1949</v>
      </c>
      <c r="C1958" s="30"/>
      <c r="D1958" s="29"/>
      <c r="E1958" s="283"/>
      <c r="F1958" s="31"/>
      <c r="G1958" s="29"/>
      <c r="H1958" s="29"/>
      <c r="I1958" s="21"/>
      <c r="J1958" s="21"/>
      <c r="K1958" s="21"/>
      <c r="L1958" s="21"/>
    </row>
    <row r="1959" spans="1:12" ht="17.25" customHeight="1" x14ac:dyDescent="0.4">
      <c r="A1959" s="21"/>
      <c r="B1959" s="29">
        <f t="shared" si="31"/>
        <v>1950</v>
      </c>
      <c r="C1959" s="30"/>
      <c r="D1959" s="29"/>
      <c r="E1959" s="283"/>
      <c r="F1959" s="31"/>
      <c r="G1959" s="29"/>
      <c r="H1959" s="29"/>
      <c r="I1959" s="21"/>
      <c r="J1959" s="21"/>
      <c r="K1959" s="21"/>
      <c r="L1959" s="21"/>
    </row>
    <row r="1960" spans="1:12" ht="17.25" customHeight="1" x14ac:dyDescent="0.4">
      <c r="A1960" s="21"/>
      <c r="B1960" s="29">
        <f t="shared" si="31"/>
        <v>1951</v>
      </c>
      <c r="C1960" s="30"/>
      <c r="D1960" s="29"/>
      <c r="E1960" s="283"/>
      <c r="F1960" s="31"/>
      <c r="G1960" s="29"/>
      <c r="H1960" s="29"/>
      <c r="I1960" s="21"/>
      <c r="J1960" s="21"/>
      <c r="K1960" s="21"/>
      <c r="L1960" s="21"/>
    </row>
    <row r="1961" spans="1:12" ht="17.25" customHeight="1" x14ac:dyDescent="0.4">
      <c r="A1961" s="21"/>
      <c r="B1961" s="29">
        <f t="shared" si="31"/>
        <v>1952</v>
      </c>
      <c r="C1961" s="30"/>
      <c r="D1961" s="29"/>
      <c r="E1961" s="283"/>
      <c r="F1961" s="31"/>
      <c r="G1961" s="29"/>
      <c r="H1961" s="29"/>
      <c r="I1961" s="21"/>
      <c r="J1961" s="21"/>
      <c r="K1961" s="21"/>
      <c r="L1961" s="21"/>
    </row>
    <row r="1962" spans="1:12" ht="17.25" customHeight="1" x14ac:dyDescent="0.4">
      <c r="A1962" s="21"/>
      <c r="B1962" s="29">
        <f t="shared" si="31"/>
        <v>1953</v>
      </c>
      <c r="C1962" s="30"/>
      <c r="D1962" s="29"/>
      <c r="E1962" s="283"/>
      <c r="F1962" s="31"/>
      <c r="G1962" s="29"/>
      <c r="H1962" s="29"/>
      <c r="I1962" s="21"/>
      <c r="J1962" s="21"/>
      <c r="K1962" s="21"/>
      <c r="L1962" s="21"/>
    </row>
    <row r="1963" spans="1:12" ht="17.25" customHeight="1" x14ac:dyDescent="0.4">
      <c r="A1963" s="21"/>
      <c r="B1963" s="29">
        <f t="shared" si="31"/>
        <v>1954</v>
      </c>
      <c r="C1963" s="30"/>
      <c r="D1963" s="29"/>
      <c r="E1963" s="283"/>
      <c r="F1963" s="31"/>
      <c r="G1963" s="29"/>
      <c r="H1963" s="29"/>
      <c r="I1963" s="21"/>
      <c r="J1963" s="21"/>
      <c r="K1963" s="21"/>
      <c r="L1963" s="21"/>
    </row>
    <row r="1964" spans="1:12" ht="17.25" customHeight="1" x14ac:dyDescent="0.4">
      <c r="A1964" s="21"/>
      <c r="B1964" s="29">
        <f t="shared" si="31"/>
        <v>1955</v>
      </c>
      <c r="C1964" s="30"/>
      <c r="D1964" s="29"/>
      <c r="E1964" s="283"/>
      <c r="F1964" s="31"/>
      <c r="G1964" s="29"/>
      <c r="H1964" s="29"/>
      <c r="I1964" s="21"/>
      <c r="J1964" s="21"/>
      <c r="K1964" s="21"/>
      <c r="L1964" s="21"/>
    </row>
    <row r="1965" spans="1:12" ht="17.25" customHeight="1" x14ac:dyDescent="0.4">
      <c r="A1965" s="21"/>
      <c r="B1965" s="29">
        <f t="shared" si="31"/>
        <v>1956</v>
      </c>
      <c r="C1965" s="30"/>
      <c r="D1965" s="29"/>
      <c r="E1965" s="283"/>
      <c r="F1965" s="31"/>
      <c r="G1965" s="29"/>
      <c r="H1965" s="29"/>
      <c r="I1965" s="21"/>
      <c r="J1965" s="21"/>
      <c r="K1965" s="21"/>
      <c r="L1965" s="21"/>
    </row>
    <row r="1966" spans="1:12" ht="17.25" customHeight="1" x14ac:dyDescent="0.4">
      <c r="A1966" s="21"/>
      <c r="B1966" s="29">
        <f t="shared" si="31"/>
        <v>1957</v>
      </c>
      <c r="C1966" s="30"/>
      <c r="D1966" s="29"/>
      <c r="E1966" s="283"/>
      <c r="F1966" s="31"/>
      <c r="G1966" s="29"/>
      <c r="H1966" s="29"/>
      <c r="I1966" s="21"/>
      <c r="J1966" s="21"/>
      <c r="K1966" s="21"/>
      <c r="L1966" s="21"/>
    </row>
    <row r="1967" spans="1:12" ht="17.25" customHeight="1" x14ac:dyDescent="0.4">
      <c r="A1967" s="21"/>
      <c r="B1967" s="29">
        <f t="shared" si="31"/>
        <v>1958</v>
      </c>
      <c r="C1967" s="30"/>
      <c r="D1967" s="29"/>
      <c r="E1967" s="283"/>
      <c r="F1967" s="31"/>
      <c r="G1967" s="29"/>
      <c r="H1967" s="29"/>
      <c r="I1967" s="21"/>
      <c r="J1967" s="21"/>
      <c r="K1967" s="21"/>
      <c r="L1967" s="21"/>
    </row>
    <row r="1968" spans="1:12" ht="17.25" customHeight="1" x14ac:dyDescent="0.4">
      <c r="A1968" s="21"/>
      <c r="B1968" s="29">
        <f t="shared" si="31"/>
        <v>1959</v>
      </c>
      <c r="C1968" s="30"/>
      <c r="D1968" s="29"/>
      <c r="E1968" s="283"/>
      <c r="F1968" s="31"/>
      <c r="G1968" s="29"/>
      <c r="H1968" s="29"/>
      <c r="I1968" s="21"/>
      <c r="J1968" s="21"/>
      <c r="K1968" s="21"/>
      <c r="L1968" s="21"/>
    </row>
    <row r="1969" spans="1:12" ht="17.25" customHeight="1" x14ac:dyDescent="0.4">
      <c r="A1969" s="21"/>
      <c r="B1969" s="29">
        <f t="shared" si="31"/>
        <v>1960</v>
      </c>
      <c r="C1969" s="30"/>
      <c r="D1969" s="29"/>
      <c r="E1969" s="283"/>
      <c r="F1969" s="31"/>
      <c r="G1969" s="29"/>
      <c r="H1969" s="29"/>
      <c r="I1969" s="21"/>
      <c r="J1969" s="21"/>
      <c r="K1969" s="21"/>
      <c r="L1969" s="21"/>
    </row>
    <row r="1970" spans="1:12" ht="17.25" customHeight="1" x14ac:dyDescent="0.4">
      <c r="A1970" s="21"/>
      <c r="B1970" s="29">
        <f t="shared" si="31"/>
        <v>1961</v>
      </c>
      <c r="C1970" s="30"/>
      <c r="D1970" s="29"/>
      <c r="E1970" s="283"/>
      <c r="F1970" s="31"/>
      <c r="G1970" s="29"/>
      <c r="H1970" s="29"/>
      <c r="I1970" s="21"/>
      <c r="J1970" s="21"/>
      <c r="K1970" s="21"/>
      <c r="L1970" s="21"/>
    </row>
    <row r="1971" spans="1:12" ht="17.25" customHeight="1" x14ac:dyDescent="0.4">
      <c r="A1971" s="21"/>
      <c r="B1971" s="29">
        <f t="shared" si="31"/>
        <v>1962</v>
      </c>
      <c r="C1971" s="30"/>
      <c r="D1971" s="29"/>
      <c r="E1971" s="283"/>
      <c r="F1971" s="31"/>
      <c r="G1971" s="29"/>
      <c r="H1971" s="29"/>
      <c r="I1971" s="21"/>
      <c r="J1971" s="21"/>
      <c r="K1971" s="21"/>
      <c r="L1971" s="21"/>
    </row>
    <row r="1972" spans="1:12" ht="17.25" customHeight="1" x14ac:dyDescent="0.4">
      <c r="A1972" s="21"/>
      <c r="B1972" s="29">
        <f t="shared" si="31"/>
        <v>1963</v>
      </c>
      <c r="C1972" s="30"/>
      <c r="D1972" s="29"/>
      <c r="E1972" s="283"/>
      <c r="F1972" s="31"/>
      <c r="G1972" s="29"/>
      <c r="H1972" s="29"/>
      <c r="I1972" s="21"/>
      <c r="J1972" s="21"/>
      <c r="K1972" s="21"/>
      <c r="L1972" s="21"/>
    </row>
    <row r="1973" spans="1:12" ht="17.25" customHeight="1" x14ac:dyDescent="0.4">
      <c r="A1973" s="21"/>
      <c r="B1973" s="29">
        <f t="shared" si="31"/>
        <v>1964</v>
      </c>
      <c r="C1973" s="30"/>
      <c r="D1973" s="29"/>
      <c r="E1973" s="283"/>
      <c r="F1973" s="31"/>
      <c r="G1973" s="29"/>
      <c r="H1973" s="29"/>
      <c r="I1973" s="21"/>
      <c r="J1973" s="21"/>
      <c r="K1973" s="21"/>
      <c r="L1973" s="21"/>
    </row>
    <row r="1974" spans="1:12" ht="17.25" customHeight="1" x14ac:dyDescent="0.4">
      <c r="A1974" s="21"/>
      <c r="B1974" s="29">
        <f t="shared" si="31"/>
        <v>1965</v>
      </c>
      <c r="C1974" s="30"/>
      <c r="D1974" s="29"/>
      <c r="E1974" s="283"/>
      <c r="F1974" s="31"/>
      <c r="G1974" s="29"/>
      <c r="H1974" s="29"/>
      <c r="I1974" s="21"/>
      <c r="J1974" s="21"/>
      <c r="K1974" s="21"/>
      <c r="L1974" s="21"/>
    </row>
    <row r="1975" spans="1:12" ht="17.25" customHeight="1" x14ac:dyDescent="0.4">
      <c r="A1975" s="21"/>
      <c r="B1975" s="29">
        <f t="shared" si="31"/>
        <v>1966</v>
      </c>
      <c r="C1975" s="30"/>
      <c r="D1975" s="29"/>
      <c r="E1975" s="283"/>
      <c r="F1975" s="31"/>
      <c r="G1975" s="29"/>
      <c r="H1975" s="29"/>
      <c r="I1975" s="21"/>
      <c r="J1975" s="21"/>
      <c r="K1975" s="21"/>
      <c r="L1975" s="21"/>
    </row>
    <row r="1976" spans="1:12" ht="17.25" customHeight="1" x14ac:dyDescent="0.4">
      <c r="A1976" s="21"/>
      <c r="B1976" s="29">
        <f t="shared" si="31"/>
        <v>1967</v>
      </c>
      <c r="C1976" s="30"/>
      <c r="D1976" s="29"/>
      <c r="E1976" s="283"/>
      <c r="F1976" s="31"/>
      <c r="G1976" s="29"/>
      <c r="H1976" s="29"/>
      <c r="I1976" s="21"/>
      <c r="J1976" s="21"/>
      <c r="K1976" s="21"/>
      <c r="L1976" s="21"/>
    </row>
    <row r="1977" spans="1:12" ht="17.25" customHeight="1" x14ac:dyDescent="0.4">
      <c r="A1977" s="21"/>
      <c r="B1977" s="29">
        <f t="shared" si="31"/>
        <v>1968</v>
      </c>
      <c r="C1977" s="30"/>
      <c r="D1977" s="29"/>
      <c r="E1977" s="283"/>
      <c r="F1977" s="31"/>
      <c r="G1977" s="29"/>
      <c r="H1977" s="29"/>
      <c r="I1977" s="21"/>
      <c r="J1977" s="21"/>
      <c r="K1977" s="21"/>
      <c r="L1977" s="21"/>
    </row>
    <row r="1978" spans="1:12" ht="17.25" customHeight="1" x14ac:dyDescent="0.4">
      <c r="A1978" s="21"/>
      <c r="B1978" s="29">
        <f t="shared" si="31"/>
        <v>1969</v>
      </c>
      <c r="C1978" s="30"/>
      <c r="D1978" s="29"/>
      <c r="E1978" s="283"/>
      <c r="F1978" s="31"/>
      <c r="G1978" s="29"/>
      <c r="H1978" s="29"/>
      <c r="I1978" s="21"/>
      <c r="J1978" s="21"/>
      <c r="K1978" s="21"/>
      <c r="L1978" s="21"/>
    </row>
    <row r="1979" spans="1:12" ht="17.25" customHeight="1" x14ac:dyDescent="0.4">
      <c r="A1979" s="21"/>
      <c r="B1979" s="29">
        <f t="shared" si="31"/>
        <v>1970</v>
      </c>
      <c r="C1979" s="30"/>
      <c r="D1979" s="29"/>
      <c r="E1979" s="283"/>
      <c r="F1979" s="31"/>
      <c r="G1979" s="29"/>
      <c r="H1979" s="29"/>
      <c r="I1979" s="21"/>
      <c r="J1979" s="21"/>
      <c r="K1979" s="21"/>
      <c r="L1979" s="21"/>
    </row>
    <row r="1980" spans="1:12" ht="17.25" customHeight="1" x14ac:dyDescent="0.4">
      <c r="A1980" s="21"/>
      <c r="B1980" s="29">
        <f t="shared" si="31"/>
        <v>1971</v>
      </c>
      <c r="C1980" s="30"/>
      <c r="D1980" s="29"/>
      <c r="E1980" s="283"/>
      <c r="F1980" s="31"/>
      <c r="G1980" s="29"/>
      <c r="H1980" s="29"/>
      <c r="I1980" s="21"/>
      <c r="J1980" s="21"/>
      <c r="K1980" s="21"/>
      <c r="L1980" s="21"/>
    </row>
    <row r="1981" spans="1:12" ht="17.25" customHeight="1" x14ac:dyDescent="0.4">
      <c r="A1981" s="21"/>
      <c r="B1981" s="29">
        <f t="shared" si="31"/>
        <v>1972</v>
      </c>
      <c r="C1981" s="30"/>
      <c r="D1981" s="29"/>
      <c r="E1981" s="283"/>
      <c r="F1981" s="31"/>
      <c r="G1981" s="29"/>
      <c r="H1981" s="29"/>
      <c r="I1981" s="21"/>
      <c r="J1981" s="21"/>
      <c r="K1981" s="21"/>
      <c r="L1981" s="21"/>
    </row>
    <row r="1982" spans="1:12" ht="17.25" customHeight="1" x14ac:dyDescent="0.4">
      <c r="A1982" s="21"/>
      <c r="B1982" s="29">
        <f t="shared" si="31"/>
        <v>1973</v>
      </c>
      <c r="C1982" s="30"/>
      <c r="D1982" s="29"/>
      <c r="E1982" s="283"/>
      <c r="F1982" s="31"/>
      <c r="G1982" s="29"/>
      <c r="H1982" s="29"/>
      <c r="I1982" s="21"/>
      <c r="J1982" s="21"/>
      <c r="K1982" s="21"/>
      <c r="L1982" s="21"/>
    </row>
    <row r="1983" spans="1:12" ht="17.25" customHeight="1" x14ac:dyDescent="0.4">
      <c r="A1983" s="21"/>
      <c r="B1983" s="29">
        <f t="shared" si="31"/>
        <v>1974</v>
      </c>
      <c r="C1983" s="30"/>
      <c r="D1983" s="29"/>
      <c r="E1983" s="283"/>
      <c r="F1983" s="31"/>
      <c r="G1983" s="29"/>
      <c r="H1983" s="29"/>
      <c r="I1983" s="21"/>
      <c r="J1983" s="21"/>
      <c r="K1983" s="21"/>
      <c r="L1983" s="21"/>
    </row>
    <row r="1984" spans="1:12" ht="17.25" customHeight="1" x14ac:dyDescent="0.4">
      <c r="A1984" s="21"/>
      <c r="B1984" s="29">
        <f t="shared" si="31"/>
        <v>1975</v>
      </c>
      <c r="C1984" s="30"/>
      <c r="D1984" s="29"/>
      <c r="E1984" s="283"/>
      <c r="F1984" s="31"/>
      <c r="G1984" s="29"/>
      <c r="H1984" s="29"/>
      <c r="I1984" s="21"/>
      <c r="J1984" s="21"/>
      <c r="K1984" s="21"/>
      <c r="L1984" s="21"/>
    </row>
    <row r="1985" spans="1:12" ht="17.25" customHeight="1" x14ac:dyDescent="0.4">
      <c r="A1985" s="21"/>
      <c r="B1985" s="29">
        <f t="shared" si="31"/>
        <v>1976</v>
      </c>
      <c r="C1985" s="30"/>
      <c r="D1985" s="29"/>
      <c r="E1985" s="283"/>
      <c r="F1985" s="31"/>
      <c r="G1985" s="29"/>
      <c r="H1985" s="29"/>
      <c r="I1985" s="21"/>
      <c r="J1985" s="21"/>
      <c r="K1985" s="21"/>
      <c r="L1985" s="21"/>
    </row>
    <row r="1986" spans="1:12" ht="17.25" customHeight="1" x14ac:dyDescent="0.4">
      <c r="A1986" s="21"/>
      <c r="B1986" s="29">
        <f t="shared" si="31"/>
        <v>1977</v>
      </c>
      <c r="C1986" s="30"/>
      <c r="D1986" s="29"/>
      <c r="E1986" s="283"/>
      <c r="F1986" s="31"/>
      <c r="G1986" s="29"/>
      <c r="H1986" s="29"/>
      <c r="I1986" s="21"/>
      <c r="J1986" s="21"/>
      <c r="K1986" s="21"/>
      <c r="L1986" s="21"/>
    </row>
    <row r="1987" spans="1:12" ht="17.25" customHeight="1" x14ac:dyDescent="0.4">
      <c r="A1987" s="21"/>
      <c r="B1987" s="29">
        <f t="shared" si="31"/>
        <v>1978</v>
      </c>
      <c r="C1987" s="30"/>
      <c r="D1987" s="29"/>
      <c r="E1987" s="283"/>
      <c r="F1987" s="31"/>
      <c r="G1987" s="29"/>
      <c r="H1987" s="29"/>
      <c r="I1987" s="21"/>
      <c r="J1987" s="21"/>
      <c r="K1987" s="21"/>
      <c r="L1987" s="21"/>
    </row>
    <row r="1988" spans="1:12" ht="17.25" customHeight="1" x14ac:dyDescent="0.4">
      <c r="A1988" s="21"/>
      <c r="B1988" s="29">
        <f t="shared" si="31"/>
        <v>1979</v>
      </c>
      <c r="C1988" s="30"/>
      <c r="D1988" s="29"/>
      <c r="E1988" s="283"/>
      <c r="F1988" s="31"/>
      <c r="G1988" s="29"/>
      <c r="H1988" s="29"/>
      <c r="I1988" s="21"/>
      <c r="J1988" s="21"/>
      <c r="K1988" s="21"/>
      <c r="L1988" s="21"/>
    </row>
    <row r="1989" spans="1:12" ht="17.25" customHeight="1" x14ac:dyDescent="0.4">
      <c r="A1989" s="21"/>
      <c r="B1989" s="29">
        <f t="shared" si="31"/>
        <v>1980</v>
      </c>
      <c r="C1989" s="30"/>
      <c r="D1989" s="29"/>
      <c r="E1989" s="283"/>
      <c r="F1989" s="31"/>
      <c r="G1989" s="29"/>
      <c r="H1989" s="29"/>
      <c r="I1989" s="21"/>
      <c r="J1989" s="21"/>
      <c r="K1989" s="21"/>
      <c r="L1989" s="21"/>
    </row>
    <row r="1990" spans="1:12" ht="17.25" customHeight="1" x14ac:dyDescent="0.4">
      <c r="A1990" s="21"/>
      <c r="B1990" s="29">
        <f t="shared" si="31"/>
        <v>1981</v>
      </c>
      <c r="C1990" s="30"/>
      <c r="D1990" s="29"/>
      <c r="E1990" s="283"/>
      <c r="F1990" s="31"/>
      <c r="G1990" s="29"/>
      <c r="H1990" s="29"/>
      <c r="I1990" s="21"/>
      <c r="J1990" s="21"/>
      <c r="K1990" s="21"/>
      <c r="L1990" s="21"/>
    </row>
    <row r="1991" spans="1:12" ht="17.25" customHeight="1" x14ac:dyDescent="0.4">
      <c r="A1991" s="21"/>
      <c r="B1991" s="29">
        <f t="shared" si="31"/>
        <v>1982</v>
      </c>
      <c r="C1991" s="30"/>
      <c r="D1991" s="29"/>
      <c r="E1991" s="283"/>
      <c r="F1991" s="31"/>
      <c r="G1991" s="29"/>
      <c r="H1991" s="29"/>
      <c r="I1991" s="21"/>
      <c r="J1991" s="21"/>
      <c r="K1991" s="21"/>
      <c r="L1991" s="21"/>
    </row>
    <row r="1992" spans="1:12" ht="17.25" customHeight="1" x14ac:dyDescent="0.4">
      <c r="A1992" s="21"/>
      <c r="B1992" s="29">
        <f t="shared" si="31"/>
        <v>1983</v>
      </c>
      <c r="C1992" s="30"/>
      <c r="D1992" s="29"/>
      <c r="E1992" s="283"/>
      <c r="F1992" s="31"/>
      <c r="G1992" s="29"/>
      <c r="H1992" s="29"/>
      <c r="I1992" s="21"/>
      <c r="J1992" s="21"/>
      <c r="K1992" s="21"/>
      <c r="L1992" s="21"/>
    </row>
    <row r="1993" spans="1:12" ht="17.25" customHeight="1" x14ac:dyDescent="0.4">
      <c r="A1993" s="21"/>
      <c r="B1993" s="29">
        <f t="shared" si="31"/>
        <v>1984</v>
      </c>
      <c r="C1993" s="30"/>
      <c r="D1993" s="29"/>
      <c r="E1993" s="283"/>
      <c r="F1993" s="31"/>
      <c r="G1993" s="29"/>
      <c r="H1993" s="29"/>
      <c r="I1993" s="21"/>
      <c r="J1993" s="21"/>
      <c r="K1993" s="21"/>
      <c r="L1993" s="21"/>
    </row>
    <row r="1994" spans="1:12" ht="17.25" customHeight="1" x14ac:dyDescent="0.4">
      <c r="A1994" s="21"/>
      <c r="B1994" s="29">
        <f t="shared" ref="B1994:B2009" si="32">ROW(A1985)</f>
        <v>1985</v>
      </c>
      <c r="C1994" s="30"/>
      <c r="D1994" s="29"/>
      <c r="E1994" s="283"/>
      <c r="F1994" s="31"/>
      <c r="G1994" s="29"/>
      <c r="H1994" s="29"/>
      <c r="I1994" s="21"/>
      <c r="J1994" s="21"/>
      <c r="K1994" s="21"/>
      <c r="L1994" s="21"/>
    </row>
    <row r="1995" spans="1:12" ht="17.25" customHeight="1" x14ac:dyDescent="0.4">
      <c r="A1995" s="21"/>
      <c r="B1995" s="29">
        <f t="shared" si="32"/>
        <v>1986</v>
      </c>
      <c r="C1995" s="30"/>
      <c r="D1995" s="29"/>
      <c r="E1995" s="283"/>
      <c r="F1995" s="31"/>
      <c r="G1995" s="29"/>
      <c r="H1995" s="29"/>
      <c r="I1995" s="21"/>
      <c r="J1995" s="21"/>
      <c r="K1995" s="21"/>
      <c r="L1995" s="21"/>
    </row>
    <row r="1996" spans="1:12" ht="17.25" customHeight="1" x14ac:dyDescent="0.4">
      <c r="A1996" s="21"/>
      <c r="B1996" s="29">
        <f t="shared" si="32"/>
        <v>1987</v>
      </c>
      <c r="C1996" s="30"/>
      <c r="D1996" s="29"/>
      <c r="E1996" s="283"/>
      <c r="F1996" s="31"/>
      <c r="G1996" s="29"/>
      <c r="H1996" s="29"/>
      <c r="I1996" s="21"/>
      <c r="J1996" s="21"/>
      <c r="K1996" s="21"/>
      <c r="L1996" s="21"/>
    </row>
    <row r="1997" spans="1:12" ht="17.25" customHeight="1" x14ac:dyDescent="0.4">
      <c r="A1997" s="21"/>
      <c r="B1997" s="29">
        <f t="shared" si="32"/>
        <v>1988</v>
      </c>
      <c r="C1997" s="30"/>
      <c r="D1997" s="29"/>
      <c r="E1997" s="283"/>
      <c r="F1997" s="31"/>
      <c r="G1997" s="29"/>
      <c r="H1997" s="29"/>
      <c r="I1997" s="21"/>
      <c r="J1997" s="21"/>
      <c r="K1997" s="21"/>
      <c r="L1997" s="21"/>
    </row>
    <row r="1998" spans="1:12" ht="17.25" customHeight="1" x14ac:dyDescent="0.4">
      <c r="A1998" s="21"/>
      <c r="B1998" s="29">
        <f t="shared" si="32"/>
        <v>1989</v>
      </c>
      <c r="C1998" s="30"/>
      <c r="D1998" s="29"/>
      <c r="E1998" s="283"/>
      <c r="F1998" s="31"/>
      <c r="G1998" s="29"/>
      <c r="H1998" s="29"/>
      <c r="I1998" s="21"/>
      <c r="J1998" s="21"/>
      <c r="K1998" s="21"/>
      <c r="L1998" s="21"/>
    </row>
    <row r="1999" spans="1:12" ht="17.25" customHeight="1" x14ac:dyDescent="0.4">
      <c r="A1999" s="21"/>
      <c r="B1999" s="29">
        <f t="shared" si="32"/>
        <v>1990</v>
      </c>
      <c r="C1999" s="30"/>
      <c r="D1999" s="29"/>
      <c r="E1999" s="283"/>
      <c r="F1999" s="31"/>
      <c r="G1999" s="29"/>
      <c r="H1999" s="29"/>
      <c r="I1999" s="21"/>
      <c r="J1999" s="21"/>
      <c r="K1999" s="21"/>
      <c r="L1999" s="21"/>
    </row>
    <row r="2000" spans="1:12" ht="17.25" customHeight="1" x14ac:dyDescent="0.4">
      <c r="A2000" s="21"/>
      <c r="B2000" s="29">
        <f t="shared" si="32"/>
        <v>1991</v>
      </c>
      <c r="C2000" s="30"/>
      <c r="D2000" s="29"/>
      <c r="E2000" s="283"/>
      <c r="F2000" s="31"/>
      <c r="G2000" s="29"/>
      <c r="H2000" s="29"/>
      <c r="I2000" s="21"/>
      <c r="J2000" s="21"/>
      <c r="K2000" s="21"/>
      <c r="L2000" s="21"/>
    </row>
    <row r="2001" spans="1:12" ht="17.25" customHeight="1" x14ac:dyDescent="0.4">
      <c r="A2001" s="21"/>
      <c r="B2001" s="29">
        <f t="shared" si="32"/>
        <v>1992</v>
      </c>
      <c r="C2001" s="30"/>
      <c r="D2001" s="29"/>
      <c r="E2001" s="283"/>
      <c r="F2001" s="31"/>
      <c r="G2001" s="29"/>
      <c r="H2001" s="29"/>
      <c r="I2001" s="21"/>
      <c r="J2001" s="21"/>
      <c r="K2001" s="21"/>
      <c r="L2001" s="21"/>
    </row>
    <row r="2002" spans="1:12" ht="17.25" customHeight="1" x14ac:dyDescent="0.4">
      <c r="A2002" s="21"/>
      <c r="B2002" s="29">
        <f t="shared" si="32"/>
        <v>1993</v>
      </c>
      <c r="C2002" s="30"/>
      <c r="D2002" s="29"/>
      <c r="E2002" s="283"/>
      <c r="F2002" s="31"/>
      <c r="G2002" s="29"/>
      <c r="H2002" s="29"/>
      <c r="I2002" s="21"/>
      <c r="J2002" s="21"/>
      <c r="K2002" s="21"/>
      <c r="L2002" s="21"/>
    </row>
    <row r="2003" spans="1:12" ht="17.25" customHeight="1" x14ac:dyDescent="0.4">
      <c r="A2003" s="21"/>
      <c r="B2003" s="29">
        <f t="shared" si="32"/>
        <v>1994</v>
      </c>
      <c r="C2003" s="30"/>
      <c r="D2003" s="29"/>
      <c r="E2003" s="283"/>
      <c r="F2003" s="31"/>
      <c r="G2003" s="29"/>
      <c r="H2003" s="29"/>
      <c r="I2003" s="21"/>
      <c r="J2003" s="21"/>
      <c r="K2003" s="21"/>
      <c r="L2003" s="21"/>
    </row>
    <row r="2004" spans="1:12" ht="17.25" customHeight="1" x14ac:dyDescent="0.4">
      <c r="A2004" s="21"/>
      <c r="B2004" s="29">
        <f t="shared" si="32"/>
        <v>1995</v>
      </c>
      <c r="C2004" s="30"/>
      <c r="D2004" s="29"/>
      <c r="E2004" s="283"/>
      <c r="F2004" s="31"/>
      <c r="G2004" s="29"/>
      <c r="H2004" s="29"/>
      <c r="I2004" s="21"/>
      <c r="J2004" s="21"/>
      <c r="K2004" s="21"/>
      <c r="L2004" s="21"/>
    </row>
    <row r="2005" spans="1:12" ht="17.25" customHeight="1" x14ac:dyDescent="0.4">
      <c r="A2005" s="21"/>
      <c r="B2005" s="29">
        <f t="shared" si="32"/>
        <v>1996</v>
      </c>
      <c r="C2005" s="30"/>
      <c r="D2005" s="29"/>
      <c r="E2005" s="283"/>
      <c r="F2005" s="31"/>
      <c r="G2005" s="29"/>
      <c r="H2005" s="29"/>
      <c r="I2005" s="21"/>
      <c r="J2005" s="21"/>
      <c r="K2005" s="21"/>
      <c r="L2005" s="21"/>
    </row>
    <row r="2006" spans="1:12" ht="17.25" customHeight="1" x14ac:dyDescent="0.4">
      <c r="A2006" s="21"/>
      <c r="B2006" s="29">
        <f t="shared" si="32"/>
        <v>1997</v>
      </c>
      <c r="C2006" s="30"/>
      <c r="D2006" s="29"/>
      <c r="E2006" s="283"/>
      <c r="F2006" s="31"/>
      <c r="G2006" s="29"/>
      <c r="H2006" s="29"/>
      <c r="I2006" s="21"/>
      <c r="J2006" s="21"/>
      <c r="K2006" s="21"/>
      <c r="L2006" s="21"/>
    </row>
    <row r="2007" spans="1:12" ht="17.25" customHeight="1" x14ac:dyDescent="0.4">
      <c r="A2007" s="21"/>
      <c r="B2007" s="29">
        <f t="shared" si="32"/>
        <v>1998</v>
      </c>
      <c r="C2007" s="30"/>
      <c r="D2007" s="29"/>
      <c r="E2007" s="283"/>
      <c r="F2007" s="31"/>
      <c r="G2007" s="29"/>
      <c r="H2007" s="29"/>
      <c r="I2007" s="21"/>
      <c r="J2007" s="21"/>
      <c r="K2007" s="21"/>
      <c r="L2007" s="21"/>
    </row>
    <row r="2008" spans="1:12" ht="17.25" customHeight="1" x14ac:dyDescent="0.4">
      <c r="A2008" s="21"/>
      <c r="B2008" s="29">
        <f t="shared" si="32"/>
        <v>1999</v>
      </c>
      <c r="C2008" s="30"/>
      <c r="D2008" s="29"/>
      <c r="E2008" s="283"/>
      <c r="F2008" s="31"/>
      <c r="G2008" s="29"/>
      <c r="H2008" s="29"/>
      <c r="I2008" s="21"/>
      <c r="J2008" s="21"/>
      <c r="K2008" s="21"/>
      <c r="L2008" s="21"/>
    </row>
    <row r="2009" spans="1:12" ht="17.25" customHeight="1" x14ac:dyDescent="0.4">
      <c r="A2009" s="21"/>
      <c r="B2009" s="51">
        <f t="shared" si="32"/>
        <v>2000</v>
      </c>
      <c r="C2009" s="52"/>
      <c r="D2009" s="51"/>
      <c r="E2009" s="284"/>
      <c r="F2009" s="53"/>
      <c r="G2009" s="51"/>
      <c r="H2009" s="51"/>
      <c r="I2009" s="21"/>
      <c r="J2009" s="21"/>
      <c r="K2009" s="21"/>
      <c r="L2009" s="21"/>
    </row>
    <row r="2010" spans="1:12" ht="17.25" customHeight="1" x14ac:dyDescent="0.4"/>
  </sheetData>
  <autoFilter ref="B9:H9" xr:uid="{29E28E8D-A06D-45D6-8B2A-60B683CF365A}"/>
  <mergeCells count="18">
    <mergeCell ref="J12:K12"/>
    <mergeCell ref="B2:C5"/>
    <mergeCell ref="D2:D3"/>
    <mergeCell ref="I2:L3"/>
    <mergeCell ref="D4:D5"/>
    <mergeCell ref="I4:L5"/>
    <mergeCell ref="B6:C6"/>
    <mergeCell ref="I6:L6"/>
    <mergeCell ref="B8:H8"/>
    <mergeCell ref="J8:L8"/>
    <mergeCell ref="J10:J11"/>
    <mergeCell ref="E2:H3"/>
    <mergeCell ref="E4:H5"/>
    <mergeCell ref="J13:J14"/>
    <mergeCell ref="J15:K15"/>
    <mergeCell ref="J16:K16"/>
    <mergeCell ref="J17:K17"/>
    <mergeCell ref="J19:K19"/>
  </mergeCells>
  <phoneticPr fontId="1" type="noConversion"/>
  <conditionalFormatting sqref="B10:H2009">
    <cfRule type="expression" dxfId="13" priority="5">
      <formula>AND(($H10=$J$30), ($H10&lt;&gt;""))</formula>
    </cfRule>
    <cfRule type="expression" dxfId="12" priority="6">
      <formula>AND(($H10=$J$29), ($H10&lt;&gt;""))</formula>
    </cfRule>
    <cfRule type="expression" dxfId="11" priority="7">
      <formula>AND(($H10=$J$28), ($H10&lt;&gt;""))</formula>
    </cfRule>
    <cfRule type="expression" dxfId="10" priority="8">
      <formula>AND(($H10=$J$27), ($H10&lt;&gt;""))</formula>
    </cfRule>
    <cfRule type="expression" dxfId="9" priority="9">
      <formula>AND(($H10=$J$26), ($H10&lt;&gt;""))</formula>
    </cfRule>
    <cfRule type="expression" dxfId="8" priority="10">
      <formula>AND(($H10=$J$25), ($H10&lt;&gt;""))</formula>
    </cfRule>
    <cfRule type="expression" dxfId="7" priority="11">
      <formula>AND(($H10=$J$24), ($H10&lt;&gt;""))</formula>
    </cfRule>
    <cfRule type="expression" dxfId="6" priority="12">
      <formula>AND(($H10=$J$23), ($H10&lt;&gt;""))</formula>
    </cfRule>
    <cfRule type="expression" dxfId="5" priority="13">
      <formula>AND(($H10=$J$22), ($H10&lt;&gt;""))</formula>
    </cfRule>
    <cfRule type="expression" dxfId="4" priority="14">
      <formula>AND(($H10=$J$21), ($H10&lt;&gt;""))</formula>
    </cfRule>
  </conditionalFormatting>
  <conditionalFormatting sqref="C10:C2009">
    <cfRule type="expression" dxfId="3" priority="4">
      <formula>AND(OR(E10&lt;&gt;0, F10&lt;&gt;0), C10="")</formula>
    </cfRule>
  </conditionalFormatting>
  <conditionalFormatting sqref="H10:H2009">
    <cfRule type="expression" dxfId="2" priority="1">
      <formula>IF(COUNTIF($J$21:$J$30, H10) = 0, IF(H10&lt;&gt;"", TRUE, FALSE), FALSE)</formula>
    </cfRule>
  </conditionalFormatting>
  <dataValidations count="2">
    <dataValidation allowBlank="1" showInputMessage="1" showErrorMessage="1" sqref="B1:B1048576 C2010:C1048576 C1:C9 D1:F1048576 G2010:G1048576 G1:G9 H1:H9 H2010:H1048576" xr:uid="{13D05F66-8B71-4AFF-AD7A-ECE394D40B47}"/>
    <dataValidation type="list" allowBlank="1" showInputMessage="1" showErrorMessage="1" error="태그 항목을 선택해 주세요." sqref="H10:H2009" xr:uid="{7252EC81-FC84-4015-B3DF-56412680BD69}">
      <formula1>OFFSET($J$21, 0, 0, COUNTA($J$21:$J$30))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836268D-3AD6-4BA6-B79B-2BCEC9146D81}">
            <xm:f>NOT(OR(AND('1월'!$AU$9&lt;=$C10, '12월'!$AU$10&gt;=$C10), $C10=""))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C10:C2009</xm:sqref>
        </x14:conditionalFormatting>
        <x14:conditionalFormatting xmlns:xm="http://schemas.microsoft.com/office/excel/2006/main">
          <x14:cfRule type="expression" priority="2" id="{8C1D0DD2-DB9F-49E4-B1D7-5E4B9805894B}">
            <xm:f>NOT(AND(OR(AND($F10 &gt; 0, OR(G10=설정!$T$5, G10=설정!$U$5, G10=설정!$V$5)), AND($E10 &gt; 0, OR(G10=설정!$T$6, G10=설정!$U$6, G10=설정!$V$6)), $G10=""), $E10 * $F10 = 0))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G10:G2009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date" allowBlank="1" showInputMessage="1" showErrorMessage="1" error="해당월의 날짜를 입력해 주세요." xr:uid="{8D2CF35B-6A62-4123-8E9F-A81EE04243EB}">
          <x14:formula1>
            <xm:f>'1월'!$AU$9</xm:f>
          </x14:formula1>
          <x14:formula2>
            <xm:f>'12월'!$AU$10</xm:f>
          </x14:formula2>
          <xm:sqref>C10:C2009</xm:sqref>
        </x14:dataValidation>
        <x14:dataValidation type="list" allowBlank="1" showInputMessage="1" showErrorMessage="1" error="항목을 선택해 주세요." xr:uid="{57B255FB-525D-43BC-A0AE-5186CBFB1A5D}">
          <x14:formula1>
            <xm:f>IF($E10 * $F10 &lt;&gt; 0, 설정!$V$10, IF($E10 &gt; 0, OFFSET(설정!$T$6:$V$6, 0, 0, 1, 3), IF($F10 &gt; 0, OFFSET(설정!$T$5:$V$5, 0, 0, 1, 3), 설정!$V$11)))</xm:f>
          </x14:formula1>
          <xm:sqref>G10:G2009</xm:sqref>
        </x14:dataValidation>
      </x14:dataValidations>
    </ext>
  </extLst>
</worksheet>
</file>

<file path=customUI/customUI14.xml><?xml version="1.0" encoding="utf-8"?>
<customUI xmlns="http://schemas.microsoft.com/office/2009/07/customui">
  <ribbon>
    <tabs>
      <tab id="customTab" label="디어나 사업자 가계부">
        <group id="customGroup" label="디어나 사업자 가계부">
          <button id="myMacroButton1" label="고정비용칸 추가" onAction="AddFixedCostTable" imageMso="TableStyleRowHeaders" supertip="월별시트에서 [고정비용 상세 내역] 칸을 추가 하고 싶으면 클릭하세요!" size="large"/>
          <button id="myMacroButton2" label="입출금 내역 관리 추가" onAction="AddBankBookSheet" imageMso="TableOfContentsAddTextGallery" supertip="입출금 내역 관리 시트를 추가 하고 싶으면 클릭하세요!" size="large"/>
          <button id="myMacroButton3" label="복구 동작" onAction="Restore" imageMso="ControlToolboxOutlook" supertip="복구동작이 필요하면 클릭하세요!" size="large"/>
          <button id="myMacroButton4" label="매출/매입 리스트 내보내기" onAction="OrganizeSalesAndPurchases_Excel" imageMso="ZoomOnePage" supertip="12개월치 매출/매입을 하나의 리스트로 만들어 줍니다!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간단설명서</vt:lpstr>
      <vt:lpstr>통합시트</vt:lpstr>
      <vt:lpstr>캘린더</vt:lpstr>
      <vt:lpstr>입출금 내역 관리</vt:lpstr>
      <vt:lpstr>계산서 관리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  <vt:lpstr>대출관리</vt:lpstr>
      <vt:lpstr>거래처 관리</vt:lpstr>
      <vt:lpstr>인건비 관리</vt:lpstr>
      <vt:lpstr>설정</vt:lpstr>
      <vt:lpstr>요약 Data</vt:lpstr>
      <vt:lpstr>Budget</vt:lpstr>
      <vt:lpstr>입출금 내역 관리_원본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YOUKYUNG JUN</dc:creator>
  <cp:lastModifiedBy>YOUKYUNG JUN</cp:lastModifiedBy>
  <dcterms:created xsi:type="dcterms:W3CDTF">2024-11-19T00:38:48Z</dcterms:created>
  <dcterms:modified xsi:type="dcterms:W3CDTF">2026-01-16T20:08:01Z</dcterms:modified>
</cp:coreProperties>
</file>